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3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OS\Battle Simulator\"/>
    </mc:Choice>
  </mc:AlternateContent>
  <xr:revisionPtr revIDLastSave="0" documentId="13_ncr:1_{F443423C-FF5E-4065-ADE4-FF351F27C4D0}" xr6:coauthVersionLast="47" xr6:coauthVersionMax="47" xr10:uidLastSave="{00000000-0000-0000-0000-000000000000}"/>
  <bookViews>
    <workbookView xWindow="22932" yWindow="9492" windowWidth="23256" windowHeight="13896" firstSheet="4" activeTab="9" xr2:uid="{00000000-000D-0000-FFFF-FFFF00000000}"/>
  </bookViews>
  <sheets>
    <sheet name="MAIN PAGE" sheetId="1" r:id="rId1"/>
    <sheet name="Combo Tester" sheetId="2" r:id="rId2"/>
    <sheet name="Experiments" sheetId="3" r:id="rId3"/>
    <sheet name="Current Stats - Self" sheetId="4" r:id="rId4"/>
    <sheet name="Current Stats - Enemy" sheetId="5" r:id="rId5"/>
    <sheet name="Simulator_Main" sheetId="6" r:id="rId6"/>
    <sheet name="Game Data --&gt;" sheetId="7" r:id="rId7"/>
    <sheet name="Hero Profile" sheetId="8" r:id="rId8"/>
    <sheet name="Hero Stats" sheetId="10" r:id="rId9"/>
    <sheet name="Hero Skills" sheetId="9" r:id="rId10"/>
    <sheet name="Troop Stats" sheetId="11" r:id="rId11"/>
    <sheet name="Sheet10" sheetId="12" r:id="rId12"/>
    <sheet name="Backlog" sheetId="13" r:id="rId13"/>
  </sheets>
  <definedNames>
    <definedName name="_xlnm._FilterDatabase" localSheetId="9" hidden="1">'Hero Skills'!$A$1:$R$1185</definedName>
    <definedName name="_xlnm._FilterDatabase" localSheetId="8" hidden="1">'Hero Stats'!$A$1:$Y$185</definedName>
    <definedName name="Ambusher">'Troop Stats'!$E$21</definedName>
    <definedName name="BandsOfSteel">'Troop Stats'!$E$16</definedName>
    <definedName name="BodyOfLightDamageTaken">'Troop Stats'!$E$19</definedName>
    <definedName name="BodyOfLightDefense">'Troop Stats'!$E$18</definedName>
    <definedName name="Charge">'Troop Stats'!$E$20</definedName>
    <definedName name="CrystalGunpowder">'Troop Stats'!$E$26</definedName>
    <definedName name="CrystalLance">'Troop Stats'!$E$22</definedName>
    <definedName name="CrystalShield">'Troop Stats'!$E$17</definedName>
    <definedName name="F9T11_InfantryAttack">'Troop Stats'!$B$2</definedName>
    <definedName name="F9T11_InfantryDefense">'Troop Stats'!$B$3</definedName>
    <definedName name="F9T11_InfantryHealth">'Troop Stats'!$B$5</definedName>
    <definedName name="F9T11_InfantryLethality">'Troop Stats'!$B$4</definedName>
    <definedName name="F9T11_LancerAttack">'Troop Stats'!$C$2</definedName>
    <definedName name="F9T11_LancerDefense">'Troop Stats'!$C$3</definedName>
    <definedName name="F9T11_LancerHealth">'Troop Stats'!$C$5</definedName>
    <definedName name="F9T11_LancerLethality">'Troop Stats'!$C$4</definedName>
    <definedName name="F9T11_MarksmanAttack">'Troop Stats'!$D$2</definedName>
    <definedName name="F9T11_MarksmanDefense">'Troop Stats'!$D$3</definedName>
    <definedName name="F9T11_MarksmanHealth">'Troop Stats'!$D$5</definedName>
    <definedName name="F9T11_MarksmanLethality">'Troop Stats'!$D$4</definedName>
    <definedName name="FlameCharge">'Troop Stats'!$E$27</definedName>
    <definedName name="FlameCharge_Damage">'Troop Stats'!$E$28</definedName>
    <definedName name="FoeInfantry_UnitHealth">Simulator_Main!$J$21</definedName>
    <definedName name="FoeLancer_UnitHealth">Simulator_Main!$K$21</definedName>
    <definedName name="FoeMarksman_UnitHealth">Simulator_Main!$L$21</definedName>
    <definedName name="HeroName">'Hero Profile'!$B$8:$B$212</definedName>
    <definedName name="IncandescentField">'Troop Stats'!$E$23</definedName>
    <definedName name="MasterBrawler">'Troop Stats'!$E$15</definedName>
    <definedName name="MyInfantry_UnitHealth">Simulator_Main!$D$21</definedName>
    <definedName name="MyLancer_UnitHealth">Simulator_Main!$E$21</definedName>
    <definedName name="MyMarksman_UnitHealth">Simulator_Main!$F$21</definedName>
    <definedName name="RangedStrike">'Troop Stats'!$E$24</definedName>
    <definedName name="ScoutedPosition">'Current Stats - Enemy'!$M$2</definedName>
    <definedName name="selfScoutedPosition">'Current Stats - Self'!$N$1</definedName>
    <definedName name="Volley">'Troop Stats'!$E$25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6" i="9" l="1"/>
  <c r="E18" i="11"/>
  <c r="E28" i="11"/>
  <c r="E23" i="11"/>
  <c r="E22" i="11"/>
  <c r="E19" i="11"/>
  <c r="E17" i="11"/>
  <c r="R1185" i="9"/>
  <c r="R1184" i="9"/>
  <c r="R1183" i="9"/>
  <c r="R1182" i="9"/>
  <c r="R1181" i="9"/>
  <c r="R1180" i="9"/>
  <c r="R1179" i="9"/>
  <c r="R1178" i="9"/>
  <c r="R1177" i="9"/>
  <c r="R1176" i="9"/>
  <c r="R1175" i="9"/>
  <c r="R1174" i="9"/>
  <c r="R1173" i="9"/>
  <c r="R1172" i="9"/>
  <c r="R1171" i="9"/>
  <c r="R1170" i="9"/>
  <c r="R1169" i="9"/>
  <c r="R1168" i="9"/>
  <c r="R1167" i="9"/>
  <c r="R1166" i="9"/>
  <c r="R1165" i="9"/>
  <c r="R1164" i="9"/>
  <c r="R1163" i="9"/>
  <c r="R1162" i="9"/>
  <c r="R1161" i="9"/>
  <c r="R1160" i="9"/>
  <c r="R1159" i="9"/>
  <c r="R1158" i="9"/>
  <c r="R1157" i="9"/>
  <c r="R1156" i="9"/>
  <c r="R1155" i="9"/>
  <c r="R1154" i="9"/>
  <c r="R1153" i="9"/>
  <c r="R1152" i="9"/>
  <c r="R1151" i="9"/>
  <c r="R1150" i="9"/>
  <c r="R1149" i="9"/>
  <c r="R1148" i="9"/>
  <c r="R1147" i="9"/>
  <c r="R1146" i="9"/>
  <c r="R1145" i="9"/>
  <c r="R1144" i="9"/>
  <c r="R1143" i="9"/>
  <c r="R1142" i="9"/>
  <c r="R1141" i="9"/>
  <c r="R1140" i="9"/>
  <c r="R1139" i="9"/>
  <c r="R1138" i="9"/>
  <c r="R1137" i="9"/>
  <c r="R1136" i="9"/>
  <c r="R1135" i="9"/>
  <c r="R1134" i="9"/>
  <c r="R1133" i="9"/>
  <c r="R1132" i="9"/>
  <c r="R1131" i="9"/>
  <c r="R1130" i="9"/>
  <c r="R1129" i="9"/>
  <c r="R1128" i="9"/>
  <c r="R1127" i="9"/>
  <c r="R1126" i="9"/>
  <c r="R1125" i="9"/>
  <c r="R1124" i="9"/>
  <c r="R1123" i="9"/>
  <c r="R1122" i="9"/>
  <c r="R1121" i="9"/>
  <c r="R1120" i="9"/>
  <c r="R1119" i="9"/>
  <c r="R1118" i="9"/>
  <c r="R1117" i="9"/>
  <c r="R1116" i="9"/>
  <c r="R1115" i="9"/>
  <c r="R1114" i="9"/>
  <c r="R1113" i="9"/>
  <c r="R1112" i="9"/>
  <c r="R1111" i="9"/>
  <c r="R1110" i="9"/>
  <c r="R1109" i="9"/>
  <c r="R1108" i="9"/>
  <c r="R1107" i="9"/>
  <c r="R1106" i="9"/>
  <c r="R1105" i="9"/>
  <c r="R1104" i="9"/>
  <c r="R1103" i="9"/>
  <c r="R1102" i="9"/>
  <c r="R1101" i="9"/>
  <c r="R1100" i="9"/>
  <c r="R1099" i="9"/>
  <c r="R1098" i="9"/>
  <c r="R1097" i="9"/>
  <c r="R1096" i="9"/>
  <c r="R1095" i="9"/>
  <c r="R1094" i="9"/>
  <c r="R1093" i="9"/>
  <c r="R1092" i="9"/>
  <c r="R1091" i="9"/>
  <c r="R1090" i="9"/>
  <c r="R1089" i="9"/>
  <c r="R1088" i="9"/>
  <c r="R1087" i="9"/>
  <c r="R1086" i="9"/>
  <c r="R1085" i="9"/>
  <c r="R1084" i="9"/>
  <c r="R1083" i="9"/>
  <c r="R1082" i="9"/>
  <c r="R1081" i="9"/>
  <c r="R1080" i="9"/>
  <c r="R1079" i="9"/>
  <c r="R1078" i="9"/>
  <c r="R1077" i="9"/>
  <c r="R1076" i="9"/>
  <c r="R1075" i="9"/>
  <c r="R1074" i="9"/>
  <c r="R1073" i="9"/>
  <c r="R1072" i="9"/>
  <c r="R1071" i="9"/>
  <c r="R1070" i="9"/>
  <c r="R1069" i="9"/>
  <c r="R1068" i="9"/>
  <c r="R1067" i="9"/>
  <c r="R1066" i="9"/>
  <c r="R1065" i="9"/>
  <c r="R1064" i="9"/>
  <c r="R1063" i="9"/>
  <c r="R1062" i="9"/>
  <c r="R1061" i="9"/>
  <c r="R1060" i="9"/>
  <c r="R1059" i="9"/>
  <c r="R1058" i="9"/>
  <c r="R1057" i="9"/>
  <c r="R1056" i="9"/>
  <c r="R1055" i="9"/>
  <c r="R1054" i="9"/>
  <c r="R1053" i="9"/>
  <c r="R1052" i="9"/>
  <c r="R1051" i="9"/>
  <c r="R1050" i="9"/>
  <c r="R1049" i="9"/>
  <c r="R1048" i="9"/>
  <c r="R1047" i="9"/>
  <c r="R1046" i="9"/>
  <c r="R1045" i="9"/>
  <c r="R1044" i="9"/>
  <c r="R1043" i="9"/>
  <c r="R1042" i="9"/>
  <c r="R1041" i="9"/>
  <c r="R1040" i="9"/>
  <c r="R1039" i="9"/>
  <c r="R1038" i="9"/>
  <c r="R1037" i="9"/>
  <c r="R1036" i="9"/>
  <c r="R1035" i="9"/>
  <c r="R1034" i="9"/>
  <c r="R1033" i="9"/>
  <c r="R1032" i="9"/>
  <c r="R1031" i="9"/>
  <c r="R1030" i="9"/>
  <c r="R1029" i="9"/>
  <c r="R1028" i="9"/>
  <c r="R1027" i="9"/>
  <c r="R1026" i="9"/>
  <c r="R1025" i="9"/>
  <c r="R1024" i="9"/>
  <c r="R1023" i="9"/>
  <c r="R1022" i="9"/>
  <c r="R1021" i="9"/>
  <c r="R1020" i="9"/>
  <c r="R1019" i="9"/>
  <c r="R1018" i="9"/>
  <c r="R1017" i="9"/>
  <c r="R1016" i="9"/>
  <c r="R1015" i="9"/>
  <c r="R1014" i="9"/>
  <c r="R1013" i="9"/>
  <c r="R1012" i="9"/>
  <c r="R1011" i="9"/>
  <c r="R1010" i="9"/>
  <c r="R1009" i="9"/>
  <c r="R1008" i="9"/>
  <c r="R1007" i="9"/>
  <c r="R1006" i="9"/>
  <c r="R1005" i="9"/>
  <c r="R1004" i="9"/>
  <c r="R1003" i="9"/>
  <c r="R1002" i="9"/>
  <c r="R1001" i="9"/>
  <c r="R1000" i="9"/>
  <c r="R999" i="9"/>
  <c r="R998" i="9"/>
  <c r="R997" i="9"/>
  <c r="R996" i="9"/>
  <c r="R995" i="9"/>
  <c r="R994" i="9"/>
  <c r="R993" i="9"/>
  <c r="R992" i="9"/>
  <c r="R991" i="9"/>
  <c r="R990" i="9"/>
  <c r="R989" i="9"/>
  <c r="R988" i="9"/>
  <c r="R987" i="9"/>
  <c r="R986" i="9"/>
  <c r="R985" i="9"/>
  <c r="R984" i="9"/>
  <c r="R983" i="9"/>
  <c r="R982" i="9"/>
  <c r="R981" i="9"/>
  <c r="R980" i="9"/>
  <c r="R979" i="9"/>
  <c r="R978" i="9"/>
  <c r="R977" i="9"/>
  <c r="R976" i="9"/>
  <c r="R975" i="9"/>
  <c r="R974" i="9"/>
  <c r="R973" i="9"/>
  <c r="R972" i="9"/>
  <c r="R971" i="9"/>
  <c r="R970" i="9"/>
  <c r="R969" i="9"/>
  <c r="R968" i="9"/>
  <c r="R967" i="9"/>
  <c r="R966" i="9"/>
  <c r="R965" i="9"/>
  <c r="R964" i="9"/>
  <c r="R963" i="9"/>
  <c r="R962" i="9"/>
  <c r="R961" i="9"/>
  <c r="R960" i="9"/>
  <c r="R959" i="9"/>
  <c r="R958" i="9"/>
  <c r="R957" i="9"/>
  <c r="R956" i="9"/>
  <c r="R955" i="9"/>
  <c r="R954" i="9"/>
  <c r="R953" i="9"/>
  <c r="R952" i="9"/>
  <c r="R951" i="9"/>
  <c r="R950" i="9"/>
  <c r="R949" i="9"/>
  <c r="R948" i="9"/>
  <c r="R947" i="9"/>
  <c r="R946" i="9"/>
  <c r="R945" i="9"/>
  <c r="R944" i="9"/>
  <c r="R943" i="9"/>
  <c r="R942" i="9"/>
  <c r="R941" i="9"/>
  <c r="R940" i="9"/>
  <c r="R939" i="9"/>
  <c r="R938" i="9"/>
  <c r="R937" i="9"/>
  <c r="R936" i="9"/>
  <c r="R935" i="9"/>
  <c r="R934" i="9"/>
  <c r="R933" i="9"/>
  <c r="R932" i="9"/>
  <c r="R931" i="9"/>
  <c r="R930" i="9"/>
  <c r="R929" i="9"/>
  <c r="R928" i="9"/>
  <c r="R927" i="9"/>
  <c r="R926" i="9"/>
  <c r="R925" i="9"/>
  <c r="R924" i="9"/>
  <c r="R923" i="9"/>
  <c r="R922" i="9"/>
  <c r="R921" i="9"/>
  <c r="R920" i="9"/>
  <c r="R919" i="9"/>
  <c r="R918" i="9"/>
  <c r="R917" i="9"/>
  <c r="R916" i="9"/>
  <c r="R915" i="9"/>
  <c r="R914" i="9"/>
  <c r="R913" i="9"/>
  <c r="R912" i="9"/>
  <c r="R911" i="9"/>
  <c r="R910" i="9"/>
  <c r="R909" i="9"/>
  <c r="R908" i="9"/>
  <c r="R907" i="9"/>
  <c r="R906" i="9"/>
  <c r="R905" i="9"/>
  <c r="R904" i="9"/>
  <c r="R903" i="9"/>
  <c r="R902" i="9"/>
  <c r="R901" i="9"/>
  <c r="R900" i="9"/>
  <c r="R899" i="9"/>
  <c r="R898" i="9"/>
  <c r="R897" i="9"/>
  <c r="R896" i="9"/>
  <c r="R895" i="9"/>
  <c r="R894" i="9"/>
  <c r="R893" i="9"/>
  <c r="R892" i="9"/>
  <c r="R891" i="9"/>
  <c r="R890" i="9"/>
  <c r="R889" i="9"/>
  <c r="R888" i="9"/>
  <c r="R887" i="9"/>
  <c r="R886" i="9"/>
  <c r="R885" i="9"/>
  <c r="R884" i="9"/>
  <c r="R883" i="9"/>
  <c r="R882" i="9"/>
  <c r="R881" i="9"/>
  <c r="R880" i="9"/>
  <c r="R879" i="9"/>
  <c r="R878" i="9"/>
  <c r="R877" i="9"/>
  <c r="R876" i="9"/>
  <c r="R875" i="9"/>
  <c r="R874" i="9"/>
  <c r="R873" i="9"/>
  <c r="R872" i="9"/>
  <c r="R871" i="9"/>
  <c r="R870" i="9"/>
  <c r="R869" i="9"/>
  <c r="R868" i="9"/>
  <c r="R867" i="9"/>
  <c r="R866" i="9"/>
  <c r="R865" i="9"/>
  <c r="R864" i="9"/>
  <c r="R863" i="9"/>
  <c r="R862" i="9"/>
  <c r="R861" i="9"/>
  <c r="R860" i="9"/>
  <c r="R859" i="9"/>
  <c r="R858" i="9"/>
  <c r="R857" i="9"/>
  <c r="R856" i="9"/>
  <c r="R855" i="9"/>
  <c r="R854" i="9"/>
  <c r="R853" i="9"/>
  <c r="R852" i="9"/>
  <c r="R851" i="9"/>
  <c r="R850" i="9"/>
  <c r="R849" i="9"/>
  <c r="R848" i="9"/>
  <c r="R847" i="9"/>
  <c r="R846" i="9"/>
  <c r="R845" i="9"/>
  <c r="R844" i="9"/>
  <c r="R843" i="9"/>
  <c r="R842" i="9"/>
  <c r="R841" i="9"/>
  <c r="R840" i="9"/>
  <c r="R839" i="9"/>
  <c r="R838" i="9"/>
  <c r="R837" i="9"/>
  <c r="R836" i="9"/>
  <c r="R835" i="9"/>
  <c r="R834" i="9"/>
  <c r="R833" i="9"/>
  <c r="R832" i="9"/>
  <c r="R831" i="9"/>
  <c r="R830" i="9"/>
  <c r="R829" i="9"/>
  <c r="R828" i="9"/>
  <c r="R827" i="9"/>
  <c r="R826" i="9"/>
  <c r="R825" i="9"/>
  <c r="R824" i="9"/>
  <c r="R823" i="9"/>
  <c r="R822" i="9"/>
  <c r="R821" i="9"/>
  <c r="R820" i="9"/>
  <c r="R819" i="9"/>
  <c r="R818" i="9"/>
  <c r="R817" i="9"/>
  <c r="R816" i="9"/>
  <c r="R815" i="9"/>
  <c r="R814" i="9"/>
  <c r="R813" i="9"/>
  <c r="R812" i="9"/>
  <c r="R811" i="9"/>
  <c r="R810" i="9"/>
  <c r="R809" i="9"/>
  <c r="R808" i="9"/>
  <c r="R807" i="9"/>
  <c r="R806" i="9"/>
  <c r="R805" i="9"/>
  <c r="R804" i="9"/>
  <c r="R803" i="9"/>
  <c r="R802" i="9"/>
  <c r="R801" i="9"/>
  <c r="R800" i="9"/>
  <c r="R799" i="9"/>
  <c r="R798" i="9"/>
  <c r="R797" i="9"/>
  <c r="R796" i="9"/>
  <c r="R795" i="9"/>
  <c r="R794" i="9"/>
  <c r="R793" i="9"/>
  <c r="R792" i="9"/>
  <c r="R791" i="9"/>
  <c r="R790" i="9"/>
  <c r="R789" i="9"/>
  <c r="R788" i="9"/>
  <c r="R787" i="9"/>
  <c r="R786" i="9"/>
  <c r="R785" i="9"/>
  <c r="R784" i="9"/>
  <c r="R783" i="9"/>
  <c r="R782" i="9"/>
  <c r="R781" i="9"/>
  <c r="R780" i="9"/>
  <c r="R779" i="9"/>
  <c r="R778" i="9"/>
  <c r="R777" i="9"/>
  <c r="R776" i="9"/>
  <c r="R775" i="9"/>
  <c r="R774" i="9"/>
  <c r="R773" i="9"/>
  <c r="R772" i="9"/>
  <c r="R771" i="9"/>
  <c r="R770" i="9"/>
  <c r="R769" i="9"/>
  <c r="R768" i="9"/>
  <c r="R767" i="9"/>
  <c r="R766" i="9"/>
  <c r="R765" i="9"/>
  <c r="R764" i="9"/>
  <c r="R763" i="9"/>
  <c r="R762" i="9"/>
  <c r="R761" i="9"/>
  <c r="R760" i="9"/>
  <c r="R759" i="9"/>
  <c r="R758" i="9"/>
  <c r="R757" i="9"/>
  <c r="R756" i="9"/>
  <c r="R755" i="9"/>
  <c r="R754" i="9"/>
  <c r="R753" i="9"/>
  <c r="R752" i="9"/>
  <c r="R751" i="9"/>
  <c r="R750" i="9"/>
  <c r="R749" i="9"/>
  <c r="R748" i="9"/>
  <c r="R747" i="9"/>
  <c r="R746" i="9"/>
  <c r="R745" i="9"/>
  <c r="R744" i="9"/>
  <c r="R743" i="9"/>
  <c r="R742" i="9"/>
  <c r="R741" i="9"/>
  <c r="R740" i="9"/>
  <c r="R739" i="9"/>
  <c r="R738" i="9"/>
  <c r="R737" i="9"/>
  <c r="R736" i="9"/>
  <c r="R735" i="9"/>
  <c r="R734" i="9"/>
  <c r="R733" i="9"/>
  <c r="R732" i="9"/>
  <c r="R731" i="9"/>
  <c r="R730" i="9"/>
  <c r="R729" i="9"/>
  <c r="R728" i="9"/>
  <c r="R727" i="9"/>
  <c r="R726" i="9"/>
  <c r="R725" i="9"/>
  <c r="R724" i="9"/>
  <c r="R723" i="9"/>
  <c r="R722" i="9"/>
  <c r="R721" i="9"/>
  <c r="R720" i="9"/>
  <c r="R719" i="9"/>
  <c r="R718" i="9"/>
  <c r="R717" i="9"/>
  <c r="R716" i="9"/>
  <c r="R715" i="9"/>
  <c r="R714" i="9"/>
  <c r="R713" i="9"/>
  <c r="R712" i="9"/>
  <c r="R711" i="9"/>
  <c r="R710" i="9"/>
  <c r="R709" i="9"/>
  <c r="R708" i="9"/>
  <c r="R707" i="9"/>
  <c r="R706" i="9"/>
  <c r="R705" i="9"/>
  <c r="R704" i="9"/>
  <c r="R703" i="9"/>
  <c r="R702" i="9"/>
  <c r="R701" i="9"/>
  <c r="R700" i="9"/>
  <c r="R699" i="9"/>
  <c r="R698" i="9"/>
  <c r="R697" i="9"/>
  <c r="R696" i="9"/>
  <c r="R695" i="9"/>
  <c r="R694" i="9"/>
  <c r="R693" i="9"/>
  <c r="R692" i="9"/>
  <c r="R691" i="9"/>
  <c r="R690" i="9"/>
  <c r="R689" i="9"/>
  <c r="R688" i="9"/>
  <c r="R687" i="9"/>
  <c r="R686" i="9"/>
  <c r="R685" i="9"/>
  <c r="R684" i="9"/>
  <c r="R683" i="9"/>
  <c r="R682" i="9"/>
  <c r="R681" i="9"/>
  <c r="R680" i="9"/>
  <c r="R679" i="9"/>
  <c r="R678" i="9"/>
  <c r="R677" i="9"/>
  <c r="R676" i="9"/>
  <c r="R675" i="9"/>
  <c r="R674" i="9"/>
  <c r="R673" i="9"/>
  <c r="R672" i="9"/>
  <c r="R671" i="9"/>
  <c r="R670" i="9"/>
  <c r="R669" i="9"/>
  <c r="R668" i="9"/>
  <c r="R667" i="9"/>
  <c r="R666" i="9"/>
  <c r="R665" i="9"/>
  <c r="R664" i="9"/>
  <c r="R663" i="9"/>
  <c r="R662" i="9"/>
  <c r="R661" i="9"/>
  <c r="R660" i="9"/>
  <c r="R659" i="9"/>
  <c r="R658" i="9"/>
  <c r="R657" i="9"/>
  <c r="R656" i="9"/>
  <c r="R655" i="9"/>
  <c r="R654" i="9"/>
  <c r="R653" i="9"/>
  <c r="R652" i="9"/>
  <c r="R651" i="9"/>
  <c r="R650" i="9"/>
  <c r="R649" i="9"/>
  <c r="R648" i="9"/>
  <c r="R647" i="9"/>
  <c r="R646" i="9"/>
  <c r="R645" i="9"/>
  <c r="R644" i="9"/>
  <c r="R643" i="9"/>
  <c r="R642" i="9"/>
  <c r="R641" i="9"/>
  <c r="R640" i="9"/>
  <c r="R639" i="9"/>
  <c r="R638" i="9"/>
  <c r="R637" i="9"/>
  <c r="R636" i="9"/>
  <c r="R635" i="9"/>
  <c r="R634" i="9"/>
  <c r="R633" i="9"/>
  <c r="R632" i="9"/>
  <c r="R631" i="9"/>
  <c r="R630" i="9"/>
  <c r="R629" i="9"/>
  <c r="R628" i="9"/>
  <c r="R627" i="9"/>
  <c r="R626" i="9"/>
  <c r="R625" i="9"/>
  <c r="R624" i="9"/>
  <c r="R623" i="9"/>
  <c r="R622" i="9"/>
  <c r="R621" i="9"/>
  <c r="R620" i="9"/>
  <c r="R619" i="9"/>
  <c r="R618" i="9"/>
  <c r="R617" i="9"/>
  <c r="R616" i="9"/>
  <c r="R615" i="9"/>
  <c r="R614" i="9"/>
  <c r="R613" i="9"/>
  <c r="R612" i="9"/>
  <c r="R611" i="9"/>
  <c r="R610" i="9"/>
  <c r="R609" i="9"/>
  <c r="R608" i="9"/>
  <c r="R607" i="9"/>
  <c r="R606" i="9"/>
  <c r="R605" i="9"/>
  <c r="R604" i="9"/>
  <c r="R603" i="9"/>
  <c r="R602" i="9"/>
  <c r="R601" i="9"/>
  <c r="R600" i="9"/>
  <c r="R599" i="9"/>
  <c r="R598" i="9"/>
  <c r="R597" i="9"/>
  <c r="R596" i="9"/>
  <c r="R595" i="9"/>
  <c r="R594" i="9"/>
  <c r="R593" i="9"/>
  <c r="R592" i="9"/>
  <c r="R591" i="9"/>
  <c r="R590" i="9"/>
  <c r="R589" i="9"/>
  <c r="R588" i="9"/>
  <c r="R587" i="9"/>
  <c r="R586" i="9"/>
  <c r="R585" i="9"/>
  <c r="R584" i="9"/>
  <c r="R583" i="9"/>
  <c r="R582" i="9"/>
  <c r="R581" i="9"/>
  <c r="R580" i="9"/>
  <c r="R579" i="9"/>
  <c r="R578" i="9"/>
  <c r="R577" i="9"/>
  <c r="R576" i="9"/>
  <c r="R575" i="9"/>
  <c r="R574" i="9"/>
  <c r="R573" i="9"/>
  <c r="R572" i="9"/>
  <c r="R571" i="9"/>
  <c r="R570" i="9"/>
  <c r="R569" i="9"/>
  <c r="R568" i="9"/>
  <c r="R567" i="9"/>
  <c r="R566" i="9"/>
  <c r="R565" i="9"/>
  <c r="R564" i="9"/>
  <c r="R563" i="9"/>
  <c r="R562" i="9"/>
  <c r="R561" i="9"/>
  <c r="R560" i="9"/>
  <c r="R559" i="9"/>
  <c r="R558" i="9"/>
  <c r="R557" i="9"/>
  <c r="R556" i="9"/>
  <c r="R555" i="9"/>
  <c r="R554" i="9"/>
  <c r="R553" i="9"/>
  <c r="R552" i="9"/>
  <c r="R551" i="9"/>
  <c r="R550" i="9"/>
  <c r="R549" i="9"/>
  <c r="R548" i="9"/>
  <c r="R547" i="9"/>
  <c r="R546" i="9"/>
  <c r="R545" i="9"/>
  <c r="R544" i="9"/>
  <c r="R543" i="9"/>
  <c r="R542" i="9"/>
  <c r="R541" i="9"/>
  <c r="R540" i="9"/>
  <c r="R539" i="9"/>
  <c r="R538" i="9"/>
  <c r="R537" i="9"/>
  <c r="R536" i="9"/>
  <c r="R535" i="9"/>
  <c r="R534" i="9"/>
  <c r="R533" i="9"/>
  <c r="R532" i="9"/>
  <c r="R531" i="9"/>
  <c r="R530" i="9"/>
  <c r="R529" i="9"/>
  <c r="R528" i="9"/>
  <c r="R527" i="9"/>
  <c r="R526" i="9"/>
  <c r="R525" i="9"/>
  <c r="R524" i="9"/>
  <c r="R523" i="9"/>
  <c r="R522" i="9"/>
  <c r="R521" i="9"/>
  <c r="R520" i="9"/>
  <c r="R519" i="9"/>
  <c r="R518" i="9"/>
  <c r="R517" i="9"/>
  <c r="R516" i="9"/>
  <c r="R515" i="9"/>
  <c r="R514" i="9"/>
  <c r="R513" i="9"/>
  <c r="R512" i="9"/>
  <c r="R511" i="9"/>
  <c r="R510" i="9"/>
  <c r="R509" i="9"/>
  <c r="R508" i="9"/>
  <c r="R507" i="9"/>
  <c r="R506" i="9"/>
  <c r="R505" i="9"/>
  <c r="R504" i="9"/>
  <c r="R503" i="9"/>
  <c r="R502" i="9"/>
  <c r="R501" i="9"/>
  <c r="R500" i="9"/>
  <c r="R499" i="9"/>
  <c r="R498" i="9"/>
  <c r="R497" i="9"/>
  <c r="R496" i="9"/>
  <c r="R495" i="9"/>
  <c r="R494" i="9"/>
  <c r="R493" i="9"/>
  <c r="R492" i="9"/>
  <c r="R491" i="9"/>
  <c r="R490" i="9"/>
  <c r="R489" i="9"/>
  <c r="R488" i="9"/>
  <c r="R487" i="9"/>
  <c r="R486" i="9"/>
  <c r="R485" i="9"/>
  <c r="R484" i="9"/>
  <c r="R483" i="9"/>
  <c r="R482" i="9"/>
  <c r="R481" i="9"/>
  <c r="R480" i="9"/>
  <c r="R479" i="9"/>
  <c r="R478" i="9"/>
  <c r="R477" i="9"/>
  <c r="R476" i="9"/>
  <c r="R475" i="9"/>
  <c r="R474" i="9"/>
  <c r="R473" i="9"/>
  <c r="R472" i="9"/>
  <c r="R471" i="9"/>
  <c r="R470" i="9"/>
  <c r="R469" i="9"/>
  <c r="R468" i="9"/>
  <c r="R467" i="9"/>
  <c r="R466" i="9"/>
  <c r="R465" i="9"/>
  <c r="R464" i="9"/>
  <c r="R463" i="9"/>
  <c r="R462" i="9"/>
  <c r="R461" i="9"/>
  <c r="R460" i="9"/>
  <c r="R459" i="9"/>
  <c r="R458" i="9"/>
  <c r="R457" i="9"/>
  <c r="R456" i="9"/>
  <c r="R455" i="9"/>
  <c r="R454" i="9"/>
  <c r="R453" i="9"/>
  <c r="R452" i="9"/>
  <c r="R451" i="9"/>
  <c r="R450" i="9"/>
  <c r="R449" i="9"/>
  <c r="R448" i="9"/>
  <c r="R447" i="9"/>
  <c r="R446" i="9"/>
  <c r="R445" i="9"/>
  <c r="R444" i="9"/>
  <c r="R443" i="9"/>
  <c r="R442" i="9"/>
  <c r="R441" i="9"/>
  <c r="R440" i="9"/>
  <c r="R439" i="9"/>
  <c r="R438" i="9"/>
  <c r="R437" i="9"/>
  <c r="R436" i="9"/>
  <c r="R435" i="9"/>
  <c r="R434" i="9"/>
  <c r="R433" i="9"/>
  <c r="R432" i="9"/>
  <c r="R431" i="9"/>
  <c r="R430" i="9"/>
  <c r="R429" i="9"/>
  <c r="R428" i="9"/>
  <c r="R427" i="9"/>
  <c r="R426" i="9"/>
  <c r="R425" i="9"/>
  <c r="R424" i="9"/>
  <c r="R423" i="9"/>
  <c r="R422" i="9"/>
  <c r="R421" i="9"/>
  <c r="R420" i="9"/>
  <c r="R419" i="9"/>
  <c r="R418" i="9"/>
  <c r="R417" i="9"/>
  <c r="R416" i="9"/>
  <c r="R415" i="9"/>
  <c r="R414" i="9"/>
  <c r="R413" i="9"/>
  <c r="R412" i="9"/>
  <c r="R411" i="9"/>
  <c r="R410" i="9"/>
  <c r="R409" i="9"/>
  <c r="R408" i="9"/>
  <c r="R407" i="9"/>
  <c r="R406" i="9"/>
  <c r="R405" i="9"/>
  <c r="R404" i="9"/>
  <c r="R403" i="9"/>
  <c r="R402" i="9"/>
  <c r="R401" i="9"/>
  <c r="R400" i="9"/>
  <c r="R399" i="9"/>
  <c r="R398" i="9"/>
  <c r="R397" i="9"/>
  <c r="R396" i="9"/>
  <c r="R395" i="9"/>
  <c r="R394" i="9"/>
  <c r="R393" i="9"/>
  <c r="R392" i="9"/>
  <c r="R391" i="9"/>
  <c r="R390" i="9"/>
  <c r="R389" i="9"/>
  <c r="R388" i="9"/>
  <c r="R387" i="9"/>
  <c r="R386" i="9"/>
  <c r="R385" i="9"/>
  <c r="R384" i="9"/>
  <c r="R383" i="9"/>
  <c r="R382" i="9"/>
  <c r="R381" i="9"/>
  <c r="R380" i="9"/>
  <c r="R379" i="9"/>
  <c r="R378" i="9"/>
  <c r="R377" i="9"/>
  <c r="R376" i="9"/>
  <c r="R375" i="9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H334" i="9"/>
  <c r="OE106" i="6" s="1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R315" i="9"/>
  <c r="R314" i="9"/>
  <c r="R313" i="9"/>
  <c r="R312" i="9"/>
  <c r="R311" i="9"/>
  <c r="R310" i="9"/>
  <c r="R309" i="9"/>
  <c r="R308" i="9"/>
  <c r="R307" i="9"/>
  <c r="R306" i="9"/>
  <c r="R305" i="9"/>
  <c r="R304" i="9"/>
  <c r="R303" i="9"/>
  <c r="R302" i="9"/>
  <c r="R301" i="9"/>
  <c r="R300" i="9"/>
  <c r="R299" i="9"/>
  <c r="R298" i="9"/>
  <c r="R297" i="9"/>
  <c r="R296" i="9"/>
  <c r="R295" i="9"/>
  <c r="R294" i="9"/>
  <c r="R293" i="9"/>
  <c r="R292" i="9"/>
  <c r="R291" i="9"/>
  <c r="R290" i="9"/>
  <c r="R289" i="9"/>
  <c r="R288" i="9"/>
  <c r="R287" i="9"/>
  <c r="R286" i="9"/>
  <c r="R285" i="9"/>
  <c r="R284" i="9"/>
  <c r="R283" i="9"/>
  <c r="R282" i="9"/>
  <c r="R281" i="9"/>
  <c r="R280" i="9"/>
  <c r="R279" i="9"/>
  <c r="R278" i="9"/>
  <c r="R277" i="9"/>
  <c r="R276" i="9"/>
  <c r="R275" i="9"/>
  <c r="R274" i="9"/>
  <c r="R273" i="9"/>
  <c r="R272" i="9"/>
  <c r="R271" i="9"/>
  <c r="R270" i="9"/>
  <c r="R269" i="9"/>
  <c r="R268" i="9"/>
  <c r="R267" i="9"/>
  <c r="R266" i="9"/>
  <c r="R265" i="9"/>
  <c r="R264" i="9"/>
  <c r="R263" i="9"/>
  <c r="R262" i="9"/>
  <c r="R261" i="9"/>
  <c r="R260" i="9"/>
  <c r="R259" i="9"/>
  <c r="R258" i="9"/>
  <c r="R257" i="9"/>
  <c r="R255" i="9"/>
  <c r="R254" i="9"/>
  <c r="R253" i="9"/>
  <c r="R252" i="9"/>
  <c r="R251" i="9"/>
  <c r="R250" i="9"/>
  <c r="R249" i="9"/>
  <c r="R248" i="9"/>
  <c r="R247" i="9"/>
  <c r="R246" i="9"/>
  <c r="R245" i="9"/>
  <c r="R244" i="9"/>
  <c r="R243" i="9"/>
  <c r="R242" i="9"/>
  <c r="R241" i="9"/>
  <c r="R240" i="9"/>
  <c r="R239" i="9"/>
  <c r="R238" i="9"/>
  <c r="R237" i="9"/>
  <c r="R236" i="9"/>
  <c r="R235" i="9"/>
  <c r="R234" i="9"/>
  <c r="R233" i="9"/>
  <c r="R232" i="9"/>
  <c r="R231" i="9"/>
  <c r="R230" i="9"/>
  <c r="R229" i="9"/>
  <c r="R228" i="9"/>
  <c r="R227" i="9"/>
  <c r="R226" i="9"/>
  <c r="R225" i="9"/>
  <c r="R224" i="9"/>
  <c r="R223" i="9"/>
  <c r="R222" i="9"/>
  <c r="R221" i="9"/>
  <c r="R220" i="9"/>
  <c r="R219" i="9"/>
  <c r="R218" i="9"/>
  <c r="R217" i="9"/>
  <c r="R216" i="9"/>
  <c r="R215" i="9"/>
  <c r="R214" i="9"/>
  <c r="R213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R193" i="9"/>
  <c r="R192" i="9"/>
  <c r="R191" i="9"/>
  <c r="R190" i="9"/>
  <c r="R189" i="9"/>
  <c r="R188" i="9"/>
  <c r="R187" i="9"/>
  <c r="R186" i="9"/>
  <c r="R185" i="9"/>
  <c r="R184" i="9"/>
  <c r="R183" i="9"/>
  <c r="R182" i="9"/>
  <c r="R181" i="9"/>
  <c r="H181" i="9"/>
  <c r="IH106" i="6" s="1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H109" i="9"/>
  <c r="FN106" i="6" s="1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A141" i="6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37" i="6"/>
  <c r="A138" i="6" s="1"/>
  <c r="A139" i="6" s="1"/>
  <c r="A140" i="6" s="1"/>
  <c r="A121" i="6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18" i="6"/>
  <c r="A119" i="6" s="1"/>
  <c r="A120" i="6" s="1"/>
  <c r="AZ112" i="6" a="1"/>
  <c r="AZ112" i="6"/>
  <c r="WB111" i="6"/>
  <c r="WA111" i="6"/>
  <c r="VZ111" i="6"/>
  <c r="VY111" i="6"/>
  <c r="VX111" i="6"/>
  <c r="VW111" i="6"/>
  <c r="VV111" i="6"/>
  <c r="VU111" i="6"/>
  <c r="VT111" i="6"/>
  <c r="VS111" i="6"/>
  <c r="VR111" i="6"/>
  <c r="VQ111" i="6"/>
  <c r="VP111" i="6"/>
  <c r="VO111" i="6"/>
  <c r="VN111" i="6"/>
  <c r="VM111" i="6"/>
  <c r="VL111" i="6"/>
  <c r="VK111" i="6"/>
  <c r="VJ111" i="6"/>
  <c r="VI111" i="6"/>
  <c r="VH111" i="6"/>
  <c r="VG111" i="6"/>
  <c r="VF111" i="6"/>
  <c r="VE111" i="6"/>
  <c r="VD111" i="6"/>
  <c r="VC111" i="6"/>
  <c r="VB111" i="6"/>
  <c r="VA111" i="6"/>
  <c r="UZ111" i="6"/>
  <c r="UY111" i="6"/>
  <c r="UX111" i="6"/>
  <c r="UW111" i="6"/>
  <c r="UV111" i="6"/>
  <c r="UU111" i="6"/>
  <c r="UT111" i="6"/>
  <c r="US111" i="6"/>
  <c r="UR111" i="6"/>
  <c r="UQ111" i="6"/>
  <c r="UP111" i="6"/>
  <c r="UO111" i="6"/>
  <c r="UN111" i="6"/>
  <c r="UM111" i="6"/>
  <c r="UL111" i="6"/>
  <c r="UK111" i="6"/>
  <c r="UJ111" i="6"/>
  <c r="UI111" i="6"/>
  <c r="UH111" i="6"/>
  <c r="UG111" i="6"/>
  <c r="UF111" i="6"/>
  <c r="UE111" i="6"/>
  <c r="UD111" i="6"/>
  <c r="UC111" i="6"/>
  <c r="UB111" i="6"/>
  <c r="UA111" i="6"/>
  <c r="TZ111" i="6"/>
  <c r="TY111" i="6"/>
  <c r="TX111" i="6"/>
  <c r="TW111" i="6"/>
  <c r="TV111" i="6"/>
  <c r="TU111" i="6"/>
  <c r="TT111" i="6"/>
  <c r="TS111" i="6"/>
  <c r="TR111" i="6"/>
  <c r="TQ111" i="6"/>
  <c r="TP111" i="6"/>
  <c r="TO111" i="6"/>
  <c r="TN111" i="6"/>
  <c r="TM111" i="6"/>
  <c r="TL111" i="6"/>
  <c r="TK111" i="6"/>
  <c r="TJ111" i="6"/>
  <c r="TI111" i="6"/>
  <c r="TH111" i="6"/>
  <c r="TG111" i="6"/>
  <c r="TF111" i="6"/>
  <c r="TE111" i="6"/>
  <c r="TD111" i="6"/>
  <c r="TC111" i="6"/>
  <c r="TB111" i="6"/>
  <c r="TA111" i="6"/>
  <c r="SZ111" i="6"/>
  <c r="SY111" i="6"/>
  <c r="SX111" i="6"/>
  <c r="SW111" i="6"/>
  <c r="SV111" i="6"/>
  <c r="SU111" i="6"/>
  <c r="ST111" i="6"/>
  <c r="SS111" i="6"/>
  <c r="SR111" i="6"/>
  <c r="SQ111" i="6"/>
  <c r="SP111" i="6"/>
  <c r="SO111" i="6"/>
  <c r="SN111" i="6"/>
  <c r="SM111" i="6"/>
  <c r="SL111" i="6"/>
  <c r="SK111" i="6"/>
  <c r="SJ111" i="6"/>
  <c r="SI111" i="6"/>
  <c r="SH111" i="6"/>
  <c r="SG111" i="6"/>
  <c r="SF111" i="6"/>
  <c r="SE111" i="6"/>
  <c r="SD111" i="6"/>
  <c r="SC111" i="6"/>
  <c r="SB111" i="6"/>
  <c r="SA111" i="6"/>
  <c r="RZ111" i="6"/>
  <c r="RY111" i="6"/>
  <c r="RX111" i="6"/>
  <c r="RW111" i="6"/>
  <c r="RV111" i="6"/>
  <c r="RU111" i="6"/>
  <c r="RT111" i="6"/>
  <c r="RS111" i="6"/>
  <c r="RR111" i="6"/>
  <c r="RQ111" i="6"/>
  <c r="RP111" i="6"/>
  <c r="RO111" i="6"/>
  <c r="RN111" i="6"/>
  <c r="RM111" i="6"/>
  <c r="RL111" i="6"/>
  <c r="RK111" i="6"/>
  <c r="RJ111" i="6"/>
  <c r="RI111" i="6"/>
  <c r="RH111" i="6"/>
  <c r="RG111" i="6"/>
  <c r="RF111" i="6"/>
  <c r="RE111" i="6"/>
  <c r="RD111" i="6"/>
  <c r="RC111" i="6"/>
  <c r="RB111" i="6"/>
  <c r="RA111" i="6"/>
  <c r="QZ111" i="6"/>
  <c r="QY111" i="6"/>
  <c r="QX111" i="6"/>
  <c r="QW111" i="6"/>
  <c r="QV111" i="6"/>
  <c r="QU111" i="6"/>
  <c r="QT111" i="6"/>
  <c r="QS111" i="6"/>
  <c r="QR111" i="6"/>
  <c r="QQ111" i="6"/>
  <c r="QP111" i="6"/>
  <c r="QO111" i="6"/>
  <c r="QN111" i="6"/>
  <c r="QM111" i="6"/>
  <c r="QL111" i="6"/>
  <c r="QK111" i="6"/>
  <c r="QJ111" i="6"/>
  <c r="QI111" i="6"/>
  <c r="QH111" i="6"/>
  <c r="QG111" i="6"/>
  <c r="QF111" i="6"/>
  <c r="QE111" i="6"/>
  <c r="QD111" i="6"/>
  <c r="QC111" i="6"/>
  <c r="QB111" i="6"/>
  <c r="QA111" i="6"/>
  <c r="PZ111" i="6"/>
  <c r="PY111" i="6"/>
  <c r="PX111" i="6"/>
  <c r="PW111" i="6"/>
  <c r="PV111" i="6"/>
  <c r="PU111" i="6"/>
  <c r="PT111" i="6"/>
  <c r="PS111" i="6"/>
  <c r="PR111" i="6"/>
  <c r="PQ111" i="6"/>
  <c r="PP111" i="6"/>
  <c r="PO111" i="6"/>
  <c r="PN111" i="6"/>
  <c r="PM111" i="6"/>
  <c r="PL111" i="6"/>
  <c r="PK111" i="6"/>
  <c r="PJ111" i="6"/>
  <c r="PI111" i="6"/>
  <c r="PH111" i="6"/>
  <c r="PG111" i="6"/>
  <c r="PF111" i="6"/>
  <c r="PE111" i="6"/>
  <c r="PD111" i="6"/>
  <c r="PC111" i="6"/>
  <c r="PB111" i="6"/>
  <c r="PA111" i="6"/>
  <c r="OZ111" i="6"/>
  <c r="OY111" i="6"/>
  <c r="OX111" i="6"/>
  <c r="OW111" i="6"/>
  <c r="OV111" i="6"/>
  <c r="OU111" i="6"/>
  <c r="OT111" i="6"/>
  <c r="OS111" i="6"/>
  <c r="OR111" i="6"/>
  <c r="OQ111" i="6"/>
  <c r="OP111" i="6"/>
  <c r="OO111" i="6"/>
  <c r="ON111" i="6"/>
  <c r="OM111" i="6"/>
  <c r="OL111" i="6"/>
  <c r="OK111" i="6"/>
  <c r="OJ111" i="6"/>
  <c r="OI111" i="6"/>
  <c r="OH111" i="6"/>
  <c r="OG111" i="6"/>
  <c r="OF111" i="6"/>
  <c r="OE111" i="6"/>
  <c r="OD111" i="6"/>
  <c r="OC111" i="6"/>
  <c r="OB111" i="6"/>
  <c r="OA111" i="6"/>
  <c r="NZ111" i="6"/>
  <c r="NY111" i="6"/>
  <c r="NX111" i="6"/>
  <c r="NW111" i="6"/>
  <c r="NV111" i="6"/>
  <c r="NU111" i="6"/>
  <c r="NT111" i="6"/>
  <c r="NS111" i="6"/>
  <c r="NR111" i="6"/>
  <c r="NQ111" i="6"/>
  <c r="NP111" i="6"/>
  <c r="NO111" i="6"/>
  <c r="NN111" i="6"/>
  <c r="NM111" i="6"/>
  <c r="NL111" i="6"/>
  <c r="NK111" i="6"/>
  <c r="NJ111" i="6"/>
  <c r="NI111" i="6"/>
  <c r="NH111" i="6"/>
  <c r="NG111" i="6"/>
  <c r="NF111" i="6"/>
  <c r="NE111" i="6"/>
  <c r="ND111" i="6"/>
  <c r="NC111" i="6"/>
  <c r="NB111" i="6"/>
  <c r="NA111" i="6"/>
  <c r="MZ111" i="6"/>
  <c r="MY111" i="6"/>
  <c r="MX111" i="6"/>
  <c r="MW111" i="6"/>
  <c r="MV111" i="6"/>
  <c r="MU111" i="6"/>
  <c r="MT111" i="6"/>
  <c r="MS111" i="6"/>
  <c r="MR111" i="6"/>
  <c r="MQ111" i="6"/>
  <c r="MP111" i="6"/>
  <c r="MO111" i="6"/>
  <c r="MN111" i="6"/>
  <c r="MM111" i="6"/>
  <c r="ML111" i="6"/>
  <c r="MK111" i="6"/>
  <c r="MJ111" i="6"/>
  <c r="MI111" i="6"/>
  <c r="MH111" i="6"/>
  <c r="MG111" i="6"/>
  <c r="MF111" i="6"/>
  <c r="ME111" i="6"/>
  <c r="MD111" i="6"/>
  <c r="MC111" i="6"/>
  <c r="MB111" i="6"/>
  <c r="MA111" i="6"/>
  <c r="LZ111" i="6"/>
  <c r="LY111" i="6"/>
  <c r="LX111" i="6"/>
  <c r="LW111" i="6"/>
  <c r="LV111" i="6"/>
  <c r="LU111" i="6"/>
  <c r="LT111" i="6"/>
  <c r="LS111" i="6"/>
  <c r="LR111" i="6"/>
  <c r="LQ111" i="6"/>
  <c r="LP111" i="6"/>
  <c r="LO111" i="6"/>
  <c r="LN111" i="6"/>
  <c r="LM111" i="6"/>
  <c r="LL111" i="6"/>
  <c r="LK111" i="6"/>
  <c r="LJ111" i="6"/>
  <c r="LI111" i="6"/>
  <c r="LH111" i="6"/>
  <c r="LG111" i="6"/>
  <c r="LF111" i="6"/>
  <c r="LE111" i="6"/>
  <c r="LD111" i="6"/>
  <c r="LC111" i="6"/>
  <c r="LB111" i="6"/>
  <c r="LA111" i="6"/>
  <c r="KZ111" i="6"/>
  <c r="KY111" i="6"/>
  <c r="KX111" i="6"/>
  <c r="KW111" i="6"/>
  <c r="KV111" i="6"/>
  <c r="KU111" i="6"/>
  <c r="KT111" i="6"/>
  <c r="KS111" i="6"/>
  <c r="KR111" i="6"/>
  <c r="KQ111" i="6"/>
  <c r="KP111" i="6"/>
  <c r="KO111" i="6"/>
  <c r="KN111" i="6"/>
  <c r="KM111" i="6"/>
  <c r="KL111" i="6"/>
  <c r="KK111" i="6"/>
  <c r="KJ111" i="6"/>
  <c r="KI111" i="6"/>
  <c r="KH111" i="6"/>
  <c r="KG111" i="6"/>
  <c r="KF111" i="6"/>
  <c r="KE111" i="6"/>
  <c r="KD111" i="6"/>
  <c r="KC111" i="6"/>
  <c r="KB111" i="6"/>
  <c r="KA111" i="6"/>
  <c r="JZ111" i="6"/>
  <c r="JY111" i="6"/>
  <c r="JX111" i="6"/>
  <c r="JW111" i="6"/>
  <c r="JV111" i="6"/>
  <c r="JU111" i="6"/>
  <c r="JT111" i="6"/>
  <c r="JS111" i="6"/>
  <c r="JR111" i="6"/>
  <c r="JQ111" i="6"/>
  <c r="JP111" i="6"/>
  <c r="JO111" i="6"/>
  <c r="JN111" i="6"/>
  <c r="JM111" i="6"/>
  <c r="JL111" i="6"/>
  <c r="JK111" i="6"/>
  <c r="JJ111" i="6"/>
  <c r="JI111" i="6"/>
  <c r="JH111" i="6"/>
  <c r="JG111" i="6"/>
  <c r="JF111" i="6"/>
  <c r="JE111" i="6"/>
  <c r="JD111" i="6"/>
  <c r="JC111" i="6"/>
  <c r="JB111" i="6"/>
  <c r="JA111" i="6"/>
  <c r="IZ111" i="6"/>
  <c r="IY111" i="6"/>
  <c r="IX111" i="6"/>
  <c r="IW111" i="6"/>
  <c r="IV111" i="6"/>
  <c r="IU111" i="6"/>
  <c r="IT111" i="6"/>
  <c r="IS111" i="6"/>
  <c r="IR111" i="6"/>
  <c r="IQ111" i="6"/>
  <c r="IP111" i="6"/>
  <c r="IO111" i="6"/>
  <c r="IN111" i="6"/>
  <c r="IM111" i="6"/>
  <c r="IL111" i="6"/>
  <c r="IK111" i="6"/>
  <c r="IJ111" i="6"/>
  <c r="II111" i="6"/>
  <c r="IH111" i="6"/>
  <c r="IG111" i="6"/>
  <c r="IF111" i="6"/>
  <c r="IE111" i="6"/>
  <c r="ID111" i="6"/>
  <c r="IC111" i="6"/>
  <c r="IB111" i="6"/>
  <c r="IA111" i="6"/>
  <c r="HZ111" i="6"/>
  <c r="HY111" i="6"/>
  <c r="HX111" i="6"/>
  <c r="HW111" i="6"/>
  <c r="HV111" i="6"/>
  <c r="HU111" i="6"/>
  <c r="HT111" i="6"/>
  <c r="HS111" i="6"/>
  <c r="HR111" i="6"/>
  <c r="HQ111" i="6"/>
  <c r="HP111" i="6"/>
  <c r="HO111" i="6"/>
  <c r="HN111" i="6"/>
  <c r="HM111" i="6"/>
  <c r="HL111" i="6"/>
  <c r="HK111" i="6"/>
  <c r="HJ111" i="6"/>
  <c r="HI111" i="6"/>
  <c r="HH111" i="6"/>
  <c r="HG111" i="6"/>
  <c r="HF111" i="6"/>
  <c r="HE111" i="6"/>
  <c r="HD111" i="6"/>
  <c r="HC111" i="6"/>
  <c r="HB111" i="6"/>
  <c r="HA111" i="6"/>
  <c r="GZ111" i="6"/>
  <c r="GY111" i="6"/>
  <c r="GX111" i="6"/>
  <c r="GW111" i="6"/>
  <c r="GV111" i="6"/>
  <c r="GU111" i="6"/>
  <c r="GT111" i="6"/>
  <c r="GS111" i="6"/>
  <c r="GR111" i="6"/>
  <c r="GQ111" i="6"/>
  <c r="GP111" i="6"/>
  <c r="GO111" i="6"/>
  <c r="GN111" i="6"/>
  <c r="GM111" i="6"/>
  <c r="GL111" i="6"/>
  <c r="GK111" i="6"/>
  <c r="GJ111" i="6"/>
  <c r="GI111" i="6"/>
  <c r="GH111" i="6"/>
  <c r="GG111" i="6"/>
  <c r="GF111" i="6"/>
  <c r="GE111" i="6"/>
  <c r="GD111" i="6"/>
  <c r="GC111" i="6"/>
  <c r="GB111" i="6"/>
  <c r="GA111" i="6"/>
  <c r="FZ111" i="6"/>
  <c r="FY111" i="6"/>
  <c r="FX111" i="6"/>
  <c r="FW111" i="6"/>
  <c r="FV111" i="6"/>
  <c r="FU111" i="6"/>
  <c r="FT111" i="6"/>
  <c r="FS111" i="6"/>
  <c r="FR111" i="6"/>
  <c r="FQ111" i="6"/>
  <c r="FP111" i="6"/>
  <c r="FO111" i="6"/>
  <c r="FN111" i="6"/>
  <c r="FM111" i="6"/>
  <c r="FL111" i="6"/>
  <c r="FK111" i="6"/>
  <c r="FJ111" i="6"/>
  <c r="FI111" i="6"/>
  <c r="FH111" i="6"/>
  <c r="FG111" i="6"/>
  <c r="FF111" i="6"/>
  <c r="FE111" i="6"/>
  <c r="FD111" i="6"/>
  <c r="FC111" i="6"/>
  <c r="FB111" i="6"/>
  <c r="FA111" i="6"/>
  <c r="EZ111" i="6"/>
  <c r="EY111" i="6"/>
  <c r="EX111" i="6"/>
  <c r="EW111" i="6"/>
  <c r="EV111" i="6"/>
  <c r="EU111" i="6"/>
  <c r="ET111" i="6"/>
  <c r="ES111" i="6"/>
  <c r="ER111" i="6"/>
  <c r="EQ111" i="6"/>
  <c r="EP111" i="6"/>
  <c r="EO111" i="6"/>
  <c r="EN111" i="6"/>
  <c r="EM111" i="6"/>
  <c r="EL111" i="6"/>
  <c r="EK111" i="6"/>
  <c r="EJ111" i="6"/>
  <c r="EI111" i="6"/>
  <c r="EH111" i="6"/>
  <c r="EG111" i="6"/>
  <c r="EF111" i="6"/>
  <c r="EE111" i="6"/>
  <c r="ED111" i="6"/>
  <c r="EC111" i="6"/>
  <c r="EB111" i="6"/>
  <c r="EA111" i="6"/>
  <c r="DZ111" i="6"/>
  <c r="DY111" i="6"/>
  <c r="DX111" i="6"/>
  <c r="DW111" i="6"/>
  <c r="DV111" i="6"/>
  <c r="DU111" i="6"/>
  <c r="DT111" i="6"/>
  <c r="DS111" i="6"/>
  <c r="DR111" i="6"/>
  <c r="DQ111" i="6"/>
  <c r="DP111" i="6"/>
  <c r="DO111" i="6"/>
  <c r="DN111" i="6"/>
  <c r="DM111" i="6"/>
  <c r="DL111" i="6"/>
  <c r="DK111" i="6"/>
  <c r="DJ111" i="6"/>
  <c r="DI111" i="6"/>
  <c r="DH111" i="6"/>
  <c r="DG111" i="6"/>
  <c r="DF111" i="6"/>
  <c r="DE111" i="6"/>
  <c r="DD111" i="6"/>
  <c r="DC111" i="6"/>
  <c r="DB111" i="6"/>
  <c r="DA111" i="6"/>
  <c r="CZ111" i="6"/>
  <c r="CY111" i="6"/>
  <c r="CX111" i="6"/>
  <c r="CW111" i="6"/>
  <c r="CV111" i="6"/>
  <c r="CU111" i="6"/>
  <c r="CT111" i="6"/>
  <c r="CS111" i="6"/>
  <c r="CR111" i="6"/>
  <c r="CQ111" i="6"/>
  <c r="CP111" i="6"/>
  <c r="CO111" i="6"/>
  <c r="CN111" i="6"/>
  <c r="CM111" i="6"/>
  <c r="CL111" i="6"/>
  <c r="CK111" i="6"/>
  <c r="CJ111" i="6"/>
  <c r="CI111" i="6"/>
  <c r="CH111" i="6"/>
  <c r="CG111" i="6"/>
  <c r="CF111" i="6"/>
  <c r="CE111" i="6"/>
  <c r="CD111" i="6"/>
  <c r="CC111" i="6"/>
  <c r="CB111" i="6"/>
  <c r="CA111" i="6"/>
  <c r="BZ111" i="6"/>
  <c r="BY111" i="6"/>
  <c r="BX111" i="6"/>
  <c r="BW111" i="6"/>
  <c r="BV111" i="6"/>
  <c r="BU111" i="6"/>
  <c r="BT111" i="6"/>
  <c r="BS111" i="6"/>
  <c r="BR111" i="6"/>
  <c r="BQ111" i="6"/>
  <c r="BP111" i="6"/>
  <c r="BO111" i="6"/>
  <c r="BN111" i="6"/>
  <c r="BM111" i="6"/>
  <c r="BL111" i="6"/>
  <c r="WB110" i="6"/>
  <c r="WA110" i="6"/>
  <c r="VZ110" i="6"/>
  <c r="VY110" i="6"/>
  <c r="VX110" i="6"/>
  <c r="VW110" i="6"/>
  <c r="VV110" i="6"/>
  <c r="VU110" i="6"/>
  <c r="VT110" i="6"/>
  <c r="VS110" i="6"/>
  <c r="VR110" i="6"/>
  <c r="VQ110" i="6"/>
  <c r="VP110" i="6"/>
  <c r="VO110" i="6"/>
  <c r="VN110" i="6"/>
  <c r="VM110" i="6"/>
  <c r="VL110" i="6"/>
  <c r="VK110" i="6"/>
  <c r="VJ110" i="6"/>
  <c r="VI110" i="6"/>
  <c r="VH110" i="6"/>
  <c r="VG110" i="6"/>
  <c r="VF110" i="6"/>
  <c r="VE110" i="6"/>
  <c r="VD110" i="6"/>
  <c r="VC110" i="6"/>
  <c r="VB110" i="6"/>
  <c r="VA110" i="6"/>
  <c r="UZ110" i="6"/>
  <c r="UY110" i="6"/>
  <c r="UX110" i="6"/>
  <c r="UW110" i="6"/>
  <c r="UV110" i="6"/>
  <c r="UU110" i="6"/>
  <c r="UT110" i="6"/>
  <c r="US110" i="6"/>
  <c r="UR110" i="6"/>
  <c r="UQ110" i="6"/>
  <c r="UP110" i="6"/>
  <c r="UO110" i="6"/>
  <c r="UN110" i="6"/>
  <c r="UM110" i="6"/>
  <c r="UL110" i="6"/>
  <c r="UK110" i="6"/>
  <c r="UJ110" i="6"/>
  <c r="UI110" i="6"/>
  <c r="UH110" i="6"/>
  <c r="UG110" i="6"/>
  <c r="UF110" i="6"/>
  <c r="UE110" i="6"/>
  <c r="UD110" i="6"/>
  <c r="UC110" i="6"/>
  <c r="UB110" i="6"/>
  <c r="UA110" i="6"/>
  <c r="TZ110" i="6"/>
  <c r="TY110" i="6"/>
  <c r="TX110" i="6"/>
  <c r="TW110" i="6"/>
  <c r="TV110" i="6"/>
  <c r="TU110" i="6"/>
  <c r="TT110" i="6"/>
  <c r="TS110" i="6"/>
  <c r="TR110" i="6"/>
  <c r="TQ110" i="6"/>
  <c r="TP110" i="6"/>
  <c r="TO110" i="6"/>
  <c r="TN110" i="6"/>
  <c r="TM110" i="6"/>
  <c r="TL110" i="6"/>
  <c r="TK110" i="6"/>
  <c r="TJ110" i="6"/>
  <c r="TI110" i="6"/>
  <c r="TH110" i="6"/>
  <c r="TG110" i="6"/>
  <c r="TF110" i="6"/>
  <c r="TE110" i="6"/>
  <c r="TD110" i="6"/>
  <c r="TC110" i="6"/>
  <c r="TB110" i="6"/>
  <c r="TA110" i="6"/>
  <c r="SZ110" i="6"/>
  <c r="SY110" i="6"/>
  <c r="SX110" i="6"/>
  <c r="SW110" i="6"/>
  <c r="SV110" i="6"/>
  <c r="SU110" i="6"/>
  <c r="ST110" i="6"/>
  <c r="SS110" i="6"/>
  <c r="SR110" i="6"/>
  <c r="SQ110" i="6"/>
  <c r="SP110" i="6"/>
  <c r="SO110" i="6"/>
  <c r="SN110" i="6"/>
  <c r="SM110" i="6"/>
  <c r="SL110" i="6"/>
  <c r="SK110" i="6"/>
  <c r="SJ110" i="6"/>
  <c r="SI110" i="6"/>
  <c r="SH110" i="6"/>
  <c r="SG110" i="6"/>
  <c r="SF110" i="6"/>
  <c r="SE110" i="6"/>
  <c r="SD110" i="6"/>
  <c r="SC110" i="6"/>
  <c r="SB110" i="6"/>
  <c r="SA110" i="6"/>
  <c r="RZ110" i="6"/>
  <c r="RY110" i="6"/>
  <c r="RX110" i="6"/>
  <c r="RW110" i="6"/>
  <c r="RV110" i="6"/>
  <c r="RU110" i="6"/>
  <c r="RT110" i="6"/>
  <c r="RS110" i="6"/>
  <c r="RR110" i="6"/>
  <c r="RQ110" i="6"/>
  <c r="RP110" i="6"/>
  <c r="RO110" i="6"/>
  <c r="RN110" i="6"/>
  <c r="RM110" i="6"/>
  <c r="RL110" i="6"/>
  <c r="RK110" i="6"/>
  <c r="RJ110" i="6"/>
  <c r="RI110" i="6"/>
  <c r="RH110" i="6"/>
  <c r="RG110" i="6"/>
  <c r="RF110" i="6"/>
  <c r="RE110" i="6"/>
  <c r="RD110" i="6"/>
  <c r="RC110" i="6"/>
  <c r="RB110" i="6"/>
  <c r="RA110" i="6"/>
  <c r="QZ110" i="6"/>
  <c r="QY110" i="6"/>
  <c r="QX110" i="6"/>
  <c r="QW110" i="6"/>
  <c r="QV110" i="6"/>
  <c r="QU110" i="6"/>
  <c r="QT110" i="6"/>
  <c r="QS110" i="6"/>
  <c r="QR110" i="6"/>
  <c r="QQ110" i="6"/>
  <c r="QP110" i="6"/>
  <c r="QO110" i="6"/>
  <c r="QN110" i="6"/>
  <c r="QM110" i="6"/>
  <c r="QL110" i="6"/>
  <c r="QK110" i="6"/>
  <c r="QJ110" i="6"/>
  <c r="QI110" i="6"/>
  <c r="QH110" i="6"/>
  <c r="QG110" i="6"/>
  <c r="QF110" i="6"/>
  <c r="QE110" i="6"/>
  <c r="QD110" i="6"/>
  <c r="QC110" i="6"/>
  <c r="QB110" i="6"/>
  <c r="QA110" i="6"/>
  <c r="PZ110" i="6"/>
  <c r="PY110" i="6"/>
  <c r="PX110" i="6"/>
  <c r="PW110" i="6"/>
  <c r="PV110" i="6"/>
  <c r="PU110" i="6"/>
  <c r="PT110" i="6"/>
  <c r="PS110" i="6"/>
  <c r="PR110" i="6"/>
  <c r="PQ110" i="6"/>
  <c r="PP110" i="6"/>
  <c r="PO110" i="6"/>
  <c r="PN110" i="6"/>
  <c r="PM110" i="6"/>
  <c r="PL110" i="6"/>
  <c r="PK110" i="6"/>
  <c r="PJ110" i="6"/>
  <c r="PI110" i="6"/>
  <c r="PH110" i="6"/>
  <c r="PG110" i="6"/>
  <c r="PF110" i="6"/>
  <c r="PE110" i="6"/>
  <c r="PD110" i="6"/>
  <c r="PC110" i="6"/>
  <c r="PB110" i="6"/>
  <c r="PA110" i="6"/>
  <c r="OZ110" i="6"/>
  <c r="OY110" i="6"/>
  <c r="OX110" i="6"/>
  <c r="OW110" i="6"/>
  <c r="OV110" i="6"/>
  <c r="OU110" i="6"/>
  <c r="OT110" i="6"/>
  <c r="OS110" i="6"/>
  <c r="OR110" i="6"/>
  <c r="OQ110" i="6"/>
  <c r="OP110" i="6"/>
  <c r="OO110" i="6"/>
  <c r="ON110" i="6"/>
  <c r="OM110" i="6"/>
  <c r="OL110" i="6"/>
  <c r="OK110" i="6"/>
  <c r="OJ110" i="6"/>
  <c r="OI110" i="6"/>
  <c r="OH110" i="6"/>
  <c r="OG110" i="6"/>
  <c r="OF110" i="6"/>
  <c r="OE110" i="6"/>
  <c r="OD110" i="6"/>
  <c r="OC110" i="6"/>
  <c r="OB110" i="6"/>
  <c r="OA110" i="6"/>
  <c r="NZ110" i="6"/>
  <c r="NY110" i="6"/>
  <c r="NX110" i="6"/>
  <c r="NW110" i="6"/>
  <c r="NV110" i="6"/>
  <c r="NU110" i="6"/>
  <c r="NT110" i="6"/>
  <c r="NS110" i="6"/>
  <c r="NR110" i="6"/>
  <c r="NQ110" i="6"/>
  <c r="NP110" i="6"/>
  <c r="NO110" i="6"/>
  <c r="NN110" i="6"/>
  <c r="NM110" i="6"/>
  <c r="NL110" i="6"/>
  <c r="NK110" i="6"/>
  <c r="NJ110" i="6"/>
  <c r="NI110" i="6"/>
  <c r="NH110" i="6"/>
  <c r="NG110" i="6"/>
  <c r="NF110" i="6"/>
  <c r="NE110" i="6"/>
  <c r="ND110" i="6"/>
  <c r="NC110" i="6"/>
  <c r="NB110" i="6"/>
  <c r="NA110" i="6"/>
  <c r="MZ110" i="6"/>
  <c r="MY110" i="6"/>
  <c r="MX110" i="6"/>
  <c r="MW110" i="6"/>
  <c r="MV110" i="6"/>
  <c r="MU110" i="6"/>
  <c r="MT110" i="6"/>
  <c r="MS110" i="6"/>
  <c r="MR110" i="6"/>
  <c r="MQ110" i="6"/>
  <c r="MP110" i="6"/>
  <c r="MO110" i="6"/>
  <c r="MN110" i="6"/>
  <c r="MM110" i="6"/>
  <c r="ML110" i="6"/>
  <c r="MK110" i="6"/>
  <c r="MJ110" i="6"/>
  <c r="MI110" i="6"/>
  <c r="MH110" i="6"/>
  <c r="MG110" i="6"/>
  <c r="MF110" i="6"/>
  <c r="ME110" i="6"/>
  <c r="MD110" i="6"/>
  <c r="MC110" i="6"/>
  <c r="MB110" i="6"/>
  <c r="MA110" i="6"/>
  <c r="LZ110" i="6"/>
  <c r="LY110" i="6"/>
  <c r="LX110" i="6"/>
  <c r="LW110" i="6"/>
  <c r="LV110" i="6"/>
  <c r="LU110" i="6"/>
  <c r="LT110" i="6"/>
  <c r="LS110" i="6"/>
  <c r="LR110" i="6"/>
  <c r="LQ110" i="6"/>
  <c r="LP110" i="6"/>
  <c r="LO110" i="6"/>
  <c r="LN110" i="6"/>
  <c r="LM110" i="6"/>
  <c r="LL110" i="6"/>
  <c r="LK110" i="6"/>
  <c r="LJ110" i="6"/>
  <c r="LI110" i="6"/>
  <c r="LH110" i="6"/>
  <c r="LG110" i="6"/>
  <c r="LF110" i="6"/>
  <c r="LE110" i="6"/>
  <c r="LD110" i="6"/>
  <c r="LC110" i="6"/>
  <c r="LB110" i="6"/>
  <c r="LA110" i="6"/>
  <c r="KZ110" i="6"/>
  <c r="KY110" i="6"/>
  <c r="KX110" i="6"/>
  <c r="KW110" i="6"/>
  <c r="KV110" i="6"/>
  <c r="KU110" i="6"/>
  <c r="KT110" i="6"/>
  <c r="KS110" i="6"/>
  <c r="KR110" i="6"/>
  <c r="KQ110" i="6"/>
  <c r="KP110" i="6"/>
  <c r="KO110" i="6"/>
  <c r="KN110" i="6"/>
  <c r="KM110" i="6"/>
  <c r="KL110" i="6"/>
  <c r="KK110" i="6"/>
  <c r="KJ110" i="6"/>
  <c r="KI110" i="6"/>
  <c r="KH110" i="6"/>
  <c r="KG110" i="6"/>
  <c r="KF110" i="6"/>
  <c r="KE110" i="6"/>
  <c r="KD110" i="6"/>
  <c r="KC110" i="6"/>
  <c r="KB110" i="6"/>
  <c r="KA110" i="6"/>
  <c r="JZ110" i="6"/>
  <c r="JY110" i="6"/>
  <c r="JX110" i="6"/>
  <c r="JW110" i="6"/>
  <c r="JV110" i="6"/>
  <c r="JU110" i="6"/>
  <c r="JT110" i="6"/>
  <c r="JS110" i="6"/>
  <c r="JR110" i="6"/>
  <c r="JQ110" i="6"/>
  <c r="JP110" i="6"/>
  <c r="JO110" i="6"/>
  <c r="JN110" i="6"/>
  <c r="JM110" i="6"/>
  <c r="JL110" i="6"/>
  <c r="JK110" i="6"/>
  <c r="JJ110" i="6"/>
  <c r="JI110" i="6"/>
  <c r="JH110" i="6"/>
  <c r="JG110" i="6"/>
  <c r="JF110" i="6"/>
  <c r="JE110" i="6"/>
  <c r="JD110" i="6"/>
  <c r="JC110" i="6"/>
  <c r="JB110" i="6"/>
  <c r="JA110" i="6"/>
  <c r="IZ110" i="6"/>
  <c r="IY110" i="6"/>
  <c r="IX110" i="6"/>
  <c r="IW110" i="6"/>
  <c r="IV110" i="6"/>
  <c r="IU110" i="6"/>
  <c r="IT110" i="6"/>
  <c r="IS110" i="6"/>
  <c r="IR110" i="6"/>
  <c r="IQ110" i="6"/>
  <c r="IP110" i="6"/>
  <c r="IO110" i="6"/>
  <c r="IN110" i="6"/>
  <c r="IM110" i="6"/>
  <c r="IL110" i="6"/>
  <c r="IK110" i="6"/>
  <c r="IJ110" i="6"/>
  <c r="II110" i="6"/>
  <c r="IH110" i="6"/>
  <c r="IG110" i="6"/>
  <c r="IF110" i="6"/>
  <c r="IE110" i="6"/>
  <c r="ID110" i="6"/>
  <c r="IC110" i="6"/>
  <c r="IB110" i="6"/>
  <c r="IA110" i="6"/>
  <c r="HZ110" i="6"/>
  <c r="HY110" i="6"/>
  <c r="HX110" i="6"/>
  <c r="HW110" i="6"/>
  <c r="HV110" i="6"/>
  <c r="HU110" i="6"/>
  <c r="HT110" i="6"/>
  <c r="HS110" i="6"/>
  <c r="HR110" i="6"/>
  <c r="HQ110" i="6"/>
  <c r="HP110" i="6"/>
  <c r="HO110" i="6"/>
  <c r="HN110" i="6"/>
  <c r="HM110" i="6"/>
  <c r="HL110" i="6"/>
  <c r="HK110" i="6"/>
  <c r="HJ110" i="6"/>
  <c r="HI110" i="6"/>
  <c r="HH110" i="6"/>
  <c r="HG110" i="6"/>
  <c r="HF110" i="6"/>
  <c r="HE110" i="6"/>
  <c r="HD110" i="6"/>
  <c r="HC110" i="6"/>
  <c r="HB110" i="6"/>
  <c r="HA110" i="6"/>
  <c r="GZ110" i="6"/>
  <c r="GY110" i="6"/>
  <c r="GX110" i="6"/>
  <c r="GW110" i="6"/>
  <c r="GV110" i="6"/>
  <c r="GU110" i="6"/>
  <c r="GT110" i="6"/>
  <c r="GS110" i="6"/>
  <c r="GR110" i="6"/>
  <c r="GQ110" i="6"/>
  <c r="GP110" i="6"/>
  <c r="GO110" i="6"/>
  <c r="GN110" i="6"/>
  <c r="GM110" i="6"/>
  <c r="GL110" i="6"/>
  <c r="GK110" i="6"/>
  <c r="GJ110" i="6"/>
  <c r="GI110" i="6"/>
  <c r="GH110" i="6"/>
  <c r="GG110" i="6"/>
  <c r="GF110" i="6"/>
  <c r="GE110" i="6"/>
  <c r="GD110" i="6"/>
  <c r="GC110" i="6"/>
  <c r="GB110" i="6"/>
  <c r="GA110" i="6"/>
  <c r="FZ110" i="6"/>
  <c r="FY110" i="6"/>
  <c r="FX110" i="6"/>
  <c r="FW110" i="6"/>
  <c r="FV110" i="6"/>
  <c r="FU110" i="6"/>
  <c r="FT110" i="6"/>
  <c r="FS110" i="6"/>
  <c r="FR110" i="6"/>
  <c r="FQ110" i="6"/>
  <c r="FP110" i="6"/>
  <c r="FO110" i="6"/>
  <c r="FN110" i="6"/>
  <c r="FM110" i="6"/>
  <c r="FL110" i="6"/>
  <c r="FK110" i="6"/>
  <c r="FJ110" i="6"/>
  <c r="FI110" i="6"/>
  <c r="FH110" i="6"/>
  <c r="FG110" i="6"/>
  <c r="FF110" i="6"/>
  <c r="FE110" i="6"/>
  <c r="FD110" i="6"/>
  <c r="FC110" i="6"/>
  <c r="FB110" i="6"/>
  <c r="FA110" i="6"/>
  <c r="EZ110" i="6"/>
  <c r="EY110" i="6"/>
  <c r="EX110" i="6"/>
  <c r="EW110" i="6"/>
  <c r="EV110" i="6"/>
  <c r="EU110" i="6"/>
  <c r="ET110" i="6"/>
  <c r="ES110" i="6"/>
  <c r="ER110" i="6"/>
  <c r="EQ110" i="6"/>
  <c r="EP110" i="6"/>
  <c r="EO110" i="6"/>
  <c r="EN110" i="6"/>
  <c r="EM110" i="6"/>
  <c r="EL110" i="6"/>
  <c r="EK110" i="6"/>
  <c r="EJ110" i="6"/>
  <c r="EI110" i="6"/>
  <c r="EH110" i="6"/>
  <c r="EG110" i="6"/>
  <c r="EF110" i="6"/>
  <c r="EE110" i="6"/>
  <c r="ED110" i="6"/>
  <c r="EC110" i="6"/>
  <c r="EB110" i="6"/>
  <c r="EA110" i="6"/>
  <c r="DZ110" i="6"/>
  <c r="DY110" i="6"/>
  <c r="DX110" i="6"/>
  <c r="DW110" i="6"/>
  <c r="DV110" i="6"/>
  <c r="DU110" i="6"/>
  <c r="DT110" i="6"/>
  <c r="DS110" i="6"/>
  <c r="DR110" i="6"/>
  <c r="DQ110" i="6"/>
  <c r="DP110" i="6"/>
  <c r="DO110" i="6"/>
  <c r="DN110" i="6"/>
  <c r="DM110" i="6"/>
  <c r="DL110" i="6"/>
  <c r="DK110" i="6"/>
  <c r="DJ110" i="6"/>
  <c r="DI110" i="6"/>
  <c r="DH110" i="6"/>
  <c r="DG110" i="6"/>
  <c r="DF110" i="6"/>
  <c r="DE110" i="6"/>
  <c r="DD110" i="6"/>
  <c r="DC110" i="6"/>
  <c r="DB110" i="6"/>
  <c r="DA110" i="6"/>
  <c r="CZ110" i="6"/>
  <c r="CY110" i="6"/>
  <c r="CX110" i="6"/>
  <c r="CW110" i="6"/>
  <c r="CV110" i="6"/>
  <c r="CU110" i="6"/>
  <c r="CT110" i="6"/>
  <c r="CS110" i="6"/>
  <c r="CR110" i="6"/>
  <c r="CQ110" i="6"/>
  <c r="CP110" i="6"/>
  <c r="CO110" i="6"/>
  <c r="CN110" i="6"/>
  <c r="CM110" i="6"/>
  <c r="CL110" i="6"/>
  <c r="CK110" i="6"/>
  <c r="CJ110" i="6"/>
  <c r="CI110" i="6"/>
  <c r="CH110" i="6"/>
  <c r="CG110" i="6"/>
  <c r="CF110" i="6"/>
  <c r="CE110" i="6"/>
  <c r="CD110" i="6"/>
  <c r="CC110" i="6"/>
  <c r="CB110" i="6"/>
  <c r="CA110" i="6"/>
  <c r="BZ110" i="6"/>
  <c r="BY110" i="6"/>
  <c r="BX110" i="6"/>
  <c r="BW110" i="6"/>
  <c r="BV110" i="6"/>
  <c r="BU110" i="6"/>
  <c r="BT110" i="6"/>
  <c r="BS110" i="6"/>
  <c r="BR110" i="6"/>
  <c r="BQ110" i="6"/>
  <c r="BP110" i="6"/>
  <c r="BO110" i="6"/>
  <c r="BN110" i="6"/>
  <c r="BM110" i="6"/>
  <c r="BL110" i="6"/>
  <c r="WB109" i="6"/>
  <c r="WA109" i="6"/>
  <c r="VZ109" i="6"/>
  <c r="VY109" i="6"/>
  <c r="VX109" i="6"/>
  <c r="VW109" i="6"/>
  <c r="VV109" i="6"/>
  <c r="VU109" i="6"/>
  <c r="VT109" i="6"/>
  <c r="VS109" i="6"/>
  <c r="VR109" i="6"/>
  <c r="VQ109" i="6"/>
  <c r="VP109" i="6"/>
  <c r="VO109" i="6"/>
  <c r="VN109" i="6"/>
  <c r="VM109" i="6"/>
  <c r="VL109" i="6"/>
  <c r="VK109" i="6"/>
  <c r="VJ109" i="6"/>
  <c r="VI109" i="6"/>
  <c r="VH109" i="6"/>
  <c r="VG109" i="6"/>
  <c r="VF109" i="6"/>
  <c r="VE109" i="6"/>
  <c r="VD109" i="6"/>
  <c r="VC109" i="6"/>
  <c r="VB109" i="6"/>
  <c r="VA109" i="6"/>
  <c r="UZ109" i="6"/>
  <c r="UY109" i="6"/>
  <c r="UX109" i="6"/>
  <c r="UW109" i="6"/>
  <c r="UV109" i="6"/>
  <c r="UU109" i="6"/>
  <c r="UT109" i="6"/>
  <c r="US109" i="6"/>
  <c r="UR109" i="6"/>
  <c r="UQ109" i="6"/>
  <c r="UP109" i="6"/>
  <c r="UO109" i="6"/>
  <c r="UN109" i="6"/>
  <c r="UM109" i="6"/>
  <c r="UL109" i="6"/>
  <c r="UK109" i="6"/>
  <c r="UJ109" i="6"/>
  <c r="UI109" i="6"/>
  <c r="UH109" i="6"/>
  <c r="UG109" i="6"/>
  <c r="UF109" i="6"/>
  <c r="UE109" i="6"/>
  <c r="UD109" i="6"/>
  <c r="UC109" i="6"/>
  <c r="UB109" i="6"/>
  <c r="UA109" i="6"/>
  <c r="TZ109" i="6"/>
  <c r="TY109" i="6"/>
  <c r="TX109" i="6"/>
  <c r="TW109" i="6"/>
  <c r="TV109" i="6"/>
  <c r="TU109" i="6"/>
  <c r="TT109" i="6"/>
  <c r="TS109" i="6"/>
  <c r="TR109" i="6"/>
  <c r="TQ109" i="6"/>
  <c r="TP109" i="6"/>
  <c r="TO109" i="6"/>
  <c r="TN109" i="6"/>
  <c r="TM109" i="6"/>
  <c r="TL109" i="6"/>
  <c r="TK109" i="6"/>
  <c r="TJ109" i="6"/>
  <c r="TI109" i="6"/>
  <c r="TH109" i="6"/>
  <c r="TG109" i="6"/>
  <c r="TF109" i="6"/>
  <c r="TE109" i="6"/>
  <c r="TD109" i="6"/>
  <c r="TC109" i="6"/>
  <c r="TB109" i="6"/>
  <c r="TA109" i="6"/>
  <c r="SZ109" i="6"/>
  <c r="SY109" i="6"/>
  <c r="SX109" i="6"/>
  <c r="SW109" i="6"/>
  <c r="SV109" i="6"/>
  <c r="SU109" i="6"/>
  <c r="ST109" i="6"/>
  <c r="SS109" i="6"/>
  <c r="SR109" i="6"/>
  <c r="SQ109" i="6"/>
  <c r="SP109" i="6"/>
  <c r="SO109" i="6"/>
  <c r="SN109" i="6"/>
  <c r="SM109" i="6"/>
  <c r="SL109" i="6"/>
  <c r="SK109" i="6"/>
  <c r="SJ109" i="6"/>
  <c r="SI109" i="6"/>
  <c r="SH109" i="6"/>
  <c r="SG109" i="6"/>
  <c r="SF109" i="6"/>
  <c r="SE109" i="6"/>
  <c r="SD109" i="6"/>
  <c r="SC109" i="6"/>
  <c r="SB109" i="6"/>
  <c r="SA109" i="6"/>
  <c r="RZ109" i="6"/>
  <c r="RY109" i="6"/>
  <c r="RX109" i="6"/>
  <c r="RW109" i="6"/>
  <c r="RV109" i="6"/>
  <c r="RU109" i="6"/>
  <c r="RT109" i="6"/>
  <c r="RS109" i="6"/>
  <c r="RR109" i="6"/>
  <c r="RQ109" i="6"/>
  <c r="RP109" i="6"/>
  <c r="RO109" i="6"/>
  <c r="RN109" i="6"/>
  <c r="RM109" i="6"/>
  <c r="RL109" i="6"/>
  <c r="RK109" i="6"/>
  <c r="RJ109" i="6"/>
  <c r="RI109" i="6"/>
  <c r="RH109" i="6"/>
  <c r="RG109" i="6"/>
  <c r="RF109" i="6"/>
  <c r="RE109" i="6"/>
  <c r="RD109" i="6"/>
  <c r="RC109" i="6"/>
  <c r="RB109" i="6"/>
  <c r="RA109" i="6"/>
  <c r="QZ109" i="6"/>
  <c r="QY109" i="6"/>
  <c r="QX109" i="6"/>
  <c r="QW109" i="6"/>
  <c r="QV109" i="6"/>
  <c r="QU109" i="6"/>
  <c r="QT109" i="6"/>
  <c r="QS109" i="6"/>
  <c r="QR109" i="6"/>
  <c r="QQ109" i="6"/>
  <c r="QP109" i="6"/>
  <c r="QO109" i="6"/>
  <c r="QN109" i="6"/>
  <c r="QM109" i="6"/>
  <c r="QL109" i="6"/>
  <c r="QK109" i="6"/>
  <c r="QJ109" i="6"/>
  <c r="QI109" i="6"/>
  <c r="QH109" i="6"/>
  <c r="QG109" i="6"/>
  <c r="QF109" i="6"/>
  <c r="QE109" i="6"/>
  <c r="QD109" i="6"/>
  <c r="QC109" i="6"/>
  <c r="QB109" i="6"/>
  <c r="QA109" i="6"/>
  <c r="PZ109" i="6"/>
  <c r="PY109" i="6"/>
  <c r="PX109" i="6"/>
  <c r="PW109" i="6"/>
  <c r="PV109" i="6"/>
  <c r="PU109" i="6"/>
  <c r="PT109" i="6"/>
  <c r="PS109" i="6"/>
  <c r="PR109" i="6"/>
  <c r="PQ109" i="6"/>
  <c r="PP109" i="6"/>
  <c r="PO109" i="6"/>
  <c r="PN109" i="6"/>
  <c r="PM109" i="6"/>
  <c r="PL109" i="6"/>
  <c r="PK109" i="6"/>
  <c r="PJ109" i="6"/>
  <c r="PI109" i="6"/>
  <c r="PH109" i="6"/>
  <c r="PG109" i="6"/>
  <c r="PF109" i="6"/>
  <c r="PE109" i="6"/>
  <c r="PD109" i="6"/>
  <c r="PC109" i="6"/>
  <c r="PB109" i="6"/>
  <c r="PA109" i="6"/>
  <c r="OZ109" i="6"/>
  <c r="OY109" i="6"/>
  <c r="OX109" i="6"/>
  <c r="OW109" i="6"/>
  <c r="OV109" i="6"/>
  <c r="OU109" i="6"/>
  <c r="OT109" i="6"/>
  <c r="OS109" i="6"/>
  <c r="OR109" i="6"/>
  <c r="OQ109" i="6"/>
  <c r="OP109" i="6"/>
  <c r="OO109" i="6"/>
  <c r="ON109" i="6"/>
  <c r="OM109" i="6"/>
  <c r="OL109" i="6"/>
  <c r="OK109" i="6"/>
  <c r="OJ109" i="6"/>
  <c r="OI109" i="6"/>
  <c r="OH109" i="6"/>
  <c r="OG109" i="6"/>
  <c r="OF109" i="6"/>
  <c r="OE109" i="6"/>
  <c r="OD109" i="6"/>
  <c r="OC109" i="6"/>
  <c r="OB109" i="6"/>
  <c r="OA109" i="6"/>
  <c r="NZ109" i="6"/>
  <c r="NY109" i="6"/>
  <c r="NX109" i="6"/>
  <c r="NW109" i="6"/>
  <c r="NV109" i="6"/>
  <c r="NU109" i="6"/>
  <c r="NT109" i="6"/>
  <c r="NS109" i="6"/>
  <c r="NR109" i="6"/>
  <c r="NQ109" i="6"/>
  <c r="NP109" i="6"/>
  <c r="NO109" i="6"/>
  <c r="NN109" i="6"/>
  <c r="NM109" i="6"/>
  <c r="NL109" i="6"/>
  <c r="NK109" i="6"/>
  <c r="NJ109" i="6"/>
  <c r="NI109" i="6"/>
  <c r="NH109" i="6"/>
  <c r="NG109" i="6"/>
  <c r="NF109" i="6"/>
  <c r="NE109" i="6"/>
  <c r="ND109" i="6"/>
  <c r="NC109" i="6"/>
  <c r="NB109" i="6"/>
  <c r="NA109" i="6"/>
  <c r="MZ109" i="6"/>
  <c r="MY109" i="6"/>
  <c r="MX109" i="6"/>
  <c r="MW109" i="6"/>
  <c r="MV109" i="6"/>
  <c r="MU109" i="6"/>
  <c r="MT109" i="6"/>
  <c r="MS109" i="6"/>
  <c r="MR109" i="6"/>
  <c r="MQ109" i="6"/>
  <c r="MP109" i="6"/>
  <c r="MO109" i="6"/>
  <c r="MN109" i="6"/>
  <c r="MM109" i="6"/>
  <c r="ML109" i="6"/>
  <c r="MK109" i="6"/>
  <c r="MJ109" i="6"/>
  <c r="MI109" i="6"/>
  <c r="MH109" i="6"/>
  <c r="MG109" i="6"/>
  <c r="MF109" i="6"/>
  <c r="ME109" i="6"/>
  <c r="MD109" i="6"/>
  <c r="MC109" i="6"/>
  <c r="MB109" i="6"/>
  <c r="MA109" i="6"/>
  <c r="LZ109" i="6"/>
  <c r="LY109" i="6"/>
  <c r="LX109" i="6"/>
  <c r="LW109" i="6"/>
  <c r="LV109" i="6"/>
  <c r="LU109" i="6"/>
  <c r="LT109" i="6"/>
  <c r="LS109" i="6"/>
  <c r="LR109" i="6"/>
  <c r="LQ109" i="6"/>
  <c r="LP109" i="6"/>
  <c r="LO109" i="6"/>
  <c r="LN109" i="6"/>
  <c r="LM109" i="6"/>
  <c r="LL109" i="6"/>
  <c r="LK109" i="6"/>
  <c r="LJ109" i="6"/>
  <c r="LI109" i="6"/>
  <c r="LH109" i="6"/>
  <c r="LG109" i="6"/>
  <c r="LF109" i="6"/>
  <c r="LE109" i="6"/>
  <c r="LD109" i="6"/>
  <c r="LC109" i="6"/>
  <c r="LB109" i="6"/>
  <c r="LA109" i="6"/>
  <c r="KZ109" i="6"/>
  <c r="KY109" i="6"/>
  <c r="KX109" i="6"/>
  <c r="KW109" i="6"/>
  <c r="KV109" i="6"/>
  <c r="KU109" i="6"/>
  <c r="KT109" i="6"/>
  <c r="KS109" i="6"/>
  <c r="KR109" i="6"/>
  <c r="KQ109" i="6"/>
  <c r="KP109" i="6"/>
  <c r="KO109" i="6"/>
  <c r="KN109" i="6"/>
  <c r="KM109" i="6"/>
  <c r="KL109" i="6"/>
  <c r="KK109" i="6"/>
  <c r="KJ109" i="6"/>
  <c r="KI109" i="6"/>
  <c r="KH109" i="6"/>
  <c r="KG109" i="6"/>
  <c r="KF109" i="6"/>
  <c r="KE109" i="6"/>
  <c r="KD109" i="6"/>
  <c r="KC109" i="6"/>
  <c r="KB109" i="6"/>
  <c r="KA109" i="6"/>
  <c r="JZ109" i="6"/>
  <c r="JY109" i="6"/>
  <c r="JX109" i="6"/>
  <c r="JW109" i="6"/>
  <c r="JV109" i="6"/>
  <c r="JU109" i="6"/>
  <c r="JT109" i="6"/>
  <c r="JS109" i="6"/>
  <c r="JR109" i="6"/>
  <c r="JQ109" i="6"/>
  <c r="JP109" i="6"/>
  <c r="JO109" i="6"/>
  <c r="JN109" i="6"/>
  <c r="JM109" i="6"/>
  <c r="JL109" i="6"/>
  <c r="JK109" i="6"/>
  <c r="JJ109" i="6"/>
  <c r="JI109" i="6"/>
  <c r="JH109" i="6"/>
  <c r="JG109" i="6"/>
  <c r="JF109" i="6"/>
  <c r="JE109" i="6"/>
  <c r="JD109" i="6"/>
  <c r="JC109" i="6"/>
  <c r="JB109" i="6"/>
  <c r="JA109" i="6"/>
  <c r="IZ109" i="6"/>
  <c r="IY109" i="6"/>
  <c r="IX109" i="6"/>
  <c r="IW109" i="6"/>
  <c r="IV109" i="6"/>
  <c r="IU109" i="6"/>
  <c r="IT109" i="6"/>
  <c r="IS109" i="6"/>
  <c r="IR109" i="6"/>
  <c r="IQ109" i="6"/>
  <c r="IP109" i="6"/>
  <c r="IO109" i="6"/>
  <c r="IN109" i="6"/>
  <c r="IM109" i="6"/>
  <c r="IL109" i="6"/>
  <c r="IK109" i="6"/>
  <c r="IJ109" i="6"/>
  <c r="II109" i="6"/>
  <c r="IH109" i="6"/>
  <c r="IG109" i="6"/>
  <c r="IF109" i="6"/>
  <c r="IE109" i="6"/>
  <c r="ID109" i="6"/>
  <c r="IC109" i="6"/>
  <c r="IB109" i="6"/>
  <c r="IA109" i="6"/>
  <c r="HZ109" i="6"/>
  <c r="HY109" i="6"/>
  <c r="HX109" i="6"/>
  <c r="HW109" i="6"/>
  <c r="HV109" i="6"/>
  <c r="HU109" i="6"/>
  <c r="HT109" i="6"/>
  <c r="HS109" i="6"/>
  <c r="HR109" i="6"/>
  <c r="HQ109" i="6"/>
  <c r="HP109" i="6"/>
  <c r="HO109" i="6"/>
  <c r="HN109" i="6"/>
  <c r="HM109" i="6"/>
  <c r="HL109" i="6"/>
  <c r="HK109" i="6"/>
  <c r="HJ109" i="6"/>
  <c r="HI109" i="6"/>
  <c r="HH109" i="6"/>
  <c r="HG109" i="6"/>
  <c r="HF109" i="6"/>
  <c r="HE109" i="6"/>
  <c r="HD109" i="6"/>
  <c r="HC109" i="6"/>
  <c r="HB109" i="6"/>
  <c r="HA109" i="6"/>
  <c r="GZ109" i="6"/>
  <c r="GY109" i="6"/>
  <c r="GX109" i="6"/>
  <c r="GW109" i="6"/>
  <c r="GV109" i="6"/>
  <c r="GU109" i="6"/>
  <c r="GT109" i="6"/>
  <c r="GS109" i="6"/>
  <c r="GR109" i="6"/>
  <c r="GQ109" i="6"/>
  <c r="GP109" i="6"/>
  <c r="GO109" i="6"/>
  <c r="GN109" i="6"/>
  <c r="GM109" i="6"/>
  <c r="GL109" i="6"/>
  <c r="GK109" i="6"/>
  <c r="GJ109" i="6"/>
  <c r="GI109" i="6"/>
  <c r="GH109" i="6"/>
  <c r="GG109" i="6"/>
  <c r="GF109" i="6"/>
  <c r="GE109" i="6"/>
  <c r="GD109" i="6"/>
  <c r="GC109" i="6"/>
  <c r="GB109" i="6"/>
  <c r="GA109" i="6"/>
  <c r="FZ109" i="6"/>
  <c r="FY109" i="6"/>
  <c r="FX109" i="6"/>
  <c r="FW109" i="6"/>
  <c r="FV109" i="6"/>
  <c r="FU109" i="6"/>
  <c r="FT109" i="6"/>
  <c r="FS109" i="6"/>
  <c r="FR109" i="6"/>
  <c r="FQ109" i="6"/>
  <c r="FP109" i="6"/>
  <c r="FO109" i="6"/>
  <c r="FN109" i="6"/>
  <c r="FM109" i="6"/>
  <c r="FL109" i="6"/>
  <c r="FK109" i="6"/>
  <c r="FJ109" i="6"/>
  <c r="FI109" i="6"/>
  <c r="FH109" i="6"/>
  <c r="FG109" i="6"/>
  <c r="FF109" i="6"/>
  <c r="FE109" i="6"/>
  <c r="FD109" i="6"/>
  <c r="FC109" i="6"/>
  <c r="FB109" i="6"/>
  <c r="FA109" i="6"/>
  <c r="EZ109" i="6"/>
  <c r="EY109" i="6"/>
  <c r="EX109" i="6"/>
  <c r="EW109" i="6"/>
  <c r="EV109" i="6"/>
  <c r="EU109" i="6"/>
  <c r="ET109" i="6"/>
  <c r="ES109" i="6"/>
  <c r="ER109" i="6"/>
  <c r="EQ109" i="6"/>
  <c r="EP109" i="6"/>
  <c r="EO109" i="6"/>
  <c r="EN109" i="6"/>
  <c r="EM109" i="6"/>
  <c r="EL109" i="6"/>
  <c r="EK109" i="6"/>
  <c r="EJ109" i="6"/>
  <c r="EI109" i="6"/>
  <c r="EH109" i="6"/>
  <c r="EG109" i="6"/>
  <c r="EF109" i="6"/>
  <c r="EE109" i="6"/>
  <c r="ED109" i="6"/>
  <c r="EC109" i="6"/>
  <c r="EB109" i="6"/>
  <c r="EA109" i="6"/>
  <c r="DZ109" i="6"/>
  <c r="DY109" i="6"/>
  <c r="DX109" i="6"/>
  <c r="DW109" i="6"/>
  <c r="DV109" i="6"/>
  <c r="DU109" i="6"/>
  <c r="DT109" i="6"/>
  <c r="DS109" i="6"/>
  <c r="DR109" i="6"/>
  <c r="DQ109" i="6"/>
  <c r="DP109" i="6"/>
  <c r="DO109" i="6"/>
  <c r="DN109" i="6"/>
  <c r="DM109" i="6"/>
  <c r="DL109" i="6"/>
  <c r="DK109" i="6"/>
  <c r="DJ109" i="6"/>
  <c r="DI109" i="6"/>
  <c r="DH109" i="6"/>
  <c r="DG109" i="6"/>
  <c r="DF109" i="6"/>
  <c r="DE109" i="6"/>
  <c r="DD109" i="6"/>
  <c r="DC109" i="6"/>
  <c r="DB109" i="6"/>
  <c r="DA109" i="6"/>
  <c r="CZ109" i="6"/>
  <c r="CY109" i="6"/>
  <c r="CX109" i="6"/>
  <c r="CW109" i="6"/>
  <c r="CV109" i="6"/>
  <c r="CU109" i="6"/>
  <c r="CT109" i="6"/>
  <c r="CS109" i="6"/>
  <c r="CR109" i="6"/>
  <c r="CQ109" i="6"/>
  <c r="CP109" i="6"/>
  <c r="CO109" i="6"/>
  <c r="CN109" i="6"/>
  <c r="CM109" i="6"/>
  <c r="CL109" i="6"/>
  <c r="CK109" i="6"/>
  <c r="CJ109" i="6"/>
  <c r="CI109" i="6"/>
  <c r="CH109" i="6"/>
  <c r="CG109" i="6"/>
  <c r="CF109" i="6"/>
  <c r="CE109" i="6"/>
  <c r="CD109" i="6"/>
  <c r="CC109" i="6"/>
  <c r="CB109" i="6"/>
  <c r="CA109" i="6"/>
  <c r="BZ109" i="6"/>
  <c r="BY109" i="6"/>
  <c r="BX109" i="6"/>
  <c r="BW109" i="6"/>
  <c r="BV109" i="6"/>
  <c r="BU109" i="6"/>
  <c r="BT109" i="6"/>
  <c r="BS109" i="6"/>
  <c r="BR109" i="6"/>
  <c r="BQ109" i="6"/>
  <c r="BP109" i="6"/>
  <c r="BO109" i="6"/>
  <c r="BN109" i="6"/>
  <c r="BM109" i="6"/>
  <c r="BL109" i="6"/>
  <c r="WB108" i="6"/>
  <c r="WB116" i="6" s="1"/>
  <c r="WA108" i="6"/>
  <c r="WA116" i="6" s="1"/>
  <c r="VZ108" i="6"/>
  <c r="VZ116" i="6" s="1"/>
  <c r="VY108" i="6"/>
  <c r="VY116" i="6" s="1"/>
  <c r="VX108" i="6"/>
  <c r="VX116" i="6" s="1"/>
  <c r="VW108" i="6"/>
  <c r="VW116" i="6" s="1"/>
  <c r="VV108" i="6"/>
  <c r="VV116" i="6" s="1"/>
  <c r="VU108" i="6"/>
  <c r="VT108" i="6"/>
  <c r="VT116" i="6" s="1"/>
  <c r="VS108" i="6"/>
  <c r="VS116" i="6" s="1"/>
  <c r="VR108" i="6"/>
  <c r="VQ108" i="6"/>
  <c r="VQ116" i="6" s="1"/>
  <c r="VP108" i="6"/>
  <c r="VP116" i="6" s="1"/>
  <c r="VO108" i="6"/>
  <c r="VO116" i="6" s="1"/>
  <c r="VN108" i="6"/>
  <c r="VN116" i="6" s="1"/>
  <c r="VM108" i="6"/>
  <c r="VM116" i="6" s="1"/>
  <c r="VL108" i="6"/>
  <c r="VL116" i="6" s="1"/>
  <c r="VK108" i="6"/>
  <c r="VK116" i="6" s="1"/>
  <c r="VJ108" i="6"/>
  <c r="VJ116" i="6" s="1"/>
  <c r="VI108" i="6"/>
  <c r="VI116" i="6" s="1"/>
  <c r="VH108" i="6"/>
  <c r="VG108" i="6"/>
  <c r="VF108" i="6"/>
  <c r="VE108" i="6"/>
  <c r="VD108" i="6"/>
  <c r="VD116" i="6" s="1"/>
  <c r="VC108" i="6"/>
  <c r="VC116" i="6" s="1"/>
  <c r="VB108" i="6"/>
  <c r="VB116" i="6" s="1"/>
  <c r="VA108" i="6"/>
  <c r="VA116" i="6" s="1"/>
  <c r="UZ108" i="6"/>
  <c r="UZ116" i="6" s="1"/>
  <c r="UY108" i="6"/>
  <c r="UY116" i="6" s="1"/>
  <c r="UX108" i="6"/>
  <c r="UX116" i="6" s="1"/>
  <c r="UW108" i="6"/>
  <c r="UW116" i="6" s="1"/>
  <c r="UV108" i="6"/>
  <c r="UV116" i="6" s="1"/>
  <c r="UU108" i="6"/>
  <c r="UU116" i="6" s="1"/>
  <c r="UT108" i="6"/>
  <c r="UT116" i="6" s="1"/>
  <c r="US108" i="6"/>
  <c r="US116" i="6" s="1"/>
  <c r="UR108" i="6"/>
  <c r="UR116" i="6" s="1"/>
  <c r="UQ108" i="6"/>
  <c r="UQ116" i="6" s="1"/>
  <c r="UP108" i="6"/>
  <c r="UP116" i="6" s="1"/>
  <c r="UO108" i="6"/>
  <c r="UN108" i="6"/>
  <c r="UN116" i="6" s="1"/>
  <c r="UM108" i="6"/>
  <c r="UM116" i="6" s="1"/>
  <c r="UL108" i="6"/>
  <c r="UL116" i="6" s="1"/>
  <c r="UK108" i="6"/>
  <c r="UK116" i="6" s="1"/>
  <c r="UJ108" i="6"/>
  <c r="UJ116" i="6" s="1"/>
  <c r="UI108" i="6"/>
  <c r="UI116" i="6" s="1"/>
  <c r="UH108" i="6"/>
  <c r="UH116" i="6" s="1"/>
  <c r="UG108" i="6"/>
  <c r="UG116" i="6" s="1"/>
  <c r="UF108" i="6"/>
  <c r="UF116" i="6" s="1"/>
  <c r="UE108" i="6"/>
  <c r="UD108" i="6"/>
  <c r="UC108" i="6"/>
  <c r="UB108" i="6"/>
  <c r="UB116" i="6" s="1"/>
  <c r="UA108" i="6"/>
  <c r="UA116" i="6" s="1"/>
  <c r="TZ108" i="6"/>
  <c r="TZ116" i="6" s="1"/>
  <c r="TY108" i="6"/>
  <c r="TY116" i="6" s="1"/>
  <c r="TX108" i="6"/>
  <c r="TX116" i="6" s="1"/>
  <c r="TW108" i="6"/>
  <c r="TW116" i="6" s="1"/>
  <c r="TV108" i="6"/>
  <c r="TV116" i="6" s="1"/>
  <c r="TU108" i="6"/>
  <c r="TU116" i="6" s="1"/>
  <c r="TT108" i="6"/>
  <c r="TT116" i="6" s="1"/>
  <c r="TS108" i="6"/>
  <c r="TS116" i="6" s="1"/>
  <c r="TR108" i="6"/>
  <c r="TR116" i="6" s="1"/>
  <c r="TQ108" i="6"/>
  <c r="TP108" i="6"/>
  <c r="TO108" i="6"/>
  <c r="TN108" i="6"/>
  <c r="TM108" i="6"/>
  <c r="TL108" i="6"/>
  <c r="TL116" i="6" s="1"/>
  <c r="TK108" i="6"/>
  <c r="TJ108" i="6"/>
  <c r="TJ116" i="6" s="1"/>
  <c r="TI108" i="6"/>
  <c r="TI116" i="6" s="1"/>
  <c r="TH108" i="6"/>
  <c r="TH116" i="6" s="1"/>
  <c r="TG108" i="6"/>
  <c r="TG116" i="6" s="1"/>
  <c r="TF108" i="6"/>
  <c r="TF116" i="6" s="1"/>
  <c r="TE108" i="6"/>
  <c r="TE116" i="6" s="1"/>
  <c r="TD108" i="6"/>
  <c r="TD116" i="6" s="1"/>
  <c r="TC108" i="6"/>
  <c r="TB108" i="6"/>
  <c r="TA108" i="6"/>
  <c r="SZ108" i="6"/>
  <c r="SZ116" i="6" s="1"/>
  <c r="SY108" i="6"/>
  <c r="SY116" i="6" s="1"/>
  <c r="SX108" i="6"/>
  <c r="SX116" i="6" s="1"/>
  <c r="SW108" i="6"/>
  <c r="SW116" i="6" s="1"/>
  <c r="SV108" i="6"/>
  <c r="SV116" i="6" s="1"/>
  <c r="SU108" i="6"/>
  <c r="SU116" i="6" s="1"/>
  <c r="ST108" i="6"/>
  <c r="ST116" i="6" s="1"/>
  <c r="SS108" i="6"/>
  <c r="SS116" i="6" s="1"/>
  <c r="SR108" i="6"/>
  <c r="SR116" i="6" s="1"/>
  <c r="SQ108" i="6"/>
  <c r="SQ116" i="6" s="1"/>
  <c r="SP108" i="6"/>
  <c r="SP116" i="6" s="1"/>
  <c r="SO108" i="6"/>
  <c r="SO116" i="6" s="1"/>
  <c r="SN108" i="6"/>
  <c r="SN116" i="6" s="1"/>
  <c r="SM108" i="6"/>
  <c r="SL108" i="6"/>
  <c r="SL116" i="6" s="1"/>
  <c r="SK108" i="6"/>
  <c r="SJ108" i="6"/>
  <c r="SJ116" i="6" s="1"/>
  <c r="SI108" i="6"/>
  <c r="SH108" i="6"/>
  <c r="SH116" i="6" s="1"/>
  <c r="SG108" i="6"/>
  <c r="SG116" i="6" s="1"/>
  <c r="SF108" i="6"/>
  <c r="SF116" i="6" s="1"/>
  <c r="SE108" i="6"/>
  <c r="SE116" i="6" s="1"/>
  <c r="SD108" i="6"/>
  <c r="SD116" i="6" s="1"/>
  <c r="SC108" i="6"/>
  <c r="SC116" i="6" s="1"/>
  <c r="SB108" i="6"/>
  <c r="SA108" i="6"/>
  <c r="RZ108" i="6"/>
  <c r="RY108" i="6"/>
  <c r="RY116" i="6" s="1"/>
  <c r="RX108" i="6"/>
  <c r="RX116" i="6" s="1"/>
  <c r="RW108" i="6"/>
  <c r="RW116" i="6" s="1"/>
  <c r="RV108" i="6"/>
  <c r="RV116" i="6" s="1"/>
  <c r="RU108" i="6"/>
  <c r="RU116" i="6" s="1"/>
  <c r="RT108" i="6"/>
  <c r="RT116" i="6" s="1"/>
  <c r="RS108" i="6"/>
  <c r="RS116" i="6" s="1"/>
  <c r="RR108" i="6"/>
  <c r="RR116" i="6" s="1"/>
  <c r="RQ108" i="6"/>
  <c r="RQ116" i="6" s="1"/>
  <c r="RP108" i="6"/>
  <c r="RP116" i="6" s="1"/>
  <c r="RO108" i="6"/>
  <c r="RO116" i="6" s="1"/>
  <c r="RN108" i="6"/>
  <c r="RN116" i="6" s="1"/>
  <c r="RM108" i="6"/>
  <c r="RM116" i="6" s="1"/>
  <c r="RL108" i="6"/>
  <c r="RL116" i="6" s="1"/>
  <c r="RK108" i="6"/>
  <c r="RJ108" i="6"/>
  <c r="RI108" i="6"/>
  <c r="RH108" i="6"/>
  <c r="RH116" i="6" s="1"/>
  <c r="RG108" i="6"/>
  <c r="RG116" i="6" s="1"/>
  <c r="RF108" i="6"/>
  <c r="RF116" i="6" s="1"/>
  <c r="RE108" i="6"/>
  <c r="RE116" i="6" s="1"/>
  <c r="RD108" i="6"/>
  <c r="RD116" i="6" s="1"/>
  <c r="RC108" i="6"/>
  <c r="RC116" i="6" s="1"/>
  <c r="RB108" i="6"/>
  <c r="RB116" i="6" s="1"/>
  <c r="RA108" i="6"/>
  <c r="RA116" i="6" s="1"/>
  <c r="QZ108" i="6"/>
  <c r="QZ116" i="6" s="1"/>
  <c r="QY108" i="6"/>
  <c r="QX108" i="6"/>
  <c r="QW108" i="6"/>
  <c r="QV108" i="6"/>
  <c r="QV116" i="6" s="1"/>
  <c r="QU108" i="6"/>
  <c r="QU116" i="6" s="1"/>
  <c r="QT108" i="6"/>
  <c r="QT116" i="6" s="1"/>
  <c r="QS108" i="6"/>
  <c r="QS116" i="6" s="1"/>
  <c r="QR108" i="6"/>
  <c r="QR116" i="6" s="1"/>
  <c r="QQ108" i="6"/>
  <c r="QQ116" i="6" s="1"/>
  <c r="QP108" i="6"/>
  <c r="QP116" i="6" s="1"/>
  <c r="QO108" i="6"/>
  <c r="QO116" i="6" s="1"/>
  <c r="QN108" i="6"/>
  <c r="QN116" i="6" s="1"/>
  <c r="QM108" i="6"/>
  <c r="QM116" i="6" s="1"/>
  <c r="QL108" i="6"/>
  <c r="QL116" i="6" s="1"/>
  <c r="QK108" i="6"/>
  <c r="QJ108" i="6"/>
  <c r="QI108" i="6"/>
  <c r="QH108" i="6"/>
  <c r="QG108" i="6"/>
  <c r="QF108" i="6"/>
  <c r="QF116" i="6" s="1"/>
  <c r="QE108" i="6"/>
  <c r="QE116" i="6" s="1"/>
  <c r="QD108" i="6"/>
  <c r="QD116" i="6" s="1"/>
  <c r="QC108" i="6"/>
  <c r="QC116" i="6" s="1"/>
  <c r="QB108" i="6"/>
  <c r="QB116" i="6" s="1"/>
  <c r="QA108" i="6"/>
  <c r="QA116" i="6" s="1"/>
  <c r="PZ108" i="6"/>
  <c r="PZ116" i="6" s="1"/>
  <c r="PY108" i="6"/>
  <c r="PY116" i="6" s="1"/>
  <c r="PX108" i="6"/>
  <c r="PW108" i="6"/>
  <c r="PV108" i="6"/>
  <c r="PU108" i="6"/>
  <c r="PU116" i="6" s="1"/>
  <c r="PT108" i="6"/>
  <c r="PT116" i="6" s="1"/>
  <c r="PS108" i="6"/>
  <c r="PS116" i="6" s="1"/>
  <c r="PR108" i="6"/>
  <c r="PR116" i="6" s="1"/>
  <c r="PQ108" i="6"/>
  <c r="PQ116" i="6" s="1"/>
  <c r="PP108" i="6"/>
  <c r="PP116" i="6" s="1"/>
  <c r="PO108" i="6"/>
  <c r="PO116" i="6" s="1"/>
  <c r="PN108" i="6"/>
  <c r="PN116" i="6" s="1"/>
  <c r="PM108" i="6"/>
  <c r="PM116" i="6" s="1"/>
  <c r="PL108" i="6"/>
  <c r="PL116" i="6" s="1"/>
  <c r="PK108" i="6"/>
  <c r="PK116" i="6" s="1"/>
  <c r="PJ108" i="6"/>
  <c r="PJ116" i="6" s="1"/>
  <c r="PI108" i="6"/>
  <c r="PH108" i="6"/>
  <c r="PG108" i="6"/>
  <c r="PF108" i="6"/>
  <c r="PE108" i="6"/>
  <c r="PD108" i="6"/>
  <c r="PD116" i="6" s="1"/>
  <c r="PC108" i="6"/>
  <c r="PC116" i="6" s="1"/>
  <c r="PB108" i="6"/>
  <c r="PB116" i="6" s="1"/>
  <c r="PA108" i="6"/>
  <c r="PA116" i="6" s="1"/>
  <c r="OZ108" i="6"/>
  <c r="OZ116" i="6" s="1"/>
  <c r="OY108" i="6"/>
  <c r="OY116" i="6" s="1"/>
  <c r="OX108" i="6"/>
  <c r="OX116" i="6" s="1"/>
  <c r="OW108" i="6"/>
  <c r="OW116" i="6" s="1"/>
  <c r="OV108" i="6"/>
  <c r="OU108" i="6"/>
  <c r="OT108" i="6"/>
  <c r="OS108" i="6"/>
  <c r="OR108" i="6"/>
  <c r="OR116" i="6" s="1"/>
  <c r="OQ108" i="6"/>
  <c r="OQ116" i="6" s="1"/>
  <c r="OP108" i="6"/>
  <c r="OP116" i="6" s="1"/>
  <c r="OO108" i="6"/>
  <c r="OO116" i="6" s="1"/>
  <c r="ON108" i="6"/>
  <c r="ON116" i="6" s="1"/>
  <c r="OM108" i="6"/>
  <c r="OM116" i="6" s="1"/>
  <c r="OL108" i="6"/>
  <c r="OL116" i="6" s="1"/>
  <c r="OK108" i="6"/>
  <c r="OK116" i="6" s="1"/>
  <c r="OJ108" i="6"/>
  <c r="OJ116" i="6" s="1"/>
  <c r="OI108" i="6"/>
  <c r="OI116" i="6" s="1"/>
  <c r="OH108" i="6"/>
  <c r="OH116" i="6" s="1"/>
  <c r="OG108" i="6"/>
  <c r="OG116" i="6" s="1"/>
  <c r="OF108" i="6"/>
  <c r="OF116" i="6" s="1"/>
  <c r="OE108" i="6"/>
  <c r="OE116" i="6" s="1"/>
  <c r="OD108" i="6"/>
  <c r="OC108" i="6"/>
  <c r="OB108" i="6"/>
  <c r="OB116" i="6" s="1"/>
  <c r="OA108" i="6"/>
  <c r="OA116" i="6" s="1"/>
  <c r="NZ108" i="6"/>
  <c r="NZ116" i="6" s="1"/>
  <c r="NY108" i="6"/>
  <c r="NY116" i="6" s="1"/>
  <c r="NX108" i="6"/>
  <c r="NX116" i="6" s="1"/>
  <c r="NW108" i="6"/>
  <c r="NW116" i="6" s="1"/>
  <c r="NV108" i="6"/>
  <c r="NV116" i="6" s="1"/>
  <c r="NU108" i="6"/>
  <c r="NU116" i="6" s="1"/>
  <c r="NT108" i="6"/>
  <c r="NT116" i="6" s="1"/>
  <c r="NS108" i="6"/>
  <c r="NR108" i="6"/>
  <c r="NQ108" i="6"/>
  <c r="NP108" i="6"/>
  <c r="NP116" i="6" s="1"/>
  <c r="NO108" i="6"/>
  <c r="NO116" i="6" s="1"/>
  <c r="NN108" i="6"/>
  <c r="NN116" i="6" s="1"/>
  <c r="NM108" i="6"/>
  <c r="NM116" i="6" s="1"/>
  <c r="NL108" i="6"/>
  <c r="NL116" i="6" s="1"/>
  <c r="NK108" i="6"/>
  <c r="NK116" i="6" s="1"/>
  <c r="NJ108" i="6"/>
  <c r="NJ116" i="6" s="1"/>
  <c r="NI108" i="6"/>
  <c r="NI116" i="6" s="1"/>
  <c r="NH108" i="6"/>
  <c r="NH116" i="6" s="1"/>
  <c r="NG108" i="6"/>
  <c r="NG116" i="6" s="1"/>
  <c r="NF108" i="6"/>
  <c r="NF116" i="6" s="1"/>
  <c r="NE108" i="6"/>
  <c r="NE116" i="6" s="1"/>
  <c r="ND108" i="6"/>
  <c r="NC108" i="6"/>
  <c r="NB108" i="6"/>
  <c r="NA108" i="6"/>
  <c r="MZ108" i="6"/>
  <c r="MZ116" i="6" s="1"/>
  <c r="MY108" i="6"/>
  <c r="MY116" i="6" s="1"/>
  <c r="MX108" i="6"/>
  <c r="MX116" i="6" s="1"/>
  <c r="MW108" i="6"/>
  <c r="MW116" i="6" s="1"/>
  <c r="MV108" i="6"/>
  <c r="MV116" i="6" s="1"/>
  <c r="MU108" i="6"/>
  <c r="MU116" i="6" s="1"/>
  <c r="MT108" i="6"/>
  <c r="MT116" i="6" s="1"/>
  <c r="MS108" i="6"/>
  <c r="MS116" i="6" s="1"/>
  <c r="MR108" i="6"/>
  <c r="MR116" i="6" s="1"/>
  <c r="MQ108" i="6"/>
  <c r="MP108" i="6"/>
  <c r="MO108" i="6"/>
  <c r="MN108" i="6"/>
  <c r="MN116" i="6" s="1"/>
  <c r="MM108" i="6"/>
  <c r="MM116" i="6" s="1"/>
  <c r="ML108" i="6"/>
  <c r="ML116" i="6" s="1"/>
  <c r="MK108" i="6"/>
  <c r="MK116" i="6" s="1"/>
  <c r="MJ108" i="6"/>
  <c r="MJ116" i="6" s="1"/>
  <c r="MI108" i="6"/>
  <c r="MI116" i="6" s="1"/>
  <c r="MH108" i="6"/>
  <c r="MH116" i="6" s="1"/>
  <c r="MG108" i="6"/>
  <c r="MG116" i="6" s="1"/>
  <c r="MF108" i="6"/>
  <c r="MF116" i="6" s="1"/>
  <c r="ME108" i="6"/>
  <c r="ME116" i="6" s="1"/>
  <c r="MD108" i="6"/>
  <c r="MD116" i="6" s="1"/>
  <c r="MC108" i="6"/>
  <c r="MB108" i="6"/>
  <c r="MA108" i="6"/>
  <c r="LZ108" i="6"/>
  <c r="LY108" i="6"/>
  <c r="LX108" i="6"/>
  <c r="LX116" i="6" s="1"/>
  <c r="LW108" i="6"/>
  <c r="LW116" i="6" s="1"/>
  <c r="LV108" i="6"/>
  <c r="LV116" i="6" s="1"/>
  <c r="LU108" i="6"/>
  <c r="LU116" i="6" s="1"/>
  <c r="LT108" i="6"/>
  <c r="LT116" i="6" s="1"/>
  <c r="LS108" i="6"/>
  <c r="LS116" i="6" s="1"/>
  <c r="LR108" i="6"/>
  <c r="LR116" i="6" s="1"/>
  <c r="LQ108" i="6"/>
  <c r="LQ116" i="6" s="1"/>
  <c r="LP108" i="6"/>
  <c r="LO108" i="6"/>
  <c r="LN108" i="6"/>
  <c r="LN116" i="6" s="1"/>
  <c r="LM108" i="6"/>
  <c r="LM116" i="6" s="1"/>
  <c r="LL108" i="6"/>
  <c r="LL116" i="6" s="1"/>
  <c r="LK108" i="6"/>
  <c r="LK116" i="6" s="1"/>
  <c r="LJ108" i="6"/>
  <c r="LJ116" i="6" s="1"/>
  <c r="LI108" i="6"/>
  <c r="LI116" i="6" s="1"/>
  <c r="LH108" i="6"/>
  <c r="LH116" i="6" s="1"/>
  <c r="LG108" i="6"/>
  <c r="LG116" i="6" s="1"/>
  <c r="LF108" i="6"/>
  <c r="LF116" i="6" s="1"/>
  <c r="LE108" i="6"/>
  <c r="LE116" i="6" s="1"/>
  <c r="LD108" i="6"/>
  <c r="LD116" i="6" s="1"/>
  <c r="LC108" i="6"/>
  <c r="LC116" i="6" s="1"/>
  <c r="LB108" i="6"/>
  <c r="LB116" i="6" s="1"/>
  <c r="LA108" i="6"/>
  <c r="LA116" i="6" s="1"/>
  <c r="KZ108" i="6"/>
  <c r="KY108" i="6"/>
  <c r="KX108" i="6"/>
  <c r="KW108" i="6"/>
  <c r="KV108" i="6"/>
  <c r="KV116" i="6" s="1"/>
  <c r="KU108" i="6"/>
  <c r="KU116" i="6" s="1"/>
  <c r="KT108" i="6"/>
  <c r="KT116" i="6" s="1"/>
  <c r="KS108" i="6"/>
  <c r="KS116" i="6" s="1"/>
  <c r="KR108" i="6"/>
  <c r="KR116" i="6" s="1"/>
  <c r="KQ108" i="6"/>
  <c r="KQ116" i="6" s="1"/>
  <c r="KP108" i="6"/>
  <c r="KP116" i="6" s="1"/>
  <c r="KO108" i="6"/>
  <c r="KO116" i="6" s="1"/>
  <c r="KN108" i="6"/>
  <c r="KM108" i="6"/>
  <c r="KL108" i="6"/>
  <c r="KK108" i="6"/>
  <c r="KJ108" i="6"/>
  <c r="KJ116" i="6" s="1"/>
  <c r="KI108" i="6"/>
  <c r="KI116" i="6" s="1"/>
  <c r="KH108" i="6"/>
  <c r="KH116" i="6" s="1"/>
  <c r="KG108" i="6"/>
  <c r="KG116" i="6" s="1"/>
  <c r="KF108" i="6"/>
  <c r="KF116" i="6" s="1"/>
  <c r="KE108" i="6"/>
  <c r="KE116" i="6" s="1"/>
  <c r="KD108" i="6"/>
  <c r="KD116" i="6" s="1"/>
  <c r="KC108" i="6"/>
  <c r="KC116" i="6" s="1"/>
  <c r="KB108" i="6"/>
  <c r="KB116" i="6" s="1"/>
  <c r="KA108" i="6"/>
  <c r="KA116" i="6" s="1"/>
  <c r="JZ108" i="6"/>
  <c r="JZ116" i="6" s="1"/>
  <c r="JY108" i="6"/>
  <c r="JX108" i="6"/>
  <c r="JX116" i="6" s="1"/>
  <c r="JW108" i="6"/>
  <c r="JV108" i="6"/>
  <c r="JU108" i="6"/>
  <c r="JU116" i="6" s="1"/>
  <c r="JT108" i="6"/>
  <c r="JT116" i="6" s="1"/>
  <c r="JS108" i="6"/>
  <c r="JS116" i="6" s="1"/>
  <c r="JR108" i="6"/>
  <c r="JR116" i="6" s="1"/>
  <c r="JQ108" i="6"/>
  <c r="JQ116" i="6" s="1"/>
  <c r="JP108" i="6"/>
  <c r="JP116" i="6" s="1"/>
  <c r="JO108" i="6"/>
  <c r="JO116" i="6" s="1"/>
  <c r="JN108" i="6"/>
  <c r="JN116" i="6" s="1"/>
  <c r="JM108" i="6"/>
  <c r="JM116" i="6" s="1"/>
  <c r="JL108" i="6"/>
  <c r="JL116" i="6" s="1"/>
  <c r="JK108" i="6"/>
  <c r="JJ108" i="6"/>
  <c r="JI108" i="6"/>
  <c r="JH108" i="6"/>
  <c r="JH116" i="6" s="1"/>
  <c r="JG108" i="6"/>
  <c r="JG116" i="6" s="1"/>
  <c r="JF108" i="6"/>
  <c r="JF116" i="6" s="1"/>
  <c r="JE108" i="6"/>
  <c r="JE116" i="6" s="1"/>
  <c r="JD108" i="6"/>
  <c r="JD116" i="6" s="1"/>
  <c r="JC108" i="6"/>
  <c r="JC116" i="6" s="1"/>
  <c r="JB108" i="6"/>
  <c r="JB116" i="6" s="1"/>
  <c r="JA108" i="6"/>
  <c r="JA116" i="6" s="1"/>
  <c r="IZ108" i="6"/>
  <c r="IZ116" i="6" s="1"/>
  <c r="IY108" i="6"/>
  <c r="IY116" i="6" s="1"/>
  <c r="IX108" i="6"/>
  <c r="IX116" i="6" s="1"/>
  <c r="IW108" i="6"/>
  <c r="IV108" i="6"/>
  <c r="IV116" i="6" s="1"/>
  <c r="IU108" i="6"/>
  <c r="IT108" i="6"/>
  <c r="IS108" i="6"/>
  <c r="IS116" i="6" s="1"/>
  <c r="IR108" i="6"/>
  <c r="IR116" i="6" s="1"/>
  <c r="IQ108" i="6"/>
  <c r="IQ116" i="6" s="1"/>
  <c r="IP108" i="6"/>
  <c r="IP116" i="6" s="1"/>
  <c r="IO108" i="6"/>
  <c r="IO116" i="6" s="1"/>
  <c r="IN108" i="6"/>
  <c r="IN116" i="6" s="1"/>
  <c r="IM108" i="6"/>
  <c r="IM116" i="6" s="1"/>
  <c r="IL108" i="6"/>
  <c r="IL116" i="6" s="1"/>
  <c r="IK108" i="6"/>
  <c r="IK116" i="6" s="1"/>
  <c r="IJ108" i="6"/>
  <c r="IJ116" i="6" s="1"/>
  <c r="II108" i="6"/>
  <c r="IH108" i="6"/>
  <c r="IG108" i="6"/>
  <c r="IF108" i="6"/>
  <c r="IF116" i="6" s="1"/>
  <c r="IE108" i="6"/>
  <c r="IE116" i="6" s="1"/>
  <c r="ID108" i="6"/>
  <c r="ID116" i="6" s="1"/>
  <c r="IC108" i="6"/>
  <c r="IC116" i="6" s="1"/>
  <c r="IB108" i="6"/>
  <c r="IB116" i="6" s="1"/>
  <c r="IA108" i="6"/>
  <c r="IA116" i="6" s="1"/>
  <c r="HZ108" i="6"/>
  <c r="HZ116" i="6" s="1"/>
  <c r="HY108" i="6"/>
  <c r="HY116" i="6" s="1"/>
  <c r="HX108" i="6"/>
  <c r="HX116" i="6" s="1"/>
  <c r="HW108" i="6"/>
  <c r="HW116" i="6" s="1"/>
  <c r="HV108" i="6"/>
  <c r="HV116" i="6" s="1"/>
  <c r="HU108" i="6"/>
  <c r="HU116" i="6" s="1"/>
  <c r="HT108" i="6"/>
  <c r="HT116" i="6" s="1"/>
  <c r="HS108" i="6"/>
  <c r="HS116" i="6" s="1"/>
  <c r="HR108" i="6"/>
  <c r="HQ108" i="6"/>
  <c r="HQ116" i="6" s="1"/>
  <c r="HP108" i="6"/>
  <c r="HP116" i="6" s="1"/>
  <c r="HO108" i="6"/>
  <c r="HO116" i="6" s="1"/>
  <c r="HN108" i="6"/>
  <c r="HN116" i="6" s="1"/>
  <c r="HM108" i="6"/>
  <c r="HM116" i="6" s="1"/>
  <c r="HL108" i="6"/>
  <c r="HL116" i="6" s="1"/>
  <c r="HK108" i="6"/>
  <c r="HK116" i="6" s="1"/>
  <c r="HJ108" i="6"/>
  <c r="HJ116" i="6" s="1"/>
  <c r="HI108" i="6"/>
  <c r="HI116" i="6" s="1"/>
  <c r="HH108" i="6"/>
  <c r="HH116" i="6" s="1"/>
  <c r="HG108" i="6"/>
  <c r="HF108" i="6"/>
  <c r="HE108" i="6"/>
  <c r="HD108" i="6"/>
  <c r="HD116" i="6" s="1"/>
  <c r="HC108" i="6"/>
  <c r="HC116" i="6" s="1"/>
  <c r="HB108" i="6"/>
  <c r="HB116" i="6" s="1"/>
  <c r="HA108" i="6"/>
  <c r="HA116" i="6" s="1"/>
  <c r="GZ108" i="6"/>
  <c r="GZ116" i="6" s="1"/>
  <c r="GY108" i="6"/>
  <c r="GY116" i="6" s="1"/>
  <c r="GX108" i="6"/>
  <c r="GX116" i="6" s="1"/>
  <c r="GW108" i="6"/>
  <c r="GW116" i="6" s="1"/>
  <c r="GV108" i="6"/>
  <c r="GV116" i="6" s="1"/>
  <c r="GU108" i="6"/>
  <c r="GU116" i="6" s="1"/>
  <c r="GT108" i="6"/>
  <c r="GT116" i="6" s="1"/>
  <c r="GS108" i="6"/>
  <c r="GR108" i="6"/>
  <c r="GR116" i="6" s="1"/>
  <c r="GQ108" i="6"/>
  <c r="GP108" i="6"/>
  <c r="GO108" i="6"/>
  <c r="GN108" i="6"/>
  <c r="GN116" i="6" s="1"/>
  <c r="GM108" i="6"/>
  <c r="GM116" i="6" s="1"/>
  <c r="GL108" i="6"/>
  <c r="GL116" i="6" s="1"/>
  <c r="GK108" i="6"/>
  <c r="GK116" i="6" s="1"/>
  <c r="GJ108" i="6"/>
  <c r="GJ116" i="6" s="1"/>
  <c r="GI108" i="6"/>
  <c r="GI116" i="6" s="1"/>
  <c r="GH108" i="6"/>
  <c r="GH116" i="6" s="1"/>
  <c r="GG108" i="6"/>
  <c r="GG116" i="6" s="1"/>
  <c r="GF108" i="6"/>
  <c r="GF116" i="6" s="1"/>
  <c r="GE108" i="6"/>
  <c r="GD108" i="6"/>
  <c r="GC108" i="6"/>
  <c r="GB108" i="6"/>
  <c r="GB116" i="6" s="1"/>
  <c r="GA108" i="6"/>
  <c r="GA116" i="6" s="1"/>
  <c r="FZ108" i="6"/>
  <c r="FZ116" i="6" s="1"/>
  <c r="FY108" i="6"/>
  <c r="FY116" i="6" s="1"/>
  <c r="FX108" i="6"/>
  <c r="FX116" i="6" s="1"/>
  <c r="FW108" i="6"/>
  <c r="FW116" i="6" s="1"/>
  <c r="FV108" i="6"/>
  <c r="FV116" i="6" s="1"/>
  <c r="FU108" i="6"/>
  <c r="FU116" i="6" s="1"/>
  <c r="FT108" i="6"/>
  <c r="FT116" i="6" s="1"/>
  <c r="FS108" i="6"/>
  <c r="FS116" i="6" s="1"/>
  <c r="FR108" i="6"/>
  <c r="FR116" i="6" s="1"/>
  <c r="FQ108" i="6"/>
  <c r="FQ116" i="6" s="1"/>
  <c r="FP108" i="6"/>
  <c r="FP116" i="6" s="1"/>
  <c r="FO108" i="6"/>
  <c r="FN108" i="6"/>
  <c r="FM108" i="6"/>
  <c r="FM116" i="6" s="1"/>
  <c r="FL108" i="6"/>
  <c r="FL116" i="6" s="1"/>
  <c r="FK108" i="6"/>
  <c r="FK116" i="6" s="1"/>
  <c r="FJ108" i="6"/>
  <c r="FJ116" i="6" s="1"/>
  <c r="FI108" i="6"/>
  <c r="FI116" i="6" s="1"/>
  <c r="FH108" i="6"/>
  <c r="FH116" i="6" s="1"/>
  <c r="FG108" i="6"/>
  <c r="FG116" i="6" s="1"/>
  <c r="FF108" i="6"/>
  <c r="FF116" i="6" s="1"/>
  <c r="FE108" i="6"/>
  <c r="FE116" i="6" s="1"/>
  <c r="FD108" i="6"/>
  <c r="FC108" i="6"/>
  <c r="FB108" i="6"/>
  <c r="FA108" i="6"/>
  <c r="EZ108" i="6"/>
  <c r="EZ116" i="6" s="1"/>
  <c r="EY108" i="6"/>
  <c r="EY116" i="6" s="1"/>
  <c r="EX108" i="6"/>
  <c r="EX116" i="6" s="1"/>
  <c r="EW108" i="6"/>
  <c r="EW116" i="6" s="1"/>
  <c r="EV108" i="6"/>
  <c r="EV116" i="6" s="1"/>
  <c r="EU108" i="6"/>
  <c r="EU116" i="6" s="1"/>
  <c r="ET108" i="6"/>
  <c r="ET116" i="6" s="1"/>
  <c r="ES108" i="6"/>
  <c r="ES116" i="6" s="1"/>
  <c r="ER108" i="6"/>
  <c r="ER116" i="6" s="1"/>
  <c r="EQ108" i="6"/>
  <c r="EQ116" i="6" s="1"/>
  <c r="EP108" i="6"/>
  <c r="EP116" i="6" s="1"/>
  <c r="EO108" i="6"/>
  <c r="EO116" i="6" s="1"/>
  <c r="EN108" i="6"/>
  <c r="EN116" i="6" s="1"/>
  <c r="EM108" i="6"/>
  <c r="EL108" i="6"/>
  <c r="EK108" i="6"/>
  <c r="EJ108" i="6"/>
  <c r="EJ116" i="6" s="1"/>
  <c r="EI108" i="6"/>
  <c r="EI116" i="6" s="1"/>
  <c r="EH108" i="6"/>
  <c r="EH116" i="6" s="1"/>
  <c r="EG108" i="6"/>
  <c r="EG116" i="6" s="1"/>
  <c r="EF108" i="6"/>
  <c r="EF116" i="6" s="1"/>
  <c r="EE108" i="6"/>
  <c r="EE116" i="6" s="1"/>
  <c r="ED108" i="6"/>
  <c r="ED116" i="6" s="1"/>
  <c r="EC108" i="6"/>
  <c r="EC116" i="6" s="1"/>
  <c r="EB108" i="6"/>
  <c r="EA108" i="6"/>
  <c r="DZ108" i="6"/>
  <c r="DY108" i="6"/>
  <c r="DY116" i="6" s="1"/>
  <c r="DX108" i="6"/>
  <c r="DX116" i="6" s="1"/>
  <c r="DW108" i="6"/>
  <c r="DW116" i="6" s="1"/>
  <c r="DV108" i="6"/>
  <c r="DV116" i="6" s="1"/>
  <c r="DU108" i="6"/>
  <c r="DU116" i="6" s="1"/>
  <c r="DT108" i="6"/>
  <c r="DT116" i="6" s="1"/>
  <c r="DS108" i="6"/>
  <c r="DS116" i="6" s="1"/>
  <c r="DR108" i="6"/>
  <c r="DR116" i="6" s="1"/>
  <c r="DQ108" i="6"/>
  <c r="DQ116" i="6" s="1"/>
  <c r="DP108" i="6"/>
  <c r="DP116" i="6" s="1"/>
  <c r="DO108" i="6"/>
  <c r="DO116" i="6" s="1"/>
  <c r="DN108" i="6"/>
  <c r="DN116" i="6" s="1"/>
  <c r="DM108" i="6"/>
  <c r="DL108" i="6"/>
  <c r="DL116" i="6" s="1"/>
  <c r="DK108" i="6"/>
  <c r="DJ108" i="6"/>
  <c r="DI108" i="6"/>
  <c r="DH108" i="6"/>
  <c r="DH116" i="6" s="1"/>
  <c r="DG108" i="6"/>
  <c r="DG116" i="6" s="1"/>
  <c r="DF108" i="6"/>
  <c r="DF116" i="6" s="1"/>
  <c r="DE108" i="6"/>
  <c r="DE116" i="6" s="1"/>
  <c r="DD108" i="6"/>
  <c r="DD116" i="6" s="1"/>
  <c r="DC108" i="6"/>
  <c r="DC116" i="6" s="1"/>
  <c r="DB108" i="6"/>
  <c r="DB116" i="6" s="1"/>
  <c r="DA108" i="6"/>
  <c r="DA116" i="6" s="1"/>
  <c r="CZ108" i="6"/>
  <c r="CY108" i="6"/>
  <c r="CX108" i="6"/>
  <c r="CW108" i="6"/>
  <c r="CW116" i="6" s="1"/>
  <c r="CV108" i="6"/>
  <c r="CV116" i="6" s="1"/>
  <c r="CU108" i="6"/>
  <c r="CU116" i="6" s="1"/>
  <c r="CT108" i="6"/>
  <c r="CT116" i="6" s="1"/>
  <c r="CS108" i="6"/>
  <c r="CS116" i="6" s="1"/>
  <c r="CR108" i="6"/>
  <c r="CR116" i="6" s="1"/>
  <c r="CQ108" i="6"/>
  <c r="CQ116" i="6" s="1"/>
  <c r="CP108" i="6"/>
  <c r="CP116" i="6" s="1"/>
  <c r="CO108" i="6"/>
  <c r="CO116" i="6" s="1"/>
  <c r="CN108" i="6"/>
  <c r="CN116" i="6" s="1"/>
  <c r="CM108" i="6"/>
  <c r="CM116" i="6" s="1"/>
  <c r="CL108" i="6"/>
  <c r="CL116" i="6" s="1"/>
  <c r="CK108" i="6"/>
  <c r="CJ108" i="6"/>
  <c r="CJ116" i="6" s="1"/>
  <c r="CI108" i="6"/>
  <c r="CI116" i="6" s="1"/>
  <c r="CH108" i="6"/>
  <c r="CG108" i="6"/>
  <c r="CG116" i="6" s="1"/>
  <c r="CF108" i="6"/>
  <c r="CF116" i="6" s="1"/>
  <c r="CE108" i="6"/>
  <c r="CE116" i="6" s="1"/>
  <c r="CD108" i="6"/>
  <c r="CD116" i="6" s="1"/>
  <c r="CC108" i="6"/>
  <c r="CC116" i="6" s="1"/>
  <c r="CB108" i="6"/>
  <c r="CB116" i="6" s="1"/>
  <c r="CA108" i="6"/>
  <c r="CA116" i="6" s="1"/>
  <c r="BZ108" i="6"/>
  <c r="BZ116" i="6" s="1"/>
  <c r="BY108" i="6"/>
  <c r="BY116" i="6" s="1"/>
  <c r="BX108" i="6"/>
  <c r="BW108" i="6"/>
  <c r="BW116" i="6" s="1"/>
  <c r="BV108" i="6"/>
  <c r="BU108" i="6"/>
  <c r="BT108" i="6"/>
  <c r="BT116" i="6" s="1"/>
  <c r="BS108" i="6"/>
  <c r="BS116" i="6" s="1"/>
  <c r="BR108" i="6"/>
  <c r="BQ108" i="6"/>
  <c r="BQ116" i="6" s="1"/>
  <c r="BP108" i="6"/>
  <c r="BP116" i="6" s="1"/>
  <c r="BO108" i="6"/>
  <c r="BO116" i="6" s="1"/>
  <c r="BN108" i="6"/>
  <c r="BN116" i="6" s="1"/>
  <c r="BM108" i="6"/>
  <c r="BM116" i="6" s="1"/>
  <c r="BL108" i="6"/>
  <c r="BL116" i="6" s="1"/>
  <c r="WB107" i="6"/>
  <c r="WA107" i="6"/>
  <c r="VZ107" i="6"/>
  <c r="VY107" i="6"/>
  <c r="VX107" i="6"/>
  <c r="VW107" i="6"/>
  <c r="VV107" i="6"/>
  <c r="VU107" i="6"/>
  <c r="VT107" i="6"/>
  <c r="VS107" i="6"/>
  <c r="VR107" i="6"/>
  <c r="VQ107" i="6"/>
  <c r="VP107" i="6"/>
  <c r="VO107" i="6"/>
  <c r="VN107" i="6"/>
  <c r="VM107" i="6"/>
  <c r="VL107" i="6"/>
  <c r="VK107" i="6"/>
  <c r="VJ107" i="6"/>
  <c r="VI107" i="6"/>
  <c r="VH107" i="6"/>
  <c r="VG107" i="6"/>
  <c r="VF107" i="6"/>
  <c r="VE107" i="6"/>
  <c r="VD107" i="6"/>
  <c r="VC107" i="6"/>
  <c r="VB107" i="6"/>
  <c r="VA107" i="6"/>
  <c r="UZ107" i="6"/>
  <c r="UY107" i="6"/>
  <c r="UX107" i="6"/>
  <c r="UW107" i="6"/>
  <c r="UV107" i="6"/>
  <c r="UU107" i="6"/>
  <c r="UT107" i="6"/>
  <c r="US107" i="6"/>
  <c r="UR107" i="6"/>
  <c r="UQ107" i="6"/>
  <c r="UP107" i="6"/>
  <c r="UO107" i="6"/>
  <c r="UN107" i="6"/>
  <c r="UM107" i="6"/>
  <c r="UL107" i="6"/>
  <c r="UK107" i="6"/>
  <c r="UJ107" i="6"/>
  <c r="UI107" i="6"/>
  <c r="UH107" i="6"/>
  <c r="UG107" i="6"/>
  <c r="UF107" i="6"/>
  <c r="UE107" i="6"/>
  <c r="UD107" i="6"/>
  <c r="UC107" i="6"/>
  <c r="UB107" i="6"/>
  <c r="UA107" i="6"/>
  <c r="TZ107" i="6"/>
  <c r="TY107" i="6"/>
  <c r="TX107" i="6"/>
  <c r="TW107" i="6"/>
  <c r="TV107" i="6"/>
  <c r="TU107" i="6"/>
  <c r="TT107" i="6"/>
  <c r="TS107" i="6"/>
  <c r="TR107" i="6"/>
  <c r="TQ107" i="6"/>
  <c r="TP107" i="6"/>
  <c r="TO107" i="6"/>
  <c r="TN107" i="6"/>
  <c r="TM107" i="6"/>
  <c r="TL107" i="6"/>
  <c r="TK107" i="6"/>
  <c r="TJ107" i="6"/>
  <c r="TI107" i="6"/>
  <c r="TH107" i="6"/>
  <c r="TG107" i="6"/>
  <c r="TF107" i="6"/>
  <c r="TE107" i="6"/>
  <c r="TD107" i="6"/>
  <c r="TC107" i="6"/>
  <c r="TB107" i="6"/>
  <c r="TA107" i="6"/>
  <c r="SZ107" i="6"/>
  <c r="SY107" i="6"/>
  <c r="SX107" i="6"/>
  <c r="SW107" i="6"/>
  <c r="SV107" i="6"/>
  <c r="SU107" i="6"/>
  <c r="ST107" i="6"/>
  <c r="SS107" i="6"/>
  <c r="SR107" i="6"/>
  <c r="SQ107" i="6"/>
  <c r="SP107" i="6"/>
  <c r="SO107" i="6"/>
  <c r="SN107" i="6"/>
  <c r="SM107" i="6"/>
  <c r="SL107" i="6"/>
  <c r="SK107" i="6"/>
  <c r="SJ107" i="6"/>
  <c r="SI107" i="6"/>
  <c r="SH107" i="6"/>
  <c r="SG107" i="6"/>
  <c r="SF107" i="6"/>
  <c r="SE107" i="6"/>
  <c r="SD107" i="6"/>
  <c r="SC107" i="6"/>
  <c r="SB107" i="6"/>
  <c r="SA107" i="6"/>
  <c r="RZ107" i="6"/>
  <c r="RY107" i="6"/>
  <c r="RX107" i="6"/>
  <c r="RW107" i="6"/>
  <c r="RV107" i="6"/>
  <c r="RU107" i="6"/>
  <c r="RT107" i="6"/>
  <c r="RS107" i="6"/>
  <c r="RR107" i="6"/>
  <c r="RQ107" i="6"/>
  <c r="RP107" i="6"/>
  <c r="RO107" i="6"/>
  <c r="RN107" i="6"/>
  <c r="RM107" i="6"/>
  <c r="RL107" i="6"/>
  <c r="RK107" i="6"/>
  <c r="RJ107" i="6"/>
  <c r="RI107" i="6"/>
  <c r="RH107" i="6"/>
  <c r="RG107" i="6"/>
  <c r="RF107" i="6"/>
  <c r="RE107" i="6"/>
  <c r="RD107" i="6"/>
  <c r="RC107" i="6"/>
  <c r="RB107" i="6"/>
  <c r="RA107" i="6"/>
  <c r="QZ107" i="6"/>
  <c r="QY107" i="6"/>
  <c r="QX107" i="6"/>
  <c r="QW107" i="6"/>
  <c r="QV107" i="6"/>
  <c r="QU107" i="6"/>
  <c r="QT107" i="6"/>
  <c r="QS107" i="6"/>
  <c r="QR107" i="6"/>
  <c r="QQ107" i="6"/>
  <c r="QP107" i="6"/>
  <c r="QO107" i="6"/>
  <c r="QN107" i="6"/>
  <c r="QM107" i="6"/>
  <c r="QL107" i="6"/>
  <c r="QK107" i="6"/>
  <c r="QJ107" i="6"/>
  <c r="QI107" i="6"/>
  <c r="QH107" i="6"/>
  <c r="QG107" i="6"/>
  <c r="QF107" i="6"/>
  <c r="QE107" i="6"/>
  <c r="QD107" i="6"/>
  <c r="QC107" i="6"/>
  <c r="QB107" i="6"/>
  <c r="QA107" i="6"/>
  <c r="PZ107" i="6"/>
  <c r="PY107" i="6"/>
  <c r="PX107" i="6"/>
  <c r="PW107" i="6"/>
  <c r="PV107" i="6"/>
  <c r="PU107" i="6"/>
  <c r="PT107" i="6"/>
  <c r="PS107" i="6"/>
  <c r="PR107" i="6"/>
  <c r="PQ107" i="6"/>
  <c r="PP107" i="6"/>
  <c r="PO107" i="6"/>
  <c r="PN107" i="6"/>
  <c r="PM107" i="6"/>
  <c r="PL107" i="6"/>
  <c r="PK107" i="6"/>
  <c r="PJ107" i="6"/>
  <c r="PI107" i="6"/>
  <c r="PH107" i="6"/>
  <c r="PG107" i="6"/>
  <c r="PF107" i="6"/>
  <c r="PE107" i="6"/>
  <c r="PD107" i="6"/>
  <c r="PC107" i="6"/>
  <c r="PB107" i="6"/>
  <c r="PA107" i="6"/>
  <c r="OZ107" i="6"/>
  <c r="OY107" i="6"/>
  <c r="OX107" i="6"/>
  <c r="OW107" i="6"/>
  <c r="OV107" i="6"/>
  <c r="OU107" i="6"/>
  <c r="OT107" i="6"/>
  <c r="OS107" i="6"/>
  <c r="OR107" i="6"/>
  <c r="OQ107" i="6"/>
  <c r="OP107" i="6"/>
  <c r="OO107" i="6"/>
  <c r="ON107" i="6"/>
  <c r="OM107" i="6"/>
  <c r="OL107" i="6"/>
  <c r="OK107" i="6"/>
  <c r="OJ107" i="6"/>
  <c r="OI107" i="6"/>
  <c r="OH107" i="6"/>
  <c r="OG107" i="6"/>
  <c r="OF107" i="6"/>
  <c r="OE107" i="6"/>
  <c r="OD107" i="6"/>
  <c r="OC107" i="6"/>
  <c r="OB107" i="6"/>
  <c r="OA107" i="6"/>
  <c r="NZ107" i="6"/>
  <c r="NY107" i="6"/>
  <c r="NX107" i="6"/>
  <c r="NW107" i="6"/>
  <c r="NV107" i="6"/>
  <c r="NU107" i="6"/>
  <c r="NT107" i="6"/>
  <c r="NS107" i="6"/>
  <c r="NR107" i="6"/>
  <c r="NQ107" i="6"/>
  <c r="NP107" i="6"/>
  <c r="NO107" i="6"/>
  <c r="NN107" i="6"/>
  <c r="NM107" i="6"/>
  <c r="NL107" i="6"/>
  <c r="NK107" i="6"/>
  <c r="NJ107" i="6"/>
  <c r="NI107" i="6"/>
  <c r="NH107" i="6"/>
  <c r="NG107" i="6"/>
  <c r="NF107" i="6"/>
  <c r="NE107" i="6"/>
  <c r="ND107" i="6"/>
  <c r="NC107" i="6"/>
  <c r="NB107" i="6"/>
  <c r="NA107" i="6"/>
  <c r="MZ107" i="6"/>
  <c r="MY107" i="6"/>
  <c r="MX107" i="6"/>
  <c r="MW107" i="6"/>
  <c r="MV107" i="6"/>
  <c r="MU107" i="6"/>
  <c r="MT107" i="6"/>
  <c r="MS107" i="6"/>
  <c r="MR107" i="6"/>
  <c r="MQ107" i="6"/>
  <c r="MP107" i="6"/>
  <c r="MO107" i="6"/>
  <c r="MN107" i="6"/>
  <c r="MM107" i="6"/>
  <c r="ML107" i="6"/>
  <c r="MK107" i="6"/>
  <c r="MJ107" i="6"/>
  <c r="MI107" i="6"/>
  <c r="MH107" i="6"/>
  <c r="MG107" i="6"/>
  <c r="MF107" i="6"/>
  <c r="ME107" i="6"/>
  <c r="MD107" i="6"/>
  <c r="MC107" i="6"/>
  <c r="MB107" i="6"/>
  <c r="MA107" i="6"/>
  <c r="LZ107" i="6"/>
  <c r="LY107" i="6"/>
  <c r="LX107" i="6"/>
  <c r="LW107" i="6"/>
  <c r="LV107" i="6"/>
  <c r="LU107" i="6"/>
  <c r="LT107" i="6"/>
  <c r="LS107" i="6"/>
  <c r="LR107" i="6"/>
  <c r="LQ107" i="6"/>
  <c r="LP107" i="6"/>
  <c r="LO107" i="6"/>
  <c r="LN107" i="6"/>
  <c r="LM107" i="6"/>
  <c r="LL107" i="6"/>
  <c r="LK107" i="6"/>
  <c r="LJ107" i="6"/>
  <c r="LI107" i="6"/>
  <c r="LH107" i="6"/>
  <c r="LG107" i="6"/>
  <c r="LF107" i="6"/>
  <c r="LE107" i="6"/>
  <c r="LD107" i="6"/>
  <c r="LC107" i="6"/>
  <c r="LB107" i="6"/>
  <c r="LA107" i="6"/>
  <c r="KZ107" i="6"/>
  <c r="KY107" i="6"/>
  <c r="KX107" i="6"/>
  <c r="KW107" i="6"/>
  <c r="KV107" i="6"/>
  <c r="KU107" i="6"/>
  <c r="KT107" i="6"/>
  <c r="KS107" i="6"/>
  <c r="KR107" i="6"/>
  <c r="KQ107" i="6"/>
  <c r="KP107" i="6"/>
  <c r="KO107" i="6"/>
  <c r="KN107" i="6"/>
  <c r="KM107" i="6"/>
  <c r="KL107" i="6"/>
  <c r="KK107" i="6"/>
  <c r="KJ107" i="6"/>
  <c r="KI107" i="6"/>
  <c r="KH107" i="6"/>
  <c r="KG107" i="6"/>
  <c r="KF107" i="6"/>
  <c r="KE107" i="6"/>
  <c r="KD107" i="6"/>
  <c r="KC107" i="6"/>
  <c r="KB107" i="6"/>
  <c r="KA107" i="6"/>
  <c r="JZ107" i="6"/>
  <c r="JY107" i="6"/>
  <c r="JX107" i="6"/>
  <c r="JW107" i="6"/>
  <c r="JV107" i="6"/>
  <c r="JU107" i="6"/>
  <c r="JT107" i="6"/>
  <c r="JS107" i="6"/>
  <c r="JR107" i="6"/>
  <c r="JQ107" i="6"/>
  <c r="JP107" i="6"/>
  <c r="JO107" i="6"/>
  <c r="JN107" i="6"/>
  <c r="JM107" i="6"/>
  <c r="JL107" i="6"/>
  <c r="JK107" i="6"/>
  <c r="JJ107" i="6"/>
  <c r="JI107" i="6"/>
  <c r="JH107" i="6"/>
  <c r="JG107" i="6"/>
  <c r="JF107" i="6"/>
  <c r="JE107" i="6"/>
  <c r="JD107" i="6"/>
  <c r="JC107" i="6"/>
  <c r="JB107" i="6"/>
  <c r="JA107" i="6"/>
  <c r="IZ107" i="6"/>
  <c r="IY107" i="6"/>
  <c r="IX107" i="6"/>
  <c r="IW107" i="6"/>
  <c r="IV107" i="6"/>
  <c r="IU107" i="6"/>
  <c r="IT107" i="6"/>
  <c r="IS107" i="6"/>
  <c r="IR107" i="6"/>
  <c r="IQ107" i="6"/>
  <c r="IP107" i="6"/>
  <c r="IO107" i="6"/>
  <c r="IN107" i="6"/>
  <c r="IM107" i="6"/>
  <c r="IL107" i="6"/>
  <c r="IK107" i="6"/>
  <c r="IJ107" i="6"/>
  <c r="II107" i="6"/>
  <c r="IH107" i="6"/>
  <c r="IG107" i="6"/>
  <c r="IF107" i="6"/>
  <c r="IE107" i="6"/>
  <c r="ID107" i="6"/>
  <c r="IC107" i="6"/>
  <c r="IB107" i="6"/>
  <c r="IA107" i="6"/>
  <c r="HZ107" i="6"/>
  <c r="HY107" i="6"/>
  <c r="HX107" i="6"/>
  <c r="HW107" i="6"/>
  <c r="HV107" i="6"/>
  <c r="HU107" i="6"/>
  <c r="HT107" i="6"/>
  <c r="HS107" i="6"/>
  <c r="HR107" i="6"/>
  <c r="HQ107" i="6"/>
  <c r="HP107" i="6"/>
  <c r="HO107" i="6"/>
  <c r="HN107" i="6"/>
  <c r="HM107" i="6"/>
  <c r="HL107" i="6"/>
  <c r="HK107" i="6"/>
  <c r="HJ107" i="6"/>
  <c r="HI107" i="6"/>
  <c r="HH107" i="6"/>
  <c r="HG107" i="6"/>
  <c r="HF107" i="6"/>
  <c r="HE107" i="6"/>
  <c r="HD107" i="6"/>
  <c r="HC107" i="6"/>
  <c r="HB107" i="6"/>
  <c r="HA107" i="6"/>
  <c r="GZ107" i="6"/>
  <c r="GY107" i="6"/>
  <c r="GX107" i="6"/>
  <c r="GW107" i="6"/>
  <c r="GV107" i="6"/>
  <c r="GU107" i="6"/>
  <c r="GT107" i="6"/>
  <c r="GS107" i="6"/>
  <c r="GR107" i="6"/>
  <c r="GQ107" i="6"/>
  <c r="GP107" i="6"/>
  <c r="GO107" i="6"/>
  <c r="GN107" i="6"/>
  <c r="GM107" i="6"/>
  <c r="GL107" i="6"/>
  <c r="GK107" i="6"/>
  <c r="GJ107" i="6"/>
  <c r="GI107" i="6"/>
  <c r="GH107" i="6"/>
  <c r="GG107" i="6"/>
  <c r="GF107" i="6"/>
  <c r="GE107" i="6"/>
  <c r="GD107" i="6"/>
  <c r="GC107" i="6"/>
  <c r="GB107" i="6"/>
  <c r="GA107" i="6"/>
  <c r="FZ107" i="6"/>
  <c r="FY107" i="6"/>
  <c r="FX107" i="6"/>
  <c r="FW107" i="6"/>
  <c r="FV107" i="6"/>
  <c r="FU107" i="6"/>
  <c r="FT107" i="6"/>
  <c r="FS107" i="6"/>
  <c r="FR107" i="6"/>
  <c r="FQ107" i="6"/>
  <c r="FP107" i="6"/>
  <c r="FO107" i="6"/>
  <c r="FN107" i="6"/>
  <c r="FM107" i="6"/>
  <c r="FL107" i="6"/>
  <c r="FK107" i="6"/>
  <c r="FJ107" i="6"/>
  <c r="FI107" i="6"/>
  <c r="FH107" i="6"/>
  <c r="FG107" i="6"/>
  <c r="FF107" i="6"/>
  <c r="FE107" i="6"/>
  <c r="FD107" i="6"/>
  <c r="FC107" i="6"/>
  <c r="FB107" i="6"/>
  <c r="FA107" i="6"/>
  <c r="EZ107" i="6"/>
  <c r="EY107" i="6"/>
  <c r="EX107" i="6"/>
  <c r="EW107" i="6"/>
  <c r="EV107" i="6"/>
  <c r="EU107" i="6"/>
  <c r="ET107" i="6"/>
  <c r="ES107" i="6"/>
  <c r="ER107" i="6"/>
  <c r="EQ107" i="6"/>
  <c r="EP107" i="6"/>
  <c r="EO107" i="6"/>
  <c r="EN107" i="6"/>
  <c r="EM107" i="6"/>
  <c r="EL107" i="6"/>
  <c r="EK107" i="6"/>
  <c r="EJ107" i="6"/>
  <c r="EI107" i="6"/>
  <c r="EH107" i="6"/>
  <c r="EG107" i="6"/>
  <c r="EF107" i="6"/>
  <c r="EE107" i="6"/>
  <c r="ED107" i="6"/>
  <c r="EC107" i="6"/>
  <c r="EB107" i="6"/>
  <c r="EA107" i="6"/>
  <c r="DZ107" i="6"/>
  <c r="DY107" i="6"/>
  <c r="DX107" i="6"/>
  <c r="DW107" i="6"/>
  <c r="DV107" i="6"/>
  <c r="DU107" i="6"/>
  <c r="DT107" i="6"/>
  <c r="DS107" i="6"/>
  <c r="DR107" i="6"/>
  <c r="DQ107" i="6"/>
  <c r="DP107" i="6"/>
  <c r="DO107" i="6"/>
  <c r="DN107" i="6"/>
  <c r="DM107" i="6"/>
  <c r="DL107" i="6"/>
  <c r="DK107" i="6"/>
  <c r="DJ107" i="6"/>
  <c r="DI107" i="6"/>
  <c r="DH107" i="6"/>
  <c r="DG107" i="6"/>
  <c r="DF107" i="6"/>
  <c r="DE107" i="6"/>
  <c r="DD107" i="6"/>
  <c r="DC107" i="6"/>
  <c r="DB107" i="6"/>
  <c r="DA107" i="6"/>
  <c r="CZ107" i="6"/>
  <c r="CY107" i="6"/>
  <c r="CX107" i="6"/>
  <c r="CW107" i="6"/>
  <c r="CV107" i="6"/>
  <c r="CU107" i="6"/>
  <c r="CT107" i="6"/>
  <c r="CS107" i="6"/>
  <c r="CR107" i="6"/>
  <c r="CQ107" i="6"/>
  <c r="CP107" i="6"/>
  <c r="CO107" i="6"/>
  <c r="CN107" i="6"/>
  <c r="CM107" i="6"/>
  <c r="CL107" i="6"/>
  <c r="CK107" i="6"/>
  <c r="CJ107" i="6"/>
  <c r="CI107" i="6"/>
  <c r="CH107" i="6"/>
  <c r="CG107" i="6"/>
  <c r="CF107" i="6"/>
  <c r="CE107" i="6"/>
  <c r="CD107" i="6"/>
  <c r="CC107" i="6"/>
  <c r="CB107" i="6"/>
  <c r="CA107" i="6"/>
  <c r="BZ107" i="6"/>
  <c r="BY107" i="6"/>
  <c r="BX107" i="6"/>
  <c r="BW107" i="6"/>
  <c r="BV107" i="6"/>
  <c r="BU107" i="6"/>
  <c r="BT107" i="6"/>
  <c r="BS107" i="6"/>
  <c r="BR107" i="6"/>
  <c r="BQ107" i="6"/>
  <c r="BP107" i="6"/>
  <c r="BO107" i="6"/>
  <c r="BN107" i="6"/>
  <c r="BM107" i="6"/>
  <c r="BL107" i="6"/>
  <c r="I107" i="6"/>
  <c r="H107" i="6"/>
  <c r="E107" i="6"/>
  <c r="D107" i="6"/>
  <c r="WB106" i="6"/>
  <c r="WA106" i="6"/>
  <c r="VZ106" i="6"/>
  <c r="VY106" i="6"/>
  <c r="VX106" i="6"/>
  <c r="VW106" i="6"/>
  <c r="VV106" i="6"/>
  <c r="VU106" i="6"/>
  <c r="VT106" i="6"/>
  <c r="VS106" i="6"/>
  <c r="VR106" i="6"/>
  <c r="VQ106" i="6"/>
  <c r="VP106" i="6"/>
  <c r="VO106" i="6"/>
  <c r="VN106" i="6"/>
  <c r="VM106" i="6"/>
  <c r="VL106" i="6"/>
  <c r="VK106" i="6"/>
  <c r="VJ106" i="6"/>
  <c r="VI106" i="6"/>
  <c r="VH106" i="6"/>
  <c r="VG106" i="6"/>
  <c r="VF106" i="6"/>
  <c r="VE106" i="6"/>
  <c r="VD106" i="6"/>
  <c r="VC106" i="6"/>
  <c r="VB106" i="6"/>
  <c r="VA106" i="6"/>
  <c r="UZ106" i="6"/>
  <c r="UY106" i="6"/>
  <c r="UX106" i="6"/>
  <c r="UW106" i="6"/>
  <c r="UV106" i="6"/>
  <c r="UU106" i="6"/>
  <c r="UT106" i="6"/>
  <c r="US106" i="6"/>
  <c r="UR106" i="6"/>
  <c r="UQ106" i="6"/>
  <c r="UP106" i="6"/>
  <c r="UO106" i="6"/>
  <c r="UN106" i="6"/>
  <c r="UM106" i="6"/>
  <c r="UL106" i="6"/>
  <c r="UK106" i="6"/>
  <c r="UJ106" i="6"/>
  <c r="UI106" i="6"/>
  <c r="UH106" i="6"/>
  <c r="UG106" i="6"/>
  <c r="UF106" i="6"/>
  <c r="UE106" i="6"/>
  <c r="UD106" i="6"/>
  <c r="UC106" i="6"/>
  <c r="UB106" i="6"/>
  <c r="UA106" i="6"/>
  <c r="TZ106" i="6"/>
  <c r="TY106" i="6"/>
  <c r="TX106" i="6"/>
  <c r="TW106" i="6"/>
  <c r="TV106" i="6"/>
  <c r="TU106" i="6"/>
  <c r="TT106" i="6"/>
  <c r="TS106" i="6"/>
  <c r="TR106" i="6"/>
  <c r="TQ106" i="6"/>
  <c r="TP106" i="6"/>
  <c r="TO106" i="6"/>
  <c r="TN106" i="6"/>
  <c r="TM106" i="6"/>
  <c r="TL106" i="6"/>
  <c r="TK106" i="6"/>
  <c r="TJ106" i="6"/>
  <c r="TI106" i="6"/>
  <c r="TH106" i="6"/>
  <c r="TG106" i="6"/>
  <c r="TF106" i="6"/>
  <c r="TE106" i="6"/>
  <c r="TD106" i="6"/>
  <c r="TC106" i="6"/>
  <c r="TB106" i="6"/>
  <c r="TA106" i="6"/>
  <c r="SZ106" i="6"/>
  <c r="SY106" i="6"/>
  <c r="SX106" i="6"/>
  <c r="SW106" i="6"/>
  <c r="SV106" i="6"/>
  <c r="SU106" i="6"/>
  <c r="ST106" i="6"/>
  <c r="SS106" i="6"/>
  <c r="SR106" i="6"/>
  <c r="SQ106" i="6"/>
  <c r="SP106" i="6"/>
  <c r="SO106" i="6"/>
  <c r="SN106" i="6"/>
  <c r="SM106" i="6"/>
  <c r="SL106" i="6"/>
  <c r="SK106" i="6"/>
  <c r="SJ106" i="6"/>
  <c r="SI106" i="6"/>
  <c r="SH106" i="6"/>
  <c r="SG106" i="6"/>
  <c r="SF106" i="6"/>
  <c r="SE106" i="6"/>
  <c r="SD106" i="6"/>
  <c r="SC106" i="6"/>
  <c r="SB106" i="6"/>
  <c r="SA106" i="6"/>
  <c r="RZ106" i="6"/>
  <c r="RY106" i="6"/>
  <c r="RX106" i="6"/>
  <c r="RW106" i="6"/>
  <c r="RV106" i="6"/>
  <c r="RU106" i="6"/>
  <c r="RT106" i="6"/>
  <c r="RS106" i="6"/>
  <c r="RR106" i="6"/>
  <c r="RQ106" i="6"/>
  <c r="RP106" i="6"/>
  <c r="RO106" i="6"/>
  <c r="RN106" i="6"/>
  <c r="RM106" i="6"/>
  <c r="RL106" i="6"/>
  <c r="RK106" i="6"/>
  <c r="RJ106" i="6"/>
  <c r="RI106" i="6"/>
  <c r="RH106" i="6"/>
  <c r="RG106" i="6"/>
  <c r="RF106" i="6"/>
  <c r="RE106" i="6"/>
  <c r="RD106" i="6"/>
  <c r="RC106" i="6"/>
  <c r="RB106" i="6"/>
  <c r="RA106" i="6"/>
  <c r="QZ106" i="6"/>
  <c r="QY106" i="6"/>
  <c r="QX106" i="6"/>
  <c r="QW106" i="6"/>
  <c r="QV106" i="6"/>
  <c r="QU106" i="6"/>
  <c r="QT106" i="6"/>
  <c r="QS106" i="6"/>
  <c r="QR106" i="6"/>
  <c r="QQ106" i="6"/>
  <c r="QP106" i="6"/>
  <c r="QO106" i="6"/>
  <c r="QN106" i="6"/>
  <c r="QM106" i="6"/>
  <c r="QL106" i="6"/>
  <c r="QK106" i="6"/>
  <c r="QJ106" i="6"/>
  <c r="QI106" i="6"/>
  <c r="QH106" i="6"/>
  <c r="QG106" i="6"/>
  <c r="QF106" i="6"/>
  <c r="QE106" i="6"/>
  <c r="QD106" i="6"/>
  <c r="QC106" i="6"/>
  <c r="QB106" i="6"/>
  <c r="QA106" i="6"/>
  <c r="PZ106" i="6"/>
  <c r="PY106" i="6"/>
  <c r="PX106" i="6"/>
  <c r="PW106" i="6"/>
  <c r="PV106" i="6"/>
  <c r="PU106" i="6"/>
  <c r="PT106" i="6"/>
  <c r="PS106" i="6"/>
  <c r="PR106" i="6"/>
  <c r="PQ106" i="6"/>
  <c r="PP106" i="6"/>
  <c r="PO106" i="6"/>
  <c r="PN106" i="6"/>
  <c r="PM106" i="6"/>
  <c r="PL106" i="6"/>
  <c r="PK106" i="6"/>
  <c r="PJ106" i="6"/>
  <c r="PI106" i="6"/>
  <c r="PH106" i="6"/>
  <c r="PG106" i="6"/>
  <c r="PF106" i="6"/>
  <c r="PE106" i="6"/>
  <c r="PD106" i="6"/>
  <c r="PC106" i="6"/>
  <c r="PB106" i="6"/>
  <c r="PA106" i="6"/>
  <c r="OZ106" i="6"/>
  <c r="OY106" i="6"/>
  <c r="OX106" i="6"/>
  <c r="OW106" i="6"/>
  <c r="OV106" i="6"/>
  <c r="OU106" i="6"/>
  <c r="OT106" i="6"/>
  <c r="OS106" i="6"/>
  <c r="OR106" i="6"/>
  <c r="OQ106" i="6"/>
  <c r="OP106" i="6"/>
  <c r="OO106" i="6"/>
  <c r="ON106" i="6"/>
  <c r="OM106" i="6"/>
  <c r="OL106" i="6"/>
  <c r="OK106" i="6"/>
  <c r="OJ106" i="6"/>
  <c r="OI106" i="6"/>
  <c r="OH106" i="6"/>
  <c r="OG106" i="6"/>
  <c r="OF106" i="6"/>
  <c r="OD106" i="6"/>
  <c r="OC106" i="6"/>
  <c r="OB106" i="6"/>
  <c r="OA106" i="6"/>
  <c r="NZ106" i="6"/>
  <c r="NY106" i="6"/>
  <c r="NX106" i="6"/>
  <c r="NW106" i="6"/>
  <c r="NV106" i="6"/>
  <c r="NU106" i="6"/>
  <c r="NT106" i="6"/>
  <c r="NS106" i="6"/>
  <c r="NR106" i="6"/>
  <c r="NQ106" i="6"/>
  <c r="NP106" i="6"/>
  <c r="NO106" i="6"/>
  <c r="NN106" i="6"/>
  <c r="NM106" i="6"/>
  <c r="NL106" i="6"/>
  <c r="NK106" i="6"/>
  <c r="NJ106" i="6"/>
  <c r="NI106" i="6"/>
  <c r="NH106" i="6"/>
  <c r="NG106" i="6"/>
  <c r="NF106" i="6"/>
  <c r="NE106" i="6"/>
  <c r="ND106" i="6"/>
  <c r="NC106" i="6"/>
  <c r="NB106" i="6"/>
  <c r="NA106" i="6"/>
  <c r="MZ106" i="6"/>
  <c r="MY106" i="6"/>
  <c r="MX106" i="6"/>
  <c r="MW106" i="6"/>
  <c r="MV106" i="6"/>
  <c r="MU106" i="6"/>
  <c r="MT106" i="6"/>
  <c r="MS106" i="6"/>
  <c r="MR106" i="6"/>
  <c r="MQ106" i="6"/>
  <c r="MP106" i="6"/>
  <c r="MO106" i="6"/>
  <c r="MN106" i="6"/>
  <c r="MM106" i="6"/>
  <c r="ML106" i="6"/>
  <c r="MK106" i="6"/>
  <c r="MJ106" i="6"/>
  <c r="MI106" i="6"/>
  <c r="MH106" i="6"/>
  <c r="MG106" i="6"/>
  <c r="MF106" i="6"/>
  <c r="ME106" i="6"/>
  <c r="MD106" i="6"/>
  <c r="MC106" i="6"/>
  <c r="MB106" i="6"/>
  <c r="MA106" i="6"/>
  <c r="LZ106" i="6"/>
  <c r="LY106" i="6"/>
  <c r="LX106" i="6"/>
  <c r="LW106" i="6"/>
  <c r="LV106" i="6"/>
  <c r="LU106" i="6"/>
  <c r="LT106" i="6"/>
  <c r="LS106" i="6"/>
  <c r="LR106" i="6"/>
  <c r="LQ106" i="6"/>
  <c r="LP106" i="6"/>
  <c r="LO106" i="6"/>
  <c r="LN106" i="6"/>
  <c r="LM106" i="6"/>
  <c r="LL106" i="6"/>
  <c r="LK106" i="6"/>
  <c r="LJ106" i="6"/>
  <c r="LI106" i="6"/>
  <c r="LH106" i="6"/>
  <c r="LG106" i="6"/>
  <c r="LF106" i="6"/>
  <c r="LE106" i="6"/>
  <c r="LD106" i="6"/>
  <c r="LC106" i="6"/>
  <c r="LB106" i="6"/>
  <c r="LA106" i="6"/>
  <c r="KZ106" i="6"/>
  <c r="KY106" i="6"/>
  <c r="KX106" i="6"/>
  <c r="KW106" i="6"/>
  <c r="KV106" i="6"/>
  <c r="KU106" i="6"/>
  <c r="KT106" i="6"/>
  <c r="KS106" i="6"/>
  <c r="KR106" i="6"/>
  <c r="KQ106" i="6"/>
  <c r="KP106" i="6"/>
  <c r="KO106" i="6"/>
  <c r="KN106" i="6"/>
  <c r="KM106" i="6"/>
  <c r="KL106" i="6"/>
  <c r="KK106" i="6"/>
  <c r="KJ106" i="6"/>
  <c r="KI106" i="6"/>
  <c r="KH106" i="6"/>
  <c r="KG106" i="6"/>
  <c r="KF106" i="6"/>
  <c r="KE106" i="6"/>
  <c r="KD106" i="6"/>
  <c r="KC106" i="6"/>
  <c r="KB106" i="6"/>
  <c r="KA106" i="6"/>
  <c r="JZ106" i="6"/>
  <c r="JY106" i="6"/>
  <c r="JX106" i="6"/>
  <c r="JW106" i="6"/>
  <c r="JV106" i="6"/>
  <c r="JU106" i="6"/>
  <c r="JT106" i="6"/>
  <c r="JS106" i="6"/>
  <c r="JR106" i="6"/>
  <c r="JQ106" i="6"/>
  <c r="JP106" i="6"/>
  <c r="JO106" i="6"/>
  <c r="JN106" i="6"/>
  <c r="JM106" i="6"/>
  <c r="JL106" i="6"/>
  <c r="JK106" i="6"/>
  <c r="JJ106" i="6"/>
  <c r="JI106" i="6"/>
  <c r="JH106" i="6"/>
  <c r="JG106" i="6"/>
  <c r="JF106" i="6"/>
  <c r="JE106" i="6"/>
  <c r="JD106" i="6"/>
  <c r="JC106" i="6"/>
  <c r="JB106" i="6"/>
  <c r="JA106" i="6"/>
  <c r="IZ106" i="6"/>
  <c r="IY106" i="6"/>
  <c r="IX106" i="6"/>
  <c r="IW106" i="6"/>
  <c r="IV106" i="6"/>
  <c r="IU106" i="6"/>
  <c r="IT106" i="6"/>
  <c r="IS106" i="6"/>
  <c r="IR106" i="6"/>
  <c r="IQ106" i="6"/>
  <c r="IP106" i="6"/>
  <c r="IO106" i="6"/>
  <c r="IN106" i="6"/>
  <c r="IM106" i="6"/>
  <c r="IL106" i="6"/>
  <c r="IK106" i="6"/>
  <c r="IJ106" i="6"/>
  <c r="II106" i="6"/>
  <c r="IG106" i="6"/>
  <c r="IF106" i="6"/>
  <c r="IE106" i="6"/>
  <c r="ID106" i="6"/>
  <c r="IC106" i="6"/>
  <c r="IB106" i="6"/>
  <c r="IA106" i="6"/>
  <c r="HZ106" i="6"/>
  <c r="HY106" i="6"/>
  <c r="HX106" i="6"/>
  <c r="HW106" i="6"/>
  <c r="HV106" i="6"/>
  <c r="HU106" i="6"/>
  <c r="HT106" i="6"/>
  <c r="HS106" i="6"/>
  <c r="HR106" i="6"/>
  <c r="HQ106" i="6"/>
  <c r="HP106" i="6"/>
  <c r="HO106" i="6"/>
  <c r="HN106" i="6"/>
  <c r="HM106" i="6"/>
  <c r="HL106" i="6"/>
  <c r="HK106" i="6"/>
  <c r="HJ106" i="6"/>
  <c r="HI106" i="6"/>
  <c r="HH106" i="6"/>
  <c r="HG106" i="6"/>
  <c r="HF106" i="6"/>
  <c r="HE106" i="6"/>
  <c r="HD106" i="6"/>
  <c r="HC106" i="6"/>
  <c r="HB106" i="6"/>
  <c r="HA106" i="6"/>
  <c r="GZ106" i="6"/>
  <c r="GY106" i="6"/>
  <c r="GX106" i="6"/>
  <c r="GW106" i="6"/>
  <c r="GV106" i="6"/>
  <c r="GU106" i="6"/>
  <c r="GT106" i="6"/>
  <c r="GS106" i="6"/>
  <c r="GR106" i="6"/>
  <c r="GQ106" i="6"/>
  <c r="GP106" i="6"/>
  <c r="GO106" i="6"/>
  <c r="GN106" i="6"/>
  <c r="GM106" i="6"/>
  <c r="GL106" i="6"/>
  <c r="GK106" i="6"/>
  <c r="GJ106" i="6"/>
  <c r="GI106" i="6"/>
  <c r="GH106" i="6"/>
  <c r="GG106" i="6"/>
  <c r="GF106" i="6"/>
  <c r="GE106" i="6"/>
  <c r="GD106" i="6"/>
  <c r="GC106" i="6"/>
  <c r="GB106" i="6"/>
  <c r="GA106" i="6"/>
  <c r="FZ106" i="6"/>
  <c r="FY106" i="6"/>
  <c r="FX106" i="6"/>
  <c r="FW106" i="6"/>
  <c r="FV106" i="6"/>
  <c r="FU106" i="6"/>
  <c r="FT106" i="6"/>
  <c r="FS106" i="6"/>
  <c r="FR106" i="6"/>
  <c r="FQ106" i="6"/>
  <c r="FP106" i="6"/>
  <c r="FO106" i="6"/>
  <c r="FM106" i="6"/>
  <c r="FL106" i="6"/>
  <c r="FK106" i="6"/>
  <c r="FJ106" i="6"/>
  <c r="FI106" i="6"/>
  <c r="FH106" i="6"/>
  <c r="FG106" i="6"/>
  <c r="FF106" i="6"/>
  <c r="FE106" i="6"/>
  <c r="FD106" i="6"/>
  <c r="FC106" i="6"/>
  <c r="FB106" i="6"/>
  <c r="FA106" i="6"/>
  <c r="EZ106" i="6"/>
  <c r="EY106" i="6"/>
  <c r="EX106" i="6"/>
  <c r="EW106" i="6"/>
  <c r="EV106" i="6"/>
  <c r="EU106" i="6"/>
  <c r="ET106" i="6"/>
  <c r="ES106" i="6"/>
  <c r="ER106" i="6"/>
  <c r="EQ106" i="6"/>
  <c r="EP106" i="6"/>
  <c r="EO106" i="6"/>
  <c r="EN106" i="6"/>
  <c r="EM106" i="6"/>
  <c r="EL106" i="6"/>
  <c r="EK106" i="6"/>
  <c r="EJ106" i="6"/>
  <c r="EI106" i="6"/>
  <c r="EH106" i="6"/>
  <c r="EG106" i="6"/>
  <c r="EF106" i="6"/>
  <c r="EE106" i="6"/>
  <c r="ED106" i="6"/>
  <c r="EC106" i="6"/>
  <c r="EB106" i="6"/>
  <c r="EA106" i="6"/>
  <c r="DZ106" i="6"/>
  <c r="DY106" i="6"/>
  <c r="DX106" i="6"/>
  <c r="DW106" i="6"/>
  <c r="DV106" i="6"/>
  <c r="DU106" i="6"/>
  <c r="DT106" i="6"/>
  <c r="DS106" i="6"/>
  <c r="DR106" i="6"/>
  <c r="DQ106" i="6"/>
  <c r="DP106" i="6"/>
  <c r="DO106" i="6"/>
  <c r="DN106" i="6"/>
  <c r="DM106" i="6"/>
  <c r="DL106" i="6"/>
  <c r="DK106" i="6"/>
  <c r="DJ106" i="6"/>
  <c r="DI106" i="6"/>
  <c r="DH106" i="6"/>
  <c r="DG106" i="6"/>
  <c r="DF106" i="6"/>
  <c r="DE106" i="6"/>
  <c r="DD106" i="6"/>
  <c r="DC106" i="6"/>
  <c r="DB106" i="6"/>
  <c r="DA106" i="6"/>
  <c r="CZ106" i="6"/>
  <c r="CY106" i="6"/>
  <c r="CX106" i="6"/>
  <c r="CW106" i="6"/>
  <c r="CV106" i="6"/>
  <c r="CU106" i="6"/>
  <c r="CT106" i="6"/>
  <c r="CS106" i="6"/>
  <c r="CR106" i="6"/>
  <c r="CQ106" i="6"/>
  <c r="CP106" i="6"/>
  <c r="CO106" i="6"/>
  <c r="CN106" i="6"/>
  <c r="CM106" i="6"/>
  <c r="CL106" i="6"/>
  <c r="CK106" i="6"/>
  <c r="CJ106" i="6"/>
  <c r="CI106" i="6"/>
  <c r="CH106" i="6"/>
  <c r="CG106" i="6"/>
  <c r="CF106" i="6"/>
  <c r="CE106" i="6"/>
  <c r="CD106" i="6"/>
  <c r="CC106" i="6"/>
  <c r="CB106" i="6"/>
  <c r="CA106" i="6"/>
  <c r="BZ106" i="6"/>
  <c r="BY106" i="6"/>
  <c r="BX106" i="6"/>
  <c r="BW106" i="6"/>
  <c r="BV106" i="6"/>
  <c r="BU106" i="6"/>
  <c r="BT106" i="6"/>
  <c r="BS106" i="6"/>
  <c r="BR106" i="6"/>
  <c r="BQ106" i="6"/>
  <c r="BP106" i="6"/>
  <c r="BO106" i="6"/>
  <c r="BN106" i="6"/>
  <c r="BM106" i="6"/>
  <c r="BL106" i="6"/>
  <c r="I106" i="6"/>
  <c r="H106" i="6"/>
  <c r="E106" i="6"/>
  <c r="D106" i="6"/>
  <c r="WB105" i="6"/>
  <c r="WA105" i="6"/>
  <c r="VZ105" i="6"/>
  <c r="VY105" i="6"/>
  <c r="VX105" i="6"/>
  <c r="VW105" i="6"/>
  <c r="VV105" i="6"/>
  <c r="VU105" i="6"/>
  <c r="VT105" i="6"/>
  <c r="VS105" i="6"/>
  <c r="VR105" i="6"/>
  <c r="VQ105" i="6"/>
  <c r="VP105" i="6"/>
  <c r="VO105" i="6"/>
  <c r="VN105" i="6"/>
  <c r="VM105" i="6"/>
  <c r="VL105" i="6"/>
  <c r="VK105" i="6"/>
  <c r="VJ105" i="6"/>
  <c r="VI105" i="6"/>
  <c r="VH105" i="6"/>
  <c r="VG105" i="6"/>
  <c r="VF105" i="6"/>
  <c r="VE105" i="6"/>
  <c r="VD105" i="6"/>
  <c r="VC105" i="6"/>
  <c r="VB105" i="6"/>
  <c r="VA105" i="6"/>
  <c r="UZ105" i="6"/>
  <c r="UY105" i="6"/>
  <c r="UX105" i="6"/>
  <c r="UW105" i="6"/>
  <c r="UV105" i="6"/>
  <c r="UU105" i="6"/>
  <c r="UT105" i="6"/>
  <c r="US105" i="6"/>
  <c r="UR105" i="6"/>
  <c r="UQ105" i="6"/>
  <c r="UP105" i="6"/>
  <c r="UO105" i="6"/>
  <c r="UN105" i="6"/>
  <c r="UM105" i="6"/>
  <c r="UL105" i="6"/>
  <c r="UK105" i="6"/>
  <c r="UJ105" i="6"/>
  <c r="UI105" i="6"/>
  <c r="UH105" i="6"/>
  <c r="UG105" i="6"/>
  <c r="UF105" i="6"/>
  <c r="UE105" i="6"/>
  <c r="UD105" i="6"/>
  <c r="UC105" i="6"/>
  <c r="UB105" i="6"/>
  <c r="UA105" i="6"/>
  <c r="TZ105" i="6"/>
  <c r="TY105" i="6"/>
  <c r="TX105" i="6"/>
  <c r="TW105" i="6"/>
  <c r="TV105" i="6"/>
  <c r="TU105" i="6"/>
  <c r="TT105" i="6"/>
  <c r="TS105" i="6"/>
  <c r="TR105" i="6"/>
  <c r="TQ105" i="6"/>
  <c r="TP105" i="6"/>
  <c r="TO105" i="6"/>
  <c r="TN105" i="6"/>
  <c r="TM105" i="6"/>
  <c r="TL105" i="6"/>
  <c r="TK105" i="6"/>
  <c r="TJ105" i="6"/>
  <c r="TI105" i="6"/>
  <c r="TH105" i="6"/>
  <c r="TG105" i="6"/>
  <c r="TF105" i="6"/>
  <c r="TE105" i="6"/>
  <c r="TD105" i="6"/>
  <c r="TC105" i="6"/>
  <c r="TB105" i="6"/>
  <c r="TA105" i="6"/>
  <c r="SZ105" i="6"/>
  <c r="SY105" i="6"/>
  <c r="SX105" i="6"/>
  <c r="SW105" i="6"/>
  <c r="SV105" i="6"/>
  <c r="SU105" i="6"/>
  <c r="ST105" i="6"/>
  <c r="SS105" i="6"/>
  <c r="SR105" i="6"/>
  <c r="SQ105" i="6"/>
  <c r="SP105" i="6"/>
  <c r="SO105" i="6"/>
  <c r="SN105" i="6"/>
  <c r="SM105" i="6"/>
  <c r="SL105" i="6"/>
  <c r="SK105" i="6"/>
  <c r="SJ105" i="6"/>
  <c r="SI105" i="6"/>
  <c r="SH105" i="6"/>
  <c r="SG105" i="6"/>
  <c r="SF105" i="6"/>
  <c r="SE105" i="6"/>
  <c r="SD105" i="6"/>
  <c r="SC105" i="6"/>
  <c r="SB105" i="6"/>
  <c r="SA105" i="6"/>
  <c r="RZ105" i="6"/>
  <c r="RY105" i="6"/>
  <c r="RX105" i="6"/>
  <c r="RW105" i="6"/>
  <c r="RV105" i="6"/>
  <c r="RU105" i="6"/>
  <c r="RT105" i="6"/>
  <c r="RS105" i="6"/>
  <c r="RR105" i="6"/>
  <c r="RQ105" i="6"/>
  <c r="RP105" i="6"/>
  <c r="RO105" i="6"/>
  <c r="RN105" i="6"/>
  <c r="RM105" i="6"/>
  <c r="RL105" i="6"/>
  <c r="RK105" i="6"/>
  <c r="RJ105" i="6"/>
  <c r="RI105" i="6"/>
  <c r="RH105" i="6"/>
  <c r="RG105" i="6"/>
  <c r="RF105" i="6"/>
  <c r="RE105" i="6"/>
  <c r="RD105" i="6"/>
  <c r="RC105" i="6"/>
  <c r="RB105" i="6"/>
  <c r="RA105" i="6"/>
  <c r="QZ105" i="6"/>
  <c r="QY105" i="6"/>
  <c r="QX105" i="6"/>
  <c r="QW105" i="6"/>
  <c r="QV105" i="6"/>
  <c r="QU105" i="6"/>
  <c r="QT105" i="6"/>
  <c r="QS105" i="6"/>
  <c r="QR105" i="6"/>
  <c r="QQ105" i="6"/>
  <c r="QP105" i="6"/>
  <c r="QO105" i="6"/>
  <c r="QN105" i="6"/>
  <c r="QM105" i="6"/>
  <c r="QL105" i="6"/>
  <c r="QK105" i="6"/>
  <c r="QJ105" i="6"/>
  <c r="QI105" i="6"/>
  <c r="QH105" i="6"/>
  <c r="QG105" i="6"/>
  <c r="QF105" i="6"/>
  <c r="QE105" i="6"/>
  <c r="QD105" i="6"/>
  <c r="QC105" i="6"/>
  <c r="QB105" i="6"/>
  <c r="QA105" i="6"/>
  <c r="PZ105" i="6"/>
  <c r="PY105" i="6"/>
  <c r="PX105" i="6"/>
  <c r="PW105" i="6"/>
  <c r="PV105" i="6"/>
  <c r="PU105" i="6"/>
  <c r="PT105" i="6"/>
  <c r="PS105" i="6"/>
  <c r="PR105" i="6"/>
  <c r="PQ105" i="6"/>
  <c r="PP105" i="6"/>
  <c r="PO105" i="6"/>
  <c r="PN105" i="6"/>
  <c r="PM105" i="6"/>
  <c r="PL105" i="6"/>
  <c r="PK105" i="6"/>
  <c r="PJ105" i="6"/>
  <c r="PI105" i="6"/>
  <c r="PH105" i="6"/>
  <c r="PG105" i="6"/>
  <c r="PF105" i="6"/>
  <c r="PE105" i="6"/>
  <c r="PD105" i="6"/>
  <c r="PC105" i="6"/>
  <c r="PB105" i="6"/>
  <c r="PA105" i="6"/>
  <c r="OZ105" i="6"/>
  <c r="OY105" i="6"/>
  <c r="OX105" i="6"/>
  <c r="OW105" i="6"/>
  <c r="OV105" i="6"/>
  <c r="OU105" i="6"/>
  <c r="OT105" i="6"/>
  <c r="OS105" i="6"/>
  <c r="OR105" i="6"/>
  <c r="OQ105" i="6"/>
  <c r="OP105" i="6"/>
  <c r="OO105" i="6"/>
  <c r="ON105" i="6"/>
  <c r="OM105" i="6"/>
  <c r="OL105" i="6"/>
  <c r="OK105" i="6"/>
  <c r="OJ105" i="6"/>
  <c r="OI105" i="6"/>
  <c r="OH105" i="6"/>
  <c r="OG105" i="6"/>
  <c r="OF105" i="6"/>
  <c r="OE105" i="6"/>
  <c r="OD105" i="6"/>
  <c r="OC105" i="6"/>
  <c r="OB105" i="6"/>
  <c r="OA105" i="6"/>
  <c r="NZ105" i="6"/>
  <c r="NY105" i="6"/>
  <c r="NX105" i="6"/>
  <c r="NW105" i="6"/>
  <c r="NV105" i="6"/>
  <c r="NU105" i="6"/>
  <c r="NT105" i="6"/>
  <c r="NS105" i="6"/>
  <c r="NR105" i="6"/>
  <c r="NQ105" i="6"/>
  <c r="NP105" i="6"/>
  <c r="NO105" i="6"/>
  <c r="NN105" i="6"/>
  <c r="NM105" i="6"/>
  <c r="NL105" i="6"/>
  <c r="NK105" i="6"/>
  <c r="NJ105" i="6"/>
  <c r="NI105" i="6"/>
  <c r="NH105" i="6"/>
  <c r="NG105" i="6"/>
  <c r="NF105" i="6"/>
  <c r="NE105" i="6"/>
  <c r="ND105" i="6"/>
  <c r="NC105" i="6"/>
  <c r="NB105" i="6"/>
  <c r="NA105" i="6"/>
  <c r="MZ105" i="6"/>
  <c r="MY105" i="6"/>
  <c r="MX105" i="6"/>
  <c r="MW105" i="6"/>
  <c r="MV105" i="6"/>
  <c r="MU105" i="6"/>
  <c r="MT105" i="6"/>
  <c r="MS105" i="6"/>
  <c r="MR105" i="6"/>
  <c r="MQ105" i="6"/>
  <c r="MP105" i="6"/>
  <c r="MO105" i="6"/>
  <c r="MN105" i="6"/>
  <c r="MM105" i="6"/>
  <c r="ML105" i="6"/>
  <c r="MK105" i="6"/>
  <c r="MJ105" i="6"/>
  <c r="MI105" i="6"/>
  <c r="MH105" i="6"/>
  <c r="MG105" i="6"/>
  <c r="MF105" i="6"/>
  <c r="ME105" i="6"/>
  <c r="MD105" i="6"/>
  <c r="MC105" i="6"/>
  <c r="MB105" i="6"/>
  <c r="MA105" i="6"/>
  <c r="LZ105" i="6"/>
  <c r="LY105" i="6"/>
  <c r="LX105" i="6"/>
  <c r="LW105" i="6"/>
  <c r="LV105" i="6"/>
  <c r="LU105" i="6"/>
  <c r="LT105" i="6"/>
  <c r="LS105" i="6"/>
  <c r="LR105" i="6"/>
  <c r="LQ105" i="6"/>
  <c r="LP105" i="6"/>
  <c r="LO105" i="6"/>
  <c r="LN105" i="6"/>
  <c r="LM105" i="6"/>
  <c r="LL105" i="6"/>
  <c r="LK105" i="6"/>
  <c r="LJ105" i="6"/>
  <c r="LI105" i="6"/>
  <c r="LH105" i="6"/>
  <c r="LG105" i="6"/>
  <c r="LF105" i="6"/>
  <c r="LE105" i="6"/>
  <c r="LD105" i="6"/>
  <c r="LC105" i="6"/>
  <c r="LB105" i="6"/>
  <c r="LA105" i="6"/>
  <c r="KZ105" i="6"/>
  <c r="KY105" i="6"/>
  <c r="KX105" i="6"/>
  <c r="KW105" i="6"/>
  <c r="KV105" i="6"/>
  <c r="KU105" i="6"/>
  <c r="KT105" i="6"/>
  <c r="KS105" i="6"/>
  <c r="KR105" i="6"/>
  <c r="KQ105" i="6"/>
  <c r="KP105" i="6"/>
  <c r="KO105" i="6"/>
  <c r="KN105" i="6"/>
  <c r="KM105" i="6"/>
  <c r="KL105" i="6"/>
  <c r="KK105" i="6"/>
  <c r="KJ105" i="6"/>
  <c r="KI105" i="6"/>
  <c r="KH105" i="6"/>
  <c r="KG105" i="6"/>
  <c r="KF105" i="6"/>
  <c r="KE105" i="6"/>
  <c r="KD105" i="6"/>
  <c r="KC105" i="6"/>
  <c r="KB105" i="6"/>
  <c r="KA105" i="6"/>
  <c r="JZ105" i="6"/>
  <c r="JY105" i="6"/>
  <c r="JX105" i="6"/>
  <c r="JW105" i="6"/>
  <c r="JV105" i="6"/>
  <c r="JU105" i="6"/>
  <c r="JT105" i="6"/>
  <c r="JS105" i="6"/>
  <c r="JR105" i="6"/>
  <c r="JQ105" i="6"/>
  <c r="JP105" i="6"/>
  <c r="JO105" i="6"/>
  <c r="JN105" i="6"/>
  <c r="JM105" i="6"/>
  <c r="JL105" i="6"/>
  <c r="JK105" i="6"/>
  <c r="JJ105" i="6"/>
  <c r="JI105" i="6"/>
  <c r="JH105" i="6"/>
  <c r="JG105" i="6"/>
  <c r="JF105" i="6"/>
  <c r="JE105" i="6"/>
  <c r="JD105" i="6"/>
  <c r="JC105" i="6"/>
  <c r="JB105" i="6"/>
  <c r="JA105" i="6"/>
  <c r="IZ105" i="6"/>
  <c r="IY105" i="6"/>
  <c r="IX105" i="6"/>
  <c r="IW105" i="6"/>
  <c r="IV105" i="6"/>
  <c r="IU105" i="6"/>
  <c r="IT105" i="6"/>
  <c r="IS105" i="6"/>
  <c r="IR105" i="6"/>
  <c r="IQ105" i="6"/>
  <c r="IP105" i="6"/>
  <c r="IO105" i="6"/>
  <c r="IN105" i="6"/>
  <c r="IM105" i="6"/>
  <c r="IL105" i="6"/>
  <c r="IK105" i="6"/>
  <c r="IJ105" i="6"/>
  <c r="II105" i="6"/>
  <c r="IH105" i="6"/>
  <c r="IG105" i="6"/>
  <c r="IF105" i="6"/>
  <c r="IE105" i="6"/>
  <c r="ID105" i="6"/>
  <c r="IC105" i="6"/>
  <c r="IB105" i="6"/>
  <c r="IA105" i="6"/>
  <c r="HZ105" i="6"/>
  <c r="HY105" i="6"/>
  <c r="HX105" i="6"/>
  <c r="HW105" i="6"/>
  <c r="HV105" i="6"/>
  <c r="HU105" i="6"/>
  <c r="HT105" i="6"/>
  <c r="HS105" i="6"/>
  <c r="HR105" i="6"/>
  <c r="HQ105" i="6"/>
  <c r="HP105" i="6"/>
  <c r="HO105" i="6"/>
  <c r="HN105" i="6"/>
  <c r="HM105" i="6"/>
  <c r="HL105" i="6"/>
  <c r="HK105" i="6"/>
  <c r="HJ105" i="6"/>
  <c r="HI105" i="6"/>
  <c r="HH105" i="6"/>
  <c r="HG105" i="6"/>
  <c r="HF105" i="6"/>
  <c r="HE105" i="6"/>
  <c r="HD105" i="6"/>
  <c r="HC105" i="6"/>
  <c r="HB105" i="6"/>
  <c r="HA105" i="6"/>
  <c r="GZ105" i="6"/>
  <c r="GY105" i="6"/>
  <c r="GX105" i="6"/>
  <c r="GW105" i="6"/>
  <c r="GV105" i="6"/>
  <c r="GU105" i="6"/>
  <c r="GT105" i="6"/>
  <c r="GS105" i="6"/>
  <c r="GR105" i="6"/>
  <c r="GQ105" i="6"/>
  <c r="GP105" i="6"/>
  <c r="GO105" i="6"/>
  <c r="GN105" i="6"/>
  <c r="GM105" i="6"/>
  <c r="GL105" i="6"/>
  <c r="GK105" i="6"/>
  <c r="GJ105" i="6"/>
  <c r="GI105" i="6"/>
  <c r="GH105" i="6"/>
  <c r="GG105" i="6"/>
  <c r="GF105" i="6"/>
  <c r="GE105" i="6"/>
  <c r="GD105" i="6"/>
  <c r="GC105" i="6"/>
  <c r="GB105" i="6"/>
  <c r="GA105" i="6"/>
  <c r="FZ105" i="6"/>
  <c r="FY105" i="6"/>
  <c r="FX105" i="6"/>
  <c r="FW105" i="6"/>
  <c r="FV105" i="6"/>
  <c r="FU105" i="6"/>
  <c r="FT105" i="6"/>
  <c r="FS105" i="6"/>
  <c r="FR105" i="6"/>
  <c r="FQ105" i="6"/>
  <c r="FP105" i="6"/>
  <c r="FO105" i="6"/>
  <c r="FN105" i="6"/>
  <c r="FM105" i="6"/>
  <c r="FL105" i="6"/>
  <c r="FK105" i="6"/>
  <c r="FJ105" i="6"/>
  <c r="FI105" i="6"/>
  <c r="FH105" i="6"/>
  <c r="FG105" i="6"/>
  <c r="FF105" i="6"/>
  <c r="FE105" i="6"/>
  <c r="FD105" i="6"/>
  <c r="FC105" i="6"/>
  <c r="FB105" i="6"/>
  <c r="FA105" i="6"/>
  <c r="EZ105" i="6"/>
  <c r="EY105" i="6"/>
  <c r="EX105" i="6"/>
  <c r="EW105" i="6"/>
  <c r="EV105" i="6"/>
  <c r="EU105" i="6"/>
  <c r="ET105" i="6"/>
  <c r="ES105" i="6"/>
  <c r="ER105" i="6"/>
  <c r="EQ105" i="6"/>
  <c r="EP105" i="6"/>
  <c r="EO105" i="6"/>
  <c r="EN105" i="6"/>
  <c r="EM105" i="6"/>
  <c r="EL105" i="6"/>
  <c r="EK105" i="6"/>
  <c r="EJ105" i="6"/>
  <c r="EI105" i="6"/>
  <c r="EH105" i="6"/>
  <c r="EG105" i="6"/>
  <c r="EF105" i="6"/>
  <c r="EE105" i="6"/>
  <c r="ED105" i="6"/>
  <c r="EC105" i="6"/>
  <c r="EB105" i="6"/>
  <c r="EA105" i="6"/>
  <c r="DZ105" i="6"/>
  <c r="DY105" i="6"/>
  <c r="DX105" i="6"/>
  <c r="DW105" i="6"/>
  <c r="DV105" i="6"/>
  <c r="DU105" i="6"/>
  <c r="DT105" i="6"/>
  <c r="DS105" i="6"/>
  <c r="DR105" i="6"/>
  <c r="DQ105" i="6"/>
  <c r="DP105" i="6"/>
  <c r="DO105" i="6"/>
  <c r="DN105" i="6"/>
  <c r="DM105" i="6"/>
  <c r="DL105" i="6"/>
  <c r="DK105" i="6"/>
  <c r="DJ105" i="6"/>
  <c r="DI105" i="6"/>
  <c r="DH105" i="6"/>
  <c r="DG105" i="6"/>
  <c r="DF105" i="6"/>
  <c r="DE105" i="6"/>
  <c r="DD105" i="6"/>
  <c r="DC105" i="6"/>
  <c r="DB105" i="6"/>
  <c r="DA105" i="6"/>
  <c r="CZ105" i="6"/>
  <c r="CY105" i="6"/>
  <c r="CX105" i="6"/>
  <c r="CW105" i="6"/>
  <c r="CV105" i="6"/>
  <c r="CU105" i="6"/>
  <c r="CT105" i="6"/>
  <c r="CS105" i="6"/>
  <c r="CR105" i="6"/>
  <c r="CQ105" i="6"/>
  <c r="CP105" i="6"/>
  <c r="CO105" i="6"/>
  <c r="CN105" i="6"/>
  <c r="CM105" i="6"/>
  <c r="CL105" i="6"/>
  <c r="CK105" i="6"/>
  <c r="CJ105" i="6"/>
  <c r="CI105" i="6"/>
  <c r="CH105" i="6"/>
  <c r="CG105" i="6"/>
  <c r="CF105" i="6"/>
  <c r="CE105" i="6"/>
  <c r="CD105" i="6"/>
  <c r="CC105" i="6"/>
  <c r="CB105" i="6"/>
  <c r="CA105" i="6"/>
  <c r="BZ105" i="6"/>
  <c r="BY105" i="6"/>
  <c r="BX105" i="6"/>
  <c r="BW105" i="6"/>
  <c r="BV105" i="6"/>
  <c r="BU105" i="6"/>
  <c r="BT105" i="6"/>
  <c r="BS105" i="6"/>
  <c r="BR105" i="6"/>
  <c r="BQ105" i="6"/>
  <c r="BP105" i="6"/>
  <c r="BO105" i="6"/>
  <c r="BN105" i="6"/>
  <c r="BM105" i="6"/>
  <c r="BL105" i="6"/>
  <c r="I105" i="6"/>
  <c r="H105" i="6"/>
  <c r="E105" i="6"/>
  <c r="D105" i="6"/>
  <c r="WB104" i="6"/>
  <c r="WA104" i="6"/>
  <c r="VZ104" i="6"/>
  <c r="VY104" i="6"/>
  <c r="VX104" i="6"/>
  <c r="VW104" i="6"/>
  <c r="VV104" i="6"/>
  <c r="VU104" i="6"/>
  <c r="VT104" i="6"/>
  <c r="VS104" i="6"/>
  <c r="VR104" i="6"/>
  <c r="VQ104" i="6"/>
  <c r="VP104" i="6"/>
  <c r="VO104" i="6"/>
  <c r="VN104" i="6"/>
  <c r="VM104" i="6"/>
  <c r="VL104" i="6"/>
  <c r="VK104" i="6"/>
  <c r="VJ104" i="6"/>
  <c r="VI104" i="6"/>
  <c r="VH104" i="6"/>
  <c r="VG104" i="6"/>
  <c r="VF104" i="6"/>
  <c r="VE104" i="6"/>
  <c r="VD104" i="6"/>
  <c r="VC104" i="6"/>
  <c r="VB104" i="6"/>
  <c r="VA104" i="6"/>
  <c r="UZ104" i="6"/>
  <c r="UY104" i="6"/>
  <c r="UX104" i="6"/>
  <c r="UW104" i="6"/>
  <c r="UV104" i="6"/>
  <c r="UU104" i="6"/>
  <c r="UT104" i="6"/>
  <c r="US104" i="6"/>
  <c r="UR104" i="6"/>
  <c r="UQ104" i="6"/>
  <c r="UP104" i="6"/>
  <c r="UO104" i="6"/>
  <c r="UN104" i="6"/>
  <c r="UM104" i="6"/>
  <c r="UL104" i="6"/>
  <c r="UK104" i="6"/>
  <c r="UJ104" i="6"/>
  <c r="UI104" i="6"/>
  <c r="UH104" i="6"/>
  <c r="UG104" i="6"/>
  <c r="UF104" i="6"/>
  <c r="UE104" i="6"/>
  <c r="UD104" i="6"/>
  <c r="UC104" i="6"/>
  <c r="UB104" i="6"/>
  <c r="UA104" i="6"/>
  <c r="TZ104" i="6"/>
  <c r="TY104" i="6"/>
  <c r="TX104" i="6"/>
  <c r="TW104" i="6"/>
  <c r="TV104" i="6"/>
  <c r="TU104" i="6"/>
  <c r="TT104" i="6"/>
  <c r="TS104" i="6"/>
  <c r="TR104" i="6"/>
  <c r="TQ104" i="6"/>
  <c r="TP104" i="6"/>
  <c r="TO104" i="6"/>
  <c r="TN104" i="6"/>
  <c r="TM104" i="6"/>
  <c r="TL104" i="6"/>
  <c r="TK104" i="6"/>
  <c r="TJ104" i="6"/>
  <c r="TI104" i="6"/>
  <c r="TH104" i="6"/>
  <c r="TG104" i="6"/>
  <c r="TF104" i="6"/>
  <c r="TE104" i="6"/>
  <c r="TD104" i="6"/>
  <c r="TC104" i="6"/>
  <c r="TB104" i="6"/>
  <c r="TA104" i="6"/>
  <c r="SZ104" i="6"/>
  <c r="SY104" i="6"/>
  <c r="SX104" i="6"/>
  <c r="SW104" i="6"/>
  <c r="SV104" i="6"/>
  <c r="SU104" i="6"/>
  <c r="ST104" i="6"/>
  <c r="SS104" i="6"/>
  <c r="SR104" i="6"/>
  <c r="SQ104" i="6"/>
  <c r="SP104" i="6"/>
  <c r="SO104" i="6"/>
  <c r="SN104" i="6"/>
  <c r="SM104" i="6"/>
  <c r="SL104" i="6"/>
  <c r="SK104" i="6"/>
  <c r="SJ104" i="6"/>
  <c r="SI104" i="6"/>
  <c r="SH104" i="6"/>
  <c r="SG104" i="6"/>
  <c r="SF104" i="6"/>
  <c r="SE104" i="6"/>
  <c r="SD104" i="6"/>
  <c r="SC104" i="6"/>
  <c r="SB104" i="6"/>
  <c r="SA104" i="6"/>
  <c r="RZ104" i="6"/>
  <c r="RY104" i="6"/>
  <c r="RX104" i="6"/>
  <c r="RW104" i="6"/>
  <c r="RV104" i="6"/>
  <c r="RU104" i="6"/>
  <c r="RT104" i="6"/>
  <c r="RS104" i="6"/>
  <c r="RR104" i="6"/>
  <c r="RQ104" i="6"/>
  <c r="RP104" i="6"/>
  <c r="RO104" i="6"/>
  <c r="RN104" i="6"/>
  <c r="RM104" i="6"/>
  <c r="RL104" i="6"/>
  <c r="RK104" i="6"/>
  <c r="RJ104" i="6"/>
  <c r="RI104" i="6"/>
  <c r="RH104" i="6"/>
  <c r="RG104" i="6"/>
  <c r="RF104" i="6"/>
  <c r="RE104" i="6"/>
  <c r="RD104" i="6"/>
  <c r="RC104" i="6"/>
  <c r="RB104" i="6"/>
  <c r="RA104" i="6"/>
  <c r="QZ104" i="6"/>
  <c r="QY104" i="6"/>
  <c r="QX104" i="6"/>
  <c r="QW104" i="6"/>
  <c r="QV104" i="6"/>
  <c r="QU104" i="6"/>
  <c r="QT104" i="6"/>
  <c r="QS104" i="6"/>
  <c r="QR104" i="6"/>
  <c r="QQ104" i="6"/>
  <c r="QP104" i="6"/>
  <c r="QO104" i="6"/>
  <c r="QN104" i="6"/>
  <c r="QM104" i="6"/>
  <c r="QL104" i="6"/>
  <c r="QK104" i="6"/>
  <c r="QJ104" i="6"/>
  <c r="QI104" i="6"/>
  <c r="QH104" i="6"/>
  <c r="QG104" i="6"/>
  <c r="QF104" i="6"/>
  <c r="QE104" i="6"/>
  <c r="QD104" i="6"/>
  <c r="QC104" i="6"/>
  <c r="QB104" i="6"/>
  <c r="QA104" i="6"/>
  <c r="PZ104" i="6"/>
  <c r="PY104" i="6"/>
  <c r="PX104" i="6"/>
  <c r="PW104" i="6"/>
  <c r="PV104" i="6"/>
  <c r="PU104" i="6"/>
  <c r="PT104" i="6"/>
  <c r="PS104" i="6"/>
  <c r="PR104" i="6"/>
  <c r="PQ104" i="6"/>
  <c r="PP104" i="6"/>
  <c r="PO104" i="6"/>
  <c r="PN104" i="6"/>
  <c r="PM104" i="6"/>
  <c r="PL104" i="6"/>
  <c r="PK104" i="6"/>
  <c r="PJ104" i="6"/>
  <c r="PI104" i="6"/>
  <c r="PH104" i="6"/>
  <c r="PG104" i="6"/>
  <c r="PF104" i="6"/>
  <c r="PE104" i="6"/>
  <c r="PD104" i="6"/>
  <c r="PC104" i="6"/>
  <c r="PB104" i="6"/>
  <c r="PA104" i="6"/>
  <c r="OZ104" i="6"/>
  <c r="OY104" i="6"/>
  <c r="OX104" i="6"/>
  <c r="OW104" i="6"/>
  <c r="OV104" i="6"/>
  <c r="OU104" i="6"/>
  <c r="OT104" i="6"/>
  <c r="OS104" i="6"/>
  <c r="OR104" i="6"/>
  <c r="OQ104" i="6"/>
  <c r="OP104" i="6"/>
  <c r="OO104" i="6"/>
  <c r="ON104" i="6"/>
  <c r="OM104" i="6"/>
  <c r="OL104" i="6"/>
  <c r="OK104" i="6"/>
  <c r="OJ104" i="6"/>
  <c r="OI104" i="6"/>
  <c r="OH104" i="6"/>
  <c r="OG104" i="6"/>
  <c r="OF104" i="6"/>
  <c r="OE104" i="6"/>
  <c r="OD104" i="6"/>
  <c r="OC104" i="6"/>
  <c r="OB104" i="6"/>
  <c r="OA104" i="6"/>
  <c r="NZ104" i="6"/>
  <c r="NY104" i="6"/>
  <c r="NX104" i="6"/>
  <c r="NW104" i="6"/>
  <c r="NV104" i="6"/>
  <c r="NU104" i="6"/>
  <c r="NT104" i="6"/>
  <c r="NS104" i="6"/>
  <c r="NR104" i="6"/>
  <c r="NQ104" i="6"/>
  <c r="NP104" i="6"/>
  <c r="NO104" i="6"/>
  <c r="NN104" i="6"/>
  <c r="NM104" i="6"/>
  <c r="NL104" i="6"/>
  <c r="NK104" i="6"/>
  <c r="NJ104" i="6"/>
  <c r="NI104" i="6"/>
  <c r="NH104" i="6"/>
  <c r="NG104" i="6"/>
  <c r="NF104" i="6"/>
  <c r="NE104" i="6"/>
  <c r="ND104" i="6"/>
  <c r="NC104" i="6"/>
  <c r="NB104" i="6"/>
  <c r="NA104" i="6"/>
  <c r="MZ104" i="6"/>
  <c r="MY104" i="6"/>
  <c r="MX104" i="6"/>
  <c r="MW104" i="6"/>
  <c r="MV104" i="6"/>
  <c r="MU104" i="6"/>
  <c r="MT104" i="6"/>
  <c r="MS104" i="6"/>
  <c r="MR104" i="6"/>
  <c r="MQ104" i="6"/>
  <c r="MP104" i="6"/>
  <c r="MO104" i="6"/>
  <c r="MN104" i="6"/>
  <c r="MM104" i="6"/>
  <c r="ML104" i="6"/>
  <c r="MK104" i="6"/>
  <c r="MJ104" i="6"/>
  <c r="MI104" i="6"/>
  <c r="MH104" i="6"/>
  <c r="MG104" i="6"/>
  <c r="MF104" i="6"/>
  <c r="ME104" i="6"/>
  <c r="MD104" i="6"/>
  <c r="MC104" i="6"/>
  <c r="MB104" i="6"/>
  <c r="MA104" i="6"/>
  <c r="LZ104" i="6"/>
  <c r="LY104" i="6"/>
  <c r="LX104" i="6"/>
  <c r="LW104" i="6"/>
  <c r="LV104" i="6"/>
  <c r="LU104" i="6"/>
  <c r="LT104" i="6"/>
  <c r="LS104" i="6"/>
  <c r="LR104" i="6"/>
  <c r="LQ104" i="6"/>
  <c r="LP104" i="6"/>
  <c r="LO104" i="6"/>
  <c r="LN104" i="6"/>
  <c r="LM104" i="6"/>
  <c r="LL104" i="6"/>
  <c r="LK104" i="6"/>
  <c r="LJ104" i="6"/>
  <c r="LI104" i="6"/>
  <c r="LH104" i="6"/>
  <c r="LG104" i="6"/>
  <c r="LF104" i="6"/>
  <c r="LE104" i="6"/>
  <c r="LD104" i="6"/>
  <c r="LC104" i="6"/>
  <c r="LB104" i="6"/>
  <c r="LA104" i="6"/>
  <c r="KZ104" i="6"/>
  <c r="KY104" i="6"/>
  <c r="KX104" i="6"/>
  <c r="KW104" i="6"/>
  <c r="KV104" i="6"/>
  <c r="KU104" i="6"/>
  <c r="KT104" i="6"/>
  <c r="KS104" i="6"/>
  <c r="KR104" i="6"/>
  <c r="KQ104" i="6"/>
  <c r="KP104" i="6"/>
  <c r="KO104" i="6"/>
  <c r="KN104" i="6"/>
  <c r="KM104" i="6"/>
  <c r="KL104" i="6"/>
  <c r="KK104" i="6"/>
  <c r="KJ104" i="6"/>
  <c r="KI104" i="6"/>
  <c r="KH104" i="6"/>
  <c r="KG104" i="6"/>
  <c r="KF104" i="6"/>
  <c r="KE104" i="6"/>
  <c r="KD104" i="6"/>
  <c r="KC104" i="6"/>
  <c r="KB104" i="6"/>
  <c r="KA104" i="6"/>
  <c r="JZ104" i="6"/>
  <c r="JY104" i="6"/>
  <c r="JX104" i="6"/>
  <c r="JW104" i="6"/>
  <c r="JV104" i="6"/>
  <c r="JU104" i="6"/>
  <c r="JT104" i="6"/>
  <c r="JS104" i="6"/>
  <c r="JR104" i="6"/>
  <c r="JQ104" i="6"/>
  <c r="JP104" i="6"/>
  <c r="JO104" i="6"/>
  <c r="JN104" i="6"/>
  <c r="JM104" i="6"/>
  <c r="JL104" i="6"/>
  <c r="JK104" i="6"/>
  <c r="JJ104" i="6"/>
  <c r="JI104" i="6"/>
  <c r="JH104" i="6"/>
  <c r="JG104" i="6"/>
  <c r="JF104" i="6"/>
  <c r="JE104" i="6"/>
  <c r="JD104" i="6"/>
  <c r="JC104" i="6"/>
  <c r="JB104" i="6"/>
  <c r="JA104" i="6"/>
  <c r="IZ104" i="6"/>
  <c r="IY104" i="6"/>
  <c r="IX104" i="6"/>
  <c r="IW104" i="6"/>
  <c r="IV104" i="6"/>
  <c r="IU104" i="6"/>
  <c r="IT104" i="6"/>
  <c r="IS104" i="6"/>
  <c r="IR104" i="6"/>
  <c r="IQ104" i="6"/>
  <c r="IP104" i="6"/>
  <c r="IO104" i="6"/>
  <c r="IN104" i="6"/>
  <c r="IM104" i="6"/>
  <c r="IL104" i="6"/>
  <c r="IK104" i="6"/>
  <c r="IJ104" i="6"/>
  <c r="II104" i="6"/>
  <c r="IH104" i="6"/>
  <c r="IG104" i="6"/>
  <c r="IF104" i="6"/>
  <c r="IE104" i="6"/>
  <c r="ID104" i="6"/>
  <c r="IC104" i="6"/>
  <c r="IB104" i="6"/>
  <c r="IA104" i="6"/>
  <c r="HZ104" i="6"/>
  <c r="HY104" i="6"/>
  <c r="HX104" i="6"/>
  <c r="HW104" i="6"/>
  <c r="HV104" i="6"/>
  <c r="HU104" i="6"/>
  <c r="HT104" i="6"/>
  <c r="HS104" i="6"/>
  <c r="HR104" i="6"/>
  <c r="HQ104" i="6"/>
  <c r="HP104" i="6"/>
  <c r="HO104" i="6"/>
  <c r="HN104" i="6"/>
  <c r="HM104" i="6"/>
  <c r="HL104" i="6"/>
  <c r="HK104" i="6"/>
  <c r="HJ104" i="6"/>
  <c r="HI104" i="6"/>
  <c r="HH104" i="6"/>
  <c r="HG104" i="6"/>
  <c r="HF104" i="6"/>
  <c r="HE104" i="6"/>
  <c r="HD104" i="6"/>
  <c r="HC104" i="6"/>
  <c r="HB104" i="6"/>
  <c r="HA104" i="6"/>
  <c r="GZ104" i="6"/>
  <c r="GY104" i="6"/>
  <c r="GX104" i="6"/>
  <c r="GW104" i="6"/>
  <c r="GV104" i="6"/>
  <c r="GU104" i="6"/>
  <c r="GT104" i="6"/>
  <c r="GS104" i="6"/>
  <c r="GR104" i="6"/>
  <c r="GQ104" i="6"/>
  <c r="GP104" i="6"/>
  <c r="GO104" i="6"/>
  <c r="GN104" i="6"/>
  <c r="GM104" i="6"/>
  <c r="GL104" i="6"/>
  <c r="GK104" i="6"/>
  <c r="GJ104" i="6"/>
  <c r="GI104" i="6"/>
  <c r="GH104" i="6"/>
  <c r="GG104" i="6"/>
  <c r="GF104" i="6"/>
  <c r="GE104" i="6"/>
  <c r="GD104" i="6"/>
  <c r="GC104" i="6"/>
  <c r="GB104" i="6"/>
  <c r="GA104" i="6"/>
  <c r="FZ104" i="6"/>
  <c r="FY104" i="6"/>
  <c r="FX104" i="6"/>
  <c r="FW104" i="6"/>
  <c r="FV104" i="6"/>
  <c r="FU104" i="6"/>
  <c r="FT104" i="6"/>
  <c r="FS104" i="6"/>
  <c r="FR104" i="6"/>
  <c r="FQ104" i="6"/>
  <c r="FP104" i="6"/>
  <c r="FO104" i="6"/>
  <c r="FN104" i="6"/>
  <c r="FM104" i="6"/>
  <c r="FL104" i="6"/>
  <c r="FK104" i="6"/>
  <c r="FJ104" i="6"/>
  <c r="FI104" i="6"/>
  <c r="FH104" i="6"/>
  <c r="FG104" i="6"/>
  <c r="FF104" i="6"/>
  <c r="FE104" i="6"/>
  <c r="FD104" i="6"/>
  <c r="FC104" i="6"/>
  <c r="FB104" i="6"/>
  <c r="FA104" i="6"/>
  <c r="EZ104" i="6"/>
  <c r="EY104" i="6"/>
  <c r="EX104" i="6"/>
  <c r="EW104" i="6"/>
  <c r="EV104" i="6"/>
  <c r="EU104" i="6"/>
  <c r="ET104" i="6"/>
  <c r="ES104" i="6"/>
  <c r="ER104" i="6"/>
  <c r="EQ104" i="6"/>
  <c r="EP104" i="6"/>
  <c r="EO104" i="6"/>
  <c r="EN104" i="6"/>
  <c r="EM104" i="6"/>
  <c r="EL104" i="6"/>
  <c r="EK104" i="6"/>
  <c r="EJ104" i="6"/>
  <c r="EI104" i="6"/>
  <c r="EH104" i="6"/>
  <c r="EG104" i="6"/>
  <c r="EF104" i="6"/>
  <c r="EE104" i="6"/>
  <c r="ED104" i="6"/>
  <c r="EC104" i="6"/>
  <c r="EB104" i="6"/>
  <c r="EA104" i="6"/>
  <c r="DZ104" i="6"/>
  <c r="DY104" i="6"/>
  <c r="DX104" i="6"/>
  <c r="DW104" i="6"/>
  <c r="DV104" i="6"/>
  <c r="DU104" i="6"/>
  <c r="DT104" i="6"/>
  <c r="DS104" i="6"/>
  <c r="DR104" i="6"/>
  <c r="DQ104" i="6"/>
  <c r="DP104" i="6"/>
  <c r="DO104" i="6"/>
  <c r="DN104" i="6"/>
  <c r="DM104" i="6"/>
  <c r="DL104" i="6"/>
  <c r="DK104" i="6"/>
  <c r="DJ104" i="6"/>
  <c r="DI104" i="6"/>
  <c r="DH104" i="6"/>
  <c r="DG104" i="6"/>
  <c r="DF104" i="6"/>
  <c r="DE104" i="6"/>
  <c r="DD104" i="6"/>
  <c r="DC104" i="6"/>
  <c r="DB104" i="6"/>
  <c r="DA104" i="6"/>
  <c r="CZ104" i="6"/>
  <c r="CY104" i="6"/>
  <c r="CX104" i="6"/>
  <c r="CW104" i="6"/>
  <c r="CV104" i="6"/>
  <c r="CU104" i="6"/>
  <c r="CT104" i="6"/>
  <c r="CS104" i="6"/>
  <c r="CR104" i="6"/>
  <c r="CQ104" i="6"/>
  <c r="CP104" i="6"/>
  <c r="CO104" i="6"/>
  <c r="CN104" i="6"/>
  <c r="CM104" i="6"/>
  <c r="CL104" i="6"/>
  <c r="CK104" i="6"/>
  <c r="CJ104" i="6"/>
  <c r="CI104" i="6"/>
  <c r="CH104" i="6"/>
  <c r="CG104" i="6"/>
  <c r="CF104" i="6"/>
  <c r="CE104" i="6"/>
  <c r="CD104" i="6"/>
  <c r="CC104" i="6"/>
  <c r="CB104" i="6"/>
  <c r="CA104" i="6"/>
  <c r="BZ104" i="6"/>
  <c r="BY104" i="6"/>
  <c r="BX104" i="6"/>
  <c r="BW104" i="6"/>
  <c r="BV104" i="6"/>
  <c r="BU104" i="6"/>
  <c r="BT104" i="6"/>
  <c r="BS104" i="6"/>
  <c r="BR104" i="6"/>
  <c r="BQ104" i="6"/>
  <c r="BP104" i="6"/>
  <c r="BO104" i="6"/>
  <c r="BN104" i="6"/>
  <c r="BM104" i="6"/>
  <c r="BL104" i="6"/>
  <c r="I104" i="6"/>
  <c r="H104" i="6"/>
  <c r="E104" i="6"/>
  <c r="D104" i="6"/>
  <c r="WB103" i="6"/>
  <c r="WA103" i="6"/>
  <c r="VZ103" i="6"/>
  <c r="VY103" i="6"/>
  <c r="VX103" i="6"/>
  <c r="VW103" i="6"/>
  <c r="VV103" i="6"/>
  <c r="VU103" i="6"/>
  <c r="VT103" i="6"/>
  <c r="VS103" i="6"/>
  <c r="VR103" i="6"/>
  <c r="VQ103" i="6"/>
  <c r="VP103" i="6"/>
  <c r="VO103" i="6"/>
  <c r="VN103" i="6"/>
  <c r="VM103" i="6"/>
  <c r="VL103" i="6"/>
  <c r="VK103" i="6"/>
  <c r="VJ103" i="6"/>
  <c r="VI103" i="6"/>
  <c r="VH103" i="6"/>
  <c r="VG103" i="6"/>
  <c r="VF103" i="6"/>
  <c r="VE103" i="6"/>
  <c r="VD103" i="6"/>
  <c r="VC103" i="6"/>
  <c r="VB103" i="6"/>
  <c r="VA103" i="6"/>
  <c r="UZ103" i="6"/>
  <c r="UY103" i="6"/>
  <c r="UX103" i="6"/>
  <c r="UW103" i="6"/>
  <c r="UV103" i="6"/>
  <c r="UU103" i="6"/>
  <c r="UT103" i="6"/>
  <c r="US103" i="6"/>
  <c r="UR103" i="6"/>
  <c r="UQ103" i="6"/>
  <c r="UP103" i="6"/>
  <c r="UO103" i="6"/>
  <c r="UN103" i="6"/>
  <c r="UM103" i="6"/>
  <c r="UL103" i="6"/>
  <c r="UK103" i="6"/>
  <c r="UJ103" i="6"/>
  <c r="UI103" i="6"/>
  <c r="UH103" i="6"/>
  <c r="UG103" i="6"/>
  <c r="UF103" i="6"/>
  <c r="UE103" i="6"/>
  <c r="UD103" i="6"/>
  <c r="UC103" i="6"/>
  <c r="UB103" i="6"/>
  <c r="UA103" i="6"/>
  <c r="TZ103" i="6"/>
  <c r="TY103" i="6"/>
  <c r="TX103" i="6"/>
  <c r="TW103" i="6"/>
  <c r="TV103" i="6"/>
  <c r="TU103" i="6"/>
  <c r="TT103" i="6"/>
  <c r="TS103" i="6"/>
  <c r="TR103" i="6"/>
  <c r="TQ103" i="6"/>
  <c r="TP103" i="6"/>
  <c r="TO103" i="6"/>
  <c r="TN103" i="6"/>
  <c r="TM103" i="6"/>
  <c r="TL103" i="6"/>
  <c r="TK103" i="6"/>
  <c r="TJ103" i="6"/>
  <c r="TI103" i="6"/>
  <c r="TH103" i="6"/>
  <c r="TG103" i="6"/>
  <c r="TF103" i="6"/>
  <c r="TE103" i="6"/>
  <c r="TD103" i="6"/>
  <c r="TC103" i="6"/>
  <c r="TB103" i="6"/>
  <c r="TA103" i="6"/>
  <c r="SZ103" i="6"/>
  <c r="SY103" i="6"/>
  <c r="SX103" i="6"/>
  <c r="SW103" i="6"/>
  <c r="SV103" i="6"/>
  <c r="SU103" i="6"/>
  <c r="ST103" i="6"/>
  <c r="SS103" i="6"/>
  <c r="SR103" i="6"/>
  <c r="SQ103" i="6"/>
  <c r="SP103" i="6"/>
  <c r="SO103" i="6"/>
  <c r="SN103" i="6"/>
  <c r="SM103" i="6"/>
  <c r="SL103" i="6"/>
  <c r="SK103" i="6"/>
  <c r="SJ103" i="6"/>
  <c r="SI103" i="6"/>
  <c r="SH103" i="6"/>
  <c r="SG103" i="6"/>
  <c r="SF103" i="6"/>
  <c r="SE103" i="6"/>
  <c r="SD103" i="6"/>
  <c r="SC103" i="6"/>
  <c r="SB103" i="6"/>
  <c r="SA103" i="6"/>
  <c r="RZ103" i="6"/>
  <c r="RY103" i="6"/>
  <c r="RX103" i="6"/>
  <c r="RW103" i="6"/>
  <c r="RV103" i="6"/>
  <c r="RU103" i="6"/>
  <c r="RT103" i="6"/>
  <c r="RS103" i="6"/>
  <c r="RR103" i="6"/>
  <c r="RQ103" i="6"/>
  <c r="RP103" i="6"/>
  <c r="RO103" i="6"/>
  <c r="RN103" i="6"/>
  <c r="RM103" i="6"/>
  <c r="RL103" i="6"/>
  <c r="RK103" i="6"/>
  <c r="RJ103" i="6"/>
  <c r="RI103" i="6"/>
  <c r="RH103" i="6"/>
  <c r="RG103" i="6"/>
  <c r="RF103" i="6"/>
  <c r="RE103" i="6"/>
  <c r="RD103" i="6"/>
  <c r="RC103" i="6"/>
  <c r="RB103" i="6"/>
  <c r="RA103" i="6"/>
  <c r="QZ103" i="6"/>
  <c r="QY103" i="6"/>
  <c r="QX103" i="6"/>
  <c r="QW103" i="6"/>
  <c r="QV103" i="6"/>
  <c r="QU103" i="6"/>
  <c r="QT103" i="6"/>
  <c r="QS103" i="6"/>
  <c r="QR103" i="6"/>
  <c r="QQ103" i="6"/>
  <c r="QP103" i="6"/>
  <c r="QO103" i="6"/>
  <c r="QN103" i="6"/>
  <c r="QM103" i="6"/>
  <c r="QL103" i="6"/>
  <c r="QK103" i="6"/>
  <c r="QJ103" i="6"/>
  <c r="QI103" i="6"/>
  <c r="QH103" i="6"/>
  <c r="QG103" i="6"/>
  <c r="QF103" i="6"/>
  <c r="QE103" i="6"/>
  <c r="QD103" i="6"/>
  <c r="QC103" i="6"/>
  <c r="QB103" i="6"/>
  <c r="QA103" i="6"/>
  <c r="PZ103" i="6"/>
  <c r="PY103" i="6"/>
  <c r="PX103" i="6"/>
  <c r="PW103" i="6"/>
  <c r="PV103" i="6"/>
  <c r="PU103" i="6"/>
  <c r="PT103" i="6"/>
  <c r="PS103" i="6"/>
  <c r="PR103" i="6"/>
  <c r="PQ103" i="6"/>
  <c r="PP103" i="6"/>
  <c r="PO103" i="6"/>
  <c r="PN103" i="6"/>
  <c r="PM103" i="6"/>
  <c r="PL103" i="6"/>
  <c r="PK103" i="6"/>
  <c r="PJ103" i="6"/>
  <c r="PI103" i="6"/>
  <c r="PH103" i="6"/>
  <c r="PG103" i="6"/>
  <c r="PF103" i="6"/>
  <c r="PE103" i="6"/>
  <c r="PD103" i="6"/>
  <c r="PC103" i="6"/>
  <c r="PB103" i="6"/>
  <c r="PA103" i="6"/>
  <c r="OZ103" i="6"/>
  <c r="OY103" i="6"/>
  <c r="OX103" i="6"/>
  <c r="OW103" i="6"/>
  <c r="OV103" i="6"/>
  <c r="OU103" i="6"/>
  <c r="OT103" i="6"/>
  <c r="OS103" i="6"/>
  <c r="OR103" i="6"/>
  <c r="OQ103" i="6"/>
  <c r="OP103" i="6"/>
  <c r="OO103" i="6"/>
  <c r="ON103" i="6"/>
  <c r="OM103" i="6"/>
  <c r="OL103" i="6"/>
  <c r="OK103" i="6"/>
  <c r="OJ103" i="6"/>
  <c r="OI103" i="6"/>
  <c r="OH103" i="6"/>
  <c r="OG103" i="6"/>
  <c r="OF103" i="6"/>
  <c r="OE103" i="6"/>
  <c r="OD103" i="6"/>
  <c r="OC103" i="6"/>
  <c r="OB103" i="6"/>
  <c r="OA103" i="6"/>
  <c r="NZ103" i="6"/>
  <c r="NY103" i="6"/>
  <c r="NX103" i="6"/>
  <c r="NW103" i="6"/>
  <c r="NV103" i="6"/>
  <c r="NU103" i="6"/>
  <c r="NT103" i="6"/>
  <c r="NS103" i="6"/>
  <c r="NR103" i="6"/>
  <c r="NQ103" i="6"/>
  <c r="NP103" i="6"/>
  <c r="NO103" i="6"/>
  <c r="NN103" i="6"/>
  <c r="NM103" i="6"/>
  <c r="NL103" i="6"/>
  <c r="NK103" i="6"/>
  <c r="NJ103" i="6"/>
  <c r="NI103" i="6"/>
  <c r="NH103" i="6"/>
  <c r="NG103" i="6"/>
  <c r="NF103" i="6"/>
  <c r="NE103" i="6"/>
  <c r="ND103" i="6"/>
  <c r="NC103" i="6"/>
  <c r="NB103" i="6"/>
  <c r="NA103" i="6"/>
  <c r="MZ103" i="6"/>
  <c r="MY103" i="6"/>
  <c r="MX103" i="6"/>
  <c r="MW103" i="6"/>
  <c r="MV103" i="6"/>
  <c r="MU103" i="6"/>
  <c r="MT103" i="6"/>
  <c r="MS103" i="6"/>
  <c r="MR103" i="6"/>
  <c r="MQ103" i="6"/>
  <c r="MP103" i="6"/>
  <c r="MO103" i="6"/>
  <c r="MN103" i="6"/>
  <c r="MM103" i="6"/>
  <c r="ML103" i="6"/>
  <c r="MK103" i="6"/>
  <c r="MJ103" i="6"/>
  <c r="MI103" i="6"/>
  <c r="MH103" i="6"/>
  <c r="MG103" i="6"/>
  <c r="MF103" i="6"/>
  <c r="ME103" i="6"/>
  <c r="MD103" i="6"/>
  <c r="MC103" i="6"/>
  <c r="MB103" i="6"/>
  <c r="MA103" i="6"/>
  <c r="LZ103" i="6"/>
  <c r="LY103" i="6"/>
  <c r="LX103" i="6"/>
  <c r="LW103" i="6"/>
  <c r="LV103" i="6"/>
  <c r="LU103" i="6"/>
  <c r="LT103" i="6"/>
  <c r="LS103" i="6"/>
  <c r="LR103" i="6"/>
  <c r="LQ103" i="6"/>
  <c r="LP103" i="6"/>
  <c r="LO103" i="6"/>
  <c r="LN103" i="6"/>
  <c r="LM103" i="6"/>
  <c r="LL103" i="6"/>
  <c r="LK103" i="6"/>
  <c r="LJ103" i="6"/>
  <c r="LI103" i="6"/>
  <c r="LH103" i="6"/>
  <c r="LG103" i="6"/>
  <c r="LF103" i="6"/>
  <c r="LE103" i="6"/>
  <c r="LD103" i="6"/>
  <c r="LC103" i="6"/>
  <c r="LB103" i="6"/>
  <c r="LA103" i="6"/>
  <c r="KZ103" i="6"/>
  <c r="KY103" i="6"/>
  <c r="KX103" i="6"/>
  <c r="KW103" i="6"/>
  <c r="KV103" i="6"/>
  <c r="KU103" i="6"/>
  <c r="KT103" i="6"/>
  <c r="KS103" i="6"/>
  <c r="KR103" i="6"/>
  <c r="KQ103" i="6"/>
  <c r="KP103" i="6"/>
  <c r="KO103" i="6"/>
  <c r="KN103" i="6"/>
  <c r="KM103" i="6"/>
  <c r="KL103" i="6"/>
  <c r="KK103" i="6"/>
  <c r="KJ103" i="6"/>
  <c r="KI103" i="6"/>
  <c r="KH103" i="6"/>
  <c r="KG103" i="6"/>
  <c r="KF103" i="6"/>
  <c r="KE103" i="6"/>
  <c r="KD103" i="6"/>
  <c r="KC103" i="6"/>
  <c r="KB103" i="6"/>
  <c r="KA103" i="6"/>
  <c r="JZ103" i="6"/>
  <c r="JY103" i="6"/>
  <c r="JX103" i="6"/>
  <c r="JW103" i="6"/>
  <c r="JV103" i="6"/>
  <c r="JU103" i="6"/>
  <c r="JT103" i="6"/>
  <c r="JS103" i="6"/>
  <c r="JR103" i="6"/>
  <c r="JQ103" i="6"/>
  <c r="JP103" i="6"/>
  <c r="JO103" i="6"/>
  <c r="JN103" i="6"/>
  <c r="JM103" i="6"/>
  <c r="JL103" i="6"/>
  <c r="JK103" i="6"/>
  <c r="JJ103" i="6"/>
  <c r="JI103" i="6"/>
  <c r="JH103" i="6"/>
  <c r="JG103" i="6"/>
  <c r="JF103" i="6"/>
  <c r="JE103" i="6"/>
  <c r="JD103" i="6"/>
  <c r="JC103" i="6"/>
  <c r="JB103" i="6"/>
  <c r="JA103" i="6"/>
  <c r="IZ103" i="6"/>
  <c r="IY103" i="6"/>
  <c r="IX103" i="6"/>
  <c r="IW103" i="6"/>
  <c r="IV103" i="6"/>
  <c r="IU103" i="6"/>
  <c r="IT103" i="6"/>
  <c r="IS103" i="6"/>
  <c r="IR103" i="6"/>
  <c r="IQ103" i="6"/>
  <c r="IP103" i="6"/>
  <c r="IO103" i="6"/>
  <c r="IN103" i="6"/>
  <c r="IM103" i="6"/>
  <c r="IL103" i="6"/>
  <c r="IK103" i="6"/>
  <c r="IJ103" i="6"/>
  <c r="II103" i="6"/>
  <c r="IH103" i="6"/>
  <c r="IG103" i="6"/>
  <c r="IF103" i="6"/>
  <c r="IE103" i="6"/>
  <c r="ID103" i="6"/>
  <c r="IC103" i="6"/>
  <c r="IB103" i="6"/>
  <c r="IA103" i="6"/>
  <c r="HZ103" i="6"/>
  <c r="HY103" i="6"/>
  <c r="HX103" i="6"/>
  <c r="HW103" i="6"/>
  <c r="HV103" i="6"/>
  <c r="HU103" i="6"/>
  <c r="HT103" i="6"/>
  <c r="HS103" i="6"/>
  <c r="HR103" i="6"/>
  <c r="HQ103" i="6"/>
  <c r="HP103" i="6"/>
  <c r="HO103" i="6"/>
  <c r="HN103" i="6"/>
  <c r="HM103" i="6"/>
  <c r="HL103" i="6"/>
  <c r="HK103" i="6"/>
  <c r="HJ103" i="6"/>
  <c r="HI103" i="6"/>
  <c r="HH103" i="6"/>
  <c r="HG103" i="6"/>
  <c r="HF103" i="6"/>
  <c r="HE103" i="6"/>
  <c r="HD103" i="6"/>
  <c r="HC103" i="6"/>
  <c r="HB103" i="6"/>
  <c r="HA103" i="6"/>
  <c r="GZ103" i="6"/>
  <c r="GY103" i="6"/>
  <c r="GX103" i="6"/>
  <c r="GW103" i="6"/>
  <c r="GV103" i="6"/>
  <c r="GU103" i="6"/>
  <c r="GT103" i="6"/>
  <c r="GS103" i="6"/>
  <c r="GR103" i="6"/>
  <c r="GQ103" i="6"/>
  <c r="GP103" i="6"/>
  <c r="GO103" i="6"/>
  <c r="GN103" i="6"/>
  <c r="GM103" i="6"/>
  <c r="GL103" i="6"/>
  <c r="GK103" i="6"/>
  <c r="GJ103" i="6"/>
  <c r="GI103" i="6"/>
  <c r="GH103" i="6"/>
  <c r="GG103" i="6"/>
  <c r="GF103" i="6"/>
  <c r="GE103" i="6"/>
  <c r="GD103" i="6"/>
  <c r="GC103" i="6"/>
  <c r="GB103" i="6"/>
  <c r="GA103" i="6"/>
  <c r="FZ103" i="6"/>
  <c r="FY103" i="6"/>
  <c r="FX103" i="6"/>
  <c r="FW103" i="6"/>
  <c r="FV103" i="6"/>
  <c r="FU103" i="6"/>
  <c r="FT103" i="6"/>
  <c r="FS103" i="6"/>
  <c r="FR103" i="6"/>
  <c r="FQ103" i="6"/>
  <c r="FP103" i="6"/>
  <c r="FO103" i="6"/>
  <c r="FN103" i="6"/>
  <c r="FM103" i="6"/>
  <c r="FL103" i="6"/>
  <c r="FK103" i="6"/>
  <c r="FJ103" i="6"/>
  <c r="FI103" i="6"/>
  <c r="FH103" i="6"/>
  <c r="FG103" i="6"/>
  <c r="FF103" i="6"/>
  <c r="FE103" i="6"/>
  <c r="FD103" i="6"/>
  <c r="FC103" i="6"/>
  <c r="FB103" i="6"/>
  <c r="FA103" i="6"/>
  <c r="EZ103" i="6"/>
  <c r="EY103" i="6"/>
  <c r="EX103" i="6"/>
  <c r="EW103" i="6"/>
  <c r="EV103" i="6"/>
  <c r="EU103" i="6"/>
  <c r="ET103" i="6"/>
  <c r="ES103" i="6"/>
  <c r="ER103" i="6"/>
  <c r="EQ103" i="6"/>
  <c r="EP103" i="6"/>
  <c r="EO103" i="6"/>
  <c r="EN103" i="6"/>
  <c r="EM103" i="6"/>
  <c r="EL103" i="6"/>
  <c r="EK103" i="6"/>
  <c r="EJ103" i="6"/>
  <c r="EI103" i="6"/>
  <c r="EH103" i="6"/>
  <c r="EG103" i="6"/>
  <c r="EF103" i="6"/>
  <c r="EE103" i="6"/>
  <c r="ED103" i="6"/>
  <c r="EC103" i="6"/>
  <c r="EB103" i="6"/>
  <c r="EA103" i="6"/>
  <c r="DZ103" i="6"/>
  <c r="DY103" i="6"/>
  <c r="DX103" i="6"/>
  <c r="DW103" i="6"/>
  <c r="DV103" i="6"/>
  <c r="DU103" i="6"/>
  <c r="DT103" i="6"/>
  <c r="DS103" i="6"/>
  <c r="DR103" i="6"/>
  <c r="DQ103" i="6"/>
  <c r="DP103" i="6"/>
  <c r="DO103" i="6"/>
  <c r="DN103" i="6"/>
  <c r="DM103" i="6"/>
  <c r="DL103" i="6"/>
  <c r="DK103" i="6"/>
  <c r="DJ103" i="6"/>
  <c r="DI103" i="6"/>
  <c r="DH103" i="6"/>
  <c r="DG103" i="6"/>
  <c r="DF103" i="6"/>
  <c r="DE103" i="6"/>
  <c r="DD103" i="6"/>
  <c r="DC103" i="6"/>
  <c r="DB103" i="6"/>
  <c r="DA103" i="6"/>
  <c r="CZ103" i="6"/>
  <c r="CY103" i="6"/>
  <c r="CX103" i="6"/>
  <c r="CW103" i="6"/>
  <c r="CV103" i="6"/>
  <c r="CU103" i="6"/>
  <c r="CT103" i="6"/>
  <c r="CS103" i="6"/>
  <c r="CR103" i="6"/>
  <c r="CQ103" i="6"/>
  <c r="CP103" i="6"/>
  <c r="CO103" i="6"/>
  <c r="CN103" i="6"/>
  <c r="CM103" i="6"/>
  <c r="CL103" i="6"/>
  <c r="CK103" i="6"/>
  <c r="CJ103" i="6"/>
  <c r="CI103" i="6"/>
  <c r="CH103" i="6"/>
  <c r="CG103" i="6"/>
  <c r="CF103" i="6"/>
  <c r="CE103" i="6"/>
  <c r="CD103" i="6"/>
  <c r="CC103" i="6"/>
  <c r="CB103" i="6"/>
  <c r="CA103" i="6"/>
  <c r="BZ103" i="6"/>
  <c r="BY103" i="6"/>
  <c r="BX103" i="6"/>
  <c r="BW103" i="6"/>
  <c r="BV103" i="6"/>
  <c r="BU103" i="6"/>
  <c r="BT103" i="6"/>
  <c r="BS103" i="6"/>
  <c r="BR103" i="6"/>
  <c r="BQ103" i="6"/>
  <c r="BP103" i="6"/>
  <c r="BO103" i="6"/>
  <c r="BN103" i="6"/>
  <c r="BM103" i="6"/>
  <c r="BL103" i="6"/>
  <c r="I103" i="6"/>
  <c r="H103" i="6"/>
  <c r="E103" i="6"/>
  <c r="D103" i="6"/>
  <c r="WB102" i="6"/>
  <c r="WA102" i="6"/>
  <c r="VZ102" i="6"/>
  <c r="VY102" i="6"/>
  <c r="VX102" i="6"/>
  <c r="VW102" i="6"/>
  <c r="VV102" i="6"/>
  <c r="VU102" i="6"/>
  <c r="VT102" i="6"/>
  <c r="VS102" i="6"/>
  <c r="VR102" i="6"/>
  <c r="VQ102" i="6"/>
  <c r="VP102" i="6"/>
  <c r="VO102" i="6"/>
  <c r="VN102" i="6"/>
  <c r="VM102" i="6"/>
  <c r="VL102" i="6"/>
  <c r="VK102" i="6"/>
  <c r="VJ102" i="6"/>
  <c r="VI102" i="6"/>
  <c r="VH102" i="6"/>
  <c r="VG102" i="6"/>
  <c r="VF102" i="6"/>
  <c r="VE102" i="6"/>
  <c r="VD102" i="6"/>
  <c r="VC102" i="6"/>
  <c r="VB102" i="6"/>
  <c r="VA102" i="6"/>
  <c r="UZ102" i="6"/>
  <c r="UY102" i="6"/>
  <c r="UX102" i="6"/>
  <c r="UW102" i="6"/>
  <c r="UV102" i="6"/>
  <c r="UU102" i="6"/>
  <c r="UT102" i="6"/>
  <c r="US102" i="6"/>
  <c r="UR102" i="6"/>
  <c r="UQ102" i="6"/>
  <c r="UP102" i="6"/>
  <c r="UO102" i="6"/>
  <c r="UN102" i="6"/>
  <c r="UM102" i="6"/>
  <c r="UL102" i="6"/>
  <c r="UK102" i="6"/>
  <c r="UJ102" i="6"/>
  <c r="UI102" i="6"/>
  <c r="UH102" i="6"/>
  <c r="UG102" i="6"/>
  <c r="UF102" i="6"/>
  <c r="UE102" i="6"/>
  <c r="UD102" i="6"/>
  <c r="UC102" i="6"/>
  <c r="UB102" i="6"/>
  <c r="UA102" i="6"/>
  <c r="TZ102" i="6"/>
  <c r="TY102" i="6"/>
  <c r="TX102" i="6"/>
  <c r="TW102" i="6"/>
  <c r="TV102" i="6"/>
  <c r="TU102" i="6"/>
  <c r="TT102" i="6"/>
  <c r="TS102" i="6"/>
  <c r="TR102" i="6"/>
  <c r="TQ102" i="6"/>
  <c r="TP102" i="6"/>
  <c r="TO102" i="6"/>
  <c r="TN102" i="6"/>
  <c r="TM102" i="6"/>
  <c r="TL102" i="6"/>
  <c r="TK102" i="6"/>
  <c r="TJ102" i="6"/>
  <c r="TI102" i="6"/>
  <c r="TH102" i="6"/>
  <c r="TG102" i="6"/>
  <c r="TF102" i="6"/>
  <c r="TE102" i="6"/>
  <c r="TD102" i="6"/>
  <c r="TC102" i="6"/>
  <c r="TB102" i="6"/>
  <c r="TA102" i="6"/>
  <c r="SZ102" i="6"/>
  <c r="SY102" i="6"/>
  <c r="SX102" i="6"/>
  <c r="SW102" i="6"/>
  <c r="SV102" i="6"/>
  <c r="SU102" i="6"/>
  <c r="ST102" i="6"/>
  <c r="SS102" i="6"/>
  <c r="SR102" i="6"/>
  <c r="SQ102" i="6"/>
  <c r="SP102" i="6"/>
  <c r="SO102" i="6"/>
  <c r="SN102" i="6"/>
  <c r="SM102" i="6"/>
  <c r="SL102" i="6"/>
  <c r="SK102" i="6"/>
  <c r="SJ102" i="6"/>
  <c r="SI102" i="6"/>
  <c r="SH102" i="6"/>
  <c r="SG102" i="6"/>
  <c r="SF102" i="6"/>
  <c r="SE102" i="6"/>
  <c r="SD102" i="6"/>
  <c r="SC102" i="6"/>
  <c r="SB102" i="6"/>
  <c r="SA102" i="6"/>
  <c r="RZ102" i="6"/>
  <c r="RY102" i="6"/>
  <c r="RX102" i="6"/>
  <c r="RW102" i="6"/>
  <c r="RV102" i="6"/>
  <c r="RU102" i="6"/>
  <c r="RT102" i="6"/>
  <c r="RS102" i="6"/>
  <c r="RR102" i="6"/>
  <c r="RQ102" i="6"/>
  <c r="RP102" i="6"/>
  <c r="RO102" i="6"/>
  <c r="RN102" i="6"/>
  <c r="RM102" i="6"/>
  <c r="RL102" i="6"/>
  <c r="RK102" i="6"/>
  <c r="RJ102" i="6"/>
  <c r="RI102" i="6"/>
  <c r="RH102" i="6"/>
  <c r="RG102" i="6"/>
  <c r="RF102" i="6"/>
  <c r="RE102" i="6"/>
  <c r="RD102" i="6"/>
  <c r="RC102" i="6"/>
  <c r="RB102" i="6"/>
  <c r="RA102" i="6"/>
  <c r="QZ102" i="6"/>
  <c r="QY102" i="6"/>
  <c r="QX102" i="6"/>
  <c r="QW102" i="6"/>
  <c r="QV102" i="6"/>
  <c r="QU102" i="6"/>
  <c r="QT102" i="6"/>
  <c r="QS102" i="6"/>
  <c r="QR102" i="6"/>
  <c r="QQ102" i="6"/>
  <c r="QP102" i="6"/>
  <c r="QO102" i="6"/>
  <c r="QN102" i="6"/>
  <c r="QM102" i="6"/>
  <c r="QL102" i="6"/>
  <c r="QK102" i="6"/>
  <c r="QJ102" i="6"/>
  <c r="QI102" i="6"/>
  <c r="QH102" i="6"/>
  <c r="QG102" i="6"/>
  <c r="QF102" i="6"/>
  <c r="QE102" i="6"/>
  <c r="QD102" i="6"/>
  <c r="QC102" i="6"/>
  <c r="QB102" i="6"/>
  <c r="QA102" i="6"/>
  <c r="PZ102" i="6"/>
  <c r="PY102" i="6"/>
  <c r="PX102" i="6"/>
  <c r="PW102" i="6"/>
  <c r="PV102" i="6"/>
  <c r="PU102" i="6"/>
  <c r="PT102" i="6"/>
  <c r="PS102" i="6"/>
  <c r="PR102" i="6"/>
  <c r="PQ102" i="6"/>
  <c r="PP102" i="6"/>
  <c r="PO102" i="6"/>
  <c r="PN102" i="6"/>
  <c r="PM102" i="6"/>
  <c r="PL102" i="6"/>
  <c r="PK102" i="6"/>
  <c r="PJ102" i="6"/>
  <c r="PI102" i="6"/>
  <c r="PH102" i="6"/>
  <c r="PG102" i="6"/>
  <c r="PF102" i="6"/>
  <c r="PE102" i="6"/>
  <c r="PD102" i="6"/>
  <c r="PC102" i="6"/>
  <c r="PB102" i="6"/>
  <c r="PA102" i="6"/>
  <c r="OZ102" i="6"/>
  <c r="OY102" i="6"/>
  <c r="OX102" i="6"/>
  <c r="OW102" i="6"/>
  <c r="OV102" i="6"/>
  <c r="OU102" i="6"/>
  <c r="OT102" i="6"/>
  <c r="OS102" i="6"/>
  <c r="OR102" i="6"/>
  <c r="OQ102" i="6"/>
  <c r="OP102" i="6"/>
  <c r="OO102" i="6"/>
  <c r="ON102" i="6"/>
  <c r="OM102" i="6"/>
  <c r="OL102" i="6"/>
  <c r="OK102" i="6"/>
  <c r="OJ102" i="6"/>
  <c r="OI102" i="6"/>
  <c r="OH102" i="6"/>
  <c r="OG102" i="6"/>
  <c r="OF102" i="6"/>
  <c r="OE102" i="6"/>
  <c r="OD102" i="6"/>
  <c r="OC102" i="6"/>
  <c r="OB102" i="6"/>
  <c r="OA102" i="6"/>
  <c r="NZ102" i="6"/>
  <c r="NY102" i="6"/>
  <c r="NX102" i="6"/>
  <c r="NW102" i="6"/>
  <c r="NV102" i="6"/>
  <c r="NU102" i="6"/>
  <c r="NT102" i="6"/>
  <c r="NS102" i="6"/>
  <c r="NR102" i="6"/>
  <c r="NQ102" i="6"/>
  <c r="NP102" i="6"/>
  <c r="NO102" i="6"/>
  <c r="NN102" i="6"/>
  <c r="NM102" i="6"/>
  <c r="NL102" i="6"/>
  <c r="NK102" i="6"/>
  <c r="NJ102" i="6"/>
  <c r="NI102" i="6"/>
  <c r="NH102" i="6"/>
  <c r="NG102" i="6"/>
  <c r="NF102" i="6"/>
  <c r="NE102" i="6"/>
  <c r="ND102" i="6"/>
  <c r="NC102" i="6"/>
  <c r="NB102" i="6"/>
  <c r="NA102" i="6"/>
  <c r="MZ102" i="6"/>
  <c r="MY102" i="6"/>
  <c r="MX102" i="6"/>
  <c r="MW102" i="6"/>
  <c r="MV102" i="6"/>
  <c r="MU102" i="6"/>
  <c r="MT102" i="6"/>
  <c r="MS102" i="6"/>
  <c r="MR102" i="6"/>
  <c r="MQ102" i="6"/>
  <c r="MP102" i="6"/>
  <c r="MO102" i="6"/>
  <c r="MN102" i="6"/>
  <c r="MM102" i="6"/>
  <c r="ML102" i="6"/>
  <c r="MK102" i="6"/>
  <c r="MJ102" i="6"/>
  <c r="MI102" i="6"/>
  <c r="MH102" i="6"/>
  <c r="MG102" i="6"/>
  <c r="MF102" i="6"/>
  <c r="ME102" i="6"/>
  <c r="MD102" i="6"/>
  <c r="MC102" i="6"/>
  <c r="MB102" i="6"/>
  <c r="MA102" i="6"/>
  <c r="LZ102" i="6"/>
  <c r="LY102" i="6"/>
  <c r="LX102" i="6"/>
  <c r="LW102" i="6"/>
  <c r="LV102" i="6"/>
  <c r="LU102" i="6"/>
  <c r="LT102" i="6"/>
  <c r="LS102" i="6"/>
  <c r="LR102" i="6"/>
  <c r="LQ102" i="6"/>
  <c r="LP102" i="6"/>
  <c r="LO102" i="6"/>
  <c r="LN102" i="6"/>
  <c r="LM102" i="6"/>
  <c r="LL102" i="6"/>
  <c r="LK102" i="6"/>
  <c r="LJ102" i="6"/>
  <c r="LI102" i="6"/>
  <c r="LH102" i="6"/>
  <c r="LG102" i="6"/>
  <c r="LF102" i="6"/>
  <c r="LE102" i="6"/>
  <c r="LD102" i="6"/>
  <c r="LC102" i="6"/>
  <c r="LB102" i="6"/>
  <c r="LA102" i="6"/>
  <c r="KZ102" i="6"/>
  <c r="KY102" i="6"/>
  <c r="KX102" i="6"/>
  <c r="KW102" i="6"/>
  <c r="KV102" i="6"/>
  <c r="KU102" i="6"/>
  <c r="KT102" i="6"/>
  <c r="KS102" i="6"/>
  <c r="KR102" i="6"/>
  <c r="KQ102" i="6"/>
  <c r="KP102" i="6"/>
  <c r="KO102" i="6"/>
  <c r="KN102" i="6"/>
  <c r="KM102" i="6"/>
  <c r="KL102" i="6"/>
  <c r="KK102" i="6"/>
  <c r="KJ102" i="6"/>
  <c r="KI102" i="6"/>
  <c r="KH102" i="6"/>
  <c r="KG102" i="6"/>
  <c r="KF102" i="6"/>
  <c r="KE102" i="6"/>
  <c r="KD102" i="6"/>
  <c r="KC102" i="6"/>
  <c r="KB102" i="6"/>
  <c r="KA102" i="6"/>
  <c r="JZ102" i="6"/>
  <c r="JY102" i="6"/>
  <c r="JX102" i="6"/>
  <c r="JW102" i="6"/>
  <c r="JV102" i="6"/>
  <c r="JU102" i="6"/>
  <c r="JT102" i="6"/>
  <c r="JS102" i="6"/>
  <c r="JR102" i="6"/>
  <c r="JQ102" i="6"/>
  <c r="JP102" i="6"/>
  <c r="JO102" i="6"/>
  <c r="JN102" i="6"/>
  <c r="JM102" i="6"/>
  <c r="JL102" i="6"/>
  <c r="JK102" i="6"/>
  <c r="JJ102" i="6"/>
  <c r="JI102" i="6"/>
  <c r="JH102" i="6"/>
  <c r="JG102" i="6"/>
  <c r="JF102" i="6"/>
  <c r="JE102" i="6"/>
  <c r="JD102" i="6"/>
  <c r="JC102" i="6"/>
  <c r="JB102" i="6"/>
  <c r="JA102" i="6"/>
  <c r="IZ102" i="6"/>
  <c r="IY102" i="6"/>
  <c r="IX102" i="6"/>
  <c r="IW102" i="6"/>
  <c r="IV102" i="6"/>
  <c r="IU102" i="6"/>
  <c r="IT102" i="6"/>
  <c r="IS102" i="6"/>
  <c r="IR102" i="6"/>
  <c r="IQ102" i="6"/>
  <c r="IP102" i="6"/>
  <c r="IO102" i="6"/>
  <c r="IN102" i="6"/>
  <c r="IM102" i="6"/>
  <c r="IL102" i="6"/>
  <c r="IK102" i="6"/>
  <c r="IJ102" i="6"/>
  <c r="II102" i="6"/>
  <c r="IH102" i="6"/>
  <c r="IG102" i="6"/>
  <c r="IF102" i="6"/>
  <c r="IE102" i="6"/>
  <c r="ID102" i="6"/>
  <c r="IC102" i="6"/>
  <c r="IB102" i="6"/>
  <c r="IA102" i="6"/>
  <c r="HZ102" i="6"/>
  <c r="HY102" i="6"/>
  <c r="HX102" i="6"/>
  <c r="HW102" i="6"/>
  <c r="HV102" i="6"/>
  <c r="HU102" i="6"/>
  <c r="HT102" i="6"/>
  <c r="HS102" i="6"/>
  <c r="HR102" i="6"/>
  <c r="HQ102" i="6"/>
  <c r="HP102" i="6"/>
  <c r="HO102" i="6"/>
  <c r="HN102" i="6"/>
  <c r="HM102" i="6"/>
  <c r="HL102" i="6"/>
  <c r="HK102" i="6"/>
  <c r="HJ102" i="6"/>
  <c r="HI102" i="6"/>
  <c r="HH102" i="6"/>
  <c r="HG102" i="6"/>
  <c r="HF102" i="6"/>
  <c r="HE102" i="6"/>
  <c r="HD102" i="6"/>
  <c r="HC102" i="6"/>
  <c r="HB102" i="6"/>
  <c r="HA102" i="6"/>
  <c r="GZ102" i="6"/>
  <c r="GY102" i="6"/>
  <c r="GX102" i="6"/>
  <c r="GW102" i="6"/>
  <c r="GV102" i="6"/>
  <c r="GU102" i="6"/>
  <c r="GT102" i="6"/>
  <c r="GS102" i="6"/>
  <c r="GR102" i="6"/>
  <c r="GQ102" i="6"/>
  <c r="GP102" i="6"/>
  <c r="GO102" i="6"/>
  <c r="GN102" i="6"/>
  <c r="GM102" i="6"/>
  <c r="GL102" i="6"/>
  <c r="GK102" i="6"/>
  <c r="GJ102" i="6"/>
  <c r="GI102" i="6"/>
  <c r="GH102" i="6"/>
  <c r="GG102" i="6"/>
  <c r="GF102" i="6"/>
  <c r="GE102" i="6"/>
  <c r="GD102" i="6"/>
  <c r="GC102" i="6"/>
  <c r="GB102" i="6"/>
  <c r="GA102" i="6"/>
  <c r="FZ102" i="6"/>
  <c r="FY102" i="6"/>
  <c r="FX102" i="6"/>
  <c r="FW102" i="6"/>
  <c r="FV102" i="6"/>
  <c r="FU102" i="6"/>
  <c r="FT102" i="6"/>
  <c r="FS102" i="6"/>
  <c r="FR102" i="6"/>
  <c r="FQ102" i="6"/>
  <c r="FP102" i="6"/>
  <c r="FO102" i="6"/>
  <c r="FN102" i="6"/>
  <c r="FM102" i="6"/>
  <c r="FL102" i="6"/>
  <c r="FK102" i="6"/>
  <c r="FJ102" i="6"/>
  <c r="FI102" i="6"/>
  <c r="FH102" i="6"/>
  <c r="FG102" i="6"/>
  <c r="FF102" i="6"/>
  <c r="FE102" i="6"/>
  <c r="FD102" i="6"/>
  <c r="FC102" i="6"/>
  <c r="FB102" i="6"/>
  <c r="FA102" i="6"/>
  <c r="EZ102" i="6"/>
  <c r="EY102" i="6"/>
  <c r="EX102" i="6"/>
  <c r="EW102" i="6"/>
  <c r="EV102" i="6"/>
  <c r="EU102" i="6"/>
  <c r="ET102" i="6"/>
  <c r="ES102" i="6"/>
  <c r="ER102" i="6"/>
  <c r="EQ102" i="6"/>
  <c r="EP102" i="6"/>
  <c r="EO102" i="6"/>
  <c r="EN102" i="6"/>
  <c r="EM102" i="6"/>
  <c r="EL102" i="6"/>
  <c r="EK102" i="6"/>
  <c r="EJ102" i="6"/>
  <c r="EI102" i="6"/>
  <c r="EH102" i="6"/>
  <c r="EG102" i="6"/>
  <c r="EF102" i="6"/>
  <c r="EE102" i="6"/>
  <c r="ED102" i="6"/>
  <c r="EC102" i="6"/>
  <c r="EB102" i="6"/>
  <c r="EA102" i="6"/>
  <c r="DZ102" i="6"/>
  <c r="DY102" i="6"/>
  <c r="DX102" i="6"/>
  <c r="DW102" i="6"/>
  <c r="DV102" i="6"/>
  <c r="DU102" i="6"/>
  <c r="DT102" i="6"/>
  <c r="DS102" i="6"/>
  <c r="DR102" i="6"/>
  <c r="DQ102" i="6"/>
  <c r="DP102" i="6"/>
  <c r="DO102" i="6"/>
  <c r="DN102" i="6"/>
  <c r="DM102" i="6"/>
  <c r="DL102" i="6"/>
  <c r="DK102" i="6"/>
  <c r="DJ102" i="6"/>
  <c r="DI102" i="6"/>
  <c r="DH102" i="6"/>
  <c r="DG102" i="6"/>
  <c r="DF102" i="6"/>
  <c r="DE102" i="6"/>
  <c r="DD102" i="6"/>
  <c r="DC102" i="6"/>
  <c r="DB102" i="6"/>
  <c r="DA102" i="6"/>
  <c r="CZ102" i="6"/>
  <c r="CY102" i="6"/>
  <c r="CX102" i="6"/>
  <c r="CW102" i="6"/>
  <c r="CV102" i="6"/>
  <c r="CU102" i="6"/>
  <c r="CT102" i="6"/>
  <c r="CS102" i="6"/>
  <c r="CR102" i="6"/>
  <c r="CQ102" i="6"/>
  <c r="CP102" i="6"/>
  <c r="CO102" i="6"/>
  <c r="CN102" i="6"/>
  <c r="CM102" i="6"/>
  <c r="CL102" i="6"/>
  <c r="CK102" i="6"/>
  <c r="CJ102" i="6"/>
  <c r="CI102" i="6"/>
  <c r="CH102" i="6"/>
  <c r="CG102" i="6"/>
  <c r="CF102" i="6"/>
  <c r="CE102" i="6"/>
  <c r="CD102" i="6"/>
  <c r="CC102" i="6"/>
  <c r="CB102" i="6"/>
  <c r="CA102" i="6"/>
  <c r="BZ102" i="6"/>
  <c r="BY102" i="6"/>
  <c r="BX102" i="6"/>
  <c r="BW102" i="6"/>
  <c r="BV102" i="6"/>
  <c r="BU102" i="6"/>
  <c r="BT102" i="6"/>
  <c r="BS102" i="6"/>
  <c r="BR102" i="6"/>
  <c r="BQ102" i="6"/>
  <c r="BP102" i="6"/>
  <c r="BO102" i="6"/>
  <c r="BN102" i="6"/>
  <c r="BM102" i="6"/>
  <c r="BL102" i="6"/>
  <c r="I102" i="6"/>
  <c r="H102" i="6"/>
  <c r="E102" i="6"/>
  <c r="D102" i="6"/>
  <c r="WB101" i="6"/>
  <c r="WA101" i="6"/>
  <c r="VZ101" i="6"/>
  <c r="VY101" i="6"/>
  <c r="VX101" i="6"/>
  <c r="VW101" i="6"/>
  <c r="VV101" i="6"/>
  <c r="VU101" i="6"/>
  <c r="VT101" i="6"/>
  <c r="VS101" i="6"/>
  <c r="VR101" i="6"/>
  <c r="VQ101" i="6"/>
  <c r="VP101" i="6"/>
  <c r="VO101" i="6"/>
  <c r="VN101" i="6"/>
  <c r="VM101" i="6"/>
  <c r="VL101" i="6"/>
  <c r="VK101" i="6"/>
  <c r="VJ101" i="6"/>
  <c r="VI101" i="6"/>
  <c r="VH101" i="6"/>
  <c r="VG101" i="6"/>
  <c r="VF101" i="6"/>
  <c r="VE101" i="6"/>
  <c r="VD101" i="6"/>
  <c r="VC101" i="6"/>
  <c r="VB101" i="6"/>
  <c r="VA101" i="6"/>
  <c r="UZ101" i="6"/>
  <c r="UY101" i="6"/>
  <c r="UX101" i="6"/>
  <c r="UW101" i="6"/>
  <c r="UV101" i="6"/>
  <c r="UU101" i="6"/>
  <c r="UT101" i="6"/>
  <c r="US101" i="6"/>
  <c r="UR101" i="6"/>
  <c r="UQ101" i="6"/>
  <c r="UP101" i="6"/>
  <c r="UO101" i="6"/>
  <c r="UN101" i="6"/>
  <c r="UM101" i="6"/>
  <c r="UL101" i="6"/>
  <c r="UK101" i="6"/>
  <c r="UJ101" i="6"/>
  <c r="UI101" i="6"/>
  <c r="UH101" i="6"/>
  <c r="UG101" i="6"/>
  <c r="UF101" i="6"/>
  <c r="UE101" i="6"/>
  <c r="UD101" i="6"/>
  <c r="UC101" i="6"/>
  <c r="UB101" i="6"/>
  <c r="UA101" i="6"/>
  <c r="TZ101" i="6"/>
  <c r="TY101" i="6"/>
  <c r="TX101" i="6"/>
  <c r="TW101" i="6"/>
  <c r="TV101" i="6"/>
  <c r="TU101" i="6"/>
  <c r="TT101" i="6"/>
  <c r="TS101" i="6"/>
  <c r="TR101" i="6"/>
  <c r="TQ101" i="6"/>
  <c r="TP101" i="6"/>
  <c r="TO101" i="6"/>
  <c r="TN101" i="6"/>
  <c r="TM101" i="6"/>
  <c r="TL101" i="6"/>
  <c r="TK101" i="6"/>
  <c r="TJ101" i="6"/>
  <c r="TI101" i="6"/>
  <c r="TH101" i="6"/>
  <c r="TG101" i="6"/>
  <c r="TF101" i="6"/>
  <c r="TE101" i="6"/>
  <c r="TD101" i="6"/>
  <c r="TC101" i="6"/>
  <c r="TB101" i="6"/>
  <c r="TA101" i="6"/>
  <c r="SZ101" i="6"/>
  <c r="SY101" i="6"/>
  <c r="SX101" i="6"/>
  <c r="SW101" i="6"/>
  <c r="SV101" i="6"/>
  <c r="SU101" i="6"/>
  <c r="ST101" i="6"/>
  <c r="SS101" i="6"/>
  <c r="SR101" i="6"/>
  <c r="SQ101" i="6"/>
  <c r="SP101" i="6"/>
  <c r="SO101" i="6"/>
  <c r="SN101" i="6"/>
  <c r="SM101" i="6"/>
  <c r="SL101" i="6"/>
  <c r="SK101" i="6"/>
  <c r="SJ101" i="6"/>
  <c r="SI101" i="6"/>
  <c r="SH101" i="6"/>
  <c r="SG101" i="6"/>
  <c r="SF101" i="6"/>
  <c r="SE101" i="6"/>
  <c r="SD101" i="6"/>
  <c r="SC101" i="6"/>
  <c r="SB101" i="6"/>
  <c r="SA101" i="6"/>
  <c r="RZ101" i="6"/>
  <c r="RY101" i="6"/>
  <c r="RX101" i="6"/>
  <c r="RW101" i="6"/>
  <c r="RV101" i="6"/>
  <c r="RU101" i="6"/>
  <c r="RT101" i="6"/>
  <c r="RS101" i="6"/>
  <c r="RR101" i="6"/>
  <c r="RQ101" i="6"/>
  <c r="RP101" i="6"/>
  <c r="RO101" i="6"/>
  <c r="RN101" i="6"/>
  <c r="RM101" i="6"/>
  <c r="RL101" i="6"/>
  <c r="RK101" i="6"/>
  <c r="RJ101" i="6"/>
  <c r="RI101" i="6"/>
  <c r="RH101" i="6"/>
  <c r="RG101" i="6"/>
  <c r="RF101" i="6"/>
  <c r="RE101" i="6"/>
  <c r="RD101" i="6"/>
  <c r="RC101" i="6"/>
  <c r="RB101" i="6"/>
  <c r="RA101" i="6"/>
  <c r="QZ101" i="6"/>
  <c r="QY101" i="6"/>
  <c r="QX101" i="6"/>
  <c r="QW101" i="6"/>
  <c r="QV101" i="6"/>
  <c r="QU101" i="6"/>
  <c r="QT101" i="6"/>
  <c r="QS101" i="6"/>
  <c r="QR101" i="6"/>
  <c r="QQ101" i="6"/>
  <c r="QP101" i="6"/>
  <c r="QO101" i="6"/>
  <c r="QN101" i="6"/>
  <c r="QM101" i="6"/>
  <c r="QL101" i="6"/>
  <c r="QK101" i="6"/>
  <c r="QJ101" i="6"/>
  <c r="QI101" i="6"/>
  <c r="QH101" i="6"/>
  <c r="QG101" i="6"/>
  <c r="QF101" i="6"/>
  <c r="QE101" i="6"/>
  <c r="QD101" i="6"/>
  <c r="QC101" i="6"/>
  <c r="QB101" i="6"/>
  <c r="QA101" i="6"/>
  <c r="PZ101" i="6"/>
  <c r="PY101" i="6"/>
  <c r="PX101" i="6"/>
  <c r="PW101" i="6"/>
  <c r="PV101" i="6"/>
  <c r="PU101" i="6"/>
  <c r="PT101" i="6"/>
  <c r="PS101" i="6"/>
  <c r="PR101" i="6"/>
  <c r="PQ101" i="6"/>
  <c r="PP101" i="6"/>
  <c r="PO101" i="6"/>
  <c r="PN101" i="6"/>
  <c r="PM101" i="6"/>
  <c r="PL101" i="6"/>
  <c r="PK101" i="6"/>
  <c r="PJ101" i="6"/>
  <c r="PI101" i="6"/>
  <c r="PH101" i="6"/>
  <c r="PG101" i="6"/>
  <c r="PF101" i="6"/>
  <c r="PE101" i="6"/>
  <c r="PD101" i="6"/>
  <c r="PC101" i="6"/>
  <c r="PB101" i="6"/>
  <c r="PA101" i="6"/>
  <c r="OZ101" i="6"/>
  <c r="OY101" i="6"/>
  <c r="OX101" i="6"/>
  <c r="OW101" i="6"/>
  <c r="OV101" i="6"/>
  <c r="OU101" i="6"/>
  <c r="OT101" i="6"/>
  <c r="OS101" i="6"/>
  <c r="OR101" i="6"/>
  <c r="OQ101" i="6"/>
  <c r="OP101" i="6"/>
  <c r="OO101" i="6"/>
  <c r="ON101" i="6"/>
  <c r="OM101" i="6"/>
  <c r="OL101" i="6"/>
  <c r="OK101" i="6"/>
  <c r="OJ101" i="6"/>
  <c r="OI101" i="6"/>
  <c r="OH101" i="6"/>
  <c r="OG101" i="6"/>
  <c r="OF101" i="6"/>
  <c r="OE101" i="6"/>
  <c r="OD101" i="6"/>
  <c r="OC101" i="6"/>
  <c r="OB101" i="6"/>
  <c r="OA101" i="6"/>
  <c r="NZ101" i="6"/>
  <c r="NY101" i="6"/>
  <c r="NX101" i="6"/>
  <c r="NW101" i="6"/>
  <c r="NV101" i="6"/>
  <c r="NU101" i="6"/>
  <c r="NT101" i="6"/>
  <c r="NS101" i="6"/>
  <c r="NR101" i="6"/>
  <c r="NQ101" i="6"/>
  <c r="NP101" i="6"/>
  <c r="NO101" i="6"/>
  <c r="NN101" i="6"/>
  <c r="NM101" i="6"/>
  <c r="NL101" i="6"/>
  <c r="NK101" i="6"/>
  <c r="NJ101" i="6"/>
  <c r="NI101" i="6"/>
  <c r="NH101" i="6"/>
  <c r="NG101" i="6"/>
  <c r="NF101" i="6"/>
  <c r="NE101" i="6"/>
  <c r="ND101" i="6"/>
  <c r="NC101" i="6"/>
  <c r="NB101" i="6"/>
  <c r="NA101" i="6"/>
  <c r="MZ101" i="6"/>
  <c r="MY101" i="6"/>
  <c r="MX101" i="6"/>
  <c r="MW101" i="6"/>
  <c r="MV101" i="6"/>
  <c r="MU101" i="6"/>
  <c r="MT101" i="6"/>
  <c r="MS101" i="6"/>
  <c r="MR101" i="6"/>
  <c r="MQ101" i="6"/>
  <c r="MP101" i="6"/>
  <c r="MO101" i="6"/>
  <c r="MN101" i="6"/>
  <c r="MM101" i="6"/>
  <c r="ML101" i="6"/>
  <c r="MK101" i="6"/>
  <c r="MJ101" i="6"/>
  <c r="MI101" i="6"/>
  <c r="MH101" i="6"/>
  <c r="MG101" i="6"/>
  <c r="MF101" i="6"/>
  <c r="ME101" i="6"/>
  <c r="MD101" i="6"/>
  <c r="MC101" i="6"/>
  <c r="MB101" i="6"/>
  <c r="MA101" i="6"/>
  <c r="LZ101" i="6"/>
  <c r="LY101" i="6"/>
  <c r="LX101" i="6"/>
  <c r="LW101" i="6"/>
  <c r="LV101" i="6"/>
  <c r="LU101" i="6"/>
  <c r="LT101" i="6"/>
  <c r="LS101" i="6"/>
  <c r="LR101" i="6"/>
  <c r="LQ101" i="6"/>
  <c r="LP101" i="6"/>
  <c r="LO101" i="6"/>
  <c r="LN101" i="6"/>
  <c r="LM101" i="6"/>
  <c r="LL101" i="6"/>
  <c r="LK101" i="6"/>
  <c r="LJ101" i="6"/>
  <c r="LI101" i="6"/>
  <c r="LH101" i="6"/>
  <c r="LG101" i="6"/>
  <c r="LF101" i="6"/>
  <c r="LE101" i="6"/>
  <c r="LD101" i="6"/>
  <c r="LC101" i="6"/>
  <c r="LB101" i="6"/>
  <c r="LA101" i="6"/>
  <c r="KZ101" i="6"/>
  <c r="KY101" i="6"/>
  <c r="KX101" i="6"/>
  <c r="KW101" i="6"/>
  <c r="KV101" i="6"/>
  <c r="KU101" i="6"/>
  <c r="KT101" i="6"/>
  <c r="KS101" i="6"/>
  <c r="KR101" i="6"/>
  <c r="KQ101" i="6"/>
  <c r="KP101" i="6"/>
  <c r="KO101" i="6"/>
  <c r="KN101" i="6"/>
  <c r="KM101" i="6"/>
  <c r="KL101" i="6"/>
  <c r="KK101" i="6"/>
  <c r="KJ101" i="6"/>
  <c r="KI101" i="6"/>
  <c r="KH101" i="6"/>
  <c r="KG101" i="6"/>
  <c r="KF101" i="6"/>
  <c r="KE101" i="6"/>
  <c r="KD101" i="6"/>
  <c r="KC101" i="6"/>
  <c r="KB101" i="6"/>
  <c r="KA101" i="6"/>
  <c r="JZ101" i="6"/>
  <c r="JY101" i="6"/>
  <c r="JX101" i="6"/>
  <c r="JW101" i="6"/>
  <c r="JV101" i="6"/>
  <c r="JU101" i="6"/>
  <c r="JT101" i="6"/>
  <c r="JS101" i="6"/>
  <c r="JR101" i="6"/>
  <c r="JQ101" i="6"/>
  <c r="JP101" i="6"/>
  <c r="JO101" i="6"/>
  <c r="JN101" i="6"/>
  <c r="JM101" i="6"/>
  <c r="JL101" i="6"/>
  <c r="JK101" i="6"/>
  <c r="JJ101" i="6"/>
  <c r="JI101" i="6"/>
  <c r="JH101" i="6"/>
  <c r="JG101" i="6"/>
  <c r="JF101" i="6"/>
  <c r="JE101" i="6"/>
  <c r="JD101" i="6"/>
  <c r="JC101" i="6"/>
  <c r="JB101" i="6"/>
  <c r="JA101" i="6"/>
  <c r="IZ101" i="6"/>
  <c r="IY101" i="6"/>
  <c r="IX101" i="6"/>
  <c r="IW101" i="6"/>
  <c r="IV101" i="6"/>
  <c r="IU101" i="6"/>
  <c r="IT101" i="6"/>
  <c r="IS101" i="6"/>
  <c r="IR101" i="6"/>
  <c r="IQ101" i="6"/>
  <c r="IP101" i="6"/>
  <c r="IO101" i="6"/>
  <c r="IN101" i="6"/>
  <c r="IM101" i="6"/>
  <c r="IL101" i="6"/>
  <c r="IK101" i="6"/>
  <c r="IJ101" i="6"/>
  <c r="II101" i="6"/>
  <c r="IH101" i="6"/>
  <c r="IG101" i="6"/>
  <c r="IF101" i="6"/>
  <c r="IE101" i="6"/>
  <c r="ID101" i="6"/>
  <c r="IC101" i="6"/>
  <c r="IB101" i="6"/>
  <c r="IA101" i="6"/>
  <c r="HZ101" i="6"/>
  <c r="HY101" i="6"/>
  <c r="HX101" i="6"/>
  <c r="HW101" i="6"/>
  <c r="HV101" i="6"/>
  <c r="HU101" i="6"/>
  <c r="HT101" i="6"/>
  <c r="HS101" i="6"/>
  <c r="HR101" i="6"/>
  <c r="HQ101" i="6"/>
  <c r="HP101" i="6"/>
  <c r="HO101" i="6"/>
  <c r="HN101" i="6"/>
  <c r="HM101" i="6"/>
  <c r="HL101" i="6"/>
  <c r="HK101" i="6"/>
  <c r="HJ101" i="6"/>
  <c r="HI101" i="6"/>
  <c r="HH101" i="6"/>
  <c r="HG101" i="6"/>
  <c r="HF101" i="6"/>
  <c r="HE101" i="6"/>
  <c r="HD101" i="6"/>
  <c r="HC101" i="6"/>
  <c r="HB101" i="6"/>
  <c r="HA101" i="6"/>
  <c r="GZ101" i="6"/>
  <c r="GY101" i="6"/>
  <c r="GX101" i="6"/>
  <c r="GW101" i="6"/>
  <c r="GV101" i="6"/>
  <c r="GU101" i="6"/>
  <c r="GT101" i="6"/>
  <c r="GS101" i="6"/>
  <c r="GR101" i="6"/>
  <c r="GQ101" i="6"/>
  <c r="GP101" i="6"/>
  <c r="GO101" i="6"/>
  <c r="GN101" i="6"/>
  <c r="GM101" i="6"/>
  <c r="GL101" i="6"/>
  <c r="GK101" i="6"/>
  <c r="GJ101" i="6"/>
  <c r="GI101" i="6"/>
  <c r="GH101" i="6"/>
  <c r="GG101" i="6"/>
  <c r="GF101" i="6"/>
  <c r="GE101" i="6"/>
  <c r="GD101" i="6"/>
  <c r="GC101" i="6"/>
  <c r="GB101" i="6"/>
  <c r="GA101" i="6"/>
  <c r="FZ101" i="6"/>
  <c r="FY101" i="6"/>
  <c r="FX101" i="6"/>
  <c r="FW101" i="6"/>
  <c r="FV101" i="6"/>
  <c r="FU101" i="6"/>
  <c r="FT101" i="6"/>
  <c r="FS101" i="6"/>
  <c r="FR101" i="6"/>
  <c r="FQ101" i="6"/>
  <c r="FP101" i="6"/>
  <c r="FO101" i="6"/>
  <c r="FN101" i="6"/>
  <c r="FM101" i="6"/>
  <c r="FL101" i="6"/>
  <c r="FK101" i="6"/>
  <c r="FJ101" i="6"/>
  <c r="FI101" i="6"/>
  <c r="FH101" i="6"/>
  <c r="FG101" i="6"/>
  <c r="FF101" i="6"/>
  <c r="FE101" i="6"/>
  <c r="FD101" i="6"/>
  <c r="FC101" i="6"/>
  <c r="FB101" i="6"/>
  <c r="FA101" i="6"/>
  <c r="EZ101" i="6"/>
  <c r="EY101" i="6"/>
  <c r="EX101" i="6"/>
  <c r="EW101" i="6"/>
  <c r="EV101" i="6"/>
  <c r="EU101" i="6"/>
  <c r="ET101" i="6"/>
  <c r="ES101" i="6"/>
  <c r="ER101" i="6"/>
  <c r="EQ101" i="6"/>
  <c r="EP101" i="6"/>
  <c r="EO101" i="6"/>
  <c r="EN101" i="6"/>
  <c r="EM101" i="6"/>
  <c r="EL101" i="6"/>
  <c r="EK101" i="6"/>
  <c r="EJ101" i="6"/>
  <c r="EI101" i="6"/>
  <c r="EH101" i="6"/>
  <c r="EG101" i="6"/>
  <c r="EF101" i="6"/>
  <c r="EE101" i="6"/>
  <c r="ED101" i="6"/>
  <c r="EC101" i="6"/>
  <c r="EB101" i="6"/>
  <c r="EA101" i="6"/>
  <c r="DZ101" i="6"/>
  <c r="DY101" i="6"/>
  <c r="DX101" i="6"/>
  <c r="DW101" i="6"/>
  <c r="DV101" i="6"/>
  <c r="DU101" i="6"/>
  <c r="DT101" i="6"/>
  <c r="DS101" i="6"/>
  <c r="DR101" i="6"/>
  <c r="DQ101" i="6"/>
  <c r="DP101" i="6"/>
  <c r="DO101" i="6"/>
  <c r="DN101" i="6"/>
  <c r="DM101" i="6"/>
  <c r="DL101" i="6"/>
  <c r="DK101" i="6"/>
  <c r="DJ101" i="6"/>
  <c r="DI101" i="6"/>
  <c r="DH101" i="6"/>
  <c r="DG101" i="6"/>
  <c r="DF101" i="6"/>
  <c r="DE101" i="6"/>
  <c r="DD101" i="6"/>
  <c r="DC101" i="6"/>
  <c r="DB101" i="6"/>
  <c r="DA101" i="6"/>
  <c r="CZ101" i="6"/>
  <c r="CY101" i="6"/>
  <c r="CX101" i="6"/>
  <c r="CW101" i="6"/>
  <c r="CV101" i="6"/>
  <c r="CU101" i="6"/>
  <c r="CT101" i="6"/>
  <c r="CS101" i="6"/>
  <c r="CR101" i="6"/>
  <c r="CQ101" i="6"/>
  <c r="CP101" i="6"/>
  <c r="CO101" i="6"/>
  <c r="CN101" i="6"/>
  <c r="CM101" i="6"/>
  <c r="CL101" i="6"/>
  <c r="CK101" i="6"/>
  <c r="CJ101" i="6"/>
  <c r="CI101" i="6"/>
  <c r="CH101" i="6"/>
  <c r="CG101" i="6"/>
  <c r="CF101" i="6"/>
  <c r="CE101" i="6"/>
  <c r="CD101" i="6"/>
  <c r="CC101" i="6"/>
  <c r="CB101" i="6"/>
  <c r="CA101" i="6"/>
  <c r="BZ101" i="6"/>
  <c r="BY101" i="6"/>
  <c r="BX101" i="6"/>
  <c r="BW101" i="6"/>
  <c r="BV101" i="6"/>
  <c r="BU101" i="6"/>
  <c r="BT101" i="6"/>
  <c r="BS101" i="6"/>
  <c r="BR101" i="6"/>
  <c r="BQ101" i="6"/>
  <c r="BP101" i="6"/>
  <c r="BO101" i="6"/>
  <c r="BN101" i="6"/>
  <c r="BM101" i="6"/>
  <c r="BL101" i="6"/>
  <c r="I101" i="6"/>
  <c r="H101" i="6"/>
  <c r="E101" i="6"/>
  <c r="D101" i="6"/>
  <c r="WB100" i="6"/>
  <c r="WA100" i="6"/>
  <c r="VZ100" i="6"/>
  <c r="VY100" i="6"/>
  <c r="VX100" i="6"/>
  <c r="VW100" i="6"/>
  <c r="VV100" i="6"/>
  <c r="VU100" i="6"/>
  <c r="VT100" i="6"/>
  <c r="VS100" i="6"/>
  <c r="VR100" i="6"/>
  <c r="VQ100" i="6"/>
  <c r="VP100" i="6"/>
  <c r="VO100" i="6"/>
  <c r="VN100" i="6"/>
  <c r="VM100" i="6"/>
  <c r="VL100" i="6"/>
  <c r="VK100" i="6"/>
  <c r="VJ100" i="6"/>
  <c r="VI100" i="6"/>
  <c r="VH100" i="6"/>
  <c r="VG100" i="6"/>
  <c r="VF100" i="6"/>
  <c r="VE100" i="6"/>
  <c r="VD100" i="6"/>
  <c r="VC100" i="6"/>
  <c r="VB100" i="6"/>
  <c r="VA100" i="6"/>
  <c r="UZ100" i="6"/>
  <c r="UY100" i="6"/>
  <c r="UX100" i="6"/>
  <c r="UW100" i="6"/>
  <c r="UV100" i="6"/>
  <c r="UU100" i="6"/>
  <c r="UT100" i="6"/>
  <c r="US100" i="6"/>
  <c r="UR100" i="6"/>
  <c r="UQ100" i="6"/>
  <c r="UP100" i="6"/>
  <c r="UO100" i="6"/>
  <c r="UN100" i="6"/>
  <c r="UM100" i="6"/>
  <c r="UL100" i="6"/>
  <c r="UK100" i="6"/>
  <c r="UJ100" i="6"/>
  <c r="UI100" i="6"/>
  <c r="UH100" i="6"/>
  <c r="UG100" i="6"/>
  <c r="UF100" i="6"/>
  <c r="UE100" i="6"/>
  <c r="UD100" i="6"/>
  <c r="UC100" i="6"/>
  <c r="UB100" i="6"/>
  <c r="UA100" i="6"/>
  <c r="TZ100" i="6"/>
  <c r="TY100" i="6"/>
  <c r="TX100" i="6"/>
  <c r="TW100" i="6"/>
  <c r="TV100" i="6"/>
  <c r="TU100" i="6"/>
  <c r="TT100" i="6"/>
  <c r="TS100" i="6"/>
  <c r="TR100" i="6"/>
  <c r="TQ100" i="6"/>
  <c r="TP100" i="6"/>
  <c r="TO100" i="6"/>
  <c r="TN100" i="6"/>
  <c r="TM100" i="6"/>
  <c r="TL100" i="6"/>
  <c r="TK100" i="6"/>
  <c r="TJ100" i="6"/>
  <c r="TI100" i="6"/>
  <c r="TH100" i="6"/>
  <c r="TG100" i="6"/>
  <c r="TF100" i="6"/>
  <c r="TE100" i="6"/>
  <c r="TD100" i="6"/>
  <c r="TC100" i="6"/>
  <c r="TB100" i="6"/>
  <c r="TA100" i="6"/>
  <c r="SZ100" i="6"/>
  <c r="SY100" i="6"/>
  <c r="SX100" i="6"/>
  <c r="SW100" i="6"/>
  <c r="SV100" i="6"/>
  <c r="SU100" i="6"/>
  <c r="ST100" i="6"/>
  <c r="SS100" i="6"/>
  <c r="SR100" i="6"/>
  <c r="SQ100" i="6"/>
  <c r="SP100" i="6"/>
  <c r="SO100" i="6"/>
  <c r="SN100" i="6"/>
  <c r="SM100" i="6"/>
  <c r="SL100" i="6"/>
  <c r="SK100" i="6"/>
  <c r="SJ100" i="6"/>
  <c r="SI100" i="6"/>
  <c r="SH100" i="6"/>
  <c r="SG100" i="6"/>
  <c r="SF100" i="6"/>
  <c r="SE100" i="6"/>
  <c r="SD100" i="6"/>
  <c r="SC100" i="6"/>
  <c r="SB100" i="6"/>
  <c r="SA100" i="6"/>
  <c r="RZ100" i="6"/>
  <c r="RY100" i="6"/>
  <c r="RX100" i="6"/>
  <c r="RW100" i="6"/>
  <c r="RV100" i="6"/>
  <c r="RU100" i="6"/>
  <c r="RT100" i="6"/>
  <c r="RS100" i="6"/>
  <c r="RR100" i="6"/>
  <c r="RQ100" i="6"/>
  <c r="RP100" i="6"/>
  <c r="RO100" i="6"/>
  <c r="RN100" i="6"/>
  <c r="RM100" i="6"/>
  <c r="RL100" i="6"/>
  <c r="RK100" i="6"/>
  <c r="RJ100" i="6"/>
  <c r="RI100" i="6"/>
  <c r="RH100" i="6"/>
  <c r="RG100" i="6"/>
  <c r="RF100" i="6"/>
  <c r="RE100" i="6"/>
  <c r="RD100" i="6"/>
  <c r="RC100" i="6"/>
  <c r="RB100" i="6"/>
  <c r="RA100" i="6"/>
  <c r="QZ100" i="6"/>
  <c r="QY100" i="6"/>
  <c r="QX100" i="6"/>
  <c r="QW100" i="6"/>
  <c r="QV100" i="6"/>
  <c r="QU100" i="6"/>
  <c r="QT100" i="6"/>
  <c r="QS100" i="6"/>
  <c r="QR100" i="6"/>
  <c r="QQ100" i="6"/>
  <c r="QP100" i="6"/>
  <c r="QO100" i="6"/>
  <c r="QN100" i="6"/>
  <c r="QM100" i="6"/>
  <c r="QL100" i="6"/>
  <c r="QK100" i="6"/>
  <c r="QJ100" i="6"/>
  <c r="QI100" i="6"/>
  <c r="QH100" i="6"/>
  <c r="QG100" i="6"/>
  <c r="QF100" i="6"/>
  <c r="QE100" i="6"/>
  <c r="QD100" i="6"/>
  <c r="QC100" i="6"/>
  <c r="QB100" i="6"/>
  <c r="QA100" i="6"/>
  <c r="PZ100" i="6"/>
  <c r="PY100" i="6"/>
  <c r="PX100" i="6"/>
  <c r="PW100" i="6"/>
  <c r="PV100" i="6"/>
  <c r="PU100" i="6"/>
  <c r="PT100" i="6"/>
  <c r="PS100" i="6"/>
  <c r="PR100" i="6"/>
  <c r="PQ100" i="6"/>
  <c r="PP100" i="6"/>
  <c r="PO100" i="6"/>
  <c r="PN100" i="6"/>
  <c r="PM100" i="6"/>
  <c r="PL100" i="6"/>
  <c r="PK100" i="6"/>
  <c r="PJ100" i="6"/>
  <c r="PI100" i="6"/>
  <c r="PH100" i="6"/>
  <c r="PG100" i="6"/>
  <c r="PF100" i="6"/>
  <c r="PE100" i="6"/>
  <c r="PD100" i="6"/>
  <c r="PC100" i="6"/>
  <c r="PB100" i="6"/>
  <c r="PA100" i="6"/>
  <c r="OZ100" i="6"/>
  <c r="OY100" i="6"/>
  <c r="OX100" i="6"/>
  <c r="OW100" i="6"/>
  <c r="OV100" i="6"/>
  <c r="OU100" i="6"/>
  <c r="OT100" i="6"/>
  <c r="OS100" i="6"/>
  <c r="OR100" i="6"/>
  <c r="OQ100" i="6"/>
  <c r="OP100" i="6"/>
  <c r="OO100" i="6"/>
  <c r="ON100" i="6"/>
  <c r="OM100" i="6"/>
  <c r="OL100" i="6"/>
  <c r="OK100" i="6"/>
  <c r="OJ100" i="6"/>
  <c r="OI100" i="6"/>
  <c r="OH100" i="6"/>
  <c r="OG100" i="6"/>
  <c r="OF100" i="6"/>
  <c r="OE100" i="6"/>
  <c r="OD100" i="6"/>
  <c r="OC100" i="6"/>
  <c r="OB100" i="6"/>
  <c r="OA100" i="6"/>
  <c r="NZ100" i="6"/>
  <c r="NY100" i="6"/>
  <c r="NX100" i="6"/>
  <c r="NW100" i="6"/>
  <c r="NV100" i="6"/>
  <c r="NU100" i="6"/>
  <c r="NT100" i="6"/>
  <c r="NS100" i="6"/>
  <c r="NR100" i="6"/>
  <c r="NQ100" i="6"/>
  <c r="NP100" i="6"/>
  <c r="NO100" i="6"/>
  <c r="NN100" i="6"/>
  <c r="NM100" i="6"/>
  <c r="NL100" i="6"/>
  <c r="NK100" i="6"/>
  <c r="NJ100" i="6"/>
  <c r="NI100" i="6"/>
  <c r="NH100" i="6"/>
  <c r="NG100" i="6"/>
  <c r="NF100" i="6"/>
  <c r="NE100" i="6"/>
  <c r="ND100" i="6"/>
  <c r="NC100" i="6"/>
  <c r="NB100" i="6"/>
  <c r="NA100" i="6"/>
  <c r="MZ100" i="6"/>
  <c r="MY100" i="6"/>
  <c r="MX100" i="6"/>
  <c r="MW100" i="6"/>
  <c r="MV100" i="6"/>
  <c r="MU100" i="6"/>
  <c r="MT100" i="6"/>
  <c r="MS100" i="6"/>
  <c r="MR100" i="6"/>
  <c r="MQ100" i="6"/>
  <c r="MP100" i="6"/>
  <c r="MO100" i="6"/>
  <c r="MN100" i="6"/>
  <c r="MM100" i="6"/>
  <c r="ML100" i="6"/>
  <c r="MK100" i="6"/>
  <c r="MJ100" i="6"/>
  <c r="MI100" i="6"/>
  <c r="MH100" i="6"/>
  <c r="MG100" i="6"/>
  <c r="MF100" i="6"/>
  <c r="ME100" i="6"/>
  <c r="MD100" i="6"/>
  <c r="MC100" i="6"/>
  <c r="MB100" i="6"/>
  <c r="MA100" i="6"/>
  <c r="LZ100" i="6"/>
  <c r="LY100" i="6"/>
  <c r="LX100" i="6"/>
  <c r="LW100" i="6"/>
  <c r="LV100" i="6"/>
  <c r="LU100" i="6"/>
  <c r="LT100" i="6"/>
  <c r="LS100" i="6"/>
  <c r="LR100" i="6"/>
  <c r="LQ100" i="6"/>
  <c r="LP100" i="6"/>
  <c r="LO100" i="6"/>
  <c r="LN100" i="6"/>
  <c r="LM100" i="6"/>
  <c r="LL100" i="6"/>
  <c r="LK100" i="6"/>
  <c r="LJ100" i="6"/>
  <c r="LI100" i="6"/>
  <c r="LH100" i="6"/>
  <c r="LG100" i="6"/>
  <c r="LF100" i="6"/>
  <c r="LE100" i="6"/>
  <c r="LD100" i="6"/>
  <c r="LC100" i="6"/>
  <c r="LB100" i="6"/>
  <c r="LA100" i="6"/>
  <c r="KZ100" i="6"/>
  <c r="KY100" i="6"/>
  <c r="KX100" i="6"/>
  <c r="KW100" i="6"/>
  <c r="KV100" i="6"/>
  <c r="KU100" i="6"/>
  <c r="KT100" i="6"/>
  <c r="KS100" i="6"/>
  <c r="KR100" i="6"/>
  <c r="KQ100" i="6"/>
  <c r="KP100" i="6"/>
  <c r="KO100" i="6"/>
  <c r="KN100" i="6"/>
  <c r="KM100" i="6"/>
  <c r="KL100" i="6"/>
  <c r="KK100" i="6"/>
  <c r="KJ100" i="6"/>
  <c r="KI100" i="6"/>
  <c r="KH100" i="6"/>
  <c r="KG100" i="6"/>
  <c r="KF100" i="6"/>
  <c r="KE100" i="6"/>
  <c r="KD100" i="6"/>
  <c r="KC100" i="6"/>
  <c r="KB100" i="6"/>
  <c r="KA100" i="6"/>
  <c r="JZ100" i="6"/>
  <c r="JY100" i="6"/>
  <c r="JX100" i="6"/>
  <c r="JW100" i="6"/>
  <c r="JV100" i="6"/>
  <c r="JU100" i="6"/>
  <c r="JT100" i="6"/>
  <c r="JS100" i="6"/>
  <c r="JR100" i="6"/>
  <c r="JQ100" i="6"/>
  <c r="JP100" i="6"/>
  <c r="JO100" i="6"/>
  <c r="JN100" i="6"/>
  <c r="JM100" i="6"/>
  <c r="JL100" i="6"/>
  <c r="JK100" i="6"/>
  <c r="JJ100" i="6"/>
  <c r="JI100" i="6"/>
  <c r="JH100" i="6"/>
  <c r="JG100" i="6"/>
  <c r="JF100" i="6"/>
  <c r="JE100" i="6"/>
  <c r="JD100" i="6"/>
  <c r="JC100" i="6"/>
  <c r="JB100" i="6"/>
  <c r="JA100" i="6"/>
  <c r="IZ100" i="6"/>
  <c r="IY100" i="6"/>
  <c r="IX100" i="6"/>
  <c r="IW100" i="6"/>
  <c r="IV100" i="6"/>
  <c r="IU100" i="6"/>
  <c r="IT100" i="6"/>
  <c r="IS100" i="6"/>
  <c r="IR100" i="6"/>
  <c r="IQ100" i="6"/>
  <c r="IP100" i="6"/>
  <c r="IO100" i="6"/>
  <c r="IN100" i="6"/>
  <c r="IM100" i="6"/>
  <c r="IL100" i="6"/>
  <c r="IK100" i="6"/>
  <c r="IJ100" i="6"/>
  <c r="II100" i="6"/>
  <c r="IH100" i="6"/>
  <c r="IG100" i="6"/>
  <c r="IF100" i="6"/>
  <c r="IE100" i="6"/>
  <c r="ID100" i="6"/>
  <c r="IC100" i="6"/>
  <c r="IB100" i="6"/>
  <c r="IA100" i="6"/>
  <c r="HZ100" i="6"/>
  <c r="HY100" i="6"/>
  <c r="HX100" i="6"/>
  <c r="HW100" i="6"/>
  <c r="HV100" i="6"/>
  <c r="HU100" i="6"/>
  <c r="HT100" i="6"/>
  <c r="HS100" i="6"/>
  <c r="HR100" i="6"/>
  <c r="HQ100" i="6"/>
  <c r="HP100" i="6"/>
  <c r="HO100" i="6"/>
  <c r="HN100" i="6"/>
  <c r="HM100" i="6"/>
  <c r="HL100" i="6"/>
  <c r="HK100" i="6"/>
  <c r="HJ100" i="6"/>
  <c r="HI100" i="6"/>
  <c r="HH100" i="6"/>
  <c r="HG100" i="6"/>
  <c r="HF100" i="6"/>
  <c r="HE100" i="6"/>
  <c r="HD100" i="6"/>
  <c r="HC100" i="6"/>
  <c r="HB100" i="6"/>
  <c r="HA100" i="6"/>
  <c r="GZ100" i="6"/>
  <c r="GY100" i="6"/>
  <c r="GX100" i="6"/>
  <c r="GW100" i="6"/>
  <c r="GV100" i="6"/>
  <c r="GU100" i="6"/>
  <c r="GT100" i="6"/>
  <c r="GS100" i="6"/>
  <c r="GR100" i="6"/>
  <c r="GQ100" i="6"/>
  <c r="GP100" i="6"/>
  <c r="GO100" i="6"/>
  <c r="GN100" i="6"/>
  <c r="GM100" i="6"/>
  <c r="GL100" i="6"/>
  <c r="GK100" i="6"/>
  <c r="GJ100" i="6"/>
  <c r="GI100" i="6"/>
  <c r="GH100" i="6"/>
  <c r="GG100" i="6"/>
  <c r="GF100" i="6"/>
  <c r="GE100" i="6"/>
  <c r="GD100" i="6"/>
  <c r="GC100" i="6"/>
  <c r="GB100" i="6"/>
  <c r="GA100" i="6"/>
  <c r="FZ100" i="6"/>
  <c r="FY100" i="6"/>
  <c r="FX100" i="6"/>
  <c r="FW100" i="6"/>
  <c r="FV100" i="6"/>
  <c r="FU100" i="6"/>
  <c r="FT100" i="6"/>
  <c r="FS100" i="6"/>
  <c r="FR100" i="6"/>
  <c r="FQ100" i="6"/>
  <c r="FP100" i="6"/>
  <c r="FO100" i="6"/>
  <c r="FN100" i="6"/>
  <c r="FM100" i="6"/>
  <c r="FL100" i="6"/>
  <c r="FK100" i="6"/>
  <c r="FJ100" i="6"/>
  <c r="FI100" i="6"/>
  <c r="FH100" i="6"/>
  <c r="FG100" i="6"/>
  <c r="FF100" i="6"/>
  <c r="FE100" i="6"/>
  <c r="FD100" i="6"/>
  <c r="FC100" i="6"/>
  <c r="FB100" i="6"/>
  <c r="FA100" i="6"/>
  <c r="EZ100" i="6"/>
  <c r="EY100" i="6"/>
  <c r="EX100" i="6"/>
  <c r="EW100" i="6"/>
  <c r="EV100" i="6"/>
  <c r="EU100" i="6"/>
  <c r="ET100" i="6"/>
  <c r="ES100" i="6"/>
  <c r="ER100" i="6"/>
  <c r="EQ100" i="6"/>
  <c r="EP100" i="6"/>
  <c r="EO100" i="6"/>
  <c r="EN100" i="6"/>
  <c r="EM100" i="6"/>
  <c r="EL100" i="6"/>
  <c r="EK100" i="6"/>
  <c r="EJ100" i="6"/>
  <c r="EI100" i="6"/>
  <c r="EH100" i="6"/>
  <c r="EG100" i="6"/>
  <c r="EF100" i="6"/>
  <c r="EE100" i="6"/>
  <c r="ED100" i="6"/>
  <c r="EC100" i="6"/>
  <c r="EB100" i="6"/>
  <c r="EA100" i="6"/>
  <c r="DZ100" i="6"/>
  <c r="DY100" i="6"/>
  <c r="DX100" i="6"/>
  <c r="DW100" i="6"/>
  <c r="DV100" i="6"/>
  <c r="DU100" i="6"/>
  <c r="DT100" i="6"/>
  <c r="DS100" i="6"/>
  <c r="DR100" i="6"/>
  <c r="DQ100" i="6"/>
  <c r="DP100" i="6"/>
  <c r="DO100" i="6"/>
  <c r="DN100" i="6"/>
  <c r="DM100" i="6"/>
  <c r="DL100" i="6"/>
  <c r="DK100" i="6"/>
  <c r="DJ100" i="6"/>
  <c r="DI100" i="6"/>
  <c r="DH100" i="6"/>
  <c r="DG100" i="6"/>
  <c r="DF100" i="6"/>
  <c r="DE100" i="6"/>
  <c r="DD100" i="6"/>
  <c r="DC100" i="6"/>
  <c r="DB100" i="6"/>
  <c r="DA100" i="6"/>
  <c r="CZ100" i="6"/>
  <c r="CY100" i="6"/>
  <c r="CX100" i="6"/>
  <c r="CW100" i="6"/>
  <c r="CV100" i="6"/>
  <c r="CU100" i="6"/>
  <c r="CT100" i="6"/>
  <c r="CS100" i="6"/>
  <c r="CR100" i="6"/>
  <c r="CQ100" i="6"/>
  <c r="CP100" i="6"/>
  <c r="CO100" i="6"/>
  <c r="CN100" i="6"/>
  <c r="CM100" i="6"/>
  <c r="CL100" i="6"/>
  <c r="CK100" i="6"/>
  <c r="CJ100" i="6"/>
  <c r="CI100" i="6"/>
  <c r="CH100" i="6"/>
  <c r="CG100" i="6"/>
  <c r="CF100" i="6"/>
  <c r="CE100" i="6"/>
  <c r="CD100" i="6"/>
  <c r="CC100" i="6"/>
  <c r="CB100" i="6"/>
  <c r="CA100" i="6"/>
  <c r="BZ100" i="6"/>
  <c r="BY100" i="6"/>
  <c r="BX100" i="6"/>
  <c r="BW100" i="6"/>
  <c r="BV100" i="6"/>
  <c r="BU100" i="6"/>
  <c r="BT100" i="6"/>
  <c r="BS100" i="6"/>
  <c r="BR100" i="6"/>
  <c r="BQ100" i="6"/>
  <c r="BP100" i="6"/>
  <c r="BO100" i="6"/>
  <c r="BN100" i="6"/>
  <c r="BM100" i="6"/>
  <c r="BL100" i="6"/>
  <c r="I100" i="6"/>
  <c r="H100" i="6"/>
  <c r="E100" i="6"/>
  <c r="D100" i="6"/>
  <c r="WB99" i="6"/>
  <c r="WA99" i="6"/>
  <c r="VZ99" i="6"/>
  <c r="VY99" i="6"/>
  <c r="VX99" i="6"/>
  <c r="VW99" i="6"/>
  <c r="VV99" i="6"/>
  <c r="VU99" i="6"/>
  <c r="VT99" i="6"/>
  <c r="VS99" i="6"/>
  <c r="VR99" i="6"/>
  <c r="VQ99" i="6"/>
  <c r="VP99" i="6"/>
  <c r="VO99" i="6"/>
  <c r="VN99" i="6"/>
  <c r="VM99" i="6"/>
  <c r="VL99" i="6"/>
  <c r="VK99" i="6"/>
  <c r="VJ99" i="6"/>
  <c r="VI99" i="6"/>
  <c r="VH99" i="6"/>
  <c r="VG99" i="6"/>
  <c r="VF99" i="6"/>
  <c r="VE99" i="6"/>
  <c r="VD99" i="6"/>
  <c r="VC99" i="6"/>
  <c r="VB99" i="6"/>
  <c r="VA99" i="6"/>
  <c r="UZ99" i="6"/>
  <c r="UY99" i="6"/>
  <c r="UX99" i="6"/>
  <c r="UW99" i="6"/>
  <c r="UV99" i="6"/>
  <c r="UU99" i="6"/>
  <c r="UT99" i="6"/>
  <c r="US99" i="6"/>
  <c r="UR99" i="6"/>
  <c r="UQ99" i="6"/>
  <c r="UP99" i="6"/>
  <c r="UO99" i="6"/>
  <c r="UN99" i="6"/>
  <c r="UM99" i="6"/>
  <c r="UL99" i="6"/>
  <c r="UK99" i="6"/>
  <c r="UJ99" i="6"/>
  <c r="UI99" i="6"/>
  <c r="UH99" i="6"/>
  <c r="UG99" i="6"/>
  <c r="UF99" i="6"/>
  <c r="UE99" i="6"/>
  <c r="UD99" i="6"/>
  <c r="UC99" i="6"/>
  <c r="UB99" i="6"/>
  <c r="UA99" i="6"/>
  <c r="TZ99" i="6"/>
  <c r="TY99" i="6"/>
  <c r="TX99" i="6"/>
  <c r="TW99" i="6"/>
  <c r="TV99" i="6"/>
  <c r="TU99" i="6"/>
  <c r="TT99" i="6"/>
  <c r="TS99" i="6"/>
  <c r="TR99" i="6"/>
  <c r="TQ99" i="6"/>
  <c r="TP99" i="6"/>
  <c r="TO99" i="6"/>
  <c r="TN99" i="6"/>
  <c r="TM99" i="6"/>
  <c r="TL99" i="6"/>
  <c r="TK99" i="6"/>
  <c r="TJ99" i="6"/>
  <c r="TI99" i="6"/>
  <c r="TH99" i="6"/>
  <c r="TG99" i="6"/>
  <c r="TF99" i="6"/>
  <c r="TE99" i="6"/>
  <c r="TD99" i="6"/>
  <c r="TC99" i="6"/>
  <c r="TB99" i="6"/>
  <c r="TA99" i="6"/>
  <c r="SZ99" i="6"/>
  <c r="SY99" i="6"/>
  <c r="SX99" i="6"/>
  <c r="SW99" i="6"/>
  <c r="SV99" i="6"/>
  <c r="SU99" i="6"/>
  <c r="ST99" i="6"/>
  <c r="SS99" i="6"/>
  <c r="SR99" i="6"/>
  <c r="SQ99" i="6"/>
  <c r="SP99" i="6"/>
  <c r="SO99" i="6"/>
  <c r="SN99" i="6"/>
  <c r="SM99" i="6"/>
  <c r="SL99" i="6"/>
  <c r="SK99" i="6"/>
  <c r="SJ99" i="6"/>
  <c r="SI99" i="6"/>
  <c r="SH99" i="6"/>
  <c r="SG99" i="6"/>
  <c r="SF99" i="6"/>
  <c r="SE99" i="6"/>
  <c r="SD99" i="6"/>
  <c r="SC99" i="6"/>
  <c r="SB99" i="6"/>
  <c r="SA99" i="6"/>
  <c r="RZ99" i="6"/>
  <c r="RY99" i="6"/>
  <c r="RX99" i="6"/>
  <c r="RW99" i="6"/>
  <c r="RV99" i="6"/>
  <c r="RU99" i="6"/>
  <c r="RT99" i="6"/>
  <c r="RS99" i="6"/>
  <c r="RR99" i="6"/>
  <c r="RQ99" i="6"/>
  <c r="RP99" i="6"/>
  <c r="RO99" i="6"/>
  <c r="RN99" i="6"/>
  <c r="RM99" i="6"/>
  <c r="RL99" i="6"/>
  <c r="RK99" i="6"/>
  <c r="RJ99" i="6"/>
  <c r="RI99" i="6"/>
  <c r="RH99" i="6"/>
  <c r="RG99" i="6"/>
  <c r="RF99" i="6"/>
  <c r="RE99" i="6"/>
  <c r="RD99" i="6"/>
  <c r="RC99" i="6"/>
  <c r="RB99" i="6"/>
  <c r="RA99" i="6"/>
  <c r="QZ99" i="6"/>
  <c r="QY99" i="6"/>
  <c r="QX99" i="6"/>
  <c r="QW99" i="6"/>
  <c r="QV99" i="6"/>
  <c r="QU99" i="6"/>
  <c r="QT99" i="6"/>
  <c r="QS99" i="6"/>
  <c r="QR99" i="6"/>
  <c r="QQ99" i="6"/>
  <c r="QP99" i="6"/>
  <c r="QO99" i="6"/>
  <c r="QN99" i="6"/>
  <c r="QM99" i="6"/>
  <c r="QL99" i="6"/>
  <c r="QK99" i="6"/>
  <c r="QJ99" i="6"/>
  <c r="QI99" i="6"/>
  <c r="QH99" i="6"/>
  <c r="QG99" i="6"/>
  <c r="QF99" i="6"/>
  <c r="QE99" i="6"/>
  <c r="QD99" i="6"/>
  <c r="QC99" i="6"/>
  <c r="QB99" i="6"/>
  <c r="QA99" i="6"/>
  <c r="PZ99" i="6"/>
  <c r="PY99" i="6"/>
  <c r="PX99" i="6"/>
  <c r="PW99" i="6"/>
  <c r="PV99" i="6"/>
  <c r="PU99" i="6"/>
  <c r="PT99" i="6"/>
  <c r="PS99" i="6"/>
  <c r="PR99" i="6"/>
  <c r="PQ99" i="6"/>
  <c r="PP99" i="6"/>
  <c r="PO99" i="6"/>
  <c r="PN99" i="6"/>
  <c r="PM99" i="6"/>
  <c r="PL99" i="6"/>
  <c r="PK99" i="6"/>
  <c r="PJ99" i="6"/>
  <c r="PI99" i="6"/>
  <c r="PH99" i="6"/>
  <c r="PG99" i="6"/>
  <c r="PF99" i="6"/>
  <c r="PE99" i="6"/>
  <c r="PD99" i="6"/>
  <c r="PC99" i="6"/>
  <c r="PB99" i="6"/>
  <c r="PA99" i="6"/>
  <c r="OZ99" i="6"/>
  <c r="OY99" i="6"/>
  <c r="OX99" i="6"/>
  <c r="OW99" i="6"/>
  <c r="OV99" i="6"/>
  <c r="OU99" i="6"/>
  <c r="OT99" i="6"/>
  <c r="OS99" i="6"/>
  <c r="OR99" i="6"/>
  <c r="OQ99" i="6"/>
  <c r="OP99" i="6"/>
  <c r="OO99" i="6"/>
  <c r="ON99" i="6"/>
  <c r="OM99" i="6"/>
  <c r="OL99" i="6"/>
  <c r="OK99" i="6"/>
  <c r="OJ99" i="6"/>
  <c r="OI99" i="6"/>
  <c r="OH99" i="6"/>
  <c r="OG99" i="6"/>
  <c r="OF99" i="6"/>
  <c r="OE99" i="6"/>
  <c r="OD99" i="6"/>
  <c r="OC99" i="6"/>
  <c r="OB99" i="6"/>
  <c r="OA99" i="6"/>
  <c r="NZ99" i="6"/>
  <c r="NY99" i="6"/>
  <c r="NX99" i="6"/>
  <c r="NW99" i="6"/>
  <c r="NV99" i="6"/>
  <c r="NU99" i="6"/>
  <c r="NT99" i="6"/>
  <c r="NS99" i="6"/>
  <c r="NR99" i="6"/>
  <c r="NQ99" i="6"/>
  <c r="NP99" i="6"/>
  <c r="NO99" i="6"/>
  <c r="NN99" i="6"/>
  <c r="NM99" i="6"/>
  <c r="NL99" i="6"/>
  <c r="NK99" i="6"/>
  <c r="NJ99" i="6"/>
  <c r="NI99" i="6"/>
  <c r="NH99" i="6"/>
  <c r="NG99" i="6"/>
  <c r="NF99" i="6"/>
  <c r="NE99" i="6"/>
  <c r="ND99" i="6"/>
  <c r="NC99" i="6"/>
  <c r="NB99" i="6"/>
  <c r="NA99" i="6"/>
  <c r="MZ99" i="6"/>
  <c r="MY99" i="6"/>
  <c r="MX99" i="6"/>
  <c r="MW99" i="6"/>
  <c r="MV99" i="6"/>
  <c r="MU99" i="6"/>
  <c r="MT99" i="6"/>
  <c r="MS99" i="6"/>
  <c r="MR99" i="6"/>
  <c r="MQ99" i="6"/>
  <c r="MP99" i="6"/>
  <c r="MO99" i="6"/>
  <c r="MN99" i="6"/>
  <c r="MM99" i="6"/>
  <c r="ML99" i="6"/>
  <c r="MK99" i="6"/>
  <c r="MJ99" i="6"/>
  <c r="MI99" i="6"/>
  <c r="MH99" i="6"/>
  <c r="MG99" i="6"/>
  <c r="MF99" i="6"/>
  <c r="ME99" i="6"/>
  <c r="MD99" i="6"/>
  <c r="MC99" i="6"/>
  <c r="MB99" i="6"/>
  <c r="MA99" i="6"/>
  <c r="LZ99" i="6"/>
  <c r="LY99" i="6"/>
  <c r="LX99" i="6"/>
  <c r="LW99" i="6"/>
  <c r="LV99" i="6"/>
  <c r="LU99" i="6"/>
  <c r="LT99" i="6"/>
  <c r="LS99" i="6"/>
  <c r="LR99" i="6"/>
  <c r="LQ99" i="6"/>
  <c r="LP99" i="6"/>
  <c r="LO99" i="6"/>
  <c r="LN99" i="6"/>
  <c r="LM99" i="6"/>
  <c r="LL99" i="6"/>
  <c r="LK99" i="6"/>
  <c r="LJ99" i="6"/>
  <c r="LI99" i="6"/>
  <c r="LH99" i="6"/>
  <c r="LG99" i="6"/>
  <c r="LF99" i="6"/>
  <c r="LE99" i="6"/>
  <c r="LD99" i="6"/>
  <c r="LC99" i="6"/>
  <c r="LB99" i="6"/>
  <c r="LA99" i="6"/>
  <c r="KZ99" i="6"/>
  <c r="KY99" i="6"/>
  <c r="KX99" i="6"/>
  <c r="KW99" i="6"/>
  <c r="KV99" i="6"/>
  <c r="KU99" i="6"/>
  <c r="KT99" i="6"/>
  <c r="KS99" i="6"/>
  <c r="KR99" i="6"/>
  <c r="KQ99" i="6"/>
  <c r="KP99" i="6"/>
  <c r="KO99" i="6"/>
  <c r="KN99" i="6"/>
  <c r="KM99" i="6"/>
  <c r="KL99" i="6"/>
  <c r="KK99" i="6"/>
  <c r="KJ99" i="6"/>
  <c r="KI99" i="6"/>
  <c r="KH99" i="6"/>
  <c r="KG99" i="6"/>
  <c r="KF99" i="6"/>
  <c r="KE99" i="6"/>
  <c r="KD99" i="6"/>
  <c r="KC99" i="6"/>
  <c r="KB99" i="6"/>
  <c r="KA99" i="6"/>
  <c r="JZ99" i="6"/>
  <c r="JY99" i="6"/>
  <c r="JX99" i="6"/>
  <c r="JW99" i="6"/>
  <c r="JV99" i="6"/>
  <c r="JU99" i="6"/>
  <c r="JT99" i="6"/>
  <c r="JS99" i="6"/>
  <c r="JR99" i="6"/>
  <c r="JQ99" i="6"/>
  <c r="JP99" i="6"/>
  <c r="JO99" i="6"/>
  <c r="JN99" i="6"/>
  <c r="JM99" i="6"/>
  <c r="JL99" i="6"/>
  <c r="JK99" i="6"/>
  <c r="JJ99" i="6"/>
  <c r="JI99" i="6"/>
  <c r="JH99" i="6"/>
  <c r="JG99" i="6"/>
  <c r="JF99" i="6"/>
  <c r="JE99" i="6"/>
  <c r="JD99" i="6"/>
  <c r="JC99" i="6"/>
  <c r="JB99" i="6"/>
  <c r="JA99" i="6"/>
  <c r="IZ99" i="6"/>
  <c r="IY99" i="6"/>
  <c r="IX99" i="6"/>
  <c r="IW99" i="6"/>
  <c r="IV99" i="6"/>
  <c r="IU99" i="6"/>
  <c r="IT99" i="6"/>
  <c r="IS99" i="6"/>
  <c r="IR99" i="6"/>
  <c r="IQ99" i="6"/>
  <c r="IP99" i="6"/>
  <c r="IO99" i="6"/>
  <c r="IN99" i="6"/>
  <c r="IM99" i="6"/>
  <c r="IL99" i="6"/>
  <c r="IK99" i="6"/>
  <c r="IJ99" i="6"/>
  <c r="II99" i="6"/>
  <c r="IH99" i="6"/>
  <c r="IG99" i="6"/>
  <c r="IF99" i="6"/>
  <c r="IE99" i="6"/>
  <c r="ID99" i="6"/>
  <c r="IC99" i="6"/>
  <c r="IB99" i="6"/>
  <c r="IA99" i="6"/>
  <c r="HZ99" i="6"/>
  <c r="HY99" i="6"/>
  <c r="HX99" i="6"/>
  <c r="HW99" i="6"/>
  <c r="HV99" i="6"/>
  <c r="HU99" i="6"/>
  <c r="HT99" i="6"/>
  <c r="HS99" i="6"/>
  <c r="HR99" i="6"/>
  <c r="HQ99" i="6"/>
  <c r="HP99" i="6"/>
  <c r="HO99" i="6"/>
  <c r="HN99" i="6"/>
  <c r="HM99" i="6"/>
  <c r="HL99" i="6"/>
  <c r="HK99" i="6"/>
  <c r="HJ99" i="6"/>
  <c r="HI99" i="6"/>
  <c r="HH99" i="6"/>
  <c r="HG99" i="6"/>
  <c r="HF99" i="6"/>
  <c r="HE99" i="6"/>
  <c r="HD99" i="6"/>
  <c r="HC99" i="6"/>
  <c r="HB99" i="6"/>
  <c r="HA99" i="6"/>
  <c r="GZ99" i="6"/>
  <c r="GY99" i="6"/>
  <c r="GX99" i="6"/>
  <c r="GW99" i="6"/>
  <c r="GV99" i="6"/>
  <c r="GU99" i="6"/>
  <c r="GT99" i="6"/>
  <c r="GS99" i="6"/>
  <c r="GR99" i="6"/>
  <c r="GQ99" i="6"/>
  <c r="GP99" i="6"/>
  <c r="GO99" i="6"/>
  <c r="GN99" i="6"/>
  <c r="GM99" i="6"/>
  <c r="GL99" i="6"/>
  <c r="GK99" i="6"/>
  <c r="GJ99" i="6"/>
  <c r="GI99" i="6"/>
  <c r="GH99" i="6"/>
  <c r="GG99" i="6"/>
  <c r="GF99" i="6"/>
  <c r="GE99" i="6"/>
  <c r="GD99" i="6"/>
  <c r="GC99" i="6"/>
  <c r="GB99" i="6"/>
  <c r="GA99" i="6"/>
  <c r="FZ99" i="6"/>
  <c r="FY99" i="6"/>
  <c r="FX99" i="6"/>
  <c r="FW99" i="6"/>
  <c r="FV99" i="6"/>
  <c r="FU99" i="6"/>
  <c r="FT99" i="6"/>
  <c r="FS99" i="6"/>
  <c r="FR99" i="6"/>
  <c r="FQ99" i="6"/>
  <c r="FP99" i="6"/>
  <c r="FO99" i="6"/>
  <c r="FN99" i="6"/>
  <c r="FM99" i="6"/>
  <c r="FL99" i="6"/>
  <c r="FK99" i="6"/>
  <c r="FJ99" i="6"/>
  <c r="FI99" i="6"/>
  <c r="FH99" i="6"/>
  <c r="FG99" i="6"/>
  <c r="FF99" i="6"/>
  <c r="FE99" i="6"/>
  <c r="FD99" i="6"/>
  <c r="FC99" i="6"/>
  <c r="FB99" i="6"/>
  <c r="FA99" i="6"/>
  <c r="EZ99" i="6"/>
  <c r="EY99" i="6"/>
  <c r="EX99" i="6"/>
  <c r="EW99" i="6"/>
  <c r="EV99" i="6"/>
  <c r="EU99" i="6"/>
  <c r="ET99" i="6"/>
  <c r="ES99" i="6"/>
  <c r="ER99" i="6"/>
  <c r="EQ99" i="6"/>
  <c r="EP99" i="6"/>
  <c r="EO99" i="6"/>
  <c r="EN99" i="6"/>
  <c r="EM99" i="6"/>
  <c r="EL99" i="6"/>
  <c r="EK99" i="6"/>
  <c r="EJ99" i="6"/>
  <c r="EI99" i="6"/>
  <c r="EH99" i="6"/>
  <c r="EG99" i="6"/>
  <c r="EF99" i="6"/>
  <c r="EE99" i="6"/>
  <c r="ED99" i="6"/>
  <c r="EC99" i="6"/>
  <c r="EB99" i="6"/>
  <c r="EA99" i="6"/>
  <c r="DZ99" i="6"/>
  <c r="DY99" i="6"/>
  <c r="DX99" i="6"/>
  <c r="DW99" i="6"/>
  <c r="DV99" i="6"/>
  <c r="DU99" i="6"/>
  <c r="DT99" i="6"/>
  <c r="DS99" i="6"/>
  <c r="DR99" i="6"/>
  <c r="DQ99" i="6"/>
  <c r="DP99" i="6"/>
  <c r="DO99" i="6"/>
  <c r="DN99" i="6"/>
  <c r="DM99" i="6"/>
  <c r="DL99" i="6"/>
  <c r="DK99" i="6"/>
  <c r="DJ99" i="6"/>
  <c r="DI99" i="6"/>
  <c r="DH99" i="6"/>
  <c r="DG99" i="6"/>
  <c r="DF99" i="6"/>
  <c r="DE99" i="6"/>
  <c r="DD99" i="6"/>
  <c r="DC99" i="6"/>
  <c r="DB99" i="6"/>
  <c r="DA99" i="6"/>
  <c r="CZ99" i="6"/>
  <c r="CY99" i="6"/>
  <c r="CX99" i="6"/>
  <c r="CW99" i="6"/>
  <c r="CV99" i="6"/>
  <c r="CU99" i="6"/>
  <c r="CT99" i="6"/>
  <c r="CS99" i="6"/>
  <c r="CR99" i="6"/>
  <c r="CQ99" i="6"/>
  <c r="CP99" i="6"/>
  <c r="CO99" i="6"/>
  <c r="CN99" i="6"/>
  <c r="CM99" i="6"/>
  <c r="CL99" i="6"/>
  <c r="CK99" i="6"/>
  <c r="CJ99" i="6"/>
  <c r="CI99" i="6"/>
  <c r="CH99" i="6"/>
  <c r="CG99" i="6"/>
  <c r="CF99" i="6"/>
  <c r="CE99" i="6"/>
  <c r="CD99" i="6"/>
  <c r="CC99" i="6"/>
  <c r="CB99" i="6"/>
  <c r="CA99" i="6"/>
  <c r="BZ99" i="6"/>
  <c r="BY99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L99" i="6"/>
  <c r="I99" i="6"/>
  <c r="H99" i="6"/>
  <c r="E99" i="6"/>
  <c r="D99" i="6"/>
  <c r="I98" i="6"/>
  <c r="H98" i="6"/>
  <c r="G98" i="6"/>
  <c r="E98" i="6"/>
  <c r="D98" i="6"/>
  <c r="I97" i="6"/>
  <c r="H97" i="6"/>
  <c r="E97" i="6"/>
  <c r="D97" i="6"/>
  <c r="I96" i="6"/>
  <c r="H96" i="6"/>
  <c r="E96" i="6"/>
  <c r="D96" i="6"/>
  <c r="I92" i="6"/>
  <c r="H92" i="6"/>
  <c r="E92" i="6"/>
  <c r="D92" i="6"/>
  <c r="I91" i="6"/>
  <c r="H91" i="6"/>
  <c r="E91" i="6"/>
  <c r="D91" i="6"/>
  <c r="I90" i="6"/>
  <c r="H90" i="6"/>
  <c r="E90" i="6"/>
  <c r="D90" i="6"/>
  <c r="I89" i="6"/>
  <c r="H89" i="6"/>
  <c r="E89" i="6"/>
  <c r="D89" i="6"/>
  <c r="I88" i="6"/>
  <c r="H88" i="6"/>
  <c r="E88" i="6"/>
  <c r="D88" i="6"/>
  <c r="I87" i="6"/>
  <c r="H87" i="6"/>
  <c r="E87" i="6"/>
  <c r="D87" i="6"/>
  <c r="C87" i="6"/>
  <c r="I86" i="6"/>
  <c r="H86" i="6"/>
  <c r="E86" i="6"/>
  <c r="D86" i="6"/>
  <c r="I85" i="6"/>
  <c r="H85" i="6"/>
  <c r="E85" i="6"/>
  <c r="D85" i="6"/>
  <c r="I84" i="6"/>
  <c r="H84" i="6"/>
  <c r="E84" i="6"/>
  <c r="D84" i="6"/>
  <c r="I83" i="6"/>
  <c r="H83" i="6"/>
  <c r="E83" i="6"/>
  <c r="D83" i="6"/>
  <c r="I82" i="6"/>
  <c r="H82" i="6"/>
  <c r="E82" i="6"/>
  <c r="D82" i="6"/>
  <c r="I81" i="6"/>
  <c r="H81" i="6"/>
  <c r="E81" i="6"/>
  <c r="D81" i="6"/>
  <c r="C81" i="6"/>
  <c r="AF75" i="6"/>
  <c r="AE75" i="6"/>
  <c r="N75" i="6"/>
  <c r="G75" i="6"/>
  <c r="F75" i="6"/>
  <c r="C75" i="6"/>
  <c r="B75" i="6"/>
  <c r="AL74" i="6"/>
  <c r="AK74" i="6"/>
  <c r="AJ74" i="6"/>
  <c r="AI74" i="6"/>
  <c r="AG74" i="6"/>
  <c r="AC74" i="6"/>
  <c r="AB74" i="6"/>
  <c r="AA74" i="6"/>
  <c r="Z74" i="6"/>
  <c r="Y74" i="6"/>
  <c r="X74" i="6"/>
  <c r="W74" i="6"/>
  <c r="V74" i="6"/>
  <c r="U74" i="6"/>
  <c r="T74" i="6"/>
  <c r="R74" i="6"/>
  <c r="Q74" i="6"/>
  <c r="P74" i="6"/>
  <c r="O74" i="6"/>
  <c r="N74" i="6"/>
  <c r="M74" i="6"/>
  <c r="L74" i="6"/>
  <c r="K74" i="6"/>
  <c r="J74" i="6"/>
  <c r="I74" i="6"/>
  <c r="H74" i="6"/>
  <c r="G74" i="6"/>
  <c r="E74" i="6"/>
  <c r="B74" i="6"/>
  <c r="S74" i="6" s="1"/>
  <c r="AL73" i="6"/>
  <c r="AJ73" i="6"/>
  <c r="AI73" i="6"/>
  <c r="AE73" i="6"/>
  <c r="Z73" i="6"/>
  <c r="T73" i="6"/>
  <c r="S73" i="6"/>
  <c r="R73" i="6"/>
  <c r="Q73" i="6"/>
  <c r="P73" i="6"/>
  <c r="N73" i="6"/>
  <c r="J73" i="6"/>
  <c r="I73" i="6"/>
  <c r="E73" i="6"/>
  <c r="C73" i="6"/>
  <c r="B73" i="6"/>
  <c r="AH72" i="6"/>
  <c r="AG72" i="6"/>
  <c r="AF72" i="6"/>
  <c r="AA72" i="6"/>
  <c r="R72" i="6"/>
  <c r="Q72" i="6"/>
  <c r="P72" i="6"/>
  <c r="O72" i="6"/>
  <c r="K72" i="6"/>
  <c r="F72" i="6"/>
  <c r="E72" i="6"/>
  <c r="D72" i="6"/>
  <c r="C72" i="6"/>
  <c r="B72" i="6"/>
  <c r="AL71" i="6"/>
  <c r="AK71" i="6"/>
  <c r="AJ71" i="6"/>
  <c r="AI71" i="6"/>
  <c r="AH71" i="6"/>
  <c r="AG71" i="6"/>
  <c r="AF71" i="6"/>
  <c r="AC71" i="6"/>
  <c r="AB71" i="6"/>
  <c r="AA71" i="6"/>
  <c r="Z71" i="6"/>
  <c r="Y71" i="6"/>
  <c r="X71" i="6"/>
  <c r="W71" i="6"/>
  <c r="V71" i="6"/>
  <c r="U71" i="6"/>
  <c r="T71" i="6"/>
  <c r="S71" i="6"/>
  <c r="Q71" i="6"/>
  <c r="P71" i="6"/>
  <c r="O71" i="6"/>
  <c r="L71" i="6"/>
  <c r="K71" i="6"/>
  <c r="J71" i="6"/>
  <c r="I71" i="6"/>
  <c r="H71" i="6"/>
  <c r="G71" i="6"/>
  <c r="F71" i="6"/>
  <c r="E71" i="6"/>
  <c r="D71" i="6"/>
  <c r="B71" i="6"/>
  <c r="AE71" i="6" s="1"/>
  <c r="AB70" i="6"/>
  <c r="AA70" i="6"/>
  <c r="V70" i="6"/>
  <c r="T70" i="6"/>
  <c r="Q70" i="6"/>
  <c r="P70" i="6"/>
  <c r="O70" i="6"/>
  <c r="N70" i="6"/>
  <c r="M70" i="6"/>
  <c r="L70" i="6"/>
  <c r="B70" i="6"/>
  <c r="AE69" i="6"/>
  <c r="AD69" i="6"/>
  <c r="AA69" i="6"/>
  <c r="V69" i="6"/>
  <c r="B69" i="6"/>
  <c r="AL62" i="6"/>
  <c r="AJ62" i="6"/>
  <c r="AG62" i="6"/>
  <c r="AE62" i="6"/>
  <c r="AD62" i="6"/>
  <c r="AC62" i="6"/>
  <c r="AB62" i="6"/>
  <c r="AA62" i="6"/>
  <c r="Z62" i="6"/>
  <c r="Y62" i="6"/>
  <c r="X62" i="6"/>
  <c r="W62" i="6"/>
  <c r="S62" i="6"/>
  <c r="M62" i="6"/>
  <c r="L62" i="6"/>
  <c r="K62" i="6"/>
  <c r="J62" i="6"/>
  <c r="H62" i="6"/>
  <c r="G62" i="6"/>
  <c r="F62" i="6"/>
  <c r="E62" i="6"/>
  <c r="B62" i="6"/>
  <c r="V62" i="6" s="1"/>
  <c r="AL61" i="6"/>
  <c r="AG61" i="6"/>
  <c r="AF61" i="6"/>
  <c r="AD61" i="6"/>
  <c r="AC61" i="6"/>
  <c r="Y61" i="6"/>
  <c r="S61" i="6"/>
  <c r="Q61" i="6"/>
  <c r="M61" i="6"/>
  <c r="L61" i="6"/>
  <c r="J61" i="6"/>
  <c r="G61" i="6"/>
  <c r="F61" i="6"/>
  <c r="E61" i="6"/>
  <c r="D61" i="6"/>
  <c r="C61" i="6"/>
  <c r="B61" i="6"/>
  <c r="AE61" i="6" s="1"/>
  <c r="AL60" i="6"/>
  <c r="AK60" i="6"/>
  <c r="AJ60" i="6"/>
  <c r="AI60" i="6"/>
  <c r="AH60" i="6"/>
  <c r="AG60" i="6"/>
  <c r="AF60" i="6"/>
  <c r="AD60" i="6"/>
  <c r="AC60" i="6"/>
  <c r="AB60" i="6"/>
  <c r="Z60" i="6"/>
  <c r="Y60" i="6"/>
  <c r="X60" i="6"/>
  <c r="W60" i="6"/>
  <c r="V60" i="6"/>
  <c r="U60" i="6"/>
  <c r="T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A60" i="6" s="1"/>
  <c r="AK59" i="6"/>
  <c r="AI59" i="6"/>
  <c r="AF59" i="6"/>
  <c r="AE59" i="6"/>
  <c r="AD59" i="6"/>
  <c r="AC59" i="6"/>
  <c r="AB59" i="6"/>
  <c r="Z59" i="6"/>
  <c r="Y59" i="6"/>
  <c r="X59" i="6"/>
  <c r="W59" i="6"/>
  <c r="U59" i="6"/>
  <c r="T59" i="6"/>
  <c r="S59" i="6"/>
  <c r="R59" i="6"/>
  <c r="Q59" i="6"/>
  <c r="P59" i="6"/>
  <c r="O59" i="6"/>
  <c r="N59" i="6"/>
  <c r="M59" i="6"/>
  <c r="L59" i="6"/>
  <c r="K59" i="6"/>
  <c r="I59" i="6"/>
  <c r="E59" i="6"/>
  <c r="D59" i="6"/>
  <c r="B59" i="6"/>
  <c r="AD58" i="6"/>
  <c r="AC58" i="6"/>
  <c r="Z58" i="6"/>
  <c r="C58" i="6"/>
  <c r="B58" i="6"/>
  <c r="AL57" i="6"/>
  <c r="AK57" i="6"/>
  <c r="AJ57" i="6"/>
  <c r="AI57" i="6"/>
  <c r="AF57" i="6"/>
  <c r="AE57" i="6"/>
  <c r="AD57" i="6"/>
  <c r="AC57" i="6"/>
  <c r="AB57" i="6"/>
  <c r="AA57" i="6"/>
  <c r="X57" i="6"/>
  <c r="W57" i="6"/>
  <c r="V57" i="6"/>
  <c r="U57" i="6"/>
  <c r="Q57" i="6"/>
  <c r="K57" i="6"/>
  <c r="J57" i="6"/>
  <c r="I57" i="6"/>
  <c r="H57" i="6"/>
  <c r="G57" i="6"/>
  <c r="F57" i="6"/>
  <c r="E57" i="6"/>
  <c r="D57" i="6"/>
  <c r="B57" i="6"/>
  <c r="T57" i="6" s="1"/>
  <c r="AL56" i="6"/>
  <c r="AK56" i="6"/>
  <c r="AJ56" i="6"/>
  <c r="AH56" i="6"/>
  <c r="AF56" i="6"/>
  <c r="AE56" i="6"/>
  <c r="AC56" i="6"/>
  <c r="AB56" i="6"/>
  <c r="AA56" i="6"/>
  <c r="Q56" i="6"/>
  <c r="P56" i="6"/>
  <c r="O56" i="6"/>
  <c r="N56" i="6"/>
  <c r="M56" i="6"/>
  <c r="L56" i="6"/>
  <c r="K56" i="6"/>
  <c r="J56" i="6"/>
  <c r="F56" i="6"/>
  <c r="E56" i="6"/>
  <c r="B56" i="6"/>
  <c r="L21" i="6"/>
  <c r="K21" i="6"/>
  <c r="J21" i="6"/>
  <c r="F21" i="6"/>
  <c r="E21" i="6"/>
  <c r="D21" i="6"/>
  <c r="K19" i="6"/>
  <c r="J117" i="6" s="1"/>
  <c r="J19" i="6"/>
  <c r="I117" i="6" s="1"/>
  <c r="D19" i="6"/>
  <c r="B117" i="6" s="1"/>
  <c r="L18" i="6"/>
  <c r="L19" i="6" s="1"/>
  <c r="K117" i="6" s="1"/>
  <c r="K18" i="6"/>
  <c r="J18" i="6"/>
  <c r="E18" i="6"/>
  <c r="D18" i="6"/>
  <c r="J2" i="6"/>
  <c r="E2" i="6"/>
  <c r="J1" i="6"/>
  <c r="E1" i="6"/>
  <c r="E36" i="5"/>
  <c r="C36" i="5" s="1"/>
  <c r="G15" i="5" s="1"/>
  <c r="E35" i="5"/>
  <c r="C35" i="5" s="1"/>
  <c r="G14" i="5" s="1"/>
  <c r="E34" i="5"/>
  <c r="C34" i="5" s="1"/>
  <c r="G13" i="5" s="1"/>
  <c r="E33" i="5"/>
  <c r="C33" i="5" s="1"/>
  <c r="G12" i="5" s="1"/>
  <c r="E32" i="5"/>
  <c r="C32" i="5" s="1"/>
  <c r="G11" i="5" s="1"/>
  <c r="E31" i="5"/>
  <c r="C31" i="5" s="1"/>
  <c r="G10" i="5" s="1"/>
  <c r="E30" i="5"/>
  <c r="C30" i="5" s="1"/>
  <c r="G9" i="5" s="1"/>
  <c r="E29" i="5"/>
  <c r="C29" i="5" s="1"/>
  <c r="G8" i="5" s="1"/>
  <c r="E28" i="5"/>
  <c r="C28" i="5" s="1"/>
  <c r="G7" i="5" s="1"/>
  <c r="E27" i="5"/>
  <c r="C27" i="5" s="1"/>
  <c r="G6" i="5" s="1"/>
  <c r="E26" i="5"/>
  <c r="C26" i="5" s="1"/>
  <c r="G5" i="5" s="1"/>
  <c r="E25" i="5"/>
  <c r="C25" i="5" s="1"/>
  <c r="G4" i="5" s="1"/>
  <c r="D15" i="5"/>
  <c r="D14" i="5"/>
  <c r="D13" i="5"/>
  <c r="D12" i="5"/>
  <c r="N11" i="5"/>
  <c r="D11" i="5"/>
  <c r="D10" i="5"/>
  <c r="D9" i="5"/>
  <c r="D8" i="5"/>
  <c r="D7" i="5"/>
  <c r="D6" i="5"/>
  <c r="D5" i="5"/>
  <c r="D4" i="5"/>
  <c r="E36" i="4"/>
  <c r="C36" i="4" s="1"/>
  <c r="G15" i="4" s="1"/>
  <c r="E35" i="4"/>
  <c r="C35" i="4" s="1"/>
  <c r="G14" i="4" s="1"/>
  <c r="E34" i="4"/>
  <c r="C34" i="4" s="1"/>
  <c r="G13" i="4" s="1"/>
  <c r="E33" i="4"/>
  <c r="C33" i="4" s="1"/>
  <c r="G12" i="4" s="1"/>
  <c r="E32" i="4"/>
  <c r="C32" i="4" s="1"/>
  <c r="G11" i="4" s="1"/>
  <c r="E31" i="4"/>
  <c r="C31" i="4" s="1"/>
  <c r="G10" i="4" s="1"/>
  <c r="E30" i="4"/>
  <c r="C30" i="4" s="1"/>
  <c r="G9" i="4" s="1"/>
  <c r="E29" i="4"/>
  <c r="C29" i="4" s="1"/>
  <c r="G8" i="4" s="1"/>
  <c r="E28" i="4"/>
  <c r="C28" i="4" s="1"/>
  <c r="G7" i="4" s="1"/>
  <c r="E27" i="4"/>
  <c r="C27" i="4" s="1"/>
  <c r="G6" i="4" s="1"/>
  <c r="E26" i="4"/>
  <c r="C26" i="4" s="1"/>
  <c r="G5" i="4" s="1"/>
  <c r="E25" i="4"/>
  <c r="C25" i="4" s="1"/>
  <c r="G4" i="4" s="1"/>
  <c r="T21" i="4"/>
  <c r="T20" i="4"/>
  <c r="T19" i="4"/>
  <c r="G19" i="4"/>
  <c r="T18" i="4"/>
  <c r="G18" i="4"/>
  <c r="AD15" i="4"/>
  <c r="X15" i="4"/>
  <c r="U15" i="4"/>
  <c r="R15" i="4"/>
  <c r="L15" i="4"/>
  <c r="D15" i="4"/>
  <c r="AD14" i="4"/>
  <c r="X14" i="4"/>
  <c r="U14" i="4"/>
  <c r="R14" i="4"/>
  <c r="L14" i="4"/>
  <c r="D14" i="4"/>
  <c r="AD13" i="4"/>
  <c r="X13" i="4"/>
  <c r="U13" i="4"/>
  <c r="R13" i="4"/>
  <c r="L13" i="4"/>
  <c r="D13" i="4"/>
  <c r="AD12" i="4"/>
  <c r="X12" i="4"/>
  <c r="U12" i="4"/>
  <c r="R12" i="4"/>
  <c r="L12" i="4"/>
  <c r="D12" i="4"/>
  <c r="AD11" i="4"/>
  <c r="X11" i="4"/>
  <c r="U11" i="4"/>
  <c r="R11" i="4"/>
  <c r="L11" i="4"/>
  <c r="D11" i="4"/>
  <c r="AD10" i="4"/>
  <c r="X10" i="4"/>
  <c r="U10" i="4"/>
  <c r="R10" i="4"/>
  <c r="L10" i="4"/>
  <c r="D10" i="4"/>
  <c r="AD9" i="4"/>
  <c r="X9" i="4"/>
  <c r="U9" i="4"/>
  <c r="R9" i="4"/>
  <c r="L9" i="4"/>
  <c r="D9" i="4"/>
  <c r="AD8" i="4"/>
  <c r="X8" i="4"/>
  <c r="U8" i="4"/>
  <c r="R8" i="4"/>
  <c r="L8" i="4"/>
  <c r="D8" i="4"/>
  <c r="AD7" i="4"/>
  <c r="X7" i="4"/>
  <c r="U7" i="4"/>
  <c r="R7" i="4"/>
  <c r="L7" i="4"/>
  <c r="D7" i="4"/>
  <c r="AD6" i="4"/>
  <c r="X6" i="4"/>
  <c r="U6" i="4"/>
  <c r="R6" i="4"/>
  <c r="L6" i="4"/>
  <c r="D6" i="4"/>
  <c r="K18" i="4" s="1"/>
  <c r="K19" i="4" s="1"/>
  <c r="AD5" i="4"/>
  <c r="X5" i="4"/>
  <c r="U5" i="4"/>
  <c r="R5" i="4"/>
  <c r="L5" i="4"/>
  <c r="D5" i="4"/>
  <c r="AD4" i="4"/>
  <c r="X4" i="4"/>
  <c r="U4" i="4"/>
  <c r="R4" i="4"/>
  <c r="L4" i="4"/>
  <c r="D4" i="4"/>
  <c r="BK103" i="3"/>
  <c r="BH103" i="3"/>
  <c r="BG103" i="3"/>
  <c r="BD103" i="3"/>
  <c r="BC103" i="3"/>
  <c r="BB103" i="3"/>
  <c r="BA103" i="3"/>
  <c r="AZ103" i="3"/>
  <c r="AY103" i="3"/>
  <c r="AX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E103" i="3"/>
  <c r="AD103" i="3"/>
  <c r="AA103" i="3"/>
  <c r="Z103" i="3"/>
  <c r="Y103" i="3"/>
  <c r="X103" i="3"/>
  <c r="W103" i="3"/>
  <c r="V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C103" i="3"/>
  <c r="BF103" i="3" s="1"/>
  <c r="BK102" i="3"/>
  <c r="BJ102" i="3"/>
  <c r="BH102" i="3"/>
  <c r="BG102" i="3"/>
  <c r="BF102" i="3"/>
  <c r="BE102" i="3"/>
  <c r="BD102" i="3"/>
  <c r="BC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E102" i="3"/>
  <c r="AD102" i="3"/>
  <c r="AC102" i="3"/>
  <c r="AB102" i="3"/>
  <c r="AA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K101" i="3"/>
  <c r="BJ101" i="3"/>
  <c r="BI101" i="3"/>
  <c r="BH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G101" i="3" s="1"/>
  <c r="BE100" i="3"/>
  <c r="BC100" i="3"/>
  <c r="BB100" i="3"/>
  <c r="AZ100" i="3"/>
  <c r="U100" i="3"/>
  <c r="T100" i="3"/>
  <c r="S100" i="3"/>
  <c r="R100" i="3"/>
  <c r="C100" i="3"/>
  <c r="BF100" i="3" s="1"/>
  <c r="BK99" i="3"/>
  <c r="BJ99" i="3"/>
  <c r="BI99" i="3"/>
  <c r="BH99" i="3"/>
  <c r="BF99" i="3"/>
  <c r="BE99" i="3"/>
  <c r="BD99" i="3"/>
  <c r="BC99" i="3"/>
  <c r="BB99" i="3"/>
  <c r="AZ99" i="3"/>
  <c r="AY99" i="3"/>
  <c r="AX99" i="3"/>
  <c r="AR99" i="3"/>
  <c r="AL99" i="3"/>
  <c r="AK99" i="3"/>
  <c r="AJ99" i="3"/>
  <c r="AI99" i="3"/>
  <c r="AH99" i="3"/>
  <c r="AG99" i="3"/>
  <c r="AF99" i="3"/>
  <c r="AE99" i="3"/>
  <c r="AB99" i="3"/>
  <c r="AA99" i="3"/>
  <c r="Z99" i="3"/>
  <c r="Y99" i="3"/>
  <c r="X99" i="3"/>
  <c r="W99" i="3"/>
  <c r="V99" i="3"/>
  <c r="U99" i="3"/>
  <c r="T99" i="3"/>
  <c r="S99" i="3"/>
  <c r="O99" i="3"/>
  <c r="I99" i="3"/>
  <c r="G99" i="3"/>
  <c r="F99" i="3"/>
  <c r="E99" i="3"/>
  <c r="C99" i="3"/>
  <c r="AZ98" i="3"/>
  <c r="AY98" i="3"/>
  <c r="AU98" i="3"/>
  <c r="AM98" i="3"/>
  <c r="C98" i="3"/>
  <c r="BK97" i="3"/>
  <c r="BJ97" i="3"/>
  <c r="BI97" i="3"/>
  <c r="BH97" i="3"/>
  <c r="BG97" i="3"/>
  <c r="BF97" i="3"/>
  <c r="BE97" i="3"/>
  <c r="BD97" i="3"/>
  <c r="BB97" i="3"/>
  <c r="AW97" i="3"/>
  <c r="AR97" i="3"/>
  <c r="AN97" i="3"/>
  <c r="AM97" i="3"/>
  <c r="AL97" i="3"/>
  <c r="AK97" i="3"/>
  <c r="AI97" i="3"/>
  <c r="AH97" i="3"/>
  <c r="AG97" i="3"/>
  <c r="AF97" i="3"/>
  <c r="AD97" i="3"/>
  <c r="AC97" i="3"/>
  <c r="AB97" i="3"/>
  <c r="AA97" i="3"/>
  <c r="Z97" i="3"/>
  <c r="Y97" i="3"/>
  <c r="T97" i="3"/>
  <c r="O97" i="3"/>
  <c r="N97" i="3"/>
  <c r="M97" i="3"/>
  <c r="L97" i="3"/>
  <c r="K97" i="3"/>
  <c r="I97" i="3"/>
  <c r="H97" i="3"/>
  <c r="F97" i="3"/>
  <c r="C97" i="3"/>
  <c r="BK90" i="3"/>
  <c r="BJ90" i="3"/>
  <c r="BH90" i="3"/>
  <c r="BG90" i="3"/>
  <c r="BF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I90" i="3"/>
  <c r="AH90" i="3"/>
  <c r="AG90" i="3"/>
  <c r="AE90" i="3"/>
  <c r="AD90" i="3"/>
  <c r="AC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G90" i="3"/>
  <c r="F90" i="3"/>
  <c r="E90" i="3"/>
  <c r="D90" i="3"/>
  <c r="C90" i="3"/>
  <c r="BE90" i="3" s="1"/>
  <c r="BJ89" i="3"/>
  <c r="BE89" i="3"/>
  <c r="BD89" i="3"/>
  <c r="BC89" i="3"/>
  <c r="BB89" i="3"/>
  <c r="BA89" i="3"/>
  <c r="AZ89" i="3"/>
  <c r="AY89" i="3"/>
  <c r="AX89" i="3"/>
  <c r="AV89" i="3"/>
  <c r="AU89" i="3"/>
  <c r="AT89" i="3"/>
  <c r="AS89" i="3"/>
  <c r="AR89" i="3"/>
  <c r="AQ89" i="3"/>
  <c r="AP89" i="3"/>
  <c r="AN89" i="3"/>
  <c r="AM89" i="3"/>
  <c r="AL89" i="3"/>
  <c r="AK89" i="3"/>
  <c r="AJ89" i="3"/>
  <c r="AG89" i="3"/>
  <c r="AB89" i="3"/>
  <c r="AA89" i="3"/>
  <c r="Z89" i="3"/>
  <c r="Y89" i="3"/>
  <c r="X89" i="3"/>
  <c r="W89" i="3"/>
  <c r="V89" i="3"/>
  <c r="U89" i="3"/>
  <c r="S89" i="3"/>
  <c r="R89" i="3"/>
  <c r="Q89" i="3"/>
  <c r="P89" i="3"/>
  <c r="O89" i="3"/>
  <c r="N89" i="3"/>
  <c r="L89" i="3"/>
  <c r="K89" i="3"/>
  <c r="J89" i="3"/>
  <c r="I89" i="3"/>
  <c r="H89" i="3"/>
  <c r="G89" i="3"/>
  <c r="D89" i="3"/>
  <c r="C89" i="3"/>
  <c r="BH89" i="3" s="1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S88" i="3"/>
  <c r="AR88" i="3"/>
  <c r="AQ88" i="3"/>
  <c r="AP88" i="3"/>
  <c r="AO88" i="3"/>
  <c r="AN88" i="3"/>
  <c r="AM88" i="3"/>
  <c r="AJ88" i="3"/>
  <c r="AI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Q88" i="3"/>
  <c r="P88" i="3"/>
  <c r="O88" i="3"/>
  <c r="N88" i="3"/>
  <c r="M88" i="3"/>
  <c r="L88" i="3"/>
  <c r="K88" i="3"/>
  <c r="J88" i="3"/>
  <c r="G88" i="3"/>
  <c r="F88" i="3"/>
  <c r="C88" i="3"/>
  <c r="BI88" i="3" s="1"/>
  <c r="AW87" i="3"/>
  <c r="AP87" i="3"/>
  <c r="AM87" i="3"/>
  <c r="AF87" i="3"/>
  <c r="AC87" i="3"/>
  <c r="AB87" i="3"/>
  <c r="AA87" i="3"/>
  <c r="C87" i="3"/>
  <c r="R87" i="3" s="1"/>
  <c r="BA86" i="3"/>
  <c r="AZ86" i="3"/>
  <c r="AX86" i="3"/>
  <c r="AW86" i="3"/>
  <c r="AV86" i="3"/>
  <c r="AU86" i="3"/>
  <c r="AS86" i="3"/>
  <c r="AP86" i="3"/>
  <c r="AK86" i="3"/>
  <c r="AH86" i="3"/>
  <c r="AG86" i="3"/>
  <c r="AF86" i="3"/>
  <c r="AE86" i="3"/>
  <c r="AA86" i="3"/>
  <c r="Z86" i="3"/>
  <c r="X86" i="3"/>
  <c r="W86" i="3"/>
  <c r="V86" i="3"/>
  <c r="S86" i="3"/>
  <c r="G86" i="3"/>
  <c r="F86" i="3"/>
  <c r="C86" i="3"/>
  <c r="AY86" i="3" s="1"/>
  <c r="BK85" i="3"/>
  <c r="BJ85" i="3"/>
  <c r="BG85" i="3"/>
  <c r="BF85" i="3"/>
  <c r="BE85" i="3"/>
  <c r="BD85" i="3"/>
  <c r="BC85" i="3"/>
  <c r="BB85" i="3"/>
  <c r="BA85" i="3"/>
  <c r="AZ85" i="3"/>
  <c r="AY85" i="3"/>
  <c r="AW85" i="3"/>
  <c r="AV85" i="3"/>
  <c r="AS85" i="3"/>
  <c r="AM85" i="3"/>
  <c r="AL85" i="3"/>
  <c r="AK85" i="3"/>
  <c r="AJ85" i="3"/>
  <c r="AI85" i="3"/>
  <c r="AH85" i="3"/>
  <c r="AF85" i="3"/>
  <c r="AD85" i="3"/>
  <c r="AC85" i="3"/>
  <c r="AB85" i="3"/>
  <c r="AA85" i="3"/>
  <c r="Z85" i="3"/>
  <c r="Y85" i="3"/>
  <c r="X85" i="3"/>
  <c r="W85" i="3"/>
  <c r="V85" i="3"/>
  <c r="U85" i="3"/>
  <c r="T85" i="3"/>
  <c r="S85" i="3"/>
  <c r="P85" i="3"/>
  <c r="K85" i="3"/>
  <c r="J85" i="3"/>
  <c r="I85" i="3"/>
  <c r="G85" i="3"/>
  <c r="F85" i="3"/>
  <c r="D85" i="3"/>
  <c r="C85" i="3"/>
  <c r="BI84" i="3"/>
  <c r="BH84" i="3"/>
  <c r="BG84" i="3"/>
  <c r="BF84" i="3"/>
  <c r="BE84" i="3"/>
  <c r="BD84" i="3"/>
  <c r="AQ84" i="3"/>
  <c r="AP84" i="3"/>
  <c r="AO84" i="3"/>
  <c r="AN84" i="3"/>
  <c r="AM84" i="3"/>
  <c r="AK84" i="3"/>
  <c r="AJ84" i="3"/>
  <c r="AI84" i="3"/>
  <c r="AG84" i="3"/>
  <c r="AF84" i="3"/>
  <c r="AC84" i="3"/>
  <c r="AB84" i="3"/>
  <c r="Y84" i="3"/>
  <c r="X84" i="3"/>
  <c r="W84" i="3"/>
  <c r="S84" i="3"/>
  <c r="N84" i="3"/>
  <c r="M84" i="3"/>
  <c r="L84" i="3"/>
  <c r="K84" i="3"/>
  <c r="H84" i="3"/>
  <c r="C84" i="3"/>
  <c r="AV84" i="3" s="1"/>
  <c r="J27" i="3" a="1"/>
  <c r="J27" i="3"/>
  <c r="C27" i="3" a="1"/>
  <c r="C27" i="3"/>
  <c r="J26" i="3" a="1"/>
  <c r="J26" i="3" s="1"/>
  <c r="C26" i="3" a="1"/>
  <c r="C26" i="3"/>
  <c r="J25" i="3" a="1"/>
  <c r="J25" i="3"/>
  <c r="C25" i="3" a="1"/>
  <c r="C25" i="3"/>
  <c r="J24" i="3" a="1"/>
  <c r="J24" i="3"/>
  <c r="C24" i="3" a="1"/>
  <c r="C24" i="3"/>
  <c r="J21" i="3" a="1"/>
  <c r="J21" i="3" s="1"/>
  <c r="C21" i="3" a="1"/>
  <c r="C21" i="3" s="1"/>
  <c r="J20" i="3" a="1"/>
  <c r="J20" i="3"/>
  <c r="C20" i="3" a="1"/>
  <c r="C20" i="3" s="1"/>
  <c r="J19" i="3" a="1"/>
  <c r="J19" i="3" s="1"/>
  <c r="C19" i="3" a="1"/>
  <c r="C19" i="3"/>
  <c r="L8" i="3"/>
  <c r="K8" i="3"/>
  <c r="J8" i="3"/>
  <c r="E8" i="3"/>
  <c r="D8" i="3"/>
  <c r="C8" i="3"/>
  <c r="L7" i="3"/>
  <c r="E7" i="3"/>
  <c r="J1" i="3"/>
  <c r="BJ103" i="2"/>
  <c r="BG103" i="2"/>
  <c r="BF103" i="2"/>
  <c r="BD103" i="2"/>
  <c r="BB103" i="2"/>
  <c r="AX103" i="2"/>
  <c r="AW103" i="2"/>
  <c r="AV103" i="2"/>
  <c r="AU103" i="2"/>
  <c r="AE103" i="2"/>
  <c r="AD103" i="2"/>
  <c r="AC103" i="2"/>
  <c r="X103" i="2"/>
  <c r="W103" i="2"/>
  <c r="V103" i="2"/>
  <c r="R103" i="2"/>
  <c r="O103" i="2"/>
  <c r="L103" i="2"/>
  <c r="G103" i="2"/>
  <c r="E103" i="2"/>
  <c r="C103" i="2"/>
  <c r="AT103" i="2" s="1"/>
  <c r="BK102" i="2"/>
  <c r="BJ102" i="2"/>
  <c r="BI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R102" i="2"/>
  <c r="AN102" i="2"/>
  <c r="AM102" i="2"/>
  <c r="AK102" i="2"/>
  <c r="AJ102" i="2"/>
  <c r="AI102" i="2"/>
  <c r="AH102" i="2"/>
  <c r="AG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Q102" i="2"/>
  <c r="P102" i="2"/>
  <c r="L102" i="2"/>
  <c r="K102" i="2"/>
  <c r="J102" i="2"/>
  <c r="I102" i="2"/>
  <c r="G102" i="2"/>
  <c r="F102" i="2"/>
  <c r="E102" i="2"/>
  <c r="C102" i="2"/>
  <c r="BJ101" i="2"/>
  <c r="BH101" i="2"/>
  <c r="BG101" i="2"/>
  <c r="BF101" i="2"/>
  <c r="BE101" i="2"/>
  <c r="BD101" i="2"/>
  <c r="BC101" i="2"/>
  <c r="BB101" i="2"/>
  <c r="AX101" i="2"/>
  <c r="AW101" i="2"/>
  <c r="AS101" i="2"/>
  <c r="AR101" i="2"/>
  <c r="AQ101" i="2"/>
  <c r="AM101" i="2"/>
  <c r="AJ101" i="2"/>
  <c r="AI101" i="2"/>
  <c r="AG101" i="2"/>
  <c r="AF101" i="2"/>
  <c r="AE101" i="2"/>
  <c r="AB101" i="2"/>
  <c r="AA101" i="2"/>
  <c r="Z101" i="2"/>
  <c r="Y101" i="2"/>
  <c r="V101" i="2"/>
  <c r="Q101" i="2"/>
  <c r="P101" i="2"/>
  <c r="O101" i="2"/>
  <c r="M101" i="2"/>
  <c r="L101" i="2"/>
  <c r="K101" i="2"/>
  <c r="J101" i="2"/>
  <c r="H101" i="2"/>
  <c r="G101" i="2"/>
  <c r="F101" i="2"/>
  <c r="E101" i="2"/>
  <c r="D101" i="2"/>
  <c r="C101" i="2"/>
  <c r="AO101" i="2" s="1"/>
  <c r="AW100" i="2"/>
  <c r="AV100" i="2"/>
  <c r="U100" i="2"/>
  <c r="L100" i="2"/>
  <c r="K100" i="2"/>
  <c r="I100" i="2"/>
  <c r="H100" i="2"/>
  <c r="E100" i="2"/>
  <c r="C100" i="2"/>
  <c r="AK100" i="2" s="1"/>
  <c r="AV99" i="2"/>
  <c r="AT99" i="2"/>
  <c r="C99" i="2"/>
  <c r="T99" i="2" s="1"/>
  <c r="BH98" i="2"/>
  <c r="BG98" i="2"/>
  <c r="AY98" i="2"/>
  <c r="AX98" i="2"/>
  <c r="AW98" i="2"/>
  <c r="AV98" i="2"/>
  <c r="AQ98" i="2"/>
  <c r="AP98" i="2"/>
  <c r="AB98" i="2"/>
  <c r="Y98" i="2"/>
  <c r="W98" i="2"/>
  <c r="V98" i="2"/>
  <c r="U98" i="2"/>
  <c r="S98" i="2"/>
  <c r="I98" i="2"/>
  <c r="H98" i="2"/>
  <c r="D98" i="2"/>
  <c r="C98" i="2"/>
  <c r="AE97" i="2"/>
  <c r="AD97" i="2"/>
  <c r="AA97" i="2"/>
  <c r="Z97" i="2"/>
  <c r="Y97" i="2"/>
  <c r="V97" i="2"/>
  <c r="U97" i="2"/>
  <c r="R97" i="2"/>
  <c r="C97" i="2"/>
  <c r="G97" i="2" s="1"/>
  <c r="BI90" i="2"/>
  <c r="BH90" i="2"/>
  <c r="BG90" i="2"/>
  <c r="BF90" i="2"/>
  <c r="BB90" i="2"/>
  <c r="AQ90" i="2"/>
  <c r="AO90" i="2"/>
  <c r="AN90" i="2"/>
  <c r="AM90" i="2"/>
  <c r="AH90" i="2"/>
  <c r="AG90" i="2"/>
  <c r="AF90" i="2"/>
  <c r="AA90" i="2"/>
  <c r="V90" i="2"/>
  <c r="U90" i="2"/>
  <c r="S90" i="2"/>
  <c r="Q90" i="2"/>
  <c r="P90" i="2"/>
  <c r="O90" i="2"/>
  <c r="K90" i="2"/>
  <c r="J90" i="2"/>
  <c r="C90" i="2"/>
  <c r="AL90" i="2" s="1"/>
  <c r="BH89" i="2"/>
  <c r="BG89" i="2"/>
  <c r="BC89" i="2"/>
  <c r="BB89" i="2"/>
  <c r="BA89" i="2"/>
  <c r="AZ89" i="2"/>
  <c r="AY89" i="2"/>
  <c r="AX89" i="2"/>
  <c r="AW89" i="2"/>
  <c r="AV89" i="2"/>
  <c r="AT89" i="2"/>
  <c r="AS89" i="2"/>
  <c r="AQ89" i="2"/>
  <c r="AP89" i="2"/>
  <c r="AO89" i="2"/>
  <c r="AL89" i="2"/>
  <c r="AK89" i="2"/>
  <c r="AJ89" i="2"/>
  <c r="AI89" i="2"/>
  <c r="AF89" i="2"/>
  <c r="AE89" i="2"/>
  <c r="AA89" i="2"/>
  <c r="Z89" i="2"/>
  <c r="Y89" i="2"/>
  <c r="W89" i="2"/>
  <c r="V89" i="2"/>
  <c r="U89" i="2"/>
  <c r="T89" i="2"/>
  <c r="R89" i="2"/>
  <c r="Q89" i="2"/>
  <c r="P89" i="2"/>
  <c r="O89" i="2"/>
  <c r="N89" i="2"/>
  <c r="M89" i="2"/>
  <c r="L89" i="2"/>
  <c r="K89" i="2"/>
  <c r="I89" i="2"/>
  <c r="H89" i="2"/>
  <c r="G89" i="2"/>
  <c r="C89" i="2"/>
  <c r="BH88" i="2"/>
  <c r="BG88" i="2"/>
  <c r="BE88" i="2"/>
  <c r="BD88" i="2"/>
  <c r="BC88" i="2"/>
  <c r="BB88" i="2"/>
  <c r="BA88" i="2"/>
  <c r="AY88" i="2"/>
  <c r="AR88" i="2"/>
  <c r="AQ88" i="2"/>
  <c r="AP88" i="2"/>
  <c r="AO88" i="2"/>
  <c r="AN88" i="2"/>
  <c r="AK88" i="2"/>
  <c r="AJ88" i="2"/>
  <c r="AE88" i="2"/>
  <c r="AD88" i="2"/>
  <c r="AC88" i="2"/>
  <c r="Y88" i="2"/>
  <c r="W88" i="2"/>
  <c r="V88" i="2"/>
  <c r="U88" i="2"/>
  <c r="T88" i="2"/>
  <c r="R88" i="2"/>
  <c r="Q88" i="2"/>
  <c r="O88" i="2"/>
  <c r="N88" i="2"/>
  <c r="M88" i="2"/>
  <c r="L88" i="2"/>
  <c r="C88" i="2"/>
  <c r="AV88" i="2" s="1"/>
  <c r="BJ87" i="2"/>
  <c r="BI87" i="2"/>
  <c r="BH87" i="2"/>
  <c r="BD87" i="2"/>
  <c r="BC87" i="2"/>
  <c r="AZ87" i="2"/>
  <c r="AY87" i="2"/>
  <c r="AX87" i="2"/>
  <c r="AW87" i="2"/>
  <c r="AU87" i="2"/>
  <c r="AT87" i="2"/>
  <c r="AS87" i="2"/>
  <c r="AP87" i="2"/>
  <c r="AK87" i="2"/>
  <c r="AI87" i="2"/>
  <c r="AH87" i="2"/>
  <c r="AG87" i="2"/>
  <c r="AF87" i="2"/>
  <c r="AE87" i="2"/>
  <c r="AD87" i="2"/>
  <c r="V87" i="2"/>
  <c r="U87" i="2"/>
  <c r="R87" i="2"/>
  <c r="Q87" i="2"/>
  <c r="N87" i="2"/>
  <c r="M87" i="2"/>
  <c r="I87" i="2"/>
  <c r="H87" i="2"/>
  <c r="G87" i="2"/>
  <c r="F87" i="2"/>
  <c r="C87" i="2"/>
  <c r="BK86" i="2"/>
  <c r="BI86" i="2"/>
  <c r="BH86" i="2"/>
  <c r="BG86" i="2"/>
  <c r="BF86" i="2"/>
  <c r="BE86" i="2"/>
  <c r="BD86" i="2"/>
  <c r="BC86" i="2"/>
  <c r="BB86" i="2"/>
  <c r="BA86" i="2"/>
  <c r="AZ86" i="2"/>
  <c r="AX86" i="2"/>
  <c r="AT86" i="2"/>
  <c r="AN86" i="2"/>
  <c r="AM86" i="2"/>
  <c r="AL86" i="2"/>
  <c r="AK86" i="2"/>
  <c r="AJ86" i="2"/>
  <c r="AI86" i="2"/>
  <c r="AG86" i="2"/>
  <c r="AF86" i="2"/>
  <c r="AE86" i="2"/>
  <c r="AC86" i="2"/>
  <c r="AB86" i="2"/>
  <c r="AA86" i="2"/>
  <c r="Z86" i="2"/>
  <c r="Y86" i="2"/>
  <c r="X86" i="2"/>
  <c r="W86" i="2"/>
  <c r="V86" i="2"/>
  <c r="S86" i="2"/>
  <c r="R86" i="2"/>
  <c r="N86" i="2"/>
  <c r="M86" i="2"/>
  <c r="K86" i="2"/>
  <c r="J86" i="2"/>
  <c r="I86" i="2"/>
  <c r="E86" i="2"/>
  <c r="D86" i="2"/>
  <c r="C86" i="2"/>
  <c r="AO85" i="2"/>
  <c r="AF85" i="2"/>
  <c r="AE85" i="2"/>
  <c r="AD85" i="2"/>
  <c r="AC85" i="2"/>
  <c r="AB85" i="2"/>
  <c r="P85" i="2"/>
  <c r="O85" i="2"/>
  <c r="C85" i="2"/>
  <c r="AY85" i="2" s="1"/>
  <c r="BK84" i="2"/>
  <c r="BJ84" i="2"/>
  <c r="BI84" i="2"/>
  <c r="BH84" i="2"/>
  <c r="BF84" i="2"/>
  <c r="BE84" i="2"/>
  <c r="BD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D84" i="2"/>
  <c r="AC84" i="2"/>
  <c r="AB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G84" i="2" s="1"/>
  <c r="J27" i="2" a="1"/>
  <c r="J27" i="2"/>
  <c r="C27" i="2" a="1"/>
  <c r="C27" i="2"/>
  <c r="J26" i="2" a="1"/>
  <c r="J26" i="2"/>
  <c r="C26" i="2" a="1"/>
  <c r="C26" i="2"/>
  <c r="J25" i="2" a="1"/>
  <c r="J25" i="2"/>
  <c r="C25" i="2" a="1"/>
  <c r="C25" i="2"/>
  <c r="J24" i="2" a="1"/>
  <c r="J24" i="2" s="1"/>
  <c r="C24" i="2" a="1"/>
  <c r="C24" i="2"/>
  <c r="J21" i="2" a="1"/>
  <c r="J21" i="2" s="1"/>
  <c r="C21" i="2" a="1"/>
  <c r="C21" i="2"/>
  <c r="J20" i="2" a="1"/>
  <c r="J20" i="2"/>
  <c r="C20" i="2" a="1"/>
  <c r="C20" i="2" s="1"/>
  <c r="J19" i="2" a="1"/>
  <c r="J19" i="2" s="1"/>
  <c r="C19" i="2" a="1"/>
  <c r="C19" i="2" s="1"/>
  <c r="K8" i="2"/>
  <c r="J8" i="2"/>
  <c r="D8" i="2"/>
  <c r="C8" i="2"/>
  <c r="L7" i="2"/>
  <c r="L8" i="2" s="1"/>
  <c r="E7" i="2"/>
  <c r="E8" i="2" s="1"/>
  <c r="J1" i="2"/>
  <c r="I39" i="1"/>
  <c r="H39" i="1"/>
  <c r="G39" i="1"/>
  <c r="I38" i="1"/>
  <c r="H38" i="1"/>
  <c r="G38" i="1"/>
  <c r="C91" i="6" s="1"/>
  <c r="I37" i="1"/>
  <c r="H37" i="1"/>
  <c r="G37" i="1"/>
  <c r="I36" i="1"/>
  <c r="H36" i="1"/>
  <c r="G36" i="1"/>
  <c r="C89" i="6" s="1"/>
  <c r="I35" i="1"/>
  <c r="H35" i="1"/>
  <c r="G35" i="1"/>
  <c r="C88" i="6" s="1"/>
  <c r="I34" i="1"/>
  <c r="H34" i="1"/>
  <c r="G34" i="1"/>
  <c r="I33" i="1"/>
  <c r="H33" i="1"/>
  <c r="G33" i="1"/>
  <c r="I32" i="1"/>
  <c r="H32" i="1"/>
  <c r="G32" i="1"/>
  <c r="I31" i="1"/>
  <c r="H31" i="1"/>
  <c r="G31" i="1"/>
  <c r="C84" i="6" s="1"/>
  <c r="I30" i="1"/>
  <c r="H30" i="1"/>
  <c r="G30" i="1"/>
  <c r="C83" i="6" s="1"/>
  <c r="I29" i="1"/>
  <c r="H29" i="1"/>
  <c r="G29" i="1"/>
  <c r="O28" i="1" a="1"/>
  <c r="O28" i="1"/>
  <c r="I28" i="1"/>
  <c r="H28" i="1"/>
  <c r="G28" i="1"/>
  <c r="D28" i="1" a="1"/>
  <c r="D28" i="1" s="1"/>
  <c r="O27" i="1" a="1"/>
  <c r="O27" i="1"/>
  <c r="D27" i="1" a="1"/>
  <c r="D27" i="1" s="1"/>
  <c r="O26" i="1" a="1"/>
  <c r="O26" i="1" s="1"/>
  <c r="D26" i="1" a="1"/>
  <c r="D26" i="1"/>
  <c r="O25" i="1" a="1"/>
  <c r="O25" i="1" s="1"/>
  <c r="D25" i="1" a="1"/>
  <c r="D25" i="1"/>
  <c r="O22" i="1" a="1"/>
  <c r="O22" i="1"/>
  <c r="D22" i="1" a="1"/>
  <c r="D22" i="1" s="1"/>
  <c r="O21" i="1" a="1"/>
  <c r="O21" i="1" s="1"/>
  <c r="D21" i="1" a="1"/>
  <c r="D21" i="1"/>
  <c r="O19" i="1" a="1"/>
  <c r="O19" i="1"/>
  <c r="D19" i="1" a="1"/>
  <c r="D19" i="1" s="1"/>
  <c r="N18" i="1"/>
  <c r="C18" i="1"/>
  <c r="P8" i="1"/>
  <c r="D8" i="1"/>
  <c r="F18" i="6" s="1"/>
  <c r="F19" i="6" s="1"/>
  <c r="D117" i="6" s="1"/>
  <c r="N3" i="1"/>
  <c r="H8" i="5" l="1"/>
  <c r="J32" i="1" s="1"/>
  <c r="F32" i="1" s="1"/>
  <c r="C6" i="4"/>
  <c r="H4" i="5"/>
  <c r="K4" i="5" s="1"/>
  <c r="C5" i="4"/>
  <c r="P5" i="4" s="1"/>
  <c r="C14" i="4"/>
  <c r="P14" i="4" s="1"/>
  <c r="C4" i="4"/>
  <c r="AA4" i="4" s="1"/>
  <c r="H7" i="5"/>
  <c r="K7" i="5" s="1"/>
  <c r="C8" i="4"/>
  <c r="AA8" i="4" s="1"/>
  <c r="H9" i="5"/>
  <c r="J33" i="1" s="1"/>
  <c r="F33" i="1" s="1"/>
  <c r="C7" i="4"/>
  <c r="AA7" i="4" s="1"/>
  <c r="H11" i="5"/>
  <c r="K11" i="5" s="1"/>
  <c r="H12" i="5"/>
  <c r="K12" i="5" s="1"/>
  <c r="H10" i="5"/>
  <c r="J34" i="1" s="1"/>
  <c r="D37" i="1" s="1"/>
  <c r="C11" i="4"/>
  <c r="AA11" i="4" s="1"/>
  <c r="H14" i="5"/>
  <c r="K14" i="5" s="1"/>
  <c r="C12" i="4"/>
  <c r="P12" i="4" s="1"/>
  <c r="H15" i="5"/>
  <c r="K15" i="5" s="1"/>
  <c r="SF120" i="6"/>
  <c r="ID132" i="6"/>
  <c r="E100" i="3"/>
  <c r="Q100" i="3"/>
  <c r="AB100" i="3"/>
  <c r="AC100" i="3"/>
  <c r="AF100" i="3"/>
  <c r="V100" i="3"/>
  <c r="AT100" i="3"/>
  <c r="AU100" i="3"/>
  <c r="AV100" i="3"/>
  <c r="AW100" i="3"/>
  <c r="AX100" i="3"/>
  <c r="GA119" i="6"/>
  <c r="G100" i="2"/>
  <c r="CH113" i="6"/>
  <c r="CH115" i="6" s="1"/>
  <c r="JO124" i="6"/>
  <c r="J100" i="2"/>
  <c r="AE100" i="2"/>
  <c r="AL100" i="2"/>
  <c r="AO100" i="2"/>
  <c r="AQ100" i="2"/>
  <c r="AF100" i="2"/>
  <c r="AH100" i="2"/>
  <c r="AR100" i="2"/>
  <c r="AS100" i="2"/>
  <c r="AA100" i="2"/>
  <c r="AT100" i="2"/>
  <c r="AU100" i="2"/>
  <c r="MW118" i="6"/>
  <c r="QC118" i="6"/>
  <c r="RE134" i="6"/>
  <c r="TI122" i="6"/>
  <c r="UK134" i="6"/>
  <c r="EP112" i="6"/>
  <c r="EP114" i="6" s="1"/>
  <c r="IX113" i="6"/>
  <c r="IX115" i="6" s="1"/>
  <c r="SQ113" i="6"/>
  <c r="SQ115" i="6" s="1"/>
  <c r="DI119" i="6"/>
  <c r="RA113" i="6"/>
  <c r="RA115" i="6" s="1"/>
  <c r="LK130" i="6"/>
  <c r="LL118" i="6"/>
  <c r="FM118" i="6"/>
  <c r="ER140" i="6"/>
  <c r="QV112" i="6"/>
  <c r="QV114" i="6" s="1"/>
  <c r="RX112" i="6"/>
  <c r="RX114" i="6" s="1"/>
  <c r="PN132" i="6"/>
  <c r="ES113" i="6"/>
  <c r="ES115" i="6" s="1"/>
  <c r="CZ132" i="6"/>
  <c r="FD123" i="6"/>
  <c r="GF121" i="6"/>
  <c r="HH117" i="6"/>
  <c r="IJ118" i="6"/>
  <c r="JL124" i="6"/>
  <c r="PX120" i="6"/>
  <c r="SB123" i="6"/>
  <c r="TD117" i="6"/>
  <c r="VH117" i="6"/>
  <c r="IA118" i="6"/>
  <c r="TW120" i="6"/>
  <c r="IR112" i="6"/>
  <c r="IR114" i="6" s="1"/>
  <c r="DB119" i="6"/>
  <c r="ED123" i="6"/>
  <c r="GH133" i="6"/>
  <c r="IL122" i="6"/>
  <c r="JN121" i="6"/>
  <c r="KP121" i="6"/>
  <c r="MT127" i="6"/>
  <c r="TF124" i="6"/>
  <c r="MC122" i="6"/>
  <c r="SX112" i="6"/>
  <c r="SX114" i="6" s="1"/>
  <c r="CM133" i="6"/>
  <c r="FS123" i="6"/>
  <c r="QM119" i="6"/>
  <c r="KB120" i="6"/>
  <c r="MF117" i="6"/>
  <c r="RQ123" i="6"/>
  <c r="MZ122" i="6"/>
  <c r="QF121" i="6"/>
  <c r="GC113" i="6"/>
  <c r="GC115" i="6" s="1"/>
  <c r="QW112" i="6"/>
  <c r="QW114" i="6" s="1"/>
  <c r="FV122" i="6"/>
  <c r="KW119" i="6"/>
  <c r="TB113" i="6"/>
  <c r="TB115" i="6" s="1"/>
  <c r="RS120" i="6"/>
  <c r="EN125" i="6"/>
  <c r="HT128" i="6"/>
  <c r="KZ119" i="6"/>
  <c r="MB122" i="6"/>
  <c r="PH121" i="6"/>
  <c r="QJ120" i="6"/>
  <c r="SI124" i="6"/>
  <c r="TK124" i="6"/>
  <c r="EV113" i="6"/>
  <c r="EV115" i="6" s="1"/>
  <c r="HB117" i="6"/>
  <c r="KH123" i="6"/>
  <c r="RB113" i="6"/>
  <c r="RB115" i="6" s="1"/>
  <c r="EY120" i="6"/>
  <c r="GK112" i="6"/>
  <c r="GK114" i="6" s="1"/>
  <c r="FB120" i="6"/>
  <c r="FC120" i="6"/>
  <c r="MQ129" i="6"/>
  <c r="VG119" i="6"/>
  <c r="CP118" i="6"/>
  <c r="LG130" i="6"/>
  <c r="NK120" i="6"/>
  <c r="OM126" i="6"/>
  <c r="IP117" i="6"/>
  <c r="CG124" i="6"/>
  <c r="IS142" i="6"/>
  <c r="CP113" i="6"/>
  <c r="CP115" i="6" s="1"/>
  <c r="OL113" i="6"/>
  <c r="OL115" i="6" s="1"/>
  <c r="CG118" i="6"/>
  <c r="TE117" i="6"/>
  <c r="NL117" i="6"/>
  <c r="RT120" i="6"/>
  <c r="UZ137" i="6"/>
  <c r="VG131" i="6"/>
  <c r="UW137" i="6"/>
  <c r="DG136" i="6"/>
  <c r="GM119" i="6"/>
  <c r="HO125" i="6"/>
  <c r="SI119" i="6"/>
  <c r="DH132" i="6"/>
  <c r="FL128" i="6"/>
  <c r="UN129" i="6"/>
  <c r="VP122" i="6"/>
  <c r="DF117" i="6"/>
  <c r="GL119" i="6"/>
  <c r="TJ122" i="6"/>
  <c r="VN122" i="6"/>
  <c r="NF113" i="6"/>
  <c r="NF115" i="6" s="1"/>
  <c r="ER112" i="6"/>
  <c r="ER114" i="6" s="1"/>
  <c r="EK126" i="6"/>
  <c r="LY119" i="6"/>
  <c r="SK119" i="6"/>
  <c r="CK113" i="6"/>
  <c r="CK115" i="6" s="1"/>
  <c r="CD124" i="6"/>
  <c r="KT119" i="6"/>
  <c r="PB118" i="6"/>
  <c r="BL113" i="6"/>
  <c r="BL115" i="6" s="1"/>
  <c r="OK113" i="6"/>
  <c r="OK115" i="6" s="1"/>
  <c r="HR122" i="6"/>
  <c r="KX119" i="6"/>
  <c r="QH119" i="6"/>
  <c r="RJ123" i="6"/>
  <c r="VR118" i="6"/>
  <c r="CI124" i="6"/>
  <c r="DK132" i="6"/>
  <c r="JW119" i="6"/>
  <c r="KY120" i="6"/>
  <c r="MA117" i="6"/>
  <c r="NC121" i="6"/>
  <c r="QI121" i="6"/>
  <c r="SM124" i="6"/>
  <c r="TO129" i="6"/>
  <c r="VS117" i="6"/>
  <c r="JN117" i="6"/>
  <c r="KP126" i="6"/>
  <c r="MT117" i="6"/>
  <c r="OX127" i="6"/>
  <c r="PZ119" i="6"/>
  <c r="RB123" i="6"/>
  <c r="TF117" i="6"/>
  <c r="VJ118" i="6"/>
  <c r="BU118" i="6"/>
  <c r="GC131" i="6"/>
  <c r="KK127" i="6"/>
  <c r="MO129" i="6"/>
  <c r="CJ117" i="6"/>
  <c r="DL117" i="6"/>
  <c r="EN120" i="6"/>
  <c r="IV118" i="6"/>
  <c r="QJ118" i="6"/>
  <c r="SN149" i="6"/>
  <c r="VT117" i="6"/>
  <c r="SO134" i="6"/>
  <c r="VU117" i="6"/>
  <c r="QR113" i="6"/>
  <c r="QR115" i="6" s="1"/>
  <c r="EW113" i="6"/>
  <c r="EW115" i="6" s="1"/>
  <c r="MK113" i="6"/>
  <c r="MK115" i="6" s="1"/>
  <c r="CL119" i="6"/>
  <c r="IX136" i="6"/>
  <c r="QL118" i="6"/>
  <c r="SP124" i="6"/>
  <c r="FI126" i="6"/>
  <c r="BX122" i="6"/>
  <c r="CZ117" i="6"/>
  <c r="FD124" i="6"/>
  <c r="BL119" i="6"/>
  <c r="FT123" i="6"/>
  <c r="GV120" i="6"/>
  <c r="IZ117" i="6"/>
  <c r="LD126" i="6"/>
  <c r="NH121" i="6"/>
  <c r="OJ118" i="6"/>
  <c r="PL118" i="6"/>
  <c r="QN119" i="6"/>
  <c r="RP125" i="6"/>
  <c r="TT117" i="6"/>
  <c r="VX121" i="6"/>
  <c r="CO127" i="6"/>
  <c r="FU118" i="6"/>
  <c r="GW124" i="6"/>
  <c r="LE129" i="6"/>
  <c r="NI121" i="6"/>
  <c r="QO132" i="6"/>
  <c r="TU117" i="6"/>
  <c r="UW123" i="6"/>
  <c r="CP129" i="6"/>
  <c r="GX125" i="6"/>
  <c r="KD121" i="6"/>
  <c r="BO126" i="6"/>
  <c r="CQ119" i="6"/>
  <c r="GY125" i="6"/>
  <c r="JC136" i="6"/>
  <c r="KE121" i="6"/>
  <c r="NK117" i="6"/>
  <c r="RS139" i="6"/>
  <c r="SU129" i="6"/>
  <c r="UY140" i="6"/>
  <c r="EV120" i="6"/>
  <c r="NL120" i="6"/>
  <c r="ON125" i="6"/>
  <c r="QR117" i="6"/>
  <c r="TX129" i="6"/>
  <c r="BQ126" i="6"/>
  <c r="KG123" i="6"/>
  <c r="MK123" i="6"/>
  <c r="NM126" i="6"/>
  <c r="PQ128" i="6"/>
  <c r="BS120" i="6"/>
  <c r="CU129" i="6"/>
  <c r="DW117" i="6"/>
  <c r="GA121" i="6"/>
  <c r="HC131" i="6"/>
  <c r="IE138" i="6"/>
  <c r="KI119" i="6"/>
  <c r="LK118" i="6"/>
  <c r="NO133" i="6"/>
  <c r="OQ124" i="6"/>
  <c r="PS126" i="6"/>
  <c r="QU117" i="6"/>
  <c r="RW118" i="6"/>
  <c r="PX113" i="6"/>
  <c r="PX115" i="6" s="1"/>
  <c r="BY113" i="6"/>
  <c r="BY115" i="6" s="1"/>
  <c r="IK113" i="6"/>
  <c r="IK115" i="6" s="1"/>
  <c r="EX120" i="6"/>
  <c r="JF123" i="6"/>
  <c r="KH121" i="6"/>
  <c r="LJ130" i="6"/>
  <c r="NN117" i="6"/>
  <c r="OP118" i="6"/>
  <c r="PR132" i="6"/>
  <c r="QT117" i="6"/>
  <c r="RV118" i="6"/>
  <c r="TZ122" i="6"/>
  <c r="VB126" i="6"/>
  <c r="EO128" i="6"/>
  <c r="HU118" i="6"/>
  <c r="JY134" i="6"/>
  <c r="MC124" i="6"/>
  <c r="PI131" i="6"/>
  <c r="TQ128" i="6"/>
  <c r="VU121" i="6"/>
  <c r="SE113" i="6"/>
  <c r="SE115" i="6" s="1"/>
  <c r="KJ117" i="6"/>
  <c r="UB118" i="6"/>
  <c r="OI118" i="6"/>
  <c r="QM117" i="6"/>
  <c r="DJ119" i="6"/>
  <c r="HR118" i="6"/>
  <c r="HC117" i="6"/>
  <c r="FL126" i="6"/>
  <c r="GF113" i="6"/>
  <c r="GF115" i="6" s="1"/>
  <c r="LU113" i="6"/>
  <c r="LU115" i="6" s="1"/>
  <c r="GJ113" i="6"/>
  <c r="GJ115" i="6" s="1"/>
  <c r="LT113" i="6"/>
  <c r="LT115" i="6" s="1"/>
  <c r="FA122" i="6"/>
  <c r="HE130" i="6"/>
  <c r="JI135" i="6"/>
  <c r="KK120" i="6"/>
  <c r="PU137" i="6"/>
  <c r="VE120" i="6"/>
  <c r="DZ123" i="6"/>
  <c r="IH128" i="6"/>
  <c r="LN117" i="6"/>
  <c r="RZ121" i="6"/>
  <c r="VF117" i="6"/>
  <c r="VG127" i="6"/>
  <c r="AA6" i="4"/>
  <c r="P6" i="4"/>
  <c r="K8" i="5"/>
  <c r="DZ117" i="6"/>
  <c r="UW129" i="6"/>
  <c r="PQ137" i="6"/>
  <c r="BM112" i="6"/>
  <c r="BM114" i="6" s="1"/>
  <c r="FI117" i="6"/>
  <c r="TK116" i="6"/>
  <c r="QE121" i="6"/>
  <c r="HO130" i="6"/>
  <c r="CQ113" i="6"/>
  <c r="CQ115" i="6" s="1"/>
  <c r="QQ113" i="6"/>
  <c r="QQ115" i="6" s="1"/>
  <c r="DJ113" i="6"/>
  <c r="DJ115" i="6" s="1"/>
  <c r="GP113" i="6"/>
  <c r="GP115" i="6" s="1"/>
  <c r="KQ126" i="6"/>
  <c r="DK119" i="6"/>
  <c r="UZ113" i="6"/>
  <c r="UZ115" i="6" s="1"/>
  <c r="VG124" i="6"/>
  <c r="CQ118" i="6"/>
  <c r="DL119" i="6"/>
  <c r="GY120" i="6"/>
  <c r="RY121" i="6"/>
  <c r="MO116" i="6"/>
  <c r="IX117" i="6"/>
  <c r="FS118" i="6"/>
  <c r="RW123" i="6"/>
  <c r="ON126" i="6"/>
  <c r="CE118" i="6"/>
  <c r="DG126" i="6"/>
  <c r="EI126" i="6"/>
  <c r="GM117" i="6"/>
  <c r="IQ117" i="6"/>
  <c r="JS133" i="6"/>
  <c r="LW124" i="6"/>
  <c r="MY118" i="6"/>
  <c r="PC122" i="6"/>
  <c r="QE120" i="6"/>
  <c r="SI121" i="6"/>
  <c r="KE131" i="6"/>
  <c r="FL131" i="6"/>
  <c r="IR122" i="6"/>
  <c r="JT134" i="6"/>
  <c r="OB121" i="6"/>
  <c r="QF127" i="6"/>
  <c r="SJ121" i="6"/>
  <c r="TT121" i="6"/>
  <c r="QJ126" i="6"/>
  <c r="ST134" i="6"/>
  <c r="TV129" i="6"/>
  <c r="KE117" i="6"/>
  <c r="VG121" i="6"/>
  <c r="VG126" i="6"/>
  <c r="KP119" i="6"/>
  <c r="NN120" i="6"/>
  <c r="BS122" i="6"/>
  <c r="CJ124" i="6"/>
  <c r="CM127" i="6"/>
  <c r="DT138" i="6"/>
  <c r="IB118" i="6"/>
  <c r="KF125" i="6"/>
  <c r="IY127" i="6"/>
  <c r="C9" i="4"/>
  <c r="C13" i="4"/>
  <c r="AA13" i="4" s="1"/>
  <c r="HI113" i="6"/>
  <c r="HI115" i="6" s="1"/>
  <c r="IK112" i="6"/>
  <c r="IK114" i="6" s="1"/>
  <c r="MS113" i="6"/>
  <c r="MS115" i="6" s="1"/>
  <c r="LM118" i="6"/>
  <c r="RV120" i="6"/>
  <c r="OJ124" i="6"/>
  <c r="PK122" i="6"/>
  <c r="HR116" i="6"/>
  <c r="MB119" i="6"/>
  <c r="QE132" i="6"/>
  <c r="CN117" i="6"/>
  <c r="GV124" i="6"/>
  <c r="GJ112" i="6"/>
  <c r="GJ114" i="6" s="1"/>
  <c r="QC119" i="6"/>
  <c r="NC122" i="6"/>
  <c r="CK118" i="6"/>
  <c r="OG118" i="6"/>
  <c r="UB124" i="6"/>
  <c r="GM113" i="6"/>
  <c r="GM115" i="6" s="1"/>
  <c r="LW113" i="6"/>
  <c r="LW115" i="6" s="1"/>
  <c r="FS125" i="6"/>
  <c r="NN133" i="6"/>
  <c r="MT123" i="6"/>
  <c r="OX124" i="6"/>
  <c r="TF128" i="6"/>
  <c r="VJ137" i="6"/>
  <c r="GY121" i="6"/>
  <c r="DL129" i="6"/>
  <c r="QA120" i="6"/>
  <c r="SE112" i="6"/>
  <c r="SE114" i="6" s="1"/>
  <c r="BS123" i="6"/>
  <c r="BX116" i="6"/>
  <c r="TT119" i="6"/>
  <c r="JI125" i="6"/>
  <c r="BM113" i="6"/>
  <c r="BM115" i="6" s="1"/>
  <c r="OQ125" i="6"/>
  <c r="BW133" i="6"/>
  <c r="EA144" i="6"/>
  <c r="MQ148" i="6"/>
  <c r="NS159" i="6"/>
  <c r="PW124" i="6"/>
  <c r="TE166" i="6"/>
  <c r="TE163" i="6"/>
  <c r="TE162" i="6"/>
  <c r="TE164" i="6"/>
  <c r="TE165" i="6"/>
  <c r="TE161" i="6"/>
  <c r="TE160" i="6"/>
  <c r="TE159" i="6"/>
  <c r="TE156" i="6"/>
  <c r="TE157" i="6"/>
  <c r="TE153" i="6"/>
  <c r="TE151" i="6"/>
  <c r="TE152" i="6"/>
  <c r="TE154" i="6"/>
  <c r="TE150" i="6"/>
  <c r="TE148" i="6"/>
  <c r="TE158" i="6"/>
  <c r="TE149" i="6"/>
  <c r="TE155" i="6"/>
  <c r="TE147" i="6"/>
  <c r="TE144" i="6"/>
  <c r="TE142" i="6"/>
  <c r="TE143" i="6"/>
  <c r="TE137" i="6"/>
  <c r="TE145" i="6"/>
  <c r="TE140" i="6"/>
  <c r="TE132" i="6"/>
  <c r="TE138" i="6"/>
  <c r="TE128" i="6"/>
  <c r="TE131" i="6"/>
  <c r="TE139" i="6"/>
  <c r="TE124" i="6"/>
  <c r="TE130" i="6"/>
  <c r="TE135" i="6"/>
  <c r="TE127" i="6"/>
  <c r="TE125" i="6"/>
  <c r="TE122" i="6"/>
  <c r="TE121" i="6"/>
  <c r="TE129" i="6"/>
  <c r="TE119" i="6"/>
  <c r="TE134" i="6"/>
  <c r="TE118" i="6"/>
  <c r="TE120" i="6"/>
  <c r="TE146" i="6"/>
  <c r="TE136" i="6"/>
  <c r="TE141" i="6"/>
  <c r="TE126" i="6"/>
  <c r="TE123" i="6"/>
  <c r="TE133" i="6"/>
  <c r="BY165" i="6"/>
  <c r="BY166" i="6"/>
  <c r="BY164" i="6"/>
  <c r="BY163" i="6"/>
  <c r="BY161" i="6"/>
  <c r="BY160" i="6"/>
  <c r="BY156" i="6"/>
  <c r="BY158" i="6"/>
  <c r="BY159" i="6"/>
  <c r="BY152" i="6"/>
  <c r="BY154" i="6"/>
  <c r="BY153" i="6"/>
  <c r="BY151" i="6"/>
  <c r="BY155" i="6"/>
  <c r="BY157" i="6"/>
  <c r="BY145" i="6"/>
  <c r="BY162" i="6"/>
  <c r="BY144" i="6"/>
  <c r="BY148" i="6"/>
  <c r="BY140" i="6"/>
  <c r="BY147" i="6"/>
  <c r="BY146" i="6"/>
  <c r="BY139" i="6"/>
  <c r="BY141" i="6"/>
  <c r="BY142" i="6"/>
  <c r="BY138" i="6"/>
  <c r="BY134" i="6"/>
  <c r="BY137" i="6"/>
  <c r="BY149" i="6"/>
  <c r="BY127" i="6"/>
  <c r="BY135" i="6"/>
  <c r="BY126" i="6"/>
  <c r="BY136" i="6"/>
  <c r="BY124" i="6"/>
  <c r="BY123" i="6"/>
  <c r="BY128" i="6"/>
  <c r="BY131" i="6"/>
  <c r="BY150" i="6"/>
  <c r="BY117" i="6"/>
  <c r="BY130" i="6"/>
  <c r="BY129" i="6"/>
  <c r="BY119" i="6"/>
  <c r="BY143" i="6"/>
  <c r="BY121" i="6"/>
  <c r="BY122" i="6"/>
  <c r="BY132" i="6"/>
  <c r="BY133" i="6"/>
  <c r="BY125" i="6"/>
  <c r="BY120" i="6"/>
  <c r="BY118" i="6"/>
  <c r="EC164" i="6"/>
  <c r="EC166" i="6"/>
  <c r="EC161" i="6"/>
  <c r="EC160" i="6"/>
  <c r="EC165" i="6"/>
  <c r="EC163" i="6"/>
  <c r="EC158" i="6"/>
  <c r="EC162" i="6"/>
  <c r="EC159" i="6"/>
  <c r="EC154" i="6"/>
  <c r="EC152" i="6"/>
  <c r="EC157" i="6"/>
  <c r="EC155" i="6"/>
  <c r="EC153" i="6"/>
  <c r="EC148" i="6"/>
  <c r="EC147" i="6"/>
  <c r="EC156" i="6"/>
  <c r="EC149" i="6"/>
  <c r="EC146" i="6"/>
  <c r="EC145" i="6"/>
  <c r="EC151" i="6"/>
  <c r="EC142" i="6"/>
  <c r="EC139" i="6"/>
  <c r="EC140" i="6"/>
  <c r="EC150" i="6"/>
  <c r="EC144" i="6"/>
  <c r="EC143" i="6"/>
  <c r="EC141" i="6"/>
  <c r="EC135" i="6"/>
  <c r="EC133" i="6"/>
  <c r="EC131" i="6"/>
  <c r="EC128" i="6"/>
  <c r="EC124" i="6"/>
  <c r="EC134" i="6"/>
  <c r="EC138" i="6"/>
  <c r="EC129" i="6"/>
  <c r="EC136" i="6"/>
  <c r="EC126" i="6"/>
  <c r="EC120" i="6"/>
  <c r="EC119" i="6"/>
  <c r="EC137" i="6"/>
  <c r="EC122" i="6"/>
  <c r="EC132" i="6"/>
  <c r="EC130" i="6"/>
  <c r="EC125" i="6"/>
  <c r="EC117" i="6"/>
  <c r="EC127" i="6"/>
  <c r="EC123" i="6"/>
  <c r="EC121" i="6"/>
  <c r="EC118" i="6"/>
  <c r="GG166" i="6"/>
  <c r="GG165" i="6"/>
  <c r="GG161" i="6"/>
  <c r="GG163" i="6"/>
  <c r="GG160" i="6"/>
  <c r="GG162" i="6"/>
  <c r="GG158" i="6"/>
  <c r="GG157" i="6"/>
  <c r="GG159" i="6"/>
  <c r="GG164" i="6"/>
  <c r="GG153" i="6"/>
  <c r="GG152" i="6"/>
  <c r="GG155" i="6"/>
  <c r="GG156" i="6"/>
  <c r="GG154" i="6"/>
  <c r="GG151" i="6"/>
  <c r="GG148" i="6"/>
  <c r="GG145" i="6"/>
  <c r="GG147" i="6"/>
  <c r="GG144" i="6"/>
  <c r="GG146" i="6"/>
  <c r="GG149" i="6"/>
  <c r="GG143" i="6"/>
  <c r="GG140" i="6"/>
  <c r="GG138" i="6"/>
  <c r="GG141" i="6"/>
  <c r="GG136" i="6"/>
  <c r="GG132" i="6"/>
  <c r="GG131" i="6"/>
  <c r="GG137" i="6"/>
  <c r="GG122" i="6"/>
  <c r="GG150" i="6"/>
  <c r="GG135" i="6"/>
  <c r="GG127" i="6"/>
  <c r="GG134" i="6"/>
  <c r="GG130" i="6"/>
  <c r="GG128" i="6"/>
  <c r="GG142" i="6"/>
  <c r="GG123" i="6"/>
  <c r="GG119" i="6"/>
  <c r="GG124" i="6"/>
  <c r="GG125" i="6"/>
  <c r="GG121" i="6"/>
  <c r="GG129" i="6"/>
  <c r="GG133" i="6"/>
  <c r="GG120" i="6"/>
  <c r="GG126" i="6"/>
  <c r="GG118" i="6"/>
  <c r="GG139" i="6"/>
  <c r="JM166" i="6"/>
  <c r="JM164" i="6"/>
  <c r="JM165" i="6"/>
  <c r="JM161" i="6"/>
  <c r="JM163" i="6"/>
  <c r="JM160" i="6"/>
  <c r="JM162" i="6"/>
  <c r="JM158" i="6"/>
  <c r="JM159" i="6"/>
  <c r="JM156" i="6"/>
  <c r="JM157" i="6"/>
  <c r="JM153" i="6"/>
  <c r="JM155" i="6"/>
  <c r="JM152" i="6"/>
  <c r="JM149" i="6"/>
  <c r="JM146" i="6"/>
  <c r="JM145" i="6"/>
  <c r="JM151" i="6"/>
  <c r="JM150" i="6"/>
  <c r="JM140" i="6"/>
  <c r="JM154" i="6"/>
  <c r="JM144" i="6"/>
  <c r="JM148" i="6"/>
  <c r="JM147" i="6"/>
  <c r="JM141" i="6"/>
  <c r="JM133" i="6"/>
  <c r="JM143" i="6"/>
  <c r="JM137" i="6"/>
  <c r="JM135" i="6"/>
  <c r="JM136" i="6"/>
  <c r="JM128" i="6"/>
  <c r="JM134" i="6"/>
  <c r="JM132" i="6"/>
  <c r="JM123" i="6"/>
  <c r="JM129" i="6"/>
  <c r="JM127" i="6"/>
  <c r="JM138" i="6"/>
  <c r="JM126" i="6"/>
  <c r="JM124" i="6"/>
  <c r="JM120" i="6"/>
  <c r="JM122" i="6"/>
  <c r="JM117" i="6"/>
  <c r="JM125" i="6"/>
  <c r="JM119" i="6"/>
  <c r="JM139" i="6"/>
  <c r="JM142" i="6"/>
  <c r="JM131" i="6"/>
  <c r="JM130" i="6"/>
  <c r="JM121" i="6"/>
  <c r="JM118" i="6"/>
  <c r="LQ161" i="6"/>
  <c r="LQ164" i="6"/>
  <c r="LQ163" i="6"/>
  <c r="LQ165" i="6"/>
  <c r="LQ162" i="6"/>
  <c r="LQ160" i="6"/>
  <c r="LQ166" i="6"/>
  <c r="LQ157" i="6"/>
  <c r="LQ158" i="6"/>
  <c r="LQ156" i="6"/>
  <c r="LQ159" i="6"/>
  <c r="LQ154" i="6"/>
  <c r="LQ153" i="6"/>
  <c r="LQ155" i="6"/>
  <c r="LQ148" i="6"/>
  <c r="LQ150" i="6"/>
  <c r="LQ149" i="6"/>
  <c r="LQ147" i="6"/>
  <c r="LQ138" i="6"/>
  <c r="LQ146" i="6"/>
  <c r="LQ143" i="6"/>
  <c r="LQ151" i="6"/>
  <c r="LQ145" i="6"/>
  <c r="LQ137" i="6"/>
  <c r="LQ152" i="6"/>
  <c r="LQ131" i="6"/>
  <c r="LQ141" i="6"/>
  <c r="LQ130" i="6"/>
  <c r="LQ139" i="6"/>
  <c r="LQ144" i="6"/>
  <c r="LQ140" i="6"/>
  <c r="LQ135" i="6"/>
  <c r="LQ134" i="6"/>
  <c r="LQ136" i="6"/>
  <c r="LQ132" i="6"/>
  <c r="LQ126" i="6"/>
  <c r="LQ124" i="6"/>
  <c r="LQ127" i="6"/>
  <c r="LQ121" i="6"/>
  <c r="LQ128" i="6"/>
  <c r="LQ125" i="6"/>
  <c r="LQ129" i="6"/>
  <c r="LQ119" i="6"/>
  <c r="LQ122" i="6"/>
  <c r="LQ118" i="6"/>
  <c r="LQ133" i="6"/>
  <c r="LQ120" i="6"/>
  <c r="LQ142" i="6"/>
  <c r="LQ123" i="6"/>
  <c r="LQ117" i="6"/>
  <c r="NU166" i="6"/>
  <c r="NU165" i="6"/>
  <c r="NU161" i="6"/>
  <c r="NU163" i="6"/>
  <c r="NU160" i="6"/>
  <c r="NU164" i="6"/>
  <c r="NU159" i="6"/>
  <c r="NU162" i="6"/>
  <c r="NU158" i="6"/>
  <c r="NU157" i="6"/>
  <c r="NU154" i="6"/>
  <c r="NU155" i="6"/>
  <c r="NU150" i="6"/>
  <c r="NU156" i="6"/>
  <c r="NU148" i="6"/>
  <c r="NU149" i="6"/>
  <c r="NU147" i="6"/>
  <c r="NU151" i="6"/>
  <c r="NU152" i="6"/>
  <c r="NU145" i="6"/>
  <c r="NU144" i="6"/>
  <c r="NU146" i="6"/>
  <c r="NU143" i="6"/>
  <c r="NU142" i="6"/>
  <c r="NU129" i="6"/>
  <c r="NU139" i="6"/>
  <c r="NU136" i="6"/>
  <c r="NU132" i="6"/>
  <c r="NU130" i="6"/>
  <c r="NU134" i="6"/>
  <c r="NU131" i="6"/>
  <c r="NU128" i="6"/>
  <c r="NU141" i="6"/>
  <c r="NU123" i="6"/>
  <c r="NU140" i="6"/>
  <c r="NU121" i="6"/>
  <c r="NU138" i="6"/>
  <c r="NU127" i="6"/>
  <c r="NU124" i="6"/>
  <c r="NU119" i="6"/>
  <c r="NU133" i="6"/>
  <c r="NU120" i="6"/>
  <c r="NU135" i="6"/>
  <c r="NU122" i="6"/>
  <c r="NU153" i="6"/>
  <c r="NU125" i="6"/>
  <c r="NU117" i="6"/>
  <c r="NU118" i="6"/>
  <c r="NU137" i="6"/>
  <c r="NU126" i="6"/>
  <c r="RA165" i="6"/>
  <c r="RA166" i="6"/>
  <c r="RA162" i="6"/>
  <c r="RA161" i="6"/>
  <c r="RA160" i="6"/>
  <c r="RA163" i="6"/>
  <c r="RA164" i="6"/>
  <c r="RA157" i="6"/>
  <c r="RA159" i="6"/>
  <c r="RA158" i="6"/>
  <c r="RA152" i="6"/>
  <c r="RA155" i="6"/>
  <c r="RA154" i="6"/>
  <c r="RA150" i="6"/>
  <c r="RA153" i="6"/>
  <c r="RA151" i="6"/>
  <c r="RA156" i="6"/>
  <c r="RA149" i="6"/>
  <c r="RA145" i="6"/>
  <c r="RA148" i="6"/>
  <c r="RA146" i="6"/>
  <c r="RA144" i="6"/>
  <c r="RA140" i="6"/>
  <c r="RA142" i="6"/>
  <c r="RA139" i="6"/>
  <c r="RA135" i="6"/>
  <c r="RA147" i="6"/>
  <c r="RA141" i="6"/>
  <c r="RA133" i="6"/>
  <c r="RA125" i="6"/>
  <c r="RA131" i="6"/>
  <c r="RA138" i="6"/>
  <c r="RA143" i="6"/>
  <c r="RA137" i="6"/>
  <c r="RA132" i="6"/>
  <c r="RA127" i="6"/>
  <c r="RA126" i="6"/>
  <c r="RA136" i="6"/>
  <c r="RA129" i="6"/>
  <c r="RA123" i="6"/>
  <c r="RA121" i="6"/>
  <c r="RA128" i="6"/>
  <c r="RA120" i="6"/>
  <c r="RA118" i="6"/>
  <c r="RA119" i="6"/>
  <c r="RA122" i="6"/>
  <c r="RA124" i="6"/>
  <c r="RA134" i="6"/>
  <c r="RA117" i="6"/>
  <c r="RA130" i="6"/>
  <c r="UG165" i="6"/>
  <c r="UG162" i="6"/>
  <c r="UG163" i="6"/>
  <c r="UG166" i="6"/>
  <c r="UG164" i="6"/>
  <c r="UG161" i="6"/>
  <c r="UG158" i="6"/>
  <c r="UG155" i="6"/>
  <c r="UG160" i="6"/>
  <c r="UG156" i="6"/>
  <c r="UG157" i="6"/>
  <c r="UG154" i="6"/>
  <c r="UG153" i="6"/>
  <c r="UG159" i="6"/>
  <c r="UG147" i="6"/>
  <c r="UG149" i="6"/>
  <c r="UG148" i="6"/>
  <c r="UG152" i="6"/>
  <c r="UG150" i="6"/>
  <c r="UG146" i="6"/>
  <c r="UG141" i="6"/>
  <c r="UG142" i="6"/>
  <c r="UG145" i="6"/>
  <c r="UG130" i="6"/>
  <c r="UG134" i="6"/>
  <c r="UG143" i="6"/>
  <c r="UG140" i="6"/>
  <c r="UG138" i="6"/>
  <c r="UG132" i="6"/>
  <c r="UG129" i="6"/>
  <c r="UG126" i="6"/>
  <c r="UG151" i="6"/>
  <c r="UG137" i="6"/>
  <c r="UG139" i="6"/>
  <c r="UG136" i="6"/>
  <c r="UG122" i="6"/>
  <c r="UG120" i="6"/>
  <c r="UG117" i="6"/>
  <c r="UG127" i="6"/>
  <c r="UG133" i="6"/>
  <c r="UG125" i="6"/>
  <c r="UG144" i="6"/>
  <c r="UG131" i="6"/>
  <c r="UG124" i="6"/>
  <c r="UG128" i="6"/>
  <c r="UG118" i="6"/>
  <c r="UG123" i="6"/>
  <c r="UG135" i="6"/>
  <c r="UG119" i="6"/>
  <c r="UG121" i="6"/>
  <c r="HI166" i="6"/>
  <c r="HI164" i="6"/>
  <c r="HI161" i="6"/>
  <c r="HI165" i="6"/>
  <c r="HI163" i="6"/>
  <c r="HI160" i="6"/>
  <c r="HI158" i="6"/>
  <c r="HI162" i="6"/>
  <c r="HI159" i="6"/>
  <c r="HI157" i="6"/>
  <c r="HI154" i="6"/>
  <c r="HI153" i="6"/>
  <c r="HI151" i="6"/>
  <c r="HI150" i="6"/>
  <c r="HI155" i="6"/>
  <c r="HI152" i="6"/>
  <c r="HI156" i="6"/>
  <c r="HI149" i="6"/>
  <c r="HI148" i="6"/>
  <c r="HI144" i="6"/>
  <c r="HI145" i="6"/>
  <c r="HI143" i="6"/>
  <c r="HI141" i="6"/>
  <c r="HI147" i="6"/>
  <c r="HI139" i="6"/>
  <c r="HI142" i="6"/>
  <c r="HI137" i="6"/>
  <c r="HI135" i="6"/>
  <c r="HI146" i="6"/>
  <c r="HI128" i="6"/>
  <c r="HI134" i="6"/>
  <c r="HI129" i="6"/>
  <c r="HI130" i="6"/>
  <c r="HI133" i="6"/>
  <c r="HI132" i="6"/>
  <c r="HI136" i="6"/>
  <c r="HI125" i="6"/>
  <c r="HI131" i="6"/>
  <c r="HI138" i="6"/>
  <c r="HI121" i="6"/>
  <c r="HI118" i="6"/>
  <c r="HI119" i="6"/>
  <c r="HI140" i="6"/>
  <c r="HI126" i="6"/>
  <c r="HI123" i="6"/>
  <c r="HI127" i="6"/>
  <c r="HI122" i="6"/>
  <c r="HI120" i="6"/>
  <c r="HI124" i="6"/>
  <c r="HI117" i="6"/>
  <c r="DA164" i="6"/>
  <c r="DA165" i="6"/>
  <c r="DA163" i="6"/>
  <c r="DA162" i="6"/>
  <c r="DA166" i="6"/>
  <c r="DA160" i="6"/>
  <c r="DA156" i="6"/>
  <c r="DA159" i="6"/>
  <c r="DA157" i="6"/>
  <c r="DA155" i="6"/>
  <c r="DA152" i="6"/>
  <c r="DA154" i="6"/>
  <c r="DA153" i="6"/>
  <c r="DA151" i="6"/>
  <c r="DA149" i="6"/>
  <c r="DA158" i="6"/>
  <c r="DA148" i="6"/>
  <c r="DA150" i="6"/>
  <c r="DA145" i="6"/>
  <c r="DA161" i="6"/>
  <c r="DA143" i="6"/>
  <c r="DA139" i="6"/>
  <c r="DA144" i="6"/>
  <c r="DA142" i="6"/>
  <c r="DA137" i="6"/>
  <c r="DA132" i="6"/>
  <c r="DA141" i="6"/>
  <c r="DA136" i="6"/>
  <c r="DA146" i="6"/>
  <c r="DA131" i="6"/>
  <c r="DA128" i="6"/>
  <c r="DA129" i="6"/>
  <c r="DA138" i="6"/>
  <c r="DA147" i="6"/>
  <c r="DA130" i="6"/>
  <c r="DA135" i="6"/>
  <c r="DA127" i="6"/>
  <c r="DA126" i="6"/>
  <c r="DA122" i="6"/>
  <c r="DA124" i="6"/>
  <c r="DA121" i="6"/>
  <c r="DA125" i="6"/>
  <c r="DA123" i="6"/>
  <c r="DA133" i="6"/>
  <c r="DA134" i="6"/>
  <c r="DA119" i="6"/>
  <c r="DA140" i="6"/>
  <c r="DA118" i="6"/>
  <c r="DA120" i="6"/>
  <c r="DA117" i="6"/>
  <c r="FE164" i="6"/>
  <c r="FE165" i="6"/>
  <c r="FE161" i="6"/>
  <c r="FE166" i="6"/>
  <c r="FE163" i="6"/>
  <c r="FE159" i="6"/>
  <c r="FE162" i="6"/>
  <c r="FE157" i="6"/>
  <c r="FE158" i="6"/>
  <c r="FE156" i="6"/>
  <c r="FE160" i="6"/>
  <c r="FE154" i="6"/>
  <c r="FE150" i="6"/>
  <c r="FE155" i="6"/>
  <c r="FE152" i="6"/>
  <c r="FE148" i="6"/>
  <c r="FE145" i="6"/>
  <c r="FE137" i="6"/>
  <c r="FE139" i="6"/>
  <c r="FE151" i="6"/>
  <c r="FE144" i="6"/>
  <c r="FE141" i="6"/>
  <c r="FE140" i="6"/>
  <c r="FE143" i="6"/>
  <c r="FE147" i="6"/>
  <c r="FE142" i="6"/>
  <c r="FE132" i="6"/>
  <c r="FE129" i="6"/>
  <c r="FE128" i="6"/>
  <c r="FE131" i="6"/>
  <c r="FE149" i="6"/>
  <c r="FE134" i="6"/>
  <c r="FE146" i="6"/>
  <c r="FE136" i="6"/>
  <c r="FE153" i="6"/>
  <c r="FE126" i="6"/>
  <c r="FE127" i="6"/>
  <c r="FE122" i="6"/>
  <c r="FE133" i="6"/>
  <c r="FE130" i="6"/>
  <c r="FE123" i="6"/>
  <c r="FE121" i="6"/>
  <c r="FE135" i="6"/>
  <c r="FE119" i="6"/>
  <c r="FE138" i="6"/>
  <c r="FE120" i="6"/>
  <c r="FE118" i="6"/>
  <c r="FE117" i="6"/>
  <c r="FE125" i="6"/>
  <c r="FE124" i="6"/>
  <c r="IK165" i="6"/>
  <c r="IK163" i="6"/>
  <c r="IK166" i="6"/>
  <c r="IK161" i="6"/>
  <c r="IK164" i="6"/>
  <c r="IK162" i="6"/>
  <c r="IK160" i="6"/>
  <c r="IK159" i="6"/>
  <c r="IK157" i="6"/>
  <c r="IK158" i="6"/>
  <c r="IK153" i="6"/>
  <c r="IK155" i="6"/>
  <c r="IK154" i="6"/>
  <c r="IK150" i="6"/>
  <c r="IK156" i="6"/>
  <c r="IK151" i="6"/>
  <c r="IK149" i="6"/>
  <c r="IK145" i="6"/>
  <c r="IK141" i="6"/>
  <c r="IK137" i="6"/>
  <c r="IK143" i="6"/>
  <c r="IK140" i="6"/>
  <c r="IK146" i="6"/>
  <c r="IK152" i="6"/>
  <c r="IK135" i="6"/>
  <c r="IK147" i="6"/>
  <c r="IK138" i="6"/>
  <c r="IK128" i="6"/>
  <c r="IK148" i="6"/>
  <c r="IK136" i="6"/>
  <c r="IK132" i="6"/>
  <c r="IK133" i="6"/>
  <c r="IK134" i="6"/>
  <c r="IK139" i="6"/>
  <c r="IK127" i="6"/>
  <c r="IK126" i="6"/>
  <c r="IK129" i="6"/>
  <c r="IK125" i="6"/>
  <c r="IK122" i="6"/>
  <c r="IK120" i="6"/>
  <c r="IK118" i="6"/>
  <c r="IK124" i="6"/>
  <c r="IK131" i="6"/>
  <c r="IK144" i="6"/>
  <c r="IK142" i="6"/>
  <c r="IK121" i="6"/>
  <c r="IK123" i="6"/>
  <c r="IK117" i="6"/>
  <c r="IK119" i="6"/>
  <c r="IK130" i="6"/>
  <c r="KO166" i="6"/>
  <c r="KO165" i="6"/>
  <c r="KO162" i="6"/>
  <c r="KO164" i="6"/>
  <c r="KO161" i="6"/>
  <c r="KO160" i="6"/>
  <c r="KO163" i="6"/>
  <c r="KO159" i="6"/>
  <c r="KO155" i="6"/>
  <c r="KO157" i="6"/>
  <c r="KO151" i="6"/>
  <c r="KO153" i="6"/>
  <c r="KO156" i="6"/>
  <c r="KO150" i="6"/>
  <c r="KO158" i="6"/>
  <c r="KO149" i="6"/>
  <c r="KO148" i="6"/>
  <c r="KO145" i="6"/>
  <c r="KO154" i="6"/>
  <c r="KO147" i="6"/>
  <c r="KO152" i="6"/>
  <c r="KO142" i="6"/>
  <c r="KO141" i="6"/>
  <c r="KO143" i="6"/>
  <c r="KO134" i="6"/>
  <c r="KO136" i="6"/>
  <c r="KO138" i="6"/>
  <c r="KO133" i="6"/>
  <c r="KO137" i="6"/>
  <c r="KO131" i="6"/>
  <c r="KO140" i="6"/>
  <c r="KO129" i="6"/>
  <c r="KO139" i="6"/>
  <c r="KO127" i="6"/>
  <c r="KO122" i="6"/>
  <c r="KO146" i="6"/>
  <c r="KO132" i="6"/>
  <c r="KO124" i="6"/>
  <c r="KO117" i="6"/>
  <c r="KO128" i="6"/>
  <c r="KO119" i="6"/>
  <c r="KO144" i="6"/>
  <c r="KO130" i="6"/>
  <c r="KO123" i="6"/>
  <c r="KO121" i="6"/>
  <c r="KO118" i="6"/>
  <c r="KO135" i="6"/>
  <c r="KO125" i="6"/>
  <c r="KO126" i="6"/>
  <c r="KO120" i="6"/>
  <c r="MS165" i="6"/>
  <c r="MS166" i="6"/>
  <c r="MS163" i="6"/>
  <c r="MS161" i="6"/>
  <c r="MS164" i="6"/>
  <c r="MS162" i="6"/>
  <c r="MS159" i="6"/>
  <c r="MS157" i="6"/>
  <c r="MS160" i="6"/>
  <c r="MS156" i="6"/>
  <c r="MS158" i="6"/>
  <c r="MS155" i="6"/>
  <c r="MS154" i="6"/>
  <c r="MS153" i="6"/>
  <c r="MS151" i="6"/>
  <c r="MS149" i="6"/>
  <c r="MS150" i="6"/>
  <c r="MS147" i="6"/>
  <c r="MS146" i="6"/>
  <c r="MS145" i="6"/>
  <c r="MS148" i="6"/>
  <c r="MS141" i="6"/>
  <c r="MS139" i="6"/>
  <c r="MS137" i="6"/>
  <c r="MS144" i="6"/>
  <c r="MS129" i="6"/>
  <c r="MS127" i="6"/>
  <c r="MS132" i="6"/>
  <c r="MS130" i="6"/>
  <c r="MS136" i="6"/>
  <c r="MS142" i="6"/>
  <c r="MS138" i="6"/>
  <c r="MS143" i="6"/>
  <c r="MS133" i="6"/>
  <c r="MS135" i="6"/>
  <c r="MS131" i="6"/>
  <c r="MS123" i="6"/>
  <c r="MS128" i="6"/>
  <c r="MS121" i="6"/>
  <c r="MS124" i="6"/>
  <c r="MS140" i="6"/>
  <c r="MS118" i="6"/>
  <c r="MS152" i="6"/>
  <c r="MS126" i="6"/>
  <c r="MS125" i="6"/>
  <c r="MS134" i="6"/>
  <c r="MS120" i="6"/>
  <c r="MS119" i="6"/>
  <c r="MS117" i="6"/>
  <c r="MS122" i="6"/>
  <c r="OW165" i="6"/>
  <c r="OW164" i="6"/>
  <c r="OW163" i="6"/>
  <c r="OW166" i="6"/>
  <c r="OW161" i="6"/>
  <c r="OW162" i="6"/>
  <c r="OW159" i="6"/>
  <c r="OW160" i="6"/>
  <c r="OW157" i="6"/>
  <c r="OW158" i="6"/>
  <c r="OW154" i="6"/>
  <c r="OW152" i="6"/>
  <c r="OW151" i="6"/>
  <c r="OW153" i="6"/>
  <c r="OW150" i="6"/>
  <c r="OW146" i="6"/>
  <c r="OW144" i="6"/>
  <c r="OW145" i="6"/>
  <c r="OW148" i="6"/>
  <c r="OW143" i="6"/>
  <c r="OW142" i="6"/>
  <c r="OW138" i="6"/>
  <c r="OW149" i="6"/>
  <c r="OW147" i="6"/>
  <c r="OW137" i="6"/>
  <c r="OW156" i="6"/>
  <c r="OW139" i="6"/>
  <c r="OW129" i="6"/>
  <c r="OW135" i="6"/>
  <c r="OW155" i="6"/>
  <c r="OW125" i="6"/>
  <c r="OW121" i="6"/>
  <c r="OW134" i="6"/>
  <c r="OW130" i="6"/>
  <c r="OW131" i="6"/>
  <c r="OW118" i="6"/>
  <c r="OW126" i="6"/>
  <c r="OW132" i="6"/>
  <c r="OW119" i="6"/>
  <c r="OW136" i="6"/>
  <c r="OW141" i="6"/>
  <c r="OW120" i="6"/>
  <c r="OW128" i="6"/>
  <c r="OW122" i="6"/>
  <c r="OW140" i="6"/>
  <c r="OW127" i="6"/>
  <c r="OW123" i="6"/>
  <c r="OW117" i="6"/>
  <c r="OW133" i="6"/>
  <c r="OW124" i="6"/>
  <c r="PY161" i="6"/>
  <c r="PY163" i="6"/>
  <c r="PY164" i="6"/>
  <c r="PY162" i="6"/>
  <c r="PY165" i="6"/>
  <c r="PY159" i="6"/>
  <c r="PY158" i="6"/>
  <c r="PY166" i="6"/>
  <c r="PY155" i="6"/>
  <c r="PY156" i="6"/>
  <c r="PY151" i="6"/>
  <c r="PY160" i="6"/>
  <c r="PY154" i="6"/>
  <c r="PY152" i="6"/>
  <c r="PY150" i="6"/>
  <c r="PY157" i="6"/>
  <c r="PY147" i="6"/>
  <c r="PY148" i="6"/>
  <c r="PY146" i="6"/>
  <c r="PY153" i="6"/>
  <c r="PY149" i="6"/>
  <c r="PY140" i="6"/>
  <c r="PY142" i="6"/>
  <c r="PY143" i="6"/>
  <c r="PY144" i="6"/>
  <c r="PY137" i="6"/>
  <c r="PY145" i="6"/>
  <c r="PY141" i="6"/>
  <c r="PY134" i="6"/>
  <c r="PY139" i="6"/>
  <c r="PY133" i="6"/>
  <c r="PY138" i="6"/>
  <c r="PY132" i="6"/>
  <c r="PY128" i="6"/>
  <c r="PY131" i="6"/>
  <c r="PY125" i="6"/>
  <c r="PY126" i="6"/>
  <c r="PY120" i="6"/>
  <c r="PY117" i="6"/>
  <c r="PY127" i="6"/>
  <c r="PY122" i="6"/>
  <c r="PY118" i="6"/>
  <c r="PY130" i="6"/>
  <c r="PY136" i="6"/>
  <c r="PY129" i="6"/>
  <c r="PY121" i="6"/>
  <c r="PY124" i="6"/>
  <c r="PY123" i="6"/>
  <c r="PY135" i="6"/>
  <c r="PY119" i="6"/>
  <c r="SC165" i="6"/>
  <c r="SC164" i="6"/>
  <c r="SC162" i="6"/>
  <c r="SC163" i="6"/>
  <c r="SC166" i="6"/>
  <c r="SC161" i="6"/>
  <c r="SC159" i="6"/>
  <c r="SC158" i="6"/>
  <c r="SC160" i="6"/>
  <c r="SC156" i="6"/>
  <c r="SC157" i="6"/>
  <c r="SC155" i="6"/>
  <c r="SC148" i="6"/>
  <c r="SC153" i="6"/>
  <c r="SC152" i="6"/>
  <c r="SC149" i="6"/>
  <c r="SC154" i="6"/>
  <c r="SC139" i="6"/>
  <c r="SC145" i="6"/>
  <c r="SC144" i="6"/>
  <c r="SC151" i="6"/>
  <c r="SC147" i="6"/>
  <c r="SC150" i="6"/>
  <c r="SC138" i="6"/>
  <c r="SC146" i="6"/>
  <c r="SC136" i="6"/>
  <c r="SC131" i="6"/>
  <c r="SC134" i="6"/>
  <c r="SC143" i="6"/>
  <c r="SC135" i="6"/>
  <c r="SC128" i="6"/>
  <c r="SC124" i="6"/>
  <c r="SC137" i="6"/>
  <c r="SC140" i="6"/>
  <c r="SC132" i="6"/>
  <c r="SC126" i="6"/>
  <c r="SC121" i="6"/>
  <c r="SC120" i="6"/>
  <c r="SC141" i="6"/>
  <c r="SC133" i="6"/>
  <c r="SC127" i="6"/>
  <c r="SC130" i="6"/>
  <c r="SC118" i="6"/>
  <c r="SC129" i="6"/>
  <c r="SC119" i="6"/>
  <c r="SC122" i="6"/>
  <c r="SC142" i="6"/>
  <c r="SC117" i="6"/>
  <c r="SC125" i="6"/>
  <c r="SC123" i="6"/>
  <c r="VI166" i="6"/>
  <c r="VI164" i="6"/>
  <c r="VI165" i="6"/>
  <c r="VI162" i="6"/>
  <c r="VI163" i="6"/>
  <c r="VI161" i="6"/>
  <c r="VI159" i="6"/>
  <c r="VI157" i="6"/>
  <c r="VI155" i="6"/>
  <c r="VI158" i="6"/>
  <c r="VI160" i="6"/>
  <c r="VI151" i="6"/>
  <c r="VI149" i="6"/>
  <c r="VI148" i="6"/>
  <c r="VI147" i="6"/>
  <c r="VI154" i="6"/>
  <c r="VI152" i="6"/>
  <c r="VI156" i="6"/>
  <c r="VI153" i="6"/>
  <c r="VI143" i="6"/>
  <c r="VI145" i="6"/>
  <c r="VI144" i="6"/>
  <c r="VI134" i="6"/>
  <c r="VI132" i="6"/>
  <c r="VI139" i="6"/>
  <c r="VI141" i="6"/>
  <c r="VI136" i="6"/>
  <c r="VI126" i="6"/>
  <c r="VI146" i="6"/>
  <c r="VI129" i="6"/>
  <c r="VI131" i="6"/>
  <c r="VI150" i="6"/>
  <c r="VI140" i="6"/>
  <c r="VI135" i="6"/>
  <c r="VI137" i="6"/>
  <c r="VI130" i="6"/>
  <c r="VI122" i="6"/>
  <c r="VI138" i="6"/>
  <c r="VI127" i="6"/>
  <c r="VI119" i="6"/>
  <c r="VI117" i="6"/>
  <c r="VI121" i="6"/>
  <c r="VI124" i="6"/>
  <c r="VI133" i="6"/>
  <c r="VI128" i="6"/>
  <c r="VI125" i="6"/>
  <c r="VI142" i="6"/>
  <c r="VI120" i="6"/>
  <c r="VI123" i="6"/>
  <c r="VI118" i="6"/>
  <c r="C92" i="6"/>
  <c r="CA112" i="6"/>
  <c r="CA114" i="6" s="1"/>
  <c r="CA113" i="6"/>
  <c r="CA115" i="6" s="1"/>
  <c r="DC112" i="6"/>
  <c r="DC114" i="6" s="1"/>
  <c r="DC113" i="6"/>
  <c r="DC115" i="6" s="1"/>
  <c r="EE112" i="6"/>
  <c r="EE114" i="6" s="1"/>
  <c r="EE113" i="6"/>
  <c r="EE115" i="6" s="1"/>
  <c r="FG113" i="6"/>
  <c r="FG115" i="6" s="1"/>
  <c r="FG112" i="6"/>
  <c r="FG114" i="6" s="1"/>
  <c r="GI113" i="6"/>
  <c r="GI115" i="6" s="1"/>
  <c r="GI112" i="6"/>
  <c r="GI114" i="6" s="1"/>
  <c r="HK113" i="6"/>
  <c r="HK115" i="6" s="1"/>
  <c r="HK112" i="6"/>
  <c r="HK114" i="6" s="1"/>
  <c r="IM113" i="6"/>
  <c r="IM115" i="6" s="1"/>
  <c r="IM112" i="6"/>
  <c r="IM114" i="6" s="1"/>
  <c r="JO112" i="6"/>
  <c r="JO114" i="6" s="1"/>
  <c r="JO113" i="6"/>
  <c r="JO115" i="6" s="1"/>
  <c r="KQ112" i="6"/>
  <c r="KQ114" i="6" s="1"/>
  <c r="KQ113" i="6"/>
  <c r="KQ115" i="6" s="1"/>
  <c r="LS112" i="6"/>
  <c r="LS114" i="6" s="1"/>
  <c r="LS113" i="6"/>
  <c r="LS115" i="6" s="1"/>
  <c r="MU113" i="6"/>
  <c r="MU115" i="6" s="1"/>
  <c r="MU112" i="6"/>
  <c r="MU114" i="6" s="1"/>
  <c r="NW113" i="6"/>
  <c r="NW115" i="6" s="1"/>
  <c r="NW112" i="6"/>
  <c r="NW114" i="6" s="1"/>
  <c r="OY113" i="6"/>
  <c r="OY115" i="6" s="1"/>
  <c r="OY112" i="6"/>
  <c r="OY114" i="6" s="1"/>
  <c r="QA112" i="6"/>
  <c r="QA114" i="6" s="1"/>
  <c r="QA113" i="6"/>
  <c r="QA115" i="6" s="1"/>
  <c r="RC112" i="6"/>
  <c r="RC114" i="6" s="1"/>
  <c r="RC113" i="6"/>
  <c r="RC115" i="6" s="1"/>
  <c r="TG112" i="6"/>
  <c r="TG114" i="6" s="1"/>
  <c r="TG113" i="6"/>
  <c r="TG115" i="6" s="1"/>
  <c r="UI113" i="6"/>
  <c r="UI115" i="6" s="1"/>
  <c r="UI112" i="6"/>
  <c r="UI114" i="6" s="1"/>
  <c r="VK113" i="6"/>
  <c r="VK115" i="6" s="1"/>
  <c r="VK112" i="6"/>
  <c r="VK114" i="6" s="1"/>
  <c r="GG117" i="6"/>
  <c r="Q58" i="6"/>
  <c r="R58" i="6"/>
  <c r="AI58" i="6"/>
  <c r="F58" i="6"/>
  <c r="AB58" i="6"/>
  <c r="AA58" i="6"/>
  <c r="N58" i="6"/>
  <c r="M58" i="6"/>
  <c r="L58" i="6"/>
  <c r="J58" i="6"/>
  <c r="I58" i="6"/>
  <c r="AL58" i="6"/>
  <c r="G58" i="6"/>
  <c r="H58" i="6"/>
  <c r="V58" i="6"/>
  <c r="U58" i="6"/>
  <c r="T58" i="6"/>
  <c r="SY112" i="6"/>
  <c r="SY114" i="6" s="1"/>
  <c r="HC112" i="6"/>
  <c r="HC114" i="6" s="1"/>
  <c r="EK112" i="6"/>
  <c r="EK114" i="6" s="1"/>
  <c r="VH112" i="6"/>
  <c r="VH114" i="6" s="1"/>
  <c r="IX112" i="6"/>
  <c r="IX114" i="6" s="1"/>
  <c r="VF112" i="6"/>
  <c r="VF114" i="6" s="1"/>
  <c r="SA112" i="6"/>
  <c r="SA114" i="6" s="1"/>
  <c r="MD112" i="6"/>
  <c r="MD114" i="6" s="1"/>
  <c r="IV112" i="6"/>
  <c r="IV114" i="6" s="1"/>
  <c r="GC112" i="6"/>
  <c r="GC114" i="6" s="1"/>
  <c r="AK58" i="6"/>
  <c r="AJ58" i="6"/>
  <c r="UT112" i="6"/>
  <c r="UT114" i="6" s="1"/>
  <c r="OH112" i="6"/>
  <c r="OH114" i="6" s="1"/>
  <c r="CL112" i="6"/>
  <c r="CL114" i="6" s="1"/>
  <c r="AH58" i="6"/>
  <c r="AG58" i="6"/>
  <c r="UD112" i="6"/>
  <c r="UD114" i="6" s="1"/>
  <c r="KL112" i="6"/>
  <c r="KL114" i="6" s="1"/>
  <c r="ND112" i="6"/>
  <c r="ND114" i="6" s="1"/>
  <c r="II112" i="6"/>
  <c r="II114" i="6" s="1"/>
  <c r="IG112" i="6"/>
  <c r="IG114" i="6" s="1"/>
  <c r="QX112" i="6"/>
  <c r="QX114" i="6" s="1"/>
  <c r="GO112" i="6"/>
  <c r="GO114" i="6" s="1"/>
  <c r="BL112" i="6"/>
  <c r="BL114" i="6" s="1"/>
  <c r="AE58" i="6"/>
  <c r="QJ112" i="6"/>
  <c r="QJ114" i="6" s="1"/>
  <c r="KZ112" i="6"/>
  <c r="KZ114" i="6" s="1"/>
  <c r="KY112" i="6"/>
  <c r="KY114" i="6" s="1"/>
  <c r="G83" i="6"/>
  <c r="S58" i="6"/>
  <c r="KX112" i="6"/>
  <c r="KX114" i="6" s="1"/>
  <c r="FB112" i="6"/>
  <c r="FB114" i="6" s="1"/>
  <c r="P58" i="6"/>
  <c r="PS112" i="6"/>
  <c r="PS114" i="6" s="1"/>
  <c r="EZ112" i="6"/>
  <c r="EZ114" i="6" s="1"/>
  <c r="K58" i="6"/>
  <c r="KK112" i="6"/>
  <c r="KK114" i="6" s="1"/>
  <c r="FA112" i="6"/>
  <c r="FA114" i="6" s="1"/>
  <c r="O58" i="6"/>
  <c r="KJ112" i="6"/>
  <c r="KJ114" i="6" s="1"/>
  <c r="PR112" i="6"/>
  <c r="PR114" i="6" s="1"/>
  <c r="E58" i="6"/>
  <c r="E64" i="6" s="1"/>
  <c r="D32" i="6" s="1"/>
  <c r="JZ112" i="6"/>
  <c r="JZ114" i="6" s="1"/>
  <c r="UF112" i="6"/>
  <c r="UF114" i="6" s="1"/>
  <c r="OV112" i="6"/>
  <c r="OV114" i="6" s="1"/>
  <c r="DZ112" i="6"/>
  <c r="DZ114" i="6" s="1"/>
  <c r="PC112" i="6"/>
  <c r="PC114" i="6" s="1"/>
  <c r="HB112" i="6"/>
  <c r="HB114" i="6" s="1"/>
  <c r="PB112" i="6"/>
  <c r="PB114" i="6" s="1"/>
  <c r="ML112" i="6"/>
  <c r="ML114" i="6" s="1"/>
  <c r="DJ112" i="6"/>
  <c r="DJ114" i="6" s="1"/>
  <c r="Y58" i="6"/>
  <c r="LW112" i="6"/>
  <c r="LW114" i="6" s="1"/>
  <c r="DI112" i="6"/>
  <c r="DI114" i="6" s="1"/>
  <c r="X58" i="6"/>
  <c r="UB112" i="6"/>
  <c r="UB114" i="6" s="1"/>
  <c r="CI112" i="6"/>
  <c r="CI114" i="6" s="1"/>
  <c r="D58" i="6"/>
  <c r="UE112" i="6"/>
  <c r="UE114" i="6" s="1"/>
  <c r="W58" i="6"/>
  <c r="JY112" i="6"/>
  <c r="JY114" i="6" s="1"/>
  <c r="SI112" i="6"/>
  <c r="SI114" i="6" s="1"/>
  <c r="SG112" i="6"/>
  <c r="SG114" i="6" s="1"/>
  <c r="QU112" i="6"/>
  <c r="QU114" i="6" s="1"/>
  <c r="DM112" i="6"/>
  <c r="DM114" i="6" s="1"/>
  <c r="QS112" i="6"/>
  <c r="QS114" i="6" s="1"/>
  <c r="DK112" i="6"/>
  <c r="DK114" i="6" s="1"/>
  <c r="OA112" i="6"/>
  <c r="OA114" i="6" s="1"/>
  <c r="MS112" i="6"/>
  <c r="MS114" i="6" s="1"/>
  <c r="CG112" i="6"/>
  <c r="CG114" i="6" s="1"/>
  <c r="OE112" i="6"/>
  <c r="OE114" i="6" s="1"/>
  <c r="OD112" i="6"/>
  <c r="OD114" i="6" s="1"/>
  <c r="OB112" i="6"/>
  <c r="OB114" i="6" s="1"/>
  <c r="NZ112" i="6"/>
  <c r="NZ114" i="6" s="1"/>
  <c r="MR112" i="6"/>
  <c r="MR114" i="6" s="1"/>
  <c r="MN112" i="6"/>
  <c r="MN114" i="6" s="1"/>
  <c r="HH112" i="6"/>
  <c r="HH114" i="6" s="1"/>
  <c r="LB112" i="6"/>
  <c r="LB114" i="6" s="1"/>
  <c r="LA112" i="6"/>
  <c r="LA114" i="6" s="1"/>
  <c r="HI112" i="6"/>
  <c r="HI114" i="6" s="1"/>
  <c r="IZ112" i="6"/>
  <c r="IZ114" i="6" s="1"/>
  <c r="IJ112" i="6"/>
  <c r="IJ114" i="6" s="1"/>
  <c r="HY112" i="6"/>
  <c r="HY114" i="6" s="1"/>
  <c r="GM112" i="6"/>
  <c r="GM114" i="6" s="1"/>
  <c r="UA112" i="6"/>
  <c r="UA114" i="6" s="1"/>
  <c r="GL112" i="6"/>
  <c r="GL114" i="6" s="1"/>
  <c r="AF58" i="6"/>
  <c r="DN112" i="6"/>
  <c r="DN114" i="6" s="1"/>
  <c r="ET112" i="6"/>
  <c r="ET114" i="6" s="1"/>
  <c r="QP113" i="6"/>
  <c r="QP115" i="6" s="1"/>
  <c r="QP112" i="6"/>
  <c r="QP114" i="6" s="1"/>
  <c r="ST112" i="6"/>
  <c r="ST114" i="6" s="1"/>
  <c r="ST113" i="6"/>
  <c r="ST115" i="6" s="1"/>
  <c r="VZ113" i="6"/>
  <c r="VZ115" i="6" s="1"/>
  <c r="VZ112" i="6"/>
  <c r="VZ114" i="6" s="1"/>
  <c r="DS112" i="6"/>
  <c r="DS114" i="6" s="1"/>
  <c r="DS113" i="6"/>
  <c r="DS115" i="6" s="1"/>
  <c r="FW112" i="6"/>
  <c r="FW114" i="6" s="1"/>
  <c r="FW113" i="6"/>
  <c r="FW115" i="6" s="1"/>
  <c r="JC113" i="6"/>
  <c r="JC115" i="6" s="1"/>
  <c r="JC112" i="6"/>
  <c r="JC114" i="6" s="1"/>
  <c r="LG113" i="6"/>
  <c r="LG115" i="6" s="1"/>
  <c r="LG112" i="6"/>
  <c r="LG114" i="6" s="1"/>
  <c r="NK112" i="6"/>
  <c r="NK114" i="6" s="1"/>
  <c r="NK113" i="6"/>
  <c r="NK115" i="6" s="1"/>
  <c r="OM113" i="6"/>
  <c r="OM115" i="6" s="1"/>
  <c r="OM112" i="6"/>
  <c r="OM114" i="6" s="1"/>
  <c r="PO113" i="6"/>
  <c r="PO115" i="6" s="1"/>
  <c r="PO112" i="6"/>
  <c r="PO114" i="6" s="1"/>
  <c r="RS113" i="6"/>
  <c r="RS115" i="6" s="1"/>
  <c r="RS112" i="6"/>
  <c r="RS114" i="6" s="1"/>
  <c r="TW112" i="6"/>
  <c r="TW114" i="6" s="1"/>
  <c r="TW113" i="6"/>
  <c r="TW115" i="6" s="1"/>
  <c r="UY112" i="6"/>
  <c r="UY114" i="6" s="1"/>
  <c r="UY113" i="6"/>
  <c r="UY115" i="6" s="1"/>
  <c r="JV112" i="6"/>
  <c r="JV114" i="6" s="1"/>
  <c r="D99" i="2"/>
  <c r="BR116" i="6"/>
  <c r="BR119" i="6"/>
  <c r="AT97" i="2"/>
  <c r="G99" i="2"/>
  <c r="AZ87" i="3"/>
  <c r="AT98" i="3"/>
  <c r="R98" i="3"/>
  <c r="BJ98" i="3"/>
  <c r="AG98" i="3"/>
  <c r="D98" i="3"/>
  <c r="AX98" i="3"/>
  <c r="U98" i="3"/>
  <c r="AW98" i="3"/>
  <c r="T98" i="3"/>
  <c r="AV98" i="3"/>
  <c r="S98" i="3"/>
  <c r="AS98" i="3"/>
  <c r="P98" i="3"/>
  <c r="AR98" i="3"/>
  <c r="O98" i="3"/>
  <c r="AQ98" i="3"/>
  <c r="N98" i="3"/>
  <c r="AP98" i="3"/>
  <c r="M98" i="3"/>
  <c r="BA98" i="3"/>
  <c r="H98" i="3"/>
  <c r="AE98" i="3"/>
  <c r="AA98" i="3"/>
  <c r="Z98" i="3"/>
  <c r="BK98" i="3"/>
  <c r="Y98" i="3"/>
  <c r="AL98" i="3"/>
  <c r="AK98" i="3"/>
  <c r="AD98" i="3"/>
  <c r="L98" i="3"/>
  <c r="BI98" i="3"/>
  <c r="K98" i="3"/>
  <c r="BH98" i="3"/>
  <c r="J98" i="3"/>
  <c r="BG98" i="3"/>
  <c r="I98" i="3"/>
  <c r="BF98" i="3"/>
  <c r="G98" i="3"/>
  <c r="BB98" i="3"/>
  <c r="AO98" i="3"/>
  <c r="AN98" i="3"/>
  <c r="V98" i="3"/>
  <c r="E98" i="3"/>
  <c r="Q98" i="3"/>
  <c r="F98" i="3"/>
  <c r="AZ85" i="2"/>
  <c r="BB97" i="2"/>
  <c r="O99" i="2"/>
  <c r="BI87" i="3"/>
  <c r="W98" i="3"/>
  <c r="BC85" i="2"/>
  <c r="BD97" i="2"/>
  <c r="P99" i="2"/>
  <c r="BJ87" i="3"/>
  <c r="X98" i="3"/>
  <c r="AD117" i="6"/>
  <c r="AC117" i="6"/>
  <c r="AE117" i="6"/>
  <c r="LL112" i="6"/>
  <c r="LL114" i="6" s="1"/>
  <c r="BV118" i="6"/>
  <c r="BV133" i="6"/>
  <c r="BV117" i="6"/>
  <c r="BV120" i="6"/>
  <c r="BV116" i="6"/>
  <c r="BV122" i="6"/>
  <c r="CX116" i="6"/>
  <c r="CX119" i="6"/>
  <c r="CX118" i="6"/>
  <c r="DZ116" i="6"/>
  <c r="DZ121" i="6"/>
  <c r="DZ118" i="6"/>
  <c r="FB116" i="6"/>
  <c r="FB117" i="6"/>
  <c r="GD120" i="6"/>
  <c r="GD122" i="6"/>
  <c r="GD121" i="6"/>
  <c r="GD143" i="6"/>
  <c r="GD116" i="6"/>
  <c r="HF119" i="6"/>
  <c r="HF116" i="6"/>
  <c r="HF121" i="6"/>
  <c r="HF123" i="6"/>
  <c r="HF117" i="6"/>
  <c r="HF120" i="6"/>
  <c r="IH137" i="6"/>
  <c r="IH121" i="6"/>
  <c r="IH123" i="6"/>
  <c r="IH117" i="6"/>
  <c r="IH120" i="6"/>
  <c r="IH116" i="6"/>
  <c r="IH119" i="6"/>
  <c r="JJ116" i="6"/>
  <c r="JJ148" i="6"/>
  <c r="JJ122" i="6"/>
  <c r="JJ118" i="6"/>
  <c r="JJ119" i="6"/>
  <c r="JJ128" i="6"/>
  <c r="JJ135" i="6"/>
  <c r="KL118" i="6"/>
  <c r="KL116" i="6"/>
  <c r="KL117" i="6"/>
  <c r="MP122" i="6"/>
  <c r="MP127" i="6"/>
  <c r="MP117" i="6"/>
  <c r="MP129" i="6"/>
  <c r="MP116" i="6"/>
  <c r="NR116" i="6"/>
  <c r="NR122" i="6"/>
  <c r="NR137" i="6"/>
  <c r="NR123" i="6"/>
  <c r="NR121" i="6"/>
  <c r="NR117" i="6"/>
  <c r="OT116" i="6"/>
  <c r="OT119" i="6"/>
  <c r="OT120" i="6"/>
  <c r="OT123" i="6"/>
  <c r="OT155" i="6"/>
  <c r="OT132" i="6"/>
  <c r="PV118" i="6"/>
  <c r="PV130" i="6"/>
  <c r="PV119" i="6"/>
  <c r="PV116" i="6"/>
  <c r="PV117" i="6"/>
  <c r="QX129" i="6"/>
  <c r="QX117" i="6"/>
  <c r="QX123" i="6"/>
  <c r="QX116" i="6"/>
  <c r="QX149" i="6"/>
  <c r="RZ116" i="6"/>
  <c r="RZ119" i="6"/>
  <c r="RZ117" i="6"/>
  <c r="RZ118" i="6"/>
  <c r="TB121" i="6"/>
  <c r="TB116" i="6"/>
  <c r="TB123" i="6"/>
  <c r="TB118" i="6"/>
  <c r="TB132" i="6"/>
  <c r="TB136" i="6"/>
  <c r="UD123" i="6"/>
  <c r="UD135" i="6"/>
  <c r="UD116" i="6"/>
  <c r="UD118" i="6"/>
  <c r="VF116" i="6"/>
  <c r="VF121" i="6"/>
  <c r="VF120" i="6"/>
  <c r="TC113" i="6"/>
  <c r="TC115" i="6" s="1"/>
  <c r="FB122" i="6"/>
  <c r="EO126" i="6"/>
  <c r="BN113" i="6"/>
  <c r="BN115" i="6" s="1"/>
  <c r="BN112" i="6"/>
  <c r="BN114" i="6" s="1"/>
  <c r="KD113" i="6"/>
  <c r="KD115" i="6" s="1"/>
  <c r="KD112" i="6"/>
  <c r="KD114" i="6" s="1"/>
  <c r="AA5" i="4"/>
  <c r="BA87" i="3"/>
  <c r="Q99" i="2"/>
  <c r="TB112" i="6"/>
  <c r="TB114" i="6" s="1"/>
  <c r="LD113" i="6"/>
  <c r="LD115" i="6" s="1"/>
  <c r="UV112" i="6"/>
  <c r="UV114" i="6" s="1"/>
  <c r="GE120" i="6"/>
  <c r="GE119" i="6"/>
  <c r="GE116" i="6"/>
  <c r="PW135" i="6"/>
  <c r="PW134" i="6"/>
  <c r="PW118" i="6"/>
  <c r="PW120" i="6"/>
  <c r="PW119" i="6"/>
  <c r="PW123" i="6"/>
  <c r="PW122" i="6"/>
  <c r="PW116" i="6"/>
  <c r="PW117" i="6"/>
  <c r="PW126" i="6"/>
  <c r="BF85" i="2"/>
  <c r="BI97" i="2"/>
  <c r="AC98" i="3"/>
  <c r="CT113" i="6"/>
  <c r="CT115" i="6" s="1"/>
  <c r="HF122" i="6"/>
  <c r="CT135" i="6"/>
  <c r="CP112" i="6"/>
  <c r="CP114" i="6" s="1"/>
  <c r="DR112" i="6"/>
  <c r="DR114" i="6" s="1"/>
  <c r="DR113" i="6"/>
  <c r="DR115" i="6" s="1"/>
  <c r="FV112" i="6"/>
  <c r="FV114" i="6" s="1"/>
  <c r="FV113" i="6"/>
  <c r="FV115" i="6" s="1"/>
  <c r="HZ113" i="6"/>
  <c r="HZ115" i="6" s="1"/>
  <c r="HZ112" i="6"/>
  <c r="HZ114" i="6" s="1"/>
  <c r="JB113" i="6"/>
  <c r="JB115" i="6" s="1"/>
  <c r="JB112" i="6"/>
  <c r="JB114" i="6" s="1"/>
  <c r="LF113" i="6"/>
  <c r="LF115" i="6" s="1"/>
  <c r="LF112" i="6"/>
  <c r="LF114" i="6" s="1"/>
  <c r="MH113" i="6"/>
  <c r="MH115" i="6" s="1"/>
  <c r="MH112" i="6"/>
  <c r="MH114" i="6" s="1"/>
  <c r="NJ112" i="6"/>
  <c r="NJ114" i="6" s="1"/>
  <c r="NJ113" i="6"/>
  <c r="NJ115" i="6" s="1"/>
  <c r="OL112" i="6"/>
  <c r="OL114" i="6" s="1"/>
  <c r="PN112" i="6"/>
  <c r="PN114" i="6" s="1"/>
  <c r="PN113" i="6"/>
  <c r="PN115" i="6" s="1"/>
  <c r="RR113" i="6"/>
  <c r="RR115" i="6" s="1"/>
  <c r="RR112" i="6"/>
  <c r="RR114" i="6" s="1"/>
  <c r="UX113" i="6"/>
  <c r="UX115" i="6" s="1"/>
  <c r="UX112" i="6"/>
  <c r="UX114" i="6" s="1"/>
  <c r="AU99" i="2"/>
  <c r="S99" i="2"/>
  <c r="BJ99" i="2"/>
  <c r="AH99" i="2"/>
  <c r="F99" i="2"/>
  <c r="AG99" i="2"/>
  <c r="BI99" i="2"/>
  <c r="E99" i="2"/>
  <c r="BF99" i="2"/>
  <c r="AD99" i="2"/>
  <c r="AC99" i="2"/>
  <c r="BD99" i="2"/>
  <c r="BE99" i="2"/>
  <c r="AB99" i="2"/>
  <c r="AE99" i="2"/>
  <c r="AW99" i="2"/>
  <c r="N99" i="2"/>
  <c r="AR99" i="2"/>
  <c r="J99" i="2"/>
  <c r="AQ99" i="2"/>
  <c r="I99" i="2"/>
  <c r="BH99" i="2"/>
  <c r="R99" i="2"/>
  <c r="AY99" i="2"/>
  <c r="K99" i="2"/>
  <c r="AN99" i="2"/>
  <c r="AK99" i="2"/>
  <c r="AM99" i="2"/>
  <c r="AL99" i="2"/>
  <c r="AJ99" i="2"/>
  <c r="L99" i="2"/>
  <c r="H99" i="2"/>
  <c r="AS99" i="2"/>
  <c r="AI99" i="2"/>
  <c r="AP99" i="2"/>
  <c r="AO99" i="2"/>
  <c r="Z99" i="2"/>
  <c r="Y99" i="2"/>
  <c r="X99" i="2"/>
  <c r="W99" i="2"/>
  <c r="CQ112" i="6"/>
  <c r="CQ114" i="6" s="1"/>
  <c r="IA113" i="6"/>
  <c r="IA115" i="6" s="1"/>
  <c r="IA112" i="6"/>
  <c r="IA114" i="6" s="1"/>
  <c r="BR122" i="6"/>
  <c r="AV97" i="2"/>
  <c r="M99" i="2"/>
  <c r="BG85" i="2"/>
  <c r="BJ97" i="2"/>
  <c r="U99" i="2"/>
  <c r="AF98" i="3"/>
  <c r="DP113" i="6"/>
  <c r="DP115" i="6" s="1"/>
  <c r="EO118" i="6"/>
  <c r="GE121" i="6"/>
  <c r="C86" i="6"/>
  <c r="BD85" i="2"/>
  <c r="BH97" i="2"/>
  <c r="AB98" i="3"/>
  <c r="OJ112" i="6"/>
  <c r="OJ114" i="6" s="1"/>
  <c r="BW132" i="6"/>
  <c r="BW121" i="6"/>
  <c r="BW125" i="6"/>
  <c r="BW137" i="6"/>
  <c r="BW117" i="6"/>
  <c r="BW120" i="6"/>
  <c r="BW122" i="6"/>
  <c r="CY122" i="6"/>
  <c r="CY119" i="6"/>
  <c r="CY118" i="6"/>
  <c r="CY116" i="6"/>
  <c r="EA116" i="6"/>
  <c r="EA126" i="6"/>
  <c r="EA124" i="6"/>
  <c r="EA123" i="6"/>
  <c r="EA145" i="6"/>
  <c r="EA130" i="6"/>
  <c r="EA132" i="6"/>
  <c r="EA117" i="6"/>
  <c r="EA121" i="6"/>
  <c r="EA118" i="6"/>
  <c r="FC134" i="6"/>
  <c r="FC123" i="6"/>
  <c r="FC124" i="6"/>
  <c r="FC116" i="6"/>
  <c r="HG119" i="6"/>
  <c r="HG129" i="6"/>
  <c r="HG122" i="6"/>
  <c r="HG116" i="6"/>
  <c r="HG117" i="6"/>
  <c r="HG120" i="6"/>
  <c r="HG118" i="6"/>
  <c r="II126" i="6"/>
  <c r="II137" i="6"/>
  <c r="II125" i="6"/>
  <c r="II121" i="6"/>
  <c r="II116" i="6"/>
  <c r="II132" i="6"/>
  <c r="II124" i="6"/>
  <c r="II123" i="6"/>
  <c r="II117" i="6"/>
  <c r="II119" i="6"/>
  <c r="JK116" i="6"/>
  <c r="JK122" i="6"/>
  <c r="JK118" i="6"/>
  <c r="JK135" i="6"/>
  <c r="JK127" i="6"/>
  <c r="KM122" i="6"/>
  <c r="KM124" i="6"/>
  <c r="KM116" i="6"/>
  <c r="KM120" i="6"/>
  <c r="LO135" i="6"/>
  <c r="LO118" i="6"/>
  <c r="LO120" i="6"/>
  <c r="LO116" i="6"/>
  <c r="MQ116" i="6"/>
  <c r="MQ118" i="6"/>
  <c r="MQ140" i="6"/>
  <c r="MQ134" i="6"/>
  <c r="MQ124" i="6"/>
  <c r="MQ138" i="6"/>
  <c r="MQ117" i="6"/>
  <c r="MQ123" i="6"/>
  <c r="NS126" i="6"/>
  <c r="NS124" i="6"/>
  <c r="NS121" i="6"/>
  <c r="NS128" i="6"/>
  <c r="NS122" i="6"/>
  <c r="NS117" i="6"/>
  <c r="NS123" i="6"/>
  <c r="NS116" i="6"/>
  <c r="NS119" i="6"/>
  <c r="OU116" i="6"/>
  <c r="OU133" i="6"/>
  <c r="OU145" i="6"/>
  <c r="OU118" i="6"/>
  <c r="OU119" i="6"/>
  <c r="OU117" i="6"/>
  <c r="OU130" i="6"/>
  <c r="QY134" i="6"/>
  <c r="QY130" i="6"/>
  <c r="QY117" i="6"/>
  <c r="QY116" i="6"/>
  <c r="QY123" i="6"/>
  <c r="SA119" i="6"/>
  <c r="SA125" i="6"/>
  <c r="SA141" i="6"/>
  <c r="SA117" i="6"/>
  <c r="SA121" i="6"/>
  <c r="SA116" i="6"/>
  <c r="TC124" i="6"/>
  <c r="TC121" i="6"/>
  <c r="TC125" i="6"/>
  <c r="TC123" i="6"/>
  <c r="TC118" i="6"/>
  <c r="TC136" i="6"/>
  <c r="UE135" i="6"/>
  <c r="UE116" i="6"/>
  <c r="UE120" i="6"/>
  <c r="UE121" i="6"/>
  <c r="UE118" i="6"/>
  <c r="UE128" i="6"/>
  <c r="UE125" i="6"/>
  <c r="VE113" i="6"/>
  <c r="VE115" i="6" s="1"/>
  <c r="BH85" i="2"/>
  <c r="AZ98" i="2"/>
  <c r="X98" i="2"/>
  <c r="AM98" i="2"/>
  <c r="K98" i="2"/>
  <c r="AL98" i="2"/>
  <c r="J98" i="2"/>
  <c r="BK98" i="2"/>
  <c r="AI98" i="2"/>
  <c r="G98" i="2"/>
  <c r="AH98" i="2"/>
  <c r="BI98" i="2"/>
  <c r="E98" i="2"/>
  <c r="BJ98" i="2"/>
  <c r="F98" i="2"/>
  <c r="AG98" i="2"/>
  <c r="BC98" i="2"/>
  <c r="T98" i="2"/>
  <c r="AO98" i="2"/>
  <c r="AF98" i="2"/>
  <c r="AE98" i="2"/>
  <c r="AN98" i="2"/>
  <c r="AA98" i="2"/>
  <c r="BF98" i="2"/>
  <c r="R98" i="2"/>
  <c r="O98" i="2"/>
  <c r="BE98" i="2"/>
  <c r="Q98" i="2"/>
  <c r="BD98" i="2"/>
  <c r="P98" i="2"/>
  <c r="BB98" i="2"/>
  <c r="BA98" i="2"/>
  <c r="N98" i="2"/>
  <c r="M98" i="2"/>
  <c r="L98" i="2"/>
  <c r="AU98" i="2"/>
  <c r="AR98" i="2"/>
  <c r="AT98" i="2"/>
  <c r="AS98" i="2"/>
  <c r="AK98" i="2"/>
  <c r="AJ98" i="2"/>
  <c r="AD98" i="2"/>
  <c r="AC98" i="2"/>
  <c r="V99" i="2"/>
  <c r="AH98" i="3"/>
  <c r="GX113" i="6"/>
  <c r="GX115" i="6" s="1"/>
  <c r="GX112" i="6"/>
  <c r="GX114" i="6" s="1"/>
  <c r="TV112" i="6"/>
  <c r="TV114" i="6" s="1"/>
  <c r="TV113" i="6"/>
  <c r="TV115" i="6" s="1"/>
  <c r="BO112" i="6"/>
  <c r="BO114" i="6" s="1"/>
  <c r="BO113" i="6"/>
  <c r="BO115" i="6" s="1"/>
  <c r="EU113" i="6"/>
  <c r="EU115" i="6" s="1"/>
  <c r="EU112" i="6"/>
  <c r="EU114" i="6" s="1"/>
  <c r="GY113" i="6"/>
  <c r="GY115" i="6" s="1"/>
  <c r="GY112" i="6"/>
  <c r="GY114" i="6" s="1"/>
  <c r="KE112" i="6"/>
  <c r="KE114" i="6" s="1"/>
  <c r="KE113" i="6"/>
  <c r="KE115" i="6" s="1"/>
  <c r="MI113" i="6"/>
  <c r="MI115" i="6" s="1"/>
  <c r="MI112" i="6"/>
  <c r="MI114" i="6" s="1"/>
  <c r="SU113" i="6"/>
  <c r="SU115" i="6" s="1"/>
  <c r="SU112" i="6"/>
  <c r="SU114" i="6" s="1"/>
  <c r="WA113" i="6"/>
  <c r="WA115" i="6" s="1"/>
  <c r="WA112" i="6"/>
  <c r="WA114" i="6" s="1"/>
  <c r="TN112" i="6"/>
  <c r="TN114" i="6" s="1"/>
  <c r="AX87" i="3"/>
  <c r="SV112" i="6"/>
  <c r="SV114" i="6" s="1"/>
  <c r="AP85" i="2"/>
  <c r="AA99" i="2"/>
  <c r="AI98" i="3"/>
  <c r="BY112" i="6"/>
  <c r="BY114" i="6" s="1"/>
  <c r="DA112" i="6"/>
  <c r="DA114" i="6" s="1"/>
  <c r="DA113" i="6"/>
  <c r="DA115" i="6" s="1"/>
  <c r="EC112" i="6"/>
  <c r="EC114" i="6" s="1"/>
  <c r="EC113" i="6"/>
  <c r="EC115" i="6" s="1"/>
  <c r="FE113" i="6"/>
  <c r="FE115" i="6" s="1"/>
  <c r="FE112" i="6"/>
  <c r="FE114" i="6" s="1"/>
  <c r="GG113" i="6"/>
  <c r="GG115" i="6" s="1"/>
  <c r="GG112" i="6"/>
  <c r="GG114" i="6" s="1"/>
  <c r="JM113" i="6"/>
  <c r="JM115" i="6" s="1"/>
  <c r="JM112" i="6"/>
  <c r="JM114" i="6" s="1"/>
  <c r="KO112" i="6"/>
  <c r="KO114" i="6" s="1"/>
  <c r="KO113" i="6"/>
  <c r="KO115" i="6" s="1"/>
  <c r="LQ113" i="6"/>
  <c r="LQ115" i="6" s="1"/>
  <c r="LQ112" i="6"/>
  <c r="LQ114" i="6" s="1"/>
  <c r="NU112" i="6"/>
  <c r="NU114" i="6" s="1"/>
  <c r="NU113" i="6"/>
  <c r="NU115" i="6" s="1"/>
  <c r="OW113" i="6"/>
  <c r="OW115" i="6" s="1"/>
  <c r="OW112" i="6"/>
  <c r="OW114" i="6" s="1"/>
  <c r="PY112" i="6"/>
  <c r="PY114" i="6" s="1"/>
  <c r="PY113" i="6"/>
  <c r="PY115" i="6" s="1"/>
  <c r="RA112" i="6"/>
  <c r="RA114" i="6" s="1"/>
  <c r="SC113" i="6"/>
  <c r="SC115" i="6" s="1"/>
  <c r="SC112" i="6"/>
  <c r="SC114" i="6" s="1"/>
  <c r="TE112" i="6"/>
  <c r="TE114" i="6" s="1"/>
  <c r="TE113" i="6"/>
  <c r="TE115" i="6" s="1"/>
  <c r="UG113" i="6"/>
  <c r="UG115" i="6" s="1"/>
  <c r="UG112" i="6"/>
  <c r="UG114" i="6" s="1"/>
  <c r="VI113" i="6"/>
  <c r="VI115" i="6" s="1"/>
  <c r="VI112" i="6"/>
  <c r="VI114" i="6" s="1"/>
  <c r="ET113" i="6"/>
  <c r="ET115" i="6" s="1"/>
  <c r="C82" i="6"/>
  <c r="AF99" i="2"/>
  <c r="AJ98" i="3"/>
  <c r="BZ112" i="6"/>
  <c r="BZ114" i="6" s="1"/>
  <c r="BZ113" i="6"/>
  <c r="BZ115" i="6" s="1"/>
  <c r="DB112" i="6"/>
  <c r="DB114" i="6" s="1"/>
  <c r="DB113" i="6"/>
  <c r="DB115" i="6" s="1"/>
  <c r="ED112" i="6"/>
  <c r="ED114" i="6" s="1"/>
  <c r="ED113" i="6"/>
  <c r="ED115" i="6" s="1"/>
  <c r="FF112" i="6"/>
  <c r="FF114" i="6" s="1"/>
  <c r="FF113" i="6"/>
  <c r="FF115" i="6" s="1"/>
  <c r="GH112" i="6"/>
  <c r="GH114" i="6" s="1"/>
  <c r="GH113" i="6"/>
  <c r="GH115" i="6" s="1"/>
  <c r="HJ112" i="6"/>
  <c r="HJ114" i="6" s="1"/>
  <c r="HJ113" i="6"/>
  <c r="HJ115" i="6" s="1"/>
  <c r="IL112" i="6"/>
  <c r="IL114" i="6" s="1"/>
  <c r="IL113" i="6"/>
  <c r="IL115" i="6" s="1"/>
  <c r="JN112" i="6"/>
  <c r="JN114" i="6" s="1"/>
  <c r="JN113" i="6"/>
  <c r="JN115" i="6" s="1"/>
  <c r="KP112" i="6"/>
  <c r="KP114" i="6" s="1"/>
  <c r="KP113" i="6"/>
  <c r="KP115" i="6" s="1"/>
  <c r="LR112" i="6"/>
  <c r="LR114" i="6" s="1"/>
  <c r="LR113" i="6"/>
  <c r="LR115" i="6" s="1"/>
  <c r="MT112" i="6"/>
  <c r="MT114" i="6" s="1"/>
  <c r="MT113" i="6"/>
  <c r="MT115" i="6" s="1"/>
  <c r="NV112" i="6"/>
  <c r="NV114" i="6" s="1"/>
  <c r="NV113" i="6"/>
  <c r="NV115" i="6" s="1"/>
  <c r="OX112" i="6"/>
  <c r="OX114" i="6" s="1"/>
  <c r="OX113" i="6"/>
  <c r="OX115" i="6" s="1"/>
  <c r="PZ112" i="6"/>
  <c r="PZ114" i="6" s="1"/>
  <c r="PZ113" i="6"/>
  <c r="PZ115" i="6" s="1"/>
  <c r="RB112" i="6"/>
  <c r="RB114" i="6" s="1"/>
  <c r="SD112" i="6"/>
  <c r="SD114" i="6" s="1"/>
  <c r="SD113" i="6"/>
  <c r="SD115" i="6" s="1"/>
  <c r="TF112" i="6"/>
  <c r="TF114" i="6" s="1"/>
  <c r="TF113" i="6"/>
  <c r="TF115" i="6" s="1"/>
  <c r="UH112" i="6"/>
  <c r="UH114" i="6" s="1"/>
  <c r="UH113" i="6"/>
  <c r="UH115" i="6" s="1"/>
  <c r="VJ112" i="6"/>
  <c r="VJ114" i="6" s="1"/>
  <c r="VJ113" i="6"/>
  <c r="VJ115" i="6" s="1"/>
  <c r="CS112" i="6"/>
  <c r="CS114" i="6" s="1"/>
  <c r="DU113" i="6"/>
  <c r="DU115" i="6" s="1"/>
  <c r="JE112" i="6"/>
  <c r="JE114" i="6" s="1"/>
  <c r="KG112" i="6"/>
  <c r="KG114" i="6" s="1"/>
  <c r="MK112" i="6"/>
  <c r="MK114" i="6" s="1"/>
  <c r="RU113" i="6"/>
  <c r="RU115" i="6" s="1"/>
  <c r="RU112" i="6"/>
  <c r="RU114" i="6" s="1"/>
  <c r="SW112" i="6"/>
  <c r="SW114" i="6" s="1"/>
  <c r="BN166" i="6"/>
  <c r="BN161" i="6"/>
  <c r="BN162" i="6"/>
  <c r="BN164" i="6"/>
  <c r="BN165" i="6"/>
  <c r="BN163" i="6"/>
  <c r="BN157" i="6"/>
  <c r="BN160" i="6"/>
  <c r="BN158" i="6"/>
  <c r="BN159" i="6"/>
  <c r="BN156" i="6"/>
  <c r="BN155" i="6"/>
  <c r="BN151" i="6"/>
  <c r="BN154" i="6"/>
  <c r="BN150" i="6"/>
  <c r="BN147" i="6"/>
  <c r="BN146" i="6"/>
  <c r="BN144" i="6"/>
  <c r="BN145" i="6"/>
  <c r="BN141" i="6"/>
  <c r="BN143" i="6"/>
  <c r="BN142" i="6"/>
  <c r="BN152" i="6"/>
  <c r="BN153" i="6"/>
  <c r="BN138" i="6"/>
  <c r="BN137" i="6"/>
  <c r="BN129" i="6"/>
  <c r="BN149" i="6"/>
  <c r="BN134" i="6"/>
  <c r="BN132" i="6"/>
  <c r="BN133" i="6"/>
  <c r="BN139" i="6"/>
  <c r="BN130" i="6"/>
  <c r="BN148" i="6"/>
  <c r="BN123" i="6"/>
  <c r="BN135" i="6"/>
  <c r="BN121" i="6"/>
  <c r="BN131" i="6"/>
  <c r="BN127" i="6"/>
  <c r="BN140" i="6"/>
  <c r="BN120" i="6"/>
  <c r="BN136" i="6"/>
  <c r="BN125" i="6"/>
  <c r="BN124" i="6"/>
  <c r="BN128" i="6"/>
  <c r="BN118" i="6"/>
  <c r="BN122" i="6"/>
  <c r="BN119" i="6"/>
  <c r="BN117" i="6"/>
  <c r="BN126" i="6"/>
  <c r="CP164" i="6"/>
  <c r="CP165" i="6"/>
  <c r="CP166" i="6"/>
  <c r="CP161" i="6"/>
  <c r="CP162" i="6"/>
  <c r="CP163" i="6"/>
  <c r="CP160" i="6"/>
  <c r="CP159" i="6"/>
  <c r="CP157" i="6"/>
  <c r="CP156" i="6"/>
  <c r="CP158" i="6"/>
  <c r="CP152" i="6"/>
  <c r="CP155" i="6"/>
  <c r="CP150" i="6"/>
  <c r="CP149" i="6"/>
  <c r="CP154" i="6"/>
  <c r="CP148" i="6"/>
  <c r="CP147" i="6"/>
  <c r="CP153" i="6"/>
  <c r="CP146" i="6"/>
  <c r="CP151" i="6"/>
  <c r="CP141" i="6"/>
  <c r="CP145" i="6"/>
  <c r="CP144" i="6"/>
  <c r="CP143" i="6"/>
  <c r="CP138" i="6"/>
  <c r="CP135" i="6"/>
  <c r="CP142" i="6"/>
  <c r="CP140" i="6"/>
  <c r="CP139" i="6"/>
  <c r="CP127" i="6"/>
  <c r="CP137" i="6"/>
  <c r="CP132" i="6"/>
  <c r="CP123" i="6"/>
  <c r="CP128" i="6"/>
  <c r="CP126" i="6"/>
  <c r="CP121" i="6"/>
  <c r="CP130" i="6"/>
  <c r="CP133" i="6"/>
  <c r="CP119" i="6"/>
  <c r="CP125" i="6"/>
  <c r="CP134" i="6"/>
  <c r="CP122" i="6"/>
  <c r="CP136" i="6"/>
  <c r="CP131" i="6"/>
  <c r="CP120" i="6"/>
  <c r="CP117" i="6"/>
  <c r="CP124" i="6"/>
  <c r="DR164" i="6"/>
  <c r="DR165" i="6"/>
  <c r="DR161" i="6"/>
  <c r="DR162" i="6"/>
  <c r="DR166" i="6"/>
  <c r="DR157" i="6"/>
  <c r="DR160" i="6"/>
  <c r="DR158" i="6"/>
  <c r="DR156" i="6"/>
  <c r="DR159" i="6"/>
  <c r="DR152" i="6"/>
  <c r="DR163" i="6"/>
  <c r="DR149" i="6"/>
  <c r="DR153" i="6"/>
  <c r="DR150" i="6"/>
  <c r="DR147" i="6"/>
  <c r="DR143" i="6"/>
  <c r="DR154" i="6"/>
  <c r="DR145" i="6"/>
  <c r="DR148" i="6"/>
  <c r="DR141" i="6"/>
  <c r="DR142" i="6"/>
  <c r="DR144" i="6"/>
  <c r="DR151" i="6"/>
  <c r="DR137" i="6"/>
  <c r="DR135" i="6"/>
  <c r="DR140" i="6"/>
  <c r="DR139" i="6"/>
  <c r="DR138" i="6"/>
  <c r="DR136" i="6"/>
  <c r="DR155" i="6"/>
  <c r="DR131" i="6"/>
  <c r="DR130" i="6"/>
  <c r="DR132" i="6"/>
  <c r="DR121" i="6"/>
  <c r="DR134" i="6"/>
  <c r="DR126" i="6"/>
  <c r="DR146" i="6"/>
  <c r="DR118" i="6"/>
  <c r="DR122" i="6"/>
  <c r="DR124" i="6"/>
  <c r="DR125" i="6"/>
  <c r="DR127" i="6"/>
  <c r="DR128" i="6"/>
  <c r="DR119" i="6"/>
  <c r="DR117" i="6"/>
  <c r="DR120" i="6"/>
  <c r="DR129" i="6"/>
  <c r="DR123" i="6"/>
  <c r="DR133" i="6"/>
  <c r="ET166" i="6"/>
  <c r="ET161" i="6"/>
  <c r="ET163" i="6"/>
  <c r="ET164" i="6"/>
  <c r="ET165" i="6"/>
  <c r="ET162" i="6"/>
  <c r="ET157" i="6"/>
  <c r="ET160" i="6"/>
  <c r="ET155" i="6"/>
  <c r="ET152" i="6"/>
  <c r="ET151" i="6"/>
  <c r="ET159" i="6"/>
  <c r="ET154" i="6"/>
  <c r="ET158" i="6"/>
  <c r="ET156" i="6"/>
  <c r="ET150" i="6"/>
  <c r="ET153" i="6"/>
  <c r="ET149" i="6"/>
  <c r="ET145" i="6"/>
  <c r="ET148" i="6"/>
  <c r="ET147" i="6"/>
  <c r="ET144" i="6"/>
  <c r="ET140" i="6"/>
  <c r="ET142" i="6"/>
  <c r="ET138" i="6"/>
  <c r="ET141" i="6"/>
  <c r="ET139" i="6"/>
  <c r="ET135" i="6"/>
  <c r="ET146" i="6"/>
  <c r="ET136" i="6"/>
  <c r="ET137" i="6"/>
  <c r="ET127" i="6"/>
  <c r="ET130" i="6"/>
  <c r="ET125" i="6"/>
  <c r="ET129" i="6"/>
  <c r="ET143" i="6"/>
  <c r="ET131" i="6"/>
  <c r="ET126" i="6"/>
  <c r="ET123" i="6"/>
  <c r="ET118" i="6"/>
  <c r="ET121" i="6"/>
  <c r="ET117" i="6"/>
  <c r="ET132" i="6"/>
  <c r="ET120" i="6"/>
  <c r="ET124" i="6"/>
  <c r="ET133" i="6"/>
  <c r="ET119" i="6"/>
  <c r="ET128" i="6"/>
  <c r="ET134" i="6"/>
  <c r="ET122" i="6"/>
  <c r="FV163" i="6"/>
  <c r="FV166" i="6"/>
  <c r="FV164" i="6"/>
  <c r="FV159" i="6"/>
  <c r="FV165" i="6"/>
  <c r="FV157" i="6"/>
  <c r="FV156" i="6"/>
  <c r="FV162" i="6"/>
  <c r="FV158" i="6"/>
  <c r="FV155" i="6"/>
  <c r="FV152" i="6"/>
  <c r="FV161" i="6"/>
  <c r="FV160" i="6"/>
  <c r="FV153" i="6"/>
  <c r="FV151" i="6"/>
  <c r="FV150" i="6"/>
  <c r="FV149" i="6"/>
  <c r="FV154" i="6"/>
  <c r="FV146" i="6"/>
  <c r="FV145" i="6"/>
  <c r="FV143" i="6"/>
  <c r="FV139" i="6"/>
  <c r="FV132" i="6"/>
  <c r="FV147" i="6"/>
  <c r="FV130" i="6"/>
  <c r="FV144" i="6"/>
  <c r="FV136" i="6"/>
  <c r="FV140" i="6"/>
  <c r="FV142" i="6"/>
  <c r="FV138" i="6"/>
  <c r="FV133" i="6"/>
  <c r="FV131" i="6"/>
  <c r="FV141" i="6"/>
  <c r="FV134" i="6"/>
  <c r="FV148" i="6"/>
  <c r="FV121" i="6"/>
  <c r="FV126" i="6"/>
  <c r="FV128" i="6"/>
  <c r="FV125" i="6"/>
  <c r="FV124" i="6"/>
  <c r="FV135" i="6"/>
  <c r="FV120" i="6"/>
  <c r="FV119" i="6"/>
  <c r="FV129" i="6"/>
  <c r="FV117" i="6"/>
  <c r="FV137" i="6"/>
  <c r="FV127" i="6"/>
  <c r="FV123" i="6"/>
  <c r="FV118" i="6"/>
  <c r="GX165" i="6"/>
  <c r="GX164" i="6"/>
  <c r="GX166" i="6"/>
  <c r="GX163" i="6"/>
  <c r="GX161" i="6"/>
  <c r="GX159" i="6"/>
  <c r="GX160" i="6"/>
  <c r="GX157" i="6"/>
  <c r="GX156" i="6"/>
  <c r="GX162" i="6"/>
  <c r="GX155" i="6"/>
  <c r="GX153" i="6"/>
  <c r="GX150" i="6"/>
  <c r="GX154" i="6"/>
  <c r="GX158" i="6"/>
  <c r="GX151" i="6"/>
  <c r="GX149" i="6"/>
  <c r="GX148" i="6"/>
  <c r="GX152" i="6"/>
  <c r="GX147" i="6"/>
  <c r="GX139" i="6"/>
  <c r="GX137" i="6"/>
  <c r="GX140" i="6"/>
  <c r="GX145" i="6"/>
  <c r="GX136" i="6"/>
  <c r="GX132" i="6"/>
  <c r="GX141" i="6"/>
  <c r="GX129" i="6"/>
  <c r="GX128" i="6"/>
  <c r="GX143" i="6"/>
  <c r="GX135" i="6"/>
  <c r="GX127" i="6"/>
  <c r="GX146" i="6"/>
  <c r="GX138" i="6"/>
  <c r="GX144" i="6"/>
  <c r="GX121" i="6"/>
  <c r="GX119" i="6"/>
  <c r="GX122" i="6"/>
  <c r="GX117" i="6"/>
  <c r="GX120" i="6"/>
  <c r="GX134" i="6"/>
  <c r="GX131" i="6"/>
  <c r="GX130" i="6"/>
  <c r="GX126" i="6"/>
  <c r="GX142" i="6"/>
  <c r="GX123" i="6"/>
  <c r="GX133" i="6"/>
  <c r="GX118" i="6"/>
  <c r="GX124" i="6"/>
  <c r="HZ166" i="6"/>
  <c r="HZ162" i="6"/>
  <c r="HZ165" i="6"/>
  <c r="HZ161" i="6"/>
  <c r="HZ164" i="6"/>
  <c r="HZ157" i="6"/>
  <c r="HZ156" i="6"/>
  <c r="HZ158" i="6"/>
  <c r="HZ159" i="6"/>
  <c r="HZ154" i="6"/>
  <c r="HZ155" i="6"/>
  <c r="HZ152" i="6"/>
  <c r="HZ149" i="6"/>
  <c r="HZ153" i="6"/>
  <c r="HZ148" i="6"/>
  <c r="HZ163" i="6"/>
  <c r="HZ147" i="6"/>
  <c r="HZ144" i="6"/>
  <c r="HZ151" i="6"/>
  <c r="HZ150" i="6"/>
  <c r="HZ143" i="6"/>
  <c r="HZ142" i="6"/>
  <c r="HZ145" i="6"/>
  <c r="HZ138" i="6"/>
  <c r="HZ141" i="6"/>
  <c r="HZ130" i="6"/>
  <c r="HZ146" i="6"/>
  <c r="HZ137" i="6"/>
  <c r="HZ136" i="6"/>
  <c r="HZ134" i="6"/>
  <c r="HZ135" i="6"/>
  <c r="HZ160" i="6"/>
  <c r="HZ128" i="6"/>
  <c r="HZ122" i="6"/>
  <c r="HZ140" i="6"/>
  <c r="HZ133" i="6"/>
  <c r="HZ121" i="6"/>
  <c r="HZ118" i="6"/>
  <c r="HZ117" i="6"/>
  <c r="HZ125" i="6"/>
  <c r="HZ123" i="6"/>
  <c r="HZ129" i="6"/>
  <c r="HZ126" i="6"/>
  <c r="HZ124" i="6"/>
  <c r="HZ120" i="6"/>
  <c r="HZ139" i="6"/>
  <c r="HZ127" i="6"/>
  <c r="HZ132" i="6"/>
  <c r="HZ119" i="6"/>
  <c r="HZ131" i="6"/>
  <c r="JB164" i="6"/>
  <c r="JB165" i="6"/>
  <c r="JB161" i="6"/>
  <c r="JB166" i="6"/>
  <c r="JB163" i="6"/>
  <c r="JB160" i="6"/>
  <c r="JB159" i="6"/>
  <c r="JB157" i="6"/>
  <c r="JB156" i="6"/>
  <c r="JB162" i="6"/>
  <c r="JB158" i="6"/>
  <c r="JB154" i="6"/>
  <c r="JB153" i="6"/>
  <c r="JB150" i="6"/>
  <c r="JB155" i="6"/>
  <c r="JB151" i="6"/>
  <c r="JB152" i="6"/>
  <c r="JB148" i="6"/>
  <c r="JB147" i="6"/>
  <c r="JB144" i="6"/>
  <c r="JB145" i="6"/>
  <c r="JB146" i="6"/>
  <c r="JB138" i="6"/>
  <c r="JB142" i="6"/>
  <c r="JB149" i="6"/>
  <c r="JB141" i="6"/>
  <c r="JB132" i="6"/>
  <c r="JB143" i="6"/>
  <c r="JB134" i="6"/>
  <c r="JB139" i="6"/>
  <c r="JB136" i="6"/>
  <c r="JB133" i="6"/>
  <c r="JB137" i="6"/>
  <c r="JB130" i="6"/>
  <c r="JB126" i="6"/>
  <c r="JB122" i="6"/>
  <c r="JB124" i="6"/>
  <c r="JB127" i="6"/>
  <c r="JB125" i="6"/>
  <c r="JB135" i="6"/>
  <c r="JB131" i="6"/>
  <c r="JB128" i="6"/>
  <c r="JB123" i="6"/>
  <c r="JB117" i="6"/>
  <c r="JB140" i="6"/>
  <c r="JB119" i="6"/>
  <c r="JB121" i="6"/>
  <c r="JB120" i="6"/>
  <c r="JB129" i="6"/>
  <c r="JB118" i="6"/>
  <c r="KD165" i="6"/>
  <c r="KD164" i="6"/>
  <c r="KD166" i="6"/>
  <c r="KD163" i="6"/>
  <c r="KD160" i="6"/>
  <c r="KD162" i="6"/>
  <c r="KD157" i="6"/>
  <c r="KD156" i="6"/>
  <c r="KD159" i="6"/>
  <c r="KD161" i="6"/>
  <c r="KD152" i="6"/>
  <c r="KD153" i="6"/>
  <c r="KD158" i="6"/>
  <c r="KD150" i="6"/>
  <c r="KD145" i="6"/>
  <c r="KD147" i="6"/>
  <c r="KD146" i="6"/>
  <c r="KD148" i="6"/>
  <c r="KD154" i="6"/>
  <c r="KD149" i="6"/>
  <c r="KD140" i="6"/>
  <c r="KD143" i="6"/>
  <c r="KD155" i="6"/>
  <c r="KD151" i="6"/>
  <c r="KD139" i="6"/>
  <c r="KD133" i="6"/>
  <c r="KD142" i="6"/>
  <c r="KD132" i="6"/>
  <c r="KD138" i="6"/>
  <c r="KD144" i="6"/>
  <c r="KD130" i="6"/>
  <c r="KD122" i="6"/>
  <c r="KD136" i="6"/>
  <c r="KD129" i="6"/>
  <c r="KD124" i="6"/>
  <c r="KD141" i="6"/>
  <c r="KD137" i="6"/>
  <c r="KD126" i="6"/>
  <c r="KD123" i="6"/>
  <c r="KD125" i="6"/>
  <c r="KD119" i="6"/>
  <c r="KD135" i="6"/>
  <c r="KD131" i="6"/>
  <c r="KD128" i="6"/>
  <c r="KD118" i="6"/>
  <c r="KD120" i="6"/>
  <c r="KD127" i="6"/>
  <c r="KD134" i="6"/>
  <c r="KD117" i="6"/>
  <c r="LF165" i="6"/>
  <c r="LF164" i="6"/>
  <c r="LF166" i="6"/>
  <c r="LF162" i="6"/>
  <c r="LF163" i="6"/>
  <c r="LF160" i="6"/>
  <c r="LF159" i="6"/>
  <c r="LF161" i="6"/>
  <c r="LF157" i="6"/>
  <c r="LF156" i="6"/>
  <c r="LF153" i="6"/>
  <c r="LF155" i="6"/>
  <c r="LF150" i="6"/>
  <c r="LF158" i="6"/>
  <c r="LF151" i="6"/>
  <c r="LF154" i="6"/>
  <c r="LF147" i="6"/>
  <c r="LF145" i="6"/>
  <c r="LF148" i="6"/>
  <c r="LF144" i="6"/>
  <c r="LF140" i="6"/>
  <c r="LF146" i="6"/>
  <c r="LF137" i="6"/>
  <c r="LF152" i="6"/>
  <c r="LF136" i="6"/>
  <c r="LF132" i="6"/>
  <c r="LF149" i="6"/>
  <c r="LF127" i="6"/>
  <c r="LF138" i="6"/>
  <c r="LF128" i="6"/>
  <c r="LF141" i="6"/>
  <c r="LF122" i="6"/>
  <c r="LF133" i="6"/>
  <c r="LF118" i="6"/>
  <c r="LF120" i="6"/>
  <c r="LF126" i="6"/>
  <c r="LF124" i="6"/>
  <c r="LF134" i="6"/>
  <c r="LF121" i="6"/>
  <c r="LF143" i="6"/>
  <c r="LF139" i="6"/>
  <c r="LF125" i="6"/>
  <c r="LF142" i="6"/>
  <c r="LF135" i="6"/>
  <c r="LF131" i="6"/>
  <c r="LF119" i="6"/>
  <c r="LF130" i="6"/>
  <c r="LF123" i="6"/>
  <c r="LF117" i="6"/>
  <c r="LF129" i="6"/>
  <c r="MH165" i="6"/>
  <c r="MH166" i="6"/>
  <c r="MH164" i="6"/>
  <c r="MH160" i="6"/>
  <c r="MH162" i="6"/>
  <c r="MH161" i="6"/>
  <c r="MH163" i="6"/>
  <c r="MH157" i="6"/>
  <c r="MH156" i="6"/>
  <c r="MH159" i="6"/>
  <c r="MH158" i="6"/>
  <c r="MH152" i="6"/>
  <c r="MH153" i="6"/>
  <c r="MH148" i="6"/>
  <c r="MH149" i="6"/>
  <c r="MH151" i="6"/>
  <c r="MH146" i="6"/>
  <c r="MH143" i="6"/>
  <c r="MH145" i="6"/>
  <c r="MH140" i="6"/>
  <c r="MH142" i="6"/>
  <c r="MH138" i="6"/>
  <c r="MH155" i="6"/>
  <c r="MH147" i="6"/>
  <c r="MH137" i="6"/>
  <c r="MH144" i="6"/>
  <c r="MH154" i="6"/>
  <c r="MH131" i="6"/>
  <c r="MH141" i="6"/>
  <c r="MH126" i="6"/>
  <c r="MH129" i="6"/>
  <c r="MH135" i="6"/>
  <c r="MH134" i="6"/>
  <c r="MH125" i="6"/>
  <c r="MH133" i="6"/>
  <c r="MH130" i="6"/>
  <c r="MH150" i="6"/>
  <c r="MH128" i="6"/>
  <c r="MH123" i="6"/>
  <c r="MH121" i="6"/>
  <c r="MH120" i="6"/>
  <c r="MH117" i="6"/>
  <c r="MH139" i="6"/>
  <c r="MH124" i="6"/>
  <c r="MH132" i="6"/>
  <c r="MH118" i="6"/>
  <c r="MH136" i="6"/>
  <c r="MH119" i="6"/>
  <c r="MH127" i="6"/>
  <c r="MH122" i="6"/>
  <c r="NJ165" i="6"/>
  <c r="NJ162" i="6"/>
  <c r="NJ166" i="6"/>
  <c r="NJ163" i="6"/>
  <c r="NJ164" i="6"/>
  <c r="NJ160" i="6"/>
  <c r="NJ159" i="6"/>
  <c r="NJ157" i="6"/>
  <c r="NJ156" i="6"/>
  <c r="NJ158" i="6"/>
  <c r="NJ161" i="6"/>
  <c r="NJ155" i="6"/>
  <c r="NJ154" i="6"/>
  <c r="NJ151" i="6"/>
  <c r="NJ147" i="6"/>
  <c r="NJ153" i="6"/>
  <c r="NJ152" i="6"/>
  <c r="NJ149" i="6"/>
  <c r="NJ148" i="6"/>
  <c r="NJ142" i="6"/>
  <c r="NJ138" i="6"/>
  <c r="NJ145" i="6"/>
  <c r="NJ146" i="6"/>
  <c r="NJ150" i="6"/>
  <c r="NJ144" i="6"/>
  <c r="NJ140" i="6"/>
  <c r="NJ135" i="6"/>
  <c r="NJ141" i="6"/>
  <c r="NJ133" i="6"/>
  <c r="NJ131" i="6"/>
  <c r="NJ132" i="6"/>
  <c r="NJ125" i="6"/>
  <c r="NJ137" i="6"/>
  <c r="NJ129" i="6"/>
  <c r="NJ134" i="6"/>
  <c r="NJ143" i="6"/>
  <c r="NJ122" i="6"/>
  <c r="NJ136" i="6"/>
  <c r="NJ123" i="6"/>
  <c r="NJ124" i="6"/>
  <c r="NJ119" i="6"/>
  <c r="NJ118" i="6"/>
  <c r="NJ139" i="6"/>
  <c r="NJ126" i="6"/>
  <c r="NJ127" i="6"/>
  <c r="NJ128" i="6"/>
  <c r="NJ121" i="6"/>
  <c r="NJ120" i="6"/>
  <c r="NJ130" i="6"/>
  <c r="OL165" i="6"/>
  <c r="OL163" i="6"/>
  <c r="OL166" i="6"/>
  <c r="OL162" i="6"/>
  <c r="OL164" i="6"/>
  <c r="OL161" i="6"/>
  <c r="OL159" i="6"/>
  <c r="OL157" i="6"/>
  <c r="OL156" i="6"/>
  <c r="OL160" i="6"/>
  <c r="OL152" i="6"/>
  <c r="OL149" i="6"/>
  <c r="OL158" i="6"/>
  <c r="OL151" i="6"/>
  <c r="OL153" i="6"/>
  <c r="OL150" i="6"/>
  <c r="OL148" i="6"/>
  <c r="OL145" i="6"/>
  <c r="OL147" i="6"/>
  <c r="OL143" i="6"/>
  <c r="OL154" i="6"/>
  <c r="OL144" i="6"/>
  <c r="OL142" i="6"/>
  <c r="OL139" i="6"/>
  <c r="OL141" i="6"/>
  <c r="OL131" i="6"/>
  <c r="OL136" i="6"/>
  <c r="OL135" i="6"/>
  <c r="OL138" i="6"/>
  <c r="OL127" i="6"/>
  <c r="OL129" i="6"/>
  <c r="OL146" i="6"/>
  <c r="OL140" i="6"/>
  <c r="OL137" i="6"/>
  <c r="OL133" i="6"/>
  <c r="OL128" i="6"/>
  <c r="OL124" i="6"/>
  <c r="OL123" i="6"/>
  <c r="OL155" i="6"/>
  <c r="OL122" i="6"/>
  <c r="OL119" i="6"/>
  <c r="OL130" i="6"/>
  <c r="OL132" i="6"/>
  <c r="OL125" i="6"/>
  <c r="OL134" i="6"/>
  <c r="OL120" i="6"/>
  <c r="OL121" i="6"/>
  <c r="OL117" i="6"/>
  <c r="OL118" i="6"/>
  <c r="OL126" i="6"/>
  <c r="PN166" i="6"/>
  <c r="PN165" i="6"/>
  <c r="PN163" i="6"/>
  <c r="PN164" i="6"/>
  <c r="PN161" i="6"/>
  <c r="PN162" i="6"/>
  <c r="PN157" i="6"/>
  <c r="PN156" i="6"/>
  <c r="PN159" i="6"/>
  <c r="PN158" i="6"/>
  <c r="PN151" i="6"/>
  <c r="PN155" i="6"/>
  <c r="PN153" i="6"/>
  <c r="PN160" i="6"/>
  <c r="PN146" i="6"/>
  <c r="PN147" i="6"/>
  <c r="PN144" i="6"/>
  <c r="PN150" i="6"/>
  <c r="PN143" i="6"/>
  <c r="PN149" i="6"/>
  <c r="PN141" i="6"/>
  <c r="PN145" i="6"/>
  <c r="PN140" i="6"/>
  <c r="PN138" i="6"/>
  <c r="PN137" i="6"/>
  <c r="PN136" i="6"/>
  <c r="PN133" i="6"/>
  <c r="PN139" i="6"/>
  <c r="PN142" i="6"/>
  <c r="PN148" i="6"/>
  <c r="PN127" i="6"/>
  <c r="PN131" i="6"/>
  <c r="PN152" i="6"/>
  <c r="PN123" i="6"/>
  <c r="PN126" i="6"/>
  <c r="PN129" i="6"/>
  <c r="PN124" i="6"/>
  <c r="PN118" i="6"/>
  <c r="PN122" i="6"/>
  <c r="PN121" i="6"/>
  <c r="PN128" i="6"/>
  <c r="PN117" i="6"/>
  <c r="PN134" i="6"/>
  <c r="PN119" i="6"/>
  <c r="PN120" i="6"/>
  <c r="PN130" i="6"/>
  <c r="PN135" i="6"/>
  <c r="PN154" i="6"/>
  <c r="PN125" i="6"/>
  <c r="QP163" i="6"/>
  <c r="QP166" i="6"/>
  <c r="QP162" i="6"/>
  <c r="QP165" i="6"/>
  <c r="QP164" i="6"/>
  <c r="QP161" i="6"/>
  <c r="QP158" i="6"/>
  <c r="QP157" i="6"/>
  <c r="QP156" i="6"/>
  <c r="QP160" i="6"/>
  <c r="QP159" i="6"/>
  <c r="QP154" i="6"/>
  <c r="QP152" i="6"/>
  <c r="QP153" i="6"/>
  <c r="QP151" i="6"/>
  <c r="QP149" i="6"/>
  <c r="QP150" i="6"/>
  <c r="QP147" i="6"/>
  <c r="QP155" i="6"/>
  <c r="QP148" i="6"/>
  <c r="QP142" i="6"/>
  <c r="QP141" i="6"/>
  <c r="QP146" i="6"/>
  <c r="QP138" i="6"/>
  <c r="QP140" i="6"/>
  <c r="QP134" i="6"/>
  <c r="QP144" i="6"/>
  <c r="QP137" i="6"/>
  <c r="QP127" i="6"/>
  <c r="QP135" i="6"/>
  <c r="QP139" i="6"/>
  <c r="QP129" i="6"/>
  <c r="QP136" i="6"/>
  <c r="QP130" i="6"/>
  <c r="QP131" i="6"/>
  <c r="QP123" i="6"/>
  <c r="QP128" i="6"/>
  <c r="QP117" i="6"/>
  <c r="QP126" i="6"/>
  <c r="QP145" i="6"/>
  <c r="QP133" i="6"/>
  <c r="QP143" i="6"/>
  <c r="QP121" i="6"/>
  <c r="QP120" i="6"/>
  <c r="QP132" i="6"/>
  <c r="QP124" i="6"/>
  <c r="QP125" i="6"/>
  <c r="QP119" i="6"/>
  <c r="QP122" i="6"/>
  <c r="QP118" i="6"/>
  <c r="RR165" i="6"/>
  <c r="RR164" i="6"/>
  <c r="RR160" i="6"/>
  <c r="RR161" i="6"/>
  <c r="RR159" i="6"/>
  <c r="RR162" i="6"/>
  <c r="RR163" i="6"/>
  <c r="RR157" i="6"/>
  <c r="RR156" i="6"/>
  <c r="RR166" i="6"/>
  <c r="RR153" i="6"/>
  <c r="RR152" i="6"/>
  <c r="RR154" i="6"/>
  <c r="RR151" i="6"/>
  <c r="RR158" i="6"/>
  <c r="RR150" i="6"/>
  <c r="RR149" i="6"/>
  <c r="RR145" i="6"/>
  <c r="RR148" i="6"/>
  <c r="RR138" i="6"/>
  <c r="RR141" i="6"/>
  <c r="RR142" i="6"/>
  <c r="RR147" i="6"/>
  <c r="RR155" i="6"/>
  <c r="RR140" i="6"/>
  <c r="RR143" i="6"/>
  <c r="RR146" i="6"/>
  <c r="RR139" i="6"/>
  <c r="RR132" i="6"/>
  <c r="RR134" i="6"/>
  <c r="RR130" i="6"/>
  <c r="RR129" i="6"/>
  <c r="RR128" i="6"/>
  <c r="RR127" i="6"/>
  <c r="RR123" i="6"/>
  <c r="RR135" i="6"/>
  <c r="RR126" i="6"/>
  <c r="RR137" i="6"/>
  <c r="RR119" i="6"/>
  <c r="RR131" i="6"/>
  <c r="RR136" i="6"/>
  <c r="RR124" i="6"/>
  <c r="RR125" i="6"/>
  <c r="RR133" i="6"/>
  <c r="RR144" i="6"/>
  <c r="RR121" i="6"/>
  <c r="RR120" i="6"/>
  <c r="RR118" i="6"/>
  <c r="RR117" i="6"/>
  <c r="RR122" i="6"/>
  <c r="ST165" i="6"/>
  <c r="ST164" i="6"/>
  <c r="ST161" i="6"/>
  <c r="ST160" i="6"/>
  <c r="ST166" i="6"/>
  <c r="ST163" i="6"/>
  <c r="ST159" i="6"/>
  <c r="ST158" i="6"/>
  <c r="ST157" i="6"/>
  <c r="ST156" i="6"/>
  <c r="ST162" i="6"/>
  <c r="ST155" i="6"/>
  <c r="ST154" i="6"/>
  <c r="ST153" i="6"/>
  <c r="ST150" i="6"/>
  <c r="ST152" i="6"/>
  <c r="ST146" i="6"/>
  <c r="ST139" i="6"/>
  <c r="ST151" i="6"/>
  <c r="ST143" i="6"/>
  <c r="ST144" i="6"/>
  <c r="ST149" i="6"/>
  <c r="ST136" i="6"/>
  <c r="ST141" i="6"/>
  <c r="ST137" i="6"/>
  <c r="ST145" i="6"/>
  <c r="ST127" i="6"/>
  <c r="ST132" i="6"/>
  <c r="ST147" i="6"/>
  <c r="ST121" i="6"/>
  <c r="ST124" i="6"/>
  <c r="ST140" i="6"/>
  <c r="ST142" i="6"/>
  <c r="ST133" i="6"/>
  <c r="ST126" i="6"/>
  <c r="ST118" i="6"/>
  <c r="ST123" i="6"/>
  <c r="ST128" i="6"/>
  <c r="ST130" i="6"/>
  <c r="ST125" i="6"/>
  <c r="ST122" i="6"/>
  <c r="ST148" i="6"/>
  <c r="ST129" i="6"/>
  <c r="ST120" i="6"/>
  <c r="ST117" i="6"/>
  <c r="ST119" i="6"/>
  <c r="ST135" i="6"/>
  <c r="ST138" i="6"/>
  <c r="ST131" i="6"/>
  <c r="TV164" i="6"/>
  <c r="TV166" i="6"/>
  <c r="TV165" i="6"/>
  <c r="TV160" i="6"/>
  <c r="TV163" i="6"/>
  <c r="TV157" i="6"/>
  <c r="TV156" i="6"/>
  <c r="TV159" i="6"/>
  <c r="TV161" i="6"/>
  <c r="TV162" i="6"/>
  <c r="TV152" i="6"/>
  <c r="TV158" i="6"/>
  <c r="TV155" i="6"/>
  <c r="TV154" i="6"/>
  <c r="TV150" i="6"/>
  <c r="TV149" i="6"/>
  <c r="TV148" i="6"/>
  <c r="TV153" i="6"/>
  <c r="TV144" i="6"/>
  <c r="TV147" i="6"/>
  <c r="TV146" i="6"/>
  <c r="TV151" i="6"/>
  <c r="TV142" i="6"/>
  <c r="TV139" i="6"/>
  <c r="TV141" i="6"/>
  <c r="TV137" i="6"/>
  <c r="TV136" i="6"/>
  <c r="TV133" i="6"/>
  <c r="TV134" i="6"/>
  <c r="TV135" i="6"/>
  <c r="TV127" i="6"/>
  <c r="TV131" i="6"/>
  <c r="TV138" i="6"/>
  <c r="TV125" i="6"/>
  <c r="TV124" i="6"/>
  <c r="TV123" i="6"/>
  <c r="TV143" i="6"/>
  <c r="TV132" i="6"/>
  <c r="TV121" i="6"/>
  <c r="TV119" i="6"/>
  <c r="TV140" i="6"/>
  <c r="TV126" i="6"/>
  <c r="TV122" i="6"/>
  <c r="TV130" i="6"/>
  <c r="TV145" i="6"/>
  <c r="TV128" i="6"/>
  <c r="TV117" i="6"/>
  <c r="TV120" i="6"/>
  <c r="TV118" i="6"/>
  <c r="UX164" i="6"/>
  <c r="UX160" i="6"/>
  <c r="UX162" i="6"/>
  <c r="UX163" i="6"/>
  <c r="UX161" i="6"/>
  <c r="UX157" i="6"/>
  <c r="UX156" i="6"/>
  <c r="UX165" i="6"/>
  <c r="UX158" i="6"/>
  <c r="UX159" i="6"/>
  <c r="UX154" i="6"/>
  <c r="UX153" i="6"/>
  <c r="UX152" i="6"/>
  <c r="UX166" i="6"/>
  <c r="UX149" i="6"/>
  <c r="UX155" i="6"/>
  <c r="UX147" i="6"/>
  <c r="UX150" i="6"/>
  <c r="UX146" i="6"/>
  <c r="UX139" i="6"/>
  <c r="UX140" i="6"/>
  <c r="UX145" i="6"/>
  <c r="UX132" i="6"/>
  <c r="UX138" i="6"/>
  <c r="UX135" i="6"/>
  <c r="UX131" i="6"/>
  <c r="UX151" i="6"/>
  <c r="UX130" i="6"/>
  <c r="UX128" i="6"/>
  <c r="UX144" i="6"/>
  <c r="UX133" i="6"/>
  <c r="UX148" i="6"/>
  <c r="UX141" i="6"/>
  <c r="UX143" i="6"/>
  <c r="UX134" i="6"/>
  <c r="UX126" i="6"/>
  <c r="UX125" i="6"/>
  <c r="UX124" i="6"/>
  <c r="UX123" i="6"/>
  <c r="UX142" i="6"/>
  <c r="UX121" i="6"/>
  <c r="UX136" i="6"/>
  <c r="UX119" i="6"/>
  <c r="UX137" i="6"/>
  <c r="UX129" i="6"/>
  <c r="UX122" i="6"/>
  <c r="UX120" i="6"/>
  <c r="UX117" i="6"/>
  <c r="UX118" i="6"/>
  <c r="UX127" i="6"/>
  <c r="VZ166" i="6"/>
  <c r="VZ165" i="6"/>
  <c r="VZ163" i="6"/>
  <c r="VZ162" i="6"/>
  <c r="VZ160" i="6"/>
  <c r="VZ164" i="6"/>
  <c r="VZ159" i="6"/>
  <c r="VZ161" i="6"/>
  <c r="VZ157" i="6"/>
  <c r="VZ156" i="6"/>
  <c r="VZ158" i="6"/>
  <c r="VZ150" i="6"/>
  <c r="VZ153" i="6"/>
  <c r="VZ152" i="6"/>
  <c r="VZ154" i="6"/>
  <c r="VZ155" i="6"/>
  <c r="VZ147" i="6"/>
  <c r="VZ146" i="6"/>
  <c r="VZ149" i="6"/>
  <c r="VZ145" i="6"/>
  <c r="VZ144" i="6"/>
  <c r="VZ143" i="6"/>
  <c r="VZ142" i="6"/>
  <c r="VZ137" i="6"/>
  <c r="VZ134" i="6"/>
  <c r="VZ141" i="6"/>
  <c r="VZ136" i="6"/>
  <c r="VZ129" i="6"/>
  <c r="VZ151" i="6"/>
  <c r="VZ128" i="6"/>
  <c r="VZ138" i="6"/>
  <c r="VZ130" i="6"/>
  <c r="VZ135" i="6"/>
  <c r="VZ139" i="6"/>
  <c r="VZ133" i="6"/>
  <c r="VZ131" i="6"/>
  <c r="VZ119" i="6"/>
  <c r="VZ117" i="6"/>
  <c r="VZ140" i="6"/>
  <c r="VZ148" i="6"/>
  <c r="VZ127" i="6"/>
  <c r="VZ125" i="6"/>
  <c r="VZ132" i="6"/>
  <c r="VZ121" i="6"/>
  <c r="VZ118" i="6"/>
  <c r="VZ123" i="6"/>
  <c r="VZ124" i="6"/>
  <c r="VZ122" i="6"/>
  <c r="VZ120" i="6"/>
  <c r="VZ126" i="6"/>
  <c r="NJ117" i="6"/>
  <c r="CB112" i="6"/>
  <c r="CB114" i="6" s="1"/>
  <c r="CB113" i="6"/>
  <c r="CB115" i="6" s="1"/>
  <c r="DD112" i="6"/>
  <c r="DD114" i="6" s="1"/>
  <c r="DD113" i="6"/>
  <c r="DD115" i="6" s="1"/>
  <c r="EF112" i="6"/>
  <c r="EF114" i="6" s="1"/>
  <c r="EF113" i="6"/>
  <c r="EF115" i="6" s="1"/>
  <c r="FH113" i="6"/>
  <c r="FH115" i="6" s="1"/>
  <c r="FH112" i="6"/>
  <c r="FH114" i="6" s="1"/>
  <c r="JP112" i="6"/>
  <c r="JP114" i="6" s="1"/>
  <c r="KR113" i="6"/>
  <c r="KR115" i="6" s="1"/>
  <c r="KR112" i="6"/>
  <c r="KR114" i="6" s="1"/>
  <c r="NX112" i="6"/>
  <c r="NX114" i="6" s="1"/>
  <c r="NX113" i="6"/>
  <c r="NX115" i="6" s="1"/>
  <c r="OZ113" i="6"/>
  <c r="OZ115" i="6" s="1"/>
  <c r="OZ112" i="6"/>
  <c r="OZ114" i="6" s="1"/>
  <c r="QB113" i="6"/>
  <c r="QB115" i="6" s="1"/>
  <c r="QB112" i="6"/>
  <c r="QB114" i="6" s="1"/>
  <c r="RD112" i="6"/>
  <c r="RD114" i="6" s="1"/>
  <c r="RD113" i="6"/>
  <c r="RD115" i="6" s="1"/>
  <c r="SF112" i="6"/>
  <c r="SF114" i="6" s="1"/>
  <c r="SF113" i="6"/>
  <c r="SF115" i="6" s="1"/>
  <c r="UJ113" i="6"/>
  <c r="UJ115" i="6" s="1"/>
  <c r="UJ112" i="6"/>
  <c r="UJ114" i="6" s="1"/>
  <c r="VL113" i="6"/>
  <c r="VL115" i="6" s="1"/>
  <c r="VL112" i="6"/>
  <c r="VL114" i="6" s="1"/>
  <c r="AM85" i="2"/>
  <c r="K85" i="2"/>
  <c r="BB85" i="2"/>
  <c r="Z85" i="2"/>
  <c r="Y85" i="2"/>
  <c r="BA85" i="2"/>
  <c r="AX85" i="2"/>
  <c r="V85" i="2"/>
  <c r="V92" i="2" s="1"/>
  <c r="U85" i="2"/>
  <c r="T85" i="2"/>
  <c r="AW85" i="2"/>
  <c r="AV85" i="2"/>
  <c r="BE85" i="2"/>
  <c r="R85" i="2"/>
  <c r="AL85" i="2"/>
  <c r="D85" i="2"/>
  <c r="AH85" i="2"/>
  <c r="AG85" i="2"/>
  <c r="AR85" i="2"/>
  <c r="E85" i="2"/>
  <c r="AJ85" i="2"/>
  <c r="AA85" i="2"/>
  <c r="X85" i="2"/>
  <c r="BK85" i="2"/>
  <c r="W85" i="2"/>
  <c r="BJ85" i="2"/>
  <c r="S85" i="2"/>
  <c r="BI85" i="2"/>
  <c r="Q85" i="2"/>
  <c r="M85" i="2"/>
  <c r="L85" i="2"/>
  <c r="AU85" i="2"/>
  <c r="AT85" i="2"/>
  <c r="AS85" i="2"/>
  <c r="AQ85" i="2"/>
  <c r="AN85" i="2"/>
  <c r="AK85" i="2"/>
  <c r="AI85" i="2"/>
  <c r="F97" i="2"/>
  <c r="H5" i="5"/>
  <c r="CF113" i="6"/>
  <c r="CF115" i="6" s="1"/>
  <c r="DH113" i="6"/>
  <c r="DH115" i="6" s="1"/>
  <c r="DH112" i="6"/>
  <c r="DH114" i="6" s="1"/>
  <c r="EJ112" i="6"/>
  <c r="EJ114" i="6" s="1"/>
  <c r="EJ113" i="6"/>
  <c r="EJ115" i="6" s="1"/>
  <c r="FL112" i="6"/>
  <c r="FL114" i="6" s="1"/>
  <c r="FL113" i="6"/>
  <c r="FL115" i="6" s="1"/>
  <c r="GN113" i="6"/>
  <c r="GN115" i="6" s="1"/>
  <c r="GN112" i="6"/>
  <c r="GN114" i="6" s="1"/>
  <c r="HP112" i="6"/>
  <c r="HP114" i="6" s="1"/>
  <c r="HP113" i="6"/>
  <c r="HP115" i="6" s="1"/>
  <c r="IR113" i="6"/>
  <c r="IR115" i="6" s="1"/>
  <c r="JT113" i="6"/>
  <c r="JT115" i="6" s="1"/>
  <c r="JT112" i="6"/>
  <c r="JT114" i="6" s="1"/>
  <c r="KV113" i="6"/>
  <c r="KV115" i="6" s="1"/>
  <c r="KV112" i="6"/>
  <c r="KV114" i="6" s="1"/>
  <c r="LX113" i="6"/>
  <c r="LX115" i="6" s="1"/>
  <c r="LX112" i="6"/>
  <c r="LX114" i="6" s="1"/>
  <c r="MZ113" i="6"/>
  <c r="MZ115" i="6" s="1"/>
  <c r="MZ112" i="6"/>
  <c r="MZ114" i="6" s="1"/>
  <c r="OB113" i="6"/>
  <c r="OB115" i="6" s="1"/>
  <c r="PD113" i="6"/>
  <c r="PD115" i="6" s="1"/>
  <c r="PD112" i="6"/>
  <c r="PD114" i="6" s="1"/>
  <c r="QF113" i="6"/>
  <c r="QF115" i="6" s="1"/>
  <c r="QF112" i="6"/>
  <c r="QF114" i="6" s="1"/>
  <c r="RH113" i="6"/>
  <c r="RH115" i="6" s="1"/>
  <c r="RH112" i="6"/>
  <c r="RH114" i="6" s="1"/>
  <c r="SJ112" i="6"/>
  <c r="SJ114" i="6" s="1"/>
  <c r="SJ113" i="6"/>
  <c r="SJ115" i="6" s="1"/>
  <c r="TL112" i="6"/>
  <c r="TL114" i="6" s="1"/>
  <c r="TL113" i="6"/>
  <c r="TL115" i="6" s="1"/>
  <c r="UN113" i="6"/>
  <c r="UN115" i="6" s="1"/>
  <c r="UN112" i="6"/>
  <c r="UN114" i="6" s="1"/>
  <c r="VP113" i="6"/>
  <c r="VP115" i="6" s="1"/>
  <c r="VP112" i="6"/>
  <c r="VP114" i="6" s="1"/>
  <c r="VG112" i="6"/>
  <c r="VG114" i="6" s="1"/>
  <c r="BT166" i="6"/>
  <c r="BT164" i="6"/>
  <c r="BT165" i="6"/>
  <c r="BT161" i="6"/>
  <c r="BT158" i="6"/>
  <c r="BT163" i="6"/>
  <c r="BT159" i="6"/>
  <c r="BT162" i="6"/>
  <c r="BT160" i="6"/>
  <c r="BT153" i="6"/>
  <c r="BT155" i="6"/>
  <c r="BT154" i="6"/>
  <c r="BT157" i="6"/>
  <c r="BT151" i="6"/>
  <c r="BT150" i="6"/>
  <c r="BT156" i="6"/>
  <c r="BT152" i="6"/>
  <c r="BT145" i="6"/>
  <c r="BT146" i="6"/>
  <c r="BT139" i="6"/>
  <c r="BT138" i="6"/>
  <c r="BT144" i="6"/>
  <c r="BT141" i="6"/>
  <c r="BT147" i="6"/>
  <c r="BT149" i="6"/>
  <c r="BT136" i="6"/>
  <c r="BT130" i="6"/>
  <c r="BT129" i="6"/>
  <c r="BT131" i="6"/>
  <c r="BT128" i="6"/>
  <c r="BT132" i="6"/>
  <c r="BT123" i="6"/>
  <c r="BT122" i="6"/>
  <c r="BT121" i="6"/>
  <c r="BT142" i="6"/>
  <c r="BT148" i="6"/>
  <c r="BT140" i="6"/>
  <c r="BT124" i="6"/>
  <c r="BT137" i="6"/>
  <c r="BT135" i="6"/>
  <c r="BT125" i="6"/>
  <c r="BT126" i="6"/>
  <c r="BT143" i="6"/>
  <c r="BT133" i="6"/>
  <c r="BT127" i="6"/>
  <c r="BT134" i="6"/>
  <c r="BT117" i="6"/>
  <c r="BT119" i="6"/>
  <c r="BT118" i="6"/>
  <c r="BT120" i="6"/>
  <c r="CV165" i="6"/>
  <c r="CV163" i="6"/>
  <c r="CV166" i="6"/>
  <c r="CV164" i="6"/>
  <c r="CV161" i="6"/>
  <c r="CV162" i="6"/>
  <c r="CV158" i="6"/>
  <c r="CV160" i="6"/>
  <c r="CV157" i="6"/>
  <c r="CV153" i="6"/>
  <c r="CV159" i="6"/>
  <c r="CV150" i="6"/>
  <c r="CV151" i="6"/>
  <c r="CV154" i="6"/>
  <c r="CV155" i="6"/>
  <c r="CV152" i="6"/>
  <c r="CV148" i="6"/>
  <c r="CV147" i="6"/>
  <c r="CV146" i="6"/>
  <c r="CV156" i="6"/>
  <c r="CV145" i="6"/>
  <c r="CV142" i="6"/>
  <c r="CV143" i="6"/>
  <c r="CV149" i="6"/>
  <c r="CV144" i="6"/>
  <c r="CV136" i="6"/>
  <c r="CV133" i="6"/>
  <c r="CV134" i="6"/>
  <c r="CV129" i="6"/>
  <c r="CV131" i="6"/>
  <c r="CV128" i="6"/>
  <c r="CV139" i="6"/>
  <c r="CV123" i="6"/>
  <c r="CV122" i="6"/>
  <c r="CV121" i="6"/>
  <c r="CV132" i="6"/>
  <c r="CV130" i="6"/>
  <c r="CV141" i="6"/>
  <c r="CV138" i="6"/>
  <c r="CV135" i="6"/>
  <c r="CV137" i="6"/>
  <c r="CV140" i="6"/>
  <c r="CV127" i="6"/>
  <c r="CV124" i="6"/>
  <c r="CV126" i="6"/>
  <c r="CV117" i="6"/>
  <c r="CV125" i="6"/>
  <c r="CV120" i="6"/>
  <c r="CV119" i="6"/>
  <c r="CV118" i="6"/>
  <c r="DX164" i="6"/>
  <c r="DX163" i="6"/>
  <c r="DX166" i="6"/>
  <c r="DX160" i="6"/>
  <c r="DX165" i="6"/>
  <c r="DX159" i="6"/>
  <c r="DX161" i="6"/>
  <c r="DX158" i="6"/>
  <c r="DX162" i="6"/>
  <c r="DX157" i="6"/>
  <c r="DX156" i="6"/>
  <c r="DX153" i="6"/>
  <c r="DX155" i="6"/>
  <c r="DX154" i="6"/>
  <c r="DX152" i="6"/>
  <c r="DX146" i="6"/>
  <c r="DX149" i="6"/>
  <c r="DX151" i="6"/>
  <c r="DX144" i="6"/>
  <c r="DX147" i="6"/>
  <c r="DX142" i="6"/>
  <c r="DX150" i="6"/>
  <c r="DX133" i="6"/>
  <c r="DX143" i="6"/>
  <c r="DX140" i="6"/>
  <c r="DX132" i="6"/>
  <c r="DX129" i="6"/>
  <c r="DX123" i="6"/>
  <c r="DX122" i="6"/>
  <c r="DX121" i="6"/>
  <c r="DX126" i="6"/>
  <c r="DX125" i="6"/>
  <c r="DX117" i="6"/>
  <c r="DX128" i="6"/>
  <c r="DX138" i="6"/>
  <c r="DX135" i="6"/>
  <c r="DX124" i="6"/>
  <c r="DX141" i="6"/>
  <c r="DX120" i="6"/>
  <c r="DX131" i="6"/>
  <c r="DX137" i="6"/>
  <c r="DX145" i="6"/>
  <c r="DX148" i="6"/>
  <c r="DX119" i="6"/>
  <c r="DX136" i="6"/>
  <c r="DX134" i="6"/>
  <c r="DX127" i="6"/>
  <c r="DX139" i="6"/>
  <c r="DX130" i="6"/>
  <c r="DX118" i="6"/>
  <c r="EZ166" i="6"/>
  <c r="EZ165" i="6"/>
  <c r="EZ163" i="6"/>
  <c r="EZ162" i="6"/>
  <c r="EZ160" i="6"/>
  <c r="EZ164" i="6"/>
  <c r="EZ161" i="6"/>
  <c r="EZ159" i="6"/>
  <c r="EZ157" i="6"/>
  <c r="EZ158" i="6"/>
  <c r="EZ155" i="6"/>
  <c r="EZ151" i="6"/>
  <c r="EZ153" i="6"/>
  <c r="EZ156" i="6"/>
  <c r="EZ152" i="6"/>
  <c r="EZ154" i="6"/>
  <c r="EZ149" i="6"/>
  <c r="EZ146" i="6"/>
  <c r="EZ144" i="6"/>
  <c r="EZ150" i="6"/>
  <c r="EZ147" i="6"/>
  <c r="EZ141" i="6"/>
  <c r="EZ148" i="6"/>
  <c r="EZ145" i="6"/>
  <c r="EZ139" i="6"/>
  <c r="EZ135" i="6"/>
  <c r="EZ142" i="6"/>
  <c r="EZ137" i="6"/>
  <c r="EZ140" i="6"/>
  <c r="EZ132" i="6"/>
  <c r="EZ138" i="6"/>
  <c r="EZ123" i="6"/>
  <c r="EZ122" i="6"/>
  <c r="EZ121" i="6"/>
  <c r="EZ136" i="6"/>
  <c r="EZ143" i="6"/>
  <c r="EZ134" i="6"/>
  <c r="EZ129" i="6"/>
  <c r="EZ126" i="6"/>
  <c r="EZ120" i="6"/>
  <c r="EZ125" i="6"/>
  <c r="EZ118" i="6"/>
  <c r="EZ128" i="6"/>
  <c r="EZ119" i="6"/>
  <c r="EZ127" i="6"/>
  <c r="EZ124" i="6"/>
  <c r="EZ133" i="6"/>
  <c r="EZ130" i="6"/>
  <c r="EZ131" i="6"/>
  <c r="EZ117" i="6"/>
  <c r="GB162" i="6"/>
  <c r="GB164" i="6"/>
  <c r="GB166" i="6"/>
  <c r="GB165" i="6"/>
  <c r="GB163" i="6"/>
  <c r="GB160" i="6"/>
  <c r="GB158" i="6"/>
  <c r="GB159" i="6"/>
  <c r="GB161" i="6"/>
  <c r="GB156" i="6"/>
  <c r="GB155" i="6"/>
  <c r="GB157" i="6"/>
  <c r="GB153" i="6"/>
  <c r="GB151" i="6"/>
  <c r="GB152" i="6"/>
  <c r="GB147" i="6"/>
  <c r="GB154" i="6"/>
  <c r="GB138" i="6"/>
  <c r="GB150" i="6"/>
  <c r="GB141" i="6"/>
  <c r="GB144" i="6"/>
  <c r="GB149" i="6"/>
  <c r="GB146" i="6"/>
  <c r="GB145" i="6"/>
  <c r="GB140" i="6"/>
  <c r="GB135" i="6"/>
  <c r="GB133" i="6"/>
  <c r="GB134" i="6"/>
  <c r="GB148" i="6"/>
  <c r="GB136" i="6"/>
  <c r="GB123" i="6"/>
  <c r="GB122" i="6"/>
  <c r="GB121" i="6"/>
  <c r="GB131" i="6"/>
  <c r="GB142" i="6"/>
  <c r="GB132" i="6"/>
  <c r="GB124" i="6"/>
  <c r="GB125" i="6"/>
  <c r="GB139" i="6"/>
  <c r="GB143" i="6"/>
  <c r="GB127" i="6"/>
  <c r="GB130" i="6"/>
  <c r="GB118" i="6"/>
  <c r="GB137" i="6"/>
  <c r="GB128" i="6"/>
  <c r="GB120" i="6"/>
  <c r="GB126" i="6"/>
  <c r="GB129" i="6"/>
  <c r="GB117" i="6"/>
  <c r="GB119" i="6"/>
  <c r="HD163" i="6"/>
  <c r="HD164" i="6"/>
  <c r="HD166" i="6"/>
  <c r="HD160" i="6"/>
  <c r="HD161" i="6"/>
  <c r="HD165" i="6"/>
  <c r="HD159" i="6"/>
  <c r="HD162" i="6"/>
  <c r="HD156" i="6"/>
  <c r="HD155" i="6"/>
  <c r="HD153" i="6"/>
  <c r="HD151" i="6"/>
  <c r="HD158" i="6"/>
  <c r="HD152" i="6"/>
  <c r="HD157" i="6"/>
  <c r="HD149" i="6"/>
  <c r="HD150" i="6"/>
  <c r="HD147" i="6"/>
  <c r="HD145" i="6"/>
  <c r="HD144" i="6"/>
  <c r="HD143" i="6"/>
  <c r="HD141" i="6"/>
  <c r="HD154" i="6"/>
  <c r="HD140" i="6"/>
  <c r="HD135" i="6"/>
  <c r="HD136" i="6"/>
  <c r="HD127" i="6"/>
  <c r="HD146" i="6"/>
  <c r="HD142" i="6"/>
  <c r="HD123" i="6"/>
  <c r="HD122" i="6"/>
  <c r="HD121" i="6"/>
  <c r="HD138" i="6"/>
  <c r="HD132" i="6"/>
  <c r="HD128" i="6"/>
  <c r="HD125" i="6"/>
  <c r="HD148" i="6"/>
  <c r="HD130" i="6"/>
  <c r="HD124" i="6"/>
  <c r="HD129" i="6"/>
  <c r="HD120" i="6"/>
  <c r="HD137" i="6"/>
  <c r="HD133" i="6"/>
  <c r="HD119" i="6"/>
  <c r="HD126" i="6"/>
  <c r="HD139" i="6"/>
  <c r="HD134" i="6"/>
  <c r="HD117" i="6"/>
  <c r="HD118" i="6"/>
  <c r="IF162" i="6"/>
  <c r="IF163" i="6"/>
  <c r="IF166" i="6"/>
  <c r="IF164" i="6"/>
  <c r="IF159" i="6"/>
  <c r="IF158" i="6"/>
  <c r="IF160" i="6"/>
  <c r="IF161" i="6"/>
  <c r="IF154" i="6"/>
  <c r="IF151" i="6"/>
  <c r="IF156" i="6"/>
  <c r="IF157" i="6"/>
  <c r="IF153" i="6"/>
  <c r="IF148" i="6"/>
  <c r="IF146" i="6"/>
  <c r="IF150" i="6"/>
  <c r="IF152" i="6"/>
  <c r="IF149" i="6"/>
  <c r="IF155" i="6"/>
  <c r="IF143" i="6"/>
  <c r="IF141" i="6"/>
  <c r="IF129" i="6"/>
  <c r="IF137" i="6"/>
  <c r="IF140" i="6"/>
  <c r="IF139" i="6"/>
  <c r="IF145" i="6"/>
  <c r="IF123" i="6"/>
  <c r="IF122" i="6"/>
  <c r="IF121" i="6"/>
  <c r="IF147" i="6"/>
  <c r="IF132" i="6"/>
  <c r="IF142" i="6"/>
  <c r="IF133" i="6"/>
  <c r="IF135" i="6"/>
  <c r="IF127" i="6"/>
  <c r="IF117" i="6"/>
  <c r="IF134" i="6"/>
  <c r="IF125" i="6"/>
  <c r="IF144" i="6"/>
  <c r="IF130" i="6"/>
  <c r="IF165" i="6"/>
  <c r="IF120" i="6"/>
  <c r="IF131" i="6"/>
  <c r="IF136" i="6"/>
  <c r="IF128" i="6"/>
  <c r="IF118" i="6"/>
  <c r="IF124" i="6"/>
  <c r="IF126" i="6"/>
  <c r="IF138" i="6"/>
  <c r="IF119" i="6"/>
  <c r="JH163" i="6"/>
  <c r="JH165" i="6"/>
  <c r="JH166" i="6"/>
  <c r="JH159" i="6"/>
  <c r="JH162" i="6"/>
  <c r="JH160" i="6"/>
  <c r="JH161" i="6"/>
  <c r="JH157" i="6"/>
  <c r="JH156" i="6"/>
  <c r="JH158" i="6"/>
  <c r="JH152" i="6"/>
  <c r="JH164" i="6"/>
  <c r="JH154" i="6"/>
  <c r="JH151" i="6"/>
  <c r="JH149" i="6"/>
  <c r="JH153" i="6"/>
  <c r="JH155" i="6"/>
  <c r="JH150" i="6"/>
  <c r="JH146" i="6"/>
  <c r="JH142" i="6"/>
  <c r="JH139" i="6"/>
  <c r="JH147" i="6"/>
  <c r="JH138" i="6"/>
  <c r="JH143" i="6"/>
  <c r="JH144" i="6"/>
  <c r="JH136" i="6"/>
  <c r="JH140" i="6"/>
  <c r="JH130" i="6"/>
  <c r="JH133" i="6"/>
  <c r="JH137" i="6"/>
  <c r="JH123" i="6"/>
  <c r="JH122" i="6"/>
  <c r="JH121" i="6"/>
  <c r="JH141" i="6"/>
  <c r="JH132" i="6"/>
  <c r="JH127" i="6"/>
  <c r="JH134" i="6"/>
  <c r="JH148" i="6"/>
  <c r="JH135" i="6"/>
  <c r="JH117" i="6"/>
  <c r="JH126" i="6"/>
  <c r="JH128" i="6"/>
  <c r="JH145" i="6"/>
  <c r="JH129" i="6"/>
  <c r="JH131" i="6"/>
  <c r="JH119" i="6"/>
  <c r="JH120" i="6"/>
  <c r="JH118" i="6"/>
  <c r="JH124" i="6"/>
  <c r="JH125" i="6"/>
  <c r="KJ166" i="6"/>
  <c r="KJ163" i="6"/>
  <c r="KJ161" i="6"/>
  <c r="KJ164" i="6"/>
  <c r="KJ162" i="6"/>
  <c r="KJ160" i="6"/>
  <c r="KJ165" i="6"/>
  <c r="KJ159" i="6"/>
  <c r="KJ157" i="6"/>
  <c r="KJ155" i="6"/>
  <c r="KJ154" i="6"/>
  <c r="KJ153" i="6"/>
  <c r="KJ151" i="6"/>
  <c r="KJ150" i="6"/>
  <c r="KJ158" i="6"/>
  <c r="KJ149" i="6"/>
  <c r="KJ148" i="6"/>
  <c r="KJ152" i="6"/>
  <c r="KJ147" i="6"/>
  <c r="KJ141" i="6"/>
  <c r="KJ143" i="6"/>
  <c r="KJ146" i="6"/>
  <c r="KJ140" i="6"/>
  <c r="KJ145" i="6"/>
  <c r="KJ134" i="6"/>
  <c r="KJ129" i="6"/>
  <c r="KJ138" i="6"/>
  <c r="KJ135" i="6"/>
  <c r="KJ142" i="6"/>
  <c r="KJ123" i="6"/>
  <c r="KJ122" i="6"/>
  <c r="KJ121" i="6"/>
  <c r="KJ136" i="6"/>
  <c r="KJ130" i="6"/>
  <c r="KJ137" i="6"/>
  <c r="KJ124" i="6"/>
  <c r="KJ126" i="6"/>
  <c r="KJ133" i="6"/>
  <c r="KJ128" i="6"/>
  <c r="KJ139" i="6"/>
  <c r="KJ131" i="6"/>
  <c r="KJ127" i="6"/>
  <c r="KJ120" i="6"/>
  <c r="KJ144" i="6"/>
  <c r="KJ118" i="6"/>
  <c r="KJ119" i="6"/>
  <c r="KJ132" i="6"/>
  <c r="KJ156" i="6"/>
  <c r="KJ125" i="6"/>
  <c r="LL165" i="6"/>
  <c r="LL163" i="6"/>
  <c r="LL162" i="6"/>
  <c r="LL161" i="6"/>
  <c r="LL166" i="6"/>
  <c r="LL159" i="6"/>
  <c r="LL164" i="6"/>
  <c r="LL157" i="6"/>
  <c r="LL152" i="6"/>
  <c r="LL154" i="6"/>
  <c r="LL151" i="6"/>
  <c r="LL153" i="6"/>
  <c r="LL156" i="6"/>
  <c r="LL158" i="6"/>
  <c r="LL155" i="6"/>
  <c r="LL150" i="6"/>
  <c r="LL147" i="6"/>
  <c r="LL146" i="6"/>
  <c r="LL148" i="6"/>
  <c r="LL144" i="6"/>
  <c r="LL143" i="6"/>
  <c r="LL149" i="6"/>
  <c r="LL145" i="6"/>
  <c r="LL141" i="6"/>
  <c r="LL132" i="6"/>
  <c r="LL139" i="6"/>
  <c r="LL130" i="6"/>
  <c r="LL131" i="6"/>
  <c r="LL123" i="6"/>
  <c r="LL122" i="6"/>
  <c r="LL121" i="6"/>
  <c r="LL138" i="6"/>
  <c r="LL134" i="6"/>
  <c r="LL142" i="6"/>
  <c r="LL124" i="6"/>
  <c r="LL135" i="6"/>
  <c r="LL126" i="6"/>
  <c r="LL136" i="6"/>
  <c r="LL127" i="6"/>
  <c r="LL140" i="6"/>
  <c r="LL129" i="6"/>
  <c r="LL120" i="6"/>
  <c r="LL137" i="6"/>
  <c r="LL125" i="6"/>
  <c r="LL133" i="6"/>
  <c r="LL128" i="6"/>
  <c r="LL119" i="6"/>
  <c r="LL160" i="6"/>
  <c r="LL117" i="6"/>
  <c r="MN166" i="6"/>
  <c r="MN162" i="6"/>
  <c r="MN165" i="6"/>
  <c r="MN164" i="6"/>
  <c r="MN160" i="6"/>
  <c r="MN163" i="6"/>
  <c r="MN159" i="6"/>
  <c r="MN158" i="6"/>
  <c r="MN157" i="6"/>
  <c r="MN156" i="6"/>
  <c r="MN154" i="6"/>
  <c r="MN155" i="6"/>
  <c r="MN153" i="6"/>
  <c r="MN161" i="6"/>
  <c r="MN152" i="6"/>
  <c r="MN150" i="6"/>
  <c r="MN146" i="6"/>
  <c r="MN151" i="6"/>
  <c r="MN147" i="6"/>
  <c r="MN145" i="6"/>
  <c r="MN144" i="6"/>
  <c r="MN140" i="6"/>
  <c r="MN141" i="6"/>
  <c r="MN137" i="6"/>
  <c r="MN142" i="6"/>
  <c r="MN138" i="6"/>
  <c r="MN132" i="6"/>
  <c r="MN149" i="6"/>
  <c r="MN134" i="6"/>
  <c r="MN129" i="6"/>
  <c r="MN123" i="6"/>
  <c r="MN122" i="6"/>
  <c r="MN121" i="6"/>
  <c r="MN148" i="6"/>
  <c r="MN124" i="6"/>
  <c r="MN120" i="6"/>
  <c r="MN119" i="6"/>
  <c r="MN135" i="6"/>
  <c r="MN125" i="6"/>
  <c r="MN133" i="6"/>
  <c r="MN128" i="6"/>
  <c r="MN126" i="6"/>
  <c r="MN131" i="6"/>
  <c r="MN130" i="6"/>
  <c r="MN117" i="6"/>
  <c r="MN143" i="6"/>
  <c r="MN127" i="6"/>
  <c r="MN136" i="6"/>
  <c r="MN139" i="6"/>
  <c r="MN118" i="6"/>
  <c r="NP164" i="6"/>
  <c r="NP163" i="6"/>
  <c r="NP165" i="6"/>
  <c r="NP166" i="6"/>
  <c r="NP162" i="6"/>
  <c r="NP160" i="6"/>
  <c r="NP157" i="6"/>
  <c r="NP158" i="6"/>
  <c r="NP159" i="6"/>
  <c r="NP156" i="6"/>
  <c r="NP161" i="6"/>
  <c r="NP155" i="6"/>
  <c r="NP154" i="6"/>
  <c r="NP152" i="6"/>
  <c r="NP150" i="6"/>
  <c r="NP148" i="6"/>
  <c r="NP149" i="6"/>
  <c r="NP144" i="6"/>
  <c r="NP145" i="6"/>
  <c r="NP139" i="6"/>
  <c r="NP140" i="6"/>
  <c r="NP137" i="6"/>
  <c r="NP146" i="6"/>
  <c r="NP143" i="6"/>
  <c r="NP147" i="6"/>
  <c r="NP138" i="6"/>
  <c r="NP132" i="6"/>
  <c r="NP128" i="6"/>
  <c r="NP135" i="6"/>
  <c r="NP134" i="6"/>
  <c r="NP123" i="6"/>
  <c r="NP122" i="6"/>
  <c r="NP121" i="6"/>
  <c r="NP141" i="6"/>
  <c r="NP126" i="6"/>
  <c r="NP136" i="6"/>
  <c r="NP125" i="6"/>
  <c r="NP130" i="6"/>
  <c r="NP127" i="6"/>
  <c r="NP142" i="6"/>
  <c r="NP118" i="6"/>
  <c r="NP133" i="6"/>
  <c r="NP153" i="6"/>
  <c r="NP151" i="6"/>
  <c r="NP124" i="6"/>
  <c r="NP131" i="6"/>
  <c r="NP119" i="6"/>
  <c r="NP120" i="6"/>
  <c r="NP129" i="6"/>
  <c r="NP117" i="6"/>
  <c r="OR165" i="6"/>
  <c r="OR164" i="6"/>
  <c r="OR166" i="6"/>
  <c r="OR163" i="6"/>
  <c r="OR160" i="6"/>
  <c r="OR161" i="6"/>
  <c r="OR159" i="6"/>
  <c r="OR158" i="6"/>
  <c r="OR155" i="6"/>
  <c r="OR157" i="6"/>
  <c r="OR154" i="6"/>
  <c r="OR162" i="6"/>
  <c r="OR156" i="6"/>
  <c r="OR150" i="6"/>
  <c r="OR153" i="6"/>
  <c r="OR152" i="6"/>
  <c r="OR151" i="6"/>
  <c r="OR149" i="6"/>
  <c r="OR148" i="6"/>
  <c r="OR143" i="6"/>
  <c r="OR142" i="6"/>
  <c r="OR140" i="6"/>
  <c r="OR137" i="6"/>
  <c r="OR146" i="6"/>
  <c r="OR130" i="6"/>
  <c r="OR145" i="6"/>
  <c r="OR133" i="6"/>
  <c r="OR136" i="6"/>
  <c r="OR141" i="6"/>
  <c r="OR123" i="6"/>
  <c r="OR122" i="6"/>
  <c r="OR121" i="6"/>
  <c r="OR147" i="6"/>
  <c r="OR139" i="6"/>
  <c r="OR144" i="6"/>
  <c r="OR135" i="6"/>
  <c r="OR134" i="6"/>
  <c r="OR125" i="6"/>
  <c r="OR124" i="6"/>
  <c r="OR131" i="6"/>
  <c r="OR126" i="6"/>
  <c r="OR120" i="6"/>
  <c r="OR138" i="6"/>
  <c r="OR129" i="6"/>
  <c r="OR118" i="6"/>
  <c r="OR128" i="6"/>
  <c r="OR117" i="6"/>
  <c r="OR132" i="6"/>
  <c r="OR127" i="6"/>
  <c r="OR119" i="6"/>
  <c r="PT165" i="6"/>
  <c r="PT163" i="6"/>
  <c r="PT161" i="6"/>
  <c r="PT166" i="6"/>
  <c r="PT164" i="6"/>
  <c r="PT160" i="6"/>
  <c r="PT162" i="6"/>
  <c r="PT159" i="6"/>
  <c r="PT155" i="6"/>
  <c r="PT158" i="6"/>
  <c r="PT156" i="6"/>
  <c r="PT157" i="6"/>
  <c r="PT152" i="6"/>
  <c r="PT150" i="6"/>
  <c r="PT148" i="6"/>
  <c r="PT153" i="6"/>
  <c r="PT145" i="6"/>
  <c r="PT143" i="6"/>
  <c r="PT149" i="6"/>
  <c r="PT151" i="6"/>
  <c r="PT147" i="6"/>
  <c r="PT140" i="6"/>
  <c r="PT142" i="6"/>
  <c r="PT139" i="6"/>
  <c r="PT144" i="6"/>
  <c r="PT141" i="6"/>
  <c r="PT135" i="6"/>
  <c r="PT132" i="6"/>
  <c r="PT137" i="6"/>
  <c r="PT131" i="6"/>
  <c r="PT133" i="6"/>
  <c r="PT123" i="6"/>
  <c r="PT122" i="6"/>
  <c r="PT121" i="6"/>
  <c r="PT120" i="6"/>
  <c r="PT134" i="6"/>
  <c r="PT138" i="6"/>
  <c r="PT129" i="6"/>
  <c r="PT154" i="6"/>
  <c r="PT136" i="6"/>
  <c r="PT127" i="6"/>
  <c r="PT124" i="6"/>
  <c r="PT125" i="6"/>
  <c r="PT117" i="6"/>
  <c r="PT146" i="6"/>
  <c r="PT118" i="6"/>
  <c r="PT119" i="6"/>
  <c r="PT128" i="6"/>
  <c r="PT130" i="6"/>
  <c r="PT126" i="6"/>
  <c r="QV164" i="6"/>
  <c r="QV162" i="6"/>
  <c r="QV165" i="6"/>
  <c r="QV166" i="6"/>
  <c r="QV163" i="6"/>
  <c r="QV161" i="6"/>
  <c r="QV158" i="6"/>
  <c r="QV159" i="6"/>
  <c r="QV160" i="6"/>
  <c r="QV154" i="6"/>
  <c r="QV157" i="6"/>
  <c r="QV156" i="6"/>
  <c r="QV152" i="6"/>
  <c r="QV155" i="6"/>
  <c r="QV145" i="6"/>
  <c r="QV148" i="6"/>
  <c r="QV153" i="6"/>
  <c r="QV149" i="6"/>
  <c r="QV151" i="6"/>
  <c r="QV143" i="6"/>
  <c r="QV150" i="6"/>
  <c r="QV142" i="6"/>
  <c r="QV133" i="6"/>
  <c r="QV137" i="6"/>
  <c r="QV136" i="6"/>
  <c r="QV135" i="6"/>
  <c r="QV139" i="6"/>
  <c r="QV134" i="6"/>
  <c r="QV144" i="6"/>
  <c r="QV131" i="6"/>
  <c r="QV130" i="6"/>
  <c r="QV124" i="6"/>
  <c r="QV123" i="6"/>
  <c r="QV122" i="6"/>
  <c r="QV121" i="6"/>
  <c r="QV120" i="6"/>
  <c r="QV146" i="6"/>
  <c r="QV141" i="6"/>
  <c r="QV128" i="6"/>
  <c r="QV126" i="6"/>
  <c r="QV140" i="6"/>
  <c r="QV132" i="6"/>
  <c r="QV127" i="6"/>
  <c r="QV147" i="6"/>
  <c r="QV129" i="6"/>
  <c r="QV118" i="6"/>
  <c r="QV138" i="6"/>
  <c r="QV125" i="6"/>
  <c r="QV119" i="6"/>
  <c r="RX165" i="6"/>
  <c r="RX163" i="6"/>
  <c r="RX166" i="6"/>
  <c r="RX162" i="6"/>
  <c r="RX160" i="6"/>
  <c r="RX164" i="6"/>
  <c r="RX161" i="6"/>
  <c r="RX156" i="6"/>
  <c r="RX159" i="6"/>
  <c r="RX154" i="6"/>
  <c r="RX155" i="6"/>
  <c r="RX150" i="6"/>
  <c r="RX151" i="6"/>
  <c r="RX153" i="6"/>
  <c r="RX158" i="6"/>
  <c r="RX148" i="6"/>
  <c r="RX146" i="6"/>
  <c r="RX147" i="6"/>
  <c r="RX144" i="6"/>
  <c r="RX157" i="6"/>
  <c r="RX142" i="6"/>
  <c r="RX141" i="6"/>
  <c r="RX152" i="6"/>
  <c r="RX137" i="6"/>
  <c r="RX139" i="6"/>
  <c r="RX140" i="6"/>
  <c r="RX143" i="6"/>
  <c r="RX138" i="6"/>
  <c r="RX149" i="6"/>
  <c r="RX136" i="6"/>
  <c r="RX129" i="6"/>
  <c r="RX145" i="6"/>
  <c r="RX131" i="6"/>
  <c r="RX123" i="6"/>
  <c r="RX122" i="6"/>
  <c r="RX121" i="6"/>
  <c r="RX120" i="6"/>
  <c r="RX133" i="6"/>
  <c r="RX125" i="6"/>
  <c r="RX135" i="6"/>
  <c r="RX134" i="6"/>
  <c r="RX124" i="6"/>
  <c r="RX132" i="6"/>
  <c r="RX128" i="6"/>
  <c r="RX126" i="6"/>
  <c r="RX118" i="6"/>
  <c r="RX130" i="6"/>
  <c r="RX119" i="6"/>
  <c r="RX117" i="6"/>
  <c r="RX127" i="6"/>
  <c r="SZ165" i="6"/>
  <c r="SZ164" i="6"/>
  <c r="SZ166" i="6"/>
  <c r="SZ161" i="6"/>
  <c r="SZ162" i="6"/>
  <c r="SZ163" i="6"/>
  <c r="SZ158" i="6"/>
  <c r="SZ159" i="6"/>
  <c r="SZ155" i="6"/>
  <c r="SZ160" i="6"/>
  <c r="SZ154" i="6"/>
  <c r="SZ149" i="6"/>
  <c r="SZ157" i="6"/>
  <c r="SZ153" i="6"/>
  <c r="SZ150" i="6"/>
  <c r="SZ156" i="6"/>
  <c r="SZ151" i="6"/>
  <c r="SZ148" i="6"/>
  <c r="SZ145" i="6"/>
  <c r="SZ143" i="6"/>
  <c r="SZ141" i="6"/>
  <c r="SZ152" i="6"/>
  <c r="SZ146" i="6"/>
  <c r="SZ137" i="6"/>
  <c r="SZ134" i="6"/>
  <c r="SZ144" i="6"/>
  <c r="SZ142" i="6"/>
  <c r="SZ132" i="6"/>
  <c r="SZ126" i="6"/>
  <c r="SZ147" i="6"/>
  <c r="SZ131" i="6"/>
  <c r="SZ123" i="6"/>
  <c r="SZ122" i="6"/>
  <c r="SZ121" i="6"/>
  <c r="SZ120" i="6"/>
  <c r="SZ140" i="6"/>
  <c r="SZ130" i="6"/>
  <c r="SZ129" i="6"/>
  <c r="SZ135" i="6"/>
  <c r="SZ124" i="6"/>
  <c r="SZ117" i="6"/>
  <c r="SZ128" i="6"/>
  <c r="SZ119" i="6"/>
  <c r="SZ133" i="6"/>
  <c r="SZ136" i="6"/>
  <c r="SZ139" i="6"/>
  <c r="SZ127" i="6"/>
  <c r="SZ125" i="6"/>
  <c r="SZ118" i="6"/>
  <c r="SZ138" i="6"/>
  <c r="JP113" i="6"/>
  <c r="JP115" i="6" s="1"/>
  <c r="HD131" i="6"/>
  <c r="H85" i="2"/>
  <c r="Z98" i="2"/>
  <c r="BC99" i="2"/>
  <c r="BE98" i="3"/>
  <c r="L69" i="6"/>
  <c r="CF112" i="6"/>
  <c r="CF114" i="6" s="1"/>
  <c r="LJ113" i="6"/>
  <c r="LJ115" i="6" s="1"/>
  <c r="QV117" i="6"/>
  <c r="LN118" i="6"/>
  <c r="CT127" i="6"/>
  <c r="AY87" i="3"/>
  <c r="W87" i="3"/>
  <c r="W92" i="3" s="1"/>
  <c r="BC87" i="3"/>
  <c r="Z87" i="3"/>
  <c r="AO87" i="3"/>
  <c r="L87" i="3"/>
  <c r="AN87" i="3"/>
  <c r="K87" i="3"/>
  <c r="AL87" i="3"/>
  <c r="I87" i="3"/>
  <c r="AK87" i="3"/>
  <c r="H87" i="3"/>
  <c r="AJ87" i="3"/>
  <c r="G87" i="3"/>
  <c r="AI87" i="3"/>
  <c r="F87" i="3"/>
  <c r="BG87" i="3"/>
  <c r="U87" i="3"/>
  <c r="AR87" i="3"/>
  <c r="AH87" i="3"/>
  <c r="AG87" i="3"/>
  <c r="V87" i="3"/>
  <c r="BK87" i="3"/>
  <c r="T87" i="3"/>
  <c r="BE87" i="3"/>
  <c r="O87" i="3"/>
  <c r="AV87" i="3"/>
  <c r="AS87" i="3"/>
  <c r="AU87" i="3"/>
  <c r="AT87" i="3"/>
  <c r="AQ87" i="3"/>
  <c r="AE87" i="3"/>
  <c r="AD87" i="3"/>
  <c r="N87" i="3"/>
  <c r="M87" i="3"/>
  <c r="E87" i="3"/>
  <c r="J87" i="3"/>
  <c r="BH87" i="3"/>
  <c r="BF87" i="3"/>
  <c r="BD87" i="3"/>
  <c r="BB87" i="3"/>
  <c r="BE97" i="2"/>
  <c r="AC97" i="2"/>
  <c r="AR97" i="2"/>
  <c r="P97" i="2"/>
  <c r="O97" i="2"/>
  <c r="AQ97" i="2"/>
  <c r="AN97" i="2"/>
  <c r="L97" i="2"/>
  <c r="AM97" i="2"/>
  <c r="J97" i="2"/>
  <c r="K97" i="2"/>
  <c r="AL97" i="2"/>
  <c r="AU97" i="2"/>
  <c r="H97" i="2"/>
  <c r="BK97" i="2"/>
  <c r="AB97" i="2"/>
  <c r="BG97" i="2"/>
  <c r="X97" i="2"/>
  <c r="BF97" i="2"/>
  <c r="W97" i="2"/>
  <c r="BC97" i="2"/>
  <c r="Q97" i="2"/>
  <c r="AW97" i="2"/>
  <c r="E97" i="2"/>
  <c r="AJ97" i="2"/>
  <c r="AI97" i="2"/>
  <c r="AH97" i="2"/>
  <c r="AG97" i="2"/>
  <c r="AF97" i="2"/>
  <c r="T97" i="2"/>
  <c r="S97" i="2"/>
  <c r="BA97" i="2"/>
  <c r="AX97" i="2"/>
  <c r="AZ97" i="2"/>
  <c r="AY97" i="2"/>
  <c r="AS97" i="2"/>
  <c r="AP97" i="2"/>
  <c r="AO97" i="2"/>
  <c r="AK97" i="2"/>
  <c r="AZ99" i="2"/>
  <c r="F85" i="2"/>
  <c r="BG99" i="2"/>
  <c r="S87" i="3"/>
  <c r="H6" i="5"/>
  <c r="M69" i="6"/>
  <c r="QQ112" i="6"/>
  <c r="QQ114" i="6" s="1"/>
  <c r="SO117" i="6"/>
  <c r="LT112" i="6"/>
  <c r="LT114" i="6" s="1"/>
  <c r="AX99" i="2"/>
  <c r="D87" i="3"/>
  <c r="BA99" i="2"/>
  <c r="BC98" i="3"/>
  <c r="J85" i="2"/>
  <c r="M97" i="2"/>
  <c r="BK99" i="2"/>
  <c r="X87" i="3"/>
  <c r="X92" i="3" s="1"/>
  <c r="N69" i="6"/>
  <c r="CK116" i="6"/>
  <c r="CK124" i="6"/>
  <c r="DM116" i="6"/>
  <c r="DM119" i="6"/>
  <c r="DM129" i="6"/>
  <c r="GS116" i="6"/>
  <c r="GS119" i="6"/>
  <c r="IW116" i="6"/>
  <c r="IW118" i="6"/>
  <c r="IW117" i="6"/>
  <c r="IW136" i="6"/>
  <c r="JY116" i="6"/>
  <c r="JY124" i="6"/>
  <c r="MC116" i="6"/>
  <c r="MC118" i="6"/>
  <c r="PI116" i="6"/>
  <c r="PI122" i="6"/>
  <c r="QK116" i="6"/>
  <c r="QK118" i="6"/>
  <c r="QK120" i="6"/>
  <c r="TQ116" i="6"/>
  <c r="TQ119" i="6"/>
  <c r="VU116" i="6"/>
  <c r="VU136" i="6"/>
  <c r="VU126" i="6"/>
  <c r="VU127" i="6"/>
  <c r="TC117" i="6"/>
  <c r="HL113" i="6"/>
  <c r="HL115" i="6" s="1"/>
  <c r="HL112" i="6"/>
  <c r="HL114" i="6" s="1"/>
  <c r="IN112" i="6"/>
  <c r="IN114" i="6" s="1"/>
  <c r="IN113" i="6"/>
  <c r="IN115" i="6" s="1"/>
  <c r="MV113" i="6"/>
  <c r="MV115" i="6" s="1"/>
  <c r="MV112" i="6"/>
  <c r="MV114" i="6" s="1"/>
  <c r="TH112" i="6"/>
  <c r="TH114" i="6" s="1"/>
  <c r="TH113" i="6"/>
  <c r="TH115" i="6" s="1"/>
  <c r="D97" i="2"/>
  <c r="P87" i="3"/>
  <c r="G85" i="2"/>
  <c r="BB99" i="2"/>
  <c r="Q87" i="3"/>
  <c r="BD98" i="3"/>
  <c r="G101" i="6"/>
  <c r="T69" i="6"/>
  <c r="G102" i="6"/>
  <c r="AC69" i="6"/>
  <c r="G105" i="6"/>
  <c r="Q69" i="6"/>
  <c r="NC113" i="6"/>
  <c r="NC115" i="6" s="1"/>
  <c r="EM113" i="6"/>
  <c r="EM115" i="6" s="1"/>
  <c r="HS113" i="6"/>
  <c r="HS115" i="6" s="1"/>
  <c r="TO113" i="6"/>
  <c r="TO115" i="6" s="1"/>
  <c r="G103" i="6"/>
  <c r="G99" i="6"/>
  <c r="Y69" i="6"/>
  <c r="OE113" i="6"/>
  <c r="OE115" i="6" s="1"/>
  <c r="EL113" i="6"/>
  <c r="EL115" i="6" s="1"/>
  <c r="G107" i="6"/>
  <c r="X69" i="6"/>
  <c r="G104" i="6"/>
  <c r="K69" i="6"/>
  <c r="G106" i="6"/>
  <c r="J69" i="6"/>
  <c r="SB113" i="6"/>
  <c r="SB115" i="6" s="1"/>
  <c r="G100" i="6"/>
  <c r="I69" i="6"/>
  <c r="AL69" i="6"/>
  <c r="G69" i="6"/>
  <c r="AK69" i="6"/>
  <c r="F69" i="6"/>
  <c r="E69" i="6"/>
  <c r="PF113" i="6"/>
  <c r="PF115" i="6" s="1"/>
  <c r="UQ113" i="6"/>
  <c r="UQ115" i="6" s="1"/>
  <c r="RW113" i="6"/>
  <c r="RW115" i="6" s="1"/>
  <c r="AJ69" i="6"/>
  <c r="UP113" i="6"/>
  <c r="UP115" i="6" s="1"/>
  <c r="PG113" i="6"/>
  <c r="PG115" i="6" s="1"/>
  <c r="MM113" i="6"/>
  <c r="MM115" i="6" s="1"/>
  <c r="CU113" i="6"/>
  <c r="CU115" i="6" s="1"/>
  <c r="AI69" i="6"/>
  <c r="D69" i="6"/>
  <c r="ML113" i="6"/>
  <c r="ML115" i="6" s="1"/>
  <c r="FZ113" i="6"/>
  <c r="FZ115" i="6" s="1"/>
  <c r="NT113" i="6"/>
  <c r="NT115" i="6" s="1"/>
  <c r="G97" i="6"/>
  <c r="VV113" i="6"/>
  <c r="VV115" i="6" s="1"/>
  <c r="NQ113" i="6"/>
  <c r="NQ115" i="6" s="1"/>
  <c r="IY113" i="6"/>
  <c r="IY115" i="6" s="1"/>
  <c r="FB113" i="6"/>
  <c r="FB115" i="6" s="1"/>
  <c r="QJ113" i="6"/>
  <c r="QJ115" i="6" s="1"/>
  <c r="II113" i="6"/>
  <c r="II115" i="6" s="1"/>
  <c r="EA113" i="6"/>
  <c r="EA115" i="6" s="1"/>
  <c r="Z69" i="6"/>
  <c r="QI113" i="6"/>
  <c r="QI115" i="6" s="1"/>
  <c r="DZ113" i="6"/>
  <c r="DZ115" i="6" s="1"/>
  <c r="W69" i="6"/>
  <c r="LO113" i="6"/>
  <c r="LO115" i="6" s="1"/>
  <c r="DY113" i="6"/>
  <c r="DY115" i="6" s="1"/>
  <c r="TS113" i="6"/>
  <c r="TS115" i="6" s="1"/>
  <c r="PW113" i="6"/>
  <c r="PW115" i="6" s="1"/>
  <c r="HF113" i="6"/>
  <c r="HF115" i="6" s="1"/>
  <c r="S69" i="6"/>
  <c r="PV113" i="6"/>
  <c r="PV115" i="6" s="1"/>
  <c r="HE113" i="6"/>
  <c r="HE115" i="6" s="1"/>
  <c r="R69" i="6"/>
  <c r="TP113" i="6"/>
  <c r="TP115" i="6" s="1"/>
  <c r="LB113" i="6"/>
  <c r="LB115" i="6" s="1"/>
  <c r="HC113" i="6"/>
  <c r="HC115" i="6" s="1"/>
  <c r="P69" i="6"/>
  <c r="KZ113" i="6"/>
  <c r="KZ115" i="6" s="1"/>
  <c r="GR113" i="6"/>
  <c r="GR115" i="6" s="1"/>
  <c r="O69" i="6"/>
  <c r="TA113" i="6"/>
  <c r="TA115" i="6" s="1"/>
  <c r="JW113" i="6"/>
  <c r="JW115" i="6" s="1"/>
  <c r="CN113" i="6"/>
  <c r="CN115" i="6" s="1"/>
  <c r="SP113" i="6"/>
  <c r="SP115" i="6" s="1"/>
  <c r="H69" i="6"/>
  <c r="KN113" i="6"/>
  <c r="KN115" i="6" s="1"/>
  <c r="DW113" i="6"/>
  <c r="DW115" i="6" s="1"/>
  <c r="C69" i="6"/>
  <c r="QM113" i="6"/>
  <c r="QM115" i="6" s="1"/>
  <c r="IW113" i="6"/>
  <c r="IW115" i="6" s="1"/>
  <c r="G96" i="6"/>
  <c r="OJ113" i="6"/>
  <c r="OJ115" i="6" s="1"/>
  <c r="IJ113" i="6"/>
  <c r="IJ115" i="6" s="1"/>
  <c r="VU113" i="6"/>
  <c r="VU115" i="6" s="1"/>
  <c r="OI113" i="6"/>
  <c r="OI115" i="6" s="1"/>
  <c r="HG113" i="6"/>
  <c r="HG115" i="6" s="1"/>
  <c r="VT113" i="6"/>
  <c r="VT115" i="6" s="1"/>
  <c r="OG113" i="6"/>
  <c r="OG115" i="6" s="1"/>
  <c r="GQ113" i="6"/>
  <c r="GQ115" i="6" s="1"/>
  <c r="VS113" i="6"/>
  <c r="VS115" i="6" s="1"/>
  <c r="AH69" i="6"/>
  <c r="NG113" i="6"/>
  <c r="NG115" i="6" s="1"/>
  <c r="VH113" i="6"/>
  <c r="VH115" i="6" s="1"/>
  <c r="NO113" i="6"/>
  <c r="NO115" i="6" s="1"/>
  <c r="AG69" i="6"/>
  <c r="VF113" i="6"/>
  <c r="VF115" i="6" s="1"/>
  <c r="TT113" i="6"/>
  <c r="TT115" i="6" s="1"/>
  <c r="EY113" i="6"/>
  <c r="EY115" i="6" s="1"/>
  <c r="AB69" i="6"/>
  <c r="QL113" i="6"/>
  <c r="QL115" i="6" s="1"/>
  <c r="ER113" i="6"/>
  <c r="ER115" i="6" s="1"/>
  <c r="QK113" i="6"/>
  <c r="QK115" i="6" s="1"/>
  <c r="EQ113" i="6"/>
  <c r="EQ115" i="6" s="1"/>
  <c r="AF69" i="6"/>
  <c r="KY113" i="6"/>
  <c r="KY115" i="6" s="1"/>
  <c r="JS113" i="6"/>
  <c r="JS115" i="6" s="1"/>
  <c r="KX113" i="6"/>
  <c r="KX115" i="6" s="1"/>
  <c r="JX113" i="6"/>
  <c r="JX115" i="6" s="1"/>
  <c r="IU113" i="6"/>
  <c r="IU115" i="6" s="1"/>
  <c r="IP113" i="6"/>
  <c r="IP115" i="6" s="1"/>
  <c r="I85" i="2"/>
  <c r="I97" i="2"/>
  <c r="C90" i="6"/>
  <c r="N85" i="2"/>
  <c r="N97" i="2"/>
  <c r="Y87" i="3"/>
  <c r="U69" i="6"/>
  <c r="LV113" i="6"/>
  <c r="LV115" i="6" s="1"/>
  <c r="TC116" i="6"/>
  <c r="CL131" i="6"/>
  <c r="CL123" i="6"/>
  <c r="CL117" i="6"/>
  <c r="CL129" i="6"/>
  <c r="CL130" i="6"/>
  <c r="CL125" i="6"/>
  <c r="CL120" i="6"/>
  <c r="DN129" i="6"/>
  <c r="DN117" i="6"/>
  <c r="DN126" i="6"/>
  <c r="DN119" i="6"/>
  <c r="EP126" i="6"/>
  <c r="EP120" i="6"/>
  <c r="EP133" i="6"/>
  <c r="EP119" i="6"/>
  <c r="EP128" i="6"/>
  <c r="EP118" i="6"/>
  <c r="FR131" i="6"/>
  <c r="FR124" i="6"/>
  <c r="FR137" i="6"/>
  <c r="FR125" i="6"/>
  <c r="GT123" i="6"/>
  <c r="GT117" i="6"/>
  <c r="GT120" i="6"/>
  <c r="GT119" i="6"/>
  <c r="HV129" i="6"/>
  <c r="HV135" i="6"/>
  <c r="HV118" i="6"/>
  <c r="HV117" i="6"/>
  <c r="HV122" i="6"/>
  <c r="IX139" i="6"/>
  <c r="IX120" i="6"/>
  <c r="IX127" i="6"/>
  <c r="IX123" i="6"/>
  <c r="IX118" i="6"/>
  <c r="JZ124" i="6"/>
  <c r="JZ153" i="6"/>
  <c r="JZ137" i="6"/>
  <c r="JZ117" i="6"/>
  <c r="JZ128" i="6"/>
  <c r="JZ119" i="6"/>
  <c r="JZ120" i="6"/>
  <c r="LB122" i="6"/>
  <c r="LB117" i="6"/>
  <c r="LB134" i="6"/>
  <c r="LB119" i="6"/>
  <c r="LB129" i="6"/>
  <c r="LB121" i="6"/>
  <c r="LB118" i="6"/>
  <c r="MD117" i="6"/>
  <c r="MD120" i="6"/>
  <c r="MD118" i="6"/>
  <c r="NF117" i="6"/>
  <c r="NF122" i="6"/>
  <c r="NF128" i="6"/>
  <c r="NF118" i="6"/>
  <c r="NF121" i="6"/>
  <c r="OH119" i="6"/>
  <c r="OH130" i="6"/>
  <c r="OH120" i="6"/>
  <c r="PJ121" i="6"/>
  <c r="PJ131" i="6"/>
  <c r="PJ133" i="6"/>
  <c r="PJ122" i="6"/>
  <c r="PJ125" i="6"/>
  <c r="QL122" i="6"/>
  <c r="QL129" i="6"/>
  <c r="QL120" i="6"/>
  <c r="QL131" i="6"/>
  <c r="RN123" i="6"/>
  <c r="RN120" i="6"/>
  <c r="RN121" i="6"/>
  <c r="RN119" i="6"/>
  <c r="RN117" i="6"/>
  <c r="SP120" i="6"/>
  <c r="SP135" i="6"/>
  <c r="SP127" i="6"/>
  <c r="SP131" i="6"/>
  <c r="SP117" i="6"/>
  <c r="SP119" i="6"/>
  <c r="TR123" i="6"/>
  <c r="TR119" i="6"/>
  <c r="TR117" i="6"/>
  <c r="TR118" i="6"/>
  <c r="UT117" i="6"/>
  <c r="UT127" i="6"/>
  <c r="UT125" i="6"/>
  <c r="UT118" i="6"/>
  <c r="VV126" i="6"/>
  <c r="VV124" i="6"/>
  <c r="VV119" i="6"/>
  <c r="VV137" i="6"/>
  <c r="VV121" i="6"/>
  <c r="VV117" i="6"/>
  <c r="DI116" i="6"/>
  <c r="DI121" i="6"/>
  <c r="EK116" i="6"/>
  <c r="EK124" i="6"/>
  <c r="EK119" i="6"/>
  <c r="GO116" i="6"/>
  <c r="GO117" i="6"/>
  <c r="GO119" i="6"/>
  <c r="KW116" i="6"/>
  <c r="KW118" i="6"/>
  <c r="LY116" i="6"/>
  <c r="LY125" i="6"/>
  <c r="LY124" i="6"/>
  <c r="NA116" i="6"/>
  <c r="NA118" i="6"/>
  <c r="NA122" i="6"/>
  <c r="OC116" i="6"/>
  <c r="OC130" i="6"/>
  <c r="PE116" i="6"/>
  <c r="PE117" i="6"/>
  <c r="PE118" i="6"/>
  <c r="QG116" i="6"/>
  <c r="QG127" i="6"/>
  <c r="QG117" i="6"/>
  <c r="RI116" i="6"/>
  <c r="RI136" i="6"/>
  <c r="RI123" i="6"/>
  <c r="SK116" i="6"/>
  <c r="SK118" i="6"/>
  <c r="TM116" i="6"/>
  <c r="TM124" i="6"/>
  <c r="TM122" i="6"/>
  <c r="UO116" i="6"/>
  <c r="UO121" i="6"/>
  <c r="UO123" i="6"/>
  <c r="MD119" i="6"/>
  <c r="MD122" i="6"/>
  <c r="LY127" i="6"/>
  <c r="BE87" i="2"/>
  <c r="AC87" i="2"/>
  <c r="AR87" i="2"/>
  <c r="P87" i="2"/>
  <c r="O87" i="2"/>
  <c r="AQ87" i="2"/>
  <c r="AN87" i="2"/>
  <c r="L87" i="2"/>
  <c r="AM87" i="2"/>
  <c r="AL87" i="2"/>
  <c r="K87" i="2"/>
  <c r="J87" i="2"/>
  <c r="AO87" i="2"/>
  <c r="D87" i="2"/>
  <c r="BG87" i="2"/>
  <c r="X87" i="2"/>
  <c r="BB87" i="2"/>
  <c r="T87" i="2"/>
  <c r="BA87" i="2"/>
  <c r="S87" i="2"/>
  <c r="AV87" i="2"/>
  <c r="E87" i="2"/>
  <c r="AJ87" i="2"/>
  <c r="AB87" i="2"/>
  <c r="Y87" i="2"/>
  <c r="AA87" i="2"/>
  <c r="Z87" i="2"/>
  <c r="BK87" i="2"/>
  <c r="W87" i="2"/>
  <c r="BF87" i="2"/>
  <c r="Z90" i="2"/>
  <c r="Z100" i="2"/>
  <c r="Y103" i="2"/>
  <c r="AH117" i="6"/>
  <c r="AF117" i="6"/>
  <c r="AC64" i="6"/>
  <c r="I38" i="6" s="1"/>
  <c r="CM117" i="6"/>
  <c r="CM129" i="6"/>
  <c r="CM130" i="6"/>
  <c r="CM125" i="6"/>
  <c r="CM123" i="6"/>
  <c r="CM120" i="6"/>
  <c r="CM131" i="6"/>
  <c r="DO132" i="6"/>
  <c r="DO126" i="6"/>
  <c r="DO119" i="6"/>
  <c r="DO123" i="6"/>
  <c r="DO117" i="6"/>
  <c r="EQ120" i="6"/>
  <c r="EQ119" i="6"/>
  <c r="FS124" i="6"/>
  <c r="FS137" i="6"/>
  <c r="FS131" i="6"/>
  <c r="GU118" i="6"/>
  <c r="GU128" i="6"/>
  <c r="GU124" i="6"/>
  <c r="GU127" i="6"/>
  <c r="GU126" i="6"/>
  <c r="GU135" i="6"/>
  <c r="GU123" i="6"/>
  <c r="HW150" i="6"/>
  <c r="HW135" i="6"/>
  <c r="HW118" i="6"/>
  <c r="HW125" i="6"/>
  <c r="HW117" i="6"/>
  <c r="HW132" i="6"/>
  <c r="IY133" i="6"/>
  <c r="IY123" i="6"/>
  <c r="IY119" i="6"/>
  <c r="IY118" i="6"/>
  <c r="IY120" i="6"/>
  <c r="IY136" i="6"/>
  <c r="IY138" i="6"/>
  <c r="IY117" i="6"/>
  <c r="KA137" i="6"/>
  <c r="KA129" i="6"/>
  <c r="KA130" i="6"/>
  <c r="KA117" i="6"/>
  <c r="KA128" i="6"/>
  <c r="KA146" i="6"/>
  <c r="KA131" i="6"/>
  <c r="KA120" i="6"/>
  <c r="KA135" i="6"/>
  <c r="KA124" i="6"/>
  <c r="LC128" i="6"/>
  <c r="LC117" i="6"/>
  <c r="LC119" i="6"/>
  <c r="LC120" i="6"/>
  <c r="ME118" i="6"/>
  <c r="ME136" i="6"/>
  <c r="ME130" i="6"/>
  <c r="NG118" i="6"/>
  <c r="NG137" i="6"/>
  <c r="NG128" i="6"/>
  <c r="NG131" i="6"/>
  <c r="NG122" i="6"/>
  <c r="NG121" i="6"/>
  <c r="NG117" i="6"/>
  <c r="OI129" i="6"/>
  <c r="OI135" i="6"/>
  <c r="OI130" i="6"/>
  <c r="OI117" i="6"/>
  <c r="OI120" i="6"/>
  <c r="OI119" i="6"/>
  <c r="OI124" i="6"/>
  <c r="QM129" i="6"/>
  <c r="QM118" i="6"/>
  <c r="QM122" i="6"/>
  <c r="QM121" i="6"/>
  <c r="RO125" i="6"/>
  <c r="RO136" i="6"/>
  <c r="RO128" i="6"/>
  <c r="RO120" i="6"/>
  <c r="RO121" i="6"/>
  <c r="RO129" i="6"/>
  <c r="RO122" i="6"/>
  <c r="RO118" i="6"/>
  <c r="RO117" i="6"/>
  <c r="SQ122" i="6"/>
  <c r="SQ120" i="6"/>
  <c r="SQ135" i="6"/>
  <c r="SQ127" i="6"/>
  <c r="SQ131" i="6"/>
  <c r="TS123" i="6"/>
  <c r="TS119" i="6"/>
  <c r="TS117" i="6"/>
  <c r="TS118" i="6"/>
  <c r="UU122" i="6"/>
  <c r="UU127" i="6"/>
  <c r="UU132" i="6"/>
  <c r="UU118" i="6"/>
  <c r="UU133" i="6"/>
  <c r="UU126" i="6"/>
  <c r="VW125" i="6"/>
  <c r="VW128" i="6"/>
  <c r="VW132" i="6"/>
  <c r="VW121" i="6"/>
  <c r="VW118" i="6"/>
  <c r="VW127" i="6"/>
  <c r="CH116" i="6"/>
  <c r="CH119" i="6"/>
  <c r="CH117" i="6"/>
  <c r="CH123" i="6"/>
  <c r="CH131" i="6"/>
  <c r="CH124" i="6"/>
  <c r="DJ116" i="6"/>
  <c r="DJ136" i="6"/>
  <c r="DJ128" i="6"/>
  <c r="DJ120" i="6"/>
  <c r="DJ118" i="6"/>
  <c r="DJ121" i="6"/>
  <c r="DJ127" i="6"/>
  <c r="EL116" i="6"/>
  <c r="EL127" i="6"/>
  <c r="EL118" i="6"/>
  <c r="FN121" i="6"/>
  <c r="FN119" i="6"/>
  <c r="FN129" i="6"/>
  <c r="FN116" i="6"/>
  <c r="FN139" i="6"/>
  <c r="FN117" i="6"/>
  <c r="GP116" i="6"/>
  <c r="GP119" i="6"/>
  <c r="GP126" i="6"/>
  <c r="GP122" i="6"/>
  <c r="GP117" i="6"/>
  <c r="GP128" i="6"/>
  <c r="GP132" i="6"/>
  <c r="GP120" i="6"/>
  <c r="IT119" i="6"/>
  <c r="IT120" i="6"/>
  <c r="IT116" i="6"/>
  <c r="JV118" i="6"/>
  <c r="JV117" i="6"/>
  <c r="JV133" i="6"/>
  <c r="JV136" i="6"/>
  <c r="JV134" i="6"/>
  <c r="JV119" i="6"/>
  <c r="KX126" i="6"/>
  <c r="KX136" i="6"/>
  <c r="KX122" i="6"/>
  <c r="KX116" i="6"/>
  <c r="KX120" i="6"/>
  <c r="LZ116" i="6"/>
  <c r="LZ126" i="6"/>
  <c r="LZ117" i="6"/>
  <c r="LZ120" i="6"/>
  <c r="LZ118" i="6"/>
  <c r="NB138" i="6"/>
  <c r="NB134" i="6"/>
  <c r="NB116" i="6"/>
  <c r="NB119" i="6"/>
  <c r="NB125" i="6"/>
  <c r="NB123" i="6"/>
  <c r="NB120" i="6"/>
  <c r="OD116" i="6"/>
  <c r="OD120" i="6"/>
  <c r="OD119" i="6"/>
  <c r="OD118" i="6"/>
  <c r="OD130" i="6"/>
  <c r="PF123" i="6"/>
  <c r="PF121" i="6"/>
  <c r="PF124" i="6"/>
  <c r="PF116" i="6"/>
  <c r="PF122" i="6"/>
  <c r="PF117" i="6"/>
  <c r="QH127" i="6"/>
  <c r="QH117" i="6"/>
  <c r="QH116" i="6"/>
  <c r="RJ116" i="6"/>
  <c r="RJ129" i="6"/>
  <c r="RJ139" i="6"/>
  <c r="RJ119" i="6"/>
  <c r="SL117" i="6"/>
  <c r="SL124" i="6"/>
  <c r="SL119" i="6"/>
  <c r="SL134" i="6"/>
  <c r="TN117" i="6"/>
  <c r="TN118" i="6"/>
  <c r="TN127" i="6"/>
  <c r="TN122" i="6"/>
  <c r="TN116" i="6"/>
  <c r="UP121" i="6"/>
  <c r="UP132" i="6"/>
  <c r="UP123" i="6"/>
  <c r="VR122" i="6"/>
  <c r="VR138" i="6"/>
  <c r="VR127" i="6"/>
  <c r="VR130" i="6"/>
  <c r="VR119" i="6"/>
  <c r="VR126" i="6"/>
  <c r="VR116" i="6"/>
  <c r="ME117" i="6"/>
  <c r="SL118" i="6"/>
  <c r="ME122" i="6"/>
  <c r="SL149" i="6"/>
  <c r="Z103" i="2"/>
  <c r="AD90" i="2"/>
  <c r="AD100" i="2"/>
  <c r="AB103" i="2"/>
  <c r="CO112" i="6"/>
  <c r="CO114" i="6" s="1"/>
  <c r="CO113" i="6"/>
  <c r="CO115" i="6" s="1"/>
  <c r="DQ113" i="6"/>
  <c r="DQ115" i="6" s="1"/>
  <c r="DQ112" i="6"/>
  <c r="DQ114" i="6" s="1"/>
  <c r="ES112" i="6"/>
  <c r="ES114" i="6" s="1"/>
  <c r="FU113" i="6"/>
  <c r="FU115" i="6" s="1"/>
  <c r="FU112" i="6"/>
  <c r="FU114" i="6" s="1"/>
  <c r="GW113" i="6"/>
  <c r="GW115" i="6" s="1"/>
  <c r="GW112" i="6"/>
  <c r="GW114" i="6" s="1"/>
  <c r="HY113" i="6"/>
  <c r="HY115" i="6" s="1"/>
  <c r="JA112" i="6"/>
  <c r="JA114" i="6" s="1"/>
  <c r="JA113" i="6"/>
  <c r="JA115" i="6" s="1"/>
  <c r="KC113" i="6"/>
  <c r="KC115" i="6" s="1"/>
  <c r="KC112" i="6"/>
  <c r="KC114" i="6" s="1"/>
  <c r="LE113" i="6"/>
  <c r="LE115" i="6" s="1"/>
  <c r="LE112" i="6"/>
  <c r="LE114" i="6" s="1"/>
  <c r="MG113" i="6"/>
  <c r="MG115" i="6" s="1"/>
  <c r="MG112" i="6"/>
  <c r="MG114" i="6" s="1"/>
  <c r="NI113" i="6"/>
  <c r="NI115" i="6" s="1"/>
  <c r="NI112" i="6"/>
  <c r="NI114" i="6" s="1"/>
  <c r="OK112" i="6"/>
  <c r="OK114" i="6" s="1"/>
  <c r="PM113" i="6"/>
  <c r="PM115" i="6" s="1"/>
  <c r="PM112" i="6"/>
  <c r="PM114" i="6" s="1"/>
  <c r="QO112" i="6"/>
  <c r="QO114" i="6" s="1"/>
  <c r="QO113" i="6"/>
  <c r="QO115" i="6" s="1"/>
  <c r="RQ113" i="6"/>
  <c r="RQ115" i="6" s="1"/>
  <c r="RQ112" i="6"/>
  <c r="RQ114" i="6" s="1"/>
  <c r="SS113" i="6"/>
  <c r="SS115" i="6" s="1"/>
  <c r="SS112" i="6"/>
  <c r="SS114" i="6" s="1"/>
  <c r="TU112" i="6"/>
  <c r="TU114" i="6" s="1"/>
  <c r="TU113" i="6"/>
  <c r="TU115" i="6" s="1"/>
  <c r="UW113" i="6"/>
  <c r="UW115" i="6" s="1"/>
  <c r="UW112" i="6"/>
  <c r="UW114" i="6" s="1"/>
  <c r="VY113" i="6"/>
  <c r="VY115" i="6" s="1"/>
  <c r="VY112" i="6"/>
  <c r="VY114" i="6" s="1"/>
  <c r="EB124" i="6"/>
  <c r="HH132" i="6"/>
  <c r="LP141" i="6"/>
  <c r="MR117" i="6"/>
  <c r="PX119" i="6"/>
  <c r="AI90" i="2"/>
  <c r="AI100" i="2"/>
  <c r="DU112" i="6"/>
  <c r="DU114" i="6" s="1"/>
  <c r="EW112" i="6"/>
  <c r="EW114" i="6" s="1"/>
  <c r="EN113" i="6"/>
  <c r="EN115" i="6" s="1"/>
  <c r="HT112" i="6"/>
  <c r="HT114" i="6" s="1"/>
  <c r="JX112" i="6"/>
  <c r="JX114" i="6" s="1"/>
  <c r="OF113" i="6"/>
  <c r="OF115" i="6" s="1"/>
  <c r="PH113" i="6"/>
  <c r="PH115" i="6" s="1"/>
  <c r="RL112" i="6"/>
  <c r="RL114" i="6" s="1"/>
  <c r="UR113" i="6"/>
  <c r="UR115" i="6" s="1"/>
  <c r="CB166" i="6"/>
  <c r="CB163" i="6"/>
  <c r="CB164" i="6"/>
  <c r="CB165" i="6"/>
  <c r="CB162" i="6"/>
  <c r="CB161" i="6"/>
  <c r="CB160" i="6"/>
  <c r="CB159" i="6"/>
  <c r="CB157" i="6"/>
  <c r="CB158" i="6"/>
  <c r="CB154" i="6"/>
  <c r="CB155" i="6"/>
  <c r="CB153" i="6"/>
  <c r="CB156" i="6"/>
  <c r="CB152" i="6"/>
  <c r="CB151" i="6"/>
  <c r="CB143" i="6"/>
  <c r="CB142" i="6"/>
  <c r="CB141" i="6"/>
  <c r="CB140" i="6"/>
  <c r="CB139" i="6"/>
  <c r="CB149" i="6"/>
  <c r="CB144" i="6"/>
  <c r="CB150" i="6"/>
  <c r="CB145" i="6"/>
  <c r="CB146" i="6"/>
  <c r="CB147" i="6"/>
  <c r="CB137" i="6"/>
  <c r="CB136" i="6"/>
  <c r="CB127" i="6"/>
  <c r="CB135" i="6"/>
  <c r="CB138" i="6"/>
  <c r="CB148" i="6"/>
  <c r="CB133" i="6"/>
  <c r="CB134" i="6"/>
  <c r="CB123" i="6"/>
  <c r="CB120" i="6"/>
  <c r="CB119" i="6"/>
  <c r="CB118" i="6"/>
  <c r="CB117" i="6"/>
  <c r="CB130" i="6"/>
  <c r="CB129" i="6"/>
  <c r="CB122" i="6"/>
  <c r="CB126" i="6"/>
  <c r="CB132" i="6"/>
  <c r="CB131" i="6"/>
  <c r="CB124" i="6"/>
  <c r="CB125" i="6"/>
  <c r="CB128" i="6"/>
  <c r="CB121" i="6"/>
  <c r="DD166" i="6"/>
  <c r="DD164" i="6"/>
  <c r="DD163" i="6"/>
  <c r="DD159" i="6"/>
  <c r="DD161" i="6"/>
  <c r="DD165" i="6"/>
  <c r="DD160" i="6"/>
  <c r="DD158" i="6"/>
  <c r="DD155" i="6"/>
  <c r="DD152" i="6"/>
  <c r="DD154" i="6"/>
  <c r="DD157" i="6"/>
  <c r="DD156" i="6"/>
  <c r="DD151" i="6"/>
  <c r="DD162" i="6"/>
  <c r="DD153" i="6"/>
  <c r="DD150" i="6"/>
  <c r="DD149" i="6"/>
  <c r="DD143" i="6"/>
  <c r="DD142" i="6"/>
  <c r="DD141" i="6"/>
  <c r="DD140" i="6"/>
  <c r="DD139" i="6"/>
  <c r="DD147" i="6"/>
  <c r="DD144" i="6"/>
  <c r="DD146" i="6"/>
  <c r="DD138" i="6"/>
  <c r="DD136" i="6"/>
  <c r="DD134" i="6"/>
  <c r="DD135" i="6"/>
  <c r="DD137" i="6"/>
  <c r="DD145" i="6"/>
  <c r="DD133" i="6"/>
  <c r="DD128" i="6"/>
  <c r="DD126" i="6"/>
  <c r="DD129" i="6"/>
  <c r="DD121" i="6"/>
  <c r="DD127" i="6"/>
  <c r="DD124" i="6"/>
  <c r="DD120" i="6"/>
  <c r="DD119" i="6"/>
  <c r="DD118" i="6"/>
  <c r="DD117" i="6"/>
  <c r="DD132" i="6"/>
  <c r="DD123" i="6"/>
  <c r="DD130" i="6"/>
  <c r="DD125" i="6"/>
  <c r="DD131" i="6"/>
  <c r="DD148" i="6"/>
  <c r="DD122" i="6"/>
  <c r="EF166" i="6"/>
  <c r="EF165" i="6"/>
  <c r="EF164" i="6"/>
  <c r="EF163" i="6"/>
  <c r="EF160" i="6"/>
  <c r="EF162" i="6"/>
  <c r="EF159" i="6"/>
  <c r="EF156" i="6"/>
  <c r="EF161" i="6"/>
  <c r="EF158" i="6"/>
  <c r="EF155" i="6"/>
  <c r="EF154" i="6"/>
  <c r="EF153" i="6"/>
  <c r="EF149" i="6"/>
  <c r="EF157" i="6"/>
  <c r="EF148" i="6"/>
  <c r="EF143" i="6"/>
  <c r="EF142" i="6"/>
  <c r="EF141" i="6"/>
  <c r="EF140" i="6"/>
  <c r="EF139" i="6"/>
  <c r="EF147" i="6"/>
  <c r="EF146" i="6"/>
  <c r="EF150" i="6"/>
  <c r="EF138" i="6"/>
  <c r="EF151" i="6"/>
  <c r="EF144" i="6"/>
  <c r="EF134" i="6"/>
  <c r="EF127" i="6"/>
  <c r="EF133" i="6"/>
  <c r="EF152" i="6"/>
  <c r="EF125" i="6"/>
  <c r="EF128" i="6"/>
  <c r="EF123" i="6"/>
  <c r="EF120" i="6"/>
  <c r="EF119" i="6"/>
  <c r="EF118" i="6"/>
  <c r="EF117" i="6"/>
  <c r="EF130" i="6"/>
  <c r="EF145" i="6"/>
  <c r="EF132" i="6"/>
  <c r="EF135" i="6"/>
  <c r="EF129" i="6"/>
  <c r="EF121" i="6"/>
  <c r="EF131" i="6"/>
  <c r="EF137" i="6"/>
  <c r="EF126" i="6"/>
  <c r="EF122" i="6"/>
  <c r="EF136" i="6"/>
  <c r="EF124" i="6"/>
  <c r="FH166" i="6"/>
  <c r="FH164" i="6"/>
  <c r="FH163" i="6"/>
  <c r="FH161" i="6"/>
  <c r="FH162" i="6"/>
  <c r="FH165" i="6"/>
  <c r="FH156" i="6"/>
  <c r="FH160" i="6"/>
  <c r="FH158" i="6"/>
  <c r="FH159" i="6"/>
  <c r="FH152" i="6"/>
  <c r="FH151" i="6"/>
  <c r="FH153" i="6"/>
  <c r="FH148" i="6"/>
  <c r="FH150" i="6"/>
  <c r="FH146" i="6"/>
  <c r="FH143" i="6"/>
  <c r="FH142" i="6"/>
  <c r="FH141" i="6"/>
  <c r="FH140" i="6"/>
  <c r="FH139" i="6"/>
  <c r="FH147" i="6"/>
  <c r="FH155" i="6"/>
  <c r="FH154" i="6"/>
  <c r="FH136" i="6"/>
  <c r="FH131" i="6"/>
  <c r="FH127" i="6"/>
  <c r="FH135" i="6"/>
  <c r="FH149" i="6"/>
  <c r="FH134" i="6"/>
  <c r="FH137" i="6"/>
  <c r="FH120" i="6"/>
  <c r="FH119" i="6"/>
  <c r="FH118" i="6"/>
  <c r="FH117" i="6"/>
  <c r="FH123" i="6"/>
  <c r="FH128" i="6"/>
  <c r="FH122" i="6"/>
  <c r="FH144" i="6"/>
  <c r="FH157" i="6"/>
  <c r="FH129" i="6"/>
  <c r="FH145" i="6"/>
  <c r="FH132" i="6"/>
  <c r="FH130" i="6"/>
  <c r="FH121" i="6"/>
  <c r="FH138" i="6"/>
  <c r="FH133" i="6"/>
  <c r="FH124" i="6"/>
  <c r="FH125" i="6"/>
  <c r="FH126" i="6"/>
  <c r="GJ166" i="6"/>
  <c r="GJ164" i="6"/>
  <c r="GJ165" i="6"/>
  <c r="GJ163" i="6"/>
  <c r="GJ162" i="6"/>
  <c r="GJ161" i="6"/>
  <c r="GJ157" i="6"/>
  <c r="GJ160" i="6"/>
  <c r="GJ158" i="6"/>
  <c r="GJ159" i="6"/>
  <c r="GJ152" i="6"/>
  <c r="GJ156" i="6"/>
  <c r="GJ154" i="6"/>
  <c r="GJ153" i="6"/>
  <c r="GJ148" i="6"/>
  <c r="GJ155" i="6"/>
  <c r="GJ150" i="6"/>
  <c r="GJ143" i="6"/>
  <c r="GJ142" i="6"/>
  <c r="GJ141" i="6"/>
  <c r="GJ140" i="6"/>
  <c r="GJ139" i="6"/>
  <c r="GJ144" i="6"/>
  <c r="GJ145" i="6"/>
  <c r="GJ146" i="6"/>
  <c r="GJ149" i="6"/>
  <c r="GJ147" i="6"/>
  <c r="GJ151" i="6"/>
  <c r="GJ132" i="6"/>
  <c r="GJ137" i="6"/>
  <c r="GJ130" i="6"/>
  <c r="GJ129" i="6"/>
  <c r="GJ128" i="6"/>
  <c r="GJ131" i="6"/>
  <c r="GJ138" i="6"/>
  <c r="GJ134" i="6"/>
  <c r="GJ135" i="6"/>
  <c r="GJ120" i="6"/>
  <c r="GJ119" i="6"/>
  <c r="GJ118" i="6"/>
  <c r="GJ117" i="6"/>
  <c r="GJ124" i="6"/>
  <c r="GJ136" i="6"/>
  <c r="GJ125" i="6"/>
  <c r="GJ123" i="6"/>
  <c r="GJ122" i="6"/>
  <c r="GJ127" i="6"/>
  <c r="GJ126" i="6"/>
  <c r="GJ133" i="6"/>
  <c r="GJ121" i="6"/>
  <c r="HL166" i="6"/>
  <c r="HL164" i="6"/>
  <c r="HL163" i="6"/>
  <c r="HL160" i="6"/>
  <c r="HL162" i="6"/>
  <c r="HL165" i="6"/>
  <c r="HL159" i="6"/>
  <c r="HL158" i="6"/>
  <c r="HL154" i="6"/>
  <c r="HL157" i="6"/>
  <c r="HL161" i="6"/>
  <c r="HL152" i="6"/>
  <c r="HL150" i="6"/>
  <c r="HL156" i="6"/>
  <c r="HL148" i="6"/>
  <c r="HL149" i="6"/>
  <c r="HL147" i="6"/>
  <c r="HL151" i="6"/>
  <c r="HL143" i="6"/>
  <c r="HL142" i="6"/>
  <c r="HL141" i="6"/>
  <c r="HL140" i="6"/>
  <c r="HL139" i="6"/>
  <c r="HL155" i="6"/>
  <c r="HL146" i="6"/>
  <c r="HL144" i="6"/>
  <c r="HL153" i="6"/>
  <c r="HL136" i="6"/>
  <c r="HL128" i="6"/>
  <c r="HL134" i="6"/>
  <c r="HL129" i="6"/>
  <c r="HL131" i="6"/>
  <c r="HL132" i="6"/>
  <c r="HL133" i="6"/>
  <c r="HL125" i="6"/>
  <c r="HL127" i="6"/>
  <c r="HL120" i="6"/>
  <c r="HL119" i="6"/>
  <c r="HL118" i="6"/>
  <c r="HL117" i="6"/>
  <c r="HL137" i="6"/>
  <c r="HL145" i="6"/>
  <c r="HL126" i="6"/>
  <c r="HL123" i="6"/>
  <c r="HL135" i="6"/>
  <c r="HL122" i="6"/>
  <c r="HL124" i="6"/>
  <c r="HL121" i="6"/>
  <c r="HL138" i="6"/>
  <c r="HL130" i="6"/>
  <c r="IN166" i="6"/>
  <c r="IN164" i="6"/>
  <c r="IN165" i="6"/>
  <c r="IN163" i="6"/>
  <c r="IN161" i="6"/>
  <c r="IN160" i="6"/>
  <c r="IN159" i="6"/>
  <c r="IN158" i="6"/>
  <c r="IN162" i="6"/>
  <c r="IN157" i="6"/>
  <c r="IN154" i="6"/>
  <c r="IN156" i="6"/>
  <c r="IN155" i="6"/>
  <c r="IN153" i="6"/>
  <c r="IN152" i="6"/>
  <c r="IN150" i="6"/>
  <c r="IN147" i="6"/>
  <c r="IN143" i="6"/>
  <c r="IN142" i="6"/>
  <c r="IN141" i="6"/>
  <c r="IN140" i="6"/>
  <c r="IN139" i="6"/>
  <c r="IN149" i="6"/>
  <c r="IN148" i="6"/>
  <c r="IN137" i="6"/>
  <c r="IN144" i="6"/>
  <c r="IN135" i="6"/>
  <c r="IN151" i="6"/>
  <c r="IN146" i="6"/>
  <c r="IN145" i="6"/>
  <c r="IN138" i="6"/>
  <c r="IN128" i="6"/>
  <c r="IN129" i="6"/>
  <c r="IN136" i="6"/>
  <c r="IN125" i="6"/>
  <c r="IN120" i="6"/>
  <c r="IN119" i="6"/>
  <c r="IN118" i="6"/>
  <c r="IN117" i="6"/>
  <c r="IN123" i="6"/>
  <c r="IN126" i="6"/>
  <c r="IN130" i="6"/>
  <c r="IN121" i="6"/>
  <c r="IN132" i="6"/>
  <c r="IN131" i="6"/>
  <c r="IN133" i="6"/>
  <c r="IN127" i="6"/>
  <c r="IN134" i="6"/>
  <c r="IN124" i="6"/>
  <c r="IN122" i="6"/>
  <c r="JP166" i="6"/>
  <c r="JP165" i="6"/>
  <c r="JP160" i="6"/>
  <c r="JP162" i="6"/>
  <c r="JP164" i="6"/>
  <c r="JP161" i="6"/>
  <c r="JP158" i="6"/>
  <c r="JP163" i="6"/>
  <c r="JP153" i="6"/>
  <c r="JP152" i="6"/>
  <c r="JP156" i="6"/>
  <c r="JP155" i="6"/>
  <c r="JP159" i="6"/>
  <c r="JP157" i="6"/>
  <c r="JP145" i="6"/>
  <c r="JP151" i="6"/>
  <c r="JP143" i="6"/>
  <c r="JP142" i="6"/>
  <c r="JP141" i="6"/>
  <c r="JP140" i="6"/>
  <c r="JP139" i="6"/>
  <c r="JP149" i="6"/>
  <c r="JP144" i="6"/>
  <c r="JP150" i="6"/>
  <c r="JP148" i="6"/>
  <c r="JP146" i="6"/>
  <c r="JP147" i="6"/>
  <c r="JP137" i="6"/>
  <c r="JP135" i="6"/>
  <c r="JP136" i="6"/>
  <c r="JP154" i="6"/>
  <c r="JP128" i="6"/>
  <c r="JP134" i="6"/>
  <c r="JP122" i="6"/>
  <c r="JP131" i="6"/>
  <c r="JP120" i="6"/>
  <c r="JP119" i="6"/>
  <c r="JP118" i="6"/>
  <c r="JP117" i="6"/>
  <c r="JP130" i="6"/>
  <c r="JP132" i="6"/>
  <c r="JP129" i="6"/>
  <c r="JP126" i="6"/>
  <c r="JP138" i="6"/>
  <c r="JP124" i="6"/>
  <c r="JP125" i="6"/>
  <c r="JP127" i="6"/>
  <c r="JP133" i="6"/>
  <c r="JP123" i="6"/>
  <c r="JP121" i="6"/>
  <c r="KR166" i="6"/>
  <c r="KR163" i="6"/>
  <c r="KR164" i="6"/>
  <c r="KR165" i="6"/>
  <c r="KR162" i="6"/>
  <c r="KR161" i="6"/>
  <c r="KR159" i="6"/>
  <c r="KR157" i="6"/>
  <c r="KR153" i="6"/>
  <c r="KR156" i="6"/>
  <c r="KR158" i="6"/>
  <c r="KR155" i="6"/>
  <c r="KR149" i="6"/>
  <c r="KR151" i="6"/>
  <c r="KR154" i="6"/>
  <c r="KR147" i="6"/>
  <c r="KR146" i="6"/>
  <c r="KR148" i="6"/>
  <c r="KR143" i="6"/>
  <c r="KR142" i="6"/>
  <c r="KR141" i="6"/>
  <c r="KR140" i="6"/>
  <c r="KR139" i="6"/>
  <c r="KR152" i="6"/>
  <c r="KR136" i="6"/>
  <c r="KR138" i="6"/>
  <c r="KR145" i="6"/>
  <c r="KR160" i="6"/>
  <c r="KR133" i="6"/>
  <c r="KR137" i="6"/>
  <c r="KR134" i="6"/>
  <c r="KR150" i="6"/>
  <c r="KR128" i="6"/>
  <c r="KR126" i="6"/>
  <c r="KR131" i="6"/>
  <c r="KR127" i="6"/>
  <c r="KR120" i="6"/>
  <c r="KR119" i="6"/>
  <c r="KR118" i="6"/>
  <c r="KR117" i="6"/>
  <c r="KR135" i="6"/>
  <c r="KR130" i="6"/>
  <c r="KR123" i="6"/>
  <c r="KR122" i="6"/>
  <c r="KR144" i="6"/>
  <c r="KR121" i="6"/>
  <c r="KR124" i="6"/>
  <c r="KR129" i="6"/>
  <c r="KR132" i="6"/>
  <c r="KR125" i="6"/>
  <c r="LT166" i="6"/>
  <c r="LT163" i="6"/>
  <c r="LT161" i="6"/>
  <c r="LT165" i="6"/>
  <c r="LT162" i="6"/>
  <c r="LT160" i="6"/>
  <c r="LT159" i="6"/>
  <c r="LT164" i="6"/>
  <c r="LT158" i="6"/>
  <c r="LT156" i="6"/>
  <c r="LT153" i="6"/>
  <c r="LT157" i="6"/>
  <c r="LT155" i="6"/>
  <c r="LT154" i="6"/>
  <c r="LT151" i="6"/>
  <c r="LT149" i="6"/>
  <c r="LT143" i="6"/>
  <c r="LT142" i="6"/>
  <c r="LT141" i="6"/>
  <c r="LT140" i="6"/>
  <c r="LT139" i="6"/>
  <c r="LT145" i="6"/>
  <c r="LT150" i="6"/>
  <c r="LT147" i="6"/>
  <c r="LT138" i="6"/>
  <c r="LT146" i="6"/>
  <c r="LT148" i="6"/>
  <c r="LT137" i="6"/>
  <c r="LT134" i="6"/>
  <c r="LT144" i="6"/>
  <c r="LT135" i="6"/>
  <c r="LT133" i="6"/>
  <c r="LT128" i="6"/>
  <c r="LT132" i="6"/>
  <c r="LT136" i="6"/>
  <c r="LT130" i="6"/>
  <c r="LT129" i="6"/>
  <c r="LT152" i="6"/>
  <c r="LT131" i="6"/>
  <c r="LT126" i="6"/>
  <c r="LT120" i="6"/>
  <c r="LT119" i="6"/>
  <c r="LT118" i="6"/>
  <c r="LT117" i="6"/>
  <c r="LT125" i="6"/>
  <c r="LT122" i="6"/>
  <c r="LT127" i="6"/>
  <c r="LT124" i="6"/>
  <c r="LT123" i="6"/>
  <c r="LT121" i="6"/>
  <c r="MV166" i="6"/>
  <c r="MV164" i="6"/>
  <c r="MV165" i="6"/>
  <c r="MV163" i="6"/>
  <c r="MV162" i="6"/>
  <c r="MV160" i="6"/>
  <c r="MV161" i="6"/>
  <c r="MV157" i="6"/>
  <c r="MV156" i="6"/>
  <c r="MV158" i="6"/>
  <c r="MV155" i="6"/>
  <c r="MV154" i="6"/>
  <c r="MV153" i="6"/>
  <c r="MV159" i="6"/>
  <c r="MV152" i="6"/>
  <c r="MV148" i="6"/>
  <c r="MV149" i="6"/>
  <c r="MV151" i="6"/>
  <c r="MV150" i="6"/>
  <c r="MV145" i="6"/>
  <c r="MV142" i="6"/>
  <c r="MV141" i="6"/>
  <c r="MV140" i="6"/>
  <c r="MV139" i="6"/>
  <c r="MV143" i="6"/>
  <c r="MV147" i="6"/>
  <c r="MV144" i="6"/>
  <c r="MV138" i="6"/>
  <c r="MV133" i="6"/>
  <c r="MV146" i="6"/>
  <c r="MV137" i="6"/>
  <c r="MV136" i="6"/>
  <c r="MV132" i="6"/>
  <c r="MV130" i="6"/>
  <c r="MV126" i="6"/>
  <c r="MV120" i="6"/>
  <c r="MV119" i="6"/>
  <c r="MV118" i="6"/>
  <c r="MV117" i="6"/>
  <c r="MV128" i="6"/>
  <c r="MV122" i="6"/>
  <c r="MV135" i="6"/>
  <c r="MV121" i="6"/>
  <c r="MV127" i="6"/>
  <c r="MV131" i="6"/>
  <c r="MV125" i="6"/>
  <c r="MV129" i="6"/>
  <c r="MV134" i="6"/>
  <c r="MV124" i="6"/>
  <c r="MV123" i="6"/>
  <c r="NX166" i="6"/>
  <c r="NX163" i="6"/>
  <c r="NX162" i="6"/>
  <c r="NX164" i="6"/>
  <c r="NX165" i="6"/>
  <c r="NX160" i="6"/>
  <c r="NX159" i="6"/>
  <c r="NX161" i="6"/>
  <c r="NX158" i="6"/>
  <c r="NX151" i="6"/>
  <c r="NX154" i="6"/>
  <c r="NX153" i="6"/>
  <c r="NX155" i="6"/>
  <c r="NX149" i="6"/>
  <c r="NX147" i="6"/>
  <c r="NX145" i="6"/>
  <c r="NX142" i="6"/>
  <c r="NX141" i="6"/>
  <c r="NX140" i="6"/>
  <c r="NX139" i="6"/>
  <c r="NX150" i="6"/>
  <c r="NX146" i="6"/>
  <c r="NX152" i="6"/>
  <c r="NX148" i="6"/>
  <c r="NX144" i="6"/>
  <c r="NX137" i="6"/>
  <c r="NX157" i="6"/>
  <c r="NX132" i="6"/>
  <c r="NX130" i="6"/>
  <c r="NX143" i="6"/>
  <c r="NX156" i="6"/>
  <c r="NX133" i="6"/>
  <c r="NX127" i="6"/>
  <c r="NX138" i="6"/>
  <c r="NX131" i="6"/>
  <c r="NX124" i="6"/>
  <c r="NX129" i="6"/>
  <c r="NX120" i="6"/>
  <c r="NX119" i="6"/>
  <c r="NX118" i="6"/>
  <c r="NX117" i="6"/>
  <c r="NX126" i="6"/>
  <c r="NX128" i="6"/>
  <c r="NX123" i="6"/>
  <c r="NX135" i="6"/>
  <c r="NX122" i="6"/>
  <c r="NX125" i="6"/>
  <c r="NX134" i="6"/>
  <c r="NX136" i="6"/>
  <c r="NX121" i="6"/>
  <c r="OZ166" i="6"/>
  <c r="OZ162" i="6"/>
  <c r="OZ164" i="6"/>
  <c r="OZ163" i="6"/>
  <c r="OZ160" i="6"/>
  <c r="OZ161" i="6"/>
  <c r="OZ165" i="6"/>
  <c r="OZ157" i="6"/>
  <c r="OZ156" i="6"/>
  <c r="OZ158" i="6"/>
  <c r="OZ159" i="6"/>
  <c r="OZ153" i="6"/>
  <c r="OZ155" i="6"/>
  <c r="OZ149" i="6"/>
  <c r="OZ154" i="6"/>
  <c r="OZ152" i="6"/>
  <c r="OZ151" i="6"/>
  <c r="OZ142" i="6"/>
  <c r="OZ141" i="6"/>
  <c r="OZ140" i="6"/>
  <c r="OZ139" i="6"/>
  <c r="OZ144" i="6"/>
  <c r="OZ145" i="6"/>
  <c r="OZ138" i="6"/>
  <c r="OZ146" i="6"/>
  <c r="OZ150" i="6"/>
  <c r="OZ136" i="6"/>
  <c r="OZ143" i="6"/>
  <c r="OZ147" i="6"/>
  <c r="OZ148" i="6"/>
  <c r="OZ134" i="6"/>
  <c r="OZ135" i="6"/>
  <c r="OZ132" i="6"/>
  <c r="OZ137" i="6"/>
  <c r="OZ124" i="6"/>
  <c r="OZ120" i="6"/>
  <c r="OZ119" i="6"/>
  <c r="OZ118" i="6"/>
  <c r="OZ117" i="6"/>
  <c r="OZ128" i="6"/>
  <c r="OZ126" i="6"/>
  <c r="OZ121" i="6"/>
  <c r="OZ131" i="6"/>
  <c r="OZ130" i="6"/>
  <c r="OZ129" i="6"/>
  <c r="OZ122" i="6"/>
  <c r="OZ123" i="6"/>
  <c r="OZ125" i="6"/>
  <c r="OZ127" i="6"/>
  <c r="OZ133" i="6"/>
  <c r="QB166" i="6"/>
  <c r="QB162" i="6"/>
  <c r="QB165" i="6"/>
  <c r="QB164" i="6"/>
  <c r="QB163" i="6"/>
  <c r="QB161" i="6"/>
  <c r="QB160" i="6"/>
  <c r="QB158" i="6"/>
  <c r="QB157" i="6"/>
  <c r="QB159" i="6"/>
  <c r="QB154" i="6"/>
  <c r="QB156" i="6"/>
  <c r="QB155" i="6"/>
  <c r="QB151" i="6"/>
  <c r="QB148" i="6"/>
  <c r="QB146" i="6"/>
  <c r="QB142" i="6"/>
  <c r="QB141" i="6"/>
  <c r="QB140" i="6"/>
  <c r="QB139" i="6"/>
  <c r="QB147" i="6"/>
  <c r="QB144" i="6"/>
  <c r="QB143" i="6"/>
  <c r="QB152" i="6"/>
  <c r="QB145" i="6"/>
  <c r="QB149" i="6"/>
  <c r="QB135" i="6"/>
  <c r="QB127" i="6"/>
  <c r="QB153" i="6"/>
  <c r="QB136" i="6"/>
  <c r="QB130" i="6"/>
  <c r="QB131" i="6"/>
  <c r="QB137" i="6"/>
  <c r="QB123" i="6"/>
  <c r="QB121" i="6"/>
  <c r="QB132" i="6"/>
  <c r="QB125" i="6"/>
  <c r="QB119" i="6"/>
  <c r="QB118" i="6"/>
  <c r="QB117" i="6"/>
  <c r="QB120" i="6"/>
  <c r="QB134" i="6"/>
  <c r="QB128" i="6"/>
  <c r="QB150" i="6"/>
  <c r="QB122" i="6"/>
  <c r="QB138" i="6"/>
  <c r="QB129" i="6"/>
  <c r="QB126" i="6"/>
  <c r="QB133" i="6"/>
  <c r="QB124" i="6"/>
  <c r="RD166" i="6"/>
  <c r="RD162" i="6"/>
  <c r="RD161" i="6"/>
  <c r="RD164" i="6"/>
  <c r="RD163" i="6"/>
  <c r="RD165" i="6"/>
  <c r="RD158" i="6"/>
  <c r="RD159" i="6"/>
  <c r="RD160" i="6"/>
  <c r="RD157" i="6"/>
  <c r="RD156" i="6"/>
  <c r="RD154" i="6"/>
  <c r="RD155" i="6"/>
  <c r="RD153" i="6"/>
  <c r="RD150" i="6"/>
  <c r="RD152" i="6"/>
  <c r="RD149" i="6"/>
  <c r="RD146" i="6"/>
  <c r="RD147" i="6"/>
  <c r="RD142" i="6"/>
  <c r="RD141" i="6"/>
  <c r="RD140" i="6"/>
  <c r="RD139" i="6"/>
  <c r="RD148" i="6"/>
  <c r="RD145" i="6"/>
  <c r="RD144" i="6"/>
  <c r="RD134" i="6"/>
  <c r="RD129" i="6"/>
  <c r="RD151" i="6"/>
  <c r="RD143" i="6"/>
  <c r="RD138" i="6"/>
  <c r="RD136" i="6"/>
  <c r="RD133" i="6"/>
  <c r="RD123" i="6"/>
  <c r="RD121" i="6"/>
  <c r="RD119" i="6"/>
  <c r="RD118" i="6"/>
  <c r="RD117" i="6"/>
  <c r="RD130" i="6"/>
  <c r="RD135" i="6"/>
  <c r="RD137" i="6"/>
  <c r="RD127" i="6"/>
  <c r="RD132" i="6"/>
  <c r="RD120" i="6"/>
  <c r="RD124" i="6"/>
  <c r="RD122" i="6"/>
  <c r="RD128" i="6"/>
  <c r="RD125" i="6"/>
  <c r="RD131" i="6"/>
  <c r="RD126" i="6"/>
  <c r="SF166" i="6"/>
  <c r="SF162" i="6"/>
  <c r="SF164" i="6"/>
  <c r="SF165" i="6"/>
  <c r="SF163" i="6"/>
  <c r="SF159" i="6"/>
  <c r="SF161" i="6"/>
  <c r="SF160" i="6"/>
  <c r="SF157" i="6"/>
  <c r="SF158" i="6"/>
  <c r="SF156" i="6"/>
  <c r="SF155" i="6"/>
  <c r="SF150" i="6"/>
  <c r="SF151" i="6"/>
  <c r="SF152" i="6"/>
  <c r="SF154" i="6"/>
  <c r="SF153" i="6"/>
  <c r="SF148" i="6"/>
  <c r="SF142" i="6"/>
  <c r="SF141" i="6"/>
  <c r="SF140" i="6"/>
  <c r="SF139" i="6"/>
  <c r="SF145" i="6"/>
  <c r="SF147" i="6"/>
  <c r="SF149" i="6"/>
  <c r="SF146" i="6"/>
  <c r="SF136" i="6"/>
  <c r="SF135" i="6"/>
  <c r="SF143" i="6"/>
  <c r="SF134" i="6"/>
  <c r="SF138" i="6"/>
  <c r="SF127" i="6"/>
  <c r="SF125" i="6"/>
  <c r="SF137" i="6"/>
  <c r="SF132" i="6"/>
  <c r="SF126" i="6"/>
  <c r="SF121" i="6"/>
  <c r="SF128" i="6"/>
  <c r="SF119" i="6"/>
  <c r="SF118" i="6"/>
  <c r="SF117" i="6"/>
  <c r="SF129" i="6"/>
  <c r="SF122" i="6"/>
  <c r="SF124" i="6"/>
  <c r="SF131" i="6"/>
  <c r="SF123" i="6"/>
  <c r="SF144" i="6"/>
  <c r="SF133" i="6"/>
  <c r="SF130" i="6"/>
  <c r="TH166" i="6"/>
  <c r="TH165" i="6"/>
  <c r="TH162" i="6"/>
  <c r="TH161" i="6"/>
  <c r="TH164" i="6"/>
  <c r="TH160" i="6"/>
  <c r="TH163" i="6"/>
  <c r="TH158" i="6"/>
  <c r="TH159" i="6"/>
  <c r="TH151" i="6"/>
  <c r="TH152" i="6"/>
  <c r="TH148" i="6"/>
  <c r="TH147" i="6"/>
  <c r="TH155" i="6"/>
  <c r="TH154" i="6"/>
  <c r="TH142" i="6"/>
  <c r="TH141" i="6"/>
  <c r="TH140" i="6"/>
  <c r="TH139" i="6"/>
  <c r="TH156" i="6"/>
  <c r="TH145" i="6"/>
  <c r="TH150" i="6"/>
  <c r="TH157" i="6"/>
  <c r="TH149" i="6"/>
  <c r="TH144" i="6"/>
  <c r="TH138" i="6"/>
  <c r="TH153" i="6"/>
  <c r="TH129" i="6"/>
  <c r="TH135" i="6"/>
  <c r="TH132" i="6"/>
  <c r="TH146" i="6"/>
  <c r="TH134" i="6"/>
  <c r="TH124" i="6"/>
  <c r="TH121" i="6"/>
  <c r="TH119" i="6"/>
  <c r="TH118" i="6"/>
  <c r="TH117" i="6"/>
  <c r="TH133" i="6"/>
  <c r="TH131" i="6"/>
  <c r="TH143" i="6"/>
  <c r="TH136" i="6"/>
  <c r="TH120" i="6"/>
  <c r="TH137" i="6"/>
  <c r="TH127" i="6"/>
  <c r="TH126" i="6"/>
  <c r="TH123" i="6"/>
  <c r="TH125" i="6"/>
  <c r="TH128" i="6"/>
  <c r="TH130" i="6"/>
  <c r="TH122" i="6"/>
  <c r="UJ166" i="6"/>
  <c r="UJ162" i="6"/>
  <c r="UJ164" i="6"/>
  <c r="UJ161" i="6"/>
  <c r="UJ163" i="6"/>
  <c r="UJ160" i="6"/>
  <c r="UJ165" i="6"/>
  <c r="UJ158" i="6"/>
  <c r="UJ159" i="6"/>
  <c r="UJ156" i="6"/>
  <c r="UJ157" i="6"/>
  <c r="UJ152" i="6"/>
  <c r="UJ154" i="6"/>
  <c r="UJ155" i="6"/>
  <c r="UJ151" i="6"/>
  <c r="UJ148" i="6"/>
  <c r="UJ150" i="6"/>
  <c r="UJ142" i="6"/>
  <c r="UJ141" i="6"/>
  <c r="UJ140" i="6"/>
  <c r="UJ139" i="6"/>
  <c r="UJ144" i="6"/>
  <c r="UJ145" i="6"/>
  <c r="UJ146" i="6"/>
  <c r="UJ143" i="6"/>
  <c r="UJ153" i="6"/>
  <c r="UJ136" i="6"/>
  <c r="UJ131" i="6"/>
  <c r="UJ147" i="6"/>
  <c r="UJ135" i="6"/>
  <c r="UJ137" i="6"/>
  <c r="UJ132" i="6"/>
  <c r="UJ119" i="6"/>
  <c r="UJ118" i="6"/>
  <c r="UJ117" i="6"/>
  <c r="UJ123" i="6"/>
  <c r="UJ138" i="6"/>
  <c r="UJ133" i="6"/>
  <c r="UJ125" i="6"/>
  <c r="UJ126" i="6"/>
  <c r="UJ149" i="6"/>
  <c r="UJ134" i="6"/>
  <c r="UJ130" i="6"/>
  <c r="UJ124" i="6"/>
  <c r="UJ122" i="6"/>
  <c r="UJ127" i="6"/>
  <c r="UJ129" i="6"/>
  <c r="UJ128" i="6"/>
  <c r="UJ120" i="6"/>
  <c r="UJ121" i="6"/>
  <c r="VL166" i="6"/>
  <c r="VL162" i="6"/>
  <c r="VL165" i="6"/>
  <c r="VL163" i="6"/>
  <c r="VL161" i="6"/>
  <c r="VL164" i="6"/>
  <c r="VL159" i="6"/>
  <c r="VL160" i="6"/>
  <c r="VL158" i="6"/>
  <c r="VL156" i="6"/>
  <c r="VL154" i="6"/>
  <c r="VL152" i="6"/>
  <c r="VL147" i="6"/>
  <c r="VL148" i="6"/>
  <c r="VL153" i="6"/>
  <c r="VL151" i="6"/>
  <c r="VL157" i="6"/>
  <c r="VL142" i="6"/>
  <c r="VL141" i="6"/>
  <c r="VL140" i="6"/>
  <c r="VL139" i="6"/>
  <c r="VL155" i="6"/>
  <c r="VL150" i="6"/>
  <c r="VL144" i="6"/>
  <c r="VL149" i="6"/>
  <c r="VL146" i="6"/>
  <c r="VL134" i="6"/>
  <c r="VL145" i="6"/>
  <c r="VL130" i="6"/>
  <c r="VL132" i="6"/>
  <c r="VL131" i="6"/>
  <c r="VL143" i="6"/>
  <c r="VL129" i="6"/>
  <c r="VL136" i="6"/>
  <c r="VL135" i="6"/>
  <c r="VL137" i="6"/>
  <c r="VL133" i="6"/>
  <c r="VL138" i="6"/>
  <c r="VL127" i="6"/>
  <c r="VL128" i="6"/>
  <c r="VL121" i="6"/>
  <c r="VL119" i="6"/>
  <c r="VL118" i="6"/>
  <c r="VL117" i="6"/>
  <c r="VL122" i="6"/>
  <c r="VL126" i="6"/>
  <c r="VL124" i="6"/>
  <c r="VL125" i="6"/>
  <c r="VL120" i="6"/>
  <c r="VL123" i="6"/>
  <c r="QG121" i="6"/>
  <c r="PK131" i="6"/>
  <c r="CR113" i="6"/>
  <c r="CR115" i="6" s="1"/>
  <c r="CR112" i="6"/>
  <c r="CR114" i="6" s="1"/>
  <c r="DT112" i="6"/>
  <c r="DT114" i="6" s="1"/>
  <c r="DT113" i="6"/>
  <c r="DT115" i="6" s="1"/>
  <c r="FX113" i="6"/>
  <c r="FX115" i="6" s="1"/>
  <c r="FX112" i="6"/>
  <c r="FX114" i="6" s="1"/>
  <c r="IB113" i="6"/>
  <c r="IB115" i="6" s="1"/>
  <c r="IB112" i="6"/>
  <c r="IB114" i="6" s="1"/>
  <c r="KF113" i="6"/>
  <c r="KF115" i="6" s="1"/>
  <c r="KF112" i="6"/>
  <c r="KF114" i="6" s="1"/>
  <c r="MJ113" i="6"/>
  <c r="MJ115" i="6" s="1"/>
  <c r="PP113" i="6"/>
  <c r="PP115" i="6" s="1"/>
  <c r="PP112" i="6"/>
  <c r="PP114" i="6" s="1"/>
  <c r="RT113" i="6"/>
  <c r="RT115" i="6" s="1"/>
  <c r="RT112" i="6"/>
  <c r="RT114" i="6" s="1"/>
  <c r="TX112" i="6"/>
  <c r="TX114" i="6" s="1"/>
  <c r="TX113" i="6"/>
  <c r="TX115" i="6" s="1"/>
  <c r="WB113" i="6"/>
  <c r="WB115" i="6" s="1"/>
  <c r="WB112" i="6"/>
  <c r="WB114" i="6" s="1"/>
  <c r="DC165" i="6"/>
  <c r="DC166" i="6"/>
  <c r="DC163" i="6"/>
  <c r="DC164" i="6"/>
  <c r="DC159" i="6"/>
  <c r="DC160" i="6"/>
  <c r="DC161" i="6"/>
  <c r="DC158" i="6"/>
  <c r="DC156" i="6"/>
  <c r="DC155" i="6"/>
  <c r="DC154" i="6"/>
  <c r="DC162" i="6"/>
  <c r="DC153" i="6"/>
  <c r="DC157" i="6"/>
  <c r="DC150" i="6"/>
  <c r="DC151" i="6"/>
  <c r="DC148" i="6"/>
  <c r="DC143" i="6"/>
  <c r="DC147" i="6"/>
  <c r="DC144" i="6"/>
  <c r="DC146" i="6"/>
  <c r="DC149" i="6"/>
  <c r="DC152" i="6"/>
  <c r="DC140" i="6"/>
  <c r="DC135" i="6"/>
  <c r="DC142" i="6"/>
  <c r="DC141" i="6"/>
  <c r="DC136" i="6"/>
  <c r="DC145" i="6"/>
  <c r="DC139" i="6"/>
  <c r="DC134" i="6"/>
  <c r="DC137" i="6"/>
  <c r="DC127" i="6"/>
  <c r="DC131" i="6"/>
  <c r="DC129" i="6"/>
  <c r="DC138" i="6"/>
  <c r="DC124" i="6"/>
  <c r="DC123" i="6"/>
  <c r="DC120" i="6"/>
  <c r="DC119" i="6"/>
  <c r="DC125" i="6"/>
  <c r="DC128" i="6"/>
  <c r="DC132" i="6"/>
  <c r="DC121" i="6"/>
  <c r="DC133" i="6"/>
  <c r="DC118" i="6"/>
  <c r="DC126" i="6"/>
  <c r="DC130" i="6"/>
  <c r="DC122" i="6"/>
  <c r="DC117" i="6"/>
  <c r="FG164" i="6"/>
  <c r="FG166" i="6"/>
  <c r="FG163" i="6"/>
  <c r="FG162" i="6"/>
  <c r="FG161" i="6"/>
  <c r="FG165" i="6"/>
  <c r="FG159" i="6"/>
  <c r="FG158" i="6"/>
  <c r="FG160" i="6"/>
  <c r="FG156" i="6"/>
  <c r="FG152" i="6"/>
  <c r="FG151" i="6"/>
  <c r="FG155" i="6"/>
  <c r="FG154" i="6"/>
  <c r="FG146" i="6"/>
  <c r="FG143" i="6"/>
  <c r="FG150" i="6"/>
  <c r="FG147" i="6"/>
  <c r="FG148" i="6"/>
  <c r="FG139" i="6"/>
  <c r="FG142" i="6"/>
  <c r="FG140" i="6"/>
  <c r="FG145" i="6"/>
  <c r="FG138" i="6"/>
  <c r="FG132" i="6"/>
  <c r="FG137" i="6"/>
  <c r="FG141" i="6"/>
  <c r="FG136" i="6"/>
  <c r="FG128" i="6"/>
  <c r="FG131" i="6"/>
  <c r="FG157" i="6"/>
  <c r="FG133" i="6"/>
  <c r="FG129" i="6"/>
  <c r="FG124" i="6"/>
  <c r="FG135" i="6"/>
  <c r="FG149" i="6"/>
  <c r="FG127" i="6"/>
  <c r="FG153" i="6"/>
  <c r="FG126" i="6"/>
  <c r="FG144" i="6"/>
  <c r="FG120" i="6"/>
  <c r="FG119" i="6"/>
  <c r="FG122" i="6"/>
  <c r="FG123" i="6"/>
  <c r="FG130" i="6"/>
  <c r="FG117" i="6"/>
  <c r="FG121" i="6"/>
  <c r="FG134" i="6"/>
  <c r="FG125" i="6"/>
  <c r="FG118" i="6"/>
  <c r="HK164" i="6"/>
  <c r="HK163" i="6"/>
  <c r="HK162" i="6"/>
  <c r="HK160" i="6"/>
  <c r="HK165" i="6"/>
  <c r="HK156" i="6"/>
  <c r="HK154" i="6"/>
  <c r="HK166" i="6"/>
  <c r="HK161" i="6"/>
  <c r="HK159" i="6"/>
  <c r="HK158" i="6"/>
  <c r="HK157" i="6"/>
  <c r="HK153" i="6"/>
  <c r="HK151" i="6"/>
  <c r="HK152" i="6"/>
  <c r="HK150" i="6"/>
  <c r="HK155" i="6"/>
  <c r="HK149" i="6"/>
  <c r="HK148" i="6"/>
  <c r="HK147" i="6"/>
  <c r="HK143" i="6"/>
  <c r="HK145" i="6"/>
  <c r="HK146" i="6"/>
  <c r="HK137" i="6"/>
  <c r="HK139" i="6"/>
  <c r="HK141" i="6"/>
  <c r="HK144" i="6"/>
  <c r="HK142" i="6"/>
  <c r="HK135" i="6"/>
  <c r="HK138" i="6"/>
  <c r="HK128" i="6"/>
  <c r="HK131" i="6"/>
  <c r="HK140" i="6"/>
  <c r="HK130" i="6"/>
  <c r="HK134" i="6"/>
  <c r="HK129" i="6"/>
  <c r="HK132" i="6"/>
  <c r="HK125" i="6"/>
  <c r="HK127" i="6"/>
  <c r="HK120" i="6"/>
  <c r="HK119" i="6"/>
  <c r="HK118" i="6"/>
  <c r="HK133" i="6"/>
  <c r="HK126" i="6"/>
  <c r="HK123" i="6"/>
  <c r="HK122" i="6"/>
  <c r="HK136" i="6"/>
  <c r="HK117" i="6"/>
  <c r="HK124" i="6"/>
  <c r="HK121" i="6"/>
  <c r="JO166" i="6"/>
  <c r="JO162" i="6"/>
  <c r="JO164" i="6"/>
  <c r="JO163" i="6"/>
  <c r="JO165" i="6"/>
  <c r="JO161" i="6"/>
  <c r="JO158" i="6"/>
  <c r="JO160" i="6"/>
  <c r="JO153" i="6"/>
  <c r="JO151" i="6"/>
  <c r="JO156" i="6"/>
  <c r="JO155" i="6"/>
  <c r="JO159" i="6"/>
  <c r="JO152" i="6"/>
  <c r="JO157" i="6"/>
  <c r="JO150" i="6"/>
  <c r="JO143" i="6"/>
  <c r="JO149" i="6"/>
  <c r="JO154" i="6"/>
  <c r="JO144" i="6"/>
  <c r="JO141" i="6"/>
  <c r="JO139" i="6"/>
  <c r="JO148" i="6"/>
  <c r="JO142" i="6"/>
  <c r="JO137" i="6"/>
  <c r="JO135" i="6"/>
  <c r="JO138" i="6"/>
  <c r="JO128" i="6"/>
  <c r="JO136" i="6"/>
  <c r="JO140" i="6"/>
  <c r="JO134" i="6"/>
  <c r="JO147" i="6"/>
  <c r="JO133" i="6"/>
  <c r="JO132" i="6"/>
  <c r="JO131" i="6"/>
  <c r="JO120" i="6"/>
  <c r="JO119" i="6"/>
  <c r="JO118" i="6"/>
  <c r="JO130" i="6"/>
  <c r="JO127" i="6"/>
  <c r="JO129" i="6"/>
  <c r="JO126" i="6"/>
  <c r="JO145" i="6"/>
  <c r="JO122" i="6"/>
  <c r="JO125" i="6"/>
  <c r="JO123" i="6"/>
  <c r="JO117" i="6"/>
  <c r="JO146" i="6"/>
  <c r="JO121" i="6"/>
  <c r="LS164" i="6"/>
  <c r="LS166" i="6"/>
  <c r="LS163" i="6"/>
  <c r="LS160" i="6"/>
  <c r="LS165" i="6"/>
  <c r="LS162" i="6"/>
  <c r="LS156" i="6"/>
  <c r="LS157" i="6"/>
  <c r="LS159" i="6"/>
  <c r="LS155" i="6"/>
  <c r="LS153" i="6"/>
  <c r="LS154" i="6"/>
  <c r="LS150" i="6"/>
  <c r="LS145" i="6"/>
  <c r="LS161" i="6"/>
  <c r="LS147" i="6"/>
  <c r="LS143" i="6"/>
  <c r="LS151" i="6"/>
  <c r="LS148" i="6"/>
  <c r="LS141" i="6"/>
  <c r="LS140" i="6"/>
  <c r="LS138" i="6"/>
  <c r="LS152" i="6"/>
  <c r="LS133" i="6"/>
  <c r="LS149" i="6"/>
  <c r="LS158" i="6"/>
  <c r="LS136" i="6"/>
  <c r="LS139" i="6"/>
  <c r="LS137" i="6"/>
  <c r="LS135" i="6"/>
  <c r="LS146" i="6"/>
  <c r="LS125" i="6"/>
  <c r="LS132" i="6"/>
  <c r="LS131" i="6"/>
  <c r="LS126" i="6"/>
  <c r="LS128" i="6"/>
  <c r="LS120" i="6"/>
  <c r="LS119" i="6"/>
  <c r="LS118" i="6"/>
  <c r="LS123" i="6"/>
  <c r="LS129" i="6"/>
  <c r="LS117" i="6"/>
  <c r="LS134" i="6"/>
  <c r="LS127" i="6"/>
  <c r="LS144" i="6"/>
  <c r="LS122" i="6"/>
  <c r="LS130" i="6"/>
  <c r="LS124" i="6"/>
  <c r="LS121" i="6"/>
  <c r="LS142" i="6"/>
  <c r="NW163" i="6"/>
  <c r="NW166" i="6"/>
  <c r="NW162" i="6"/>
  <c r="NW161" i="6"/>
  <c r="NW165" i="6"/>
  <c r="NW159" i="6"/>
  <c r="NW158" i="6"/>
  <c r="NW160" i="6"/>
  <c r="NW154" i="6"/>
  <c r="NW153" i="6"/>
  <c r="NW157" i="6"/>
  <c r="NW155" i="6"/>
  <c r="NW149" i="6"/>
  <c r="NW151" i="6"/>
  <c r="NW156" i="6"/>
  <c r="NW164" i="6"/>
  <c r="NW144" i="6"/>
  <c r="NW138" i="6"/>
  <c r="NW148" i="6"/>
  <c r="NW146" i="6"/>
  <c r="NW150" i="6"/>
  <c r="NW142" i="6"/>
  <c r="NW152" i="6"/>
  <c r="NW147" i="6"/>
  <c r="NW139" i="6"/>
  <c r="NW137" i="6"/>
  <c r="NW133" i="6"/>
  <c r="NW129" i="6"/>
  <c r="NW145" i="6"/>
  <c r="NW132" i="6"/>
  <c r="NW130" i="6"/>
  <c r="NW136" i="6"/>
  <c r="NW134" i="6"/>
  <c r="NW143" i="6"/>
  <c r="NW127" i="6"/>
  <c r="NW131" i="6"/>
  <c r="NW124" i="6"/>
  <c r="NW120" i="6"/>
  <c r="NW119" i="6"/>
  <c r="NW118" i="6"/>
  <c r="NW140" i="6"/>
  <c r="NW128" i="6"/>
  <c r="NW123" i="6"/>
  <c r="NW135" i="6"/>
  <c r="NW122" i="6"/>
  <c r="NW125" i="6"/>
  <c r="NW117" i="6"/>
  <c r="NW141" i="6"/>
  <c r="NW121" i="6"/>
  <c r="NW126" i="6"/>
  <c r="QA166" i="6"/>
  <c r="QA163" i="6"/>
  <c r="QA164" i="6"/>
  <c r="QA165" i="6"/>
  <c r="QA160" i="6"/>
  <c r="QA162" i="6"/>
  <c r="QA161" i="6"/>
  <c r="QA157" i="6"/>
  <c r="QA155" i="6"/>
  <c r="QA159" i="6"/>
  <c r="QA156" i="6"/>
  <c r="QA154" i="6"/>
  <c r="QA151" i="6"/>
  <c r="QA150" i="6"/>
  <c r="QA148" i="6"/>
  <c r="QA152" i="6"/>
  <c r="QA153" i="6"/>
  <c r="QA147" i="6"/>
  <c r="QA144" i="6"/>
  <c r="QA158" i="6"/>
  <c r="QA143" i="6"/>
  <c r="QA146" i="6"/>
  <c r="QA129" i="6"/>
  <c r="QA149" i="6"/>
  <c r="QA140" i="6"/>
  <c r="QA141" i="6"/>
  <c r="QA138" i="6"/>
  <c r="QA131" i="6"/>
  <c r="QA132" i="6"/>
  <c r="QA137" i="6"/>
  <c r="QA130" i="6"/>
  <c r="QA127" i="6"/>
  <c r="QA123" i="6"/>
  <c r="QA139" i="6"/>
  <c r="QA121" i="6"/>
  <c r="QA136" i="6"/>
  <c r="QA119" i="6"/>
  <c r="QA118" i="6"/>
  <c r="QA125" i="6"/>
  <c r="QA122" i="6"/>
  <c r="QA134" i="6"/>
  <c r="QA128" i="6"/>
  <c r="QA135" i="6"/>
  <c r="QA145" i="6"/>
  <c r="QA142" i="6"/>
  <c r="QA126" i="6"/>
  <c r="QA133" i="6"/>
  <c r="QA124" i="6"/>
  <c r="QA117" i="6"/>
  <c r="SE165" i="6"/>
  <c r="SE164" i="6"/>
  <c r="SE163" i="6"/>
  <c r="SE161" i="6"/>
  <c r="SE166" i="6"/>
  <c r="SE162" i="6"/>
  <c r="SE159" i="6"/>
  <c r="SE158" i="6"/>
  <c r="SE157" i="6"/>
  <c r="SE151" i="6"/>
  <c r="SE152" i="6"/>
  <c r="SE155" i="6"/>
  <c r="SE160" i="6"/>
  <c r="SE153" i="6"/>
  <c r="SE154" i="6"/>
  <c r="SE148" i="6"/>
  <c r="SE147" i="6"/>
  <c r="SE149" i="6"/>
  <c r="SE156" i="6"/>
  <c r="SE140" i="6"/>
  <c r="SE146" i="6"/>
  <c r="SE150" i="6"/>
  <c r="SE145" i="6"/>
  <c r="SE142" i="6"/>
  <c r="SE144" i="6"/>
  <c r="SE136" i="6"/>
  <c r="SE135" i="6"/>
  <c r="SE137" i="6"/>
  <c r="SE139" i="6"/>
  <c r="SE143" i="6"/>
  <c r="SE138" i="6"/>
  <c r="SE134" i="6"/>
  <c r="SE132" i="6"/>
  <c r="SE126" i="6"/>
  <c r="SE128" i="6"/>
  <c r="SE127" i="6"/>
  <c r="SE119" i="6"/>
  <c r="SE118" i="6"/>
  <c r="SE120" i="6"/>
  <c r="SE124" i="6"/>
  <c r="SE122" i="6"/>
  <c r="SE125" i="6"/>
  <c r="SE121" i="6"/>
  <c r="SE131" i="6"/>
  <c r="SE123" i="6"/>
  <c r="SE133" i="6"/>
  <c r="SE130" i="6"/>
  <c r="SE117" i="6"/>
  <c r="SE141" i="6"/>
  <c r="SE129" i="6"/>
  <c r="AF103" i="2"/>
  <c r="AK90" i="2"/>
  <c r="AJ100" i="2"/>
  <c r="AS103" i="2"/>
  <c r="BD86" i="3"/>
  <c r="AB86" i="3"/>
  <c r="BF86" i="3"/>
  <c r="AC86" i="3"/>
  <c r="AR86" i="3"/>
  <c r="O86" i="3"/>
  <c r="AQ86" i="3"/>
  <c r="N86" i="3"/>
  <c r="AO86" i="3"/>
  <c r="L86" i="3"/>
  <c r="AN86" i="3"/>
  <c r="K86" i="3"/>
  <c r="AM86" i="3"/>
  <c r="J86" i="3"/>
  <c r="I86" i="3"/>
  <c r="AL86" i="3"/>
  <c r="AT86" i="3"/>
  <c r="D86" i="3"/>
  <c r="BK86" i="3"/>
  <c r="Y86" i="3"/>
  <c r="BG86" i="3"/>
  <c r="U86" i="3"/>
  <c r="BE86" i="3"/>
  <c r="T86" i="3"/>
  <c r="AJ86" i="3"/>
  <c r="AI86" i="3"/>
  <c r="AD86" i="3"/>
  <c r="BJ86" i="3"/>
  <c r="R86" i="3"/>
  <c r="BC86" i="3"/>
  <c r="M86" i="3"/>
  <c r="BI86" i="3"/>
  <c r="Q86" i="3"/>
  <c r="BH86" i="3"/>
  <c r="P86" i="3"/>
  <c r="BB86" i="3"/>
  <c r="H86" i="3"/>
  <c r="AJ100" i="3"/>
  <c r="H100" i="3"/>
  <c r="BD100" i="3"/>
  <c r="AA100" i="3"/>
  <c r="AR100" i="3"/>
  <c r="O100" i="3"/>
  <c r="AQ100" i="3"/>
  <c r="N100" i="3"/>
  <c r="AP100" i="3"/>
  <c r="M100" i="3"/>
  <c r="AN100" i="3"/>
  <c r="K100" i="3"/>
  <c r="AM100" i="3"/>
  <c r="J100" i="3"/>
  <c r="AL100" i="3"/>
  <c r="I100" i="3"/>
  <c r="AK100" i="3"/>
  <c r="G100" i="3"/>
  <c r="AY100" i="3"/>
  <c r="F100" i="3"/>
  <c r="AE100" i="3"/>
  <c r="AD100" i="3"/>
  <c r="BK100" i="3"/>
  <c r="Y100" i="3"/>
  <c r="BJ100" i="3"/>
  <c r="X100" i="3"/>
  <c r="BI100" i="3"/>
  <c r="W100" i="3"/>
  <c r="BH100" i="3"/>
  <c r="P100" i="3"/>
  <c r="BG100" i="3"/>
  <c r="L100" i="3"/>
  <c r="BA100" i="3"/>
  <c r="AS100" i="3"/>
  <c r="AO100" i="3"/>
  <c r="AH100" i="3"/>
  <c r="AI100" i="3"/>
  <c r="AG100" i="3"/>
  <c r="Z100" i="3"/>
  <c r="CC164" i="6"/>
  <c r="CC163" i="6"/>
  <c r="CC166" i="6"/>
  <c r="CC165" i="6"/>
  <c r="CC161" i="6"/>
  <c r="CC162" i="6"/>
  <c r="CC160" i="6"/>
  <c r="CC158" i="6"/>
  <c r="CC155" i="6"/>
  <c r="CC157" i="6"/>
  <c r="CC159" i="6"/>
  <c r="CC156" i="6"/>
  <c r="CC154" i="6"/>
  <c r="CC148" i="6"/>
  <c r="CC153" i="6"/>
  <c r="CC152" i="6"/>
  <c r="CC151" i="6"/>
  <c r="CC147" i="6"/>
  <c r="CC138" i="6"/>
  <c r="CC137" i="6"/>
  <c r="CC149" i="6"/>
  <c r="CC144" i="6"/>
  <c r="CC145" i="6"/>
  <c r="CC150" i="6"/>
  <c r="CC142" i="6"/>
  <c r="CC134" i="6"/>
  <c r="CC140" i="6"/>
  <c r="CC133" i="6"/>
  <c r="CC136" i="6"/>
  <c r="CC127" i="6"/>
  <c r="CC141" i="6"/>
  <c r="CC135" i="6"/>
  <c r="CC131" i="6"/>
  <c r="CC139" i="6"/>
  <c r="CC123" i="6"/>
  <c r="CC129" i="6"/>
  <c r="CC117" i="6"/>
  <c r="CC126" i="6"/>
  <c r="CC146" i="6"/>
  <c r="CC122" i="6"/>
  <c r="CC130" i="6"/>
  <c r="CC120" i="6"/>
  <c r="CC124" i="6"/>
  <c r="CC119" i="6"/>
  <c r="CC125" i="6"/>
  <c r="CC118" i="6"/>
  <c r="CC143" i="6"/>
  <c r="CC128" i="6"/>
  <c r="CC121" i="6"/>
  <c r="DE163" i="6"/>
  <c r="DE166" i="6"/>
  <c r="DE164" i="6"/>
  <c r="DE161" i="6"/>
  <c r="DE159" i="6"/>
  <c r="DE157" i="6"/>
  <c r="DE162" i="6"/>
  <c r="DE158" i="6"/>
  <c r="DE155" i="6"/>
  <c r="DE154" i="6"/>
  <c r="DE165" i="6"/>
  <c r="DE156" i="6"/>
  <c r="DE150" i="6"/>
  <c r="DE149" i="6"/>
  <c r="DE153" i="6"/>
  <c r="DE138" i="6"/>
  <c r="DE137" i="6"/>
  <c r="DE152" i="6"/>
  <c r="DE147" i="6"/>
  <c r="DE144" i="6"/>
  <c r="DE160" i="6"/>
  <c r="DE140" i="6"/>
  <c r="DE148" i="6"/>
  <c r="DE145" i="6"/>
  <c r="DE139" i="6"/>
  <c r="DE127" i="6"/>
  <c r="DE143" i="6"/>
  <c r="DE133" i="6"/>
  <c r="DE141" i="6"/>
  <c r="DE135" i="6"/>
  <c r="DE126" i="6"/>
  <c r="DE124" i="6"/>
  <c r="DE123" i="6"/>
  <c r="DE151" i="6"/>
  <c r="DE134" i="6"/>
  <c r="DE119" i="6"/>
  <c r="DE129" i="6"/>
  <c r="DE132" i="6"/>
  <c r="DE128" i="6"/>
  <c r="DE146" i="6"/>
  <c r="DE131" i="6"/>
  <c r="DE130" i="6"/>
  <c r="DE117" i="6"/>
  <c r="DE122" i="6"/>
  <c r="DE142" i="6"/>
  <c r="DE125" i="6"/>
  <c r="DE118" i="6"/>
  <c r="DE121" i="6"/>
  <c r="DE120" i="6"/>
  <c r="DE136" i="6"/>
  <c r="EG165" i="6"/>
  <c r="EG164" i="6"/>
  <c r="EG166" i="6"/>
  <c r="EG159" i="6"/>
  <c r="EG160" i="6"/>
  <c r="EG163" i="6"/>
  <c r="EG162" i="6"/>
  <c r="EG158" i="6"/>
  <c r="EG161" i="6"/>
  <c r="EG155" i="6"/>
  <c r="EG156" i="6"/>
  <c r="EG152" i="6"/>
  <c r="EG154" i="6"/>
  <c r="EG151" i="6"/>
  <c r="EG153" i="6"/>
  <c r="EG150" i="6"/>
  <c r="EG157" i="6"/>
  <c r="EG138" i="6"/>
  <c r="EG137" i="6"/>
  <c r="EG147" i="6"/>
  <c r="EG146" i="6"/>
  <c r="EG144" i="6"/>
  <c r="EG140" i="6"/>
  <c r="EG143" i="6"/>
  <c r="EG141" i="6"/>
  <c r="EG148" i="6"/>
  <c r="EG136" i="6"/>
  <c r="EG142" i="6"/>
  <c r="EG134" i="6"/>
  <c r="EG133" i="6"/>
  <c r="EG132" i="6"/>
  <c r="EG130" i="6"/>
  <c r="EG135" i="6"/>
  <c r="EG121" i="6"/>
  <c r="EG128" i="6"/>
  <c r="EG124" i="6"/>
  <c r="EG149" i="6"/>
  <c r="EG120" i="6"/>
  <c r="EG123" i="6"/>
  <c r="EG131" i="6"/>
  <c r="EG129" i="6"/>
  <c r="EG126" i="6"/>
  <c r="EG119" i="6"/>
  <c r="EG117" i="6"/>
  <c r="EG118" i="6"/>
  <c r="EG139" i="6"/>
  <c r="EG122" i="6"/>
  <c r="EG125" i="6"/>
  <c r="EG127" i="6"/>
  <c r="EG145" i="6"/>
  <c r="FI165" i="6"/>
  <c r="FI166" i="6"/>
  <c r="FI164" i="6"/>
  <c r="FI163" i="6"/>
  <c r="FI162" i="6"/>
  <c r="FI161" i="6"/>
  <c r="FI160" i="6"/>
  <c r="FI158" i="6"/>
  <c r="FI156" i="6"/>
  <c r="FI159" i="6"/>
  <c r="FI151" i="6"/>
  <c r="FI153" i="6"/>
  <c r="FI150" i="6"/>
  <c r="FI155" i="6"/>
  <c r="FI152" i="6"/>
  <c r="FI148" i="6"/>
  <c r="FI138" i="6"/>
  <c r="FI137" i="6"/>
  <c r="FI145" i="6"/>
  <c r="FI147" i="6"/>
  <c r="FI157" i="6"/>
  <c r="FI142" i="6"/>
  <c r="FI140" i="6"/>
  <c r="FI143" i="6"/>
  <c r="FI141" i="6"/>
  <c r="FI131" i="6"/>
  <c r="FI133" i="6"/>
  <c r="FI127" i="6"/>
  <c r="FI135" i="6"/>
  <c r="FI144" i="6"/>
  <c r="FI134" i="6"/>
  <c r="FI154" i="6"/>
  <c r="FI146" i="6"/>
  <c r="FI123" i="6"/>
  <c r="FI124" i="6"/>
  <c r="FI122" i="6"/>
  <c r="FI129" i="6"/>
  <c r="FI132" i="6"/>
  <c r="FI130" i="6"/>
  <c r="FI149" i="6"/>
  <c r="FI136" i="6"/>
  <c r="FI120" i="6"/>
  <c r="FI125" i="6"/>
  <c r="FI139" i="6"/>
  <c r="FI119" i="6"/>
  <c r="FI121" i="6"/>
  <c r="FI118" i="6"/>
  <c r="FI128" i="6"/>
  <c r="GK165" i="6"/>
  <c r="GK161" i="6"/>
  <c r="GK163" i="6"/>
  <c r="GK164" i="6"/>
  <c r="GK159" i="6"/>
  <c r="GK166" i="6"/>
  <c r="GK160" i="6"/>
  <c r="GK156" i="6"/>
  <c r="GK162" i="6"/>
  <c r="GK157" i="6"/>
  <c r="GK152" i="6"/>
  <c r="GK151" i="6"/>
  <c r="GK154" i="6"/>
  <c r="GK153" i="6"/>
  <c r="GK155" i="6"/>
  <c r="GK158" i="6"/>
  <c r="GK149" i="6"/>
  <c r="GK150" i="6"/>
  <c r="GK146" i="6"/>
  <c r="GK138" i="6"/>
  <c r="GK137" i="6"/>
  <c r="GK144" i="6"/>
  <c r="GK145" i="6"/>
  <c r="GK139" i="6"/>
  <c r="GK148" i="6"/>
  <c r="GK141" i="6"/>
  <c r="GK143" i="6"/>
  <c r="GK135" i="6"/>
  <c r="GK147" i="6"/>
  <c r="GK132" i="6"/>
  <c r="GK131" i="6"/>
  <c r="GK127" i="6"/>
  <c r="GK134" i="6"/>
  <c r="GK124" i="6"/>
  <c r="GK130" i="6"/>
  <c r="GK126" i="6"/>
  <c r="GK123" i="6"/>
  <c r="GK119" i="6"/>
  <c r="GK140" i="6"/>
  <c r="GK136" i="6"/>
  <c r="GK129" i="6"/>
  <c r="GK122" i="6"/>
  <c r="GK125" i="6"/>
  <c r="GK128" i="6"/>
  <c r="GK120" i="6"/>
  <c r="GK142" i="6"/>
  <c r="GK118" i="6"/>
  <c r="GK121" i="6"/>
  <c r="GK133" i="6"/>
  <c r="GK117" i="6"/>
  <c r="HM164" i="6"/>
  <c r="HM165" i="6"/>
  <c r="HM162" i="6"/>
  <c r="HM160" i="6"/>
  <c r="HM163" i="6"/>
  <c r="HM161" i="6"/>
  <c r="HM159" i="6"/>
  <c r="HM166" i="6"/>
  <c r="HM158" i="6"/>
  <c r="HM157" i="6"/>
  <c r="HM152" i="6"/>
  <c r="HM150" i="6"/>
  <c r="HM151" i="6"/>
  <c r="HM156" i="6"/>
  <c r="HM148" i="6"/>
  <c r="HM149" i="6"/>
  <c r="HM147" i="6"/>
  <c r="HM154" i="6"/>
  <c r="HM146" i="6"/>
  <c r="HM155" i="6"/>
  <c r="HM138" i="6"/>
  <c r="HM137" i="6"/>
  <c r="HM153" i="6"/>
  <c r="HM139" i="6"/>
  <c r="HM144" i="6"/>
  <c r="HM145" i="6"/>
  <c r="HM134" i="6"/>
  <c r="HM132" i="6"/>
  <c r="HM141" i="6"/>
  <c r="HM142" i="6"/>
  <c r="HM143" i="6"/>
  <c r="HM128" i="6"/>
  <c r="HM129" i="6"/>
  <c r="HM140" i="6"/>
  <c r="HM133" i="6"/>
  <c r="HM131" i="6"/>
  <c r="HM125" i="6"/>
  <c r="HM122" i="6"/>
  <c r="HM118" i="6"/>
  <c r="HM126" i="6"/>
  <c r="HM123" i="6"/>
  <c r="HM130" i="6"/>
  <c r="HM135" i="6"/>
  <c r="HM127" i="6"/>
  <c r="HM124" i="6"/>
  <c r="HM121" i="6"/>
  <c r="HM117" i="6"/>
  <c r="HM136" i="6"/>
  <c r="HM119" i="6"/>
  <c r="HM120" i="6"/>
  <c r="IO164" i="6"/>
  <c r="IO166" i="6"/>
  <c r="IO165" i="6"/>
  <c r="IO160" i="6"/>
  <c r="IO161" i="6"/>
  <c r="IO163" i="6"/>
  <c r="IO162" i="6"/>
  <c r="IO157" i="6"/>
  <c r="IO154" i="6"/>
  <c r="IO159" i="6"/>
  <c r="IO156" i="6"/>
  <c r="IO158" i="6"/>
  <c r="IO155" i="6"/>
  <c r="IO152" i="6"/>
  <c r="IO153" i="6"/>
  <c r="IO147" i="6"/>
  <c r="IO138" i="6"/>
  <c r="IO137" i="6"/>
  <c r="IO150" i="6"/>
  <c r="IO149" i="6"/>
  <c r="IO145" i="6"/>
  <c r="IO148" i="6"/>
  <c r="IO151" i="6"/>
  <c r="IO139" i="6"/>
  <c r="IO143" i="6"/>
  <c r="IO146" i="6"/>
  <c r="IO144" i="6"/>
  <c r="IO135" i="6"/>
  <c r="IO128" i="6"/>
  <c r="IO131" i="6"/>
  <c r="IO125" i="6"/>
  <c r="IO136" i="6"/>
  <c r="IO129" i="6"/>
  <c r="IO126" i="6"/>
  <c r="IO130" i="6"/>
  <c r="IO132" i="6"/>
  <c r="IO140" i="6"/>
  <c r="IO134" i="6"/>
  <c r="IO124" i="6"/>
  <c r="IO119" i="6"/>
  <c r="IO133" i="6"/>
  <c r="IO141" i="6"/>
  <c r="IO122" i="6"/>
  <c r="IO121" i="6"/>
  <c r="IO118" i="6"/>
  <c r="IO123" i="6"/>
  <c r="IO117" i="6"/>
  <c r="IO127" i="6"/>
  <c r="IO120" i="6"/>
  <c r="JQ164" i="6"/>
  <c r="JQ166" i="6"/>
  <c r="JQ163" i="6"/>
  <c r="JQ162" i="6"/>
  <c r="JQ161" i="6"/>
  <c r="JQ165" i="6"/>
  <c r="JQ158" i="6"/>
  <c r="JQ160" i="6"/>
  <c r="JQ159" i="6"/>
  <c r="JQ154" i="6"/>
  <c r="JQ155" i="6"/>
  <c r="JQ153" i="6"/>
  <c r="JQ152" i="6"/>
  <c r="JQ157" i="6"/>
  <c r="JQ151" i="6"/>
  <c r="JQ149" i="6"/>
  <c r="JQ144" i="6"/>
  <c r="JQ138" i="6"/>
  <c r="JQ137" i="6"/>
  <c r="JQ147" i="6"/>
  <c r="JQ156" i="6"/>
  <c r="JQ141" i="6"/>
  <c r="JQ150" i="6"/>
  <c r="JQ148" i="6"/>
  <c r="JQ145" i="6"/>
  <c r="JQ146" i="6"/>
  <c r="JQ142" i="6"/>
  <c r="JQ136" i="6"/>
  <c r="JQ128" i="6"/>
  <c r="JQ129" i="6"/>
  <c r="JQ135" i="6"/>
  <c r="JQ127" i="6"/>
  <c r="JQ134" i="6"/>
  <c r="JQ140" i="6"/>
  <c r="JQ124" i="6"/>
  <c r="JQ131" i="6"/>
  <c r="JQ125" i="6"/>
  <c r="JQ143" i="6"/>
  <c r="JQ122" i="6"/>
  <c r="JQ120" i="6"/>
  <c r="JQ139" i="6"/>
  <c r="JQ132" i="6"/>
  <c r="JQ123" i="6"/>
  <c r="JQ119" i="6"/>
  <c r="JQ121" i="6"/>
  <c r="JQ130" i="6"/>
  <c r="JQ118" i="6"/>
  <c r="JQ133" i="6"/>
  <c r="JQ126" i="6"/>
  <c r="JQ117" i="6"/>
  <c r="KS166" i="6"/>
  <c r="KS164" i="6"/>
  <c r="KS160" i="6"/>
  <c r="KS162" i="6"/>
  <c r="KS163" i="6"/>
  <c r="KS161" i="6"/>
  <c r="KS165" i="6"/>
  <c r="KS159" i="6"/>
  <c r="KS158" i="6"/>
  <c r="KS157" i="6"/>
  <c r="KS153" i="6"/>
  <c r="KS156" i="6"/>
  <c r="KS152" i="6"/>
  <c r="KS155" i="6"/>
  <c r="KS151" i="6"/>
  <c r="KS149" i="6"/>
  <c r="KS145" i="6"/>
  <c r="KS138" i="6"/>
  <c r="KS137" i="6"/>
  <c r="KS154" i="6"/>
  <c r="KS146" i="6"/>
  <c r="KS147" i="6"/>
  <c r="KS142" i="6"/>
  <c r="KS141" i="6"/>
  <c r="KS139" i="6"/>
  <c r="KS144" i="6"/>
  <c r="KS148" i="6"/>
  <c r="KS140" i="6"/>
  <c r="KS133" i="6"/>
  <c r="KS134" i="6"/>
  <c r="KS143" i="6"/>
  <c r="KS136" i="6"/>
  <c r="KS135" i="6"/>
  <c r="KS150" i="6"/>
  <c r="KS132" i="6"/>
  <c r="KS131" i="6"/>
  <c r="KS122" i="6"/>
  <c r="KS127" i="6"/>
  <c r="KS119" i="6"/>
  <c r="KS129" i="6"/>
  <c r="KS128" i="6"/>
  <c r="KS125" i="6"/>
  <c r="KS130" i="6"/>
  <c r="KS123" i="6"/>
  <c r="KS121" i="6"/>
  <c r="KS124" i="6"/>
  <c r="KS120" i="6"/>
  <c r="KS117" i="6"/>
  <c r="KS118" i="6"/>
  <c r="KS126" i="6"/>
  <c r="LU161" i="6"/>
  <c r="LU163" i="6"/>
  <c r="LU165" i="6"/>
  <c r="LU162" i="6"/>
  <c r="LU160" i="6"/>
  <c r="LU166" i="6"/>
  <c r="LU158" i="6"/>
  <c r="LU164" i="6"/>
  <c r="LU156" i="6"/>
  <c r="LU153" i="6"/>
  <c r="LU157" i="6"/>
  <c r="LU151" i="6"/>
  <c r="LU155" i="6"/>
  <c r="LU149" i="6"/>
  <c r="LU154" i="6"/>
  <c r="LU152" i="6"/>
  <c r="LU138" i="6"/>
  <c r="LU137" i="6"/>
  <c r="LU145" i="6"/>
  <c r="LU141" i="6"/>
  <c r="LU142" i="6"/>
  <c r="LU147" i="6"/>
  <c r="LU146" i="6"/>
  <c r="LU140" i="6"/>
  <c r="LU148" i="6"/>
  <c r="LU134" i="6"/>
  <c r="LU136" i="6"/>
  <c r="LU139" i="6"/>
  <c r="LU143" i="6"/>
  <c r="LU144" i="6"/>
  <c r="LU150" i="6"/>
  <c r="LU133" i="6"/>
  <c r="LU128" i="6"/>
  <c r="LU135" i="6"/>
  <c r="LU132" i="6"/>
  <c r="LU159" i="6"/>
  <c r="LU130" i="6"/>
  <c r="LU129" i="6"/>
  <c r="LU118" i="6"/>
  <c r="LU125" i="6"/>
  <c r="LU117" i="6"/>
  <c r="LU122" i="6"/>
  <c r="LU131" i="6"/>
  <c r="LU123" i="6"/>
  <c r="LU127" i="6"/>
  <c r="LU126" i="6"/>
  <c r="LU119" i="6"/>
  <c r="LU124" i="6"/>
  <c r="LU121" i="6"/>
  <c r="LU120" i="6"/>
  <c r="MW165" i="6"/>
  <c r="MW164" i="6"/>
  <c r="MW162" i="6"/>
  <c r="MW166" i="6"/>
  <c r="MW161" i="6"/>
  <c r="MW163" i="6"/>
  <c r="MW157" i="6"/>
  <c r="MW156" i="6"/>
  <c r="MW160" i="6"/>
  <c r="MW158" i="6"/>
  <c r="MW153" i="6"/>
  <c r="MW159" i="6"/>
  <c r="MW152" i="6"/>
  <c r="MW151" i="6"/>
  <c r="MW150" i="6"/>
  <c r="MW148" i="6"/>
  <c r="MW155" i="6"/>
  <c r="MW154" i="6"/>
  <c r="MW143" i="6"/>
  <c r="MW138" i="6"/>
  <c r="MW137" i="6"/>
  <c r="MW149" i="6"/>
  <c r="MW144" i="6"/>
  <c r="MW147" i="6"/>
  <c r="MW146" i="6"/>
  <c r="MW139" i="6"/>
  <c r="MW142" i="6"/>
  <c r="MW145" i="6"/>
  <c r="MW134" i="6"/>
  <c r="MW136" i="6"/>
  <c r="MW141" i="6"/>
  <c r="MW128" i="6"/>
  <c r="MW131" i="6"/>
  <c r="MW135" i="6"/>
  <c r="MW132" i="6"/>
  <c r="MW130" i="6"/>
  <c r="MW133" i="6"/>
  <c r="MW140" i="6"/>
  <c r="MW122" i="6"/>
  <c r="MW126" i="6"/>
  <c r="MW121" i="6"/>
  <c r="MW129" i="6"/>
  <c r="MW125" i="6"/>
  <c r="MW124" i="6"/>
  <c r="MW127" i="6"/>
  <c r="MW117" i="6"/>
  <c r="MW119" i="6"/>
  <c r="MW120" i="6"/>
  <c r="MW123" i="6"/>
  <c r="NY164" i="6"/>
  <c r="NY166" i="6"/>
  <c r="NY163" i="6"/>
  <c r="NY160" i="6"/>
  <c r="NY165" i="6"/>
  <c r="NY159" i="6"/>
  <c r="NY161" i="6"/>
  <c r="NY158" i="6"/>
  <c r="NY154" i="6"/>
  <c r="NY153" i="6"/>
  <c r="NY162" i="6"/>
  <c r="NY151" i="6"/>
  <c r="NY155" i="6"/>
  <c r="NY149" i="6"/>
  <c r="NY147" i="6"/>
  <c r="NY145" i="6"/>
  <c r="NY138" i="6"/>
  <c r="NY137" i="6"/>
  <c r="NY143" i="6"/>
  <c r="NY150" i="6"/>
  <c r="NY146" i="6"/>
  <c r="NY152" i="6"/>
  <c r="NY142" i="6"/>
  <c r="NY144" i="6"/>
  <c r="NY135" i="6"/>
  <c r="NY133" i="6"/>
  <c r="NY139" i="6"/>
  <c r="NY134" i="6"/>
  <c r="NY131" i="6"/>
  <c r="NY132" i="6"/>
  <c r="NY130" i="6"/>
  <c r="NY127" i="6"/>
  <c r="NY156" i="6"/>
  <c r="NY136" i="6"/>
  <c r="NY148" i="6"/>
  <c r="NY124" i="6"/>
  <c r="NY129" i="6"/>
  <c r="NY126" i="6"/>
  <c r="NY119" i="6"/>
  <c r="NY120" i="6"/>
  <c r="NY140" i="6"/>
  <c r="NY125" i="6"/>
  <c r="NY123" i="6"/>
  <c r="NY117" i="6"/>
  <c r="NY141" i="6"/>
  <c r="NY128" i="6"/>
  <c r="NY122" i="6"/>
  <c r="NY157" i="6"/>
  <c r="NY118" i="6"/>
  <c r="NY121" i="6"/>
  <c r="PA164" i="6"/>
  <c r="PA163" i="6"/>
  <c r="PA166" i="6"/>
  <c r="PA161" i="6"/>
  <c r="PA160" i="6"/>
  <c r="PA159" i="6"/>
  <c r="PA162" i="6"/>
  <c r="PA157" i="6"/>
  <c r="PA158" i="6"/>
  <c r="PA156" i="6"/>
  <c r="PA165" i="6"/>
  <c r="PA155" i="6"/>
  <c r="PA151" i="6"/>
  <c r="PA153" i="6"/>
  <c r="PA152" i="6"/>
  <c r="PA154" i="6"/>
  <c r="PA148" i="6"/>
  <c r="PA145" i="6"/>
  <c r="PA138" i="6"/>
  <c r="PA137" i="6"/>
  <c r="PA144" i="6"/>
  <c r="PA146" i="6"/>
  <c r="PA150" i="6"/>
  <c r="PA147" i="6"/>
  <c r="PA141" i="6"/>
  <c r="PA142" i="6"/>
  <c r="PA143" i="6"/>
  <c r="PA149" i="6"/>
  <c r="PA129" i="6"/>
  <c r="PA140" i="6"/>
  <c r="PA130" i="6"/>
  <c r="PA135" i="6"/>
  <c r="PA132" i="6"/>
  <c r="PA136" i="6"/>
  <c r="PA134" i="6"/>
  <c r="PA133" i="6"/>
  <c r="PA128" i="6"/>
  <c r="PA122" i="6"/>
  <c r="PA118" i="6"/>
  <c r="PA126" i="6"/>
  <c r="PA139" i="6"/>
  <c r="PA120" i="6"/>
  <c r="PA131" i="6"/>
  <c r="PA121" i="6"/>
  <c r="PA127" i="6"/>
  <c r="PA119" i="6"/>
  <c r="PA117" i="6"/>
  <c r="PA123" i="6"/>
  <c r="PA124" i="6"/>
  <c r="PA125" i="6"/>
  <c r="QC165" i="6"/>
  <c r="QC164" i="6"/>
  <c r="QC162" i="6"/>
  <c r="QC161" i="6"/>
  <c r="QC166" i="6"/>
  <c r="QC160" i="6"/>
  <c r="QC163" i="6"/>
  <c r="QC158" i="6"/>
  <c r="QC157" i="6"/>
  <c r="QC159" i="6"/>
  <c r="QC153" i="6"/>
  <c r="QC156" i="6"/>
  <c r="QC149" i="6"/>
  <c r="QC155" i="6"/>
  <c r="QC150" i="6"/>
  <c r="QC154" i="6"/>
  <c r="QC151" i="6"/>
  <c r="QC146" i="6"/>
  <c r="QC152" i="6"/>
  <c r="QC138" i="6"/>
  <c r="QC137" i="6"/>
  <c r="QC145" i="6"/>
  <c r="QC143" i="6"/>
  <c r="QC144" i="6"/>
  <c r="QC147" i="6"/>
  <c r="QC148" i="6"/>
  <c r="QC141" i="6"/>
  <c r="QC136" i="6"/>
  <c r="QC130" i="6"/>
  <c r="QC135" i="6"/>
  <c r="QC133" i="6"/>
  <c r="QC127" i="6"/>
  <c r="QC139" i="6"/>
  <c r="QC132" i="6"/>
  <c r="QC125" i="6"/>
  <c r="QC120" i="6"/>
  <c r="QC134" i="6"/>
  <c r="QC124" i="6"/>
  <c r="QC142" i="6"/>
  <c r="QC122" i="6"/>
  <c r="QC131" i="6"/>
  <c r="QC121" i="6"/>
  <c r="QC126" i="6"/>
  <c r="QC128" i="6"/>
  <c r="QC123" i="6"/>
  <c r="QC140" i="6"/>
  <c r="QC117" i="6"/>
  <c r="RE166" i="6"/>
  <c r="RE165" i="6"/>
  <c r="RE161" i="6"/>
  <c r="RE164" i="6"/>
  <c r="RE159" i="6"/>
  <c r="RE157" i="6"/>
  <c r="RE155" i="6"/>
  <c r="RE160" i="6"/>
  <c r="RE163" i="6"/>
  <c r="RE158" i="6"/>
  <c r="RE152" i="6"/>
  <c r="RE162" i="6"/>
  <c r="RE151" i="6"/>
  <c r="RE147" i="6"/>
  <c r="RE149" i="6"/>
  <c r="RE146" i="6"/>
  <c r="RE138" i="6"/>
  <c r="RE137" i="6"/>
  <c r="RE150" i="6"/>
  <c r="RE154" i="6"/>
  <c r="RE148" i="6"/>
  <c r="RE145" i="6"/>
  <c r="RE142" i="6"/>
  <c r="RE156" i="6"/>
  <c r="RE144" i="6"/>
  <c r="RE140" i="6"/>
  <c r="RE139" i="6"/>
  <c r="RE141" i="6"/>
  <c r="RE136" i="6"/>
  <c r="RE127" i="6"/>
  <c r="RE133" i="6"/>
  <c r="RE143" i="6"/>
  <c r="RE123" i="6"/>
  <c r="RE121" i="6"/>
  <c r="RE130" i="6"/>
  <c r="RE125" i="6"/>
  <c r="RE120" i="6"/>
  <c r="RE117" i="6"/>
  <c r="RE124" i="6"/>
  <c r="RE135" i="6"/>
  <c r="RE129" i="6"/>
  <c r="RE153" i="6"/>
  <c r="RE119" i="6"/>
  <c r="RE122" i="6"/>
  <c r="RE132" i="6"/>
  <c r="RE118" i="6"/>
  <c r="RE128" i="6"/>
  <c r="RE126" i="6"/>
  <c r="RE131" i="6"/>
  <c r="SG163" i="6"/>
  <c r="SG165" i="6"/>
  <c r="SG161" i="6"/>
  <c r="SG164" i="6"/>
  <c r="SG162" i="6"/>
  <c r="SG166" i="6"/>
  <c r="SG160" i="6"/>
  <c r="SG158" i="6"/>
  <c r="SG157" i="6"/>
  <c r="SG159" i="6"/>
  <c r="SG156" i="6"/>
  <c r="SG155" i="6"/>
  <c r="SG150" i="6"/>
  <c r="SG151" i="6"/>
  <c r="SG152" i="6"/>
  <c r="SG154" i="6"/>
  <c r="SG148" i="6"/>
  <c r="SG138" i="6"/>
  <c r="SG137" i="6"/>
  <c r="SG145" i="6"/>
  <c r="SG147" i="6"/>
  <c r="SG149" i="6"/>
  <c r="SG153" i="6"/>
  <c r="SG143" i="6"/>
  <c r="SG140" i="6"/>
  <c r="SG146" i="6"/>
  <c r="SG141" i="6"/>
  <c r="SG142" i="6"/>
  <c r="SG129" i="6"/>
  <c r="SG135" i="6"/>
  <c r="SG134" i="6"/>
  <c r="SG133" i="6"/>
  <c r="SG130" i="6"/>
  <c r="SG126" i="6"/>
  <c r="SG139" i="6"/>
  <c r="SG131" i="6"/>
  <c r="SG123" i="6"/>
  <c r="SG132" i="6"/>
  <c r="SG121" i="6"/>
  <c r="SG127" i="6"/>
  <c r="SG122" i="6"/>
  <c r="SG119" i="6"/>
  <c r="SG136" i="6"/>
  <c r="SG124" i="6"/>
  <c r="SG128" i="6"/>
  <c r="SG125" i="6"/>
  <c r="SG144" i="6"/>
  <c r="SG117" i="6"/>
  <c r="SG120" i="6"/>
  <c r="SG118" i="6"/>
  <c r="TI165" i="6"/>
  <c r="TI163" i="6"/>
  <c r="TI166" i="6"/>
  <c r="TI162" i="6"/>
  <c r="TI164" i="6"/>
  <c r="TI161" i="6"/>
  <c r="TI160" i="6"/>
  <c r="TI159" i="6"/>
  <c r="TI157" i="6"/>
  <c r="TI158" i="6"/>
  <c r="TI156" i="6"/>
  <c r="TI155" i="6"/>
  <c r="TI152" i="6"/>
  <c r="TI154" i="6"/>
  <c r="TI151" i="6"/>
  <c r="TI147" i="6"/>
  <c r="TI148" i="6"/>
  <c r="TI138" i="6"/>
  <c r="TI137" i="6"/>
  <c r="TI153" i="6"/>
  <c r="TI149" i="6"/>
  <c r="TI150" i="6"/>
  <c r="TI140" i="6"/>
  <c r="TI139" i="6"/>
  <c r="TI136" i="6"/>
  <c r="TI135" i="6"/>
  <c r="TI145" i="6"/>
  <c r="TI144" i="6"/>
  <c r="TI142" i="6"/>
  <c r="TI129" i="6"/>
  <c r="TI132" i="6"/>
  <c r="TI124" i="6"/>
  <c r="TI121" i="6"/>
  <c r="TI130" i="6"/>
  <c r="TI133" i="6"/>
  <c r="TI118" i="6"/>
  <c r="TI143" i="6"/>
  <c r="TI120" i="6"/>
  <c r="TI146" i="6"/>
  <c r="TI134" i="6"/>
  <c r="TI127" i="6"/>
  <c r="TI126" i="6"/>
  <c r="TI123" i="6"/>
  <c r="TI125" i="6"/>
  <c r="TI131" i="6"/>
  <c r="TI117" i="6"/>
  <c r="TI128" i="6"/>
  <c r="TI119" i="6"/>
  <c r="UK165" i="6"/>
  <c r="UK162" i="6"/>
  <c r="UK164" i="6"/>
  <c r="UK161" i="6"/>
  <c r="UK166" i="6"/>
  <c r="UK163" i="6"/>
  <c r="UK160" i="6"/>
  <c r="UK158" i="6"/>
  <c r="UK159" i="6"/>
  <c r="UK156" i="6"/>
  <c r="UK157" i="6"/>
  <c r="UK155" i="6"/>
  <c r="UK153" i="6"/>
  <c r="UK151" i="6"/>
  <c r="UK154" i="6"/>
  <c r="UK148" i="6"/>
  <c r="UK150" i="6"/>
  <c r="UK152" i="6"/>
  <c r="UK144" i="6"/>
  <c r="UK138" i="6"/>
  <c r="UK137" i="6"/>
  <c r="UK145" i="6"/>
  <c r="UK146" i="6"/>
  <c r="UK149" i="6"/>
  <c r="UK143" i="6"/>
  <c r="UK140" i="6"/>
  <c r="UK147" i="6"/>
  <c r="UK135" i="6"/>
  <c r="UK133" i="6"/>
  <c r="UK131" i="6"/>
  <c r="UK125" i="6"/>
  <c r="UK121" i="6"/>
  <c r="UK139" i="6"/>
  <c r="UK123" i="6"/>
  <c r="UK141" i="6"/>
  <c r="UK136" i="6"/>
  <c r="UK122" i="6"/>
  <c r="UK132" i="6"/>
  <c r="UK126" i="6"/>
  <c r="UK124" i="6"/>
  <c r="UK127" i="6"/>
  <c r="UK142" i="6"/>
  <c r="UK129" i="6"/>
  <c r="UK128" i="6"/>
  <c r="UK130" i="6"/>
  <c r="UK118" i="6"/>
  <c r="UK117" i="6"/>
  <c r="UK119" i="6"/>
  <c r="UK120" i="6"/>
  <c r="VM165" i="6"/>
  <c r="VM164" i="6"/>
  <c r="VM160" i="6"/>
  <c r="VM161" i="6"/>
  <c r="VM162" i="6"/>
  <c r="VM163" i="6"/>
  <c r="VM159" i="6"/>
  <c r="VM156" i="6"/>
  <c r="VM166" i="6"/>
  <c r="VM158" i="6"/>
  <c r="VM153" i="6"/>
  <c r="VM152" i="6"/>
  <c r="VM154" i="6"/>
  <c r="VM151" i="6"/>
  <c r="VM149" i="6"/>
  <c r="VM157" i="6"/>
  <c r="VM146" i="6"/>
  <c r="VM148" i="6"/>
  <c r="VM138" i="6"/>
  <c r="VM137" i="6"/>
  <c r="VM155" i="6"/>
  <c r="VM150" i="6"/>
  <c r="VM141" i="6"/>
  <c r="VM144" i="6"/>
  <c r="VM139" i="6"/>
  <c r="VM140" i="6"/>
  <c r="VM147" i="6"/>
  <c r="VM134" i="6"/>
  <c r="VM132" i="6"/>
  <c r="VM131" i="6"/>
  <c r="VM135" i="6"/>
  <c r="VM124" i="6"/>
  <c r="VM145" i="6"/>
  <c r="VM133" i="6"/>
  <c r="VM143" i="6"/>
  <c r="VM127" i="6"/>
  <c r="VM126" i="6"/>
  <c r="VM119" i="6"/>
  <c r="VM117" i="6"/>
  <c r="VM121" i="6"/>
  <c r="VM136" i="6"/>
  <c r="VM128" i="6"/>
  <c r="VM122" i="6"/>
  <c r="VM118" i="6"/>
  <c r="VM120" i="6"/>
  <c r="VM142" i="6"/>
  <c r="VM129" i="6"/>
  <c r="VM125" i="6"/>
  <c r="VM130" i="6"/>
  <c r="VM123" i="6"/>
  <c r="MJ112" i="6"/>
  <c r="MJ114" i="6" s="1"/>
  <c r="JV116" i="6"/>
  <c r="QH121" i="6"/>
  <c r="BP112" i="6"/>
  <c r="BP114" i="6" s="1"/>
  <c r="BP113" i="6"/>
  <c r="BP115" i="6" s="1"/>
  <c r="EV112" i="6"/>
  <c r="EV114" i="6" s="1"/>
  <c r="GZ113" i="6"/>
  <c r="GZ115" i="6" s="1"/>
  <c r="GZ112" i="6"/>
  <c r="GZ114" i="6" s="1"/>
  <c r="JD113" i="6"/>
  <c r="JD115" i="6" s="1"/>
  <c r="JD112" i="6"/>
  <c r="JD114" i="6" s="1"/>
  <c r="LH112" i="6"/>
  <c r="LH114" i="6" s="1"/>
  <c r="LH113" i="6"/>
  <c r="LH115" i="6" s="1"/>
  <c r="NL113" i="6"/>
  <c r="NL115" i="6" s="1"/>
  <c r="NL112" i="6"/>
  <c r="NL114" i="6" s="1"/>
  <c r="ON112" i="6"/>
  <c r="ON114" i="6" s="1"/>
  <c r="ON113" i="6"/>
  <c r="ON115" i="6" s="1"/>
  <c r="QR112" i="6"/>
  <c r="QR114" i="6" s="1"/>
  <c r="SV113" i="6"/>
  <c r="SV115" i="6" s="1"/>
  <c r="UZ112" i="6"/>
  <c r="UZ114" i="6" s="1"/>
  <c r="CA166" i="6"/>
  <c r="CA164" i="6"/>
  <c r="CA165" i="6"/>
  <c r="CA159" i="6"/>
  <c r="CA162" i="6"/>
  <c r="CA163" i="6"/>
  <c r="CA157" i="6"/>
  <c r="CA160" i="6"/>
  <c r="CA158" i="6"/>
  <c r="CA161" i="6"/>
  <c r="CA155" i="6"/>
  <c r="CA152" i="6"/>
  <c r="CA154" i="6"/>
  <c r="CA151" i="6"/>
  <c r="CA153" i="6"/>
  <c r="CA156" i="6"/>
  <c r="CA147" i="6"/>
  <c r="CA143" i="6"/>
  <c r="CA150" i="6"/>
  <c r="CA148" i="6"/>
  <c r="CA141" i="6"/>
  <c r="CA140" i="6"/>
  <c r="CA146" i="6"/>
  <c r="CA138" i="6"/>
  <c r="CA145" i="6"/>
  <c r="CA134" i="6"/>
  <c r="CA137" i="6"/>
  <c r="CA132" i="6"/>
  <c r="CA149" i="6"/>
  <c r="CA130" i="6"/>
  <c r="CA135" i="6"/>
  <c r="CA144" i="6"/>
  <c r="CA121" i="6"/>
  <c r="CA124" i="6"/>
  <c r="CA139" i="6"/>
  <c r="CA120" i="6"/>
  <c r="CA119" i="6"/>
  <c r="CA125" i="6"/>
  <c r="CA136" i="6"/>
  <c r="CA129" i="6"/>
  <c r="CA117" i="6"/>
  <c r="CA126" i="6"/>
  <c r="CA142" i="6"/>
  <c r="CA131" i="6"/>
  <c r="CA123" i="6"/>
  <c r="CA127" i="6"/>
  <c r="CA118" i="6"/>
  <c r="CA133" i="6"/>
  <c r="CA122" i="6"/>
  <c r="CA128" i="6"/>
  <c r="EE165" i="6"/>
  <c r="EE166" i="6"/>
  <c r="EE161" i="6"/>
  <c r="EE164" i="6"/>
  <c r="EE163" i="6"/>
  <c r="EE160" i="6"/>
  <c r="EE162" i="6"/>
  <c r="EE158" i="6"/>
  <c r="EE156" i="6"/>
  <c r="EE159" i="6"/>
  <c r="EE152" i="6"/>
  <c r="EE157" i="6"/>
  <c r="EE151" i="6"/>
  <c r="EE155" i="6"/>
  <c r="EE153" i="6"/>
  <c r="EE148" i="6"/>
  <c r="EE154" i="6"/>
  <c r="EE149" i="6"/>
  <c r="EE150" i="6"/>
  <c r="EE143" i="6"/>
  <c r="EE146" i="6"/>
  <c r="EE142" i="6"/>
  <c r="EE141" i="6"/>
  <c r="EE137" i="6"/>
  <c r="EE138" i="6"/>
  <c r="EE139" i="6"/>
  <c r="EE140" i="6"/>
  <c r="EE147" i="6"/>
  <c r="EE136" i="6"/>
  <c r="EE133" i="6"/>
  <c r="EE131" i="6"/>
  <c r="EE134" i="6"/>
  <c r="EE127" i="6"/>
  <c r="EE132" i="6"/>
  <c r="EE125" i="6"/>
  <c r="EE128" i="6"/>
  <c r="EE124" i="6"/>
  <c r="EE123" i="6"/>
  <c r="EE120" i="6"/>
  <c r="EE119" i="6"/>
  <c r="EE145" i="6"/>
  <c r="EE126" i="6"/>
  <c r="EE129" i="6"/>
  <c r="EE121" i="6"/>
  <c r="EE118" i="6"/>
  <c r="EE144" i="6"/>
  <c r="EE135" i="6"/>
  <c r="EE130" i="6"/>
  <c r="EE122" i="6"/>
  <c r="EE117" i="6"/>
  <c r="GI164" i="6"/>
  <c r="GI165" i="6"/>
  <c r="GI163" i="6"/>
  <c r="GI160" i="6"/>
  <c r="GI162" i="6"/>
  <c r="GI166" i="6"/>
  <c r="GI161" i="6"/>
  <c r="GI159" i="6"/>
  <c r="GI158" i="6"/>
  <c r="GI154" i="6"/>
  <c r="GI157" i="6"/>
  <c r="GI152" i="6"/>
  <c r="GI153" i="6"/>
  <c r="GI150" i="6"/>
  <c r="GI148" i="6"/>
  <c r="GI156" i="6"/>
  <c r="GI155" i="6"/>
  <c r="GI146" i="6"/>
  <c r="GI143" i="6"/>
  <c r="GI147" i="6"/>
  <c r="GI151" i="6"/>
  <c r="GI144" i="6"/>
  <c r="GI139" i="6"/>
  <c r="GI145" i="6"/>
  <c r="GI142" i="6"/>
  <c r="GI138" i="6"/>
  <c r="GI149" i="6"/>
  <c r="GI136" i="6"/>
  <c r="GI129" i="6"/>
  <c r="GI128" i="6"/>
  <c r="GI132" i="6"/>
  <c r="GI140" i="6"/>
  <c r="GI130" i="6"/>
  <c r="GI126" i="6"/>
  <c r="GI120" i="6"/>
  <c r="GI119" i="6"/>
  <c r="GI118" i="6"/>
  <c r="GI131" i="6"/>
  <c r="GI124" i="6"/>
  <c r="GI137" i="6"/>
  <c r="GI125" i="6"/>
  <c r="GI141" i="6"/>
  <c r="GI122" i="6"/>
  <c r="GI134" i="6"/>
  <c r="GI127" i="6"/>
  <c r="GI135" i="6"/>
  <c r="GI123" i="6"/>
  <c r="GI121" i="6"/>
  <c r="GI133" i="6"/>
  <c r="GI117" i="6"/>
  <c r="IM164" i="6"/>
  <c r="IM165" i="6"/>
  <c r="IM166" i="6"/>
  <c r="IM163" i="6"/>
  <c r="IM160" i="6"/>
  <c r="IM158" i="6"/>
  <c r="IM162" i="6"/>
  <c r="IM157" i="6"/>
  <c r="IM159" i="6"/>
  <c r="IM161" i="6"/>
  <c r="IM153" i="6"/>
  <c r="IM155" i="6"/>
  <c r="IM152" i="6"/>
  <c r="IM154" i="6"/>
  <c r="IM150" i="6"/>
  <c r="IM145" i="6"/>
  <c r="IM144" i="6"/>
  <c r="IM143" i="6"/>
  <c r="IM149" i="6"/>
  <c r="IM156" i="6"/>
  <c r="IM147" i="6"/>
  <c r="IM141" i="6"/>
  <c r="IM142" i="6"/>
  <c r="IM138" i="6"/>
  <c r="IM146" i="6"/>
  <c r="IM135" i="6"/>
  <c r="IM129" i="6"/>
  <c r="IM134" i="6"/>
  <c r="IM151" i="6"/>
  <c r="IM139" i="6"/>
  <c r="IM131" i="6"/>
  <c r="IM124" i="6"/>
  <c r="IM122" i="6"/>
  <c r="IM120" i="6"/>
  <c r="IM119" i="6"/>
  <c r="IM118" i="6"/>
  <c r="IM123" i="6"/>
  <c r="IM130" i="6"/>
  <c r="IM121" i="6"/>
  <c r="IM136" i="6"/>
  <c r="IM140" i="6"/>
  <c r="IM133" i="6"/>
  <c r="IM127" i="6"/>
  <c r="IM117" i="6"/>
  <c r="IM137" i="6"/>
  <c r="IM132" i="6"/>
  <c r="IM125" i="6"/>
  <c r="IM148" i="6"/>
  <c r="IM126" i="6"/>
  <c r="IM128" i="6"/>
  <c r="KQ166" i="6"/>
  <c r="KQ165" i="6"/>
  <c r="KQ163" i="6"/>
  <c r="KQ164" i="6"/>
  <c r="KQ162" i="6"/>
  <c r="KQ161" i="6"/>
  <c r="KQ159" i="6"/>
  <c r="KQ158" i="6"/>
  <c r="KQ160" i="6"/>
  <c r="KQ157" i="6"/>
  <c r="KQ153" i="6"/>
  <c r="KQ156" i="6"/>
  <c r="KQ152" i="6"/>
  <c r="KQ155" i="6"/>
  <c r="KQ149" i="6"/>
  <c r="KQ154" i="6"/>
  <c r="KQ147" i="6"/>
  <c r="KQ146" i="6"/>
  <c r="KQ148" i="6"/>
  <c r="KQ143" i="6"/>
  <c r="KQ140" i="6"/>
  <c r="KQ142" i="6"/>
  <c r="KQ139" i="6"/>
  <c r="KQ145" i="6"/>
  <c r="KQ136" i="6"/>
  <c r="KQ138" i="6"/>
  <c r="KQ133" i="6"/>
  <c r="KQ137" i="6"/>
  <c r="KQ134" i="6"/>
  <c r="KQ150" i="6"/>
  <c r="KQ128" i="6"/>
  <c r="KQ141" i="6"/>
  <c r="KQ151" i="6"/>
  <c r="KQ131" i="6"/>
  <c r="KQ135" i="6"/>
  <c r="KQ144" i="6"/>
  <c r="KQ120" i="6"/>
  <c r="KQ119" i="6"/>
  <c r="KQ118" i="6"/>
  <c r="KQ130" i="6"/>
  <c r="KQ123" i="6"/>
  <c r="KQ129" i="6"/>
  <c r="KQ124" i="6"/>
  <c r="KQ132" i="6"/>
  <c r="KQ125" i="6"/>
  <c r="KQ122" i="6"/>
  <c r="KQ121" i="6"/>
  <c r="KQ117" i="6"/>
  <c r="KQ127" i="6"/>
  <c r="MU162" i="6"/>
  <c r="MU166" i="6"/>
  <c r="MU163" i="6"/>
  <c r="MU164" i="6"/>
  <c r="MU165" i="6"/>
  <c r="MU160" i="6"/>
  <c r="MU161" i="6"/>
  <c r="MU158" i="6"/>
  <c r="MU151" i="6"/>
  <c r="MU155" i="6"/>
  <c r="MU154" i="6"/>
  <c r="MU153" i="6"/>
  <c r="MU159" i="6"/>
  <c r="MU150" i="6"/>
  <c r="MU156" i="6"/>
  <c r="MU157" i="6"/>
  <c r="MU149" i="6"/>
  <c r="MU148" i="6"/>
  <c r="MU152" i="6"/>
  <c r="MU145" i="6"/>
  <c r="MU147" i="6"/>
  <c r="MU144" i="6"/>
  <c r="MU143" i="6"/>
  <c r="MU142" i="6"/>
  <c r="MU138" i="6"/>
  <c r="MU134" i="6"/>
  <c r="MU135" i="6"/>
  <c r="MU131" i="6"/>
  <c r="MU130" i="6"/>
  <c r="MU137" i="6"/>
  <c r="MU136" i="6"/>
  <c r="MU133" i="6"/>
  <c r="MU141" i="6"/>
  <c r="MU132" i="6"/>
  <c r="MU146" i="6"/>
  <c r="MU124" i="6"/>
  <c r="MU126" i="6"/>
  <c r="MU120" i="6"/>
  <c r="MU119" i="6"/>
  <c r="MU118" i="6"/>
  <c r="MU122" i="6"/>
  <c r="MU140" i="6"/>
  <c r="MU117" i="6"/>
  <c r="MU121" i="6"/>
  <c r="MU125" i="6"/>
  <c r="MU128" i="6"/>
  <c r="MU129" i="6"/>
  <c r="MU127" i="6"/>
  <c r="MU139" i="6"/>
  <c r="MU123" i="6"/>
  <c r="OY165" i="6"/>
  <c r="OY163" i="6"/>
  <c r="OY161" i="6"/>
  <c r="OY162" i="6"/>
  <c r="OY164" i="6"/>
  <c r="OY160" i="6"/>
  <c r="OY166" i="6"/>
  <c r="OY156" i="6"/>
  <c r="OY157" i="6"/>
  <c r="OY153" i="6"/>
  <c r="OY155" i="6"/>
  <c r="OY152" i="6"/>
  <c r="OY154" i="6"/>
  <c r="OY151" i="6"/>
  <c r="OY159" i="6"/>
  <c r="OY146" i="6"/>
  <c r="OY144" i="6"/>
  <c r="OY148" i="6"/>
  <c r="OY150" i="6"/>
  <c r="OY139" i="6"/>
  <c r="OY141" i="6"/>
  <c r="OY140" i="6"/>
  <c r="OY143" i="6"/>
  <c r="OY138" i="6"/>
  <c r="OY127" i="6"/>
  <c r="OY130" i="6"/>
  <c r="OY134" i="6"/>
  <c r="OY132" i="6"/>
  <c r="OY142" i="6"/>
  <c r="OY135" i="6"/>
  <c r="OY129" i="6"/>
  <c r="OY126" i="6"/>
  <c r="OY123" i="6"/>
  <c r="OY125" i="6"/>
  <c r="OY121" i="6"/>
  <c r="OY137" i="6"/>
  <c r="OY133" i="6"/>
  <c r="OY128" i="6"/>
  <c r="OY124" i="6"/>
  <c r="OY120" i="6"/>
  <c r="OY119" i="6"/>
  <c r="OY118" i="6"/>
  <c r="OY131" i="6"/>
  <c r="OY147" i="6"/>
  <c r="OY122" i="6"/>
  <c r="OY136" i="6"/>
  <c r="OY149" i="6"/>
  <c r="OY145" i="6"/>
  <c r="OY158" i="6"/>
  <c r="OY117" i="6"/>
  <c r="RC166" i="6"/>
  <c r="RC161" i="6"/>
  <c r="RC163" i="6"/>
  <c r="RC165" i="6"/>
  <c r="RC164" i="6"/>
  <c r="RC162" i="6"/>
  <c r="RC159" i="6"/>
  <c r="RC158" i="6"/>
  <c r="RC160" i="6"/>
  <c r="RC156" i="6"/>
  <c r="RC157" i="6"/>
  <c r="RC155" i="6"/>
  <c r="RC154" i="6"/>
  <c r="RC153" i="6"/>
  <c r="RC149" i="6"/>
  <c r="RC151" i="6"/>
  <c r="RC148" i="6"/>
  <c r="RC147" i="6"/>
  <c r="RC146" i="6"/>
  <c r="RC140" i="6"/>
  <c r="RC145" i="6"/>
  <c r="RC142" i="6"/>
  <c r="RC152" i="6"/>
  <c r="RC150" i="6"/>
  <c r="RC143" i="6"/>
  <c r="RC144" i="6"/>
  <c r="RC133" i="6"/>
  <c r="RC132" i="6"/>
  <c r="RC136" i="6"/>
  <c r="RC121" i="6"/>
  <c r="RC119" i="6"/>
  <c r="RC118" i="6"/>
  <c r="RC141" i="6"/>
  <c r="RC129" i="6"/>
  <c r="RC135" i="6"/>
  <c r="RC123" i="6"/>
  <c r="RC137" i="6"/>
  <c r="RC122" i="6"/>
  <c r="RC138" i="6"/>
  <c r="RC120" i="6"/>
  <c r="RC124" i="6"/>
  <c r="RC117" i="6"/>
  <c r="RC134" i="6"/>
  <c r="RC131" i="6"/>
  <c r="RC125" i="6"/>
  <c r="RC139" i="6"/>
  <c r="RC130" i="6"/>
  <c r="RC128" i="6"/>
  <c r="RC126" i="6"/>
  <c r="RC127" i="6"/>
  <c r="TG165" i="6"/>
  <c r="TG162" i="6"/>
  <c r="TG166" i="6"/>
  <c r="TG163" i="6"/>
  <c r="TG164" i="6"/>
  <c r="TG161" i="6"/>
  <c r="TG160" i="6"/>
  <c r="TG158" i="6"/>
  <c r="TG157" i="6"/>
  <c r="TG155" i="6"/>
  <c r="TG159" i="6"/>
  <c r="TG152" i="6"/>
  <c r="TG156" i="6"/>
  <c r="TG151" i="6"/>
  <c r="TG148" i="6"/>
  <c r="TG154" i="6"/>
  <c r="TG147" i="6"/>
  <c r="TG153" i="6"/>
  <c r="TG139" i="6"/>
  <c r="TG145" i="6"/>
  <c r="TG150" i="6"/>
  <c r="TG141" i="6"/>
  <c r="TG138" i="6"/>
  <c r="TG140" i="6"/>
  <c r="TG149" i="6"/>
  <c r="TG143" i="6"/>
  <c r="TG136" i="6"/>
  <c r="TG135" i="6"/>
  <c r="TG144" i="6"/>
  <c r="TG131" i="6"/>
  <c r="TG142" i="6"/>
  <c r="TG129" i="6"/>
  <c r="TG146" i="6"/>
  <c r="TG134" i="6"/>
  <c r="TG132" i="6"/>
  <c r="TG130" i="6"/>
  <c r="TG119" i="6"/>
  <c r="TG118" i="6"/>
  <c r="TG121" i="6"/>
  <c r="TG137" i="6"/>
  <c r="TG120" i="6"/>
  <c r="TG127" i="6"/>
  <c r="TG126" i="6"/>
  <c r="TG123" i="6"/>
  <c r="TG125" i="6"/>
  <c r="TG117" i="6"/>
  <c r="TG124" i="6"/>
  <c r="TG133" i="6"/>
  <c r="TG128" i="6"/>
  <c r="TG122" i="6"/>
  <c r="E86" i="3"/>
  <c r="D100" i="3"/>
  <c r="AL75" i="6"/>
  <c r="J75" i="6"/>
  <c r="Y75" i="6"/>
  <c r="X75" i="6"/>
  <c r="W75" i="6"/>
  <c r="V75" i="6"/>
  <c r="U75" i="6"/>
  <c r="AG75" i="6"/>
  <c r="Q75" i="6"/>
  <c r="E75" i="6"/>
  <c r="D75" i="6"/>
  <c r="AB75" i="6"/>
  <c r="AA75" i="6"/>
  <c r="T75" i="6"/>
  <c r="Z75" i="6"/>
  <c r="S75" i="6"/>
  <c r="R75" i="6"/>
  <c r="P75" i="6"/>
  <c r="O75" i="6"/>
  <c r="AD75" i="6"/>
  <c r="AC75" i="6"/>
  <c r="L75" i="6"/>
  <c r="K75" i="6"/>
  <c r="I75" i="6"/>
  <c r="H75" i="6"/>
  <c r="AK75" i="6"/>
  <c r="AI75" i="6"/>
  <c r="AJ75" i="6"/>
  <c r="AH75" i="6"/>
  <c r="M75" i="6"/>
  <c r="EY112" i="6"/>
  <c r="EY114" i="6" s="1"/>
  <c r="TR113" i="6"/>
  <c r="TR115" i="6" s="1"/>
  <c r="CD165" i="6"/>
  <c r="CD164" i="6"/>
  <c r="CD161" i="6"/>
  <c r="CD160" i="6"/>
  <c r="CD163" i="6"/>
  <c r="CD162" i="6"/>
  <c r="CD166" i="6"/>
  <c r="CD157" i="6"/>
  <c r="CD150" i="6"/>
  <c r="CD159" i="6"/>
  <c r="CD158" i="6"/>
  <c r="CD155" i="6"/>
  <c r="CD156" i="6"/>
  <c r="CD153" i="6"/>
  <c r="CD154" i="6"/>
  <c r="CD152" i="6"/>
  <c r="CD148" i="6"/>
  <c r="CD151" i="6"/>
  <c r="CD147" i="6"/>
  <c r="CD149" i="6"/>
  <c r="CD144" i="6"/>
  <c r="CD142" i="6"/>
  <c r="CD145" i="6"/>
  <c r="CD143" i="6"/>
  <c r="CD141" i="6"/>
  <c r="CD131" i="6"/>
  <c r="CD134" i="6"/>
  <c r="CD140" i="6"/>
  <c r="CD133" i="6"/>
  <c r="CD127" i="6"/>
  <c r="CD130" i="6"/>
  <c r="CD146" i="6"/>
  <c r="CD135" i="6"/>
  <c r="CD137" i="6"/>
  <c r="CD139" i="6"/>
  <c r="CD123" i="6"/>
  <c r="CD125" i="6"/>
  <c r="CD136" i="6"/>
  <c r="CD117" i="6"/>
  <c r="CD126" i="6"/>
  <c r="CD132" i="6"/>
  <c r="CD120" i="6"/>
  <c r="CD119" i="6"/>
  <c r="CD138" i="6"/>
  <c r="CD129" i="6"/>
  <c r="CD128" i="6"/>
  <c r="CD118" i="6"/>
  <c r="CD122" i="6"/>
  <c r="CD121" i="6"/>
  <c r="DF166" i="6"/>
  <c r="DF164" i="6"/>
  <c r="DF163" i="6"/>
  <c r="DF162" i="6"/>
  <c r="DF161" i="6"/>
  <c r="DF157" i="6"/>
  <c r="DF155" i="6"/>
  <c r="DF150" i="6"/>
  <c r="DF159" i="6"/>
  <c r="DF154" i="6"/>
  <c r="DF165" i="6"/>
  <c r="DF156" i="6"/>
  <c r="DF158" i="6"/>
  <c r="DF151" i="6"/>
  <c r="DF160" i="6"/>
  <c r="DF149" i="6"/>
  <c r="DF152" i="6"/>
  <c r="DF147" i="6"/>
  <c r="DF144" i="6"/>
  <c r="DF141" i="6"/>
  <c r="DF153" i="6"/>
  <c r="DF140" i="6"/>
  <c r="DF148" i="6"/>
  <c r="DF145" i="6"/>
  <c r="DF146" i="6"/>
  <c r="DF134" i="6"/>
  <c r="DF133" i="6"/>
  <c r="DF138" i="6"/>
  <c r="DF127" i="6"/>
  <c r="DF143" i="6"/>
  <c r="DF135" i="6"/>
  <c r="DF126" i="6"/>
  <c r="DF123" i="6"/>
  <c r="DF129" i="6"/>
  <c r="DF137" i="6"/>
  <c r="DF124" i="6"/>
  <c r="DF131" i="6"/>
  <c r="DF132" i="6"/>
  <c r="DF139" i="6"/>
  <c r="DF128" i="6"/>
  <c r="DF122" i="6"/>
  <c r="DF142" i="6"/>
  <c r="DF125" i="6"/>
  <c r="DF118" i="6"/>
  <c r="DF119" i="6"/>
  <c r="DF130" i="6"/>
  <c r="DF121" i="6"/>
  <c r="DF120" i="6"/>
  <c r="DF136" i="6"/>
  <c r="EH163" i="6"/>
  <c r="EH165" i="6"/>
  <c r="EH164" i="6"/>
  <c r="EH166" i="6"/>
  <c r="EH161" i="6"/>
  <c r="EH162" i="6"/>
  <c r="EH159" i="6"/>
  <c r="EH158" i="6"/>
  <c r="EH157" i="6"/>
  <c r="EH160" i="6"/>
  <c r="EH150" i="6"/>
  <c r="EH154" i="6"/>
  <c r="EH155" i="6"/>
  <c r="EH156" i="6"/>
  <c r="EH153" i="6"/>
  <c r="EH151" i="6"/>
  <c r="EH148" i="6"/>
  <c r="EH147" i="6"/>
  <c r="EH146" i="6"/>
  <c r="EH144" i="6"/>
  <c r="EH140" i="6"/>
  <c r="EH143" i="6"/>
  <c r="EH138" i="6"/>
  <c r="EH145" i="6"/>
  <c r="EH149" i="6"/>
  <c r="EH142" i="6"/>
  <c r="EH135" i="6"/>
  <c r="EH136" i="6"/>
  <c r="EH134" i="6"/>
  <c r="EH127" i="6"/>
  <c r="EH132" i="6"/>
  <c r="EH130" i="6"/>
  <c r="EH139" i="6"/>
  <c r="EH124" i="6"/>
  <c r="EH123" i="6"/>
  <c r="EH128" i="6"/>
  <c r="EH118" i="6"/>
  <c r="EH137" i="6"/>
  <c r="EH141" i="6"/>
  <c r="EH120" i="6"/>
  <c r="EH129" i="6"/>
  <c r="EH131" i="6"/>
  <c r="EH117" i="6"/>
  <c r="EH152" i="6"/>
  <c r="EH126" i="6"/>
  <c r="EH119" i="6"/>
  <c r="EH122" i="6"/>
  <c r="EH125" i="6"/>
  <c r="EH121" i="6"/>
  <c r="FJ165" i="6"/>
  <c r="FJ163" i="6"/>
  <c r="FJ162" i="6"/>
  <c r="FJ159" i="6"/>
  <c r="FJ160" i="6"/>
  <c r="FJ164" i="6"/>
  <c r="FJ166" i="6"/>
  <c r="FJ161" i="6"/>
  <c r="FJ156" i="6"/>
  <c r="FJ158" i="6"/>
  <c r="FJ157" i="6"/>
  <c r="FJ155" i="6"/>
  <c r="FJ150" i="6"/>
  <c r="FJ152" i="6"/>
  <c r="FJ151" i="6"/>
  <c r="FJ149" i="6"/>
  <c r="FJ153" i="6"/>
  <c r="FJ148" i="6"/>
  <c r="FJ147" i="6"/>
  <c r="FJ145" i="6"/>
  <c r="FJ144" i="6"/>
  <c r="FJ142" i="6"/>
  <c r="FJ143" i="6"/>
  <c r="FJ140" i="6"/>
  <c r="FJ141" i="6"/>
  <c r="FJ136" i="6"/>
  <c r="FJ133" i="6"/>
  <c r="FJ135" i="6"/>
  <c r="FJ134" i="6"/>
  <c r="FJ128" i="6"/>
  <c r="FJ154" i="6"/>
  <c r="FJ137" i="6"/>
  <c r="FJ127" i="6"/>
  <c r="FJ121" i="6"/>
  <c r="FJ130" i="6"/>
  <c r="FJ124" i="6"/>
  <c r="FJ131" i="6"/>
  <c r="FJ123" i="6"/>
  <c r="FJ122" i="6"/>
  <c r="FJ132" i="6"/>
  <c r="FJ146" i="6"/>
  <c r="FJ138" i="6"/>
  <c r="FJ120" i="6"/>
  <c r="FJ125" i="6"/>
  <c r="FJ129" i="6"/>
  <c r="FJ139" i="6"/>
  <c r="FJ119" i="6"/>
  <c r="FJ118" i="6"/>
  <c r="FJ117" i="6"/>
  <c r="FJ126" i="6"/>
  <c r="GL166" i="6"/>
  <c r="GL163" i="6"/>
  <c r="GL162" i="6"/>
  <c r="GL164" i="6"/>
  <c r="GL160" i="6"/>
  <c r="GL161" i="6"/>
  <c r="GL165" i="6"/>
  <c r="GL158" i="6"/>
  <c r="GL155" i="6"/>
  <c r="GL150" i="6"/>
  <c r="GL156" i="6"/>
  <c r="GL151" i="6"/>
  <c r="GL152" i="6"/>
  <c r="GL154" i="6"/>
  <c r="GL157" i="6"/>
  <c r="GL148" i="6"/>
  <c r="GL159" i="6"/>
  <c r="GL153" i="6"/>
  <c r="GL149" i="6"/>
  <c r="GL146" i="6"/>
  <c r="GL145" i="6"/>
  <c r="GL140" i="6"/>
  <c r="GL142" i="6"/>
  <c r="GL141" i="6"/>
  <c r="GL144" i="6"/>
  <c r="GL137" i="6"/>
  <c r="GL139" i="6"/>
  <c r="GL132" i="6"/>
  <c r="GL131" i="6"/>
  <c r="GL138" i="6"/>
  <c r="GL127" i="6"/>
  <c r="GL134" i="6"/>
  <c r="GL133" i="6"/>
  <c r="GL128" i="6"/>
  <c r="GL130" i="6"/>
  <c r="GL126" i="6"/>
  <c r="GL143" i="6"/>
  <c r="GL123" i="6"/>
  <c r="GL136" i="6"/>
  <c r="GL121" i="6"/>
  <c r="GL125" i="6"/>
  <c r="GL124" i="6"/>
  <c r="GL122" i="6"/>
  <c r="GL147" i="6"/>
  <c r="GL118" i="6"/>
  <c r="GL135" i="6"/>
  <c r="GL129" i="6"/>
  <c r="GL120" i="6"/>
  <c r="GL117" i="6"/>
  <c r="HN165" i="6"/>
  <c r="HN161" i="6"/>
  <c r="HN162" i="6"/>
  <c r="HN164" i="6"/>
  <c r="HN163" i="6"/>
  <c r="HN159" i="6"/>
  <c r="HN166" i="6"/>
  <c r="HN158" i="6"/>
  <c r="HN160" i="6"/>
  <c r="HN157" i="6"/>
  <c r="HN150" i="6"/>
  <c r="HN152" i="6"/>
  <c r="HN153" i="6"/>
  <c r="HN156" i="6"/>
  <c r="HN148" i="6"/>
  <c r="HN151" i="6"/>
  <c r="HN146" i="6"/>
  <c r="HN139" i="6"/>
  <c r="HN154" i="6"/>
  <c r="HN147" i="6"/>
  <c r="HN155" i="6"/>
  <c r="HN143" i="6"/>
  <c r="HN145" i="6"/>
  <c r="HN138" i="6"/>
  <c r="HN130" i="6"/>
  <c r="HN142" i="6"/>
  <c r="HN129" i="6"/>
  <c r="HN134" i="6"/>
  <c r="HN131" i="6"/>
  <c r="HN132" i="6"/>
  <c r="HN141" i="6"/>
  <c r="HN127" i="6"/>
  <c r="HN133" i="6"/>
  <c r="HN135" i="6"/>
  <c r="HN144" i="6"/>
  <c r="HN149" i="6"/>
  <c r="HN140" i="6"/>
  <c r="HN123" i="6"/>
  <c r="HN122" i="6"/>
  <c r="HN117" i="6"/>
  <c r="HN126" i="6"/>
  <c r="HN119" i="6"/>
  <c r="HN124" i="6"/>
  <c r="HN121" i="6"/>
  <c r="HN136" i="6"/>
  <c r="HN137" i="6"/>
  <c r="HN125" i="6"/>
  <c r="HN128" i="6"/>
  <c r="HN118" i="6"/>
  <c r="HN120" i="6"/>
  <c r="IP164" i="6"/>
  <c r="IP163" i="6"/>
  <c r="IP166" i="6"/>
  <c r="IP165" i="6"/>
  <c r="IP161" i="6"/>
  <c r="IP160" i="6"/>
  <c r="IP162" i="6"/>
  <c r="IP159" i="6"/>
  <c r="IP157" i="6"/>
  <c r="IP154" i="6"/>
  <c r="IP150" i="6"/>
  <c r="IP158" i="6"/>
  <c r="IP155" i="6"/>
  <c r="IP152" i="6"/>
  <c r="IP156" i="6"/>
  <c r="IP153" i="6"/>
  <c r="IP148" i="6"/>
  <c r="IP151" i="6"/>
  <c r="IP145" i="6"/>
  <c r="IP147" i="6"/>
  <c r="IP149" i="6"/>
  <c r="IP139" i="6"/>
  <c r="IP143" i="6"/>
  <c r="IP146" i="6"/>
  <c r="IP140" i="6"/>
  <c r="IP144" i="6"/>
  <c r="IP132" i="6"/>
  <c r="IP135" i="6"/>
  <c r="IP138" i="6"/>
  <c r="IP128" i="6"/>
  <c r="IP129" i="6"/>
  <c r="IP131" i="6"/>
  <c r="IP125" i="6"/>
  <c r="IP141" i="6"/>
  <c r="IP121" i="6"/>
  <c r="IP118" i="6"/>
  <c r="IP142" i="6"/>
  <c r="IP134" i="6"/>
  <c r="IP124" i="6"/>
  <c r="IP133" i="6"/>
  <c r="IP137" i="6"/>
  <c r="IP136" i="6"/>
  <c r="IP122" i="6"/>
  <c r="IP130" i="6"/>
  <c r="IP120" i="6"/>
  <c r="IP127" i="6"/>
  <c r="IP126" i="6"/>
  <c r="IP119" i="6"/>
  <c r="IP123" i="6"/>
  <c r="JR164" i="6"/>
  <c r="JR163" i="6"/>
  <c r="JR160" i="6"/>
  <c r="JR162" i="6"/>
  <c r="JR161" i="6"/>
  <c r="JR158" i="6"/>
  <c r="JR159" i="6"/>
  <c r="JR166" i="6"/>
  <c r="JR154" i="6"/>
  <c r="JR150" i="6"/>
  <c r="JR152" i="6"/>
  <c r="JR155" i="6"/>
  <c r="JR157" i="6"/>
  <c r="JR153" i="6"/>
  <c r="JR151" i="6"/>
  <c r="JR148" i="6"/>
  <c r="JR147" i="6"/>
  <c r="JR156" i="6"/>
  <c r="JR137" i="6"/>
  <c r="JR141" i="6"/>
  <c r="JR144" i="6"/>
  <c r="JR139" i="6"/>
  <c r="JR145" i="6"/>
  <c r="JR146" i="6"/>
  <c r="JR135" i="6"/>
  <c r="JR136" i="6"/>
  <c r="JR128" i="6"/>
  <c r="JR129" i="6"/>
  <c r="JR131" i="6"/>
  <c r="JR134" i="6"/>
  <c r="JR140" i="6"/>
  <c r="JR124" i="6"/>
  <c r="JR126" i="6"/>
  <c r="JR125" i="6"/>
  <c r="JR165" i="6"/>
  <c r="JR142" i="6"/>
  <c r="JR138" i="6"/>
  <c r="JR122" i="6"/>
  <c r="JR132" i="6"/>
  <c r="JR123" i="6"/>
  <c r="JR127" i="6"/>
  <c r="JR119" i="6"/>
  <c r="JR149" i="6"/>
  <c r="JR121" i="6"/>
  <c r="JR133" i="6"/>
  <c r="JR143" i="6"/>
  <c r="JR120" i="6"/>
  <c r="JR130" i="6"/>
  <c r="JR118" i="6"/>
  <c r="JR117" i="6"/>
  <c r="KT164" i="6"/>
  <c r="KT166" i="6"/>
  <c r="KT162" i="6"/>
  <c r="KT165" i="6"/>
  <c r="KT163" i="6"/>
  <c r="KT161" i="6"/>
  <c r="KT158" i="6"/>
  <c r="KT159" i="6"/>
  <c r="KT156" i="6"/>
  <c r="KT154" i="6"/>
  <c r="KT160" i="6"/>
  <c r="KT155" i="6"/>
  <c r="KT151" i="6"/>
  <c r="KT152" i="6"/>
  <c r="KT153" i="6"/>
  <c r="KT157" i="6"/>
  <c r="KT149" i="6"/>
  <c r="KT144" i="6"/>
  <c r="KT146" i="6"/>
  <c r="KT147" i="6"/>
  <c r="KT150" i="6"/>
  <c r="KT142" i="6"/>
  <c r="KT141" i="6"/>
  <c r="KT143" i="6"/>
  <c r="KT138" i="6"/>
  <c r="KT145" i="6"/>
  <c r="KT148" i="6"/>
  <c r="KT135" i="6"/>
  <c r="KT140" i="6"/>
  <c r="KT132" i="6"/>
  <c r="KT134" i="6"/>
  <c r="KT137" i="6"/>
  <c r="KT128" i="6"/>
  <c r="KT139" i="6"/>
  <c r="KT127" i="6"/>
  <c r="KT129" i="6"/>
  <c r="KT125" i="6"/>
  <c r="KT121" i="6"/>
  <c r="KT124" i="6"/>
  <c r="KT136" i="6"/>
  <c r="KT130" i="6"/>
  <c r="KT123" i="6"/>
  <c r="KT133" i="6"/>
  <c r="KT117" i="6"/>
  <c r="KT131" i="6"/>
  <c r="KT120" i="6"/>
  <c r="KT122" i="6"/>
  <c r="KT126" i="6"/>
  <c r="KT118" i="6"/>
  <c r="LV165" i="6"/>
  <c r="LV164" i="6"/>
  <c r="LV166" i="6"/>
  <c r="LV163" i="6"/>
  <c r="LV160" i="6"/>
  <c r="LV162" i="6"/>
  <c r="LV159" i="6"/>
  <c r="LV153" i="6"/>
  <c r="LV157" i="6"/>
  <c r="LV158" i="6"/>
  <c r="LV152" i="6"/>
  <c r="LV155" i="6"/>
  <c r="LV154" i="6"/>
  <c r="LV156" i="6"/>
  <c r="LV151" i="6"/>
  <c r="LV149" i="6"/>
  <c r="LV146" i="6"/>
  <c r="LV145" i="6"/>
  <c r="LV161" i="6"/>
  <c r="LV140" i="6"/>
  <c r="LV142" i="6"/>
  <c r="LV139" i="6"/>
  <c r="LV147" i="6"/>
  <c r="LV148" i="6"/>
  <c r="LV136" i="6"/>
  <c r="LV143" i="6"/>
  <c r="LV137" i="6"/>
  <c r="LV144" i="6"/>
  <c r="LV150" i="6"/>
  <c r="LV135" i="6"/>
  <c r="LV133" i="6"/>
  <c r="LV130" i="6"/>
  <c r="LV129" i="6"/>
  <c r="LV122" i="6"/>
  <c r="LV128" i="6"/>
  <c r="LV120" i="6"/>
  <c r="LV125" i="6"/>
  <c r="LV117" i="6"/>
  <c r="LV134" i="6"/>
  <c r="LV131" i="6"/>
  <c r="LV123" i="6"/>
  <c r="LV127" i="6"/>
  <c r="LV118" i="6"/>
  <c r="LV138" i="6"/>
  <c r="LV124" i="6"/>
  <c r="LV132" i="6"/>
  <c r="LV126" i="6"/>
  <c r="LV121" i="6"/>
  <c r="LV141" i="6"/>
  <c r="LV119" i="6"/>
  <c r="MX165" i="6"/>
  <c r="MX164" i="6"/>
  <c r="MX166" i="6"/>
  <c r="MX161" i="6"/>
  <c r="MX163" i="6"/>
  <c r="MX156" i="6"/>
  <c r="MX162" i="6"/>
  <c r="MX159" i="6"/>
  <c r="MX155" i="6"/>
  <c r="MX158" i="6"/>
  <c r="MX153" i="6"/>
  <c r="MX160" i="6"/>
  <c r="MX152" i="6"/>
  <c r="MX157" i="6"/>
  <c r="MX149" i="6"/>
  <c r="MX151" i="6"/>
  <c r="MX148" i="6"/>
  <c r="MX154" i="6"/>
  <c r="MX144" i="6"/>
  <c r="MX147" i="6"/>
  <c r="MX143" i="6"/>
  <c r="MX141" i="6"/>
  <c r="MX146" i="6"/>
  <c r="MX139" i="6"/>
  <c r="MX137" i="6"/>
  <c r="MX145" i="6"/>
  <c r="MX150" i="6"/>
  <c r="MX136" i="6"/>
  <c r="MX134" i="6"/>
  <c r="MX128" i="6"/>
  <c r="MX138" i="6"/>
  <c r="MX131" i="6"/>
  <c r="MX135" i="6"/>
  <c r="MX129" i="6"/>
  <c r="MX125" i="6"/>
  <c r="MX133" i="6"/>
  <c r="MX140" i="6"/>
  <c r="MX126" i="6"/>
  <c r="MX121" i="6"/>
  <c r="MX117" i="6"/>
  <c r="MX124" i="6"/>
  <c r="MX122" i="6"/>
  <c r="MX130" i="6"/>
  <c r="MX142" i="6"/>
  <c r="MX123" i="6"/>
  <c r="MX132" i="6"/>
  <c r="MX119" i="6"/>
  <c r="MX127" i="6"/>
  <c r="MX118" i="6"/>
  <c r="MX120" i="6"/>
  <c r="NZ166" i="6"/>
  <c r="NZ164" i="6"/>
  <c r="NZ163" i="6"/>
  <c r="NZ165" i="6"/>
  <c r="NZ162" i="6"/>
  <c r="NZ161" i="6"/>
  <c r="NZ159" i="6"/>
  <c r="NZ160" i="6"/>
  <c r="NZ158" i="6"/>
  <c r="NZ155" i="6"/>
  <c r="NZ154" i="6"/>
  <c r="NZ153" i="6"/>
  <c r="NZ150" i="6"/>
  <c r="NZ152" i="6"/>
  <c r="NZ148" i="6"/>
  <c r="NZ151" i="6"/>
  <c r="NZ149" i="6"/>
  <c r="NZ147" i="6"/>
  <c r="NZ143" i="6"/>
  <c r="NZ146" i="6"/>
  <c r="NZ142" i="6"/>
  <c r="NZ140" i="6"/>
  <c r="NZ137" i="6"/>
  <c r="NZ141" i="6"/>
  <c r="NZ134" i="6"/>
  <c r="NZ132" i="6"/>
  <c r="NZ139" i="6"/>
  <c r="NZ128" i="6"/>
  <c r="NZ130" i="6"/>
  <c r="NZ129" i="6"/>
  <c r="NZ135" i="6"/>
  <c r="NZ156" i="6"/>
  <c r="NZ136" i="6"/>
  <c r="NZ138" i="6"/>
  <c r="NZ131" i="6"/>
  <c r="NZ124" i="6"/>
  <c r="NZ144" i="6"/>
  <c r="NZ157" i="6"/>
  <c r="NZ127" i="6"/>
  <c r="NZ120" i="6"/>
  <c r="NZ133" i="6"/>
  <c r="NZ123" i="6"/>
  <c r="NZ117" i="6"/>
  <c r="NZ145" i="6"/>
  <c r="NZ121" i="6"/>
  <c r="NZ122" i="6"/>
  <c r="NZ125" i="6"/>
  <c r="NZ126" i="6"/>
  <c r="NZ118" i="6"/>
  <c r="NZ119" i="6"/>
  <c r="PB164" i="6"/>
  <c r="PB163" i="6"/>
  <c r="PB162" i="6"/>
  <c r="PB166" i="6"/>
  <c r="PB161" i="6"/>
  <c r="PB160" i="6"/>
  <c r="PB159" i="6"/>
  <c r="PB165" i="6"/>
  <c r="PB157" i="6"/>
  <c r="PB158" i="6"/>
  <c r="PB156" i="6"/>
  <c r="PB153" i="6"/>
  <c r="PB154" i="6"/>
  <c r="PB152" i="6"/>
  <c r="PB151" i="6"/>
  <c r="PB155" i="6"/>
  <c r="PB148" i="6"/>
  <c r="PB145" i="6"/>
  <c r="PB147" i="6"/>
  <c r="PB143" i="6"/>
  <c r="PB144" i="6"/>
  <c r="PB149" i="6"/>
  <c r="PB150" i="6"/>
  <c r="PB142" i="6"/>
  <c r="PB133" i="6"/>
  <c r="PB138" i="6"/>
  <c r="PB146" i="6"/>
  <c r="PB140" i="6"/>
  <c r="PB130" i="6"/>
  <c r="PB134" i="6"/>
  <c r="PB132" i="6"/>
  <c r="PB135" i="6"/>
  <c r="PB131" i="6"/>
  <c r="PB136" i="6"/>
  <c r="PB137" i="6"/>
  <c r="PB128" i="6"/>
  <c r="PB124" i="6"/>
  <c r="PB122" i="6"/>
  <c r="PB121" i="6"/>
  <c r="PB126" i="6"/>
  <c r="PB139" i="6"/>
  <c r="PB119" i="6"/>
  <c r="PB125" i="6"/>
  <c r="PB120" i="6"/>
  <c r="PB123" i="6"/>
  <c r="PB129" i="6"/>
  <c r="PB127" i="6"/>
  <c r="PB141" i="6"/>
  <c r="PB117" i="6"/>
  <c r="QD166" i="6"/>
  <c r="QD165" i="6"/>
  <c r="QD164" i="6"/>
  <c r="QD163" i="6"/>
  <c r="QD162" i="6"/>
  <c r="QD160" i="6"/>
  <c r="QD161" i="6"/>
  <c r="QD158" i="6"/>
  <c r="QD157" i="6"/>
  <c r="QD151" i="6"/>
  <c r="QD153" i="6"/>
  <c r="QD156" i="6"/>
  <c r="QD159" i="6"/>
  <c r="QD154" i="6"/>
  <c r="QD155" i="6"/>
  <c r="QD150" i="6"/>
  <c r="QD146" i="6"/>
  <c r="QD152" i="6"/>
  <c r="QD145" i="6"/>
  <c r="QD147" i="6"/>
  <c r="QD144" i="6"/>
  <c r="QD138" i="6"/>
  <c r="QD137" i="6"/>
  <c r="QD140" i="6"/>
  <c r="QD143" i="6"/>
  <c r="QD141" i="6"/>
  <c r="QD135" i="6"/>
  <c r="QD139" i="6"/>
  <c r="QD148" i="6"/>
  <c r="QD130" i="6"/>
  <c r="QD136" i="6"/>
  <c r="QD149" i="6"/>
  <c r="QD133" i="6"/>
  <c r="QD132" i="6"/>
  <c r="QD125" i="6"/>
  <c r="QD124" i="6"/>
  <c r="QD134" i="6"/>
  <c r="QD128" i="6"/>
  <c r="QD118" i="6"/>
  <c r="QD142" i="6"/>
  <c r="QD122" i="6"/>
  <c r="QD131" i="6"/>
  <c r="QD119" i="6"/>
  <c r="QD126" i="6"/>
  <c r="QD123" i="6"/>
  <c r="QD121" i="6"/>
  <c r="QD117" i="6"/>
  <c r="QD129" i="6"/>
  <c r="QD120" i="6"/>
  <c r="QD127" i="6"/>
  <c r="RF166" i="6"/>
  <c r="RF164" i="6"/>
  <c r="RF165" i="6"/>
  <c r="RF161" i="6"/>
  <c r="RF160" i="6"/>
  <c r="RF163" i="6"/>
  <c r="RF157" i="6"/>
  <c r="RF162" i="6"/>
  <c r="RF159" i="6"/>
  <c r="RF149" i="6"/>
  <c r="RF158" i="6"/>
  <c r="RF155" i="6"/>
  <c r="RF156" i="6"/>
  <c r="RF154" i="6"/>
  <c r="RF153" i="6"/>
  <c r="RF152" i="6"/>
  <c r="RF151" i="6"/>
  <c r="RF147" i="6"/>
  <c r="RF146" i="6"/>
  <c r="RF150" i="6"/>
  <c r="RF144" i="6"/>
  <c r="RF141" i="6"/>
  <c r="RF145" i="6"/>
  <c r="RF142" i="6"/>
  <c r="RF140" i="6"/>
  <c r="RF137" i="6"/>
  <c r="RF139" i="6"/>
  <c r="RF148" i="6"/>
  <c r="RF138" i="6"/>
  <c r="RF143" i="6"/>
  <c r="RF133" i="6"/>
  <c r="RF130" i="6"/>
  <c r="RF128" i="6"/>
  <c r="RF135" i="6"/>
  <c r="RF125" i="6"/>
  <c r="RF120" i="6"/>
  <c r="RF124" i="6"/>
  <c r="RF123" i="6"/>
  <c r="RF121" i="6"/>
  <c r="RF122" i="6"/>
  <c r="RF127" i="6"/>
  <c r="RF119" i="6"/>
  <c r="RF117" i="6"/>
  <c r="RF131" i="6"/>
  <c r="RF132" i="6"/>
  <c r="RF136" i="6"/>
  <c r="RF118" i="6"/>
  <c r="RF129" i="6"/>
  <c r="RF126" i="6"/>
  <c r="RF134" i="6"/>
  <c r="SH166" i="6"/>
  <c r="SH165" i="6"/>
  <c r="SH161" i="6"/>
  <c r="SH163" i="6"/>
  <c r="SH164" i="6"/>
  <c r="SH162" i="6"/>
  <c r="SH158" i="6"/>
  <c r="SH160" i="6"/>
  <c r="SH149" i="6"/>
  <c r="SH159" i="6"/>
  <c r="SH156" i="6"/>
  <c r="SH155" i="6"/>
  <c r="SH152" i="6"/>
  <c r="SH154" i="6"/>
  <c r="SH150" i="6"/>
  <c r="SH151" i="6"/>
  <c r="SH153" i="6"/>
  <c r="SH145" i="6"/>
  <c r="SH157" i="6"/>
  <c r="SH140" i="6"/>
  <c r="SH146" i="6"/>
  <c r="SH147" i="6"/>
  <c r="SH141" i="6"/>
  <c r="SH142" i="6"/>
  <c r="SH144" i="6"/>
  <c r="SH148" i="6"/>
  <c r="SH137" i="6"/>
  <c r="SH132" i="6"/>
  <c r="SH127" i="6"/>
  <c r="SH143" i="6"/>
  <c r="SH134" i="6"/>
  <c r="SH138" i="6"/>
  <c r="SH133" i="6"/>
  <c r="SH135" i="6"/>
  <c r="SH130" i="6"/>
  <c r="SH139" i="6"/>
  <c r="SH123" i="6"/>
  <c r="SH121" i="6"/>
  <c r="SH126" i="6"/>
  <c r="SH128" i="6"/>
  <c r="SH120" i="6"/>
  <c r="SH136" i="6"/>
  <c r="SH129" i="6"/>
  <c r="SH124" i="6"/>
  <c r="SH122" i="6"/>
  <c r="SH125" i="6"/>
  <c r="SH131" i="6"/>
  <c r="SH119" i="6"/>
  <c r="SH118" i="6"/>
  <c r="SH117" i="6"/>
  <c r="TJ162" i="6"/>
  <c r="TJ165" i="6"/>
  <c r="TJ161" i="6"/>
  <c r="TJ160" i="6"/>
  <c r="TJ159" i="6"/>
  <c r="TJ166" i="6"/>
  <c r="TJ163" i="6"/>
  <c r="TJ157" i="6"/>
  <c r="TJ158" i="6"/>
  <c r="TJ156" i="6"/>
  <c r="TJ149" i="6"/>
  <c r="TJ155" i="6"/>
  <c r="TJ152" i="6"/>
  <c r="TJ164" i="6"/>
  <c r="TJ154" i="6"/>
  <c r="TJ151" i="6"/>
  <c r="TJ146" i="6"/>
  <c r="TJ153" i="6"/>
  <c r="TJ150" i="6"/>
  <c r="TJ140" i="6"/>
  <c r="TJ144" i="6"/>
  <c r="TJ139" i="6"/>
  <c r="TJ142" i="6"/>
  <c r="TJ129" i="6"/>
  <c r="TJ136" i="6"/>
  <c r="TJ135" i="6"/>
  <c r="TJ145" i="6"/>
  <c r="TJ132" i="6"/>
  <c r="TJ138" i="6"/>
  <c r="TJ141" i="6"/>
  <c r="TJ123" i="6"/>
  <c r="TJ121" i="6"/>
  <c r="TJ130" i="6"/>
  <c r="TJ126" i="6"/>
  <c r="TJ143" i="6"/>
  <c r="TJ148" i="6"/>
  <c r="TJ134" i="6"/>
  <c r="TJ137" i="6"/>
  <c r="TJ133" i="6"/>
  <c r="TJ120" i="6"/>
  <c r="TJ127" i="6"/>
  <c r="TJ125" i="6"/>
  <c r="TJ124" i="6"/>
  <c r="TJ131" i="6"/>
  <c r="TJ119" i="6"/>
  <c r="TJ118" i="6"/>
  <c r="TJ147" i="6"/>
  <c r="TJ128" i="6"/>
  <c r="TJ117" i="6"/>
  <c r="UL165" i="6"/>
  <c r="UL163" i="6"/>
  <c r="UL166" i="6"/>
  <c r="UL161" i="6"/>
  <c r="UL160" i="6"/>
  <c r="UL164" i="6"/>
  <c r="UL162" i="6"/>
  <c r="UL158" i="6"/>
  <c r="UL157" i="6"/>
  <c r="UL155" i="6"/>
  <c r="UL149" i="6"/>
  <c r="UL156" i="6"/>
  <c r="UL159" i="6"/>
  <c r="UL153" i="6"/>
  <c r="UL151" i="6"/>
  <c r="UL154" i="6"/>
  <c r="UL148" i="6"/>
  <c r="UL150" i="6"/>
  <c r="UL147" i="6"/>
  <c r="UL146" i="6"/>
  <c r="UL139" i="6"/>
  <c r="UL144" i="6"/>
  <c r="UL143" i="6"/>
  <c r="UL142" i="6"/>
  <c r="UL137" i="6"/>
  <c r="UL140" i="6"/>
  <c r="UL135" i="6"/>
  <c r="UL136" i="6"/>
  <c r="UL152" i="6"/>
  <c r="UL127" i="6"/>
  <c r="UL141" i="6"/>
  <c r="UL125" i="6"/>
  <c r="UL121" i="6"/>
  <c r="UL132" i="6"/>
  <c r="UL134" i="6"/>
  <c r="UL138" i="6"/>
  <c r="UL133" i="6"/>
  <c r="UL126" i="6"/>
  <c r="UL122" i="6"/>
  <c r="UL131" i="6"/>
  <c r="UL128" i="6"/>
  <c r="UL129" i="6"/>
  <c r="UL124" i="6"/>
  <c r="UL120" i="6"/>
  <c r="UL130" i="6"/>
  <c r="UL118" i="6"/>
  <c r="UL117" i="6"/>
  <c r="UL145" i="6"/>
  <c r="UL123" i="6"/>
  <c r="UL119" i="6"/>
  <c r="VN162" i="6"/>
  <c r="VN164" i="6"/>
  <c r="VN163" i="6"/>
  <c r="VN165" i="6"/>
  <c r="VN161" i="6"/>
  <c r="VN159" i="6"/>
  <c r="VN166" i="6"/>
  <c r="VN158" i="6"/>
  <c r="VN155" i="6"/>
  <c r="VN149" i="6"/>
  <c r="VN154" i="6"/>
  <c r="VN160" i="6"/>
  <c r="VN151" i="6"/>
  <c r="VN148" i="6"/>
  <c r="VN157" i="6"/>
  <c r="VN153" i="6"/>
  <c r="VN152" i="6"/>
  <c r="VN146" i="6"/>
  <c r="VN156" i="6"/>
  <c r="VN145" i="6"/>
  <c r="VN141" i="6"/>
  <c r="VN140" i="6"/>
  <c r="VN150" i="6"/>
  <c r="VN137" i="6"/>
  <c r="VN147" i="6"/>
  <c r="VN139" i="6"/>
  <c r="VN134" i="6"/>
  <c r="VN132" i="6"/>
  <c r="VN131" i="6"/>
  <c r="VN135" i="6"/>
  <c r="VN143" i="6"/>
  <c r="VN128" i="6"/>
  <c r="VN142" i="6"/>
  <c r="VN133" i="6"/>
  <c r="VN138" i="6"/>
  <c r="VN127" i="6"/>
  <c r="VN121" i="6"/>
  <c r="VN144" i="6"/>
  <c r="VN124" i="6"/>
  <c r="VN130" i="6"/>
  <c r="VN136" i="6"/>
  <c r="VN120" i="6"/>
  <c r="VN129" i="6"/>
  <c r="VN125" i="6"/>
  <c r="VN123" i="6"/>
  <c r="VN117" i="6"/>
  <c r="VN118" i="6"/>
  <c r="VN119" i="6"/>
  <c r="VN126" i="6"/>
  <c r="CC132" i="6"/>
  <c r="BC103" i="2"/>
  <c r="AA103" i="2"/>
  <c r="AP103" i="2"/>
  <c r="N103" i="2"/>
  <c r="M103" i="2"/>
  <c r="AO103" i="2"/>
  <c r="AM103" i="2"/>
  <c r="K103" i="2"/>
  <c r="AL103" i="2"/>
  <c r="J103" i="2"/>
  <c r="AK103" i="2"/>
  <c r="AJ103" i="2"/>
  <c r="I103" i="2"/>
  <c r="H103" i="2"/>
  <c r="AI103" i="2"/>
  <c r="BE103" i="2"/>
  <c r="U103" i="2"/>
  <c r="AZ103" i="2"/>
  <c r="Q103" i="2"/>
  <c r="AY103" i="2"/>
  <c r="P103" i="2"/>
  <c r="BI103" i="2"/>
  <c r="T103" i="2"/>
  <c r="BH103" i="2"/>
  <c r="S103" i="2"/>
  <c r="BA103" i="2"/>
  <c r="F103" i="2"/>
  <c r="AR103" i="2"/>
  <c r="AQ103" i="2"/>
  <c r="AN103" i="2"/>
  <c r="AH103" i="2"/>
  <c r="AG103" i="2"/>
  <c r="BK103" i="2"/>
  <c r="CC113" i="6"/>
  <c r="CC115" i="6" s="1"/>
  <c r="CC112" i="6"/>
  <c r="CC114" i="6" s="1"/>
  <c r="DE113" i="6"/>
  <c r="DE115" i="6" s="1"/>
  <c r="DE112" i="6"/>
  <c r="DE114" i="6" s="1"/>
  <c r="EG112" i="6"/>
  <c r="EG114" i="6" s="1"/>
  <c r="EG113" i="6"/>
  <c r="EG115" i="6" s="1"/>
  <c r="FI113" i="6"/>
  <c r="FI115" i="6" s="1"/>
  <c r="FI112" i="6"/>
  <c r="FI114" i="6" s="1"/>
  <c r="GK113" i="6"/>
  <c r="GK115" i="6" s="1"/>
  <c r="HM112" i="6"/>
  <c r="HM114" i="6" s="1"/>
  <c r="HM113" i="6"/>
  <c r="HM115" i="6" s="1"/>
  <c r="IO113" i="6"/>
  <c r="IO115" i="6" s="1"/>
  <c r="IO112" i="6"/>
  <c r="IO114" i="6" s="1"/>
  <c r="JQ113" i="6"/>
  <c r="JQ115" i="6" s="1"/>
  <c r="JQ112" i="6"/>
  <c r="JQ114" i="6" s="1"/>
  <c r="KS113" i="6"/>
  <c r="KS115" i="6" s="1"/>
  <c r="KS112" i="6"/>
  <c r="KS114" i="6" s="1"/>
  <c r="LU112" i="6"/>
  <c r="LU114" i="6" s="1"/>
  <c r="MW113" i="6"/>
  <c r="MW115" i="6" s="1"/>
  <c r="MW112" i="6"/>
  <c r="MW114" i="6" s="1"/>
  <c r="NY112" i="6"/>
  <c r="NY114" i="6" s="1"/>
  <c r="NY113" i="6"/>
  <c r="NY115" i="6" s="1"/>
  <c r="PA112" i="6"/>
  <c r="PA114" i="6" s="1"/>
  <c r="PA113" i="6"/>
  <c r="PA115" i="6" s="1"/>
  <c r="QC113" i="6"/>
  <c r="QC115" i="6" s="1"/>
  <c r="QC112" i="6"/>
  <c r="QC114" i="6" s="1"/>
  <c r="RE112" i="6"/>
  <c r="RE114" i="6" s="1"/>
  <c r="RE113" i="6"/>
  <c r="RE115" i="6" s="1"/>
  <c r="SG113" i="6"/>
  <c r="SG115" i="6" s="1"/>
  <c r="TI113" i="6"/>
  <c r="TI115" i="6" s="1"/>
  <c r="TI112" i="6"/>
  <c r="TI114" i="6" s="1"/>
  <c r="UK112" i="6"/>
  <c r="UK114" i="6" s="1"/>
  <c r="UK113" i="6"/>
  <c r="UK115" i="6" s="1"/>
  <c r="VM113" i="6"/>
  <c r="VM115" i="6" s="1"/>
  <c r="VM112" i="6"/>
  <c r="VM114" i="6" s="1"/>
  <c r="CZ116" i="6"/>
  <c r="CZ126" i="6"/>
  <c r="EB116" i="6"/>
  <c r="EB117" i="6"/>
  <c r="FD116" i="6"/>
  <c r="FD125" i="6"/>
  <c r="KN116" i="6"/>
  <c r="KN120" i="6"/>
  <c r="LP116" i="6"/>
  <c r="LP142" i="6"/>
  <c r="OV116" i="6"/>
  <c r="OV149" i="6"/>
  <c r="PX116" i="6"/>
  <c r="PX117" i="6"/>
  <c r="SB116" i="6"/>
  <c r="SB125" i="6"/>
  <c r="VH116" i="6"/>
  <c r="VH123" i="6"/>
  <c r="UU124" i="6"/>
  <c r="QC129" i="6"/>
  <c r="EH133" i="6"/>
  <c r="TI141" i="6"/>
  <c r="C85" i="6"/>
  <c r="AP90" i="2"/>
  <c r="N90" i="2"/>
  <c r="BE90" i="2"/>
  <c r="AC90" i="2"/>
  <c r="BD90" i="2"/>
  <c r="AB90" i="2"/>
  <c r="BA90" i="2"/>
  <c r="Y90" i="2"/>
  <c r="AZ90" i="2"/>
  <c r="AY90" i="2"/>
  <c r="X90" i="2"/>
  <c r="W90" i="2"/>
  <c r="AJ90" i="2"/>
  <c r="BC90" i="2"/>
  <c r="R90" i="2"/>
  <c r="AV90" i="2"/>
  <c r="M90" i="2"/>
  <c r="AU90" i="2"/>
  <c r="L90" i="2"/>
  <c r="AE90" i="2"/>
  <c r="BK90" i="2"/>
  <c r="T90" i="2"/>
  <c r="AX90" i="2"/>
  <c r="I90" i="2"/>
  <c r="F90" i="2"/>
  <c r="AW90" i="2"/>
  <c r="H90" i="2"/>
  <c r="AT90" i="2"/>
  <c r="G90" i="2"/>
  <c r="AS90" i="2"/>
  <c r="AR90" i="2"/>
  <c r="E90" i="2"/>
  <c r="BJ90" i="2"/>
  <c r="AP100" i="2"/>
  <c r="N100" i="2"/>
  <c r="BE100" i="2"/>
  <c r="AC100" i="2"/>
  <c r="AB100" i="2"/>
  <c r="BD100" i="2"/>
  <c r="BA100" i="2"/>
  <c r="Y100" i="2"/>
  <c r="X100" i="2"/>
  <c r="AZ100" i="2"/>
  <c r="AY100" i="2"/>
  <c r="W100" i="2"/>
  <c r="AN100" i="2"/>
  <c r="F100" i="2"/>
  <c r="BI100" i="2"/>
  <c r="V100" i="2"/>
  <c r="BC100" i="2"/>
  <c r="R100" i="2"/>
  <c r="BB100" i="2"/>
  <c r="Q100" i="2"/>
  <c r="AM100" i="2"/>
  <c r="AG100" i="2"/>
  <c r="T100" i="2"/>
  <c r="BH100" i="2"/>
  <c r="BK100" i="2"/>
  <c r="S100" i="2"/>
  <c r="BJ100" i="2"/>
  <c r="P100" i="2"/>
  <c r="O100" i="2"/>
  <c r="BG100" i="2"/>
  <c r="M100" i="2"/>
  <c r="AX100" i="2"/>
  <c r="C10" i="4"/>
  <c r="D90" i="2"/>
  <c r="D100" i="2"/>
  <c r="BF100" i="2"/>
  <c r="D103" i="2"/>
  <c r="CD113" i="6"/>
  <c r="CD115" i="6" s="1"/>
  <c r="CD112" i="6"/>
  <c r="CD114" i="6" s="1"/>
  <c r="DF112" i="6"/>
  <c r="DF114" i="6" s="1"/>
  <c r="DF113" i="6"/>
  <c r="DF115" i="6" s="1"/>
  <c r="EH113" i="6"/>
  <c r="EH115" i="6" s="1"/>
  <c r="EH112" i="6"/>
  <c r="EH114" i="6" s="1"/>
  <c r="FJ112" i="6"/>
  <c r="FJ114" i="6" s="1"/>
  <c r="FJ113" i="6"/>
  <c r="FJ115" i="6" s="1"/>
  <c r="GL113" i="6"/>
  <c r="GL115" i="6" s="1"/>
  <c r="HN113" i="6"/>
  <c r="HN115" i="6" s="1"/>
  <c r="HN112" i="6"/>
  <c r="HN114" i="6" s="1"/>
  <c r="IP112" i="6"/>
  <c r="IP114" i="6" s="1"/>
  <c r="JR113" i="6"/>
  <c r="JR115" i="6" s="1"/>
  <c r="JR112" i="6"/>
  <c r="JR114" i="6" s="1"/>
  <c r="KT113" i="6"/>
  <c r="KT115" i="6" s="1"/>
  <c r="KT112" i="6"/>
  <c r="KT114" i="6" s="1"/>
  <c r="LV112" i="6"/>
  <c r="LV114" i="6" s="1"/>
  <c r="MX113" i="6"/>
  <c r="MX115" i="6" s="1"/>
  <c r="MX112" i="6"/>
  <c r="MX114" i="6" s="1"/>
  <c r="NZ113" i="6"/>
  <c r="NZ115" i="6" s="1"/>
  <c r="PB113" i="6"/>
  <c r="PB115" i="6" s="1"/>
  <c r="QD113" i="6"/>
  <c r="QD115" i="6" s="1"/>
  <c r="QD112" i="6"/>
  <c r="QD114" i="6" s="1"/>
  <c r="RF112" i="6"/>
  <c r="RF114" i="6" s="1"/>
  <c r="RF113" i="6"/>
  <c r="RF115" i="6" s="1"/>
  <c r="SH112" i="6"/>
  <c r="SH114" i="6" s="1"/>
  <c r="SH113" i="6"/>
  <c r="SH115" i="6" s="1"/>
  <c r="TJ113" i="6"/>
  <c r="TJ115" i="6" s="1"/>
  <c r="TJ112" i="6"/>
  <c r="TJ114" i="6" s="1"/>
  <c r="UL113" i="6"/>
  <c r="UL115" i="6" s="1"/>
  <c r="UL112" i="6"/>
  <c r="UL114" i="6" s="1"/>
  <c r="VN113" i="6"/>
  <c r="VN115" i="6" s="1"/>
  <c r="VN112" i="6"/>
  <c r="VN114" i="6" s="1"/>
  <c r="BM166" i="6"/>
  <c r="BM164" i="6"/>
  <c r="BM163" i="6"/>
  <c r="BM161" i="6"/>
  <c r="BM160" i="6"/>
  <c r="BM159" i="6"/>
  <c r="BM165" i="6"/>
  <c r="BM162" i="6"/>
  <c r="BM156" i="6"/>
  <c r="BM155" i="6"/>
  <c r="BM154" i="6"/>
  <c r="BM158" i="6"/>
  <c r="BM151" i="6"/>
  <c r="BM152" i="6"/>
  <c r="BM150" i="6"/>
  <c r="BM146" i="6"/>
  <c r="BM148" i="6"/>
  <c r="BM144" i="6"/>
  <c r="BM149" i="6"/>
  <c r="BM143" i="6"/>
  <c r="BM142" i="6"/>
  <c r="BM141" i="6"/>
  <c r="BM136" i="6"/>
  <c r="BM153" i="6"/>
  <c r="BM137" i="6"/>
  <c r="BM157" i="6"/>
  <c r="BM145" i="6"/>
  <c r="BM134" i="6"/>
  <c r="BM147" i="6"/>
  <c r="BM139" i="6"/>
  <c r="BM138" i="6"/>
  <c r="BM132" i="6"/>
  <c r="BM133" i="6"/>
  <c r="BM129" i="6"/>
  <c r="BM130" i="6"/>
  <c r="BM140" i="6"/>
  <c r="BM123" i="6"/>
  <c r="BM121" i="6"/>
  <c r="BM131" i="6"/>
  <c r="BM117" i="6"/>
  <c r="BM122" i="6"/>
  <c r="BM125" i="6"/>
  <c r="BM135" i="6"/>
  <c r="BM124" i="6"/>
  <c r="BM118" i="6"/>
  <c r="BM120" i="6"/>
  <c r="BM119" i="6"/>
  <c r="BM126" i="6"/>
  <c r="BM128" i="6"/>
  <c r="BM127" i="6"/>
  <c r="CO166" i="6"/>
  <c r="CO165" i="6"/>
  <c r="CO161" i="6"/>
  <c r="CO160" i="6"/>
  <c r="CO159" i="6"/>
  <c r="CO162" i="6"/>
  <c r="CO163" i="6"/>
  <c r="CO156" i="6"/>
  <c r="CO164" i="6"/>
  <c r="CO155" i="6"/>
  <c r="CO150" i="6"/>
  <c r="CO151" i="6"/>
  <c r="CO149" i="6"/>
  <c r="CO157" i="6"/>
  <c r="CO152" i="6"/>
  <c r="CO154" i="6"/>
  <c r="CO147" i="6"/>
  <c r="CO146" i="6"/>
  <c r="CO143" i="6"/>
  <c r="CO142" i="6"/>
  <c r="CO140" i="6"/>
  <c r="CO158" i="6"/>
  <c r="CO153" i="6"/>
  <c r="CO145" i="6"/>
  <c r="CO144" i="6"/>
  <c r="CO136" i="6"/>
  <c r="CO148" i="6"/>
  <c r="CO135" i="6"/>
  <c r="CO139" i="6"/>
  <c r="CO138" i="6"/>
  <c r="CO132" i="6"/>
  <c r="CO137" i="6"/>
  <c r="CO141" i="6"/>
  <c r="CO128" i="6"/>
  <c r="CO126" i="6"/>
  <c r="CO121" i="6"/>
  <c r="CO133" i="6"/>
  <c r="CO118" i="6"/>
  <c r="CO119" i="6"/>
  <c r="CO124" i="6"/>
  <c r="CO122" i="6"/>
  <c r="CO134" i="6"/>
  <c r="CO125" i="6"/>
  <c r="CO129" i="6"/>
  <c r="CO130" i="6"/>
  <c r="CO123" i="6"/>
  <c r="CO120" i="6"/>
  <c r="CO131" i="6"/>
  <c r="CO117" i="6"/>
  <c r="DQ166" i="6"/>
  <c r="DQ164" i="6"/>
  <c r="DQ165" i="6"/>
  <c r="DQ161" i="6"/>
  <c r="DQ160" i="6"/>
  <c r="DQ159" i="6"/>
  <c r="DQ162" i="6"/>
  <c r="DQ163" i="6"/>
  <c r="DQ155" i="6"/>
  <c r="DQ158" i="6"/>
  <c r="DQ152" i="6"/>
  <c r="DQ157" i="6"/>
  <c r="DQ156" i="6"/>
  <c r="DQ151" i="6"/>
  <c r="DQ149" i="6"/>
  <c r="DQ148" i="6"/>
  <c r="DQ147" i="6"/>
  <c r="DQ153" i="6"/>
  <c r="DQ154" i="6"/>
  <c r="DQ143" i="6"/>
  <c r="DQ142" i="6"/>
  <c r="DQ150" i="6"/>
  <c r="DQ141" i="6"/>
  <c r="DQ145" i="6"/>
  <c r="DQ136" i="6"/>
  <c r="DQ139" i="6"/>
  <c r="DQ140" i="6"/>
  <c r="DQ131" i="6"/>
  <c r="DQ129" i="6"/>
  <c r="DQ137" i="6"/>
  <c r="DQ144" i="6"/>
  <c r="DQ124" i="6"/>
  <c r="DQ132" i="6"/>
  <c r="DQ133" i="6"/>
  <c r="DQ125" i="6"/>
  <c r="DQ126" i="6"/>
  <c r="DQ121" i="6"/>
  <c r="DQ120" i="6"/>
  <c r="DQ130" i="6"/>
  <c r="DQ146" i="6"/>
  <c r="DQ118" i="6"/>
  <c r="DQ134" i="6"/>
  <c r="DQ119" i="6"/>
  <c r="DQ138" i="6"/>
  <c r="DQ127" i="6"/>
  <c r="DQ128" i="6"/>
  <c r="DQ122" i="6"/>
  <c r="DQ135" i="6"/>
  <c r="DQ117" i="6"/>
  <c r="DQ123" i="6"/>
  <c r="ES166" i="6"/>
  <c r="ES165" i="6"/>
  <c r="ES162" i="6"/>
  <c r="ES160" i="6"/>
  <c r="ES159" i="6"/>
  <c r="ES163" i="6"/>
  <c r="ES164" i="6"/>
  <c r="ES161" i="6"/>
  <c r="ES158" i="6"/>
  <c r="ES157" i="6"/>
  <c r="ES156" i="6"/>
  <c r="ES148" i="6"/>
  <c r="ES155" i="6"/>
  <c r="ES149" i="6"/>
  <c r="ES152" i="6"/>
  <c r="ES151" i="6"/>
  <c r="ES150" i="6"/>
  <c r="ES153" i="6"/>
  <c r="ES147" i="6"/>
  <c r="ES145" i="6"/>
  <c r="ES143" i="6"/>
  <c r="ES142" i="6"/>
  <c r="ES144" i="6"/>
  <c r="ES140" i="6"/>
  <c r="ES137" i="6"/>
  <c r="ES136" i="6"/>
  <c r="ES154" i="6"/>
  <c r="ES141" i="6"/>
  <c r="ES131" i="6"/>
  <c r="ES138" i="6"/>
  <c r="ES139" i="6"/>
  <c r="ES130" i="6"/>
  <c r="ES133" i="6"/>
  <c r="ES127" i="6"/>
  <c r="ES132" i="6"/>
  <c r="ES146" i="6"/>
  <c r="ES134" i="6"/>
  <c r="ES124" i="6"/>
  <c r="ES135" i="6"/>
  <c r="ES125" i="6"/>
  <c r="ES123" i="6"/>
  <c r="ES118" i="6"/>
  <c r="ES129" i="6"/>
  <c r="ES126" i="6"/>
  <c r="ES121" i="6"/>
  <c r="ES122" i="6"/>
  <c r="ES117" i="6"/>
  <c r="ES128" i="6"/>
  <c r="ES119" i="6"/>
  <c r="ES120" i="6"/>
  <c r="FU166" i="6"/>
  <c r="FU163" i="6"/>
  <c r="FU164" i="6"/>
  <c r="FU165" i="6"/>
  <c r="FU160" i="6"/>
  <c r="FU159" i="6"/>
  <c r="FU162" i="6"/>
  <c r="FU157" i="6"/>
  <c r="FU161" i="6"/>
  <c r="FU156" i="6"/>
  <c r="FU155" i="6"/>
  <c r="FU153" i="6"/>
  <c r="FU151" i="6"/>
  <c r="FU150" i="6"/>
  <c r="FU149" i="6"/>
  <c r="FU154" i="6"/>
  <c r="FU152" i="6"/>
  <c r="FU148" i="6"/>
  <c r="FU158" i="6"/>
  <c r="FU146" i="6"/>
  <c r="FU143" i="6"/>
  <c r="FU142" i="6"/>
  <c r="FU145" i="6"/>
  <c r="FU139" i="6"/>
  <c r="FU137" i="6"/>
  <c r="FU136" i="6"/>
  <c r="FU134" i="6"/>
  <c r="FU132" i="6"/>
  <c r="FU144" i="6"/>
  <c r="FU128" i="6"/>
  <c r="FU147" i="6"/>
  <c r="FU130" i="6"/>
  <c r="FU140" i="6"/>
  <c r="FU129" i="6"/>
  <c r="FU126" i="6"/>
  <c r="FU141" i="6"/>
  <c r="FU133" i="6"/>
  <c r="FU138" i="6"/>
  <c r="FU135" i="6"/>
  <c r="FU121" i="6"/>
  <c r="FU120" i="6"/>
  <c r="FU117" i="6"/>
  <c r="FU131" i="6"/>
  <c r="FU122" i="6"/>
  <c r="FU127" i="6"/>
  <c r="FU125" i="6"/>
  <c r="FU119" i="6"/>
  <c r="FU124" i="6"/>
  <c r="GW166" i="6"/>
  <c r="GW165" i="6"/>
  <c r="GW160" i="6"/>
  <c r="GW159" i="6"/>
  <c r="GW162" i="6"/>
  <c r="GW163" i="6"/>
  <c r="GW161" i="6"/>
  <c r="GW158" i="6"/>
  <c r="GW156" i="6"/>
  <c r="GW164" i="6"/>
  <c r="GW157" i="6"/>
  <c r="GW154" i="6"/>
  <c r="GW155" i="6"/>
  <c r="GW153" i="6"/>
  <c r="GW149" i="6"/>
  <c r="GW148" i="6"/>
  <c r="GW143" i="6"/>
  <c r="GW142" i="6"/>
  <c r="GW146" i="6"/>
  <c r="GW136" i="6"/>
  <c r="GW130" i="6"/>
  <c r="GW147" i="6"/>
  <c r="GW145" i="6"/>
  <c r="GW134" i="6"/>
  <c r="GW152" i="6"/>
  <c r="GW133" i="6"/>
  <c r="GW137" i="6"/>
  <c r="GW126" i="6"/>
  <c r="GW129" i="6"/>
  <c r="GW122" i="6"/>
  <c r="GW138" i="6"/>
  <c r="GW151" i="6"/>
  <c r="GW144" i="6"/>
  <c r="GW132" i="6"/>
  <c r="GW121" i="6"/>
  <c r="GW140" i="6"/>
  <c r="GW117" i="6"/>
  <c r="GW120" i="6"/>
  <c r="GW135" i="6"/>
  <c r="GW125" i="6"/>
  <c r="GW131" i="6"/>
  <c r="GW127" i="6"/>
  <c r="GW141" i="6"/>
  <c r="GW128" i="6"/>
  <c r="GW123" i="6"/>
  <c r="GW119" i="6"/>
  <c r="GW118" i="6"/>
  <c r="GW139" i="6"/>
  <c r="GW150" i="6"/>
  <c r="HY166" i="6"/>
  <c r="HY165" i="6"/>
  <c r="HY160" i="6"/>
  <c r="HY159" i="6"/>
  <c r="HY163" i="6"/>
  <c r="HY161" i="6"/>
  <c r="HY162" i="6"/>
  <c r="HY164" i="6"/>
  <c r="HY156" i="6"/>
  <c r="HY158" i="6"/>
  <c r="HY154" i="6"/>
  <c r="HY157" i="6"/>
  <c r="HY155" i="6"/>
  <c r="HY150" i="6"/>
  <c r="HY152" i="6"/>
  <c r="HY149" i="6"/>
  <c r="HY145" i="6"/>
  <c r="HY148" i="6"/>
  <c r="HY147" i="6"/>
  <c r="HY144" i="6"/>
  <c r="HY151" i="6"/>
  <c r="HY143" i="6"/>
  <c r="HY142" i="6"/>
  <c r="HY146" i="6"/>
  <c r="HY140" i="6"/>
  <c r="HY137" i="6"/>
  <c r="HY136" i="6"/>
  <c r="HY141" i="6"/>
  <c r="HY135" i="6"/>
  <c r="HY132" i="6"/>
  <c r="HY134" i="6"/>
  <c r="HY139" i="6"/>
  <c r="HY133" i="6"/>
  <c r="HY130" i="6"/>
  <c r="HY153" i="6"/>
  <c r="HY125" i="6"/>
  <c r="HY128" i="6"/>
  <c r="HY124" i="6"/>
  <c r="HY122" i="6"/>
  <c r="HY131" i="6"/>
  <c r="HY123" i="6"/>
  <c r="HY129" i="6"/>
  <c r="HY126" i="6"/>
  <c r="HY127" i="6"/>
  <c r="HY119" i="6"/>
  <c r="HY120" i="6"/>
  <c r="HY138" i="6"/>
  <c r="HY117" i="6"/>
  <c r="HY121" i="6"/>
  <c r="HY118" i="6"/>
  <c r="JA166" i="6"/>
  <c r="JA164" i="6"/>
  <c r="JA165" i="6"/>
  <c r="JA160" i="6"/>
  <c r="JA159" i="6"/>
  <c r="JA158" i="6"/>
  <c r="JA163" i="6"/>
  <c r="JA161" i="6"/>
  <c r="JA162" i="6"/>
  <c r="JA157" i="6"/>
  <c r="JA154" i="6"/>
  <c r="JA151" i="6"/>
  <c r="JA156" i="6"/>
  <c r="JA153" i="6"/>
  <c r="JA155" i="6"/>
  <c r="JA145" i="6"/>
  <c r="JA149" i="6"/>
  <c r="JA148" i="6"/>
  <c r="JA147" i="6"/>
  <c r="JA144" i="6"/>
  <c r="JA143" i="6"/>
  <c r="JA142" i="6"/>
  <c r="JA146" i="6"/>
  <c r="JA141" i="6"/>
  <c r="JA140" i="6"/>
  <c r="JA152" i="6"/>
  <c r="JA136" i="6"/>
  <c r="JA133" i="6"/>
  <c r="JA150" i="6"/>
  <c r="JA138" i="6"/>
  <c r="JA134" i="6"/>
  <c r="JA139" i="6"/>
  <c r="JA135" i="6"/>
  <c r="JA129" i="6"/>
  <c r="JA131" i="6"/>
  <c r="JA137" i="6"/>
  <c r="JA130" i="6"/>
  <c r="JA126" i="6"/>
  <c r="JA122" i="6"/>
  <c r="JA124" i="6"/>
  <c r="JA132" i="6"/>
  <c r="JA125" i="6"/>
  <c r="JA127" i="6"/>
  <c r="JA128" i="6"/>
  <c r="JA119" i="6"/>
  <c r="JA120" i="6"/>
  <c r="JA117" i="6"/>
  <c r="JA123" i="6"/>
  <c r="JA118" i="6"/>
  <c r="JA121" i="6"/>
  <c r="KC166" i="6"/>
  <c r="KC165" i="6"/>
  <c r="KC160" i="6"/>
  <c r="KC159" i="6"/>
  <c r="KC162" i="6"/>
  <c r="KC164" i="6"/>
  <c r="KC161" i="6"/>
  <c r="KC163" i="6"/>
  <c r="KC158" i="6"/>
  <c r="KC156" i="6"/>
  <c r="KC153" i="6"/>
  <c r="KC150" i="6"/>
  <c r="KC155" i="6"/>
  <c r="KC154" i="6"/>
  <c r="KC151" i="6"/>
  <c r="KC157" i="6"/>
  <c r="KC152" i="6"/>
  <c r="KC147" i="6"/>
  <c r="KC146" i="6"/>
  <c r="KC148" i="6"/>
  <c r="KC143" i="6"/>
  <c r="KC142" i="6"/>
  <c r="KC144" i="6"/>
  <c r="KC145" i="6"/>
  <c r="KC149" i="6"/>
  <c r="KC140" i="6"/>
  <c r="KC137" i="6"/>
  <c r="KC136" i="6"/>
  <c r="KC139" i="6"/>
  <c r="KC132" i="6"/>
  <c r="KC141" i="6"/>
  <c r="KC133" i="6"/>
  <c r="KC127" i="6"/>
  <c r="KC138" i="6"/>
  <c r="KC122" i="6"/>
  <c r="KC129" i="6"/>
  <c r="KC124" i="6"/>
  <c r="KC121" i="6"/>
  <c r="KC125" i="6"/>
  <c r="KC119" i="6"/>
  <c r="KC131" i="6"/>
  <c r="KC128" i="6"/>
  <c r="KC118" i="6"/>
  <c r="KC130" i="6"/>
  <c r="KC120" i="6"/>
  <c r="KC123" i="6"/>
  <c r="KC126" i="6"/>
  <c r="KC117" i="6"/>
  <c r="KC134" i="6"/>
  <c r="KC135" i="6"/>
  <c r="LE166" i="6"/>
  <c r="LE165" i="6"/>
  <c r="LE164" i="6"/>
  <c r="LE160" i="6"/>
  <c r="LE159" i="6"/>
  <c r="LE161" i="6"/>
  <c r="LE157" i="6"/>
  <c r="LE158" i="6"/>
  <c r="LE162" i="6"/>
  <c r="LE163" i="6"/>
  <c r="LE155" i="6"/>
  <c r="LE156" i="6"/>
  <c r="LE149" i="6"/>
  <c r="LE148" i="6"/>
  <c r="LE154" i="6"/>
  <c r="LE152" i="6"/>
  <c r="LE150" i="6"/>
  <c r="LE146" i="6"/>
  <c r="LE145" i="6"/>
  <c r="LE143" i="6"/>
  <c r="LE142" i="6"/>
  <c r="LE144" i="6"/>
  <c r="LE153" i="6"/>
  <c r="LE151" i="6"/>
  <c r="LE136" i="6"/>
  <c r="LE141" i="6"/>
  <c r="LE131" i="6"/>
  <c r="LE140" i="6"/>
  <c r="LE133" i="6"/>
  <c r="LE139" i="6"/>
  <c r="LE125" i="6"/>
  <c r="LE132" i="6"/>
  <c r="LE118" i="6"/>
  <c r="LE120" i="6"/>
  <c r="LE126" i="6"/>
  <c r="LE122" i="6"/>
  <c r="LE119" i="6"/>
  <c r="LE130" i="6"/>
  <c r="LE123" i="6"/>
  <c r="LE138" i="6"/>
  <c r="LE137" i="6"/>
  <c r="LE127" i="6"/>
  <c r="LE147" i="6"/>
  <c r="LE124" i="6"/>
  <c r="LE134" i="6"/>
  <c r="LE117" i="6"/>
  <c r="LE121" i="6"/>
  <c r="LE135" i="6"/>
  <c r="LE128" i="6"/>
  <c r="MG166" i="6"/>
  <c r="MG162" i="6"/>
  <c r="MG165" i="6"/>
  <c r="MG160" i="6"/>
  <c r="MG159" i="6"/>
  <c r="MG161" i="6"/>
  <c r="MG164" i="6"/>
  <c r="MG163" i="6"/>
  <c r="MG158" i="6"/>
  <c r="MG157" i="6"/>
  <c r="MG151" i="6"/>
  <c r="MG150" i="6"/>
  <c r="MG153" i="6"/>
  <c r="MG156" i="6"/>
  <c r="MG148" i="6"/>
  <c r="MG149" i="6"/>
  <c r="MG155" i="6"/>
  <c r="MG146" i="6"/>
  <c r="MG142" i="6"/>
  <c r="MG152" i="6"/>
  <c r="MG138" i="6"/>
  <c r="MG140" i="6"/>
  <c r="MG144" i="6"/>
  <c r="MG136" i="6"/>
  <c r="MG143" i="6"/>
  <c r="MG145" i="6"/>
  <c r="MG139" i="6"/>
  <c r="MG135" i="6"/>
  <c r="MG133" i="6"/>
  <c r="MG137" i="6"/>
  <c r="MG154" i="6"/>
  <c r="MG134" i="6"/>
  <c r="MG131" i="6"/>
  <c r="MG147" i="6"/>
  <c r="MG126" i="6"/>
  <c r="MG129" i="6"/>
  <c r="MG127" i="6"/>
  <c r="MG122" i="6"/>
  <c r="MG130" i="6"/>
  <c r="MG132" i="6"/>
  <c r="MG141" i="6"/>
  <c r="MG118" i="6"/>
  <c r="MG128" i="6"/>
  <c r="MG121" i="6"/>
  <c r="MG120" i="6"/>
  <c r="MG117" i="6"/>
  <c r="MG125" i="6"/>
  <c r="MG123" i="6"/>
  <c r="MG119" i="6"/>
  <c r="MG124" i="6"/>
  <c r="NI166" i="6"/>
  <c r="NI165" i="6"/>
  <c r="NI162" i="6"/>
  <c r="NI163" i="6"/>
  <c r="NI160" i="6"/>
  <c r="NI159" i="6"/>
  <c r="NI164" i="6"/>
  <c r="NI161" i="6"/>
  <c r="NI158" i="6"/>
  <c r="NI156" i="6"/>
  <c r="NI157" i="6"/>
  <c r="NI149" i="6"/>
  <c r="NI154" i="6"/>
  <c r="NI152" i="6"/>
  <c r="NI151" i="6"/>
  <c r="NI148" i="6"/>
  <c r="NI147" i="6"/>
  <c r="NI153" i="6"/>
  <c r="NI142" i="6"/>
  <c r="NI143" i="6"/>
  <c r="NI145" i="6"/>
  <c r="NI136" i="6"/>
  <c r="NI150" i="6"/>
  <c r="NI144" i="6"/>
  <c r="NI131" i="6"/>
  <c r="NI146" i="6"/>
  <c r="NI135" i="6"/>
  <c r="NI130" i="6"/>
  <c r="NI140" i="6"/>
  <c r="NI141" i="6"/>
  <c r="NI133" i="6"/>
  <c r="NI129" i="6"/>
  <c r="NI127" i="6"/>
  <c r="NI124" i="6"/>
  <c r="NI137" i="6"/>
  <c r="NI134" i="6"/>
  <c r="NI139" i="6"/>
  <c r="NI123" i="6"/>
  <c r="NI155" i="6"/>
  <c r="NI138" i="6"/>
  <c r="NI122" i="6"/>
  <c r="NI125" i="6"/>
  <c r="NI120" i="6"/>
  <c r="NI132" i="6"/>
  <c r="NI126" i="6"/>
  <c r="NI119" i="6"/>
  <c r="NI118" i="6"/>
  <c r="NI128" i="6"/>
  <c r="NI117" i="6"/>
  <c r="OK166" i="6"/>
  <c r="OK164" i="6"/>
  <c r="OK165" i="6"/>
  <c r="OK163" i="6"/>
  <c r="OK160" i="6"/>
  <c r="OK159" i="6"/>
  <c r="OK161" i="6"/>
  <c r="OK156" i="6"/>
  <c r="OK157" i="6"/>
  <c r="OK162" i="6"/>
  <c r="OK151" i="6"/>
  <c r="OK154" i="6"/>
  <c r="OK158" i="6"/>
  <c r="OK155" i="6"/>
  <c r="OK150" i="6"/>
  <c r="OK153" i="6"/>
  <c r="OK152" i="6"/>
  <c r="OK148" i="6"/>
  <c r="OK149" i="6"/>
  <c r="OK145" i="6"/>
  <c r="OK142" i="6"/>
  <c r="OK143" i="6"/>
  <c r="OK144" i="6"/>
  <c r="OK136" i="6"/>
  <c r="OK139" i="6"/>
  <c r="OK140" i="6"/>
  <c r="OK133" i="6"/>
  <c r="OK135" i="6"/>
  <c r="OK138" i="6"/>
  <c r="OK127" i="6"/>
  <c r="OK129" i="6"/>
  <c r="OK131" i="6"/>
  <c r="OK126" i="6"/>
  <c r="OK137" i="6"/>
  <c r="OK132" i="6"/>
  <c r="OK147" i="6"/>
  <c r="OK128" i="6"/>
  <c r="OK124" i="6"/>
  <c r="OK123" i="6"/>
  <c r="OK121" i="6"/>
  <c r="OK141" i="6"/>
  <c r="OK118" i="6"/>
  <c r="OK134" i="6"/>
  <c r="OK122" i="6"/>
  <c r="OK120" i="6"/>
  <c r="OK125" i="6"/>
  <c r="OK117" i="6"/>
  <c r="OK146" i="6"/>
  <c r="OK130" i="6"/>
  <c r="OK119" i="6"/>
  <c r="PM166" i="6"/>
  <c r="PM163" i="6"/>
  <c r="PM165" i="6"/>
  <c r="PM164" i="6"/>
  <c r="PM160" i="6"/>
  <c r="PM159" i="6"/>
  <c r="PM158" i="6"/>
  <c r="PM161" i="6"/>
  <c r="PM162" i="6"/>
  <c r="PM156" i="6"/>
  <c r="PM154" i="6"/>
  <c r="PM153" i="6"/>
  <c r="PM155" i="6"/>
  <c r="PM150" i="6"/>
  <c r="PM157" i="6"/>
  <c r="PM146" i="6"/>
  <c r="PM149" i="6"/>
  <c r="PM147" i="6"/>
  <c r="PM142" i="6"/>
  <c r="PM141" i="6"/>
  <c r="PM148" i="6"/>
  <c r="PM145" i="6"/>
  <c r="PM143" i="6"/>
  <c r="PM140" i="6"/>
  <c r="PM151" i="6"/>
  <c r="PM136" i="6"/>
  <c r="PM138" i="6"/>
  <c r="PM137" i="6"/>
  <c r="PM127" i="6"/>
  <c r="PM152" i="6"/>
  <c r="PM129" i="6"/>
  <c r="PM144" i="6"/>
  <c r="PM134" i="6"/>
  <c r="PM123" i="6"/>
  <c r="PM139" i="6"/>
  <c r="PM126" i="6"/>
  <c r="PM130" i="6"/>
  <c r="PM131" i="6"/>
  <c r="PM135" i="6"/>
  <c r="PM128" i="6"/>
  <c r="PM133" i="6"/>
  <c r="PM124" i="6"/>
  <c r="PM132" i="6"/>
  <c r="PM121" i="6"/>
  <c r="PM120" i="6"/>
  <c r="PM122" i="6"/>
  <c r="PM118" i="6"/>
  <c r="PM119" i="6"/>
  <c r="PM117" i="6"/>
  <c r="PM125" i="6"/>
  <c r="QO166" i="6"/>
  <c r="QO164" i="6"/>
  <c r="QO163" i="6"/>
  <c r="QO160" i="6"/>
  <c r="QO159" i="6"/>
  <c r="QO165" i="6"/>
  <c r="QO162" i="6"/>
  <c r="QO158" i="6"/>
  <c r="QO157" i="6"/>
  <c r="QO156" i="6"/>
  <c r="QO161" i="6"/>
  <c r="QO153" i="6"/>
  <c r="QO152" i="6"/>
  <c r="QO154" i="6"/>
  <c r="QO151" i="6"/>
  <c r="QO149" i="6"/>
  <c r="QO148" i="6"/>
  <c r="QO155" i="6"/>
  <c r="QO142" i="6"/>
  <c r="QO141" i="6"/>
  <c r="QO150" i="6"/>
  <c r="QO138" i="6"/>
  <c r="QO136" i="6"/>
  <c r="QO145" i="6"/>
  <c r="QO147" i="6"/>
  <c r="QO140" i="6"/>
  <c r="QO144" i="6"/>
  <c r="QO137" i="6"/>
  <c r="QO135" i="6"/>
  <c r="QO134" i="6"/>
  <c r="QO146" i="6"/>
  <c r="QO131" i="6"/>
  <c r="QO130" i="6"/>
  <c r="QO129" i="6"/>
  <c r="QO123" i="6"/>
  <c r="QO122" i="6"/>
  <c r="QO124" i="6"/>
  <c r="QO117" i="6"/>
  <c r="QO126" i="6"/>
  <c r="QO120" i="6"/>
  <c r="QO139" i="6"/>
  <c r="QO133" i="6"/>
  <c r="QO143" i="6"/>
  <c r="QO128" i="6"/>
  <c r="QO127" i="6"/>
  <c r="QO125" i="6"/>
  <c r="QO119" i="6"/>
  <c r="QO118" i="6"/>
  <c r="QO121" i="6"/>
  <c r="RQ166" i="6"/>
  <c r="RQ165" i="6"/>
  <c r="RQ160" i="6"/>
  <c r="RQ159" i="6"/>
  <c r="RQ161" i="6"/>
  <c r="RQ164" i="6"/>
  <c r="RQ163" i="6"/>
  <c r="RQ157" i="6"/>
  <c r="RQ155" i="6"/>
  <c r="RQ162" i="6"/>
  <c r="RQ158" i="6"/>
  <c r="RQ154" i="6"/>
  <c r="RQ150" i="6"/>
  <c r="RQ156" i="6"/>
  <c r="RQ149" i="6"/>
  <c r="RQ153" i="6"/>
  <c r="RQ142" i="6"/>
  <c r="RQ141" i="6"/>
  <c r="RQ140" i="6"/>
  <c r="RQ139" i="6"/>
  <c r="RQ152" i="6"/>
  <c r="RQ148" i="6"/>
  <c r="RQ136" i="6"/>
  <c r="RQ147" i="6"/>
  <c r="RQ151" i="6"/>
  <c r="RQ143" i="6"/>
  <c r="RQ134" i="6"/>
  <c r="RQ135" i="6"/>
  <c r="RQ146" i="6"/>
  <c r="RQ132" i="6"/>
  <c r="RQ127" i="6"/>
  <c r="RQ145" i="6"/>
  <c r="RQ130" i="6"/>
  <c r="RQ129" i="6"/>
  <c r="RQ121" i="6"/>
  <c r="RQ128" i="6"/>
  <c r="RQ138" i="6"/>
  <c r="RQ131" i="6"/>
  <c r="RQ126" i="6"/>
  <c r="RQ137" i="6"/>
  <c r="RQ119" i="6"/>
  <c r="RQ117" i="6"/>
  <c r="RQ133" i="6"/>
  <c r="RQ118" i="6"/>
  <c r="RQ144" i="6"/>
  <c r="RQ120" i="6"/>
  <c r="RQ122" i="6"/>
  <c r="RQ124" i="6"/>
  <c r="RQ125" i="6"/>
  <c r="SS166" i="6"/>
  <c r="SS164" i="6"/>
  <c r="SS160" i="6"/>
  <c r="SS159" i="6"/>
  <c r="SS161" i="6"/>
  <c r="SS163" i="6"/>
  <c r="SS158" i="6"/>
  <c r="SS156" i="6"/>
  <c r="SS165" i="6"/>
  <c r="SS162" i="6"/>
  <c r="SS152" i="6"/>
  <c r="SS155" i="6"/>
  <c r="SS154" i="6"/>
  <c r="SS153" i="6"/>
  <c r="SS157" i="6"/>
  <c r="SS150" i="6"/>
  <c r="SS151" i="6"/>
  <c r="SS149" i="6"/>
  <c r="SS142" i="6"/>
  <c r="SS141" i="6"/>
  <c r="SS146" i="6"/>
  <c r="SS139" i="6"/>
  <c r="SS143" i="6"/>
  <c r="SS136" i="6"/>
  <c r="SS140" i="6"/>
  <c r="SS137" i="6"/>
  <c r="SS145" i="6"/>
  <c r="SS127" i="6"/>
  <c r="SS134" i="6"/>
  <c r="SS147" i="6"/>
  <c r="SS124" i="6"/>
  <c r="SS123" i="6"/>
  <c r="SS126" i="6"/>
  <c r="SS118" i="6"/>
  <c r="SS128" i="6"/>
  <c r="SS119" i="6"/>
  <c r="SS144" i="6"/>
  <c r="SS122" i="6"/>
  <c r="SS138" i="6"/>
  <c r="SS132" i="6"/>
  <c r="SS129" i="6"/>
  <c r="SS125" i="6"/>
  <c r="SS148" i="6"/>
  <c r="SS121" i="6"/>
  <c r="SS120" i="6"/>
  <c r="SS117" i="6"/>
  <c r="SS130" i="6"/>
  <c r="SS133" i="6"/>
  <c r="SS131" i="6"/>
  <c r="SS135" i="6"/>
  <c r="TU166" i="6"/>
  <c r="TU164" i="6"/>
  <c r="TU165" i="6"/>
  <c r="TU160" i="6"/>
  <c r="TU159" i="6"/>
  <c r="TU163" i="6"/>
  <c r="TU161" i="6"/>
  <c r="TU162" i="6"/>
  <c r="TU156" i="6"/>
  <c r="TU153" i="6"/>
  <c r="TU152" i="6"/>
  <c r="TU157" i="6"/>
  <c r="TU158" i="6"/>
  <c r="TU154" i="6"/>
  <c r="TU151" i="6"/>
  <c r="TU155" i="6"/>
  <c r="TU148" i="6"/>
  <c r="TU150" i="6"/>
  <c r="TU149" i="6"/>
  <c r="TU146" i="6"/>
  <c r="TU144" i="6"/>
  <c r="TU142" i="6"/>
  <c r="TU141" i="6"/>
  <c r="TU143" i="6"/>
  <c r="TU147" i="6"/>
  <c r="TU136" i="6"/>
  <c r="TU132" i="6"/>
  <c r="TU137" i="6"/>
  <c r="TU133" i="6"/>
  <c r="TU128" i="6"/>
  <c r="TU134" i="6"/>
  <c r="TU138" i="6"/>
  <c r="TU131" i="6"/>
  <c r="TU125" i="6"/>
  <c r="TU123" i="6"/>
  <c r="TU129" i="6"/>
  <c r="TU124" i="6"/>
  <c r="TU127" i="6"/>
  <c r="TU118" i="6"/>
  <c r="TU139" i="6"/>
  <c r="TU145" i="6"/>
  <c r="TU140" i="6"/>
  <c r="TU126" i="6"/>
  <c r="TU122" i="6"/>
  <c r="TU130" i="6"/>
  <c r="TU135" i="6"/>
  <c r="TU119" i="6"/>
  <c r="TU120" i="6"/>
  <c r="TU121" i="6"/>
  <c r="UW166" i="6"/>
  <c r="UW163" i="6"/>
  <c r="UW160" i="6"/>
  <c r="UW159" i="6"/>
  <c r="UW164" i="6"/>
  <c r="UW161" i="6"/>
  <c r="UW165" i="6"/>
  <c r="UW158" i="6"/>
  <c r="UW156" i="6"/>
  <c r="UW155" i="6"/>
  <c r="UW150" i="6"/>
  <c r="UW157" i="6"/>
  <c r="UW153" i="6"/>
  <c r="UW152" i="6"/>
  <c r="UW154" i="6"/>
  <c r="UW162" i="6"/>
  <c r="UW149" i="6"/>
  <c r="UW142" i="6"/>
  <c r="UW141" i="6"/>
  <c r="UW151" i="6"/>
  <c r="UW144" i="6"/>
  <c r="UW146" i="6"/>
  <c r="UW136" i="6"/>
  <c r="UW140" i="6"/>
  <c r="UW138" i="6"/>
  <c r="UW148" i="6"/>
  <c r="UW145" i="6"/>
  <c r="UW147" i="6"/>
  <c r="UW130" i="6"/>
  <c r="UW128" i="6"/>
  <c r="UW133" i="6"/>
  <c r="UW126" i="6"/>
  <c r="UW143" i="6"/>
  <c r="UW132" i="6"/>
  <c r="UW131" i="6"/>
  <c r="UW139" i="6"/>
  <c r="UW134" i="6"/>
  <c r="UW135" i="6"/>
  <c r="UW120" i="6"/>
  <c r="UW121" i="6"/>
  <c r="UW125" i="6"/>
  <c r="UW119" i="6"/>
  <c r="UW122" i="6"/>
  <c r="UW127" i="6"/>
  <c r="UW124" i="6"/>
  <c r="UW118" i="6"/>
  <c r="UW117" i="6"/>
  <c r="VY166" i="6"/>
  <c r="VY165" i="6"/>
  <c r="VY160" i="6"/>
  <c r="VY159" i="6"/>
  <c r="VY164" i="6"/>
  <c r="VY162" i="6"/>
  <c r="VY161" i="6"/>
  <c r="VY163" i="6"/>
  <c r="VY158" i="6"/>
  <c r="VY154" i="6"/>
  <c r="VY157" i="6"/>
  <c r="VY155" i="6"/>
  <c r="VY153" i="6"/>
  <c r="VY152" i="6"/>
  <c r="VY151" i="6"/>
  <c r="VY147" i="6"/>
  <c r="VY150" i="6"/>
  <c r="VY145" i="6"/>
  <c r="VY149" i="6"/>
  <c r="VY146" i="6"/>
  <c r="VY142" i="6"/>
  <c r="VY141" i="6"/>
  <c r="VY156" i="6"/>
  <c r="VY137" i="6"/>
  <c r="VY143" i="6"/>
  <c r="VY136" i="6"/>
  <c r="VY148" i="6"/>
  <c r="VY128" i="6"/>
  <c r="VY139" i="6"/>
  <c r="VY134" i="6"/>
  <c r="VY135" i="6"/>
  <c r="VY138" i="6"/>
  <c r="VY129" i="6"/>
  <c r="VY133" i="6"/>
  <c r="VY131" i="6"/>
  <c r="VY140" i="6"/>
  <c r="VY122" i="6"/>
  <c r="VY127" i="6"/>
  <c r="VY125" i="6"/>
  <c r="VY130" i="6"/>
  <c r="VY123" i="6"/>
  <c r="VY117" i="6"/>
  <c r="VY132" i="6"/>
  <c r="VY121" i="6"/>
  <c r="VY144" i="6"/>
  <c r="VY120" i="6"/>
  <c r="VY119" i="6"/>
  <c r="VY124" i="6"/>
  <c r="VY126" i="6"/>
  <c r="VY118" i="6"/>
  <c r="FU123" i="6"/>
  <c r="IO142" i="6"/>
  <c r="CE112" i="6"/>
  <c r="CE114" i="6" s="1"/>
  <c r="CE113" i="6"/>
  <c r="CE115" i="6" s="1"/>
  <c r="DG113" i="6"/>
  <c r="DG115" i="6" s="1"/>
  <c r="EI113" i="6"/>
  <c r="EI115" i="6" s="1"/>
  <c r="EI112" i="6"/>
  <c r="EI114" i="6" s="1"/>
  <c r="FK112" i="6"/>
  <c r="FK114" i="6" s="1"/>
  <c r="FK113" i="6"/>
  <c r="FK115" i="6" s="1"/>
  <c r="HO113" i="6"/>
  <c r="HO115" i="6" s="1"/>
  <c r="HO112" i="6"/>
  <c r="HO114" i="6" s="1"/>
  <c r="IQ112" i="6"/>
  <c r="IQ114" i="6" s="1"/>
  <c r="IQ113" i="6"/>
  <c r="IQ115" i="6" s="1"/>
  <c r="JS112" i="6"/>
  <c r="JS114" i="6" s="1"/>
  <c r="KU113" i="6"/>
  <c r="KU115" i="6" s="1"/>
  <c r="KU112" i="6"/>
  <c r="KU114" i="6" s="1"/>
  <c r="MY112" i="6"/>
  <c r="MY114" i="6" s="1"/>
  <c r="MY113" i="6"/>
  <c r="MY115" i="6" s="1"/>
  <c r="OA113" i="6"/>
  <c r="OA115" i="6" s="1"/>
  <c r="PC113" i="6"/>
  <c r="PC115" i="6" s="1"/>
  <c r="QE113" i="6"/>
  <c r="QE115" i="6" s="1"/>
  <c r="QE112" i="6"/>
  <c r="QE114" i="6" s="1"/>
  <c r="RG112" i="6"/>
  <c r="RG114" i="6" s="1"/>
  <c r="RG113" i="6"/>
  <c r="RG115" i="6" s="1"/>
  <c r="SI113" i="6"/>
  <c r="SI115" i="6" s="1"/>
  <c r="TK113" i="6"/>
  <c r="TK115" i="6" s="1"/>
  <c r="TK112" i="6"/>
  <c r="TK114" i="6" s="1"/>
  <c r="UM112" i="6"/>
  <c r="UM114" i="6" s="1"/>
  <c r="UM113" i="6"/>
  <c r="UM115" i="6" s="1"/>
  <c r="VO113" i="6"/>
  <c r="VO115" i="6" s="1"/>
  <c r="VO112" i="6"/>
  <c r="VO114" i="6" s="1"/>
  <c r="BU120" i="6"/>
  <c r="BU119" i="6"/>
  <c r="BU116" i="6"/>
  <c r="FA116" i="6"/>
  <c r="FA130" i="6"/>
  <c r="HE116" i="6"/>
  <c r="HE117" i="6"/>
  <c r="IG119" i="6"/>
  <c r="IG122" i="6"/>
  <c r="JI116" i="6"/>
  <c r="JI118" i="6"/>
  <c r="KK116" i="6"/>
  <c r="KK131" i="6"/>
  <c r="NQ116" i="6"/>
  <c r="NQ117" i="6"/>
  <c r="OS116" i="6"/>
  <c r="OS119" i="6"/>
  <c r="QW117" i="6"/>
  <c r="QW116" i="6"/>
  <c r="TA116" i="6"/>
  <c r="TA132" i="6"/>
  <c r="TA118" i="6"/>
  <c r="UC116" i="6"/>
  <c r="UC125" i="6"/>
  <c r="VE116" i="6"/>
  <c r="VE117" i="6"/>
  <c r="IG116" i="6"/>
  <c r="DY117" i="6"/>
  <c r="RY118" i="6"/>
  <c r="AS88" i="2"/>
  <c r="AL101" i="2"/>
  <c r="BO165" i="6"/>
  <c r="BO162" i="6"/>
  <c r="BO166" i="6"/>
  <c r="BO164" i="6"/>
  <c r="BO163" i="6"/>
  <c r="BO158" i="6"/>
  <c r="BO157" i="6"/>
  <c r="BO161" i="6"/>
  <c r="BO160" i="6"/>
  <c r="BO159" i="6"/>
  <c r="BO155" i="6"/>
  <c r="BO156" i="6"/>
  <c r="BO153" i="6"/>
  <c r="BO152" i="6"/>
  <c r="BO154" i="6"/>
  <c r="BO151" i="6"/>
  <c r="BO150" i="6"/>
  <c r="BO147" i="6"/>
  <c r="BO145" i="6"/>
  <c r="BO143" i="6"/>
  <c r="BO142" i="6"/>
  <c r="BO149" i="6"/>
  <c r="BO141" i="6"/>
  <c r="BO144" i="6"/>
  <c r="BO146" i="6"/>
  <c r="BO140" i="6"/>
  <c r="BO139" i="6"/>
  <c r="BO138" i="6"/>
  <c r="BO127" i="6"/>
  <c r="BO148" i="6"/>
  <c r="BO133" i="6"/>
  <c r="BO129" i="6"/>
  <c r="BO130" i="6"/>
  <c r="BO134" i="6"/>
  <c r="BO137" i="6"/>
  <c r="BO135" i="6"/>
  <c r="BO128" i="6"/>
  <c r="BO131" i="6"/>
  <c r="BO122" i="6"/>
  <c r="BO123" i="6"/>
  <c r="BO120" i="6"/>
  <c r="BO121" i="6"/>
  <c r="BO136" i="6"/>
  <c r="BO125" i="6"/>
  <c r="BO124" i="6"/>
  <c r="BO118" i="6"/>
  <c r="BO119" i="6"/>
  <c r="BO117" i="6"/>
  <c r="BO132" i="6"/>
  <c r="CQ163" i="6"/>
  <c r="CQ166" i="6"/>
  <c r="CQ165" i="6"/>
  <c r="CQ162" i="6"/>
  <c r="CQ160" i="6"/>
  <c r="CQ161" i="6"/>
  <c r="CQ158" i="6"/>
  <c r="CQ159" i="6"/>
  <c r="CQ156" i="6"/>
  <c r="CQ164" i="6"/>
  <c r="CQ157" i="6"/>
  <c r="CQ153" i="6"/>
  <c r="CQ155" i="6"/>
  <c r="CQ152" i="6"/>
  <c r="CQ149" i="6"/>
  <c r="CQ148" i="6"/>
  <c r="CQ144" i="6"/>
  <c r="CQ154" i="6"/>
  <c r="CQ150" i="6"/>
  <c r="CQ146" i="6"/>
  <c r="CQ143" i="6"/>
  <c r="CQ142" i="6"/>
  <c r="CQ151" i="6"/>
  <c r="CQ141" i="6"/>
  <c r="CQ145" i="6"/>
  <c r="CQ147" i="6"/>
  <c r="CQ129" i="6"/>
  <c r="CQ140" i="6"/>
  <c r="CQ139" i="6"/>
  <c r="CQ138" i="6"/>
  <c r="CQ132" i="6"/>
  <c r="CQ136" i="6"/>
  <c r="CQ133" i="6"/>
  <c r="CQ135" i="6"/>
  <c r="CQ123" i="6"/>
  <c r="CQ121" i="6"/>
  <c r="CQ130" i="6"/>
  <c r="CQ131" i="6"/>
  <c r="CQ127" i="6"/>
  <c r="CQ134" i="6"/>
  <c r="CQ126" i="6"/>
  <c r="CQ128" i="6"/>
  <c r="CQ125" i="6"/>
  <c r="CQ120" i="6"/>
  <c r="CQ122" i="6"/>
  <c r="CQ137" i="6"/>
  <c r="CQ117" i="6"/>
  <c r="CQ124" i="6"/>
  <c r="DS163" i="6"/>
  <c r="DS162" i="6"/>
  <c r="DS166" i="6"/>
  <c r="DS164" i="6"/>
  <c r="DS161" i="6"/>
  <c r="DS159" i="6"/>
  <c r="DS157" i="6"/>
  <c r="DS158" i="6"/>
  <c r="DS165" i="6"/>
  <c r="DS155" i="6"/>
  <c r="DS154" i="6"/>
  <c r="DS153" i="6"/>
  <c r="DS152" i="6"/>
  <c r="DS156" i="6"/>
  <c r="DS149" i="6"/>
  <c r="DS150" i="6"/>
  <c r="DS147" i="6"/>
  <c r="DS143" i="6"/>
  <c r="DS142" i="6"/>
  <c r="DS151" i="6"/>
  <c r="DS145" i="6"/>
  <c r="DS140" i="6"/>
  <c r="DS160" i="6"/>
  <c r="DS148" i="6"/>
  <c r="DS144" i="6"/>
  <c r="DS146" i="6"/>
  <c r="DS136" i="6"/>
  <c r="DS137" i="6"/>
  <c r="DS135" i="6"/>
  <c r="DS138" i="6"/>
  <c r="DS134" i="6"/>
  <c r="DS125" i="6"/>
  <c r="DS123" i="6"/>
  <c r="DS121" i="6"/>
  <c r="DS124" i="6"/>
  <c r="DS131" i="6"/>
  <c r="DS118" i="6"/>
  <c r="DS119" i="6"/>
  <c r="DS126" i="6"/>
  <c r="DS122" i="6"/>
  <c r="DS141" i="6"/>
  <c r="DS117" i="6"/>
  <c r="DS130" i="6"/>
  <c r="DS139" i="6"/>
  <c r="DS127" i="6"/>
  <c r="DS128" i="6"/>
  <c r="DS133" i="6"/>
  <c r="DS132" i="6"/>
  <c r="DS120" i="6"/>
  <c r="DS129" i="6"/>
  <c r="EU165" i="6"/>
  <c r="EU164" i="6"/>
  <c r="EU161" i="6"/>
  <c r="EU166" i="6"/>
  <c r="EU163" i="6"/>
  <c r="EU162" i="6"/>
  <c r="EU160" i="6"/>
  <c r="EU158" i="6"/>
  <c r="EU157" i="6"/>
  <c r="EU159" i="6"/>
  <c r="EU154" i="6"/>
  <c r="EU156" i="6"/>
  <c r="EU155" i="6"/>
  <c r="EU149" i="6"/>
  <c r="EU152" i="6"/>
  <c r="EU153" i="6"/>
  <c r="EU147" i="6"/>
  <c r="EU145" i="6"/>
  <c r="EU148" i="6"/>
  <c r="EU143" i="6"/>
  <c r="EU142" i="6"/>
  <c r="EU144" i="6"/>
  <c r="EU141" i="6"/>
  <c r="EU150" i="6"/>
  <c r="EU146" i="6"/>
  <c r="EU151" i="6"/>
  <c r="EU138" i="6"/>
  <c r="EU139" i="6"/>
  <c r="EU135" i="6"/>
  <c r="EU133" i="6"/>
  <c r="EU137" i="6"/>
  <c r="EU128" i="6"/>
  <c r="EU124" i="6"/>
  <c r="EU130" i="6"/>
  <c r="EU125" i="6"/>
  <c r="EU121" i="6"/>
  <c r="EU132" i="6"/>
  <c r="EU129" i="6"/>
  <c r="EU131" i="6"/>
  <c r="EU126" i="6"/>
  <c r="EU119" i="6"/>
  <c r="EU123" i="6"/>
  <c r="EU118" i="6"/>
  <c r="EU136" i="6"/>
  <c r="EU134" i="6"/>
  <c r="EU127" i="6"/>
  <c r="EU117" i="6"/>
  <c r="EU122" i="6"/>
  <c r="EU140" i="6"/>
  <c r="EU120" i="6"/>
  <c r="FW163" i="6"/>
  <c r="FW165" i="6"/>
  <c r="FW161" i="6"/>
  <c r="FW166" i="6"/>
  <c r="FW160" i="6"/>
  <c r="FW159" i="6"/>
  <c r="FW164" i="6"/>
  <c r="FW155" i="6"/>
  <c r="FW162" i="6"/>
  <c r="FW158" i="6"/>
  <c r="FW152" i="6"/>
  <c r="FW153" i="6"/>
  <c r="FW156" i="6"/>
  <c r="FW151" i="6"/>
  <c r="FW148" i="6"/>
  <c r="FW149" i="6"/>
  <c r="FW146" i="6"/>
  <c r="FW157" i="6"/>
  <c r="FW143" i="6"/>
  <c r="FW142" i="6"/>
  <c r="FW150" i="6"/>
  <c r="FW154" i="6"/>
  <c r="FW147" i="6"/>
  <c r="FW144" i="6"/>
  <c r="FW131" i="6"/>
  <c r="FW137" i="6"/>
  <c r="FW130" i="6"/>
  <c r="FW134" i="6"/>
  <c r="FW136" i="6"/>
  <c r="FW139" i="6"/>
  <c r="FW145" i="6"/>
  <c r="FW138" i="6"/>
  <c r="FW133" i="6"/>
  <c r="FW129" i="6"/>
  <c r="FW132" i="6"/>
  <c r="FW141" i="6"/>
  <c r="FW135" i="6"/>
  <c r="FW125" i="6"/>
  <c r="FW121" i="6"/>
  <c r="FW126" i="6"/>
  <c r="FW140" i="6"/>
  <c r="FW128" i="6"/>
  <c r="FW124" i="6"/>
  <c r="FW120" i="6"/>
  <c r="FW119" i="6"/>
  <c r="FW127" i="6"/>
  <c r="FW123" i="6"/>
  <c r="FW122" i="6"/>
  <c r="FW117" i="6"/>
  <c r="FW118" i="6"/>
  <c r="GY163" i="6"/>
  <c r="GY166" i="6"/>
  <c r="GY164" i="6"/>
  <c r="GY165" i="6"/>
  <c r="GY159" i="6"/>
  <c r="GY160" i="6"/>
  <c r="GY161" i="6"/>
  <c r="GY162" i="6"/>
  <c r="GY158" i="6"/>
  <c r="GY156" i="6"/>
  <c r="GY155" i="6"/>
  <c r="GY154" i="6"/>
  <c r="GY157" i="6"/>
  <c r="GY153" i="6"/>
  <c r="GY151" i="6"/>
  <c r="GY149" i="6"/>
  <c r="GY148" i="6"/>
  <c r="GY143" i="6"/>
  <c r="GY142" i="6"/>
  <c r="GY152" i="6"/>
  <c r="GY147" i="6"/>
  <c r="GY140" i="6"/>
  <c r="GY145" i="6"/>
  <c r="GY136" i="6"/>
  <c r="GY134" i="6"/>
  <c r="GY141" i="6"/>
  <c r="GY139" i="6"/>
  <c r="GY130" i="6"/>
  <c r="GY135" i="6"/>
  <c r="GY146" i="6"/>
  <c r="GY144" i="6"/>
  <c r="GY127" i="6"/>
  <c r="GY137" i="6"/>
  <c r="GY132" i="6"/>
  <c r="GY123" i="6"/>
  <c r="GY122" i="6"/>
  <c r="GY117" i="6"/>
  <c r="GY138" i="6"/>
  <c r="GY131" i="6"/>
  <c r="GY124" i="6"/>
  <c r="GY133" i="6"/>
  <c r="GY128" i="6"/>
  <c r="GY150" i="6"/>
  <c r="GY119" i="6"/>
  <c r="GY118" i="6"/>
  <c r="GY129" i="6"/>
  <c r="GY126" i="6"/>
  <c r="IA166" i="6"/>
  <c r="IA163" i="6"/>
  <c r="IA162" i="6"/>
  <c r="IA165" i="6"/>
  <c r="IA161" i="6"/>
  <c r="IA160" i="6"/>
  <c r="IA164" i="6"/>
  <c r="IA157" i="6"/>
  <c r="IA158" i="6"/>
  <c r="IA156" i="6"/>
  <c r="IA159" i="6"/>
  <c r="IA154" i="6"/>
  <c r="IA152" i="6"/>
  <c r="IA155" i="6"/>
  <c r="IA150" i="6"/>
  <c r="IA149" i="6"/>
  <c r="IA153" i="6"/>
  <c r="IA147" i="6"/>
  <c r="IA151" i="6"/>
  <c r="IA143" i="6"/>
  <c r="IA142" i="6"/>
  <c r="IA139" i="6"/>
  <c r="IA137" i="6"/>
  <c r="IA144" i="6"/>
  <c r="IA145" i="6"/>
  <c r="IA138" i="6"/>
  <c r="IA148" i="6"/>
  <c r="IA132" i="6"/>
  <c r="IA140" i="6"/>
  <c r="IA128" i="6"/>
  <c r="IA136" i="6"/>
  <c r="IA146" i="6"/>
  <c r="IA133" i="6"/>
  <c r="IA130" i="6"/>
  <c r="IA134" i="6"/>
  <c r="IA121" i="6"/>
  <c r="IA129" i="6"/>
  <c r="IA124" i="6"/>
  <c r="IA125" i="6"/>
  <c r="IA135" i="6"/>
  <c r="IA131" i="6"/>
  <c r="IA120" i="6"/>
  <c r="IA123" i="6"/>
  <c r="IA141" i="6"/>
  <c r="IA126" i="6"/>
  <c r="IA127" i="6"/>
  <c r="IA117" i="6"/>
  <c r="IA119" i="6"/>
  <c r="IA122" i="6"/>
  <c r="JC165" i="6"/>
  <c r="JC164" i="6"/>
  <c r="JC163" i="6"/>
  <c r="JC162" i="6"/>
  <c r="JC166" i="6"/>
  <c r="JC158" i="6"/>
  <c r="JC159" i="6"/>
  <c r="JC161" i="6"/>
  <c r="JC157" i="6"/>
  <c r="JC160" i="6"/>
  <c r="JC154" i="6"/>
  <c r="JC153" i="6"/>
  <c r="JC156" i="6"/>
  <c r="JC151" i="6"/>
  <c r="JC155" i="6"/>
  <c r="JC152" i="6"/>
  <c r="JC148" i="6"/>
  <c r="JC147" i="6"/>
  <c r="JC144" i="6"/>
  <c r="JC143" i="6"/>
  <c r="JC142" i="6"/>
  <c r="JC146" i="6"/>
  <c r="JC145" i="6"/>
  <c r="JC149" i="6"/>
  <c r="JC130" i="6"/>
  <c r="JC150" i="6"/>
  <c r="JC134" i="6"/>
  <c r="JC139" i="6"/>
  <c r="JC140" i="6"/>
  <c r="JC137" i="6"/>
  <c r="JC141" i="6"/>
  <c r="JC131" i="6"/>
  <c r="JC133" i="6"/>
  <c r="JC126" i="6"/>
  <c r="JC122" i="6"/>
  <c r="JC124" i="6"/>
  <c r="JC135" i="6"/>
  <c r="JC132" i="6"/>
  <c r="JC127" i="6"/>
  <c r="JC121" i="6"/>
  <c r="JC120" i="6"/>
  <c r="JC138" i="6"/>
  <c r="JC128" i="6"/>
  <c r="JC117" i="6"/>
  <c r="JC119" i="6"/>
  <c r="JC125" i="6"/>
  <c r="JC129" i="6"/>
  <c r="JC123" i="6"/>
  <c r="KE165" i="6"/>
  <c r="KE162" i="6"/>
  <c r="KE161" i="6"/>
  <c r="KE164" i="6"/>
  <c r="KE166" i="6"/>
  <c r="KE163" i="6"/>
  <c r="KE159" i="6"/>
  <c r="KE160" i="6"/>
  <c r="KE158" i="6"/>
  <c r="KE156" i="6"/>
  <c r="KE157" i="6"/>
  <c r="KE154" i="6"/>
  <c r="KE151" i="6"/>
  <c r="KE153" i="6"/>
  <c r="KE152" i="6"/>
  <c r="KE150" i="6"/>
  <c r="KE147" i="6"/>
  <c r="KE143" i="6"/>
  <c r="KE142" i="6"/>
  <c r="KE144" i="6"/>
  <c r="KE155" i="6"/>
  <c r="KE141" i="6"/>
  <c r="KE149" i="6"/>
  <c r="KE145" i="6"/>
  <c r="KE140" i="6"/>
  <c r="KE148" i="6"/>
  <c r="KE139" i="6"/>
  <c r="KE132" i="6"/>
  <c r="KE138" i="6"/>
  <c r="KE135" i="6"/>
  <c r="KE133" i="6"/>
  <c r="KE128" i="6"/>
  <c r="KE130" i="6"/>
  <c r="KE137" i="6"/>
  <c r="KE122" i="6"/>
  <c r="KE136" i="6"/>
  <c r="KE126" i="6"/>
  <c r="KE123" i="6"/>
  <c r="KE125" i="6"/>
  <c r="KE146" i="6"/>
  <c r="KE134" i="6"/>
  <c r="KE118" i="6"/>
  <c r="KE120" i="6"/>
  <c r="KE129" i="6"/>
  <c r="KE127" i="6"/>
  <c r="KE124" i="6"/>
  <c r="KE119" i="6"/>
  <c r="LG165" i="6"/>
  <c r="LG166" i="6"/>
  <c r="LG163" i="6"/>
  <c r="LG162" i="6"/>
  <c r="LG160" i="6"/>
  <c r="LG161" i="6"/>
  <c r="LG164" i="6"/>
  <c r="LG158" i="6"/>
  <c r="LG155" i="6"/>
  <c r="LG159" i="6"/>
  <c r="LG157" i="6"/>
  <c r="LG154" i="6"/>
  <c r="LG156" i="6"/>
  <c r="LG152" i="6"/>
  <c r="LG153" i="6"/>
  <c r="LG150" i="6"/>
  <c r="LG145" i="6"/>
  <c r="LG149" i="6"/>
  <c r="LG146" i="6"/>
  <c r="LG147" i="6"/>
  <c r="LG143" i="6"/>
  <c r="LG142" i="6"/>
  <c r="LG148" i="6"/>
  <c r="LG144" i="6"/>
  <c r="LG140" i="6"/>
  <c r="LG151" i="6"/>
  <c r="LG141" i="6"/>
  <c r="LG139" i="6"/>
  <c r="LG136" i="6"/>
  <c r="LG133" i="6"/>
  <c r="LG135" i="6"/>
  <c r="LG132" i="6"/>
  <c r="LG128" i="6"/>
  <c r="LG129" i="6"/>
  <c r="LG122" i="6"/>
  <c r="LG137" i="6"/>
  <c r="LG120" i="6"/>
  <c r="LG126" i="6"/>
  <c r="LG124" i="6"/>
  <c r="LG119" i="6"/>
  <c r="LG134" i="6"/>
  <c r="LG121" i="6"/>
  <c r="LG125" i="6"/>
  <c r="LG127" i="6"/>
  <c r="LG138" i="6"/>
  <c r="LG131" i="6"/>
  <c r="LG118" i="6"/>
  <c r="LG123" i="6"/>
  <c r="LG117" i="6"/>
  <c r="MI165" i="6"/>
  <c r="MI164" i="6"/>
  <c r="MI163" i="6"/>
  <c r="MI160" i="6"/>
  <c r="MI159" i="6"/>
  <c r="MI162" i="6"/>
  <c r="MI161" i="6"/>
  <c r="MI166" i="6"/>
  <c r="MI158" i="6"/>
  <c r="MI157" i="6"/>
  <c r="MI153" i="6"/>
  <c r="MI150" i="6"/>
  <c r="MI152" i="6"/>
  <c r="MI156" i="6"/>
  <c r="MI149" i="6"/>
  <c r="MI148" i="6"/>
  <c r="MI155" i="6"/>
  <c r="MI146" i="6"/>
  <c r="MI142" i="6"/>
  <c r="MI145" i="6"/>
  <c r="MI147" i="6"/>
  <c r="MI143" i="6"/>
  <c r="MI151" i="6"/>
  <c r="MI137" i="6"/>
  <c r="MI141" i="6"/>
  <c r="MI134" i="6"/>
  <c r="MI140" i="6"/>
  <c r="MI144" i="6"/>
  <c r="MI131" i="6"/>
  <c r="MI138" i="6"/>
  <c r="MI132" i="6"/>
  <c r="MI129" i="6"/>
  <c r="MI135" i="6"/>
  <c r="MI125" i="6"/>
  <c r="MI127" i="6"/>
  <c r="MI122" i="6"/>
  <c r="MI117" i="6"/>
  <c r="MI139" i="6"/>
  <c r="MI118" i="6"/>
  <c r="MI154" i="6"/>
  <c r="MI123" i="6"/>
  <c r="MI120" i="6"/>
  <c r="MI119" i="6"/>
  <c r="MI133" i="6"/>
  <c r="MI128" i="6"/>
  <c r="MI126" i="6"/>
  <c r="MI124" i="6"/>
  <c r="MI136" i="6"/>
  <c r="MI121" i="6"/>
  <c r="MI130" i="6"/>
  <c r="NK165" i="6"/>
  <c r="NK164" i="6"/>
  <c r="NK166" i="6"/>
  <c r="NK161" i="6"/>
  <c r="NK162" i="6"/>
  <c r="NK160" i="6"/>
  <c r="NK157" i="6"/>
  <c r="NK158" i="6"/>
  <c r="NK154" i="6"/>
  <c r="NK163" i="6"/>
  <c r="NK159" i="6"/>
  <c r="NK156" i="6"/>
  <c r="NK150" i="6"/>
  <c r="NK151" i="6"/>
  <c r="NK155" i="6"/>
  <c r="NK148" i="6"/>
  <c r="NK153" i="6"/>
  <c r="NK142" i="6"/>
  <c r="NK152" i="6"/>
  <c r="NK143" i="6"/>
  <c r="NK145" i="6"/>
  <c r="NK146" i="6"/>
  <c r="NK140" i="6"/>
  <c r="NK137" i="6"/>
  <c r="NK144" i="6"/>
  <c r="NK149" i="6"/>
  <c r="NK135" i="6"/>
  <c r="NK141" i="6"/>
  <c r="NK138" i="6"/>
  <c r="NK147" i="6"/>
  <c r="NK131" i="6"/>
  <c r="NK132" i="6"/>
  <c r="NK129" i="6"/>
  <c r="NK134" i="6"/>
  <c r="NK136" i="6"/>
  <c r="NK128" i="6"/>
  <c r="NK125" i="6"/>
  <c r="NK122" i="6"/>
  <c r="NK130" i="6"/>
  <c r="NK127" i="6"/>
  <c r="NK124" i="6"/>
  <c r="NK119" i="6"/>
  <c r="NK118" i="6"/>
  <c r="NK139" i="6"/>
  <c r="NK123" i="6"/>
  <c r="NK133" i="6"/>
  <c r="NK126" i="6"/>
  <c r="NK121" i="6"/>
  <c r="OM165" i="6"/>
  <c r="OM162" i="6"/>
  <c r="OM160" i="6"/>
  <c r="OM164" i="6"/>
  <c r="OM166" i="6"/>
  <c r="OM163" i="6"/>
  <c r="OM159" i="6"/>
  <c r="OM158" i="6"/>
  <c r="OM161" i="6"/>
  <c r="OM156" i="6"/>
  <c r="OM157" i="6"/>
  <c r="OM151" i="6"/>
  <c r="OM155" i="6"/>
  <c r="OM153" i="6"/>
  <c r="OM148" i="6"/>
  <c r="OM152" i="6"/>
  <c r="OM150" i="6"/>
  <c r="OM149" i="6"/>
  <c r="OM142" i="6"/>
  <c r="OM147" i="6"/>
  <c r="OM154" i="6"/>
  <c r="OM145" i="6"/>
  <c r="OM138" i="6"/>
  <c r="OM144" i="6"/>
  <c r="OM143" i="6"/>
  <c r="OM141" i="6"/>
  <c r="OM146" i="6"/>
  <c r="OM140" i="6"/>
  <c r="OM136" i="6"/>
  <c r="OM133" i="6"/>
  <c r="OM134" i="6"/>
  <c r="OM130" i="6"/>
  <c r="OM129" i="6"/>
  <c r="OM139" i="6"/>
  <c r="OM137" i="6"/>
  <c r="OM131" i="6"/>
  <c r="OM128" i="6"/>
  <c r="OM124" i="6"/>
  <c r="OM122" i="6"/>
  <c r="OM135" i="6"/>
  <c r="OM123" i="6"/>
  <c r="OM127" i="6"/>
  <c r="OM132" i="6"/>
  <c r="OM125" i="6"/>
  <c r="OM120" i="6"/>
  <c r="OM121" i="6"/>
  <c r="OM117" i="6"/>
  <c r="OM118" i="6"/>
  <c r="OM119" i="6"/>
  <c r="PO166" i="6"/>
  <c r="PO162" i="6"/>
  <c r="PO163" i="6"/>
  <c r="PO160" i="6"/>
  <c r="PO164" i="6"/>
  <c r="PO161" i="6"/>
  <c r="PO159" i="6"/>
  <c r="PO165" i="6"/>
  <c r="PO158" i="6"/>
  <c r="PO155" i="6"/>
  <c r="PO149" i="6"/>
  <c r="PO153" i="6"/>
  <c r="PO157" i="6"/>
  <c r="PO154" i="6"/>
  <c r="PO148" i="6"/>
  <c r="PO144" i="6"/>
  <c r="PO156" i="6"/>
  <c r="PO150" i="6"/>
  <c r="PO152" i="6"/>
  <c r="PO142" i="6"/>
  <c r="PO146" i="6"/>
  <c r="PO143" i="6"/>
  <c r="PO145" i="6"/>
  <c r="PO147" i="6"/>
  <c r="PO139" i="6"/>
  <c r="PO131" i="6"/>
  <c r="PO141" i="6"/>
  <c r="PO127" i="6"/>
  <c r="PO129" i="6"/>
  <c r="PO151" i="6"/>
  <c r="PO138" i="6"/>
  <c r="PO123" i="6"/>
  <c r="PO126" i="6"/>
  <c r="PO130" i="6"/>
  <c r="PO122" i="6"/>
  <c r="PO133" i="6"/>
  <c r="PO121" i="6"/>
  <c r="PO128" i="6"/>
  <c r="PO124" i="6"/>
  <c r="PO119" i="6"/>
  <c r="PO136" i="6"/>
  <c r="PO117" i="6"/>
  <c r="PO140" i="6"/>
  <c r="PO132" i="6"/>
  <c r="PO134" i="6"/>
  <c r="PO120" i="6"/>
  <c r="PO118" i="6"/>
  <c r="PO135" i="6"/>
  <c r="PO137" i="6"/>
  <c r="QQ164" i="6"/>
  <c r="QQ163" i="6"/>
  <c r="QQ165" i="6"/>
  <c r="QQ166" i="6"/>
  <c r="QQ162" i="6"/>
  <c r="QQ161" i="6"/>
  <c r="QQ159" i="6"/>
  <c r="QQ158" i="6"/>
  <c r="QQ160" i="6"/>
  <c r="QQ156" i="6"/>
  <c r="QQ157" i="6"/>
  <c r="QQ155" i="6"/>
  <c r="QQ151" i="6"/>
  <c r="QQ152" i="6"/>
  <c r="QQ153" i="6"/>
  <c r="QQ150" i="6"/>
  <c r="QQ147" i="6"/>
  <c r="QQ148" i="6"/>
  <c r="QQ142" i="6"/>
  <c r="QQ143" i="6"/>
  <c r="QQ141" i="6"/>
  <c r="QQ149" i="6"/>
  <c r="QQ146" i="6"/>
  <c r="QQ137" i="6"/>
  <c r="QQ140" i="6"/>
  <c r="QQ134" i="6"/>
  <c r="QQ144" i="6"/>
  <c r="QQ133" i="6"/>
  <c r="QQ127" i="6"/>
  <c r="QQ139" i="6"/>
  <c r="QQ129" i="6"/>
  <c r="QQ136" i="6"/>
  <c r="QQ131" i="6"/>
  <c r="QQ145" i="6"/>
  <c r="QQ125" i="6"/>
  <c r="QQ123" i="6"/>
  <c r="QQ128" i="6"/>
  <c r="QQ126" i="6"/>
  <c r="QQ117" i="6"/>
  <c r="QQ154" i="6"/>
  <c r="QQ120" i="6"/>
  <c r="QQ130" i="6"/>
  <c r="QQ121" i="6"/>
  <c r="QQ132" i="6"/>
  <c r="QQ135" i="6"/>
  <c r="QQ138" i="6"/>
  <c r="QQ119" i="6"/>
  <c r="QQ124" i="6"/>
  <c r="QQ118" i="6"/>
  <c r="QQ122" i="6"/>
  <c r="RS163" i="6"/>
  <c r="RS164" i="6"/>
  <c r="RS161" i="6"/>
  <c r="RS162" i="6"/>
  <c r="RS166" i="6"/>
  <c r="RS159" i="6"/>
  <c r="RS160" i="6"/>
  <c r="RS165" i="6"/>
  <c r="RS158" i="6"/>
  <c r="RS157" i="6"/>
  <c r="RS155" i="6"/>
  <c r="RS154" i="6"/>
  <c r="RS156" i="6"/>
  <c r="RS150" i="6"/>
  <c r="RS153" i="6"/>
  <c r="RS142" i="6"/>
  <c r="RS145" i="6"/>
  <c r="RS148" i="6"/>
  <c r="RS149" i="6"/>
  <c r="RS152" i="6"/>
  <c r="RS141" i="6"/>
  <c r="RS147" i="6"/>
  <c r="RS144" i="6"/>
  <c r="RS143" i="6"/>
  <c r="RS140" i="6"/>
  <c r="RS137" i="6"/>
  <c r="RS151" i="6"/>
  <c r="RS146" i="6"/>
  <c r="RS134" i="6"/>
  <c r="RS138" i="6"/>
  <c r="RS132" i="6"/>
  <c r="RS127" i="6"/>
  <c r="RS136" i="6"/>
  <c r="RS130" i="6"/>
  <c r="RS129" i="6"/>
  <c r="RS133" i="6"/>
  <c r="RS123" i="6"/>
  <c r="RS131" i="6"/>
  <c r="RS135" i="6"/>
  <c r="RS117" i="6"/>
  <c r="RS126" i="6"/>
  <c r="RS124" i="6"/>
  <c r="RS125" i="6"/>
  <c r="RS128" i="6"/>
  <c r="RS122" i="6"/>
  <c r="RS121" i="6"/>
  <c r="RS118" i="6"/>
  <c r="RS119" i="6"/>
  <c r="SU162" i="6"/>
  <c r="SU166" i="6"/>
  <c r="SU159" i="6"/>
  <c r="SU163" i="6"/>
  <c r="SU165" i="6"/>
  <c r="SU160" i="6"/>
  <c r="SU157" i="6"/>
  <c r="SU158" i="6"/>
  <c r="SU156" i="6"/>
  <c r="SU153" i="6"/>
  <c r="SU161" i="6"/>
  <c r="SU152" i="6"/>
  <c r="SU155" i="6"/>
  <c r="SU151" i="6"/>
  <c r="SU154" i="6"/>
  <c r="SU149" i="6"/>
  <c r="SU150" i="6"/>
  <c r="SU142" i="6"/>
  <c r="SU146" i="6"/>
  <c r="SU140" i="6"/>
  <c r="SU144" i="6"/>
  <c r="SU139" i="6"/>
  <c r="SU143" i="6"/>
  <c r="SU138" i="6"/>
  <c r="SU145" i="6"/>
  <c r="SU141" i="6"/>
  <c r="SU136" i="6"/>
  <c r="SU135" i="6"/>
  <c r="SU147" i="6"/>
  <c r="SU134" i="6"/>
  <c r="SU132" i="6"/>
  <c r="SU133" i="6"/>
  <c r="SU128" i="6"/>
  <c r="SU131" i="6"/>
  <c r="SU137" i="6"/>
  <c r="SU123" i="6"/>
  <c r="SU130" i="6"/>
  <c r="SU125" i="6"/>
  <c r="SU119" i="6"/>
  <c r="SU148" i="6"/>
  <c r="SU120" i="6"/>
  <c r="SU121" i="6"/>
  <c r="SU117" i="6"/>
  <c r="SU118" i="6"/>
  <c r="SU164" i="6"/>
  <c r="SU126" i="6"/>
  <c r="SU122" i="6"/>
  <c r="SU124" i="6"/>
  <c r="SU127" i="6"/>
  <c r="TW166" i="6"/>
  <c r="TW164" i="6"/>
  <c r="TW163" i="6"/>
  <c r="TW165" i="6"/>
  <c r="TW160" i="6"/>
  <c r="TW161" i="6"/>
  <c r="TW159" i="6"/>
  <c r="TW155" i="6"/>
  <c r="TW158" i="6"/>
  <c r="TW162" i="6"/>
  <c r="TW151" i="6"/>
  <c r="TW157" i="6"/>
  <c r="TW156" i="6"/>
  <c r="TW150" i="6"/>
  <c r="TW148" i="6"/>
  <c r="TW152" i="6"/>
  <c r="TW153" i="6"/>
  <c r="TW144" i="6"/>
  <c r="TW142" i="6"/>
  <c r="TW147" i="6"/>
  <c r="TW139" i="6"/>
  <c r="TW154" i="6"/>
  <c r="TW141" i="6"/>
  <c r="TW145" i="6"/>
  <c r="TW149" i="6"/>
  <c r="TW137" i="6"/>
  <c r="TW143" i="6"/>
  <c r="TW134" i="6"/>
  <c r="TW135" i="6"/>
  <c r="TW127" i="6"/>
  <c r="TW140" i="6"/>
  <c r="TW130" i="6"/>
  <c r="TW129" i="6"/>
  <c r="TW133" i="6"/>
  <c r="TW131" i="6"/>
  <c r="TW121" i="6"/>
  <c r="TW125" i="6"/>
  <c r="TW124" i="6"/>
  <c r="TW136" i="6"/>
  <c r="TW128" i="6"/>
  <c r="TW118" i="6"/>
  <c r="TW138" i="6"/>
  <c r="TW122" i="6"/>
  <c r="TW146" i="6"/>
  <c r="TW123" i="6"/>
  <c r="TW132" i="6"/>
  <c r="TW126" i="6"/>
  <c r="TW117" i="6"/>
  <c r="UY164" i="6"/>
  <c r="UY163" i="6"/>
  <c r="UY160" i="6"/>
  <c r="UY162" i="6"/>
  <c r="UY165" i="6"/>
  <c r="UY161" i="6"/>
  <c r="UY158" i="6"/>
  <c r="UY159" i="6"/>
  <c r="UY155" i="6"/>
  <c r="UY166" i="6"/>
  <c r="UY153" i="6"/>
  <c r="UY152" i="6"/>
  <c r="UY156" i="6"/>
  <c r="UY157" i="6"/>
  <c r="UY154" i="6"/>
  <c r="UY148" i="6"/>
  <c r="UY150" i="6"/>
  <c r="UY146" i="6"/>
  <c r="UY142" i="6"/>
  <c r="UY149" i="6"/>
  <c r="UY151" i="6"/>
  <c r="UY144" i="6"/>
  <c r="UY147" i="6"/>
  <c r="UY145" i="6"/>
  <c r="UY137" i="6"/>
  <c r="UY143" i="6"/>
  <c r="UY141" i="6"/>
  <c r="UY138" i="6"/>
  <c r="UY127" i="6"/>
  <c r="UY132" i="6"/>
  <c r="UY128" i="6"/>
  <c r="UY136" i="6"/>
  <c r="UY131" i="6"/>
  <c r="UY139" i="6"/>
  <c r="UY134" i="6"/>
  <c r="UY126" i="6"/>
  <c r="UY135" i="6"/>
  <c r="UY125" i="6"/>
  <c r="UY124" i="6"/>
  <c r="UY123" i="6"/>
  <c r="UY129" i="6"/>
  <c r="UY120" i="6"/>
  <c r="UY121" i="6"/>
  <c r="UY119" i="6"/>
  <c r="UY133" i="6"/>
  <c r="UY122" i="6"/>
  <c r="UY118" i="6"/>
  <c r="UY117" i="6"/>
  <c r="UY130" i="6"/>
  <c r="WA166" i="6"/>
  <c r="WA163" i="6"/>
  <c r="WA164" i="6"/>
  <c r="WA162" i="6"/>
  <c r="WA165" i="6"/>
  <c r="WA159" i="6"/>
  <c r="WA160" i="6"/>
  <c r="WA158" i="6"/>
  <c r="WA157" i="6"/>
  <c r="WA153" i="6"/>
  <c r="WA152" i="6"/>
  <c r="WA161" i="6"/>
  <c r="WA156" i="6"/>
  <c r="WA154" i="6"/>
  <c r="WA155" i="6"/>
  <c r="WA150" i="6"/>
  <c r="WA146" i="6"/>
  <c r="WA149" i="6"/>
  <c r="WA142" i="6"/>
  <c r="WA147" i="6"/>
  <c r="WA144" i="6"/>
  <c r="WA143" i="6"/>
  <c r="WA145" i="6"/>
  <c r="WA132" i="6"/>
  <c r="WA136" i="6"/>
  <c r="WA128" i="6"/>
  <c r="WA138" i="6"/>
  <c r="WA130" i="6"/>
  <c r="WA139" i="6"/>
  <c r="WA133" i="6"/>
  <c r="WA131" i="6"/>
  <c r="WA141" i="6"/>
  <c r="WA137" i="6"/>
  <c r="WA123" i="6"/>
  <c r="WA134" i="6"/>
  <c r="WA148" i="6"/>
  <c r="WA135" i="6"/>
  <c r="WA151" i="6"/>
  <c r="WA129" i="6"/>
  <c r="WA122" i="6"/>
  <c r="WA117" i="6"/>
  <c r="WA121" i="6"/>
  <c r="WA118" i="6"/>
  <c r="WA127" i="6"/>
  <c r="WA125" i="6"/>
  <c r="WA120" i="6"/>
  <c r="WA119" i="6"/>
  <c r="WA140" i="6"/>
  <c r="WA124" i="6"/>
  <c r="OQ128" i="6"/>
  <c r="DY121" i="6"/>
  <c r="AL84" i="3"/>
  <c r="J84" i="3"/>
  <c r="BK84" i="3"/>
  <c r="AH84" i="3"/>
  <c r="E84" i="3"/>
  <c r="AX84" i="3"/>
  <c r="U84" i="3"/>
  <c r="T84" i="3"/>
  <c r="AW84" i="3"/>
  <c r="AU84" i="3"/>
  <c r="R84" i="3"/>
  <c r="AT84" i="3"/>
  <c r="Q84" i="3"/>
  <c r="P84" i="3"/>
  <c r="AS84" i="3"/>
  <c r="AR84" i="3"/>
  <c r="O84" i="3"/>
  <c r="AZ84" i="3"/>
  <c r="I84" i="3"/>
  <c r="AE84" i="3"/>
  <c r="AA84" i="3"/>
  <c r="BJ84" i="3"/>
  <c r="Z84" i="3"/>
  <c r="AY84" i="3"/>
  <c r="CR166" i="6"/>
  <c r="CR163" i="6"/>
  <c r="CR165" i="6"/>
  <c r="CR160" i="6"/>
  <c r="CR164" i="6"/>
  <c r="CR162" i="6"/>
  <c r="CR161" i="6"/>
  <c r="CR158" i="6"/>
  <c r="CR159" i="6"/>
  <c r="CR157" i="6"/>
  <c r="CR155" i="6"/>
  <c r="CR153" i="6"/>
  <c r="CR152" i="6"/>
  <c r="CR149" i="6"/>
  <c r="CR154" i="6"/>
  <c r="CR156" i="6"/>
  <c r="CR146" i="6"/>
  <c r="CR144" i="6"/>
  <c r="CR150" i="6"/>
  <c r="CR143" i="6"/>
  <c r="CR141" i="6"/>
  <c r="CR145" i="6"/>
  <c r="CR142" i="6"/>
  <c r="CR134" i="6"/>
  <c r="CR151" i="6"/>
  <c r="CR127" i="6"/>
  <c r="CR138" i="6"/>
  <c r="CR132" i="6"/>
  <c r="CR136" i="6"/>
  <c r="CR133" i="6"/>
  <c r="CR135" i="6"/>
  <c r="CR147" i="6"/>
  <c r="CR131" i="6"/>
  <c r="CR148" i="6"/>
  <c r="CR140" i="6"/>
  <c r="CR117" i="6"/>
  <c r="CR139" i="6"/>
  <c r="CR124" i="6"/>
  <c r="CR129" i="6"/>
  <c r="CR126" i="6"/>
  <c r="CR128" i="6"/>
  <c r="CR118" i="6"/>
  <c r="CR121" i="6"/>
  <c r="CR125" i="6"/>
  <c r="CR123" i="6"/>
  <c r="CR130" i="6"/>
  <c r="CR120" i="6"/>
  <c r="CR122" i="6"/>
  <c r="CR119" i="6"/>
  <c r="CR137" i="6"/>
  <c r="EV166" i="6"/>
  <c r="EV165" i="6"/>
  <c r="EV163" i="6"/>
  <c r="EV164" i="6"/>
  <c r="EV162" i="6"/>
  <c r="EV161" i="6"/>
  <c r="EV160" i="6"/>
  <c r="EV159" i="6"/>
  <c r="EV157" i="6"/>
  <c r="EV158" i="6"/>
  <c r="EV154" i="6"/>
  <c r="EV149" i="6"/>
  <c r="EV152" i="6"/>
  <c r="EV153" i="6"/>
  <c r="EV147" i="6"/>
  <c r="EV148" i="6"/>
  <c r="EV143" i="6"/>
  <c r="EV142" i="6"/>
  <c r="EV144" i="6"/>
  <c r="EV141" i="6"/>
  <c r="EV146" i="6"/>
  <c r="EV151" i="6"/>
  <c r="EV138" i="6"/>
  <c r="EV156" i="6"/>
  <c r="EV150" i="6"/>
  <c r="EV139" i="6"/>
  <c r="EV155" i="6"/>
  <c r="EV137" i="6"/>
  <c r="EV127" i="6"/>
  <c r="EV136" i="6"/>
  <c r="EV128" i="6"/>
  <c r="EV124" i="6"/>
  <c r="EV140" i="6"/>
  <c r="EV123" i="6"/>
  <c r="EV130" i="6"/>
  <c r="EV125" i="6"/>
  <c r="EV121" i="6"/>
  <c r="EV132" i="6"/>
  <c r="EV135" i="6"/>
  <c r="EV118" i="6"/>
  <c r="EV119" i="6"/>
  <c r="EV129" i="6"/>
  <c r="EV126" i="6"/>
  <c r="EV145" i="6"/>
  <c r="EV131" i="6"/>
  <c r="EV133" i="6"/>
  <c r="EV134" i="6"/>
  <c r="EV117" i="6"/>
  <c r="EV122" i="6"/>
  <c r="GZ163" i="6"/>
  <c r="GZ166" i="6"/>
  <c r="GZ165" i="6"/>
  <c r="GZ162" i="6"/>
  <c r="GZ161" i="6"/>
  <c r="GZ159" i="6"/>
  <c r="GZ160" i="6"/>
  <c r="GZ164" i="6"/>
  <c r="GZ158" i="6"/>
  <c r="GZ155" i="6"/>
  <c r="GZ152" i="6"/>
  <c r="GZ156" i="6"/>
  <c r="GZ154" i="6"/>
  <c r="GZ157" i="6"/>
  <c r="GZ153" i="6"/>
  <c r="GZ151" i="6"/>
  <c r="GZ149" i="6"/>
  <c r="GZ143" i="6"/>
  <c r="GZ148" i="6"/>
  <c r="GZ140" i="6"/>
  <c r="GZ147" i="6"/>
  <c r="GZ134" i="6"/>
  <c r="GZ150" i="6"/>
  <c r="GZ139" i="6"/>
  <c r="GZ130" i="6"/>
  <c r="GZ137" i="6"/>
  <c r="GZ146" i="6"/>
  <c r="GZ144" i="6"/>
  <c r="GZ136" i="6"/>
  <c r="GZ145" i="6"/>
  <c r="GZ127" i="6"/>
  <c r="GZ123" i="6"/>
  <c r="GZ122" i="6"/>
  <c r="GZ117" i="6"/>
  <c r="GZ129" i="6"/>
  <c r="GZ120" i="6"/>
  <c r="GZ128" i="6"/>
  <c r="GZ121" i="6"/>
  <c r="GZ138" i="6"/>
  <c r="GZ135" i="6"/>
  <c r="GZ131" i="6"/>
  <c r="GZ141" i="6"/>
  <c r="GZ132" i="6"/>
  <c r="GZ142" i="6"/>
  <c r="GZ133" i="6"/>
  <c r="GZ119" i="6"/>
  <c r="GZ125" i="6"/>
  <c r="GZ118" i="6"/>
  <c r="GZ126" i="6"/>
  <c r="GZ124" i="6"/>
  <c r="IB166" i="6"/>
  <c r="IB163" i="6"/>
  <c r="IB162" i="6"/>
  <c r="IB160" i="6"/>
  <c r="IB164" i="6"/>
  <c r="IB157" i="6"/>
  <c r="IB161" i="6"/>
  <c r="IB158" i="6"/>
  <c r="IB156" i="6"/>
  <c r="IB159" i="6"/>
  <c r="IB165" i="6"/>
  <c r="IB150" i="6"/>
  <c r="IB155" i="6"/>
  <c r="IB153" i="6"/>
  <c r="IB154" i="6"/>
  <c r="IB149" i="6"/>
  <c r="IB147" i="6"/>
  <c r="IB151" i="6"/>
  <c r="IB143" i="6"/>
  <c r="IB144" i="6"/>
  <c r="IB145" i="6"/>
  <c r="IB142" i="6"/>
  <c r="IB148" i="6"/>
  <c r="IB146" i="6"/>
  <c r="IB136" i="6"/>
  <c r="IB134" i="6"/>
  <c r="IB152" i="6"/>
  <c r="IB140" i="6"/>
  <c r="IB139" i="6"/>
  <c r="IB129" i="6"/>
  <c r="IB133" i="6"/>
  <c r="IB137" i="6"/>
  <c r="IB130" i="6"/>
  <c r="IB124" i="6"/>
  <c r="IB117" i="6"/>
  <c r="IB135" i="6"/>
  <c r="IB131" i="6"/>
  <c r="IB132" i="6"/>
  <c r="IB120" i="6"/>
  <c r="IB128" i="6"/>
  <c r="IB123" i="6"/>
  <c r="IB122" i="6"/>
  <c r="IB119" i="6"/>
  <c r="IB125" i="6"/>
  <c r="IB141" i="6"/>
  <c r="IB121" i="6"/>
  <c r="IB127" i="6"/>
  <c r="IB126" i="6"/>
  <c r="KF166" i="6"/>
  <c r="KF163" i="6"/>
  <c r="KF164" i="6"/>
  <c r="KF162" i="6"/>
  <c r="KF161" i="6"/>
  <c r="KF160" i="6"/>
  <c r="KF158" i="6"/>
  <c r="KF165" i="6"/>
  <c r="KF157" i="6"/>
  <c r="KF156" i="6"/>
  <c r="KF154" i="6"/>
  <c r="KF151" i="6"/>
  <c r="KF159" i="6"/>
  <c r="KF153" i="6"/>
  <c r="KF150" i="6"/>
  <c r="KF143" i="6"/>
  <c r="KF144" i="6"/>
  <c r="KF155" i="6"/>
  <c r="KF149" i="6"/>
  <c r="KF146" i="6"/>
  <c r="KF148" i="6"/>
  <c r="KF152" i="6"/>
  <c r="KF147" i="6"/>
  <c r="KF137" i="6"/>
  <c r="KF130" i="6"/>
  <c r="KF142" i="6"/>
  <c r="KF139" i="6"/>
  <c r="KF140" i="6"/>
  <c r="KF145" i="6"/>
  <c r="KF132" i="6"/>
  <c r="KF141" i="6"/>
  <c r="KF135" i="6"/>
  <c r="KF134" i="6"/>
  <c r="KF122" i="6"/>
  <c r="KF138" i="6"/>
  <c r="KF136" i="6"/>
  <c r="KF129" i="6"/>
  <c r="KF124" i="6"/>
  <c r="KF133" i="6"/>
  <c r="KF128" i="6"/>
  <c r="KF121" i="6"/>
  <c r="KF126" i="6"/>
  <c r="KF118" i="6"/>
  <c r="KF120" i="6"/>
  <c r="KF127" i="6"/>
  <c r="KF119" i="6"/>
  <c r="KF123" i="6"/>
  <c r="KF131" i="6"/>
  <c r="KF117" i="6"/>
  <c r="MJ165" i="6"/>
  <c r="MJ166" i="6"/>
  <c r="MJ163" i="6"/>
  <c r="MJ161" i="6"/>
  <c r="MJ164" i="6"/>
  <c r="MJ162" i="6"/>
  <c r="MJ155" i="6"/>
  <c r="MJ159" i="6"/>
  <c r="MJ157" i="6"/>
  <c r="MJ158" i="6"/>
  <c r="MJ156" i="6"/>
  <c r="MJ153" i="6"/>
  <c r="MJ150" i="6"/>
  <c r="MJ152" i="6"/>
  <c r="MJ160" i="6"/>
  <c r="MJ145" i="6"/>
  <c r="MJ148" i="6"/>
  <c r="MJ146" i="6"/>
  <c r="MJ143" i="6"/>
  <c r="MJ147" i="6"/>
  <c r="MJ144" i="6"/>
  <c r="MJ151" i="6"/>
  <c r="MJ140" i="6"/>
  <c r="MJ149" i="6"/>
  <c r="MJ133" i="6"/>
  <c r="MJ138" i="6"/>
  <c r="MJ130" i="6"/>
  <c r="MJ142" i="6"/>
  <c r="MJ131" i="6"/>
  <c r="MJ132" i="6"/>
  <c r="MJ129" i="6"/>
  <c r="MJ135" i="6"/>
  <c r="MJ125" i="6"/>
  <c r="MJ134" i="6"/>
  <c r="MJ127" i="6"/>
  <c r="MJ122" i="6"/>
  <c r="MJ139" i="6"/>
  <c r="MJ141" i="6"/>
  <c r="MJ118" i="6"/>
  <c r="MJ154" i="6"/>
  <c r="MJ123" i="6"/>
  <c r="MJ120" i="6"/>
  <c r="MJ119" i="6"/>
  <c r="MJ137" i="6"/>
  <c r="MJ128" i="6"/>
  <c r="MJ117" i="6"/>
  <c r="MJ126" i="6"/>
  <c r="MJ124" i="6"/>
  <c r="MJ121" i="6"/>
  <c r="MJ136" i="6"/>
  <c r="ON165" i="6"/>
  <c r="ON164" i="6"/>
  <c r="ON162" i="6"/>
  <c r="ON166" i="6"/>
  <c r="ON163" i="6"/>
  <c r="ON158" i="6"/>
  <c r="ON156" i="6"/>
  <c r="ON160" i="6"/>
  <c r="ON159" i="6"/>
  <c r="ON154" i="6"/>
  <c r="ON157" i="6"/>
  <c r="ON161" i="6"/>
  <c r="ON155" i="6"/>
  <c r="ON153" i="6"/>
  <c r="ON150" i="6"/>
  <c r="ON152" i="6"/>
  <c r="ON148" i="6"/>
  <c r="ON147" i="6"/>
  <c r="ON143" i="6"/>
  <c r="ON145" i="6"/>
  <c r="ON144" i="6"/>
  <c r="ON142" i="6"/>
  <c r="ON146" i="6"/>
  <c r="ON140" i="6"/>
  <c r="ON135" i="6"/>
  <c r="ON132" i="6"/>
  <c r="ON141" i="6"/>
  <c r="ON138" i="6"/>
  <c r="ON139" i="6"/>
  <c r="ON133" i="6"/>
  <c r="ON131" i="6"/>
  <c r="ON136" i="6"/>
  <c r="ON137" i="6"/>
  <c r="ON134" i="6"/>
  <c r="ON130" i="6"/>
  <c r="ON129" i="6"/>
  <c r="ON151" i="6"/>
  <c r="ON124" i="6"/>
  <c r="ON149" i="6"/>
  <c r="ON123" i="6"/>
  <c r="ON127" i="6"/>
  <c r="ON128" i="6"/>
  <c r="ON122" i="6"/>
  <c r="ON120" i="6"/>
  <c r="ON121" i="6"/>
  <c r="ON118" i="6"/>
  <c r="ON117" i="6"/>
  <c r="ON119" i="6"/>
  <c r="QR164" i="6"/>
  <c r="QR163" i="6"/>
  <c r="QR162" i="6"/>
  <c r="QR165" i="6"/>
  <c r="QR166" i="6"/>
  <c r="QR160" i="6"/>
  <c r="QR159" i="6"/>
  <c r="QR161" i="6"/>
  <c r="QR155" i="6"/>
  <c r="QR156" i="6"/>
  <c r="QR158" i="6"/>
  <c r="QR149" i="6"/>
  <c r="QR157" i="6"/>
  <c r="QR151" i="6"/>
  <c r="QR152" i="6"/>
  <c r="QR146" i="6"/>
  <c r="QR150" i="6"/>
  <c r="QR147" i="6"/>
  <c r="QR148" i="6"/>
  <c r="QR143" i="6"/>
  <c r="QR141" i="6"/>
  <c r="QR137" i="6"/>
  <c r="QR142" i="6"/>
  <c r="QR131" i="6"/>
  <c r="QR144" i="6"/>
  <c r="QR154" i="6"/>
  <c r="QR127" i="6"/>
  <c r="QR135" i="6"/>
  <c r="QR153" i="6"/>
  <c r="QR134" i="6"/>
  <c r="QR145" i="6"/>
  <c r="QR129" i="6"/>
  <c r="QR125" i="6"/>
  <c r="QR123" i="6"/>
  <c r="QR126" i="6"/>
  <c r="QR122" i="6"/>
  <c r="QR120" i="6"/>
  <c r="QR133" i="6"/>
  <c r="QR130" i="6"/>
  <c r="QR121" i="6"/>
  <c r="QR140" i="6"/>
  <c r="QR128" i="6"/>
  <c r="QR132" i="6"/>
  <c r="QR138" i="6"/>
  <c r="QR119" i="6"/>
  <c r="QR124" i="6"/>
  <c r="QR136" i="6"/>
  <c r="QR118" i="6"/>
  <c r="QR139" i="6"/>
  <c r="RT164" i="6"/>
  <c r="RT166" i="6"/>
  <c r="RT161" i="6"/>
  <c r="RT162" i="6"/>
  <c r="RT160" i="6"/>
  <c r="RT163" i="6"/>
  <c r="RT158" i="6"/>
  <c r="RT165" i="6"/>
  <c r="RT157" i="6"/>
  <c r="RT154" i="6"/>
  <c r="RT151" i="6"/>
  <c r="RT156" i="6"/>
  <c r="RT159" i="6"/>
  <c r="RT149" i="6"/>
  <c r="RT150" i="6"/>
  <c r="RT147" i="6"/>
  <c r="RT145" i="6"/>
  <c r="RT152" i="6"/>
  <c r="RT143" i="6"/>
  <c r="RT144" i="6"/>
  <c r="RT142" i="6"/>
  <c r="RT140" i="6"/>
  <c r="RT146" i="6"/>
  <c r="RT141" i="6"/>
  <c r="RT148" i="6"/>
  <c r="RT139" i="6"/>
  <c r="RT138" i="6"/>
  <c r="RT133" i="6"/>
  <c r="RT132" i="6"/>
  <c r="RT127" i="6"/>
  <c r="RT153" i="6"/>
  <c r="RT136" i="6"/>
  <c r="RT129" i="6"/>
  <c r="RT130" i="6"/>
  <c r="RT134" i="6"/>
  <c r="RT155" i="6"/>
  <c r="RT123" i="6"/>
  <c r="RT131" i="6"/>
  <c r="RT125" i="6"/>
  <c r="RT117" i="6"/>
  <c r="RT126" i="6"/>
  <c r="RT124" i="6"/>
  <c r="RT137" i="6"/>
  <c r="RT128" i="6"/>
  <c r="RT122" i="6"/>
  <c r="RT135" i="6"/>
  <c r="RT121" i="6"/>
  <c r="RT118" i="6"/>
  <c r="RT119" i="6"/>
  <c r="SV163" i="6"/>
  <c r="SV166" i="6"/>
  <c r="SV165" i="6"/>
  <c r="SV164" i="6"/>
  <c r="SV161" i="6"/>
  <c r="SV160" i="6"/>
  <c r="SV159" i="6"/>
  <c r="SV158" i="6"/>
  <c r="SV156" i="6"/>
  <c r="SV155" i="6"/>
  <c r="SV154" i="6"/>
  <c r="SV150" i="6"/>
  <c r="SV162" i="6"/>
  <c r="SV157" i="6"/>
  <c r="SV153" i="6"/>
  <c r="SV149" i="6"/>
  <c r="SV151" i="6"/>
  <c r="SV152" i="6"/>
  <c r="SV146" i="6"/>
  <c r="SV145" i="6"/>
  <c r="SV144" i="6"/>
  <c r="SV143" i="6"/>
  <c r="SV139" i="6"/>
  <c r="SV142" i="6"/>
  <c r="SV141" i="6"/>
  <c r="SV147" i="6"/>
  <c r="SV134" i="6"/>
  <c r="SV136" i="6"/>
  <c r="SV127" i="6"/>
  <c r="SV133" i="6"/>
  <c r="SV137" i="6"/>
  <c r="SV131" i="6"/>
  <c r="SV126" i="6"/>
  <c r="SV140" i="6"/>
  <c r="SV123" i="6"/>
  <c r="SV120" i="6"/>
  <c r="SV130" i="6"/>
  <c r="SV128" i="6"/>
  <c r="SV125" i="6"/>
  <c r="SV119" i="6"/>
  <c r="SV122" i="6"/>
  <c r="SV117" i="6"/>
  <c r="SV148" i="6"/>
  <c r="SV121" i="6"/>
  <c r="SV135" i="6"/>
  <c r="SV124" i="6"/>
  <c r="SV118" i="6"/>
  <c r="SV138" i="6"/>
  <c r="SV132" i="6"/>
  <c r="D88" i="2"/>
  <c r="AU88" i="2"/>
  <c r="K70" i="6"/>
  <c r="U70" i="6"/>
  <c r="AL70" i="6"/>
  <c r="I70" i="6"/>
  <c r="S70" i="6"/>
  <c r="R70" i="6"/>
  <c r="AJ70" i="6"/>
  <c r="E70" i="6"/>
  <c r="AI70" i="6"/>
  <c r="D70" i="6"/>
  <c r="AH70" i="6"/>
  <c r="C70" i="6"/>
  <c r="AF70" i="6"/>
  <c r="AE70" i="6"/>
  <c r="AD70" i="6"/>
  <c r="AC70" i="6"/>
  <c r="J70" i="6"/>
  <c r="H70" i="6"/>
  <c r="G70" i="6"/>
  <c r="AK70" i="6"/>
  <c r="AG70" i="6"/>
  <c r="Z70" i="6"/>
  <c r="Y70" i="6"/>
  <c r="X70" i="6"/>
  <c r="W70" i="6"/>
  <c r="GS112" i="6"/>
  <c r="GS114" i="6" s="1"/>
  <c r="MC113" i="6"/>
  <c r="MC115" i="6" s="1"/>
  <c r="NE112" i="6"/>
  <c r="NE114" i="6" s="1"/>
  <c r="RM113" i="6"/>
  <c r="RM115" i="6" s="1"/>
  <c r="TQ112" i="6"/>
  <c r="TQ114" i="6" s="1"/>
  <c r="BQ166" i="6"/>
  <c r="BQ165" i="6"/>
  <c r="BQ160" i="6"/>
  <c r="BQ163" i="6"/>
  <c r="BQ162" i="6"/>
  <c r="BQ164" i="6"/>
  <c r="BQ161" i="6"/>
  <c r="BQ156" i="6"/>
  <c r="BQ151" i="6"/>
  <c r="BQ155" i="6"/>
  <c r="BQ153" i="6"/>
  <c r="BQ154" i="6"/>
  <c r="BQ158" i="6"/>
  <c r="BQ157" i="6"/>
  <c r="BQ159" i="6"/>
  <c r="BQ148" i="6"/>
  <c r="BQ149" i="6"/>
  <c r="BQ146" i="6"/>
  <c r="BQ152" i="6"/>
  <c r="BQ147" i="6"/>
  <c r="BQ142" i="6"/>
  <c r="BQ143" i="6"/>
  <c r="BQ150" i="6"/>
  <c r="BQ137" i="6"/>
  <c r="BQ144" i="6"/>
  <c r="BQ139" i="6"/>
  <c r="BQ136" i="6"/>
  <c r="BQ131" i="6"/>
  <c r="BQ138" i="6"/>
  <c r="BQ129" i="6"/>
  <c r="BQ140" i="6"/>
  <c r="BQ132" i="6"/>
  <c r="BQ128" i="6"/>
  <c r="BQ120" i="6"/>
  <c r="BQ119" i="6"/>
  <c r="BQ118" i="6"/>
  <c r="BQ117" i="6"/>
  <c r="BQ125" i="6"/>
  <c r="BQ145" i="6"/>
  <c r="BQ127" i="6"/>
  <c r="BQ141" i="6"/>
  <c r="BQ133" i="6"/>
  <c r="BQ123" i="6"/>
  <c r="BQ121" i="6"/>
  <c r="BQ124" i="6"/>
  <c r="BQ135" i="6"/>
  <c r="BQ122" i="6"/>
  <c r="BQ130" i="6"/>
  <c r="BQ134" i="6"/>
  <c r="CS166" i="6"/>
  <c r="CS165" i="6"/>
  <c r="CS164" i="6"/>
  <c r="CS162" i="6"/>
  <c r="CS161" i="6"/>
  <c r="CS163" i="6"/>
  <c r="CS159" i="6"/>
  <c r="CS158" i="6"/>
  <c r="CS160" i="6"/>
  <c r="CS155" i="6"/>
  <c r="CS157" i="6"/>
  <c r="CS153" i="6"/>
  <c r="CS150" i="6"/>
  <c r="CS152" i="6"/>
  <c r="CS154" i="6"/>
  <c r="CS151" i="6"/>
  <c r="CS148" i="6"/>
  <c r="CS156" i="6"/>
  <c r="CS146" i="6"/>
  <c r="CS138" i="6"/>
  <c r="CS141" i="6"/>
  <c r="CS145" i="6"/>
  <c r="CS142" i="6"/>
  <c r="CS144" i="6"/>
  <c r="CS137" i="6"/>
  <c r="CS149" i="6"/>
  <c r="CS132" i="6"/>
  <c r="CS134" i="6"/>
  <c r="CS129" i="6"/>
  <c r="CS143" i="6"/>
  <c r="CS120" i="6"/>
  <c r="CS119" i="6"/>
  <c r="CS118" i="6"/>
  <c r="CS117" i="6"/>
  <c r="CS147" i="6"/>
  <c r="CS140" i="6"/>
  <c r="CS130" i="6"/>
  <c r="CS139" i="6"/>
  <c r="CS131" i="6"/>
  <c r="CS127" i="6"/>
  <c r="CS124" i="6"/>
  <c r="CS128" i="6"/>
  <c r="CS125" i="6"/>
  <c r="CS121" i="6"/>
  <c r="CS136" i="6"/>
  <c r="CS135" i="6"/>
  <c r="CS126" i="6"/>
  <c r="CS133" i="6"/>
  <c r="CS123" i="6"/>
  <c r="CS122" i="6"/>
  <c r="DU166" i="6"/>
  <c r="DU165" i="6"/>
  <c r="DU164" i="6"/>
  <c r="DU162" i="6"/>
  <c r="DU160" i="6"/>
  <c r="DU161" i="6"/>
  <c r="DU158" i="6"/>
  <c r="DU163" i="6"/>
  <c r="DU157" i="6"/>
  <c r="DU156" i="6"/>
  <c r="DU155" i="6"/>
  <c r="DU153" i="6"/>
  <c r="DU159" i="6"/>
  <c r="DU152" i="6"/>
  <c r="DU151" i="6"/>
  <c r="DU150" i="6"/>
  <c r="DU144" i="6"/>
  <c r="DU149" i="6"/>
  <c r="DU148" i="6"/>
  <c r="DU141" i="6"/>
  <c r="DU146" i="6"/>
  <c r="DU145" i="6"/>
  <c r="DU139" i="6"/>
  <c r="DU140" i="6"/>
  <c r="DU137" i="6"/>
  <c r="DU135" i="6"/>
  <c r="DU127" i="6"/>
  <c r="DU143" i="6"/>
  <c r="DU142" i="6"/>
  <c r="DU132" i="6"/>
  <c r="DU147" i="6"/>
  <c r="DU133" i="6"/>
  <c r="DU130" i="6"/>
  <c r="DU120" i="6"/>
  <c r="DU119" i="6"/>
  <c r="DU118" i="6"/>
  <c r="DU117" i="6"/>
  <c r="DU154" i="6"/>
  <c r="DU134" i="6"/>
  <c r="DU136" i="6"/>
  <c r="DU126" i="6"/>
  <c r="DU128" i="6"/>
  <c r="DU122" i="6"/>
  <c r="DU124" i="6"/>
  <c r="DU125" i="6"/>
  <c r="DU138" i="6"/>
  <c r="DU131" i="6"/>
  <c r="DU129" i="6"/>
  <c r="DU123" i="6"/>
  <c r="DU121" i="6"/>
  <c r="EW166" i="6"/>
  <c r="EW165" i="6"/>
  <c r="EW160" i="6"/>
  <c r="EW164" i="6"/>
  <c r="EW162" i="6"/>
  <c r="EW161" i="6"/>
  <c r="EW158" i="6"/>
  <c r="EW163" i="6"/>
  <c r="EW159" i="6"/>
  <c r="EW157" i="6"/>
  <c r="EW154" i="6"/>
  <c r="EW149" i="6"/>
  <c r="EW152" i="6"/>
  <c r="EW147" i="6"/>
  <c r="EW140" i="6"/>
  <c r="EW142" i="6"/>
  <c r="EW141" i="6"/>
  <c r="EW129" i="6"/>
  <c r="EW153" i="6"/>
  <c r="EW148" i="6"/>
  <c r="EW151" i="6"/>
  <c r="EW138" i="6"/>
  <c r="EW156" i="6"/>
  <c r="EW139" i="6"/>
  <c r="EW135" i="6"/>
  <c r="EW150" i="6"/>
  <c r="EW146" i="6"/>
  <c r="EW144" i="6"/>
  <c r="EW155" i="6"/>
  <c r="EW137" i="6"/>
  <c r="EW133" i="6"/>
  <c r="EW136" i="6"/>
  <c r="EW123" i="6"/>
  <c r="EW120" i="6"/>
  <c r="EW119" i="6"/>
  <c r="EW118" i="6"/>
  <c r="EW117" i="6"/>
  <c r="EW130" i="6"/>
  <c r="EW125" i="6"/>
  <c r="EW121" i="6"/>
  <c r="EW132" i="6"/>
  <c r="EW128" i="6"/>
  <c r="EW126" i="6"/>
  <c r="EW143" i="6"/>
  <c r="EW145" i="6"/>
  <c r="EW124" i="6"/>
  <c r="EW134" i="6"/>
  <c r="EW122" i="6"/>
  <c r="EW131" i="6"/>
  <c r="EW127" i="6"/>
  <c r="FY166" i="6"/>
  <c r="FY164" i="6"/>
  <c r="FY165" i="6"/>
  <c r="FY161" i="6"/>
  <c r="FY160" i="6"/>
  <c r="FY163" i="6"/>
  <c r="FY159" i="6"/>
  <c r="FY158" i="6"/>
  <c r="FY162" i="6"/>
  <c r="FY157" i="6"/>
  <c r="FY151" i="6"/>
  <c r="FY153" i="6"/>
  <c r="FY155" i="6"/>
  <c r="FY150" i="6"/>
  <c r="FY149" i="6"/>
  <c r="FY148" i="6"/>
  <c r="FY147" i="6"/>
  <c r="FY154" i="6"/>
  <c r="FY146" i="6"/>
  <c r="FY145" i="6"/>
  <c r="FY143" i="6"/>
  <c r="FY141" i="6"/>
  <c r="FY156" i="6"/>
  <c r="FY137" i="6"/>
  <c r="FY142" i="6"/>
  <c r="FY139" i="6"/>
  <c r="FY144" i="6"/>
  <c r="FY140" i="6"/>
  <c r="FY135" i="6"/>
  <c r="FY138" i="6"/>
  <c r="FY133" i="6"/>
  <c r="FY129" i="6"/>
  <c r="FY132" i="6"/>
  <c r="FY130" i="6"/>
  <c r="FY131" i="6"/>
  <c r="FY120" i="6"/>
  <c r="FY119" i="6"/>
  <c r="FY118" i="6"/>
  <c r="FY117" i="6"/>
  <c r="FY123" i="6"/>
  <c r="FY121" i="6"/>
  <c r="FY127" i="6"/>
  <c r="FY136" i="6"/>
  <c r="FY124" i="6"/>
  <c r="FY128" i="6"/>
  <c r="FY125" i="6"/>
  <c r="FY126" i="6"/>
  <c r="FY152" i="6"/>
  <c r="FY134" i="6"/>
  <c r="HA166" i="6"/>
  <c r="HA165" i="6"/>
  <c r="HA163" i="6"/>
  <c r="HA161" i="6"/>
  <c r="HA164" i="6"/>
  <c r="HA160" i="6"/>
  <c r="HA159" i="6"/>
  <c r="HA158" i="6"/>
  <c r="HA162" i="6"/>
  <c r="HA156" i="6"/>
  <c r="HA155" i="6"/>
  <c r="HA154" i="6"/>
  <c r="HA148" i="6"/>
  <c r="HA151" i="6"/>
  <c r="HA149" i="6"/>
  <c r="HA152" i="6"/>
  <c r="HA146" i="6"/>
  <c r="HA157" i="6"/>
  <c r="HA153" i="6"/>
  <c r="HA147" i="6"/>
  <c r="HA145" i="6"/>
  <c r="HA150" i="6"/>
  <c r="HA138" i="6"/>
  <c r="HA141" i="6"/>
  <c r="HA131" i="6"/>
  <c r="HA139" i="6"/>
  <c r="HA130" i="6"/>
  <c r="HA137" i="6"/>
  <c r="HA135" i="6"/>
  <c r="HA142" i="6"/>
  <c r="HA120" i="6"/>
  <c r="HA119" i="6"/>
  <c r="HA118" i="6"/>
  <c r="HA117" i="6"/>
  <c r="HA133" i="6"/>
  <c r="HA126" i="6"/>
  <c r="HA144" i="6"/>
  <c r="HA136" i="6"/>
  <c r="HA143" i="6"/>
  <c r="HA121" i="6"/>
  <c r="HA132" i="6"/>
  <c r="HA128" i="6"/>
  <c r="HA129" i="6"/>
  <c r="HA127" i="6"/>
  <c r="HA140" i="6"/>
  <c r="HA134" i="6"/>
  <c r="HA125" i="6"/>
  <c r="HA124" i="6"/>
  <c r="HA123" i="6"/>
  <c r="HA122" i="6"/>
  <c r="IC166" i="6"/>
  <c r="IC163" i="6"/>
  <c r="IC161" i="6"/>
  <c r="IC162" i="6"/>
  <c r="IC159" i="6"/>
  <c r="IC164" i="6"/>
  <c r="IC158" i="6"/>
  <c r="IC156" i="6"/>
  <c r="IC155" i="6"/>
  <c r="IC152" i="6"/>
  <c r="IC165" i="6"/>
  <c r="IC160" i="6"/>
  <c r="IC157" i="6"/>
  <c r="IC153" i="6"/>
  <c r="IC151" i="6"/>
  <c r="IC149" i="6"/>
  <c r="IC147" i="6"/>
  <c r="IC154" i="6"/>
  <c r="IC150" i="6"/>
  <c r="IC144" i="6"/>
  <c r="IC145" i="6"/>
  <c r="IC142" i="6"/>
  <c r="IC146" i="6"/>
  <c r="IC141" i="6"/>
  <c r="IC136" i="6"/>
  <c r="IC137" i="6"/>
  <c r="IC139" i="6"/>
  <c r="IC133" i="6"/>
  <c r="IC130" i="6"/>
  <c r="IC129" i="6"/>
  <c r="IC126" i="6"/>
  <c r="IC120" i="6"/>
  <c r="IC119" i="6"/>
  <c r="IC118" i="6"/>
  <c r="IC117" i="6"/>
  <c r="IC138" i="6"/>
  <c r="IC140" i="6"/>
  <c r="IC124" i="6"/>
  <c r="IC134" i="6"/>
  <c r="IC125" i="6"/>
  <c r="IC131" i="6"/>
  <c r="IC127" i="6"/>
  <c r="IC132" i="6"/>
  <c r="IC128" i="6"/>
  <c r="IC123" i="6"/>
  <c r="IC143" i="6"/>
  <c r="IC121" i="6"/>
  <c r="IC148" i="6"/>
  <c r="IC135" i="6"/>
  <c r="IC122" i="6"/>
  <c r="JE166" i="6"/>
  <c r="JE165" i="6"/>
  <c r="JE163" i="6"/>
  <c r="JE164" i="6"/>
  <c r="JE162" i="6"/>
  <c r="JE160" i="6"/>
  <c r="JE159" i="6"/>
  <c r="JE161" i="6"/>
  <c r="JE157" i="6"/>
  <c r="JE154" i="6"/>
  <c r="JE156" i="6"/>
  <c r="JE158" i="6"/>
  <c r="JE155" i="6"/>
  <c r="JE152" i="6"/>
  <c r="JE148" i="6"/>
  <c r="JE145" i="6"/>
  <c r="JE153" i="6"/>
  <c r="JE146" i="6"/>
  <c r="JE151" i="6"/>
  <c r="JE137" i="6"/>
  <c r="JE142" i="6"/>
  <c r="JE139" i="6"/>
  <c r="JE141" i="6"/>
  <c r="JE138" i="6"/>
  <c r="JE143" i="6"/>
  <c r="JE134" i="6"/>
  <c r="JE144" i="6"/>
  <c r="JE136" i="6"/>
  <c r="JE130" i="6"/>
  <c r="JE133" i="6"/>
  <c r="JE131" i="6"/>
  <c r="JE140" i="6"/>
  <c r="JE125" i="6"/>
  <c r="JE120" i="6"/>
  <c r="JE119" i="6"/>
  <c r="JE118" i="6"/>
  <c r="JE117" i="6"/>
  <c r="JE149" i="6"/>
  <c r="JE135" i="6"/>
  <c r="JE132" i="6"/>
  <c r="JE127" i="6"/>
  <c r="JE123" i="6"/>
  <c r="JE129" i="6"/>
  <c r="JE128" i="6"/>
  <c r="JE147" i="6"/>
  <c r="JE150" i="6"/>
  <c r="JE126" i="6"/>
  <c r="JE122" i="6"/>
  <c r="JE124" i="6"/>
  <c r="JE121" i="6"/>
  <c r="KG166" i="6"/>
  <c r="KG165" i="6"/>
  <c r="KG164" i="6"/>
  <c r="KG160" i="6"/>
  <c r="KG163" i="6"/>
  <c r="KG162" i="6"/>
  <c r="KG158" i="6"/>
  <c r="KG161" i="6"/>
  <c r="KG157" i="6"/>
  <c r="KG154" i="6"/>
  <c r="KG159" i="6"/>
  <c r="KG153" i="6"/>
  <c r="KG151" i="6"/>
  <c r="KG156" i="6"/>
  <c r="KG150" i="6"/>
  <c r="KG149" i="6"/>
  <c r="KG144" i="6"/>
  <c r="KG146" i="6"/>
  <c r="KG139" i="6"/>
  <c r="KG148" i="6"/>
  <c r="KG143" i="6"/>
  <c r="KG137" i="6"/>
  <c r="KG152" i="6"/>
  <c r="KG147" i="6"/>
  <c r="KG142" i="6"/>
  <c r="KG145" i="6"/>
  <c r="KG141" i="6"/>
  <c r="KG132" i="6"/>
  <c r="KG128" i="6"/>
  <c r="KG138" i="6"/>
  <c r="KG155" i="6"/>
  <c r="KG134" i="6"/>
  <c r="KG130" i="6"/>
  <c r="KG120" i="6"/>
  <c r="KG119" i="6"/>
  <c r="KG118" i="6"/>
  <c r="KG117" i="6"/>
  <c r="KG135" i="6"/>
  <c r="KG136" i="6"/>
  <c r="KG129" i="6"/>
  <c r="KG124" i="6"/>
  <c r="KG126" i="6"/>
  <c r="KG133" i="6"/>
  <c r="KG121" i="6"/>
  <c r="KG140" i="6"/>
  <c r="KG131" i="6"/>
  <c r="KG122" i="6"/>
  <c r="KG125" i="6"/>
  <c r="KG127" i="6"/>
  <c r="LI166" i="6"/>
  <c r="LI165" i="6"/>
  <c r="LI164" i="6"/>
  <c r="LI162" i="6"/>
  <c r="LI163" i="6"/>
  <c r="LI158" i="6"/>
  <c r="LI160" i="6"/>
  <c r="LI156" i="6"/>
  <c r="LI157" i="6"/>
  <c r="LI159" i="6"/>
  <c r="LI155" i="6"/>
  <c r="LI151" i="6"/>
  <c r="LI154" i="6"/>
  <c r="LI152" i="6"/>
  <c r="LI150" i="6"/>
  <c r="LI149" i="6"/>
  <c r="LI148" i="6"/>
  <c r="LI146" i="6"/>
  <c r="LI147" i="6"/>
  <c r="LI144" i="6"/>
  <c r="LI141" i="6"/>
  <c r="LI140" i="6"/>
  <c r="LI153" i="6"/>
  <c r="LI143" i="6"/>
  <c r="LI142" i="6"/>
  <c r="LI139" i="6"/>
  <c r="LI130" i="6"/>
  <c r="LI134" i="6"/>
  <c r="LI133" i="6"/>
  <c r="LI138" i="6"/>
  <c r="LI136" i="6"/>
  <c r="LI120" i="6"/>
  <c r="LI119" i="6"/>
  <c r="LI118" i="6"/>
  <c r="LI117" i="6"/>
  <c r="LI122" i="6"/>
  <c r="LI137" i="6"/>
  <c r="LI145" i="6"/>
  <c r="LI132" i="6"/>
  <c r="LI124" i="6"/>
  <c r="LI121" i="6"/>
  <c r="LI127" i="6"/>
  <c r="LI126" i="6"/>
  <c r="LI125" i="6"/>
  <c r="LI129" i="6"/>
  <c r="LI131" i="6"/>
  <c r="LI135" i="6"/>
  <c r="LI161" i="6"/>
  <c r="LI128" i="6"/>
  <c r="LI123" i="6"/>
  <c r="MK166" i="6"/>
  <c r="MK161" i="6"/>
  <c r="MK165" i="6"/>
  <c r="MK162" i="6"/>
  <c r="MK164" i="6"/>
  <c r="MK160" i="6"/>
  <c r="MK163" i="6"/>
  <c r="MK158" i="6"/>
  <c r="MK157" i="6"/>
  <c r="MK159" i="6"/>
  <c r="MK155" i="6"/>
  <c r="MK156" i="6"/>
  <c r="MK153" i="6"/>
  <c r="MK154" i="6"/>
  <c r="MK152" i="6"/>
  <c r="MK150" i="6"/>
  <c r="MK151" i="6"/>
  <c r="MK148" i="6"/>
  <c r="MK146" i="6"/>
  <c r="MK143" i="6"/>
  <c r="MK144" i="6"/>
  <c r="MK140" i="6"/>
  <c r="MK147" i="6"/>
  <c r="MK145" i="6"/>
  <c r="MK137" i="6"/>
  <c r="MK132" i="6"/>
  <c r="MK142" i="6"/>
  <c r="MK149" i="6"/>
  <c r="MK130" i="6"/>
  <c r="MK131" i="6"/>
  <c r="MK128" i="6"/>
  <c r="MK141" i="6"/>
  <c r="MK120" i="6"/>
  <c r="MK119" i="6"/>
  <c r="MK118" i="6"/>
  <c r="MK117" i="6"/>
  <c r="MK135" i="6"/>
  <c r="MK125" i="6"/>
  <c r="MK134" i="6"/>
  <c r="MK127" i="6"/>
  <c r="MK122" i="6"/>
  <c r="MK138" i="6"/>
  <c r="MK129" i="6"/>
  <c r="MK133" i="6"/>
  <c r="MK126" i="6"/>
  <c r="MK139" i="6"/>
  <c r="MK136" i="6"/>
  <c r="MK124" i="6"/>
  <c r="MK121" i="6"/>
  <c r="NM166" i="6"/>
  <c r="NM165" i="6"/>
  <c r="NM161" i="6"/>
  <c r="NM162" i="6"/>
  <c r="NM164" i="6"/>
  <c r="NM160" i="6"/>
  <c r="NM163" i="6"/>
  <c r="NM155" i="6"/>
  <c r="NM156" i="6"/>
  <c r="NM159" i="6"/>
  <c r="NM150" i="6"/>
  <c r="NM154" i="6"/>
  <c r="NM153" i="6"/>
  <c r="NM158" i="6"/>
  <c r="NM151" i="6"/>
  <c r="NM152" i="6"/>
  <c r="NM148" i="6"/>
  <c r="NM145" i="6"/>
  <c r="NM147" i="6"/>
  <c r="NM143" i="6"/>
  <c r="NM146" i="6"/>
  <c r="NM149" i="6"/>
  <c r="NM141" i="6"/>
  <c r="NM133" i="6"/>
  <c r="NM140" i="6"/>
  <c r="NM131" i="6"/>
  <c r="NM157" i="6"/>
  <c r="NM134" i="6"/>
  <c r="NM135" i="6"/>
  <c r="NM137" i="6"/>
  <c r="NM129" i="6"/>
  <c r="NM120" i="6"/>
  <c r="NM119" i="6"/>
  <c r="NM118" i="6"/>
  <c r="NM117" i="6"/>
  <c r="NM122" i="6"/>
  <c r="NM136" i="6"/>
  <c r="NM138" i="6"/>
  <c r="NM132" i="6"/>
  <c r="NM130" i="6"/>
  <c r="NM144" i="6"/>
  <c r="NM121" i="6"/>
  <c r="NM125" i="6"/>
  <c r="NM127" i="6"/>
  <c r="NM142" i="6"/>
  <c r="NM128" i="6"/>
  <c r="NM139" i="6"/>
  <c r="NM123" i="6"/>
  <c r="NM124" i="6"/>
  <c r="OO166" i="6"/>
  <c r="OO165" i="6"/>
  <c r="OO162" i="6"/>
  <c r="OO164" i="6"/>
  <c r="OO163" i="6"/>
  <c r="OO160" i="6"/>
  <c r="OO161" i="6"/>
  <c r="OO158" i="6"/>
  <c r="OO157" i="6"/>
  <c r="OO153" i="6"/>
  <c r="OO156" i="6"/>
  <c r="OO150" i="6"/>
  <c r="OO155" i="6"/>
  <c r="OO148" i="6"/>
  <c r="OO152" i="6"/>
  <c r="OO159" i="6"/>
  <c r="OO146" i="6"/>
  <c r="OO147" i="6"/>
  <c r="OO144" i="6"/>
  <c r="OO143" i="6"/>
  <c r="OO142" i="6"/>
  <c r="OO137" i="6"/>
  <c r="OO140" i="6"/>
  <c r="OO154" i="6"/>
  <c r="OO141" i="6"/>
  <c r="OO145" i="6"/>
  <c r="OO135" i="6"/>
  <c r="OO139" i="6"/>
  <c r="OO133" i="6"/>
  <c r="OO131" i="6"/>
  <c r="OO136" i="6"/>
  <c r="OO134" i="6"/>
  <c r="OO125" i="6"/>
  <c r="OO138" i="6"/>
  <c r="OO130" i="6"/>
  <c r="OO120" i="6"/>
  <c r="OO119" i="6"/>
  <c r="OO118" i="6"/>
  <c r="OO117" i="6"/>
  <c r="OO122" i="6"/>
  <c r="OO129" i="6"/>
  <c r="OO124" i="6"/>
  <c r="OO149" i="6"/>
  <c r="OO151" i="6"/>
  <c r="OO127" i="6"/>
  <c r="OO121" i="6"/>
  <c r="OO132" i="6"/>
  <c r="OO128" i="6"/>
  <c r="OO126" i="6"/>
  <c r="OO123" i="6"/>
  <c r="PQ166" i="6"/>
  <c r="PQ165" i="6"/>
  <c r="PQ163" i="6"/>
  <c r="PQ162" i="6"/>
  <c r="PQ161" i="6"/>
  <c r="PQ164" i="6"/>
  <c r="PQ160" i="6"/>
  <c r="PQ159" i="6"/>
  <c r="PQ158" i="6"/>
  <c r="PQ157" i="6"/>
  <c r="PQ154" i="6"/>
  <c r="PQ156" i="6"/>
  <c r="PQ155" i="6"/>
  <c r="PQ150" i="6"/>
  <c r="PQ148" i="6"/>
  <c r="PQ149" i="6"/>
  <c r="PQ152" i="6"/>
  <c r="PQ146" i="6"/>
  <c r="PQ143" i="6"/>
  <c r="PQ147" i="6"/>
  <c r="PQ153" i="6"/>
  <c r="PQ139" i="6"/>
  <c r="PQ145" i="6"/>
  <c r="PQ141" i="6"/>
  <c r="PQ136" i="6"/>
  <c r="PQ135" i="6"/>
  <c r="PQ151" i="6"/>
  <c r="PQ144" i="6"/>
  <c r="PQ130" i="6"/>
  <c r="PQ129" i="6"/>
  <c r="PQ138" i="6"/>
  <c r="PQ126" i="6"/>
  <c r="PQ124" i="6"/>
  <c r="PQ120" i="6"/>
  <c r="PQ119" i="6"/>
  <c r="PQ118" i="6"/>
  <c r="PQ117" i="6"/>
  <c r="PQ140" i="6"/>
  <c r="PQ132" i="6"/>
  <c r="PQ131" i="6"/>
  <c r="PQ123" i="6"/>
  <c r="PQ121" i="6"/>
  <c r="PQ122" i="6"/>
  <c r="PQ134" i="6"/>
  <c r="PQ142" i="6"/>
  <c r="PQ127" i="6"/>
  <c r="PQ125" i="6"/>
  <c r="PQ133" i="6"/>
  <c r="QS166" i="6"/>
  <c r="QS164" i="6"/>
  <c r="QS163" i="6"/>
  <c r="QS162" i="6"/>
  <c r="QS165" i="6"/>
  <c r="QS160" i="6"/>
  <c r="QS158" i="6"/>
  <c r="QS161" i="6"/>
  <c r="QS156" i="6"/>
  <c r="QS151" i="6"/>
  <c r="QS157" i="6"/>
  <c r="QS153" i="6"/>
  <c r="QS152" i="6"/>
  <c r="QS159" i="6"/>
  <c r="QS148" i="6"/>
  <c r="QS146" i="6"/>
  <c r="QS150" i="6"/>
  <c r="QS147" i="6"/>
  <c r="QS144" i="6"/>
  <c r="QS155" i="6"/>
  <c r="QS141" i="6"/>
  <c r="QS138" i="6"/>
  <c r="QS149" i="6"/>
  <c r="QS143" i="6"/>
  <c r="QS133" i="6"/>
  <c r="QS154" i="6"/>
  <c r="QS137" i="6"/>
  <c r="QS136" i="6"/>
  <c r="QS135" i="6"/>
  <c r="QS139" i="6"/>
  <c r="QS129" i="6"/>
  <c r="QS142" i="6"/>
  <c r="QS131" i="6"/>
  <c r="QS134" i="6"/>
  <c r="QS145" i="6"/>
  <c r="QS128" i="6"/>
  <c r="QS119" i="6"/>
  <c r="QS118" i="6"/>
  <c r="QS117" i="6"/>
  <c r="QS122" i="6"/>
  <c r="QS126" i="6"/>
  <c r="QS120" i="6"/>
  <c r="QS125" i="6"/>
  <c r="QS130" i="6"/>
  <c r="QS121" i="6"/>
  <c r="QS140" i="6"/>
  <c r="QS132" i="6"/>
  <c r="QS123" i="6"/>
  <c r="QS124" i="6"/>
  <c r="QS127" i="6"/>
  <c r="RU166" i="6"/>
  <c r="RU165" i="6"/>
  <c r="RU162" i="6"/>
  <c r="RU163" i="6"/>
  <c r="RU160" i="6"/>
  <c r="RU158" i="6"/>
  <c r="RU164" i="6"/>
  <c r="RU161" i="6"/>
  <c r="RU156" i="6"/>
  <c r="RU157" i="6"/>
  <c r="RU154" i="6"/>
  <c r="RU155" i="6"/>
  <c r="RU149" i="6"/>
  <c r="RU150" i="6"/>
  <c r="RU159" i="6"/>
  <c r="RU147" i="6"/>
  <c r="RU146" i="6"/>
  <c r="RU145" i="6"/>
  <c r="RU148" i="6"/>
  <c r="RU152" i="6"/>
  <c r="RU143" i="6"/>
  <c r="RU141" i="6"/>
  <c r="RU144" i="6"/>
  <c r="RU151" i="6"/>
  <c r="RU138" i="6"/>
  <c r="RU131" i="6"/>
  <c r="RU142" i="6"/>
  <c r="RU134" i="6"/>
  <c r="RU139" i="6"/>
  <c r="RU133" i="6"/>
  <c r="RU127" i="6"/>
  <c r="RU153" i="6"/>
  <c r="RU129" i="6"/>
  <c r="RU140" i="6"/>
  <c r="RU132" i="6"/>
  <c r="RU119" i="6"/>
  <c r="RU118" i="6"/>
  <c r="RU117" i="6"/>
  <c r="RU123" i="6"/>
  <c r="RU135" i="6"/>
  <c r="RU122" i="6"/>
  <c r="RU130" i="6"/>
  <c r="RU125" i="6"/>
  <c r="RU121" i="6"/>
  <c r="RU126" i="6"/>
  <c r="RU124" i="6"/>
  <c r="RU137" i="6"/>
  <c r="RU128" i="6"/>
  <c r="RU120" i="6"/>
  <c r="RU136" i="6"/>
  <c r="SW166" i="6"/>
  <c r="SW165" i="6"/>
  <c r="SW164" i="6"/>
  <c r="SW163" i="6"/>
  <c r="SW161" i="6"/>
  <c r="SW162" i="6"/>
  <c r="SW158" i="6"/>
  <c r="SW157" i="6"/>
  <c r="SW160" i="6"/>
  <c r="SW159" i="6"/>
  <c r="SW155" i="6"/>
  <c r="SW151" i="6"/>
  <c r="SW154" i="6"/>
  <c r="SW153" i="6"/>
  <c r="SW149" i="6"/>
  <c r="SW156" i="6"/>
  <c r="SW150" i="6"/>
  <c r="SW148" i="6"/>
  <c r="SW147" i="6"/>
  <c r="SW152" i="6"/>
  <c r="SW146" i="6"/>
  <c r="SW145" i="6"/>
  <c r="SW143" i="6"/>
  <c r="SW141" i="6"/>
  <c r="SW144" i="6"/>
  <c r="SW142" i="6"/>
  <c r="SW133" i="6"/>
  <c r="SW127" i="6"/>
  <c r="SW132" i="6"/>
  <c r="SW137" i="6"/>
  <c r="SW136" i="6"/>
  <c r="SW126" i="6"/>
  <c r="SW119" i="6"/>
  <c r="SW118" i="6"/>
  <c r="SW117" i="6"/>
  <c r="SW140" i="6"/>
  <c r="SW123" i="6"/>
  <c r="SW139" i="6"/>
  <c r="SW130" i="6"/>
  <c r="SW128" i="6"/>
  <c r="SW125" i="6"/>
  <c r="SW122" i="6"/>
  <c r="SW129" i="6"/>
  <c r="SW121" i="6"/>
  <c r="SW120" i="6"/>
  <c r="SW135" i="6"/>
  <c r="SW124" i="6"/>
  <c r="SW134" i="6"/>
  <c r="SW138" i="6"/>
  <c r="SW131" i="6"/>
  <c r="TY166" i="6"/>
  <c r="TY163" i="6"/>
  <c r="TY164" i="6"/>
  <c r="TY165" i="6"/>
  <c r="TY161" i="6"/>
  <c r="TY160" i="6"/>
  <c r="TY162" i="6"/>
  <c r="TY158" i="6"/>
  <c r="TY156" i="6"/>
  <c r="TY157" i="6"/>
  <c r="TY155" i="6"/>
  <c r="TY159" i="6"/>
  <c r="TY151" i="6"/>
  <c r="TY152" i="6"/>
  <c r="TY147" i="6"/>
  <c r="TY148" i="6"/>
  <c r="TY140" i="6"/>
  <c r="TY139" i="6"/>
  <c r="TY142" i="6"/>
  <c r="TY154" i="6"/>
  <c r="TY145" i="6"/>
  <c r="TY146" i="6"/>
  <c r="TY144" i="6"/>
  <c r="TY153" i="6"/>
  <c r="TY135" i="6"/>
  <c r="TY127" i="6"/>
  <c r="TY138" i="6"/>
  <c r="TY132" i="6"/>
  <c r="TY136" i="6"/>
  <c r="TY134" i="6"/>
  <c r="TY131" i="6"/>
  <c r="TY149" i="6"/>
  <c r="TY143" i="6"/>
  <c r="TY119" i="6"/>
  <c r="TY118" i="6"/>
  <c r="TY117" i="6"/>
  <c r="TY124" i="6"/>
  <c r="TY133" i="6"/>
  <c r="TY123" i="6"/>
  <c r="TY137" i="6"/>
  <c r="TY128" i="6"/>
  <c r="TY141" i="6"/>
  <c r="TY130" i="6"/>
  <c r="TY150" i="6"/>
  <c r="TY129" i="6"/>
  <c r="TY125" i="6"/>
  <c r="TY126" i="6"/>
  <c r="TY121" i="6"/>
  <c r="TY120" i="6"/>
  <c r="TY122" i="6"/>
  <c r="VA166" i="6"/>
  <c r="VA164" i="6"/>
  <c r="VA163" i="6"/>
  <c r="VA161" i="6"/>
  <c r="VA160" i="6"/>
  <c r="VA159" i="6"/>
  <c r="VA162" i="6"/>
  <c r="VA165" i="6"/>
  <c r="VA157" i="6"/>
  <c r="VA153" i="6"/>
  <c r="VA152" i="6"/>
  <c r="VA158" i="6"/>
  <c r="VA151" i="6"/>
  <c r="VA156" i="6"/>
  <c r="VA154" i="6"/>
  <c r="VA155" i="6"/>
  <c r="VA150" i="6"/>
  <c r="VA147" i="6"/>
  <c r="VA145" i="6"/>
  <c r="VA149" i="6"/>
  <c r="VA144" i="6"/>
  <c r="VA146" i="6"/>
  <c r="VA139" i="6"/>
  <c r="VA138" i="6"/>
  <c r="VA142" i="6"/>
  <c r="VA140" i="6"/>
  <c r="VA148" i="6"/>
  <c r="VA137" i="6"/>
  <c r="VA133" i="6"/>
  <c r="VA132" i="6"/>
  <c r="VA143" i="6"/>
  <c r="VA128" i="6"/>
  <c r="VA136" i="6"/>
  <c r="VA119" i="6"/>
  <c r="VA118" i="6"/>
  <c r="VA117" i="6"/>
  <c r="VA126" i="6"/>
  <c r="VA135" i="6"/>
  <c r="VA125" i="6"/>
  <c r="VA124" i="6"/>
  <c r="VA123" i="6"/>
  <c r="VA127" i="6"/>
  <c r="VA120" i="6"/>
  <c r="VA130" i="6"/>
  <c r="VA141" i="6"/>
  <c r="VA131" i="6"/>
  <c r="VA121" i="6"/>
  <c r="VA129" i="6"/>
  <c r="VA134" i="6"/>
  <c r="VA122" i="6"/>
  <c r="EJ122" i="6"/>
  <c r="EJ125" i="6"/>
  <c r="RH120" i="6"/>
  <c r="RH136" i="6"/>
  <c r="TL124" i="6"/>
  <c r="TL122" i="6"/>
  <c r="JC118" i="6"/>
  <c r="PU128" i="6"/>
  <c r="IB138" i="6"/>
  <c r="BP166" i="6"/>
  <c r="BP163" i="6"/>
  <c r="BP162" i="6"/>
  <c r="BP164" i="6"/>
  <c r="BP165" i="6"/>
  <c r="BP158" i="6"/>
  <c r="BP160" i="6"/>
  <c r="BP155" i="6"/>
  <c r="BP161" i="6"/>
  <c r="BP156" i="6"/>
  <c r="BP153" i="6"/>
  <c r="BP154" i="6"/>
  <c r="BP151" i="6"/>
  <c r="BP157" i="6"/>
  <c r="BP159" i="6"/>
  <c r="BP150" i="6"/>
  <c r="BP149" i="6"/>
  <c r="BP146" i="6"/>
  <c r="BP143" i="6"/>
  <c r="BP147" i="6"/>
  <c r="BP152" i="6"/>
  <c r="BP138" i="6"/>
  <c r="BP144" i="6"/>
  <c r="BP142" i="6"/>
  <c r="BP140" i="6"/>
  <c r="BP139" i="6"/>
  <c r="BP148" i="6"/>
  <c r="BP135" i="6"/>
  <c r="BP133" i="6"/>
  <c r="BP129" i="6"/>
  <c r="BP128" i="6"/>
  <c r="BP141" i="6"/>
  <c r="BP134" i="6"/>
  <c r="BP132" i="6"/>
  <c r="BP145" i="6"/>
  <c r="BP127" i="6"/>
  <c r="BP122" i="6"/>
  <c r="BP123" i="6"/>
  <c r="BP120" i="6"/>
  <c r="BP137" i="6"/>
  <c r="BP121" i="6"/>
  <c r="BP125" i="6"/>
  <c r="BP136" i="6"/>
  <c r="BP124" i="6"/>
  <c r="BP117" i="6"/>
  <c r="BP130" i="6"/>
  <c r="BP118" i="6"/>
  <c r="BP131" i="6"/>
  <c r="BP119" i="6"/>
  <c r="DT166" i="6"/>
  <c r="DT163" i="6"/>
  <c r="DT162" i="6"/>
  <c r="DT165" i="6"/>
  <c r="DT164" i="6"/>
  <c r="DT160" i="6"/>
  <c r="DT161" i="6"/>
  <c r="DT157" i="6"/>
  <c r="DT158" i="6"/>
  <c r="DT152" i="6"/>
  <c r="DT156" i="6"/>
  <c r="DT159" i="6"/>
  <c r="DT155" i="6"/>
  <c r="DT153" i="6"/>
  <c r="DT150" i="6"/>
  <c r="DT143" i="6"/>
  <c r="DT149" i="6"/>
  <c r="DT151" i="6"/>
  <c r="DT154" i="6"/>
  <c r="DT147" i="6"/>
  <c r="DT148" i="6"/>
  <c r="DT141" i="6"/>
  <c r="DT145" i="6"/>
  <c r="DT139" i="6"/>
  <c r="DT144" i="6"/>
  <c r="DT142" i="6"/>
  <c r="DT146" i="6"/>
  <c r="DT140" i="6"/>
  <c r="DT129" i="6"/>
  <c r="DT137" i="6"/>
  <c r="DT135" i="6"/>
  <c r="DT136" i="6"/>
  <c r="DT132" i="6"/>
  <c r="DT123" i="6"/>
  <c r="DT130" i="6"/>
  <c r="DT121" i="6"/>
  <c r="DT134" i="6"/>
  <c r="DT126" i="6"/>
  <c r="DT128" i="6"/>
  <c r="DT124" i="6"/>
  <c r="DT118" i="6"/>
  <c r="DT119" i="6"/>
  <c r="DT133" i="6"/>
  <c r="DT127" i="6"/>
  <c r="DT125" i="6"/>
  <c r="DT122" i="6"/>
  <c r="DT131" i="6"/>
  <c r="DT120" i="6"/>
  <c r="DT117" i="6"/>
  <c r="FX166" i="6"/>
  <c r="FX164" i="6"/>
  <c r="FX165" i="6"/>
  <c r="FX162" i="6"/>
  <c r="FX161" i="6"/>
  <c r="FX160" i="6"/>
  <c r="FX159" i="6"/>
  <c r="FX163" i="6"/>
  <c r="FX157" i="6"/>
  <c r="FX154" i="6"/>
  <c r="FX153" i="6"/>
  <c r="FX155" i="6"/>
  <c r="FX151" i="6"/>
  <c r="FX150" i="6"/>
  <c r="FX152" i="6"/>
  <c r="FX148" i="6"/>
  <c r="FX158" i="6"/>
  <c r="FX143" i="6"/>
  <c r="FX146" i="6"/>
  <c r="FX145" i="6"/>
  <c r="FX149" i="6"/>
  <c r="FX147" i="6"/>
  <c r="FX156" i="6"/>
  <c r="FX142" i="6"/>
  <c r="FX139" i="6"/>
  <c r="FX137" i="6"/>
  <c r="FX144" i="6"/>
  <c r="FX140" i="6"/>
  <c r="FX134" i="6"/>
  <c r="FX136" i="6"/>
  <c r="FX128" i="6"/>
  <c r="FX138" i="6"/>
  <c r="FX133" i="6"/>
  <c r="FX129" i="6"/>
  <c r="FX132" i="6"/>
  <c r="FX130" i="6"/>
  <c r="FX141" i="6"/>
  <c r="FX135" i="6"/>
  <c r="FX121" i="6"/>
  <c r="FX125" i="6"/>
  <c r="FX126" i="6"/>
  <c r="FX131" i="6"/>
  <c r="FX118" i="6"/>
  <c r="FX124" i="6"/>
  <c r="FX120" i="6"/>
  <c r="FX119" i="6"/>
  <c r="FX127" i="6"/>
  <c r="FX123" i="6"/>
  <c r="FX117" i="6"/>
  <c r="JD164" i="6"/>
  <c r="JD163" i="6"/>
  <c r="JD165" i="6"/>
  <c r="JD161" i="6"/>
  <c r="JD166" i="6"/>
  <c r="JD159" i="6"/>
  <c r="JD160" i="6"/>
  <c r="JD162" i="6"/>
  <c r="JD157" i="6"/>
  <c r="JD158" i="6"/>
  <c r="JD155" i="6"/>
  <c r="JD154" i="6"/>
  <c r="JD153" i="6"/>
  <c r="JD156" i="6"/>
  <c r="JD151" i="6"/>
  <c r="JD152" i="6"/>
  <c r="JD148" i="6"/>
  <c r="JD147" i="6"/>
  <c r="JD144" i="6"/>
  <c r="JD143" i="6"/>
  <c r="JD146" i="6"/>
  <c r="JD139" i="6"/>
  <c r="JD137" i="6"/>
  <c r="JD149" i="6"/>
  <c r="JD142" i="6"/>
  <c r="JD135" i="6"/>
  <c r="JD141" i="6"/>
  <c r="JD138" i="6"/>
  <c r="JD132" i="6"/>
  <c r="JD134" i="6"/>
  <c r="JD128" i="6"/>
  <c r="JD140" i="6"/>
  <c r="JD130" i="6"/>
  <c r="JD127" i="6"/>
  <c r="JD131" i="6"/>
  <c r="JD136" i="6"/>
  <c r="JD133" i="6"/>
  <c r="JD125" i="6"/>
  <c r="JD124" i="6"/>
  <c r="JD121" i="6"/>
  <c r="JD122" i="6"/>
  <c r="JD145" i="6"/>
  <c r="JD123" i="6"/>
  <c r="JD119" i="6"/>
  <c r="JD118" i="6"/>
  <c r="JD150" i="6"/>
  <c r="JD126" i="6"/>
  <c r="JD117" i="6"/>
  <c r="JD120" i="6"/>
  <c r="JD129" i="6"/>
  <c r="LH165" i="6"/>
  <c r="LH166" i="6"/>
  <c r="LH164" i="6"/>
  <c r="LH163" i="6"/>
  <c r="LH161" i="6"/>
  <c r="LH162" i="6"/>
  <c r="LH160" i="6"/>
  <c r="LH155" i="6"/>
  <c r="LH158" i="6"/>
  <c r="LH157" i="6"/>
  <c r="LH159" i="6"/>
  <c r="LH156" i="6"/>
  <c r="LH154" i="6"/>
  <c r="LH152" i="6"/>
  <c r="LH153" i="6"/>
  <c r="LH150" i="6"/>
  <c r="LH149" i="6"/>
  <c r="LH151" i="6"/>
  <c r="LH146" i="6"/>
  <c r="LH145" i="6"/>
  <c r="LH143" i="6"/>
  <c r="LH148" i="6"/>
  <c r="LH144" i="6"/>
  <c r="LH140" i="6"/>
  <c r="LH141" i="6"/>
  <c r="LH139" i="6"/>
  <c r="LH132" i="6"/>
  <c r="LH136" i="6"/>
  <c r="LH138" i="6"/>
  <c r="LH134" i="6"/>
  <c r="LH129" i="6"/>
  <c r="LH122" i="6"/>
  <c r="LH137" i="6"/>
  <c r="LH142" i="6"/>
  <c r="LH124" i="6"/>
  <c r="LH126" i="6"/>
  <c r="LH119" i="6"/>
  <c r="LH125" i="6"/>
  <c r="LH127" i="6"/>
  <c r="LH120" i="6"/>
  <c r="LH147" i="6"/>
  <c r="LH133" i="6"/>
  <c r="LH131" i="6"/>
  <c r="LH121" i="6"/>
  <c r="LH130" i="6"/>
  <c r="LH118" i="6"/>
  <c r="LH135" i="6"/>
  <c r="LH123" i="6"/>
  <c r="LH117" i="6"/>
  <c r="LH128" i="6"/>
  <c r="NL165" i="6"/>
  <c r="NL166" i="6"/>
  <c r="NL164" i="6"/>
  <c r="NL162" i="6"/>
  <c r="NL160" i="6"/>
  <c r="NL161" i="6"/>
  <c r="NL158" i="6"/>
  <c r="NL157" i="6"/>
  <c r="NL155" i="6"/>
  <c r="NL153" i="6"/>
  <c r="NL156" i="6"/>
  <c r="NL159" i="6"/>
  <c r="NL163" i="6"/>
  <c r="NL150" i="6"/>
  <c r="NL151" i="6"/>
  <c r="NL154" i="6"/>
  <c r="NL148" i="6"/>
  <c r="NL147" i="6"/>
  <c r="NL152" i="6"/>
  <c r="NL142" i="6"/>
  <c r="NL145" i="6"/>
  <c r="NL146" i="6"/>
  <c r="NL140" i="6"/>
  <c r="NL137" i="6"/>
  <c r="NL149" i="6"/>
  <c r="NL143" i="6"/>
  <c r="NL135" i="6"/>
  <c r="NL141" i="6"/>
  <c r="NL138" i="6"/>
  <c r="NL131" i="6"/>
  <c r="NL134" i="6"/>
  <c r="NL129" i="6"/>
  <c r="NL127" i="6"/>
  <c r="NL122" i="6"/>
  <c r="NL128" i="6"/>
  <c r="NL125" i="6"/>
  <c r="NL132" i="6"/>
  <c r="NL136" i="6"/>
  <c r="NL130" i="6"/>
  <c r="NL118" i="6"/>
  <c r="NL124" i="6"/>
  <c r="NL121" i="6"/>
  <c r="NL139" i="6"/>
  <c r="NL123" i="6"/>
  <c r="NL144" i="6"/>
  <c r="NL119" i="6"/>
  <c r="NL133" i="6"/>
  <c r="NL126" i="6"/>
  <c r="PP165" i="6"/>
  <c r="PP163" i="6"/>
  <c r="PP166" i="6"/>
  <c r="PP164" i="6"/>
  <c r="PP160" i="6"/>
  <c r="PP162" i="6"/>
  <c r="PP159" i="6"/>
  <c r="PP151" i="6"/>
  <c r="PP155" i="6"/>
  <c r="PP153" i="6"/>
  <c r="PP161" i="6"/>
  <c r="PP157" i="6"/>
  <c r="PP156" i="6"/>
  <c r="PP154" i="6"/>
  <c r="PP148" i="6"/>
  <c r="PP149" i="6"/>
  <c r="PP150" i="6"/>
  <c r="PP152" i="6"/>
  <c r="PP146" i="6"/>
  <c r="PP138" i="6"/>
  <c r="PP147" i="6"/>
  <c r="PP139" i="6"/>
  <c r="PP145" i="6"/>
  <c r="PP141" i="6"/>
  <c r="PP136" i="6"/>
  <c r="PP133" i="6"/>
  <c r="PP135" i="6"/>
  <c r="PP142" i="6"/>
  <c r="PP129" i="6"/>
  <c r="PP131" i="6"/>
  <c r="PP144" i="6"/>
  <c r="PP143" i="6"/>
  <c r="PP134" i="6"/>
  <c r="PP158" i="6"/>
  <c r="PP124" i="6"/>
  <c r="PP127" i="6"/>
  <c r="PP126" i="6"/>
  <c r="PP130" i="6"/>
  <c r="PP122" i="6"/>
  <c r="PP132" i="6"/>
  <c r="PP137" i="6"/>
  <c r="PP128" i="6"/>
  <c r="PP119" i="6"/>
  <c r="PP117" i="6"/>
  <c r="PP140" i="6"/>
  <c r="PP123" i="6"/>
  <c r="PP121" i="6"/>
  <c r="PP120" i="6"/>
  <c r="PP118" i="6"/>
  <c r="PP125" i="6"/>
  <c r="TX161" i="6"/>
  <c r="TX164" i="6"/>
  <c r="TX163" i="6"/>
  <c r="TX159" i="6"/>
  <c r="TX166" i="6"/>
  <c r="TX165" i="6"/>
  <c r="TX160" i="6"/>
  <c r="TX158" i="6"/>
  <c r="TX162" i="6"/>
  <c r="TX153" i="6"/>
  <c r="TX152" i="6"/>
  <c r="TX151" i="6"/>
  <c r="TX156" i="6"/>
  <c r="TX155" i="6"/>
  <c r="TX157" i="6"/>
  <c r="TX148" i="6"/>
  <c r="TX139" i="6"/>
  <c r="TX142" i="6"/>
  <c r="TX154" i="6"/>
  <c r="TX138" i="6"/>
  <c r="TX147" i="6"/>
  <c r="TX145" i="6"/>
  <c r="TX149" i="6"/>
  <c r="TX141" i="6"/>
  <c r="TX144" i="6"/>
  <c r="TX143" i="6"/>
  <c r="TX140" i="6"/>
  <c r="TX130" i="6"/>
  <c r="TX133" i="6"/>
  <c r="TX134" i="6"/>
  <c r="TX131" i="6"/>
  <c r="TX125" i="6"/>
  <c r="TX124" i="6"/>
  <c r="TX127" i="6"/>
  <c r="TX123" i="6"/>
  <c r="TX128" i="6"/>
  <c r="TX150" i="6"/>
  <c r="TX118" i="6"/>
  <c r="TX146" i="6"/>
  <c r="TX136" i="6"/>
  <c r="TX121" i="6"/>
  <c r="TX119" i="6"/>
  <c r="TX122" i="6"/>
  <c r="TX137" i="6"/>
  <c r="TX135" i="6"/>
  <c r="TX132" i="6"/>
  <c r="TX126" i="6"/>
  <c r="TX120" i="6"/>
  <c r="TX117" i="6"/>
  <c r="UZ164" i="6"/>
  <c r="UZ163" i="6"/>
  <c r="UZ165" i="6"/>
  <c r="UZ162" i="6"/>
  <c r="UZ160" i="6"/>
  <c r="UZ161" i="6"/>
  <c r="UZ156" i="6"/>
  <c r="UZ157" i="6"/>
  <c r="UZ155" i="6"/>
  <c r="UZ166" i="6"/>
  <c r="UZ159" i="6"/>
  <c r="UZ158" i="6"/>
  <c r="UZ154" i="6"/>
  <c r="UZ153" i="6"/>
  <c r="UZ150" i="6"/>
  <c r="UZ146" i="6"/>
  <c r="UZ152" i="6"/>
  <c r="UZ149" i="6"/>
  <c r="UZ151" i="6"/>
  <c r="UZ144" i="6"/>
  <c r="UZ139" i="6"/>
  <c r="UZ147" i="6"/>
  <c r="UZ145" i="6"/>
  <c r="UZ138" i="6"/>
  <c r="UZ143" i="6"/>
  <c r="UZ148" i="6"/>
  <c r="UZ133" i="6"/>
  <c r="UZ127" i="6"/>
  <c r="UZ141" i="6"/>
  <c r="UZ132" i="6"/>
  <c r="UZ121" i="6"/>
  <c r="UZ126" i="6"/>
  <c r="UZ135" i="6"/>
  <c r="UZ129" i="6"/>
  <c r="UZ123" i="6"/>
  <c r="UZ128" i="6"/>
  <c r="UZ120" i="6"/>
  <c r="UZ140" i="6"/>
  <c r="UZ118" i="6"/>
  <c r="UZ142" i="6"/>
  <c r="UZ125" i="6"/>
  <c r="UZ136" i="6"/>
  <c r="UZ131" i="6"/>
  <c r="UZ119" i="6"/>
  <c r="UZ124" i="6"/>
  <c r="UZ134" i="6"/>
  <c r="UZ117" i="6"/>
  <c r="UZ130" i="6"/>
  <c r="UZ122" i="6"/>
  <c r="WB166" i="6"/>
  <c r="WB164" i="6"/>
  <c r="WB163" i="6"/>
  <c r="WB165" i="6"/>
  <c r="WB162" i="6"/>
  <c r="WB160" i="6"/>
  <c r="WB157" i="6"/>
  <c r="WB158" i="6"/>
  <c r="WB153" i="6"/>
  <c r="WB152" i="6"/>
  <c r="WB161" i="6"/>
  <c r="WB156" i="6"/>
  <c r="WB154" i="6"/>
  <c r="WB159" i="6"/>
  <c r="WB147" i="6"/>
  <c r="WB148" i="6"/>
  <c r="WB150" i="6"/>
  <c r="WB146" i="6"/>
  <c r="WB144" i="6"/>
  <c r="WB141" i="6"/>
  <c r="WB143" i="6"/>
  <c r="WB139" i="6"/>
  <c r="WB155" i="6"/>
  <c r="WB142" i="6"/>
  <c r="WB132" i="6"/>
  <c r="WB131" i="6"/>
  <c r="WB138" i="6"/>
  <c r="WB130" i="6"/>
  <c r="WB149" i="6"/>
  <c r="WB127" i="6"/>
  <c r="WB145" i="6"/>
  <c r="WB133" i="6"/>
  <c r="WB123" i="6"/>
  <c r="WB134" i="6"/>
  <c r="WB128" i="6"/>
  <c r="WB135" i="6"/>
  <c r="WB151" i="6"/>
  <c r="WB129" i="6"/>
  <c r="WB122" i="6"/>
  <c r="WB125" i="6"/>
  <c r="WB137" i="6"/>
  <c r="WB126" i="6"/>
  <c r="WB117" i="6"/>
  <c r="WB121" i="6"/>
  <c r="WB118" i="6"/>
  <c r="WB136" i="6"/>
  <c r="WB120" i="6"/>
  <c r="WB124" i="6"/>
  <c r="WB119" i="6"/>
  <c r="WB140" i="6"/>
  <c r="AN101" i="2"/>
  <c r="D84" i="3"/>
  <c r="BA84" i="3"/>
  <c r="BJ86" i="2"/>
  <c r="AH86" i="2"/>
  <c r="F86" i="2"/>
  <c r="AW86" i="2"/>
  <c r="U86" i="2"/>
  <c r="T86" i="2"/>
  <c r="AV86" i="2"/>
  <c r="AS86" i="2"/>
  <c r="Q86" i="2"/>
  <c r="AR86" i="2"/>
  <c r="P86" i="2"/>
  <c r="AQ86" i="2"/>
  <c r="O86" i="2"/>
  <c r="AD86" i="2"/>
  <c r="AY86" i="2"/>
  <c r="L86" i="2"/>
  <c r="AP86" i="2"/>
  <c r="H86" i="2"/>
  <c r="AO86" i="2"/>
  <c r="G86" i="2"/>
  <c r="AU86" i="2"/>
  <c r="H88" i="2"/>
  <c r="F84" i="3"/>
  <c r="BB84" i="3"/>
  <c r="F70" i="6"/>
  <c r="GT113" i="6"/>
  <c r="GT115" i="6" s="1"/>
  <c r="MD113" i="6"/>
  <c r="MD115" i="6" s="1"/>
  <c r="NF112" i="6"/>
  <c r="NF114" i="6" s="1"/>
  <c r="RN113" i="6"/>
  <c r="RN115" i="6" s="1"/>
  <c r="TR112" i="6"/>
  <c r="TR114" i="6" s="1"/>
  <c r="BR166" i="6"/>
  <c r="BR165" i="6"/>
  <c r="BR164" i="6"/>
  <c r="BR163" i="6"/>
  <c r="BR162" i="6"/>
  <c r="BR160" i="6"/>
  <c r="BR157" i="6"/>
  <c r="BR156" i="6"/>
  <c r="BR155" i="6"/>
  <c r="BR154" i="6"/>
  <c r="BR158" i="6"/>
  <c r="BR159" i="6"/>
  <c r="BR161" i="6"/>
  <c r="BR153" i="6"/>
  <c r="BR150" i="6"/>
  <c r="BR151" i="6"/>
  <c r="BR148" i="6"/>
  <c r="BR149" i="6"/>
  <c r="BR146" i="6"/>
  <c r="BR152" i="6"/>
  <c r="BR147" i="6"/>
  <c r="BR143" i="6"/>
  <c r="BR137" i="6"/>
  <c r="BR133" i="6"/>
  <c r="BR139" i="6"/>
  <c r="BR136" i="6"/>
  <c r="BR140" i="6"/>
  <c r="BR138" i="6"/>
  <c r="BR129" i="6"/>
  <c r="BR131" i="6"/>
  <c r="BR126" i="6"/>
  <c r="BR125" i="6"/>
  <c r="BR142" i="6"/>
  <c r="BR145" i="6"/>
  <c r="BR127" i="6"/>
  <c r="BR141" i="6"/>
  <c r="BR121" i="6"/>
  <c r="BR120" i="6"/>
  <c r="BR144" i="6"/>
  <c r="BR135" i="6"/>
  <c r="BR128" i="6"/>
  <c r="BR118" i="6"/>
  <c r="BR124" i="6"/>
  <c r="BR117" i="6"/>
  <c r="BR132" i="6"/>
  <c r="BR130" i="6"/>
  <c r="BR123" i="6"/>
  <c r="BR134" i="6"/>
  <c r="CT162" i="6"/>
  <c r="CT164" i="6"/>
  <c r="CT163" i="6"/>
  <c r="CT160" i="6"/>
  <c r="CT161" i="6"/>
  <c r="CT166" i="6"/>
  <c r="CT165" i="6"/>
  <c r="CT157" i="6"/>
  <c r="CT156" i="6"/>
  <c r="CT155" i="6"/>
  <c r="CT154" i="6"/>
  <c r="CT158" i="6"/>
  <c r="CT159" i="6"/>
  <c r="CT151" i="6"/>
  <c r="CT153" i="6"/>
  <c r="CT152" i="6"/>
  <c r="CT148" i="6"/>
  <c r="CT145" i="6"/>
  <c r="CT146" i="6"/>
  <c r="CT142" i="6"/>
  <c r="CT141" i="6"/>
  <c r="CT150" i="6"/>
  <c r="CT144" i="6"/>
  <c r="CT138" i="6"/>
  <c r="CT132" i="6"/>
  <c r="CT136" i="6"/>
  <c r="CT133" i="6"/>
  <c r="CT134" i="6"/>
  <c r="CT129" i="6"/>
  <c r="CT126" i="6"/>
  <c r="CT125" i="6"/>
  <c r="CT137" i="6"/>
  <c r="CT139" i="6"/>
  <c r="CT147" i="6"/>
  <c r="CT131" i="6"/>
  <c r="CT140" i="6"/>
  <c r="CT130" i="6"/>
  <c r="CT128" i="6"/>
  <c r="CT120" i="6"/>
  <c r="CT121" i="6"/>
  <c r="CT143" i="6"/>
  <c r="CT117" i="6"/>
  <c r="CT149" i="6"/>
  <c r="CT124" i="6"/>
  <c r="CT123" i="6"/>
  <c r="CT122" i="6"/>
  <c r="CT119" i="6"/>
  <c r="CT118" i="6"/>
  <c r="DV162" i="6"/>
  <c r="DV164" i="6"/>
  <c r="DV163" i="6"/>
  <c r="DV165" i="6"/>
  <c r="DV166" i="6"/>
  <c r="DV161" i="6"/>
  <c r="DV160" i="6"/>
  <c r="DV157" i="6"/>
  <c r="DV156" i="6"/>
  <c r="DV155" i="6"/>
  <c r="DV154" i="6"/>
  <c r="DV159" i="6"/>
  <c r="DV158" i="6"/>
  <c r="DV153" i="6"/>
  <c r="DV150" i="6"/>
  <c r="DV152" i="6"/>
  <c r="DV144" i="6"/>
  <c r="DV151" i="6"/>
  <c r="DV138" i="6"/>
  <c r="DV141" i="6"/>
  <c r="DV146" i="6"/>
  <c r="DV147" i="6"/>
  <c r="DV140" i="6"/>
  <c r="DV149" i="6"/>
  <c r="DV143" i="6"/>
  <c r="DV148" i="6"/>
  <c r="DV126" i="6"/>
  <c r="DV125" i="6"/>
  <c r="DV124" i="6"/>
  <c r="DV135" i="6"/>
  <c r="DV145" i="6"/>
  <c r="DV137" i="6"/>
  <c r="DV128" i="6"/>
  <c r="DV139" i="6"/>
  <c r="DV127" i="6"/>
  <c r="DV134" i="6"/>
  <c r="DV136" i="6"/>
  <c r="DV142" i="6"/>
  <c r="DV123" i="6"/>
  <c r="DV119" i="6"/>
  <c r="DV122" i="6"/>
  <c r="DV133" i="6"/>
  <c r="DV130" i="6"/>
  <c r="DV131" i="6"/>
  <c r="DV117" i="6"/>
  <c r="DV120" i="6"/>
  <c r="DV118" i="6"/>
  <c r="DV129" i="6"/>
  <c r="DV121" i="6"/>
  <c r="EX166" i="6"/>
  <c r="EX165" i="6"/>
  <c r="EX164" i="6"/>
  <c r="EX162" i="6"/>
  <c r="EX161" i="6"/>
  <c r="EX157" i="6"/>
  <c r="EX156" i="6"/>
  <c r="EX155" i="6"/>
  <c r="EX154" i="6"/>
  <c r="EX158" i="6"/>
  <c r="EX160" i="6"/>
  <c r="EX159" i="6"/>
  <c r="EX163" i="6"/>
  <c r="EX153" i="6"/>
  <c r="EX149" i="6"/>
  <c r="EX147" i="6"/>
  <c r="EX152" i="6"/>
  <c r="EX146" i="6"/>
  <c r="EX141" i="6"/>
  <c r="EX145" i="6"/>
  <c r="EX151" i="6"/>
  <c r="EX138" i="6"/>
  <c r="EX139" i="6"/>
  <c r="EX135" i="6"/>
  <c r="EX144" i="6"/>
  <c r="EX127" i="6"/>
  <c r="EX137" i="6"/>
  <c r="EX126" i="6"/>
  <c r="EX125" i="6"/>
  <c r="EX124" i="6"/>
  <c r="EX133" i="6"/>
  <c r="EX136" i="6"/>
  <c r="EX140" i="6"/>
  <c r="EX132" i="6"/>
  <c r="EX150" i="6"/>
  <c r="EX129" i="6"/>
  <c r="EX130" i="6"/>
  <c r="EX118" i="6"/>
  <c r="EX128" i="6"/>
  <c r="EX119" i="6"/>
  <c r="EX143" i="6"/>
  <c r="EX121" i="6"/>
  <c r="EX148" i="6"/>
  <c r="EX122" i="6"/>
  <c r="EX123" i="6"/>
  <c r="EX134" i="6"/>
  <c r="EX131" i="6"/>
  <c r="EX142" i="6"/>
  <c r="EX117" i="6"/>
  <c r="FZ165" i="6"/>
  <c r="FZ164" i="6"/>
  <c r="FZ162" i="6"/>
  <c r="FZ161" i="6"/>
  <c r="FZ160" i="6"/>
  <c r="FZ166" i="6"/>
  <c r="FZ163" i="6"/>
  <c r="FZ157" i="6"/>
  <c r="FZ156" i="6"/>
  <c r="FZ155" i="6"/>
  <c r="FZ154" i="6"/>
  <c r="FZ159" i="6"/>
  <c r="FZ158" i="6"/>
  <c r="FZ153" i="6"/>
  <c r="FZ152" i="6"/>
  <c r="FZ150" i="6"/>
  <c r="FZ149" i="6"/>
  <c r="FZ151" i="6"/>
  <c r="FZ148" i="6"/>
  <c r="FZ147" i="6"/>
  <c r="FZ146" i="6"/>
  <c r="FZ145" i="6"/>
  <c r="FZ143" i="6"/>
  <c r="FZ141" i="6"/>
  <c r="FZ138" i="6"/>
  <c r="FZ144" i="6"/>
  <c r="FZ129" i="6"/>
  <c r="FZ135" i="6"/>
  <c r="FZ137" i="6"/>
  <c r="FZ142" i="6"/>
  <c r="FZ134" i="6"/>
  <c r="FZ126" i="6"/>
  <c r="FZ125" i="6"/>
  <c r="FZ124" i="6"/>
  <c r="FZ139" i="6"/>
  <c r="FZ132" i="6"/>
  <c r="FZ130" i="6"/>
  <c r="FZ131" i="6"/>
  <c r="FZ123" i="6"/>
  <c r="FZ121" i="6"/>
  <c r="FZ133" i="6"/>
  <c r="FZ127" i="6"/>
  <c r="FZ140" i="6"/>
  <c r="FZ136" i="6"/>
  <c r="FZ118" i="6"/>
  <c r="FZ128" i="6"/>
  <c r="FZ120" i="6"/>
  <c r="FZ119" i="6"/>
  <c r="FZ117" i="6"/>
  <c r="FZ122" i="6"/>
  <c r="HB166" i="6"/>
  <c r="HB164" i="6"/>
  <c r="HB165" i="6"/>
  <c r="HB161" i="6"/>
  <c r="HB163" i="6"/>
  <c r="HB160" i="6"/>
  <c r="HB158" i="6"/>
  <c r="HB157" i="6"/>
  <c r="HB156" i="6"/>
  <c r="HB155" i="6"/>
  <c r="HB154" i="6"/>
  <c r="HB152" i="6"/>
  <c r="HB150" i="6"/>
  <c r="HB146" i="6"/>
  <c r="HB151" i="6"/>
  <c r="HB149" i="6"/>
  <c r="HB153" i="6"/>
  <c r="HB147" i="6"/>
  <c r="HB145" i="6"/>
  <c r="HB148" i="6"/>
  <c r="HB162" i="6"/>
  <c r="HB159" i="6"/>
  <c r="HB139" i="6"/>
  <c r="HB141" i="6"/>
  <c r="HB132" i="6"/>
  <c r="HB137" i="6"/>
  <c r="HB135" i="6"/>
  <c r="HB144" i="6"/>
  <c r="HB143" i="6"/>
  <c r="HB142" i="6"/>
  <c r="HB126" i="6"/>
  <c r="HB125" i="6"/>
  <c r="HB124" i="6"/>
  <c r="HB136" i="6"/>
  <c r="HB133" i="6"/>
  <c r="HB123" i="6"/>
  <c r="HB121" i="6"/>
  <c r="HB128" i="6"/>
  <c r="HB129" i="6"/>
  <c r="HB120" i="6"/>
  <c r="HB127" i="6"/>
  <c r="HB140" i="6"/>
  <c r="HB131" i="6"/>
  <c r="HB134" i="6"/>
  <c r="HB122" i="6"/>
  <c r="HB138" i="6"/>
  <c r="HB130" i="6"/>
  <c r="HB119" i="6"/>
  <c r="HB118" i="6"/>
  <c r="ID163" i="6"/>
  <c r="ID165" i="6"/>
  <c r="ID166" i="6"/>
  <c r="ID161" i="6"/>
  <c r="ID159" i="6"/>
  <c r="ID158" i="6"/>
  <c r="ID164" i="6"/>
  <c r="ID157" i="6"/>
  <c r="ID156" i="6"/>
  <c r="ID155" i="6"/>
  <c r="ID154" i="6"/>
  <c r="ID162" i="6"/>
  <c r="ID160" i="6"/>
  <c r="ID152" i="6"/>
  <c r="ID153" i="6"/>
  <c r="ID151" i="6"/>
  <c r="ID149" i="6"/>
  <c r="ID150" i="6"/>
  <c r="ID146" i="6"/>
  <c r="ID144" i="6"/>
  <c r="ID145" i="6"/>
  <c r="ID142" i="6"/>
  <c r="ID147" i="6"/>
  <c r="ID141" i="6"/>
  <c r="ID136" i="6"/>
  <c r="ID134" i="6"/>
  <c r="ID137" i="6"/>
  <c r="ID140" i="6"/>
  <c r="ID133" i="6"/>
  <c r="ID130" i="6"/>
  <c r="ID126" i="6"/>
  <c r="ID125" i="6"/>
  <c r="ID124" i="6"/>
  <c r="ID148" i="6"/>
  <c r="ID128" i="6"/>
  <c r="ID138" i="6"/>
  <c r="ID121" i="6"/>
  <c r="ID129" i="6"/>
  <c r="ID117" i="6"/>
  <c r="ID139" i="6"/>
  <c r="ID135" i="6"/>
  <c r="ID122" i="6"/>
  <c r="ID131" i="6"/>
  <c r="ID127" i="6"/>
  <c r="ID123" i="6"/>
  <c r="ID120" i="6"/>
  <c r="ID118" i="6"/>
  <c r="ID119" i="6"/>
  <c r="ID143" i="6"/>
  <c r="JF166" i="6"/>
  <c r="JF165" i="6"/>
  <c r="JF161" i="6"/>
  <c r="JF163" i="6"/>
  <c r="JF160" i="6"/>
  <c r="JF158" i="6"/>
  <c r="JF164" i="6"/>
  <c r="JF159" i="6"/>
  <c r="JF157" i="6"/>
  <c r="JF156" i="6"/>
  <c r="JF155" i="6"/>
  <c r="JF154" i="6"/>
  <c r="JF162" i="6"/>
  <c r="JF152" i="6"/>
  <c r="JF150" i="6"/>
  <c r="JF153" i="6"/>
  <c r="JF151" i="6"/>
  <c r="JF149" i="6"/>
  <c r="JF145" i="6"/>
  <c r="JF146" i="6"/>
  <c r="JF148" i="6"/>
  <c r="JF142" i="6"/>
  <c r="JF137" i="6"/>
  <c r="JF138" i="6"/>
  <c r="JF141" i="6"/>
  <c r="JF144" i="6"/>
  <c r="JF136" i="6"/>
  <c r="JF129" i="6"/>
  <c r="JF139" i="6"/>
  <c r="JF140" i="6"/>
  <c r="JF133" i="6"/>
  <c r="JF126" i="6"/>
  <c r="JF125" i="6"/>
  <c r="JF124" i="6"/>
  <c r="JF131" i="6"/>
  <c r="JF132" i="6"/>
  <c r="JF147" i="6"/>
  <c r="JF135" i="6"/>
  <c r="JF127" i="6"/>
  <c r="JF143" i="6"/>
  <c r="JF117" i="6"/>
  <c r="JF130" i="6"/>
  <c r="JF118" i="6"/>
  <c r="JF122" i="6"/>
  <c r="JF120" i="6"/>
  <c r="JF128" i="6"/>
  <c r="JF134" i="6"/>
  <c r="JF121" i="6"/>
  <c r="JF119" i="6"/>
  <c r="KH166" i="6"/>
  <c r="KH160" i="6"/>
  <c r="KH164" i="6"/>
  <c r="KH158" i="6"/>
  <c r="KH163" i="6"/>
  <c r="KH157" i="6"/>
  <c r="KH156" i="6"/>
  <c r="KH155" i="6"/>
  <c r="KH154" i="6"/>
  <c r="KH165" i="6"/>
  <c r="KH161" i="6"/>
  <c r="KH159" i="6"/>
  <c r="KH151" i="6"/>
  <c r="KH162" i="6"/>
  <c r="KH150" i="6"/>
  <c r="KH149" i="6"/>
  <c r="KH144" i="6"/>
  <c r="KH143" i="6"/>
  <c r="KH152" i="6"/>
  <c r="KH147" i="6"/>
  <c r="KH148" i="6"/>
  <c r="KH142" i="6"/>
  <c r="KH140" i="6"/>
  <c r="KH145" i="6"/>
  <c r="KH138" i="6"/>
  <c r="KH137" i="6"/>
  <c r="KH153" i="6"/>
  <c r="KH139" i="6"/>
  <c r="KH136" i="6"/>
  <c r="KH132" i="6"/>
  <c r="KH141" i="6"/>
  <c r="KH135" i="6"/>
  <c r="KH126" i="6"/>
  <c r="KH125" i="6"/>
  <c r="KH124" i="6"/>
  <c r="KH134" i="6"/>
  <c r="KH130" i="6"/>
  <c r="KH129" i="6"/>
  <c r="KH128" i="6"/>
  <c r="KH146" i="6"/>
  <c r="KH133" i="6"/>
  <c r="KH120" i="6"/>
  <c r="KH131" i="6"/>
  <c r="KH119" i="6"/>
  <c r="KH122" i="6"/>
  <c r="KH118" i="6"/>
  <c r="KH127" i="6"/>
  <c r="KH117" i="6"/>
  <c r="LJ166" i="6"/>
  <c r="LJ164" i="6"/>
  <c r="LJ165" i="6"/>
  <c r="LJ163" i="6"/>
  <c r="LJ162" i="6"/>
  <c r="LJ158" i="6"/>
  <c r="LJ160" i="6"/>
  <c r="LJ157" i="6"/>
  <c r="LJ156" i="6"/>
  <c r="LJ155" i="6"/>
  <c r="LJ154" i="6"/>
  <c r="LJ159" i="6"/>
  <c r="LJ151" i="6"/>
  <c r="LJ152" i="6"/>
  <c r="LJ150" i="6"/>
  <c r="LJ148" i="6"/>
  <c r="LJ147" i="6"/>
  <c r="LJ144" i="6"/>
  <c r="LJ142" i="6"/>
  <c r="LJ139" i="6"/>
  <c r="LJ137" i="6"/>
  <c r="LJ153" i="6"/>
  <c r="LJ146" i="6"/>
  <c r="LJ143" i="6"/>
  <c r="LJ161" i="6"/>
  <c r="LJ149" i="6"/>
  <c r="LJ140" i="6"/>
  <c r="LJ138" i="6"/>
  <c r="LJ141" i="6"/>
  <c r="LJ132" i="6"/>
  <c r="LJ128" i="6"/>
  <c r="LJ136" i="6"/>
  <c r="LJ126" i="6"/>
  <c r="LJ125" i="6"/>
  <c r="LJ124" i="6"/>
  <c r="LJ121" i="6"/>
  <c r="LJ145" i="6"/>
  <c r="LJ119" i="6"/>
  <c r="LJ122" i="6"/>
  <c r="LJ127" i="6"/>
  <c r="LJ131" i="6"/>
  <c r="LJ129" i="6"/>
  <c r="LJ120" i="6"/>
  <c r="LJ133" i="6"/>
  <c r="LJ134" i="6"/>
  <c r="LJ135" i="6"/>
  <c r="LJ118" i="6"/>
  <c r="LJ123" i="6"/>
  <c r="LJ117" i="6"/>
  <c r="ML166" i="6"/>
  <c r="ML164" i="6"/>
  <c r="ML161" i="6"/>
  <c r="ML160" i="6"/>
  <c r="ML163" i="6"/>
  <c r="ML165" i="6"/>
  <c r="ML158" i="6"/>
  <c r="ML157" i="6"/>
  <c r="ML156" i="6"/>
  <c r="ML155" i="6"/>
  <c r="ML154" i="6"/>
  <c r="ML162" i="6"/>
  <c r="ML159" i="6"/>
  <c r="ML153" i="6"/>
  <c r="ML152" i="6"/>
  <c r="ML150" i="6"/>
  <c r="ML146" i="6"/>
  <c r="ML151" i="6"/>
  <c r="ML148" i="6"/>
  <c r="ML147" i="6"/>
  <c r="ML145" i="6"/>
  <c r="ML140" i="6"/>
  <c r="ML143" i="6"/>
  <c r="ML130" i="6"/>
  <c r="ML137" i="6"/>
  <c r="ML142" i="6"/>
  <c r="ML149" i="6"/>
  <c r="ML138" i="6"/>
  <c r="ML126" i="6"/>
  <c r="ML125" i="6"/>
  <c r="ML124" i="6"/>
  <c r="ML144" i="6"/>
  <c r="ML128" i="6"/>
  <c r="ML141" i="6"/>
  <c r="ML132" i="6"/>
  <c r="ML134" i="6"/>
  <c r="ML127" i="6"/>
  <c r="ML122" i="6"/>
  <c r="ML133" i="6"/>
  <c r="ML121" i="6"/>
  <c r="ML131" i="6"/>
  <c r="ML118" i="6"/>
  <c r="ML123" i="6"/>
  <c r="ML119" i="6"/>
  <c r="ML129" i="6"/>
  <c r="ML120" i="6"/>
  <c r="ML117" i="6"/>
  <c r="ML135" i="6"/>
  <c r="ML139" i="6"/>
  <c r="ML136" i="6"/>
  <c r="NN165" i="6"/>
  <c r="NN164" i="6"/>
  <c r="NN166" i="6"/>
  <c r="NN161" i="6"/>
  <c r="NN162" i="6"/>
  <c r="NN158" i="6"/>
  <c r="NN157" i="6"/>
  <c r="NN156" i="6"/>
  <c r="NN155" i="6"/>
  <c r="NN154" i="6"/>
  <c r="NN160" i="6"/>
  <c r="NN163" i="6"/>
  <c r="NN159" i="6"/>
  <c r="NN152" i="6"/>
  <c r="NN153" i="6"/>
  <c r="NN151" i="6"/>
  <c r="NN149" i="6"/>
  <c r="NN150" i="6"/>
  <c r="NN146" i="6"/>
  <c r="NN147" i="6"/>
  <c r="NN143" i="6"/>
  <c r="NN148" i="6"/>
  <c r="NN144" i="6"/>
  <c r="NN145" i="6"/>
  <c r="NN140" i="6"/>
  <c r="NN141" i="6"/>
  <c r="NN139" i="6"/>
  <c r="NN138" i="6"/>
  <c r="NN134" i="6"/>
  <c r="NN132" i="6"/>
  <c r="NN135" i="6"/>
  <c r="NN126" i="6"/>
  <c r="NN125" i="6"/>
  <c r="NN124" i="6"/>
  <c r="NN122" i="6"/>
  <c r="NN136" i="6"/>
  <c r="NN128" i="6"/>
  <c r="NN130" i="6"/>
  <c r="NN131" i="6"/>
  <c r="NN121" i="6"/>
  <c r="NN142" i="6"/>
  <c r="NN118" i="6"/>
  <c r="NN123" i="6"/>
  <c r="NN129" i="6"/>
  <c r="NN127" i="6"/>
  <c r="NN119" i="6"/>
  <c r="NN137" i="6"/>
  <c r="OP165" i="6"/>
  <c r="OP163" i="6"/>
  <c r="OP162" i="6"/>
  <c r="OP166" i="6"/>
  <c r="OP160" i="6"/>
  <c r="OP158" i="6"/>
  <c r="OP161" i="6"/>
  <c r="OP157" i="6"/>
  <c r="OP156" i="6"/>
  <c r="OP155" i="6"/>
  <c r="OP154" i="6"/>
  <c r="OP159" i="6"/>
  <c r="OP164" i="6"/>
  <c r="OP150" i="6"/>
  <c r="OP148" i="6"/>
  <c r="OP152" i="6"/>
  <c r="OP147" i="6"/>
  <c r="OP145" i="6"/>
  <c r="OP149" i="6"/>
  <c r="OP146" i="6"/>
  <c r="OP143" i="6"/>
  <c r="OP144" i="6"/>
  <c r="OP142" i="6"/>
  <c r="OP140" i="6"/>
  <c r="OP151" i="6"/>
  <c r="OP133" i="6"/>
  <c r="OP135" i="6"/>
  <c r="OP141" i="6"/>
  <c r="OP139" i="6"/>
  <c r="OP131" i="6"/>
  <c r="OP137" i="6"/>
  <c r="OP126" i="6"/>
  <c r="OP125" i="6"/>
  <c r="OP124" i="6"/>
  <c r="OP134" i="6"/>
  <c r="OP130" i="6"/>
  <c r="OP127" i="6"/>
  <c r="OP138" i="6"/>
  <c r="OP122" i="6"/>
  <c r="OP120" i="6"/>
  <c r="OP129" i="6"/>
  <c r="OP136" i="6"/>
  <c r="OP153" i="6"/>
  <c r="OP121" i="6"/>
  <c r="OP132" i="6"/>
  <c r="OP128" i="6"/>
  <c r="OP117" i="6"/>
  <c r="OP123" i="6"/>
  <c r="OP119" i="6"/>
  <c r="PR164" i="6"/>
  <c r="PR163" i="6"/>
  <c r="PR166" i="6"/>
  <c r="PR162" i="6"/>
  <c r="PR159" i="6"/>
  <c r="PR158" i="6"/>
  <c r="PR160" i="6"/>
  <c r="PR157" i="6"/>
  <c r="PR156" i="6"/>
  <c r="PR155" i="6"/>
  <c r="PR154" i="6"/>
  <c r="PR153" i="6"/>
  <c r="PR150" i="6"/>
  <c r="PR161" i="6"/>
  <c r="PR165" i="6"/>
  <c r="PR149" i="6"/>
  <c r="PR151" i="6"/>
  <c r="PR145" i="6"/>
  <c r="PR148" i="6"/>
  <c r="PR147" i="6"/>
  <c r="PR137" i="6"/>
  <c r="PR142" i="6"/>
  <c r="PR144" i="6"/>
  <c r="PR146" i="6"/>
  <c r="PR136" i="6"/>
  <c r="PR139" i="6"/>
  <c r="PR152" i="6"/>
  <c r="PR131" i="6"/>
  <c r="PR126" i="6"/>
  <c r="PR125" i="6"/>
  <c r="PR124" i="6"/>
  <c r="PR141" i="6"/>
  <c r="PR133" i="6"/>
  <c r="PR143" i="6"/>
  <c r="PR134" i="6"/>
  <c r="PR140" i="6"/>
  <c r="PR130" i="6"/>
  <c r="PR122" i="6"/>
  <c r="PR129" i="6"/>
  <c r="PR138" i="6"/>
  <c r="PR123" i="6"/>
  <c r="PR121" i="6"/>
  <c r="PR127" i="6"/>
  <c r="PR117" i="6"/>
  <c r="PR119" i="6"/>
  <c r="PR120" i="6"/>
  <c r="PR128" i="6"/>
  <c r="PR135" i="6"/>
  <c r="PR118" i="6"/>
  <c r="QT166" i="6"/>
  <c r="QT165" i="6"/>
  <c r="QT163" i="6"/>
  <c r="QT161" i="6"/>
  <c r="QT164" i="6"/>
  <c r="QT158" i="6"/>
  <c r="QT160" i="6"/>
  <c r="QT162" i="6"/>
  <c r="QT157" i="6"/>
  <c r="QT156" i="6"/>
  <c r="QT155" i="6"/>
  <c r="QT154" i="6"/>
  <c r="QT153" i="6"/>
  <c r="QT151" i="6"/>
  <c r="QT150" i="6"/>
  <c r="QT148" i="6"/>
  <c r="QT152" i="6"/>
  <c r="QT159" i="6"/>
  <c r="QT144" i="6"/>
  <c r="QT143" i="6"/>
  <c r="QT146" i="6"/>
  <c r="QT141" i="6"/>
  <c r="QT138" i="6"/>
  <c r="QT139" i="6"/>
  <c r="QT136" i="6"/>
  <c r="QT137" i="6"/>
  <c r="QT135" i="6"/>
  <c r="QT129" i="6"/>
  <c r="QT134" i="6"/>
  <c r="QT142" i="6"/>
  <c r="QT131" i="6"/>
  <c r="QT126" i="6"/>
  <c r="QT125" i="6"/>
  <c r="QT124" i="6"/>
  <c r="QT145" i="6"/>
  <c r="QT132" i="6"/>
  <c r="QT128" i="6"/>
  <c r="QT149" i="6"/>
  <c r="QT120" i="6"/>
  <c r="QT147" i="6"/>
  <c r="QT127" i="6"/>
  <c r="QT140" i="6"/>
  <c r="QT133" i="6"/>
  <c r="QT130" i="6"/>
  <c r="QT121" i="6"/>
  <c r="QT123" i="6"/>
  <c r="QT118" i="6"/>
  <c r="QT122" i="6"/>
  <c r="QT119" i="6"/>
  <c r="RV161" i="6"/>
  <c r="RV166" i="6"/>
  <c r="RV162" i="6"/>
  <c r="RV164" i="6"/>
  <c r="RV165" i="6"/>
  <c r="RV163" i="6"/>
  <c r="RV160" i="6"/>
  <c r="RV158" i="6"/>
  <c r="RV157" i="6"/>
  <c r="RV156" i="6"/>
  <c r="RV155" i="6"/>
  <c r="RV154" i="6"/>
  <c r="RV153" i="6"/>
  <c r="RV151" i="6"/>
  <c r="RV159" i="6"/>
  <c r="RV149" i="6"/>
  <c r="RV152" i="6"/>
  <c r="RV150" i="6"/>
  <c r="RV146" i="6"/>
  <c r="RV148" i="6"/>
  <c r="RV147" i="6"/>
  <c r="RV138" i="6"/>
  <c r="RV141" i="6"/>
  <c r="RV144" i="6"/>
  <c r="RV143" i="6"/>
  <c r="RV134" i="6"/>
  <c r="RV139" i="6"/>
  <c r="RV133" i="6"/>
  <c r="RV145" i="6"/>
  <c r="RV136" i="6"/>
  <c r="RV125" i="6"/>
  <c r="RV124" i="6"/>
  <c r="RV142" i="6"/>
  <c r="RV132" i="6"/>
  <c r="RV129" i="6"/>
  <c r="RV131" i="6"/>
  <c r="RV135" i="6"/>
  <c r="RV122" i="6"/>
  <c r="RV137" i="6"/>
  <c r="RV121" i="6"/>
  <c r="RV117" i="6"/>
  <c r="RV127" i="6"/>
  <c r="RV140" i="6"/>
  <c r="RV126" i="6"/>
  <c r="RV128" i="6"/>
  <c r="RV123" i="6"/>
  <c r="RV130" i="6"/>
  <c r="RV119" i="6"/>
  <c r="SX166" i="6"/>
  <c r="SX164" i="6"/>
  <c r="SX161" i="6"/>
  <c r="SX165" i="6"/>
  <c r="SX162" i="6"/>
  <c r="SX163" i="6"/>
  <c r="SX158" i="6"/>
  <c r="SX157" i="6"/>
  <c r="SX156" i="6"/>
  <c r="SX155" i="6"/>
  <c r="SX154" i="6"/>
  <c r="SX153" i="6"/>
  <c r="SX159" i="6"/>
  <c r="SX160" i="6"/>
  <c r="SX149" i="6"/>
  <c r="SX150" i="6"/>
  <c r="SX148" i="6"/>
  <c r="SX151" i="6"/>
  <c r="SX147" i="6"/>
  <c r="SX143" i="6"/>
  <c r="SX152" i="6"/>
  <c r="SX145" i="6"/>
  <c r="SX141" i="6"/>
  <c r="SX139" i="6"/>
  <c r="SX131" i="6"/>
  <c r="SX146" i="6"/>
  <c r="SX134" i="6"/>
  <c r="SX142" i="6"/>
  <c r="SX140" i="6"/>
  <c r="SX127" i="6"/>
  <c r="SX132" i="6"/>
  <c r="SX125" i="6"/>
  <c r="SX124" i="6"/>
  <c r="SX129" i="6"/>
  <c r="SX137" i="6"/>
  <c r="SX136" i="6"/>
  <c r="SX123" i="6"/>
  <c r="SX122" i="6"/>
  <c r="SX133" i="6"/>
  <c r="SX119" i="6"/>
  <c r="SX144" i="6"/>
  <c r="SX128" i="6"/>
  <c r="SX121" i="6"/>
  <c r="SX120" i="6"/>
  <c r="SX135" i="6"/>
  <c r="SX117" i="6"/>
  <c r="SX118" i="6"/>
  <c r="SX130" i="6"/>
  <c r="SX126" i="6"/>
  <c r="TZ166" i="6"/>
  <c r="TZ161" i="6"/>
  <c r="TZ162" i="6"/>
  <c r="TZ165" i="6"/>
  <c r="TZ158" i="6"/>
  <c r="TZ157" i="6"/>
  <c r="TZ156" i="6"/>
  <c r="TZ155" i="6"/>
  <c r="TZ154" i="6"/>
  <c r="TZ153" i="6"/>
  <c r="TZ160" i="6"/>
  <c r="TZ159" i="6"/>
  <c r="TZ151" i="6"/>
  <c r="TZ164" i="6"/>
  <c r="TZ150" i="6"/>
  <c r="TZ152" i="6"/>
  <c r="TZ147" i="6"/>
  <c r="TZ163" i="6"/>
  <c r="TZ143" i="6"/>
  <c r="TZ142" i="6"/>
  <c r="TZ148" i="6"/>
  <c r="TZ146" i="6"/>
  <c r="TZ144" i="6"/>
  <c r="TZ139" i="6"/>
  <c r="TZ135" i="6"/>
  <c r="TZ133" i="6"/>
  <c r="TZ134" i="6"/>
  <c r="TZ127" i="6"/>
  <c r="TZ138" i="6"/>
  <c r="TZ125" i="6"/>
  <c r="TZ124" i="6"/>
  <c r="TZ132" i="6"/>
  <c r="TZ136" i="6"/>
  <c r="TZ137" i="6"/>
  <c r="TZ149" i="6"/>
  <c r="TZ123" i="6"/>
  <c r="TZ131" i="6"/>
  <c r="TZ128" i="6"/>
  <c r="TZ118" i="6"/>
  <c r="TZ141" i="6"/>
  <c r="TZ121" i="6"/>
  <c r="TZ119" i="6"/>
  <c r="TZ140" i="6"/>
  <c r="TZ117" i="6"/>
  <c r="TZ130" i="6"/>
  <c r="TZ126" i="6"/>
  <c r="TZ129" i="6"/>
  <c r="TZ145" i="6"/>
  <c r="TZ120" i="6"/>
  <c r="VB166" i="6"/>
  <c r="VB163" i="6"/>
  <c r="VB161" i="6"/>
  <c r="VB165" i="6"/>
  <c r="VB162" i="6"/>
  <c r="VB164" i="6"/>
  <c r="VB160" i="6"/>
  <c r="VB158" i="6"/>
  <c r="VB157" i="6"/>
  <c r="VB156" i="6"/>
  <c r="VB155" i="6"/>
  <c r="VB154" i="6"/>
  <c r="VB153" i="6"/>
  <c r="VB159" i="6"/>
  <c r="VB150" i="6"/>
  <c r="VB152" i="6"/>
  <c r="VB147" i="6"/>
  <c r="VB145" i="6"/>
  <c r="VB144" i="6"/>
  <c r="VB151" i="6"/>
  <c r="VB146" i="6"/>
  <c r="VB139" i="6"/>
  <c r="VB142" i="6"/>
  <c r="VB149" i="6"/>
  <c r="VB140" i="6"/>
  <c r="VB137" i="6"/>
  <c r="VB133" i="6"/>
  <c r="VB127" i="6"/>
  <c r="VB125" i="6"/>
  <c r="VB124" i="6"/>
  <c r="VB134" i="6"/>
  <c r="VB148" i="6"/>
  <c r="VB138" i="6"/>
  <c r="VB143" i="6"/>
  <c r="VB128" i="6"/>
  <c r="VB136" i="6"/>
  <c r="VB135" i="6"/>
  <c r="VB123" i="6"/>
  <c r="VB129" i="6"/>
  <c r="VB130" i="6"/>
  <c r="VB120" i="6"/>
  <c r="VB118" i="6"/>
  <c r="VB119" i="6"/>
  <c r="VB132" i="6"/>
  <c r="VB141" i="6"/>
  <c r="VB121" i="6"/>
  <c r="VB117" i="6"/>
  <c r="VB131" i="6"/>
  <c r="VB122" i="6"/>
  <c r="EK127" i="6"/>
  <c r="FM119" i="6"/>
  <c r="IS127" i="6"/>
  <c r="KW122" i="6"/>
  <c r="NA125" i="6"/>
  <c r="OC118" i="6"/>
  <c r="PE121" i="6"/>
  <c r="RI119" i="6"/>
  <c r="SK124" i="6"/>
  <c r="TM132" i="6"/>
  <c r="VQ119" i="6"/>
  <c r="GC116" i="6"/>
  <c r="UC118" i="6"/>
  <c r="TW119" i="6"/>
  <c r="PO125" i="6"/>
  <c r="WA126" i="6"/>
  <c r="TA133" i="6"/>
  <c r="AZ88" i="2"/>
  <c r="X88" i="2"/>
  <c r="AM88" i="2"/>
  <c r="K88" i="2"/>
  <c r="J88" i="2"/>
  <c r="AL88" i="2"/>
  <c r="BK88" i="2"/>
  <c r="AI88" i="2"/>
  <c r="G88" i="2"/>
  <c r="BJ88" i="2"/>
  <c r="AH88" i="2"/>
  <c r="AG88" i="2"/>
  <c r="F88" i="2"/>
  <c r="E88" i="2"/>
  <c r="BI88" i="2"/>
  <c r="AX88" i="2"/>
  <c r="P88" i="2"/>
  <c r="AF88" i="2"/>
  <c r="AF92" i="2" s="1"/>
  <c r="AB88" i="2"/>
  <c r="AA88" i="2"/>
  <c r="AT88" i="2"/>
  <c r="I88" i="2"/>
  <c r="AW88" i="2"/>
  <c r="AK101" i="2"/>
  <c r="I101" i="2"/>
  <c r="AZ101" i="2"/>
  <c r="X101" i="2"/>
  <c r="W101" i="2"/>
  <c r="AY101" i="2"/>
  <c r="AV101" i="2"/>
  <c r="T101" i="2"/>
  <c r="S101" i="2"/>
  <c r="R101" i="2"/>
  <c r="AU101" i="2"/>
  <c r="AT101" i="2"/>
  <c r="BA101" i="2"/>
  <c r="N101" i="2"/>
  <c r="AH101" i="2"/>
  <c r="AD101" i="2"/>
  <c r="BK101" i="2"/>
  <c r="AC101" i="2"/>
  <c r="AP101" i="2"/>
  <c r="G84" i="3"/>
  <c r="BC84" i="3"/>
  <c r="BS166" i="6"/>
  <c r="BS165" i="6"/>
  <c r="BS164" i="6"/>
  <c r="BS162" i="6"/>
  <c r="BS158" i="6"/>
  <c r="BS163" i="6"/>
  <c r="BS159" i="6"/>
  <c r="BS161" i="6"/>
  <c r="BS160" i="6"/>
  <c r="BS156" i="6"/>
  <c r="BS153" i="6"/>
  <c r="BS155" i="6"/>
  <c r="BS157" i="6"/>
  <c r="BS150" i="6"/>
  <c r="BS154" i="6"/>
  <c r="BS148" i="6"/>
  <c r="BS151" i="6"/>
  <c r="BS147" i="6"/>
  <c r="BS152" i="6"/>
  <c r="BS149" i="6"/>
  <c r="BS146" i="6"/>
  <c r="BS138" i="6"/>
  <c r="BS142" i="6"/>
  <c r="BS143" i="6"/>
  <c r="BS139" i="6"/>
  <c r="BS140" i="6"/>
  <c r="BS129" i="6"/>
  <c r="BS141" i="6"/>
  <c r="BS128" i="6"/>
  <c r="BS145" i="6"/>
  <c r="BS125" i="6"/>
  <c r="BS124" i="6"/>
  <c r="BS137" i="6"/>
  <c r="BS136" i="6"/>
  <c r="BS144" i="6"/>
  <c r="BS133" i="6"/>
  <c r="BS135" i="6"/>
  <c r="BS118" i="6"/>
  <c r="BS131" i="6"/>
  <c r="BS126" i="6"/>
  <c r="BS117" i="6"/>
  <c r="BS132" i="6"/>
  <c r="BS130" i="6"/>
  <c r="BS121" i="6"/>
  <c r="BS127" i="6"/>
  <c r="BS134" i="6"/>
  <c r="BS119" i="6"/>
  <c r="CU164" i="6"/>
  <c r="CU166" i="6"/>
  <c r="CU165" i="6"/>
  <c r="CU162" i="6"/>
  <c r="CU160" i="6"/>
  <c r="CU161" i="6"/>
  <c r="CU163" i="6"/>
  <c r="CU158" i="6"/>
  <c r="CU159" i="6"/>
  <c r="CU157" i="6"/>
  <c r="CU153" i="6"/>
  <c r="CU155" i="6"/>
  <c r="CU152" i="6"/>
  <c r="CU154" i="6"/>
  <c r="CU148" i="6"/>
  <c r="CU151" i="6"/>
  <c r="CU147" i="6"/>
  <c r="CU146" i="6"/>
  <c r="CU145" i="6"/>
  <c r="CU156" i="6"/>
  <c r="CU142" i="6"/>
  <c r="CU143" i="6"/>
  <c r="CU141" i="6"/>
  <c r="CU138" i="6"/>
  <c r="CU149" i="6"/>
  <c r="CU133" i="6"/>
  <c r="CU144" i="6"/>
  <c r="CU136" i="6"/>
  <c r="CU137" i="6"/>
  <c r="CU131" i="6"/>
  <c r="CU139" i="6"/>
  <c r="CU132" i="6"/>
  <c r="CU140" i="6"/>
  <c r="CU130" i="6"/>
  <c r="CU150" i="6"/>
  <c r="CU135" i="6"/>
  <c r="CU127" i="6"/>
  <c r="CU124" i="6"/>
  <c r="CU125" i="6"/>
  <c r="CU120" i="6"/>
  <c r="CU121" i="6"/>
  <c r="CU128" i="6"/>
  <c r="CU134" i="6"/>
  <c r="CU126" i="6"/>
  <c r="CU117" i="6"/>
  <c r="CU123" i="6"/>
  <c r="CU122" i="6"/>
  <c r="CU119" i="6"/>
  <c r="CU118" i="6"/>
  <c r="DW164" i="6"/>
  <c r="DW162" i="6"/>
  <c r="DW160" i="6"/>
  <c r="DW165" i="6"/>
  <c r="DW166" i="6"/>
  <c r="DW163" i="6"/>
  <c r="DW159" i="6"/>
  <c r="DW161" i="6"/>
  <c r="DW157" i="6"/>
  <c r="DW156" i="6"/>
  <c r="DW155" i="6"/>
  <c r="DW158" i="6"/>
  <c r="DW151" i="6"/>
  <c r="DW153" i="6"/>
  <c r="DW152" i="6"/>
  <c r="DW146" i="6"/>
  <c r="DW144" i="6"/>
  <c r="DW141" i="6"/>
  <c r="DW147" i="6"/>
  <c r="DW142" i="6"/>
  <c r="DW149" i="6"/>
  <c r="DW154" i="6"/>
  <c r="DW134" i="6"/>
  <c r="DW150" i="6"/>
  <c r="DW143" i="6"/>
  <c r="DW148" i="6"/>
  <c r="DW140" i="6"/>
  <c r="DW132" i="6"/>
  <c r="DW135" i="6"/>
  <c r="DW129" i="6"/>
  <c r="DW137" i="6"/>
  <c r="DW128" i="6"/>
  <c r="DW133" i="6"/>
  <c r="DW139" i="6"/>
  <c r="DW127" i="6"/>
  <c r="DW136" i="6"/>
  <c r="DW126" i="6"/>
  <c r="DW123" i="6"/>
  <c r="DW125" i="6"/>
  <c r="DW119" i="6"/>
  <c r="DW122" i="6"/>
  <c r="DW138" i="6"/>
  <c r="DW124" i="6"/>
  <c r="DW120" i="6"/>
  <c r="DW131" i="6"/>
  <c r="DW121" i="6"/>
  <c r="DW145" i="6"/>
  <c r="DW130" i="6"/>
  <c r="DW118" i="6"/>
  <c r="EY166" i="6"/>
  <c r="EY165" i="6"/>
  <c r="EY162" i="6"/>
  <c r="EY163" i="6"/>
  <c r="EY164" i="6"/>
  <c r="EY161" i="6"/>
  <c r="EY160" i="6"/>
  <c r="EY159" i="6"/>
  <c r="EY157" i="6"/>
  <c r="EY155" i="6"/>
  <c r="EY154" i="6"/>
  <c r="EY153" i="6"/>
  <c r="EY156" i="6"/>
  <c r="EY158" i="6"/>
  <c r="EY152" i="6"/>
  <c r="EY149" i="6"/>
  <c r="EY146" i="6"/>
  <c r="EY144" i="6"/>
  <c r="EY150" i="6"/>
  <c r="EY138" i="6"/>
  <c r="EY147" i="6"/>
  <c r="EY141" i="6"/>
  <c r="EY151" i="6"/>
  <c r="EY148" i="6"/>
  <c r="EY145" i="6"/>
  <c r="EY136" i="6"/>
  <c r="EY139" i="6"/>
  <c r="EY135" i="6"/>
  <c r="EY142" i="6"/>
  <c r="EY137" i="6"/>
  <c r="EY132" i="6"/>
  <c r="EY125" i="6"/>
  <c r="EY134" i="6"/>
  <c r="EY129" i="6"/>
  <c r="EY126" i="6"/>
  <c r="EY118" i="6"/>
  <c r="EY140" i="6"/>
  <c r="EY127" i="6"/>
  <c r="EY143" i="6"/>
  <c r="EY121" i="6"/>
  <c r="EY124" i="6"/>
  <c r="EY123" i="6"/>
  <c r="EY133" i="6"/>
  <c r="EY130" i="6"/>
  <c r="EY128" i="6"/>
  <c r="EY131" i="6"/>
  <c r="EY119" i="6"/>
  <c r="EY117" i="6"/>
  <c r="EY122" i="6"/>
  <c r="GA164" i="6"/>
  <c r="GA166" i="6"/>
  <c r="GA165" i="6"/>
  <c r="GA161" i="6"/>
  <c r="GA163" i="6"/>
  <c r="GA160" i="6"/>
  <c r="GA158" i="6"/>
  <c r="GA159" i="6"/>
  <c r="GA156" i="6"/>
  <c r="GA162" i="6"/>
  <c r="GA157" i="6"/>
  <c r="GA153" i="6"/>
  <c r="GA155" i="6"/>
  <c r="GA152" i="6"/>
  <c r="GA149" i="6"/>
  <c r="GA148" i="6"/>
  <c r="GA151" i="6"/>
  <c r="GA154" i="6"/>
  <c r="GA147" i="6"/>
  <c r="GA145" i="6"/>
  <c r="GA140" i="6"/>
  <c r="GA150" i="6"/>
  <c r="GA146" i="6"/>
  <c r="GA144" i="6"/>
  <c r="GA142" i="6"/>
  <c r="GA127" i="6"/>
  <c r="GA141" i="6"/>
  <c r="GA134" i="6"/>
  <c r="GA136" i="6"/>
  <c r="GA139" i="6"/>
  <c r="GA132" i="6"/>
  <c r="GA130" i="6"/>
  <c r="GA129" i="6"/>
  <c r="GA131" i="6"/>
  <c r="GA124" i="6"/>
  <c r="GA135" i="6"/>
  <c r="GA133" i="6"/>
  <c r="GA125" i="6"/>
  <c r="GA122" i="6"/>
  <c r="GA137" i="6"/>
  <c r="GA123" i="6"/>
  <c r="GA128" i="6"/>
  <c r="GA120" i="6"/>
  <c r="GA138" i="6"/>
  <c r="GA126" i="6"/>
  <c r="GA117" i="6"/>
  <c r="GA143" i="6"/>
  <c r="GA118" i="6"/>
  <c r="HC166" i="6"/>
  <c r="HC165" i="6"/>
  <c r="HC162" i="6"/>
  <c r="HC164" i="6"/>
  <c r="HC161" i="6"/>
  <c r="HC163" i="6"/>
  <c r="HC160" i="6"/>
  <c r="HC157" i="6"/>
  <c r="HC156" i="6"/>
  <c r="HC155" i="6"/>
  <c r="HC158" i="6"/>
  <c r="HC153" i="6"/>
  <c r="HC152" i="6"/>
  <c r="HC154" i="6"/>
  <c r="HC159" i="6"/>
  <c r="HC151" i="6"/>
  <c r="HC149" i="6"/>
  <c r="HC150" i="6"/>
  <c r="HC147" i="6"/>
  <c r="HC145" i="6"/>
  <c r="HC144" i="6"/>
  <c r="HC148" i="6"/>
  <c r="HC143" i="6"/>
  <c r="HC141" i="6"/>
  <c r="HC140" i="6"/>
  <c r="HC129" i="6"/>
  <c r="HC136" i="6"/>
  <c r="HC139" i="6"/>
  <c r="HC137" i="6"/>
  <c r="HC135" i="6"/>
  <c r="HC146" i="6"/>
  <c r="HC126" i="6"/>
  <c r="HC123" i="6"/>
  <c r="HC121" i="6"/>
  <c r="HC132" i="6"/>
  <c r="HC138" i="6"/>
  <c r="HC130" i="6"/>
  <c r="HC124" i="6"/>
  <c r="HC120" i="6"/>
  <c r="HC128" i="6"/>
  <c r="HC133" i="6"/>
  <c r="HC127" i="6"/>
  <c r="HC142" i="6"/>
  <c r="HC134" i="6"/>
  <c r="HC122" i="6"/>
  <c r="HC125" i="6"/>
  <c r="HC119" i="6"/>
  <c r="HC118" i="6"/>
  <c r="IE164" i="6"/>
  <c r="IE166" i="6"/>
  <c r="IE163" i="6"/>
  <c r="IE162" i="6"/>
  <c r="IE158" i="6"/>
  <c r="IE159" i="6"/>
  <c r="IE161" i="6"/>
  <c r="IE160" i="6"/>
  <c r="IE156" i="6"/>
  <c r="IE152" i="6"/>
  <c r="IE155" i="6"/>
  <c r="IE153" i="6"/>
  <c r="IE165" i="6"/>
  <c r="IE148" i="6"/>
  <c r="IE157" i="6"/>
  <c r="IE154" i="6"/>
  <c r="IE149" i="6"/>
  <c r="IE150" i="6"/>
  <c r="IE146" i="6"/>
  <c r="IE145" i="6"/>
  <c r="IE142" i="6"/>
  <c r="IE147" i="6"/>
  <c r="IE143" i="6"/>
  <c r="IE136" i="6"/>
  <c r="IE134" i="6"/>
  <c r="IE137" i="6"/>
  <c r="IE140" i="6"/>
  <c r="IE139" i="6"/>
  <c r="IE131" i="6"/>
  <c r="IE130" i="6"/>
  <c r="IE128" i="6"/>
  <c r="IE151" i="6"/>
  <c r="IE141" i="6"/>
  <c r="IE132" i="6"/>
  <c r="IE123" i="6"/>
  <c r="IE121" i="6"/>
  <c r="IE119" i="6"/>
  <c r="IE124" i="6"/>
  <c r="IE117" i="6"/>
  <c r="IE135" i="6"/>
  <c r="IE125" i="6"/>
  <c r="IE122" i="6"/>
  <c r="IE133" i="6"/>
  <c r="IE129" i="6"/>
  <c r="IE127" i="6"/>
  <c r="IE118" i="6"/>
  <c r="IE144" i="6"/>
  <c r="IE126" i="6"/>
  <c r="IE120" i="6"/>
  <c r="JG166" i="6"/>
  <c r="JG165" i="6"/>
  <c r="JG163" i="6"/>
  <c r="JG164" i="6"/>
  <c r="JG161" i="6"/>
  <c r="JG159" i="6"/>
  <c r="JG160" i="6"/>
  <c r="JG157" i="6"/>
  <c r="JG162" i="6"/>
  <c r="JG156" i="6"/>
  <c r="JG155" i="6"/>
  <c r="JG158" i="6"/>
  <c r="JG154" i="6"/>
  <c r="JG153" i="6"/>
  <c r="JG152" i="6"/>
  <c r="JG150" i="6"/>
  <c r="JG151" i="6"/>
  <c r="JG149" i="6"/>
  <c r="JG148" i="6"/>
  <c r="JG146" i="6"/>
  <c r="JG142" i="6"/>
  <c r="JG139" i="6"/>
  <c r="JG138" i="6"/>
  <c r="JG140" i="6"/>
  <c r="JG141" i="6"/>
  <c r="JG143" i="6"/>
  <c r="JG134" i="6"/>
  <c r="JG147" i="6"/>
  <c r="JG144" i="6"/>
  <c r="JG130" i="6"/>
  <c r="JG137" i="6"/>
  <c r="JG136" i="6"/>
  <c r="JG133" i="6"/>
  <c r="JG135" i="6"/>
  <c r="JG127" i="6"/>
  <c r="JG121" i="6"/>
  <c r="JG132" i="6"/>
  <c r="JG118" i="6"/>
  <c r="JG131" i="6"/>
  <c r="JG123" i="6"/>
  <c r="JG145" i="6"/>
  <c r="JG129" i="6"/>
  <c r="JG126" i="6"/>
  <c r="JG117" i="6"/>
  <c r="JG125" i="6"/>
  <c r="JG128" i="6"/>
  <c r="JG124" i="6"/>
  <c r="JG119" i="6"/>
  <c r="JG120" i="6"/>
  <c r="JG122" i="6"/>
  <c r="KI164" i="6"/>
  <c r="KI161" i="6"/>
  <c r="KI163" i="6"/>
  <c r="KI162" i="6"/>
  <c r="KI160" i="6"/>
  <c r="KI166" i="6"/>
  <c r="KI165" i="6"/>
  <c r="KI158" i="6"/>
  <c r="KI159" i="6"/>
  <c r="KI157" i="6"/>
  <c r="KI152" i="6"/>
  <c r="KI154" i="6"/>
  <c r="KI153" i="6"/>
  <c r="KI151" i="6"/>
  <c r="KI156" i="6"/>
  <c r="KI155" i="6"/>
  <c r="KI149" i="6"/>
  <c r="KI150" i="6"/>
  <c r="KI147" i="6"/>
  <c r="KI141" i="6"/>
  <c r="KI140" i="6"/>
  <c r="KI145" i="6"/>
  <c r="KI135" i="6"/>
  <c r="KI142" i="6"/>
  <c r="KI139" i="6"/>
  <c r="KI148" i="6"/>
  <c r="KI134" i="6"/>
  <c r="KI136" i="6"/>
  <c r="KI138" i="6"/>
  <c r="KI130" i="6"/>
  <c r="KI143" i="6"/>
  <c r="KI144" i="6"/>
  <c r="KI129" i="6"/>
  <c r="KI124" i="6"/>
  <c r="KI126" i="6"/>
  <c r="KI133" i="6"/>
  <c r="KI146" i="6"/>
  <c r="KI137" i="6"/>
  <c r="KI131" i="6"/>
  <c r="KI127" i="6"/>
  <c r="KI120" i="6"/>
  <c r="KI132" i="6"/>
  <c r="KI123" i="6"/>
  <c r="KI121" i="6"/>
  <c r="KI118" i="6"/>
  <c r="KI128" i="6"/>
  <c r="KI122" i="6"/>
  <c r="KI125" i="6"/>
  <c r="KI117" i="6"/>
  <c r="LK162" i="6"/>
  <c r="LK165" i="6"/>
  <c r="LK163" i="6"/>
  <c r="LK159" i="6"/>
  <c r="LK166" i="6"/>
  <c r="LK164" i="6"/>
  <c r="LK161" i="6"/>
  <c r="LK157" i="6"/>
  <c r="LK160" i="6"/>
  <c r="LK156" i="6"/>
  <c r="LK154" i="6"/>
  <c r="LK153" i="6"/>
  <c r="LK155" i="6"/>
  <c r="LK158" i="6"/>
  <c r="LK150" i="6"/>
  <c r="LK148" i="6"/>
  <c r="LK151" i="6"/>
  <c r="LK147" i="6"/>
  <c r="LK144" i="6"/>
  <c r="LK146" i="6"/>
  <c r="LK143" i="6"/>
  <c r="LK149" i="6"/>
  <c r="LK142" i="6"/>
  <c r="LK141" i="6"/>
  <c r="LK138" i="6"/>
  <c r="LK132" i="6"/>
  <c r="LK139" i="6"/>
  <c r="LK140" i="6"/>
  <c r="LK131" i="6"/>
  <c r="LK134" i="6"/>
  <c r="LK137" i="6"/>
  <c r="LK145" i="6"/>
  <c r="LK119" i="6"/>
  <c r="LK136" i="6"/>
  <c r="LK124" i="6"/>
  <c r="LK122" i="6"/>
  <c r="LK121" i="6"/>
  <c r="LK127" i="6"/>
  <c r="LK129" i="6"/>
  <c r="LK120" i="6"/>
  <c r="LK125" i="6"/>
  <c r="LK133" i="6"/>
  <c r="LK152" i="6"/>
  <c r="LK128" i="6"/>
  <c r="LK135" i="6"/>
  <c r="LK123" i="6"/>
  <c r="LK126" i="6"/>
  <c r="LK117" i="6"/>
  <c r="MM166" i="6"/>
  <c r="MM164" i="6"/>
  <c r="MM161" i="6"/>
  <c r="MM165" i="6"/>
  <c r="MM162" i="6"/>
  <c r="MM160" i="6"/>
  <c r="MM163" i="6"/>
  <c r="MM158" i="6"/>
  <c r="MM159" i="6"/>
  <c r="MM156" i="6"/>
  <c r="MM157" i="6"/>
  <c r="MM154" i="6"/>
  <c r="MM155" i="6"/>
  <c r="MM153" i="6"/>
  <c r="MM152" i="6"/>
  <c r="MM150" i="6"/>
  <c r="MM146" i="6"/>
  <c r="MM147" i="6"/>
  <c r="MM148" i="6"/>
  <c r="MM145" i="6"/>
  <c r="MM144" i="6"/>
  <c r="MM141" i="6"/>
  <c r="MM139" i="6"/>
  <c r="MM151" i="6"/>
  <c r="MM140" i="6"/>
  <c r="MM137" i="6"/>
  <c r="MM136" i="6"/>
  <c r="MM132" i="6"/>
  <c r="MM128" i="6"/>
  <c r="MM149" i="6"/>
  <c r="MM138" i="6"/>
  <c r="MM142" i="6"/>
  <c r="MM134" i="6"/>
  <c r="MM133" i="6"/>
  <c r="MM121" i="6"/>
  <c r="MM118" i="6"/>
  <c r="MM123" i="6"/>
  <c r="MM120" i="6"/>
  <c r="MM126" i="6"/>
  <c r="MM131" i="6"/>
  <c r="MM130" i="6"/>
  <c r="MM119" i="6"/>
  <c r="MM117" i="6"/>
  <c r="MM135" i="6"/>
  <c r="MM143" i="6"/>
  <c r="MM125" i="6"/>
  <c r="MM127" i="6"/>
  <c r="MM122" i="6"/>
  <c r="MM124" i="6"/>
  <c r="MM129" i="6"/>
  <c r="NO165" i="6"/>
  <c r="NO164" i="6"/>
  <c r="NO166" i="6"/>
  <c r="NO161" i="6"/>
  <c r="NO163" i="6"/>
  <c r="NO162" i="6"/>
  <c r="NO160" i="6"/>
  <c r="NO155" i="6"/>
  <c r="NO157" i="6"/>
  <c r="NO159" i="6"/>
  <c r="NO156" i="6"/>
  <c r="NO154" i="6"/>
  <c r="NO152" i="6"/>
  <c r="NO158" i="6"/>
  <c r="NO150" i="6"/>
  <c r="NO146" i="6"/>
  <c r="NO148" i="6"/>
  <c r="NO153" i="6"/>
  <c r="NO144" i="6"/>
  <c r="NO145" i="6"/>
  <c r="NO140" i="6"/>
  <c r="NO149" i="6"/>
  <c r="NO139" i="6"/>
  <c r="NO147" i="6"/>
  <c r="NO130" i="6"/>
  <c r="NO141" i="6"/>
  <c r="NO138" i="6"/>
  <c r="NO137" i="6"/>
  <c r="NO134" i="6"/>
  <c r="NO135" i="6"/>
  <c r="NO126" i="6"/>
  <c r="NO122" i="6"/>
  <c r="NO136" i="6"/>
  <c r="NO128" i="6"/>
  <c r="NO125" i="6"/>
  <c r="NO131" i="6"/>
  <c r="NO121" i="6"/>
  <c r="NO117" i="6"/>
  <c r="NO143" i="6"/>
  <c r="NO132" i="6"/>
  <c r="NO127" i="6"/>
  <c r="NO129" i="6"/>
  <c r="NO142" i="6"/>
  <c r="NO120" i="6"/>
  <c r="NO123" i="6"/>
  <c r="NO118" i="6"/>
  <c r="NO151" i="6"/>
  <c r="NO119" i="6"/>
  <c r="NO124" i="6"/>
  <c r="OQ165" i="6"/>
  <c r="OQ162" i="6"/>
  <c r="OQ161" i="6"/>
  <c r="OQ166" i="6"/>
  <c r="OQ163" i="6"/>
  <c r="OQ160" i="6"/>
  <c r="OQ159" i="6"/>
  <c r="OQ164" i="6"/>
  <c r="OQ157" i="6"/>
  <c r="OQ155" i="6"/>
  <c r="OQ158" i="6"/>
  <c r="OQ156" i="6"/>
  <c r="OQ150" i="6"/>
  <c r="OQ153" i="6"/>
  <c r="OQ152" i="6"/>
  <c r="OQ148" i="6"/>
  <c r="OQ154" i="6"/>
  <c r="OQ151" i="6"/>
  <c r="OQ147" i="6"/>
  <c r="OQ149" i="6"/>
  <c r="OQ146" i="6"/>
  <c r="OQ143" i="6"/>
  <c r="OQ142" i="6"/>
  <c r="OQ140" i="6"/>
  <c r="OQ144" i="6"/>
  <c r="OQ137" i="6"/>
  <c r="OQ135" i="6"/>
  <c r="OQ145" i="6"/>
  <c r="OQ132" i="6"/>
  <c r="OQ131" i="6"/>
  <c r="OQ133" i="6"/>
  <c r="OQ136" i="6"/>
  <c r="OQ141" i="6"/>
  <c r="OQ130" i="6"/>
  <c r="OQ127" i="6"/>
  <c r="OQ122" i="6"/>
  <c r="OQ129" i="6"/>
  <c r="OQ121" i="6"/>
  <c r="OQ139" i="6"/>
  <c r="OQ134" i="6"/>
  <c r="OQ120" i="6"/>
  <c r="OQ126" i="6"/>
  <c r="OQ138" i="6"/>
  <c r="OQ118" i="6"/>
  <c r="OQ123" i="6"/>
  <c r="OQ119" i="6"/>
  <c r="OQ117" i="6"/>
  <c r="PS165" i="6"/>
  <c r="PS163" i="6"/>
  <c r="PS162" i="6"/>
  <c r="PS164" i="6"/>
  <c r="PS159" i="6"/>
  <c r="PS156" i="6"/>
  <c r="PS166" i="6"/>
  <c r="PS160" i="6"/>
  <c r="PS157" i="6"/>
  <c r="PS158" i="6"/>
  <c r="PS153" i="6"/>
  <c r="PS155" i="6"/>
  <c r="PS161" i="6"/>
  <c r="PS154" i="6"/>
  <c r="PS148" i="6"/>
  <c r="PS145" i="6"/>
  <c r="PS149" i="6"/>
  <c r="PS151" i="6"/>
  <c r="PS143" i="6"/>
  <c r="PS147" i="6"/>
  <c r="PS140" i="6"/>
  <c r="PS142" i="6"/>
  <c r="PS144" i="6"/>
  <c r="PS141" i="6"/>
  <c r="PS152" i="6"/>
  <c r="PS136" i="6"/>
  <c r="PS133" i="6"/>
  <c r="PS135" i="6"/>
  <c r="PS137" i="6"/>
  <c r="PS131" i="6"/>
  <c r="PS134" i="6"/>
  <c r="PS132" i="6"/>
  <c r="PS124" i="6"/>
  <c r="PS130" i="6"/>
  <c r="PS139" i="6"/>
  <c r="PS122" i="6"/>
  <c r="PS119" i="6"/>
  <c r="PS129" i="6"/>
  <c r="PS123" i="6"/>
  <c r="PS121" i="6"/>
  <c r="PS127" i="6"/>
  <c r="PS150" i="6"/>
  <c r="PS117" i="6"/>
  <c r="PS138" i="6"/>
  <c r="PS125" i="6"/>
  <c r="PS146" i="6"/>
  <c r="PS120" i="6"/>
  <c r="PS128" i="6"/>
  <c r="PS118" i="6"/>
  <c r="QU166" i="6"/>
  <c r="QU165" i="6"/>
  <c r="QU162" i="6"/>
  <c r="QU164" i="6"/>
  <c r="QU161" i="6"/>
  <c r="QU158" i="6"/>
  <c r="QU163" i="6"/>
  <c r="QU159" i="6"/>
  <c r="QU154" i="6"/>
  <c r="QU160" i="6"/>
  <c r="QU150" i="6"/>
  <c r="QU156" i="6"/>
  <c r="QU153" i="6"/>
  <c r="QU152" i="6"/>
  <c r="QU151" i="6"/>
  <c r="QU155" i="6"/>
  <c r="QU157" i="6"/>
  <c r="QU148" i="6"/>
  <c r="QU149" i="6"/>
  <c r="QU143" i="6"/>
  <c r="QU137" i="6"/>
  <c r="QU141" i="6"/>
  <c r="QU145" i="6"/>
  <c r="QU138" i="6"/>
  <c r="QU142" i="6"/>
  <c r="QU135" i="6"/>
  <c r="QU130" i="6"/>
  <c r="QU129" i="6"/>
  <c r="QU139" i="6"/>
  <c r="QU134" i="6"/>
  <c r="QU132" i="6"/>
  <c r="QU144" i="6"/>
  <c r="QU146" i="6"/>
  <c r="QU131" i="6"/>
  <c r="QU140" i="6"/>
  <c r="QU136" i="6"/>
  <c r="QU128" i="6"/>
  <c r="QU126" i="6"/>
  <c r="QU122" i="6"/>
  <c r="QU147" i="6"/>
  <c r="QU127" i="6"/>
  <c r="QU118" i="6"/>
  <c r="QU120" i="6"/>
  <c r="QU125" i="6"/>
  <c r="QU124" i="6"/>
  <c r="QU133" i="6"/>
  <c r="QU123" i="6"/>
  <c r="QU119" i="6"/>
  <c r="QU121" i="6"/>
  <c r="RW166" i="6"/>
  <c r="RW165" i="6"/>
  <c r="RW162" i="6"/>
  <c r="RW160" i="6"/>
  <c r="RW163" i="6"/>
  <c r="RW164" i="6"/>
  <c r="RW156" i="6"/>
  <c r="RW159" i="6"/>
  <c r="RW158" i="6"/>
  <c r="RW161" i="6"/>
  <c r="RW154" i="6"/>
  <c r="RW152" i="6"/>
  <c r="RW151" i="6"/>
  <c r="RW155" i="6"/>
  <c r="RW153" i="6"/>
  <c r="RW149" i="6"/>
  <c r="RW148" i="6"/>
  <c r="RW146" i="6"/>
  <c r="RW147" i="6"/>
  <c r="RW143" i="6"/>
  <c r="RW141" i="6"/>
  <c r="RW144" i="6"/>
  <c r="RW157" i="6"/>
  <c r="RW139" i="6"/>
  <c r="RW150" i="6"/>
  <c r="RW140" i="6"/>
  <c r="RW137" i="6"/>
  <c r="RW145" i="6"/>
  <c r="RW136" i="6"/>
  <c r="RW129" i="6"/>
  <c r="RW126" i="6"/>
  <c r="RW131" i="6"/>
  <c r="RW138" i="6"/>
  <c r="RW134" i="6"/>
  <c r="RW120" i="6"/>
  <c r="RW135" i="6"/>
  <c r="RW142" i="6"/>
  <c r="RW117" i="6"/>
  <c r="RW127" i="6"/>
  <c r="RW124" i="6"/>
  <c r="RW132" i="6"/>
  <c r="RW128" i="6"/>
  <c r="RW133" i="6"/>
  <c r="RW121" i="6"/>
  <c r="RW130" i="6"/>
  <c r="RW122" i="6"/>
  <c r="RW119" i="6"/>
  <c r="RW125" i="6"/>
  <c r="SY165" i="6"/>
  <c r="SY163" i="6"/>
  <c r="SY166" i="6"/>
  <c r="SY164" i="6"/>
  <c r="SY162" i="6"/>
  <c r="SY159" i="6"/>
  <c r="SY158" i="6"/>
  <c r="SY157" i="6"/>
  <c r="SY161" i="6"/>
  <c r="SY151" i="6"/>
  <c r="SY160" i="6"/>
  <c r="SY154" i="6"/>
  <c r="SY153" i="6"/>
  <c r="SY150" i="6"/>
  <c r="SY156" i="6"/>
  <c r="SY148" i="6"/>
  <c r="SY149" i="6"/>
  <c r="SY147" i="6"/>
  <c r="SY145" i="6"/>
  <c r="SY138" i="6"/>
  <c r="SY143" i="6"/>
  <c r="SY152" i="6"/>
  <c r="SY155" i="6"/>
  <c r="SY146" i="6"/>
  <c r="SY141" i="6"/>
  <c r="SY137" i="6"/>
  <c r="SY142" i="6"/>
  <c r="SY133" i="6"/>
  <c r="SY140" i="6"/>
  <c r="SY144" i="6"/>
  <c r="SY132" i="6"/>
  <c r="SY129" i="6"/>
  <c r="SY136" i="6"/>
  <c r="SY122" i="6"/>
  <c r="SY139" i="6"/>
  <c r="SY135" i="6"/>
  <c r="SY131" i="6"/>
  <c r="SY124" i="6"/>
  <c r="SY123" i="6"/>
  <c r="SY119" i="6"/>
  <c r="SY117" i="6"/>
  <c r="SY127" i="6"/>
  <c r="SY125" i="6"/>
  <c r="SY134" i="6"/>
  <c r="SY128" i="6"/>
  <c r="SY118" i="6"/>
  <c r="SY130" i="6"/>
  <c r="SY120" i="6"/>
  <c r="SY121" i="6"/>
  <c r="SY126" i="6"/>
  <c r="UA166" i="6"/>
  <c r="UA162" i="6"/>
  <c r="UA163" i="6"/>
  <c r="UA165" i="6"/>
  <c r="UA160" i="6"/>
  <c r="UA156" i="6"/>
  <c r="UA158" i="6"/>
  <c r="UA164" i="6"/>
  <c r="UA161" i="6"/>
  <c r="UA157" i="6"/>
  <c r="UA150" i="6"/>
  <c r="UA155" i="6"/>
  <c r="UA159" i="6"/>
  <c r="UA153" i="6"/>
  <c r="UA151" i="6"/>
  <c r="UA152" i="6"/>
  <c r="UA149" i="6"/>
  <c r="UA147" i="6"/>
  <c r="UA143" i="6"/>
  <c r="UA148" i="6"/>
  <c r="UA145" i="6"/>
  <c r="UA154" i="6"/>
  <c r="UA146" i="6"/>
  <c r="UA144" i="6"/>
  <c r="UA139" i="6"/>
  <c r="UA136" i="6"/>
  <c r="UA131" i="6"/>
  <c r="UA142" i="6"/>
  <c r="UA134" i="6"/>
  <c r="UA127" i="6"/>
  <c r="UA135" i="6"/>
  <c r="UA140" i="6"/>
  <c r="UA132" i="6"/>
  <c r="UA137" i="6"/>
  <c r="UA123" i="6"/>
  <c r="UA133" i="6"/>
  <c r="UA128" i="6"/>
  <c r="UA122" i="6"/>
  <c r="UA124" i="6"/>
  <c r="UA118" i="6"/>
  <c r="UA141" i="6"/>
  <c r="UA121" i="6"/>
  <c r="UA138" i="6"/>
  <c r="UA130" i="6"/>
  <c r="UA126" i="6"/>
  <c r="UA129" i="6"/>
  <c r="UA125" i="6"/>
  <c r="UA120" i="6"/>
  <c r="UA117" i="6"/>
  <c r="VC166" i="6"/>
  <c r="VC165" i="6"/>
  <c r="VC161" i="6"/>
  <c r="VC162" i="6"/>
  <c r="VC164" i="6"/>
  <c r="VC160" i="6"/>
  <c r="VC158" i="6"/>
  <c r="VC157" i="6"/>
  <c r="VC163" i="6"/>
  <c r="VC159" i="6"/>
  <c r="VC151" i="6"/>
  <c r="VC152" i="6"/>
  <c r="VC156" i="6"/>
  <c r="VC153" i="6"/>
  <c r="VC154" i="6"/>
  <c r="VC147" i="6"/>
  <c r="VC145" i="6"/>
  <c r="VC148" i="6"/>
  <c r="VC146" i="6"/>
  <c r="VC143" i="6"/>
  <c r="VC140" i="6"/>
  <c r="VC139" i="6"/>
  <c r="VC142" i="6"/>
  <c r="VC149" i="6"/>
  <c r="VC144" i="6"/>
  <c r="VC150" i="6"/>
  <c r="VC133" i="6"/>
  <c r="VC127" i="6"/>
  <c r="VC134" i="6"/>
  <c r="VC141" i="6"/>
  <c r="VC136" i="6"/>
  <c r="VC138" i="6"/>
  <c r="VC123" i="6"/>
  <c r="VC129" i="6"/>
  <c r="VC125" i="6"/>
  <c r="VC124" i="6"/>
  <c r="VC130" i="6"/>
  <c r="VC128" i="6"/>
  <c r="VC135" i="6"/>
  <c r="VC121" i="6"/>
  <c r="VC126" i="6"/>
  <c r="VC132" i="6"/>
  <c r="VC122" i="6"/>
  <c r="VC118" i="6"/>
  <c r="VC155" i="6"/>
  <c r="VC137" i="6"/>
  <c r="VC120" i="6"/>
  <c r="VC131" i="6"/>
  <c r="VC117" i="6"/>
  <c r="VC119" i="6"/>
  <c r="UA119" i="6"/>
  <c r="SX138" i="6"/>
  <c r="UB166" i="6"/>
  <c r="UB163" i="6"/>
  <c r="UB165" i="6"/>
  <c r="UB162" i="6"/>
  <c r="UB160" i="6"/>
  <c r="UB158" i="6"/>
  <c r="UB164" i="6"/>
  <c r="UB157" i="6"/>
  <c r="UB156" i="6"/>
  <c r="UB151" i="6"/>
  <c r="UB161" i="6"/>
  <c r="UB159" i="6"/>
  <c r="UB154" i="6"/>
  <c r="UB153" i="6"/>
  <c r="UB152" i="6"/>
  <c r="UB155" i="6"/>
  <c r="UB149" i="6"/>
  <c r="UB147" i="6"/>
  <c r="UB148" i="6"/>
  <c r="UB150" i="6"/>
  <c r="UB145" i="6"/>
  <c r="UB138" i="6"/>
  <c r="UB141" i="6"/>
  <c r="UB139" i="6"/>
  <c r="UB144" i="6"/>
  <c r="UB142" i="6"/>
  <c r="UB143" i="6"/>
  <c r="UB133" i="6"/>
  <c r="UB135" i="6"/>
  <c r="UB140" i="6"/>
  <c r="UB129" i="6"/>
  <c r="UB137" i="6"/>
  <c r="UB136" i="6"/>
  <c r="UB132" i="6"/>
  <c r="UB123" i="6"/>
  <c r="UB122" i="6"/>
  <c r="UB121" i="6"/>
  <c r="UB120" i="6"/>
  <c r="UB146" i="6"/>
  <c r="UB131" i="6"/>
  <c r="UB128" i="6"/>
  <c r="UB127" i="6"/>
  <c r="UB130" i="6"/>
  <c r="UB134" i="6"/>
  <c r="UB119" i="6"/>
  <c r="UB117" i="6"/>
  <c r="UB126" i="6"/>
  <c r="UB125" i="6"/>
  <c r="VD166" i="6"/>
  <c r="VD164" i="6"/>
  <c r="VD165" i="6"/>
  <c r="VD162" i="6"/>
  <c r="VD160" i="6"/>
  <c r="VD163" i="6"/>
  <c r="VD161" i="6"/>
  <c r="VD158" i="6"/>
  <c r="VD155" i="6"/>
  <c r="VD157" i="6"/>
  <c r="VD152" i="6"/>
  <c r="VD154" i="6"/>
  <c r="VD153" i="6"/>
  <c r="VD150" i="6"/>
  <c r="VD159" i="6"/>
  <c r="VD151" i="6"/>
  <c r="VD148" i="6"/>
  <c r="VD146" i="6"/>
  <c r="VD143" i="6"/>
  <c r="VD142" i="6"/>
  <c r="VD149" i="6"/>
  <c r="VD147" i="6"/>
  <c r="VD145" i="6"/>
  <c r="VD144" i="6"/>
  <c r="VD156" i="6"/>
  <c r="VD131" i="6"/>
  <c r="VD137" i="6"/>
  <c r="VD133" i="6"/>
  <c r="VD127" i="6"/>
  <c r="VD141" i="6"/>
  <c r="VD136" i="6"/>
  <c r="VD123" i="6"/>
  <c r="VD122" i="6"/>
  <c r="VD121" i="6"/>
  <c r="VD120" i="6"/>
  <c r="VD140" i="6"/>
  <c r="VD129" i="6"/>
  <c r="VD125" i="6"/>
  <c r="VD124" i="6"/>
  <c r="VD135" i="6"/>
  <c r="VD118" i="6"/>
  <c r="VD130" i="6"/>
  <c r="VD132" i="6"/>
  <c r="VD138" i="6"/>
  <c r="VD117" i="6"/>
  <c r="VD139" i="6"/>
  <c r="VD126" i="6"/>
  <c r="VD134" i="6"/>
  <c r="VD128" i="6"/>
  <c r="VD119" i="6"/>
  <c r="BU127" i="6"/>
  <c r="GR131" i="6"/>
  <c r="S88" i="2"/>
  <c r="BF88" i="2"/>
  <c r="V84" i="3"/>
  <c r="RV113" i="6"/>
  <c r="RV115" i="6" s="1"/>
  <c r="IW112" i="6"/>
  <c r="IW114" i="6" s="1"/>
  <c r="BZ166" i="6"/>
  <c r="BZ161" i="6"/>
  <c r="BZ165" i="6"/>
  <c r="BZ164" i="6"/>
  <c r="BZ163" i="6"/>
  <c r="BZ157" i="6"/>
  <c r="BZ158" i="6"/>
  <c r="BZ159" i="6"/>
  <c r="BZ156" i="6"/>
  <c r="BZ154" i="6"/>
  <c r="BZ160" i="6"/>
  <c r="BZ149" i="6"/>
  <c r="BZ148" i="6"/>
  <c r="BZ155" i="6"/>
  <c r="BZ152" i="6"/>
  <c r="BZ153" i="6"/>
  <c r="BZ162" i="6"/>
  <c r="BZ151" i="6"/>
  <c r="BZ147" i="6"/>
  <c r="BZ144" i="6"/>
  <c r="BZ140" i="6"/>
  <c r="BZ146" i="6"/>
  <c r="BZ141" i="6"/>
  <c r="BZ138" i="6"/>
  <c r="BZ145" i="6"/>
  <c r="BZ127" i="6"/>
  <c r="BZ136" i="6"/>
  <c r="BZ124" i="6"/>
  <c r="BZ123" i="6"/>
  <c r="BZ135" i="6"/>
  <c r="BZ131" i="6"/>
  <c r="BZ130" i="6"/>
  <c r="BZ125" i="6"/>
  <c r="BZ150" i="6"/>
  <c r="BZ129" i="6"/>
  <c r="BZ139" i="6"/>
  <c r="BZ126" i="6"/>
  <c r="BZ142" i="6"/>
  <c r="BZ132" i="6"/>
  <c r="BZ119" i="6"/>
  <c r="BZ143" i="6"/>
  <c r="BZ121" i="6"/>
  <c r="BZ128" i="6"/>
  <c r="BZ133" i="6"/>
  <c r="BZ117" i="6"/>
  <c r="BZ134" i="6"/>
  <c r="BZ122" i="6"/>
  <c r="BZ137" i="6"/>
  <c r="BZ120" i="6"/>
  <c r="BZ118" i="6"/>
  <c r="DB165" i="6"/>
  <c r="DB166" i="6"/>
  <c r="DB164" i="6"/>
  <c r="DB163" i="6"/>
  <c r="DB161" i="6"/>
  <c r="DB160" i="6"/>
  <c r="DB156" i="6"/>
  <c r="DB157" i="6"/>
  <c r="DB159" i="6"/>
  <c r="DB155" i="6"/>
  <c r="DB152" i="6"/>
  <c r="DB154" i="6"/>
  <c r="DB149" i="6"/>
  <c r="DB148" i="6"/>
  <c r="DB158" i="6"/>
  <c r="DB151" i="6"/>
  <c r="DB162" i="6"/>
  <c r="DB153" i="6"/>
  <c r="DB144" i="6"/>
  <c r="DB140" i="6"/>
  <c r="DB142" i="6"/>
  <c r="DB139" i="6"/>
  <c r="DB141" i="6"/>
  <c r="DB136" i="6"/>
  <c r="DB146" i="6"/>
  <c r="DB145" i="6"/>
  <c r="DB137" i="6"/>
  <c r="DB127" i="6"/>
  <c r="DB131" i="6"/>
  <c r="DB129" i="6"/>
  <c r="DB135" i="6"/>
  <c r="DB124" i="6"/>
  <c r="DB150" i="6"/>
  <c r="DB123" i="6"/>
  <c r="DB126" i="6"/>
  <c r="DB122" i="6"/>
  <c r="DB118" i="6"/>
  <c r="DB121" i="6"/>
  <c r="DB125" i="6"/>
  <c r="DB128" i="6"/>
  <c r="DB132" i="6"/>
  <c r="DB134" i="6"/>
  <c r="DB138" i="6"/>
  <c r="DB133" i="6"/>
  <c r="DB117" i="6"/>
  <c r="DB143" i="6"/>
  <c r="DB147" i="6"/>
  <c r="DB130" i="6"/>
  <c r="DB120" i="6"/>
  <c r="ED164" i="6"/>
  <c r="ED163" i="6"/>
  <c r="ED166" i="6"/>
  <c r="ED162" i="6"/>
  <c r="ED160" i="6"/>
  <c r="ED158" i="6"/>
  <c r="ED159" i="6"/>
  <c r="ED157" i="6"/>
  <c r="ED161" i="6"/>
  <c r="ED156" i="6"/>
  <c r="ED165" i="6"/>
  <c r="ED152" i="6"/>
  <c r="ED154" i="6"/>
  <c r="ED155" i="6"/>
  <c r="ED151" i="6"/>
  <c r="ED149" i="6"/>
  <c r="ED148" i="6"/>
  <c r="ED153" i="6"/>
  <c r="ED147" i="6"/>
  <c r="ED150" i="6"/>
  <c r="ED145" i="6"/>
  <c r="ED146" i="6"/>
  <c r="ED142" i="6"/>
  <c r="ED139" i="6"/>
  <c r="ED140" i="6"/>
  <c r="ED143" i="6"/>
  <c r="ED137" i="6"/>
  <c r="ED132" i="6"/>
  <c r="ED136" i="6"/>
  <c r="ED133" i="6"/>
  <c r="ED131" i="6"/>
  <c r="ED128" i="6"/>
  <c r="ED134" i="6"/>
  <c r="ED138" i="6"/>
  <c r="ED129" i="6"/>
  <c r="ED124" i="6"/>
  <c r="ED126" i="6"/>
  <c r="ED141" i="6"/>
  <c r="ED135" i="6"/>
  <c r="ED119" i="6"/>
  <c r="ED121" i="6"/>
  <c r="ED125" i="6"/>
  <c r="ED144" i="6"/>
  <c r="ED120" i="6"/>
  <c r="ED122" i="6"/>
  <c r="ED130" i="6"/>
  <c r="ED118" i="6"/>
  <c r="ED117" i="6"/>
  <c r="ED127" i="6"/>
  <c r="FF164" i="6"/>
  <c r="FF165" i="6"/>
  <c r="FF166" i="6"/>
  <c r="FF163" i="6"/>
  <c r="FF162" i="6"/>
  <c r="FF160" i="6"/>
  <c r="FF161" i="6"/>
  <c r="FF159" i="6"/>
  <c r="FF158" i="6"/>
  <c r="FF156" i="6"/>
  <c r="FF154" i="6"/>
  <c r="FF152" i="6"/>
  <c r="FF149" i="6"/>
  <c r="FF148" i="6"/>
  <c r="FF151" i="6"/>
  <c r="FF155" i="6"/>
  <c r="FF150" i="6"/>
  <c r="FF146" i="6"/>
  <c r="FF147" i="6"/>
  <c r="FF139" i="6"/>
  <c r="FF142" i="6"/>
  <c r="FF144" i="6"/>
  <c r="FF145" i="6"/>
  <c r="FF140" i="6"/>
  <c r="FF137" i="6"/>
  <c r="FF141" i="6"/>
  <c r="FF143" i="6"/>
  <c r="FF134" i="6"/>
  <c r="FF130" i="6"/>
  <c r="FF132" i="6"/>
  <c r="FF129" i="6"/>
  <c r="FF128" i="6"/>
  <c r="FF131" i="6"/>
  <c r="FF157" i="6"/>
  <c r="FF133" i="6"/>
  <c r="FF136" i="6"/>
  <c r="FF153" i="6"/>
  <c r="FF126" i="6"/>
  <c r="FF125" i="6"/>
  <c r="FF127" i="6"/>
  <c r="FF123" i="6"/>
  <c r="FF121" i="6"/>
  <c r="FF135" i="6"/>
  <c r="FF138" i="6"/>
  <c r="FF120" i="6"/>
  <c r="FF124" i="6"/>
  <c r="FF117" i="6"/>
  <c r="FF119" i="6"/>
  <c r="FF122" i="6"/>
  <c r="FF118" i="6"/>
  <c r="GH164" i="6"/>
  <c r="GH166" i="6"/>
  <c r="GH163" i="6"/>
  <c r="GH165" i="6"/>
  <c r="GH162" i="6"/>
  <c r="GH161" i="6"/>
  <c r="GH157" i="6"/>
  <c r="GH158" i="6"/>
  <c r="GH159" i="6"/>
  <c r="GH154" i="6"/>
  <c r="GH153" i="6"/>
  <c r="GH150" i="6"/>
  <c r="GH149" i="6"/>
  <c r="GH148" i="6"/>
  <c r="GH156" i="6"/>
  <c r="GH160" i="6"/>
  <c r="GH152" i="6"/>
  <c r="GH151" i="6"/>
  <c r="GH146" i="6"/>
  <c r="GH147" i="6"/>
  <c r="GH155" i="6"/>
  <c r="GH137" i="6"/>
  <c r="GH144" i="6"/>
  <c r="GH139" i="6"/>
  <c r="GH145" i="6"/>
  <c r="GH143" i="6"/>
  <c r="GH134" i="6"/>
  <c r="GH138" i="6"/>
  <c r="GH136" i="6"/>
  <c r="GH129" i="6"/>
  <c r="GH128" i="6"/>
  <c r="GH131" i="6"/>
  <c r="GH140" i="6"/>
  <c r="GH126" i="6"/>
  <c r="GH127" i="6"/>
  <c r="GH120" i="6"/>
  <c r="GH117" i="6"/>
  <c r="GH141" i="6"/>
  <c r="GH123" i="6"/>
  <c r="GH119" i="6"/>
  <c r="GH124" i="6"/>
  <c r="GH125" i="6"/>
  <c r="GH135" i="6"/>
  <c r="GH132" i="6"/>
  <c r="GH130" i="6"/>
  <c r="GH122" i="6"/>
  <c r="GH142" i="6"/>
  <c r="GH118" i="6"/>
  <c r="GH121" i="6"/>
  <c r="HJ165" i="6"/>
  <c r="HJ164" i="6"/>
  <c r="HJ163" i="6"/>
  <c r="HJ160" i="6"/>
  <c r="HJ162" i="6"/>
  <c r="HJ158" i="6"/>
  <c r="HJ166" i="6"/>
  <c r="HJ159" i="6"/>
  <c r="HJ157" i="6"/>
  <c r="HJ156" i="6"/>
  <c r="HJ153" i="6"/>
  <c r="HJ161" i="6"/>
  <c r="HJ152" i="6"/>
  <c r="HJ149" i="6"/>
  <c r="HJ148" i="6"/>
  <c r="HJ151" i="6"/>
  <c r="HJ155" i="6"/>
  <c r="HJ150" i="6"/>
  <c r="HJ145" i="6"/>
  <c r="HJ147" i="6"/>
  <c r="HJ154" i="6"/>
  <c r="HJ146" i="6"/>
  <c r="HJ142" i="6"/>
  <c r="HJ141" i="6"/>
  <c r="HJ135" i="6"/>
  <c r="HJ133" i="6"/>
  <c r="HJ138" i="6"/>
  <c r="HJ144" i="6"/>
  <c r="HJ143" i="6"/>
  <c r="HJ134" i="6"/>
  <c r="HJ129" i="6"/>
  <c r="HJ125" i="6"/>
  <c r="HJ140" i="6"/>
  <c r="HJ130" i="6"/>
  <c r="HJ131" i="6"/>
  <c r="HJ139" i="6"/>
  <c r="HJ122" i="6"/>
  <c r="HJ137" i="6"/>
  <c r="HJ128" i="6"/>
  <c r="HJ132" i="6"/>
  <c r="HJ136" i="6"/>
  <c r="HJ121" i="6"/>
  <c r="HJ118" i="6"/>
  <c r="HJ119" i="6"/>
  <c r="HJ126" i="6"/>
  <c r="HJ124" i="6"/>
  <c r="HJ123" i="6"/>
  <c r="HJ127" i="6"/>
  <c r="HJ120" i="6"/>
  <c r="HJ117" i="6"/>
  <c r="IL166" i="6"/>
  <c r="IL164" i="6"/>
  <c r="IL162" i="6"/>
  <c r="IL165" i="6"/>
  <c r="IL163" i="6"/>
  <c r="IL161" i="6"/>
  <c r="IL160" i="6"/>
  <c r="IL158" i="6"/>
  <c r="IL159" i="6"/>
  <c r="IL153" i="6"/>
  <c r="IL155" i="6"/>
  <c r="IL154" i="6"/>
  <c r="IL149" i="6"/>
  <c r="IL148" i="6"/>
  <c r="IL150" i="6"/>
  <c r="IL151" i="6"/>
  <c r="IL157" i="6"/>
  <c r="IL144" i="6"/>
  <c r="IL145" i="6"/>
  <c r="IL156" i="6"/>
  <c r="IL141" i="6"/>
  <c r="IL139" i="6"/>
  <c r="IL143" i="6"/>
  <c r="IL142" i="6"/>
  <c r="IL140" i="6"/>
  <c r="IL138" i="6"/>
  <c r="IL146" i="6"/>
  <c r="IL152" i="6"/>
  <c r="IL147" i="6"/>
  <c r="IL128" i="6"/>
  <c r="IL133" i="6"/>
  <c r="IL134" i="6"/>
  <c r="IL135" i="6"/>
  <c r="IL127" i="6"/>
  <c r="IL126" i="6"/>
  <c r="IL131" i="6"/>
  <c r="IL124" i="6"/>
  <c r="IL129" i="6"/>
  <c r="IL125" i="6"/>
  <c r="IL120" i="6"/>
  <c r="IL130" i="6"/>
  <c r="IL118" i="6"/>
  <c r="IL136" i="6"/>
  <c r="IL121" i="6"/>
  <c r="IL137" i="6"/>
  <c r="IL132" i="6"/>
  <c r="IL123" i="6"/>
  <c r="IL117" i="6"/>
  <c r="IL119" i="6"/>
  <c r="JN166" i="6"/>
  <c r="JN165" i="6"/>
  <c r="JN162" i="6"/>
  <c r="JN164" i="6"/>
  <c r="JN163" i="6"/>
  <c r="JN161" i="6"/>
  <c r="JN159" i="6"/>
  <c r="JN157" i="6"/>
  <c r="JN160" i="6"/>
  <c r="JN153" i="6"/>
  <c r="JN156" i="6"/>
  <c r="JN149" i="6"/>
  <c r="JN148" i="6"/>
  <c r="JN155" i="6"/>
  <c r="JN152" i="6"/>
  <c r="JN158" i="6"/>
  <c r="JN151" i="6"/>
  <c r="JN150" i="6"/>
  <c r="JN154" i="6"/>
  <c r="JN144" i="6"/>
  <c r="JN141" i="6"/>
  <c r="JN137" i="6"/>
  <c r="JN147" i="6"/>
  <c r="JN132" i="6"/>
  <c r="JN138" i="6"/>
  <c r="JN136" i="6"/>
  <c r="JN128" i="6"/>
  <c r="JN145" i="6"/>
  <c r="JN130" i="6"/>
  <c r="JN129" i="6"/>
  <c r="JN135" i="6"/>
  <c r="JN133" i="6"/>
  <c r="JN134" i="6"/>
  <c r="JN131" i="6"/>
  <c r="JN143" i="6"/>
  <c r="JN127" i="6"/>
  <c r="JN126" i="6"/>
  <c r="JN124" i="6"/>
  <c r="JN120" i="6"/>
  <c r="JN122" i="6"/>
  <c r="JN139" i="6"/>
  <c r="JN142" i="6"/>
  <c r="JN125" i="6"/>
  <c r="JN119" i="6"/>
  <c r="JN140" i="6"/>
  <c r="JN146" i="6"/>
  <c r="JN118" i="6"/>
  <c r="JN123" i="6"/>
  <c r="KP164" i="6"/>
  <c r="KP166" i="6"/>
  <c r="KP165" i="6"/>
  <c r="KP163" i="6"/>
  <c r="KP162" i="6"/>
  <c r="KP160" i="6"/>
  <c r="KP161" i="6"/>
  <c r="KP159" i="6"/>
  <c r="KP157" i="6"/>
  <c r="KP155" i="6"/>
  <c r="KP153" i="6"/>
  <c r="KP156" i="6"/>
  <c r="KP149" i="6"/>
  <c r="KP148" i="6"/>
  <c r="KP152" i="6"/>
  <c r="KP154" i="6"/>
  <c r="KP150" i="6"/>
  <c r="KP145" i="6"/>
  <c r="KP146" i="6"/>
  <c r="KP142" i="6"/>
  <c r="KP141" i="6"/>
  <c r="KP139" i="6"/>
  <c r="KP143" i="6"/>
  <c r="KP133" i="6"/>
  <c r="KP134" i="6"/>
  <c r="KP147" i="6"/>
  <c r="KP136" i="6"/>
  <c r="KP158" i="6"/>
  <c r="KP138" i="6"/>
  <c r="KP151" i="6"/>
  <c r="KP137" i="6"/>
  <c r="KP131" i="6"/>
  <c r="KP140" i="6"/>
  <c r="KP144" i="6"/>
  <c r="KP127" i="6"/>
  <c r="KP132" i="6"/>
  <c r="KP124" i="6"/>
  <c r="KP135" i="6"/>
  <c r="KP117" i="6"/>
  <c r="KP130" i="6"/>
  <c r="KP123" i="6"/>
  <c r="KP129" i="6"/>
  <c r="KP120" i="6"/>
  <c r="KP128" i="6"/>
  <c r="KP122" i="6"/>
  <c r="KP125" i="6"/>
  <c r="KP118" i="6"/>
  <c r="LR164" i="6"/>
  <c r="LR162" i="6"/>
  <c r="LR165" i="6"/>
  <c r="LR166" i="6"/>
  <c r="LR160" i="6"/>
  <c r="LR157" i="6"/>
  <c r="LR158" i="6"/>
  <c r="LR156" i="6"/>
  <c r="LR161" i="6"/>
  <c r="LR159" i="6"/>
  <c r="LR155" i="6"/>
  <c r="LR163" i="6"/>
  <c r="LR151" i="6"/>
  <c r="LR153" i="6"/>
  <c r="LR149" i="6"/>
  <c r="LR148" i="6"/>
  <c r="LR154" i="6"/>
  <c r="LR145" i="6"/>
  <c r="LR147" i="6"/>
  <c r="LR150" i="6"/>
  <c r="LR137" i="6"/>
  <c r="LR152" i="6"/>
  <c r="LR134" i="6"/>
  <c r="LR136" i="6"/>
  <c r="LR146" i="6"/>
  <c r="LR141" i="6"/>
  <c r="LR139" i="6"/>
  <c r="LR144" i="6"/>
  <c r="LR140" i="6"/>
  <c r="LR135" i="6"/>
  <c r="LR133" i="6"/>
  <c r="LR125" i="6"/>
  <c r="LR132" i="6"/>
  <c r="LR131" i="6"/>
  <c r="LR126" i="6"/>
  <c r="LR130" i="6"/>
  <c r="LR123" i="6"/>
  <c r="LR127" i="6"/>
  <c r="LR121" i="6"/>
  <c r="LR128" i="6"/>
  <c r="LR129" i="6"/>
  <c r="LR117" i="6"/>
  <c r="LR143" i="6"/>
  <c r="LR122" i="6"/>
  <c r="LR124" i="6"/>
  <c r="LR118" i="6"/>
  <c r="LR142" i="6"/>
  <c r="LR119" i="6"/>
  <c r="LR120" i="6"/>
  <c r="LR138" i="6"/>
  <c r="MT163" i="6"/>
  <c r="MT164" i="6"/>
  <c r="MT162" i="6"/>
  <c r="MT165" i="6"/>
  <c r="MT159" i="6"/>
  <c r="MT161" i="6"/>
  <c r="MT157" i="6"/>
  <c r="MT160" i="6"/>
  <c r="MT156" i="6"/>
  <c r="MT155" i="6"/>
  <c r="MT158" i="6"/>
  <c r="MT154" i="6"/>
  <c r="MT153" i="6"/>
  <c r="MT151" i="6"/>
  <c r="MT149" i="6"/>
  <c r="MT148" i="6"/>
  <c r="MT150" i="6"/>
  <c r="MT147" i="6"/>
  <c r="MT152" i="6"/>
  <c r="MT166" i="6"/>
  <c r="MT138" i="6"/>
  <c r="MT144" i="6"/>
  <c r="MT141" i="6"/>
  <c r="MT145" i="6"/>
  <c r="MT142" i="6"/>
  <c r="MT135" i="6"/>
  <c r="MT146" i="6"/>
  <c r="MT134" i="6"/>
  <c r="MT132" i="6"/>
  <c r="MT130" i="6"/>
  <c r="MT137" i="6"/>
  <c r="MT139" i="6"/>
  <c r="MT143" i="6"/>
  <c r="MT136" i="6"/>
  <c r="MT133" i="6"/>
  <c r="MT128" i="6"/>
  <c r="MT124" i="6"/>
  <c r="MT140" i="6"/>
  <c r="MT122" i="6"/>
  <c r="MT126" i="6"/>
  <c r="MT121" i="6"/>
  <c r="MT131" i="6"/>
  <c r="MT125" i="6"/>
  <c r="MT120" i="6"/>
  <c r="MT119" i="6"/>
  <c r="MT129" i="6"/>
  <c r="MT118" i="6"/>
  <c r="NV166" i="6"/>
  <c r="NV162" i="6"/>
  <c r="NV163" i="6"/>
  <c r="NV161" i="6"/>
  <c r="NV165" i="6"/>
  <c r="NV159" i="6"/>
  <c r="NV158" i="6"/>
  <c r="NV160" i="6"/>
  <c r="NV154" i="6"/>
  <c r="NV153" i="6"/>
  <c r="NV157" i="6"/>
  <c r="NV155" i="6"/>
  <c r="NV148" i="6"/>
  <c r="NV164" i="6"/>
  <c r="NV156" i="6"/>
  <c r="NV149" i="6"/>
  <c r="NV147" i="6"/>
  <c r="NV151" i="6"/>
  <c r="NV145" i="6"/>
  <c r="NV144" i="6"/>
  <c r="NV150" i="6"/>
  <c r="NV146" i="6"/>
  <c r="NV152" i="6"/>
  <c r="NV139" i="6"/>
  <c r="NV137" i="6"/>
  <c r="NV127" i="6"/>
  <c r="NV142" i="6"/>
  <c r="NV143" i="6"/>
  <c r="NV134" i="6"/>
  <c r="NV131" i="6"/>
  <c r="NV128" i="6"/>
  <c r="NV138" i="6"/>
  <c r="NV141" i="6"/>
  <c r="NV123" i="6"/>
  <c r="NV133" i="6"/>
  <c r="NV132" i="6"/>
  <c r="NV130" i="6"/>
  <c r="NV121" i="6"/>
  <c r="NV124" i="6"/>
  <c r="NV119" i="6"/>
  <c r="NV120" i="6"/>
  <c r="NV126" i="6"/>
  <c r="NV135" i="6"/>
  <c r="NV122" i="6"/>
  <c r="NV125" i="6"/>
  <c r="NV117" i="6"/>
  <c r="NV136" i="6"/>
  <c r="NV140" i="6"/>
  <c r="NV118" i="6"/>
  <c r="NV129" i="6"/>
  <c r="OX165" i="6"/>
  <c r="OX164" i="6"/>
  <c r="OX163" i="6"/>
  <c r="OX166" i="6"/>
  <c r="OX161" i="6"/>
  <c r="OX162" i="6"/>
  <c r="OX157" i="6"/>
  <c r="OX156" i="6"/>
  <c r="OX148" i="6"/>
  <c r="OX152" i="6"/>
  <c r="OX154" i="6"/>
  <c r="OX160" i="6"/>
  <c r="OX151" i="6"/>
  <c r="OX159" i="6"/>
  <c r="OX146" i="6"/>
  <c r="OX145" i="6"/>
  <c r="OX155" i="6"/>
  <c r="OX150" i="6"/>
  <c r="OX144" i="6"/>
  <c r="OX139" i="6"/>
  <c r="OX153" i="6"/>
  <c r="OX140" i="6"/>
  <c r="OX129" i="6"/>
  <c r="OX158" i="6"/>
  <c r="OX143" i="6"/>
  <c r="OX149" i="6"/>
  <c r="OX147" i="6"/>
  <c r="OX142" i="6"/>
  <c r="OX130" i="6"/>
  <c r="OX126" i="6"/>
  <c r="OX123" i="6"/>
  <c r="OX135" i="6"/>
  <c r="OX125" i="6"/>
  <c r="OX121" i="6"/>
  <c r="OX134" i="6"/>
  <c r="OX137" i="6"/>
  <c r="OX133" i="6"/>
  <c r="OX128" i="6"/>
  <c r="OX131" i="6"/>
  <c r="OX118" i="6"/>
  <c r="OX132" i="6"/>
  <c r="OX119" i="6"/>
  <c r="OX141" i="6"/>
  <c r="OX120" i="6"/>
  <c r="OX136" i="6"/>
  <c r="OX138" i="6"/>
  <c r="OX122" i="6"/>
  <c r="OX117" i="6"/>
  <c r="PZ162" i="6"/>
  <c r="PZ161" i="6"/>
  <c r="PZ163" i="6"/>
  <c r="PZ164" i="6"/>
  <c r="PZ165" i="6"/>
  <c r="PZ166" i="6"/>
  <c r="PZ160" i="6"/>
  <c r="PZ158" i="6"/>
  <c r="PZ159" i="6"/>
  <c r="PZ157" i="6"/>
  <c r="PZ151" i="6"/>
  <c r="PZ148" i="6"/>
  <c r="PZ155" i="6"/>
  <c r="PZ150" i="6"/>
  <c r="PZ154" i="6"/>
  <c r="PZ156" i="6"/>
  <c r="PZ146" i="6"/>
  <c r="PZ152" i="6"/>
  <c r="PZ153" i="6"/>
  <c r="PZ141" i="6"/>
  <c r="PZ142" i="6"/>
  <c r="PZ143" i="6"/>
  <c r="PZ144" i="6"/>
  <c r="PZ147" i="6"/>
  <c r="PZ138" i="6"/>
  <c r="PZ139" i="6"/>
  <c r="PZ149" i="6"/>
  <c r="PZ145" i="6"/>
  <c r="PZ134" i="6"/>
  <c r="PZ140" i="6"/>
  <c r="PZ132" i="6"/>
  <c r="PZ137" i="6"/>
  <c r="PZ128" i="6"/>
  <c r="PZ131" i="6"/>
  <c r="PZ121" i="6"/>
  <c r="PZ125" i="6"/>
  <c r="PZ122" i="6"/>
  <c r="PZ130" i="6"/>
  <c r="PZ118" i="6"/>
  <c r="PZ127" i="6"/>
  <c r="PZ129" i="6"/>
  <c r="PZ126" i="6"/>
  <c r="PZ120" i="6"/>
  <c r="PZ135" i="6"/>
  <c r="PZ133" i="6"/>
  <c r="PZ136" i="6"/>
  <c r="PZ124" i="6"/>
  <c r="PZ117" i="6"/>
  <c r="PZ123" i="6"/>
  <c r="RB166" i="6"/>
  <c r="RB161" i="6"/>
  <c r="RB162" i="6"/>
  <c r="RB163" i="6"/>
  <c r="RB164" i="6"/>
  <c r="RB165" i="6"/>
  <c r="RB159" i="6"/>
  <c r="RB158" i="6"/>
  <c r="RB160" i="6"/>
  <c r="RB154" i="6"/>
  <c r="RB150" i="6"/>
  <c r="RB148" i="6"/>
  <c r="RB155" i="6"/>
  <c r="RB152" i="6"/>
  <c r="RB151" i="6"/>
  <c r="RB153" i="6"/>
  <c r="RB156" i="6"/>
  <c r="RB147" i="6"/>
  <c r="RB146" i="6"/>
  <c r="RB157" i="6"/>
  <c r="RB144" i="6"/>
  <c r="RB140" i="6"/>
  <c r="RB149" i="6"/>
  <c r="RB145" i="6"/>
  <c r="RB142" i="6"/>
  <c r="RB135" i="6"/>
  <c r="RB141" i="6"/>
  <c r="RB132" i="6"/>
  <c r="RB133" i="6"/>
  <c r="RB138" i="6"/>
  <c r="RB143" i="6"/>
  <c r="RB137" i="6"/>
  <c r="RB131" i="6"/>
  <c r="RB136" i="6"/>
  <c r="RB127" i="6"/>
  <c r="RB126" i="6"/>
  <c r="RB125" i="6"/>
  <c r="RB129" i="6"/>
  <c r="RB134" i="6"/>
  <c r="RB120" i="6"/>
  <c r="RB119" i="6"/>
  <c r="RB122" i="6"/>
  <c r="RB124" i="6"/>
  <c r="RB121" i="6"/>
  <c r="RB117" i="6"/>
  <c r="RB130" i="6"/>
  <c r="RB128" i="6"/>
  <c r="RB139" i="6"/>
  <c r="RB118" i="6"/>
  <c r="SD165" i="6"/>
  <c r="SD162" i="6"/>
  <c r="SD164" i="6"/>
  <c r="SD163" i="6"/>
  <c r="SD166" i="6"/>
  <c r="SD159" i="6"/>
  <c r="SD161" i="6"/>
  <c r="SD158" i="6"/>
  <c r="SD160" i="6"/>
  <c r="SD157" i="6"/>
  <c r="SD155" i="6"/>
  <c r="SD152" i="6"/>
  <c r="SD148" i="6"/>
  <c r="SD151" i="6"/>
  <c r="SD153" i="6"/>
  <c r="SD154" i="6"/>
  <c r="SD149" i="6"/>
  <c r="SD147" i="6"/>
  <c r="SD145" i="6"/>
  <c r="SD156" i="6"/>
  <c r="SD140" i="6"/>
  <c r="SD146" i="6"/>
  <c r="SD144" i="6"/>
  <c r="SD136" i="6"/>
  <c r="SD135" i="6"/>
  <c r="SD137" i="6"/>
  <c r="SD150" i="6"/>
  <c r="SD139" i="6"/>
  <c r="SD143" i="6"/>
  <c r="SD134" i="6"/>
  <c r="SD138" i="6"/>
  <c r="SD128" i="6"/>
  <c r="SD124" i="6"/>
  <c r="SD131" i="6"/>
  <c r="SD120" i="6"/>
  <c r="SD132" i="6"/>
  <c r="SD130" i="6"/>
  <c r="SD122" i="6"/>
  <c r="SD133" i="6"/>
  <c r="SD142" i="6"/>
  <c r="SD125" i="6"/>
  <c r="SD127" i="6"/>
  <c r="SD123" i="6"/>
  <c r="SD118" i="6"/>
  <c r="SD129" i="6"/>
  <c r="SD119" i="6"/>
  <c r="SD126" i="6"/>
  <c r="SD117" i="6"/>
  <c r="SD141" i="6"/>
  <c r="SD121" i="6"/>
  <c r="TF166" i="6"/>
  <c r="TF165" i="6"/>
  <c r="TF161" i="6"/>
  <c r="TF164" i="6"/>
  <c r="TF162" i="6"/>
  <c r="TF160" i="6"/>
  <c r="TF163" i="6"/>
  <c r="TF159" i="6"/>
  <c r="TF158" i="6"/>
  <c r="TF157" i="6"/>
  <c r="TF155" i="6"/>
  <c r="TF156" i="6"/>
  <c r="TF148" i="6"/>
  <c r="TF147" i="6"/>
  <c r="TF152" i="6"/>
  <c r="TF154" i="6"/>
  <c r="TF153" i="6"/>
  <c r="TF151" i="6"/>
  <c r="TF149" i="6"/>
  <c r="TF150" i="6"/>
  <c r="TF144" i="6"/>
  <c r="TF145" i="6"/>
  <c r="TF140" i="6"/>
  <c r="TF137" i="6"/>
  <c r="TF141" i="6"/>
  <c r="TF138" i="6"/>
  <c r="TF136" i="6"/>
  <c r="TF135" i="6"/>
  <c r="TF131" i="6"/>
  <c r="TF139" i="6"/>
  <c r="TF130" i="6"/>
  <c r="TF142" i="6"/>
  <c r="TF129" i="6"/>
  <c r="TF132" i="6"/>
  <c r="TF127" i="6"/>
  <c r="TF125" i="6"/>
  <c r="TF121" i="6"/>
  <c r="TF122" i="6"/>
  <c r="TF143" i="6"/>
  <c r="TF134" i="6"/>
  <c r="TF119" i="6"/>
  <c r="TF120" i="6"/>
  <c r="TF126" i="6"/>
  <c r="TF146" i="6"/>
  <c r="TF118" i="6"/>
  <c r="TF123" i="6"/>
  <c r="TF133" i="6"/>
  <c r="UH165" i="6"/>
  <c r="UH161" i="6"/>
  <c r="UH163" i="6"/>
  <c r="UH166" i="6"/>
  <c r="UH162" i="6"/>
  <c r="UH164" i="6"/>
  <c r="UH160" i="6"/>
  <c r="UH156" i="6"/>
  <c r="UH155" i="6"/>
  <c r="UH154" i="6"/>
  <c r="UH157" i="6"/>
  <c r="UH159" i="6"/>
  <c r="UH148" i="6"/>
  <c r="UH147" i="6"/>
  <c r="UH153" i="6"/>
  <c r="UH158" i="6"/>
  <c r="UH149" i="6"/>
  <c r="UH146" i="6"/>
  <c r="UH152" i="6"/>
  <c r="UH150" i="6"/>
  <c r="UH145" i="6"/>
  <c r="UH141" i="6"/>
  <c r="UH137" i="6"/>
  <c r="UH142" i="6"/>
  <c r="UH138" i="6"/>
  <c r="UH143" i="6"/>
  <c r="UH132" i="6"/>
  <c r="UH130" i="6"/>
  <c r="UH128" i="6"/>
  <c r="UH140" i="6"/>
  <c r="UH151" i="6"/>
  <c r="UH131" i="6"/>
  <c r="UH139" i="6"/>
  <c r="UH129" i="6"/>
  <c r="UH126" i="6"/>
  <c r="UH122" i="6"/>
  <c r="UH121" i="6"/>
  <c r="UH134" i="6"/>
  <c r="UH127" i="6"/>
  <c r="UH144" i="6"/>
  <c r="UH123" i="6"/>
  <c r="UH133" i="6"/>
  <c r="UH125" i="6"/>
  <c r="UH124" i="6"/>
  <c r="UH136" i="6"/>
  <c r="UH120" i="6"/>
  <c r="UH135" i="6"/>
  <c r="UH118" i="6"/>
  <c r="UH119" i="6"/>
  <c r="UH117" i="6"/>
  <c r="VJ166" i="6"/>
  <c r="VJ163" i="6"/>
  <c r="VJ164" i="6"/>
  <c r="VJ165" i="6"/>
  <c r="VJ162" i="6"/>
  <c r="VJ161" i="6"/>
  <c r="VJ160" i="6"/>
  <c r="VJ155" i="6"/>
  <c r="VJ158" i="6"/>
  <c r="VJ159" i="6"/>
  <c r="VJ157" i="6"/>
  <c r="VJ154" i="6"/>
  <c r="VJ148" i="6"/>
  <c r="VJ147" i="6"/>
  <c r="VJ150" i="6"/>
  <c r="VJ151" i="6"/>
  <c r="VJ149" i="6"/>
  <c r="VJ153" i="6"/>
  <c r="VJ152" i="6"/>
  <c r="VJ144" i="6"/>
  <c r="VJ141" i="6"/>
  <c r="VJ142" i="6"/>
  <c r="VJ156" i="6"/>
  <c r="VJ145" i="6"/>
  <c r="VJ139" i="6"/>
  <c r="VJ130" i="6"/>
  <c r="VJ136" i="6"/>
  <c r="VJ126" i="6"/>
  <c r="VJ146" i="6"/>
  <c r="VJ134" i="6"/>
  <c r="VJ129" i="6"/>
  <c r="VJ132" i="6"/>
  <c r="VJ131" i="6"/>
  <c r="VJ135" i="6"/>
  <c r="VJ133" i="6"/>
  <c r="VJ140" i="6"/>
  <c r="VJ122" i="6"/>
  <c r="VJ143" i="6"/>
  <c r="VJ127" i="6"/>
  <c r="VJ128" i="6"/>
  <c r="VJ125" i="6"/>
  <c r="VJ119" i="6"/>
  <c r="VJ117" i="6"/>
  <c r="VJ124" i="6"/>
  <c r="VJ138" i="6"/>
  <c r="VJ123" i="6"/>
  <c r="VJ120" i="6"/>
  <c r="VJ121" i="6"/>
  <c r="KZ116" i="6"/>
  <c r="KZ120" i="6"/>
  <c r="MB116" i="6"/>
  <c r="MB118" i="6"/>
  <c r="ND116" i="6"/>
  <c r="ND121" i="6"/>
  <c r="PH116" i="6"/>
  <c r="PH117" i="6"/>
  <c r="QJ116" i="6"/>
  <c r="QJ121" i="6"/>
  <c r="TP116" i="6"/>
  <c r="TP119" i="6"/>
  <c r="DY118" i="6"/>
  <c r="LW119" i="6"/>
  <c r="BP126" i="6"/>
  <c r="PC118" i="6"/>
  <c r="FX122" i="6"/>
  <c r="SV129" i="6"/>
  <c r="Z88" i="2"/>
  <c r="U101" i="2"/>
  <c r="BI101" i="2"/>
  <c r="AD84" i="3"/>
  <c r="R61" i="6"/>
  <c r="W61" i="6"/>
  <c r="K61" i="6"/>
  <c r="I61" i="6"/>
  <c r="H61" i="6"/>
  <c r="AB61" i="6"/>
  <c r="AA61" i="6"/>
  <c r="Z61" i="6"/>
  <c r="X61" i="6"/>
  <c r="V61" i="6"/>
  <c r="U61" i="6"/>
  <c r="T61" i="6"/>
  <c r="P61" i="6"/>
  <c r="O61" i="6"/>
  <c r="N61" i="6"/>
  <c r="AK61" i="6"/>
  <c r="AJ61" i="6"/>
  <c r="AI61" i="6"/>
  <c r="AH61" i="6"/>
  <c r="AK72" i="6"/>
  <c r="I72" i="6"/>
  <c r="X72" i="6"/>
  <c r="V72" i="6"/>
  <c r="U72" i="6"/>
  <c r="T72" i="6"/>
  <c r="G72" i="6"/>
  <c r="AC72" i="6"/>
  <c r="J72" i="6"/>
  <c r="H72" i="6"/>
  <c r="AE72" i="6"/>
  <c r="AD72" i="6"/>
  <c r="AB72" i="6"/>
  <c r="Z72" i="6"/>
  <c r="Y72" i="6"/>
  <c r="W72" i="6"/>
  <c r="S72" i="6"/>
  <c r="N72" i="6"/>
  <c r="M72" i="6"/>
  <c r="L72" i="6"/>
  <c r="AL72" i="6"/>
  <c r="AJ72" i="6"/>
  <c r="AI72" i="6"/>
  <c r="DG112" i="6"/>
  <c r="DG114" i="6" s="1"/>
  <c r="CW119" i="6"/>
  <c r="FY122" i="6"/>
  <c r="DY123" i="6"/>
  <c r="DV132" i="6"/>
  <c r="UI164" i="6"/>
  <c r="UI165" i="6"/>
  <c r="UI161" i="6"/>
  <c r="UI162" i="6"/>
  <c r="UI158" i="6"/>
  <c r="UI156" i="6"/>
  <c r="UI159" i="6"/>
  <c r="UI157" i="6"/>
  <c r="UI160" i="6"/>
  <c r="UI153" i="6"/>
  <c r="UI154" i="6"/>
  <c r="UI155" i="6"/>
  <c r="UI163" i="6"/>
  <c r="UI166" i="6"/>
  <c r="UI149" i="6"/>
  <c r="UI150" i="6"/>
  <c r="UI146" i="6"/>
  <c r="UI152" i="6"/>
  <c r="UI148" i="6"/>
  <c r="UI145" i="6"/>
  <c r="UI151" i="6"/>
  <c r="UI143" i="6"/>
  <c r="UI140" i="6"/>
  <c r="UI141" i="6"/>
  <c r="UI136" i="6"/>
  <c r="UI131" i="6"/>
  <c r="UI147" i="6"/>
  <c r="UI142" i="6"/>
  <c r="UI137" i="6"/>
  <c r="UI124" i="6"/>
  <c r="UI135" i="6"/>
  <c r="UI144" i="6"/>
  <c r="UI121" i="6"/>
  <c r="UI132" i="6"/>
  <c r="UI119" i="6"/>
  <c r="UI118" i="6"/>
  <c r="UI134" i="6"/>
  <c r="UI127" i="6"/>
  <c r="UI123" i="6"/>
  <c r="UI126" i="6"/>
  <c r="UI139" i="6"/>
  <c r="UI130" i="6"/>
  <c r="UI122" i="6"/>
  <c r="UI129" i="6"/>
  <c r="UI128" i="6"/>
  <c r="UI117" i="6"/>
  <c r="UI120" i="6"/>
  <c r="UI133" i="6"/>
  <c r="UI125" i="6"/>
  <c r="VK166" i="6"/>
  <c r="VK165" i="6"/>
  <c r="VK162" i="6"/>
  <c r="VK163" i="6"/>
  <c r="VK161" i="6"/>
  <c r="VK159" i="6"/>
  <c r="VK164" i="6"/>
  <c r="VK160" i="6"/>
  <c r="VK157" i="6"/>
  <c r="VK158" i="6"/>
  <c r="VK156" i="6"/>
  <c r="VK154" i="6"/>
  <c r="VK151" i="6"/>
  <c r="VK150" i="6"/>
  <c r="VK149" i="6"/>
  <c r="VK148" i="6"/>
  <c r="VK153" i="6"/>
  <c r="VK152" i="6"/>
  <c r="VK147" i="6"/>
  <c r="VK144" i="6"/>
  <c r="VK137" i="6"/>
  <c r="VK141" i="6"/>
  <c r="VK142" i="6"/>
  <c r="VK145" i="6"/>
  <c r="VK139" i="6"/>
  <c r="VK134" i="6"/>
  <c r="VK132" i="6"/>
  <c r="VK155" i="6"/>
  <c r="VK128" i="6"/>
  <c r="VK140" i="6"/>
  <c r="VK136" i="6"/>
  <c r="VK146" i="6"/>
  <c r="VK129" i="6"/>
  <c r="VK135" i="6"/>
  <c r="VK143" i="6"/>
  <c r="VK131" i="6"/>
  <c r="VK130" i="6"/>
  <c r="VK122" i="6"/>
  <c r="VK138" i="6"/>
  <c r="VK121" i="6"/>
  <c r="VK119" i="6"/>
  <c r="VK118" i="6"/>
  <c r="VK125" i="6"/>
  <c r="VK117" i="6"/>
  <c r="VK133" i="6"/>
  <c r="VK126" i="6"/>
  <c r="VK127" i="6"/>
  <c r="VK120" i="6"/>
  <c r="VK124" i="6"/>
  <c r="VK123" i="6"/>
  <c r="CI129" i="6"/>
  <c r="CI117" i="6"/>
  <c r="DK135" i="6"/>
  <c r="DK124" i="6"/>
  <c r="DK127" i="6"/>
  <c r="DK121" i="6"/>
  <c r="DK116" i="6"/>
  <c r="DK118" i="6"/>
  <c r="DK128" i="6"/>
  <c r="EM121" i="6"/>
  <c r="EM119" i="6"/>
  <c r="FO128" i="6"/>
  <c r="FO118" i="6"/>
  <c r="FO117" i="6"/>
  <c r="FO134" i="6"/>
  <c r="FO116" i="6"/>
  <c r="GQ116" i="6"/>
  <c r="GQ119" i="6"/>
  <c r="GQ117" i="6"/>
  <c r="GQ132" i="6"/>
  <c r="GQ130" i="6"/>
  <c r="GQ128" i="6"/>
  <c r="GQ127" i="6"/>
  <c r="GQ120" i="6"/>
  <c r="HS119" i="6"/>
  <c r="HS118" i="6"/>
  <c r="HS121" i="6"/>
  <c r="IU162" i="6"/>
  <c r="IU143" i="6"/>
  <c r="IU117" i="6"/>
  <c r="IU118" i="6"/>
  <c r="IU120" i="6"/>
  <c r="JW116" i="6"/>
  <c r="JW129" i="6"/>
  <c r="JW117" i="6"/>
  <c r="JW146" i="6"/>
  <c r="JW132" i="6"/>
  <c r="KY140" i="6"/>
  <c r="KY128" i="6"/>
  <c r="KY131" i="6"/>
  <c r="KY116" i="6"/>
  <c r="MA116" i="6"/>
  <c r="MA120" i="6"/>
  <c r="MA118" i="6"/>
  <c r="NC138" i="6"/>
  <c r="NC137" i="6"/>
  <c r="NC120" i="6"/>
  <c r="NC133" i="6"/>
  <c r="NC117" i="6"/>
  <c r="NC116" i="6"/>
  <c r="NC119" i="6"/>
  <c r="NC118" i="6"/>
  <c r="OE120" i="6"/>
  <c r="OE119" i="6"/>
  <c r="OE130" i="6"/>
  <c r="OE131" i="6"/>
  <c r="OE118" i="6"/>
  <c r="PG132" i="6"/>
  <c r="PG122" i="6"/>
  <c r="PG123" i="6"/>
  <c r="PG146" i="6"/>
  <c r="PG121" i="6"/>
  <c r="PG120" i="6"/>
  <c r="PG116" i="6"/>
  <c r="PG124" i="6"/>
  <c r="QI116" i="6"/>
  <c r="QI127" i="6"/>
  <c r="QI117" i="6"/>
  <c r="QI143" i="6"/>
  <c r="QI122" i="6"/>
  <c r="QI142" i="6"/>
  <c r="RK127" i="6"/>
  <c r="RK116" i="6"/>
  <c r="RK124" i="6"/>
  <c r="RK141" i="6"/>
  <c r="RK123" i="6"/>
  <c r="RK117" i="6"/>
  <c r="SM116" i="6"/>
  <c r="SM136" i="6"/>
  <c r="SM144" i="6"/>
  <c r="SM117" i="6"/>
  <c r="TO119" i="6"/>
  <c r="TO118" i="6"/>
  <c r="TO127" i="6"/>
  <c r="TO132" i="6"/>
  <c r="UQ121" i="6"/>
  <c r="UQ117" i="6"/>
  <c r="UQ132" i="6"/>
  <c r="UQ126" i="6"/>
  <c r="VS118" i="6"/>
  <c r="VS122" i="6"/>
  <c r="VS133" i="6"/>
  <c r="VS131" i="6"/>
  <c r="VS127" i="6"/>
  <c r="VS130" i="6"/>
  <c r="VS119" i="6"/>
  <c r="IU116" i="6"/>
  <c r="KY118" i="6"/>
  <c r="MA119" i="6"/>
  <c r="UI138" i="6"/>
  <c r="AY97" i="3"/>
  <c r="W97" i="3"/>
  <c r="AJ97" i="3"/>
  <c r="G97" i="3"/>
  <c r="BA97" i="3"/>
  <c r="X97" i="3"/>
  <c r="AZ97" i="3"/>
  <c r="V97" i="3"/>
  <c r="AX97" i="3"/>
  <c r="U97" i="3"/>
  <c r="AV97" i="3"/>
  <c r="S97" i="3"/>
  <c r="AU97" i="3"/>
  <c r="R97" i="3"/>
  <c r="AT97" i="3"/>
  <c r="Q97" i="3"/>
  <c r="AS97" i="3"/>
  <c r="P97" i="3"/>
  <c r="AO97" i="3"/>
  <c r="H13" i="5"/>
  <c r="CG113" i="6"/>
  <c r="CG115" i="6" s="1"/>
  <c r="DI113" i="6"/>
  <c r="DI115" i="6" s="1"/>
  <c r="EK113" i="6"/>
  <c r="EK115" i="6" s="1"/>
  <c r="FM113" i="6"/>
  <c r="FM115" i="6" s="1"/>
  <c r="FM112" i="6"/>
  <c r="FM114" i="6" s="1"/>
  <c r="GO113" i="6"/>
  <c r="GO115" i="6" s="1"/>
  <c r="HQ113" i="6"/>
  <c r="HQ115" i="6" s="1"/>
  <c r="HQ112" i="6"/>
  <c r="HQ114" i="6" s="1"/>
  <c r="IS113" i="6"/>
  <c r="IS115" i="6" s="1"/>
  <c r="IS112" i="6"/>
  <c r="IS114" i="6" s="1"/>
  <c r="JU113" i="6"/>
  <c r="JU115" i="6" s="1"/>
  <c r="JU112" i="6"/>
  <c r="JU114" i="6" s="1"/>
  <c r="KW113" i="6"/>
  <c r="KW115" i="6" s="1"/>
  <c r="KW112" i="6"/>
  <c r="KW114" i="6" s="1"/>
  <c r="LY113" i="6"/>
  <c r="LY115" i="6" s="1"/>
  <c r="LY112" i="6"/>
  <c r="LY114" i="6" s="1"/>
  <c r="NA113" i="6"/>
  <c r="NA115" i="6" s="1"/>
  <c r="NA112" i="6"/>
  <c r="NA114" i="6" s="1"/>
  <c r="OC113" i="6"/>
  <c r="OC115" i="6" s="1"/>
  <c r="OC112" i="6"/>
  <c r="OC114" i="6" s="1"/>
  <c r="PE113" i="6"/>
  <c r="PE115" i="6" s="1"/>
  <c r="PE112" i="6"/>
  <c r="PE114" i="6" s="1"/>
  <c r="QG113" i="6"/>
  <c r="QG115" i="6" s="1"/>
  <c r="RI113" i="6"/>
  <c r="RI115" i="6" s="1"/>
  <c r="RI112" i="6"/>
  <c r="RI114" i="6" s="1"/>
  <c r="SK113" i="6"/>
  <c r="SK115" i="6" s="1"/>
  <c r="SK112" i="6"/>
  <c r="SK114" i="6" s="1"/>
  <c r="TM113" i="6"/>
  <c r="TM115" i="6" s="1"/>
  <c r="TM112" i="6"/>
  <c r="TM114" i="6" s="1"/>
  <c r="UO113" i="6"/>
  <c r="UO115" i="6" s="1"/>
  <c r="UO112" i="6"/>
  <c r="UO114" i="6" s="1"/>
  <c r="VQ113" i="6"/>
  <c r="VQ115" i="6" s="1"/>
  <c r="VQ112" i="6"/>
  <c r="VQ114" i="6" s="1"/>
  <c r="CJ112" i="6"/>
  <c r="CJ114" i="6" s="1"/>
  <c r="FD112" i="6"/>
  <c r="FD114" i="6" s="1"/>
  <c r="OF112" i="6"/>
  <c r="OF114" i="6" s="1"/>
  <c r="QY112" i="6"/>
  <c r="QY114" i="6" s="1"/>
  <c r="TO117" i="6"/>
  <c r="GV119" i="6"/>
  <c r="EN128" i="6"/>
  <c r="KZ121" i="6"/>
  <c r="AU89" i="2"/>
  <c r="S89" i="2"/>
  <c r="BJ89" i="2"/>
  <c r="AH89" i="2"/>
  <c r="F89" i="2"/>
  <c r="BI89" i="2"/>
  <c r="E89" i="2"/>
  <c r="AG89" i="2"/>
  <c r="BF89" i="2"/>
  <c r="AD89" i="2"/>
  <c r="BE89" i="2"/>
  <c r="BD89" i="2"/>
  <c r="AC89" i="2"/>
  <c r="AB89" i="2"/>
  <c r="AM89" i="2"/>
  <c r="D97" i="3"/>
  <c r="AP97" i="3"/>
  <c r="AO99" i="3"/>
  <c r="M99" i="3"/>
  <c r="BG99" i="3"/>
  <c r="AD99" i="3"/>
  <c r="AU99" i="3"/>
  <c r="R99" i="3"/>
  <c r="AT99" i="3"/>
  <c r="Q99" i="3"/>
  <c r="AS99" i="3"/>
  <c r="P99" i="3"/>
  <c r="AQ99" i="3"/>
  <c r="N99" i="3"/>
  <c r="AP99" i="3"/>
  <c r="L99" i="3"/>
  <c r="AN99" i="3"/>
  <c r="K99" i="3"/>
  <c r="AM99" i="3"/>
  <c r="J99" i="3"/>
  <c r="AV99" i="3"/>
  <c r="CH112" i="6"/>
  <c r="CH114" i="6" s="1"/>
  <c r="IT112" i="6"/>
  <c r="IT114" i="6" s="1"/>
  <c r="OD113" i="6"/>
  <c r="OD115" i="6" s="1"/>
  <c r="PF112" i="6"/>
  <c r="PF114" i="6" s="1"/>
  <c r="RJ113" i="6"/>
  <c r="RJ115" i="6" s="1"/>
  <c r="SL112" i="6"/>
  <c r="SL114" i="6" s="1"/>
  <c r="TN113" i="6"/>
  <c r="TN115" i="6" s="1"/>
  <c r="VR112" i="6"/>
  <c r="VR114" i="6" s="1"/>
  <c r="D89" i="2"/>
  <c r="AN89" i="2"/>
  <c r="BH102" i="2"/>
  <c r="AF102" i="2"/>
  <c r="D102" i="2"/>
  <c r="AU102" i="2"/>
  <c r="S102" i="2"/>
  <c r="AT102" i="2"/>
  <c r="R102" i="2"/>
  <c r="AQ102" i="2"/>
  <c r="O102" i="2"/>
  <c r="AP102" i="2"/>
  <c r="N102" i="2"/>
  <c r="M102" i="2"/>
  <c r="AO102" i="2"/>
  <c r="AL102" i="2"/>
  <c r="BI85" i="3"/>
  <c r="AG85" i="3"/>
  <c r="E85" i="3"/>
  <c r="BH85" i="3"/>
  <c r="AE85" i="3"/>
  <c r="AU85" i="3"/>
  <c r="R85" i="3"/>
  <c r="AT85" i="3"/>
  <c r="Q85" i="3"/>
  <c r="AR85" i="3"/>
  <c r="O85" i="3"/>
  <c r="AQ85" i="3"/>
  <c r="N85" i="3"/>
  <c r="AP85" i="3"/>
  <c r="AP92" i="3" s="1"/>
  <c r="M85" i="3"/>
  <c r="AO85" i="3"/>
  <c r="L85" i="3"/>
  <c r="AN85" i="3"/>
  <c r="E97" i="3"/>
  <c r="AQ97" i="3"/>
  <c r="D99" i="3"/>
  <c r="AW99" i="3"/>
  <c r="W56" i="6"/>
  <c r="BW113" i="6"/>
  <c r="BW115" i="6" s="1"/>
  <c r="BW112" i="6"/>
  <c r="BW114" i="6" s="1"/>
  <c r="EA112" i="6"/>
  <c r="EA114" i="6" s="1"/>
  <c r="FC112" i="6"/>
  <c r="FC114" i="6" s="1"/>
  <c r="FC113" i="6"/>
  <c r="FC115" i="6" s="1"/>
  <c r="KM113" i="6"/>
  <c r="KM115" i="6" s="1"/>
  <c r="LO112" i="6"/>
  <c r="LO114" i="6" s="1"/>
  <c r="MQ113" i="6"/>
  <c r="MQ115" i="6" s="1"/>
  <c r="NS112" i="6"/>
  <c r="NS114" i="6" s="1"/>
  <c r="QY113" i="6"/>
  <c r="QY115" i="6" s="1"/>
  <c r="SA113" i="6"/>
  <c r="SA115" i="6" s="1"/>
  <c r="BL118" i="6"/>
  <c r="SI118" i="6"/>
  <c r="QI120" i="6"/>
  <c r="AB73" i="6"/>
  <c r="O73" i="6"/>
  <c r="M73" i="6"/>
  <c r="L73" i="6"/>
  <c r="K73" i="6"/>
  <c r="AK73" i="6"/>
  <c r="D73" i="6"/>
  <c r="Y73" i="6"/>
  <c r="H73" i="6"/>
  <c r="G73" i="6"/>
  <c r="AD73" i="6"/>
  <c r="AC73" i="6"/>
  <c r="AA73" i="6"/>
  <c r="X73" i="6"/>
  <c r="W73" i="6"/>
  <c r="V73" i="6"/>
  <c r="U73" i="6"/>
  <c r="OT112" i="6"/>
  <c r="OT114" i="6" s="1"/>
  <c r="RW112" i="6"/>
  <c r="RW114" i="6" s="1"/>
  <c r="TO116" i="6"/>
  <c r="KY134" i="6"/>
  <c r="EM116" i="6"/>
  <c r="NC132" i="6"/>
  <c r="J89" i="2"/>
  <c r="AR89" i="2"/>
  <c r="H102" i="2"/>
  <c r="AS102" i="2"/>
  <c r="H85" i="3"/>
  <c r="AX85" i="3"/>
  <c r="J97" i="3"/>
  <c r="BC97" i="3"/>
  <c r="H99" i="3"/>
  <c r="BA99" i="3"/>
  <c r="AD56" i="6"/>
  <c r="AD64" i="6" s="1"/>
  <c r="I39" i="6" s="1"/>
  <c r="F73" i="6"/>
  <c r="CM112" i="6"/>
  <c r="CM114" i="6" s="1"/>
  <c r="CM113" i="6"/>
  <c r="CM115" i="6" s="1"/>
  <c r="DO112" i="6"/>
  <c r="DO114" i="6" s="1"/>
  <c r="DO113" i="6"/>
  <c r="DO115" i="6" s="1"/>
  <c r="EQ112" i="6"/>
  <c r="EQ114" i="6" s="1"/>
  <c r="FS112" i="6"/>
  <c r="FS114" i="6" s="1"/>
  <c r="FS113" i="6"/>
  <c r="FS115" i="6" s="1"/>
  <c r="GU112" i="6"/>
  <c r="GU114" i="6" s="1"/>
  <c r="GU113" i="6"/>
  <c r="GU115" i="6" s="1"/>
  <c r="HW112" i="6"/>
  <c r="HW114" i="6" s="1"/>
  <c r="HW113" i="6"/>
  <c r="HW115" i="6" s="1"/>
  <c r="IY112" i="6"/>
  <c r="IY114" i="6" s="1"/>
  <c r="KA112" i="6"/>
  <c r="KA114" i="6" s="1"/>
  <c r="KA113" i="6"/>
  <c r="KA115" i="6" s="1"/>
  <c r="LC112" i="6"/>
  <c r="LC114" i="6" s="1"/>
  <c r="LC113" i="6"/>
  <c r="LC115" i="6" s="1"/>
  <c r="ME112" i="6"/>
  <c r="ME114" i="6" s="1"/>
  <c r="ME113" i="6"/>
  <c r="ME115" i="6" s="1"/>
  <c r="NG112" i="6"/>
  <c r="NG114" i="6" s="1"/>
  <c r="OI112" i="6"/>
  <c r="OI114" i="6" s="1"/>
  <c r="PK112" i="6"/>
  <c r="PK114" i="6" s="1"/>
  <c r="PK113" i="6"/>
  <c r="PK115" i="6" s="1"/>
  <c r="QM112" i="6"/>
  <c r="QM114" i="6" s="1"/>
  <c r="RO112" i="6"/>
  <c r="RO114" i="6" s="1"/>
  <c r="RO113" i="6"/>
  <c r="RO115" i="6" s="1"/>
  <c r="SQ112" i="6"/>
  <c r="SQ114" i="6" s="1"/>
  <c r="TS112" i="6"/>
  <c r="TS114" i="6" s="1"/>
  <c r="UU112" i="6"/>
  <c r="UU114" i="6" s="1"/>
  <c r="UU113" i="6"/>
  <c r="UU115" i="6" s="1"/>
  <c r="VW112" i="6"/>
  <c r="VW114" i="6" s="1"/>
  <c r="CM121" i="6"/>
  <c r="DO120" i="6"/>
  <c r="EQ117" i="6"/>
  <c r="FS136" i="6"/>
  <c r="GU134" i="6"/>
  <c r="HW119" i="6"/>
  <c r="IY126" i="6"/>
  <c r="KA141" i="6"/>
  <c r="ME120" i="6"/>
  <c r="NG119" i="6"/>
  <c r="PK133" i="6"/>
  <c r="QM125" i="6"/>
  <c r="SQ119" i="6"/>
  <c r="VW117" i="6"/>
  <c r="CT112" i="6"/>
  <c r="CT114" i="6" s="1"/>
  <c r="GD112" i="6"/>
  <c r="GD114" i="6" s="1"/>
  <c r="SB112" i="6"/>
  <c r="SB114" i="6" s="1"/>
  <c r="TK118" i="6"/>
  <c r="KY122" i="6"/>
  <c r="BL166" i="6"/>
  <c r="BL164" i="6"/>
  <c r="BL163" i="6"/>
  <c r="BL162" i="6"/>
  <c r="BL165" i="6"/>
  <c r="BL159" i="6"/>
  <c r="BL161" i="6"/>
  <c r="BL157" i="6"/>
  <c r="BL160" i="6"/>
  <c r="BL153" i="6"/>
  <c r="BL152" i="6"/>
  <c r="BL151" i="6"/>
  <c r="BL156" i="6"/>
  <c r="BL150" i="6"/>
  <c r="BL149" i="6"/>
  <c r="BL148" i="6"/>
  <c r="BL154" i="6"/>
  <c r="BL158" i="6"/>
  <c r="BL155" i="6"/>
  <c r="BL147" i="6"/>
  <c r="BL144" i="6"/>
  <c r="BL143" i="6"/>
  <c r="BL142" i="6"/>
  <c r="BL141" i="6"/>
  <c r="BL136" i="6"/>
  <c r="BL135" i="6"/>
  <c r="BL134" i="6"/>
  <c r="BL133" i="6"/>
  <c r="BL132" i="6"/>
  <c r="BL131" i="6"/>
  <c r="BL130" i="6"/>
  <c r="BL129" i="6"/>
  <c r="BL128" i="6"/>
  <c r="BL127" i="6"/>
  <c r="BL145" i="6"/>
  <c r="BL139" i="6"/>
  <c r="BL137" i="6"/>
  <c r="BL121" i="6"/>
  <c r="BL140" i="6"/>
  <c r="BL124" i="6"/>
  <c r="BL123" i="6"/>
  <c r="BL120" i="6"/>
  <c r="BL146" i="6"/>
  <c r="BL122" i="6"/>
  <c r="BL125" i="6"/>
  <c r="BL138" i="6"/>
  <c r="BL126" i="6"/>
  <c r="BL117" i="6"/>
  <c r="CN165" i="6"/>
  <c r="CN163" i="6"/>
  <c r="CN160" i="6"/>
  <c r="CN162" i="6"/>
  <c r="CN161" i="6"/>
  <c r="CN159" i="6"/>
  <c r="CN157" i="6"/>
  <c r="CN166" i="6"/>
  <c r="CN158" i="6"/>
  <c r="CN156" i="6"/>
  <c r="CN153" i="6"/>
  <c r="CN152" i="6"/>
  <c r="CN151" i="6"/>
  <c r="CN155" i="6"/>
  <c r="CN154" i="6"/>
  <c r="CN150" i="6"/>
  <c r="CN149" i="6"/>
  <c r="CN148" i="6"/>
  <c r="CN164" i="6"/>
  <c r="CN147" i="6"/>
  <c r="CN141" i="6"/>
  <c r="CN146" i="6"/>
  <c r="CN145" i="6"/>
  <c r="CN140" i="6"/>
  <c r="CN136" i="6"/>
  <c r="CN135" i="6"/>
  <c r="CN134" i="6"/>
  <c r="CN133" i="6"/>
  <c r="CN132" i="6"/>
  <c r="CN131" i="6"/>
  <c r="CN130" i="6"/>
  <c r="CN129" i="6"/>
  <c r="CN139" i="6"/>
  <c r="CN128" i="6"/>
  <c r="CN127" i="6"/>
  <c r="CN144" i="6"/>
  <c r="CN143" i="6"/>
  <c r="CN125" i="6"/>
  <c r="CN137" i="6"/>
  <c r="CN138" i="6"/>
  <c r="CN126" i="6"/>
  <c r="CN122" i="6"/>
  <c r="CN118" i="6"/>
  <c r="CN119" i="6"/>
  <c r="CN142" i="6"/>
  <c r="CN120" i="6"/>
  <c r="CN121" i="6"/>
  <c r="CN124" i="6"/>
  <c r="CN123" i="6"/>
  <c r="DP165" i="6"/>
  <c r="DP161" i="6"/>
  <c r="DP166" i="6"/>
  <c r="DP164" i="6"/>
  <c r="DP160" i="6"/>
  <c r="DP162" i="6"/>
  <c r="DP158" i="6"/>
  <c r="DP163" i="6"/>
  <c r="DP153" i="6"/>
  <c r="DP152" i="6"/>
  <c r="DP151" i="6"/>
  <c r="DP157" i="6"/>
  <c r="DP150" i="6"/>
  <c r="DP149" i="6"/>
  <c r="DP148" i="6"/>
  <c r="DP156" i="6"/>
  <c r="DP154" i="6"/>
  <c r="DP147" i="6"/>
  <c r="DP159" i="6"/>
  <c r="DP155" i="6"/>
  <c r="DP136" i="6"/>
  <c r="DP135" i="6"/>
  <c r="DP134" i="6"/>
  <c r="DP133" i="6"/>
  <c r="DP132" i="6"/>
  <c r="DP131" i="6"/>
  <c r="DP130" i="6"/>
  <c r="DP129" i="6"/>
  <c r="DP142" i="6"/>
  <c r="DP128" i="6"/>
  <c r="DP127" i="6"/>
  <c r="DP146" i="6"/>
  <c r="DP143" i="6"/>
  <c r="DP137" i="6"/>
  <c r="DP141" i="6"/>
  <c r="DP145" i="6"/>
  <c r="DP140" i="6"/>
  <c r="DP138" i="6"/>
  <c r="DP144" i="6"/>
  <c r="DP124" i="6"/>
  <c r="DP125" i="6"/>
  <c r="DP121" i="6"/>
  <c r="DP126" i="6"/>
  <c r="DP119" i="6"/>
  <c r="DP123" i="6"/>
  <c r="DP120" i="6"/>
  <c r="DP139" i="6"/>
  <c r="DP122" i="6"/>
  <c r="DP117" i="6"/>
  <c r="DP118" i="6"/>
  <c r="ER166" i="6"/>
  <c r="ER164" i="6"/>
  <c r="ER163" i="6"/>
  <c r="ER165" i="6"/>
  <c r="ER161" i="6"/>
  <c r="ER160" i="6"/>
  <c r="ER162" i="6"/>
  <c r="ER158" i="6"/>
  <c r="ER157" i="6"/>
  <c r="ER156" i="6"/>
  <c r="ER153" i="6"/>
  <c r="ER152" i="6"/>
  <c r="ER151" i="6"/>
  <c r="ER159" i="6"/>
  <c r="ER150" i="6"/>
  <c r="ER149" i="6"/>
  <c r="ER148" i="6"/>
  <c r="ER154" i="6"/>
  <c r="ER146" i="6"/>
  <c r="ER147" i="6"/>
  <c r="ER145" i="6"/>
  <c r="ER139" i="6"/>
  <c r="ER137" i="6"/>
  <c r="ER144" i="6"/>
  <c r="ER143" i="6"/>
  <c r="ER136" i="6"/>
  <c r="ER135" i="6"/>
  <c r="ER134" i="6"/>
  <c r="ER133" i="6"/>
  <c r="ER132" i="6"/>
  <c r="ER131" i="6"/>
  <c r="ER130" i="6"/>
  <c r="ER129" i="6"/>
  <c r="ER128" i="6"/>
  <c r="ER127" i="6"/>
  <c r="ER138" i="6"/>
  <c r="ER141" i="6"/>
  <c r="ER155" i="6"/>
  <c r="ER142" i="6"/>
  <c r="ER125" i="6"/>
  <c r="ER121" i="6"/>
  <c r="ER122" i="6"/>
  <c r="ER124" i="6"/>
  <c r="ER123" i="6"/>
  <c r="ER126" i="6"/>
  <c r="ER117" i="6"/>
  <c r="ER118" i="6"/>
  <c r="ER120" i="6"/>
  <c r="ER119" i="6"/>
  <c r="FT164" i="6"/>
  <c r="FT162" i="6"/>
  <c r="FT165" i="6"/>
  <c r="FT161" i="6"/>
  <c r="FT159" i="6"/>
  <c r="FT166" i="6"/>
  <c r="FT163" i="6"/>
  <c r="FT157" i="6"/>
  <c r="FT153" i="6"/>
  <c r="FT152" i="6"/>
  <c r="FT151" i="6"/>
  <c r="FT155" i="6"/>
  <c r="FT150" i="6"/>
  <c r="FT149" i="6"/>
  <c r="FT148" i="6"/>
  <c r="FT160" i="6"/>
  <c r="FT156" i="6"/>
  <c r="FT154" i="6"/>
  <c r="FT158" i="6"/>
  <c r="FT143" i="6"/>
  <c r="FT141" i="6"/>
  <c r="FT136" i="6"/>
  <c r="FT135" i="6"/>
  <c r="FT134" i="6"/>
  <c r="FT133" i="6"/>
  <c r="FT132" i="6"/>
  <c r="FT131" i="6"/>
  <c r="FT130" i="6"/>
  <c r="FT129" i="6"/>
  <c r="FT147" i="6"/>
  <c r="FT139" i="6"/>
  <c r="FT128" i="6"/>
  <c r="FT127" i="6"/>
  <c r="FT144" i="6"/>
  <c r="FT145" i="6"/>
  <c r="FT140" i="6"/>
  <c r="FT146" i="6"/>
  <c r="FT138" i="6"/>
  <c r="FT126" i="6"/>
  <c r="FT122" i="6"/>
  <c r="FT121" i="6"/>
  <c r="FT120" i="6"/>
  <c r="FT117" i="6"/>
  <c r="FT142" i="6"/>
  <c r="FT119" i="6"/>
  <c r="FT118" i="6"/>
  <c r="FT125" i="6"/>
  <c r="FT124" i="6"/>
  <c r="FT137" i="6"/>
  <c r="GV166" i="6"/>
  <c r="GV165" i="6"/>
  <c r="GV161" i="6"/>
  <c r="GV162" i="6"/>
  <c r="GV164" i="6"/>
  <c r="GV163" i="6"/>
  <c r="GV160" i="6"/>
  <c r="GV158" i="6"/>
  <c r="GV157" i="6"/>
  <c r="GV156" i="6"/>
  <c r="GV159" i="6"/>
  <c r="GV153" i="6"/>
  <c r="GV152" i="6"/>
  <c r="GV151" i="6"/>
  <c r="GV154" i="6"/>
  <c r="GV150" i="6"/>
  <c r="GV155" i="6"/>
  <c r="GV149" i="6"/>
  <c r="GV148" i="6"/>
  <c r="GV147" i="6"/>
  <c r="GV144" i="6"/>
  <c r="GV142" i="6"/>
  <c r="GV146" i="6"/>
  <c r="GV136" i="6"/>
  <c r="GV135" i="6"/>
  <c r="GV134" i="6"/>
  <c r="GV133" i="6"/>
  <c r="GV132" i="6"/>
  <c r="GV131" i="6"/>
  <c r="GV130" i="6"/>
  <c r="GV129" i="6"/>
  <c r="GV128" i="6"/>
  <c r="GV127" i="6"/>
  <c r="GV145" i="6"/>
  <c r="GV140" i="6"/>
  <c r="GV138" i="6"/>
  <c r="GV139" i="6"/>
  <c r="GV143" i="6"/>
  <c r="GV137" i="6"/>
  <c r="GV141" i="6"/>
  <c r="GV122" i="6"/>
  <c r="GV117" i="6"/>
  <c r="GV125" i="6"/>
  <c r="GV121" i="6"/>
  <c r="GV118" i="6"/>
  <c r="GV126" i="6"/>
  <c r="GV123" i="6"/>
  <c r="HX166" i="6"/>
  <c r="HX165" i="6"/>
  <c r="HX160" i="6"/>
  <c r="HX164" i="6"/>
  <c r="HX162" i="6"/>
  <c r="HX159" i="6"/>
  <c r="HX161" i="6"/>
  <c r="HX163" i="6"/>
  <c r="HX156" i="6"/>
  <c r="HX153" i="6"/>
  <c r="HX152" i="6"/>
  <c r="HX151" i="6"/>
  <c r="HX154" i="6"/>
  <c r="HX158" i="6"/>
  <c r="HX150" i="6"/>
  <c r="HX149" i="6"/>
  <c r="HX148" i="6"/>
  <c r="HX157" i="6"/>
  <c r="HX155" i="6"/>
  <c r="HX145" i="6"/>
  <c r="HX144" i="6"/>
  <c r="HX146" i="6"/>
  <c r="HX142" i="6"/>
  <c r="HX139" i="6"/>
  <c r="HX140" i="6"/>
  <c r="HX147" i="6"/>
  <c r="HX137" i="6"/>
  <c r="HX136" i="6"/>
  <c r="HX135" i="6"/>
  <c r="HX134" i="6"/>
  <c r="HX133" i="6"/>
  <c r="HX132" i="6"/>
  <c r="HX131" i="6"/>
  <c r="HX130" i="6"/>
  <c r="HX129" i="6"/>
  <c r="HX141" i="6"/>
  <c r="HX128" i="6"/>
  <c r="HX127" i="6"/>
  <c r="HX143" i="6"/>
  <c r="HX125" i="6"/>
  <c r="HX124" i="6"/>
  <c r="HX122" i="6"/>
  <c r="HX123" i="6"/>
  <c r="HX126" i="6"/>
  <c r="HX119" i="6"/>
  <c r="HX120" i="6"/>
  <c r="HX118" i="6"/>
  <c r="HX138" i="6"/>
  <c r="HX117" i="6"/>
  <c r="HX121" i="6"/>
  <c r="IZ162" i="6"/>
  <c r="IZ165" i="6"/>
  <c r="IZ164" i="6"/>
  <c r="IZ160" i="6"/>
  <c r="IZ158" i="6"/>
  <c r="IZ161" i="6"/>
  <c r="IZ163" i="6"/>
  <c r="IZ153" i="6"/>
  <c r="IZ152" i="6"/>
  <c r="IZ151" i="6"/>
  <c r="IZ156" i="6"/>
  <c r="IZ157" i="6"/>
  <c r="IZ154" i="6"/>
  <c r="IZ150" i="6"/>
  <c r="IZ149" i="6"/>
  <c r="IZ148" i="6"/>
  <c r="IZ159" i="6"/>
  <c r="IZ146" i="6"/>
  <c r="IZ147" i="6"/>
  <c r="IZ145" i="6"/>
  <c r="IZ155" i="6"/>
  <c r="IZ140" i="6"/>
  <c r="IZ137" i="6"/>
  <c r="IZ166" i="6"/>
  <c r="IZ136" i="6"/>
  <c r="IZ135" i="6"/>
  <c r="IZ134" i="6"/>
  <c r="IZ133" i="6"/>
  <c r="IZ132" i="6"/>
  <c r="IZ131" i="6"/>
  <c r="IZ130" i="6"/>
  <c r="IZ129" i="6"/>
  <c r="IZ128" i="6"/>
  <c r="IZ127" i="6"/>
  <c r="IZ141" i="6"/>
  <c r="IZ138" i="6"/>
  <c r="IZ139" i="6"/>
  <c r="IZ144" i="6"/>
  <c r="IZ126" i="6"/>
  <c r="IZ122" i="6"/>
  <c r="IZ142" i="6"/>
  <c r="IZ143" i="6"/>
  <c r="IZ119" i="6"/>
  <c r="IZ124" i="6"/>
  <c r="IZ123" i="6"/>
  <c r="IZ118" i="6"/>
  <c r="IZ125" i="6"/>
  <c r="IZ121" i="6"/>
  <c r="IZ120" i="6"/>
  <c r="KB165" i="6"/>
  <c r="KB166" i="6"/>
  <c r="KB163" i="6"/>
  <c r="KB164" i="6"/>
  <c r="KB160" i="6"/>
  <c r="KB162" i="6"/>
  <c r="KB161" i="6"/>
  <c r="KB158" i="6"/>
  <c r="KB159" i="6"/>
  <c r="KB153" i="6"/>
  <c r="KB152" i="6"/>
  <c r="KB151" i="6"/>
  <c r="KB150" i="6"/>
  <c r="KB149" i="6"/>
  <c r="KB148" i="6"/>
  <c r="KB155" i="6"/>
  <c r="KB154" i="6"/>
  <c r="KB157" i="6"/>
  <c r="KB147" i="6"/>
  <c r="KB146" i="6"/>
  <c r="KB156" i="6"/>
  <c r="KB144" i="6"/>
  <c r="KB145" i="6"/>
  <c r="KB143" i="6"/>
  <c r="KB140" i="6"/>
  <c r="KB136" i="6"/>
  <c r="KB135" i="6"/>
  <c r="KB134" i="6"/>
  <c r="KB133" i="6"/>
  <c r="KB132" i="6"/>
  <c r="KB131" i="6"/>
  <c r="KB130" i="6"/>
  <c r="KB129" i="6"/>
  <c r="KB128" i="6"/>
  <c r="KB127" i="6"/>
  <c r="KB142" i="6"/>
  <c r="KB141" i="6"/>
  <c r="KB138" i="6"/>
  <c r="KB139" i="6"/>
  <c r="KB121" i="6"/>
  <c r="KB125" i="6"/>
  <c r="KB119" i="6"/>
  <c r="KB126" i="6"/>
  <c r="KB123" i="6"/>
  <c r="KB137" i="6"/>
  <c r="KB117" i="6"/>
  <c r="KB118" i="6"/>
  <c r="KB124" i="6"/>
  <c r="KB122" i="6"/>
  <c r="LD165" i="6"/>
  <c r="LD162" i="6"/>
  <c r="LD166" i="6"/>
  <c r="LD161" i="6"/>
  <c r="LD163" i="6"/>
  <c r="LD160" i="6"/>
  <c r="LD164" i="6"/>
  <c r="LD158" i="6"/>
  <c r="LD153" i="6"/>
  <c r="LD152" i="6"/>
  <c r="LD151" i="6"/>
  <c r="LD150" i="6"/>
  <c r="LD155" i="6"/>
  <c r="LD149" i="6"/>
  <c r="LD148" i="6"/>
  <c r="LD159" i="6"/>
  <c r="LD157" i="6"/>
  <c r="LD154" i="6"/>
  <c r="LD156" i="6"/>
  <c r="LD146" i="6"/>
  <c r="LD145" i="6"/>
  <c r="LD138" i="6"/>
  <c r="LD144" i="6"/>
  <c r="LD140" i="6"/>
  <c r="LD136" i="6"/>
  <c r="LD135" i="6"/>
  <c r="LD134" i="6"/>
  <c r="LD133" i="6"/>
  <c r="LD132" i="6"/>
  <c r="LD131" i="6"/>
  <c r="LD130" i="6"/>
  <c r="LD129" i="6"/>
  <c r="LD142" i="6"/>
  <c r="LD141" i="6"/>
  <c r="LD128" i="6"/>
  <c r="LD127" i="6"/>
  <c r="LD139" i="6"/>
  <c r="LD137" i="6"/>
  <c r="LD125" i="6"/>
  <c r="LD122" i="6"/>
  <c r="LD117" i="6"/>
  <c r="LD123" i="6"/>
  <c r="LD118" i="6"/>
  <c r="LD120" i="6"/>
  <c r="LD124" i="6"/>
  <c r="LD119" i="6"/>
  <c r="LD147" i="6"/>
  <c r="LD143" i="6"/>
  <c r="LD121" i="6"/>
  <c r="MF166" i="6"/>
  <c r="MF164" i="6"/>
  <c r="MF163" i="6"/>
  <c r="MF165" i="6"/>
  <c r="MF161" i="6"/>
  <c r="MF162" i="6"/>
  <c r="MF160" i="6"/>
  <c r="MF159" i="6"/>
  <c r="MF158" i="6"/>
  <c r="MF156" i="6"/>
  <c r="MF155" i="6"/>
  <c r="MF153" i="6"/>
  <c r="MF152" i="6"/>
  <c r="MF151" i="6"/>
  <c r="MF150" i="6"/>
  <c r="MF149" i="6"/>
  <c r="MF148" i="6"/>
  <c r="MF157" i="6"/>
  <c r="MF154" i="6"/>
  <c r="MF146" i="6"/>
  <c r="MF143" i="6"/>
  <c r="MF139" i="6"/>
  <c r="MF144" i="6"/>
  <c r="MF142" i="6"/>
  <c r="MF136" i="6"/>
  <c r="MF135" i="6"/>
  <c r="MF134" i="6"/>
  <c r="MF133" i="6"/>
  <c r="MF132" i="6"/>
  <c r="MF131" i="6"/>
  <c r="MF130" i="6"/>
  <c r="MF129" i="6"/>
  <c r="MF128" i="6"/>
  <c r="MF127" i="6"/>
  <c r="MF138" i="6"/>
  <c r="MF140" i="6"/>
  <c r="MF147" i="6"/>
  <c r="MF123" i="6"/>
  <c r="MF125" i="6"/>
  <c r="MF122" i="6"/>
  <c r="MF124" i="6"/>
  <c r="MF137" i="6"/>
  <c r="MF118" i="6"/>
  <c r="MF119" i="6"/>
  <c r="MF121" i="6"/>
  <c r="MF126" i="6"/>
  <c r="MF120" i="6"/>
  <c r="MF145" i="6"/>
  <c r="NH165" i="6"/>
  <c r="NH166" i="6"/>
  <c r="NH163" i="6"/>
  <c r="NH164" i="6"/>
  <c r="NH160" i="6"/>
  <c r="NH162" i="6"/>
  <c r="NH159" i="6"/>
  <c r="NH158" i="6"/>
  <c r="NH161" i="6"/>
  <c r="NH157" i="6"/>
  <c r="NH153" i="6"/>
  <c r="NH152" i="6"/>
  <c r="NH151" i="6"/>
  <c r="NH150" i="6"/>
  <c r="NH149" i="6"/>
  <c r="NH148" i="6"/>
  <c r="NH156" i="6"/>
  <c r="NH154" i="6"/>
  <c r="NH143" i="6"/>
  <c r="NH142" i="6"/>
  <c r="NH140" i="6"/>
  <c r="NH136" i="6"/>
  <c r="NH135" i="6"/>
  <c r="NH134" i="6"/>
  <c r="NH133" i="6"/>
  <c r="NH132" i="6"/>
  <c r="NH131" i="6"/>
  <c r="NH130" i="6"/>
  <c r="NH129" i="6"/>
  <c r="NH128" i="6"/>
  <c r="NH127" i="6"/>
  <c r="NH146" i="6"/>
  <c r="NH141" i="6"/>
  <c r="NH138" i="6"/>
  <c r="NH145" i="6"/>
  <c r="NH147" i="6"/>
  <c r="NH144" i="6"/>
  <c r="NH137" i="6"/>
  <c r="NH139" i="6"/>
  <c r="NH123" i="6"/>
  <c r="NH126" i="6"/>
  <c r="NH125" i="6"/>
  <c r="NH120" i="6"/>
  <c r="NH124" i="6"/>
  <c r="NH117" i="6"/>
  <c r="NH119" i="6"/>
  <c r="NH118" i="6"/>
  <c r="NH122" i="6"/>
  <c r="NH155" i="6"/>
  <c r="OJ163" i="6"/>
  <c r="OJ166" i="6"/>
  <c r="OJ164" i="6"/>
  <c r="OJ165" i="6"/>
  <c r="OJ161" i="6"/>
  <c r="OJ162" i="6"/>
  <c r="OJ160" i="6"/>
  <c r="OJ159" i="6"/>
  <c r="OJ157" i="6"/>
  <c r="OJ153" i="6"/>
  <c r="OJ152" i="6"/>
  <c r="OJ151" i="6"/>
  <c r="OJ150" i="6"/>
  <c r="OJ155" i="6"/>
  <c r="OJ156" i="6"/>
  <c r="OJ149" i="6"/>
  <c r="OJ148" i="6"/>
  <c r="OJ154" i="6"/>
  <c r="OJ144" i="6"/>
  <c r="OJ147" i="6"/>
  <c r="OJ143" i="6"/>
  <c r="OJ145" i="6"/>
  <c r="OJ136" i="6"/>
  <c r="OJ135" i="6"/>
  <c r="OJ134" i="6"/>
  <c r="OJ133" i="6"/>
  <c r="OJ132" i="6"/>
  <c r="OJ131" i="6"/>
  <c r="OJ130" i="6"/>
  <c r="OJ129" i="6"/>
  <c r="OJ138" i="6"/>
  <c r="OJ128" i="6"/>
  <c r="OJ127" i="6"/>
  <c r="OJ158" i="6"/>
  <c r="OJ140" i="6"/>
  <c r="OJ146" i="6"/>
  <c r="OJ142" i="6"/>
  <c r="OJ139" i="6"/>
  <c r="OJ123" i="6"/>
  <c r="OJ137" i="6"/>
  <c r="OJ121" i="6"/>
  <c r="OJ141" i="6"/>
  <c r="OJ126" i="6"/>
  <c r="OJ119" i="6"/>
  <c r="OJ122" i="6"/>
  <c r="OJ125" i="6"/>
  <c r="OJ120" i="6"/>
  <c r="OJ117" i="6"/>
  <c r="PL166" i="6"/>
  <c r="PL165" i="6"/>
  <c r="PL164" i="6"/>
  <c r="PL163" i="6"/>
  <c r="PL158" i="6"/>
  <c r="PL161" i="6"/>
  <c r="PL160" i="6"/>
  <c r="PL162" i="6"/>
  <c r="PL159" i="6"/>
  <c r="PL155" i="6"/>
  <c r="PL153" i="6"/>
  <c r="PL152" i="6"/>
  <c r="PL151" i="6"/>
  <c r="PL150" i="6"/>
  <c r="PL156" i="6"/>
  <c r="PL149" i="6"/>
  <c r="PL148" i="6"/>
  <c r="PL154" i="6"/>
  <c r="PL157" i="6"/>
  <c r="PL147" i="6"/>
  <c r="PL146" i="6"/>
  <c r="PL141" i="6"/>
  <c r="PL145" i="6"/>
  <c r="PL138" i="6"/>
  <c r="PL143" i="6"/>
  <c r="PL137" i="6"/>
  <c r="PL136" i="6"/>
  <c r="PL135" i="6"/>
  <c r="PL134" i="6"/>
  <c r="PL133" i="6"/>
  <c r="PL132" i="6"/>
  <c r="PL131" i="6"/>
  <c r="PL130" i="6"/>
  <c r="PL129" i="6"/>
  <c r="PL128" i="6"/>
  <c r="PL127" i="6"/>
  <c r="PL139" i="6"/>
  <c r="PL140" i="6"/>
  <c r="PL144" i="6"/>
  <c r="PL125" i="6"/>
  <c r="PL123" i="6"/>
  <c r="PL117" i="6"/>
  <c r="PL124" i="6"/>
  <c r="PL142" i="6"/>
  <c r="PL122" i="6"/>
  <c r="PL126" i="6"/>
  <c r="PL119" i="6"/>
  <c r="PL121" i="6"/>
  <c r="PL120" i="6"/>
  <c r="QN165" i="6"/>
  <c r="QN166" i="6"/>
  <c r="QN163" i="6"/>
  <c r="QN162" i="6"/>
  <c r="QN159" i="6"/>
  <c r="QN164" i="6"/>
  <c r="QN157" i="6"/>
  <c r="QN156" i="6"/>
  <c r="QN155" i="6"/>
  <c r="QN152" i="6"/>
  <c r="QN151" i="6"/>
  <c r="QN150" i="6"/>
  <c r="QN160" i="6"/>
  <c r="QN154" i="6"/>
  <c r="QN158" i="6"/>
  <c r="QN149" i="6"/>
  <c r="QN148" i="6"/>
  <c r="QN161" i="6"/>
  <c r="QN153" i="6"/>
  <c r="QN147" i="6"/>
  <c r="QN145" i="6"/>
  <c r="QN139" i="6"/>
  <c r="QN144" i="6"/>
  <c r="QN136" i="6"/>
  <c r="QN135" i="6"/>
  <c r="QN134" i="6"/>
  <c r="QN133" i="6"/>
  <c r="QN132" i="6"/>
  <c r="QN131" i="6"/>
  <c r="QN130" i="6"/>
  <c r="QN129" i="6"/>
  <c r="QN143" i="6"/>
  <c r="QN142" i="6"/>
  <c r="QN138" i="6"/>
  <c r="QN128" i="6"/>
  <c r="QN127" i="6"/>
  <c r="QN140" i="6"/>
  <c r="QN137" i="6"/>
  <c r="QN121" i="6"/>
  <c r="QN141" i="6"/>
  <c r="QN122" i="6"/>
  <c r="QN124" i="6"/>
  <c r="QN117" i="6"/>
  <c r="QN120" i="6"/>
  <c r="QN146" i="6"/>
  <c r="QN123" i="6"/>
  <c r="QN125" i="6"/>
  <c r="QN126" i="6"/>
  <c r="QN118" i="6"/>
  <c r="RP165" i="6"/>
  <c r="RP164" i="6"/>
  <c r="RP163" i="6"/>
  <c r="RP161" i="6"/>
  <c r="RP166" i="6"/>
  <c r="RP162" i="6"/>
  <c r="RP160" i="6"/>
  <c r="RP158" i="6"/>
  <c r="RP152" i="6"/>
  <c r="RP151" i="6"/>
  <c r="RP150" i="6"/>
  <c r="RP157" i="6"/>
  <c r="RP154" i="6"/>
  <c r="RP149" i="6"/>
  <c r="RP148" i="6"/>
  <c r="RP159" i="6"/>
  <c r="RP153" i="6"/>
  <c r="RP145" i="6"/>
  <c r="RP143" i="6"/>
  <c r="RP139" i="6"/>
  <c r="RP156" i="6"/>
  <c r="RP136" i="6"/>
  <c r="RP135" i="6"/>
  <c r="RP134" i="6"/>
  <c r="RP133" i="6"/>
  <c r="RP132" i="6"/>
  <c r="RP131" i="6"/>
  <c r="RP130" i="6"/>
  <c r="RP129" i="6"/>
  <c r="RP155" i="6"/>
  <c r="RP128" i="6"/>
  <c r="RP127" i="6"/>
  <c r="RP126" i="6"/>
  <c r="RP142" i="6"/>
  <c r="RP141" i="6"/>
  <c r="RP146" i="6"/>
  <c r="RP137" i="6"/>
  <c r="RP140" i="6"/>
  <c r="RP147" i="6"/>
  <c r="RP138" i="6"/>
  <c r="RP123" i="6"/>
  <c r="RP119" i="6"/>
  <c r="RP144" i="6"/>
  <c r="RP121" i="6"/>
  <c r="RP122" i="6"/>
  <c r="RP117" i="6"/>
  <c r="RP118" i="6"/>
  <c r="RP124" i="6"/>
  <c r="SR164" i="6"/>
  <c r="SR162" i="6"/>
  <c r="SR166" i="6"/>
  <c r="SR165" i="6"/>
  <c r="SR163" i="6"/>
  <c r="SR159" i="6"/>
  <c r="SR158" i="6"/>
  <c r="SR152" i="6"/>
  <c r="SR151" i="6"/>
  <c r="SR150" i="6"/>
  <c r="SR161" i="6"/>
  <c r="SR155" i="6"/>
  <c r="SR160" i="6"/>
  <c r="SR149" i="6"/>
  <c r="SR148" i="6"/>
  <c r="SR154" i="6"/>
  <c r="SR153" i="6"/>
  <c r="SR157" i="6"/>
  <c r="SR144" i="6"/>
  <c r="SR146" i="6"/>
  <c r="SR147" i="6"/>
  <c r="SR156" i="6"/>
  <c r="SR139" i="6"/>
  <c r="SR140" i="6"/>
  <c r="SR143" i="6"/>
  <c r="SR136" i="6"/>
  <c r="SR135" i="6"/>
  <c r="SR134" i="6"/>
  <c r="SR133" i="6"/>
  <c r="SR132" i="6"/>
  <c r="SR131" i="6"/>
  <c r="SR130" i="6"/>
  <c r="SR129" i="6"/>
  <c r="SR138" i="6"/>
  <c r="SR128" i="6"/>
  <c r="SR127" i="6"/>
  <c r="SR126" i="6"/>
  <c r="SR141" i="6"/>
  <c r="SR137" i="6"/>
  <c r="SR125" i="6"/>
  <c r="SR124" i="6"/>
  <c r="SR123" i="6"/>
  <c r="SR145" i="6"/>
  <c r="SR142" i="6"/>
  <c r="SR121" i="6"/>
  <c r="SR118" i="6"/>
  <c r="SR119" i="6"/>
  <c r="SR117" i="6"/>
  <c r="SR122" i="6"/>
  <c r="SR120" i="6"/>
  <c r="TT164" i="6"/>
  <c r="TT166" i="6"/>
  <c r="TT165" i="6"/>
  <c r="TT160" i="6"/>
  <c r="TT163" i="6"/>
  <c r="TT161" i="6"/>
  <c r="TT162" i="6"/>
  <c r="TT159" i="6"/>
  <c r="TT158" i="6"/>
  <c r="TT152" i="6"/>
  <c r="TT151" i="6"/>
  <c r="TT150" i="6"/>
  <c r="TT153" i="6"/>
  <c r="TT149" i="6"/>
  <c r="TT148" i="6"/>
  <c r="TT147" i="6"/>
  <c r="TT157" i="6"/>
  <c r="TT155" i="6"/>
  <c r="TT156" i="6"/>
  <c r="TT146" i="6"/>
  <c r="TT145" i="6"/>
  <c r="TT144" i="6"/>
  <c r="TT143" i="6"/>
  <c r="TT142" i="6"/>
  <c r="TT154" i="6"/>
  <c r="TT139" i="6"/>
  <c r="TT138" i="6"/>
  <c r="TT136" i="6"/>
  <c r="TT135" i="6"/>
  <c r="TT134" i="6"/>
  <c r="TT133" i="6"/>
  <c r="TT132" i="6"/>
  <c r="TT131" i="6"/>
  <c r="TT130" i="6"/>
  <c r="TT129" i="6"/>
  <c r="TT128" i="6"/>
  <c r="TT127" i="6"/>
  <c r="TT126" i="6"/>
  <c r="TT141" i="6"/>
  <c r="TT137" i="6"/>
  <c r="TT124" i="6"/>
  <c r="TT122" i="6"/>
  <c r="TT118" i="6"/>
  <c r="TT125" i="6"/>
  <c r="TT140" i="6"/>
  <c r="TT120" i="6"/>
  <c r="TT123" i="6"/>
  <c r="UV163" i="6"/>
  <c r="UV162" i="6"/>
  <c r="UV165" i="6"/>
  <c r="UV164" i="6"/>
  <c r="UV159" i="6"/>
  <c r="UV160" i="6"/>
  <c r="UV157" i="6"/>
  <c r="UV156" i="6"/>
  <c r="UV154" i="6"/>
  <c r="UV152" i="6"/>
  <c r="UV151" i="6"/>
  <c r="UV150" i="6"/>
  <c r="UV153" i="6"/>
  <c r="UV161" i="6"/>
  <c r="UV158" i="6"/>
  <c r="UV149" i="6"/>
  <c r="UV148" i="6"/>
  <c r="UV147" i="6"/>
  <c r="UV166" i="6"/>
  <c r="UV155" i="6"/>
  <c r="UV145" i="6"/>
  <c r="UV146" i="6"/>
  <c r="UV144" i="6"/>
  <c r="UV141" i="6"/>
  <c r="UV137" i="6"/>
  <c r="UV136" i="6"/>
  <c r="UV135" i="6"/>
  <c r="UV134" i="6"/>
  <c r="UV133" i="6"/>
  <c r="UV132" i="6"/>
  <c r="UV131" i="6"/>
  <c r="UV130" i="6"/>
  <c r="UV129" i="6"/>
  <c r="UV143" i="6"/>
  <c r="UV140" i="6"/>
  <c r="UV128" i="6"/>
  <c r="UV127" i="6"/>
  <c r="UV126" i="6"/>
  <c r="UV138" i="6"/>
  <c r="UV142" i="6"/>
  <c r="UV139" i="6"/>
  <c r="UV121" i="6"/>
  <c r="UV120" i="6"/>
  <c r="UV123" i="6"/>
  <c r="UV119" i="6"/>
  <c r="UV118" i="6"/>
  <c r="UV125" i="6"/>
  <c r="UV122" i="6"/>
  <c r="UV117" i="6"/>
  <c r="UV124" i="6"/>
  <c r="VX166" i="6"/>
  <c r="VX164" i="6"/>
  <c r="VX165" i="6"/>
  <c r="VX162" i="6"/>
  <c r="VX160" i="6"/>
  <c r="VX161" i="6"/>
  <c r="VX159" i="6"/>
  <c r="VX163" i="6"/>
  <c r="VX157" i="6"/>
  <c r="VX154" i="6"/>
  <c r="VX152" i="6"/>
  <c r="VX151" i="6"/>
  <c r="VX150" i="6"/>
  <c r="VX158" i="6"/>
  <c r="VX155" i="6"/>
  <c r="VX153" i="6"/>
  <c r="VX149" i="6"/>
  <c r="VX156" i="6"/>
  <c r="VX148" i="6"/>
  <c r="VX147" i="6"/>
  <c r="VX145" i="6"/>
  <c r="VX146" i="6"/>
  <c r="VX143" i="6"/>
  <c r="VX136" i="6"/>
  <c r="VX135" i="6"/>
  <c r="VX134" i="6"/>
  <c r="VX133" i="6"/>
  <c r="VX132" i="6"/>
  <c r="VX131" i="6"/>
  <c r="VX130" i="6"/>
  <c r="VX129" i="6"/>
  <c r="VX128" i="6"/>
  <c r="VX127" i="6"/>
  <c r="VX126" i="6"/>
  <c r="VX141" i="6"/>
  <c r="VX142" i="6"/>
  <c r="VX138" i="6"/>
  <c r="VX139" i="6"/>
  <c r="VX137" i="6"/>
  <c r="VX123" i="6"/>
  <c r="VX140" i="6"/>
  <c r="VX122" i="6"/>
  <c r="VX144" i="6"/>
  <c r="VX124" i="6"/>
  <c r="VX117" i="6"/>
  <c r="VX125" i="6"/>
  <c r="VX119" i="6"/>
  <c r="VX120" i="6"/>
  <c r="TQ118" i="6"/>
  <c r="RP120" i="6"/>
  <c r="SM134" i="6"/>
  <c r="MF141" i="6"/>
  <c r="BU112" i="6"/>
  <c r="BU114" i="6" s="1"/>
  <c r="DY112" i="6"/>
  <c r="DY114" i="6" s="1"/>
  <c r="LM112" i="6"/>
  <c r="LM114" i="6" s="1"/>
  <c r="MO112" i="6"/>
  <c r="MO114" i="6" s="1"/>
  <c r="RY113" i="6"/>
  <c r="RY115" i="6" s="1"/>
  <c r="CK112" i="6"/>
  <c r="CK114" i="6" s="1"/>
  <c r="DM113" i="6"/>
  <c r="DM115" i="6" s="1"/>
  <c r="EO112" i="6"/>
  <c r="EO114" i="6" s="1"/>
  <c r="FQ113" i="6"/>
  <c r="FQ115" i="6" s="1"/>
  <c r="FQ112" i="6"/>
  <c r="FQ114" i="6" s="1"/>
  <c r="HU112" i="6"/>
  <c r="HU114" i="6" s="1"/>
  <c r="HU113" i="6"/>
  <c r="HU115" i="6" s="1"/>
  <c r="JY113" i="6"/>
  <c r="JY115" i="6" s="1"/>
  <c r="MC112" i="6"/>
  <c r="MC114" i="6" s="1"/>
  <c r="NE113" i="6"/>
  <c r="NE115" i="6" s="1"/>
  <c r="PI113" i="6"/>
  <c r="PI115" i="6" s="1"/>
  <c r="PI112" i="6"/>
  <c r="PI114" i="6" s="1"/>
  <c r="RM112" i="6"/>
  <c r="RM114" i="6" s="1"/>
  <c r="SO112" i="6"/>
  <c r="SO114" i="6" s="1"/>
  <c r="SO113" i="6"/>
  <c r="SO115" i="6" s="1"/>
  <c r="US112" i="6"/>
  <c r="US114" i="6" s="1"/>
  <c r="US113" i="6"/>
  <c r="US115" i="6" s="1"/>
  <c r="VU112" i="6"/>
  <c r="VU114" i="6" s="1"/>
  <c r="BU133" i="6"/>
  <c r="CW118" i="6"/>
  <c r="FA117" i="6"/>
  <c r="HE124" i="6"/>
  <c r="IG117" i="6"/>
  <c r="JI119" i="6"/>
  <c r="LM117" i="6"/>
  <c r="NQ120" i="6"/>
  <c r="OS117" i="6"/>
  <c r="RY117" i="6"/>
  <c r="TA126" i="6"/>
  <c r="UC120" i="6"/>
  <c r="KY119" i="6"/>
  <c r="AF73" i="6"/>
  <c r="KL113" i="6"/>
  <c r="KL115" i="6" s="1"/>
  <c r="LN112" i="6"/>
  <c r="LN114" i="6" s="1"/>
  <c r="MP112" i="6"/>
  <c r="MP114" i="6" s="1"/>
  <c r="CL113" i="6"/>
  <c r="CL115" i="6" s="1"/>
  <c r="DN113" i="6"/>
  <c r="DN115" i="6" s="1"/>
  <c r="EP113" i="6"/>
  <c r="EP115" i="6" s="1"/>
  <c r="FR113" i="6"/>
  <c r="FR115" i="6" s="1"/>
  <c r="FR112" i="6"/>
  <c r="FR114" i="6" s="1"/>
  <c r="HV113" i="6"/>
  <c r="HV115" i="6" s="1"/>
  <c r="JZ113" i="6"/>
  <c r="JZ115" i="6" s="1"/>
  <c r="PJ113" i="6"/>
  <c r="PJ115" i="6" s="1"/>
  <c r="PJ112" i="6"/>
  <c r="PJ114" i="6" s="1"/>
  <c r="QL112" i="6"/>
  <c r="QL114" i="6" s="1"/>
  <c r="RN112" i="6"/>
  <c r="RN114" i="6" s="1"/>
  <c r="SP112" i="6"/>
  <c r="SP114" i="6" s="1"/>
  <c r="UT113" i="6"/>
  <c r="UT115" i="6" s="1"/>
  <c r="VV112" i="6"/>
  <c r="VV114" i="6" s="1"/>
  <c r="EL112" i="6"/>
  <c r="EL114" i="6" s="1"/>
  <c r="HE112" i="6"/>
  <c r="HE114" i="6" s="1"/>
  <c r="NS113" i="6"/>
  <c r="NS115" i="6" s="1"/>
  <c r="VW113" i="6"/>
  <c r="VW115" i="6" s="1"/>
  <c r="VX118" i="6"/>
  <c r="SM119" i="6"/>
  <c r="JW135" i="6"/>
  <c r="E19" i="6"/>
  <c r="C117" i="6" s="1"/>
  <c r="G90" i="6"/>
  <c r="G81" i="6"/>
  <c r="G86" i="6"/>
  <c r="AI56" i="6"/>
  <c r="G56" i="6"/>
  <c r="G91" i="6"/>
  <c r="RK112" i="6"/>
  <c r="RK114" i="6" s="1"/>
  <c r="G89" i="6"/>
  <c r="AG56" i="6"/>
  <c r="D56" i="6"/>
  <c r="UQ112" i="6"/>
  <c r="UQ114" i="6" s="1"/>
  <c r="V56" i="6"/>
  <c r="TO112" i="6"/>
  <c r="TO114" i="6" s="1"/>
  <c r="IU112" i="6"/>
  <c r="IU114" i="6" s="1"/>
  <c r="G87" i="6"/>
  <c r="I56" i="6"/>
  <c r="GP112" i="6"/>
  <c r="GP114" i="6" s="1"/>
  <c r="G84" i="6"/>
  <c r="H56" i="6"/>
  <c r="G92" i="6"/>
  <c r="Z56" i="6"/>
  <c r="JW112" i="6"/>
  <c r="JW114" i="6" s="1"/>
  <c r="GA112" i="6"/>
  <c r="GA114" i="6" s="1"/>
  <c r="Y56" i="6"/>
  <c r="NP112" i="6"/>
  <c r="NP114" i="6" s="1"/>
  <c r="HR112" i="6"/>
  <c r="HR114" i="6" s="1"/>
  <c r="DV112" i="6"/>
  <c r="DV114" i="6" s="1"/>
  <c r="HS112" i="6"/>
  <c r="HS114" i="6" s="1"/>
  <c r="DW112" i="6"/>
  <c r="DW114" i="6" s="1"/>
  <c r="X56" i="6"/>
  <c r="NO112" i="6"/>
  <c r="NO114" i="6" s="1"/>
  <c r="U56" i="6"/>
  <c r="T56" i="6"/>
  <c r="R56" i="6"/>
  <c r="G88" i="6"/>
  <c r="G82" i="6"/>
  <c r="S56" i="6"/>
  <c r="G85" i="6"/>
  <c r="AG73" i="6"/>
  <c r="BW124" i="6"/>
  <c r="CY126" i="6"/>
  <c r="EA119" i="6"/>
  <c r="FC118" i="6"/>
  <c r="GE126" i="6"/>
  <c r="HG123" i="6"/>
  <c r="II118" i="6"/>
  <c r="JK126" i="6"/>
  <c r="LO119" i="6"/>
  <c r="MQ120" i="6"/>
  <c r="OU134" i="6"/>
  <c r="PW138" i="6"/>
  <c r="QY118" i="6"/>
  <c r="SA137" i="6"/>
  <c r="TC119" i="6"/>
  <c r="UE137" i="6"/>
  <c r="CJ151" i="6"/>
  <c r="CJ141" i="6"/>
  <c r="CJ129" i="6"/>
  <c r="DL126" i="6"/>
  <c r="DL124" i="6"/>
  <c r="DL121" i="6"/>
  <c r="DL118" i="6"/>
  <c r="DL128" i="6"/>
  <c r="DL144" i="6"/>
  <c r="EN163" i="6"/>
  <c r="EN144" i="6"/>
  <c r="EN121" i="6"/>
  <c r="EN119" i="6"/>
  <c r="FP118" i="6"/>
  <c r="GR151" i="6"/>
  <c r="GR128" i="6"/>
  <c r="GR119" i="6"/>
  <c r="GR117" i="6"/>
  <c r="GR132" i="6"/>
  <c r="GR130" i="6"/>
  <c r="GR126" i="6"/>
  <c r="GR127" i="6"/>
  <c r="GR123" i="6"/>
  <c r="GR120" i="6"/>
  <c r="HT118" i="6"/>
  <c r="HT125" i="6"/>
  <c r="HT130" i="6"/>
  <c r="HT121" i="6"/>
  <c r="IV117" i="6"/>
  <c r="IV124" i="6"/>
  <c r="IV140" i="6"/>
  <c r="IV120" i="6"/>
  <c r="IV129" i="6"/>
  <c r="JX129" i="6"/>
  <c r="JX128" i="6"/>
  <c r="JX124" i="6"/>
  <c r="JX122" i="6"/>
  <c r="JX117" i="6"/>
  <c r="KZ128" i="6"/>
  <c r="MB130" i="6"/>
  <c r="MB126" i="6"/>
  <c r="MB117" i="6"/>
  <c r="MB132" i="6"/>
  <c r="MB120" i="6"/>
  <c r="MB143" i="6"/>
  <c r="MB125" i="6"/>
  <c r="ND128" i="6"/>
  <c r="ND132" i="6"/>
  <c r="ND138" i="6"/>
  <c r="ND117" i="6"/>
  <c r="ND137" i="6"/>
  <c r="ND125" i="6"/>
  <c r="ND131" i="6"/>
  <c r="ND122" i="6"/>
  <c r="ND119" i="6"/>
  <c r="ND118" i="6"/>
  <c r="OF130" i="6"/>
  <c r="OF121" i="6"/>
  <c r="OF131" i="6"/>
  <c r="OF133" i="6"/>
  <c r="OF120" i="6"/>
  <c r="PH124" i="6"/>
  <c r="PH137" i="6"/>
  <c r="QJ127" i="6"/>
  <c r="QJ122" i="6"/>
  <c r="QJ143" i="6"/>
  <c r="QJ129" i="6"/>
  <c r="RL123" i="6"/>
  <c r="RL117" i="6"/>
  <c r="RL120" i="6"/>
  <c r="SN127" i="6"/>
  <c r="SN121" i="6"/>
  <c r="SN139" i="6"/>
  <c r="TP132" i="6"/>
  <c r="TP124" i="6"/>
  <c r="TP130" i="6"/>
  <c r="UR138" i="6"/>
  <c r="UR132" i="6"/>
  <c r="UR118" i="6"/>
  <c r="UR121" i="6"/>
  <c r="UR133" i="6"/>
  <c r="UR117" i="6"/>
  <c r="UR125" i="6"/>
  <c r="VT131" i="6"/>
  <c r="VT125" i="6"/>
  <c r="VT122" i="6"/>
  <c r="VT123" i="6"/>
  <c r="VT118" i="6"/>
  <c r="VT124" i="6"/>
  <c r="VT120" i="6"/>
  <c r="VT130" i="6"/>
  <c r="VT119" i="6"/>
  <c r="EM112" i="6"/>
  <c r="EM114" i="6" s="1"/>
  <c r="HF112" i="6"/>
  <c r="HF114" i="6" s="1"/>
  <c r="QG112" i="6"/>
  <c r="QG114" i="6" s="1"/>
  <c r="TD112" i="6"/>
  <c r="TD114" i="6" s="1"/>
  <c r="EM118" i="6"/>
  <c r="SN119" i="6"/>
  <c r="MA138" i="6"/>
  <c r="X89" i="2"/>
  <c r="BK89" i="2"/>
  <c r="AE97" i="3"/>
  <c r="AC99" i="3"/>
  <c r="C15" i="4"/>
  <c r="C56" i="6"/>
  <c r="AH73" i="6"/>
  <c r="BX112" i="6"/>
  <c r="BX114" i="6" s="1"/>
  <c r="KN112" i="6"/>
  <c r="KN114" i="6" s="1"/>
  <c r="LP113" i="6"/>
  <c r="LP115" i="6" s="1"/>
  <c r="NT112" i="6"/>
  <c r="NT114" i="6" s="1"/>
  <c r="QZ113" i="6"/>
  <c r="QZ115" i="6" s="1"/>
  <c r="FT113" i="6"/>
  <c r="FT115" i="6" s="1"/>
  <c r="FT112" i="6"/>
  <c r="FT114" i="6" s="1"/>
  <c r="HX112" i="6"/>
  <c r="HX114" i="6" s="1"/>
  <c r="HX113" i="6"/>
  <c r="HX115" i="6" s="1"/>
  <c r="IZ113" i="6"/>
  <c r="IZ115" i="6" s="1"/>
  <c r="KB113" i="6"/>
  <c r="KB115" i="6" s="1"/>
  <c r="LD112" i="6"/>
  <c r="LD114" i="6" s="1"/>
  <c r="MF112" i="6"/>
  <c r="MF114" i="6" s="1"/>
  <c r="PL112" i="6"/>
  <c r="PL114" i="6" s="1"/>
  <c r="QN113" i="6"/>
  <c r="QN115" i="6" s="1"/>
  <c r="QN112" i="6"/>
  <c r="QN114" i="6" s="1"/>
  <c r="SR112" i="6"/>
  <c r="SR114" i="6" s="1"/>
  <c r="UV113" i="6"/>
  <c r="UV115" i="6" s="1"/>
  <c r="VX113" i="6"/>
  <c r="VX115" i="6" s="1"/>
  <c r="VX112" i="6"/>
  <c r="VX114" i="6" s="1"/>
  <c r="BX166" i="6"/>
  <c r="BX165" i="6"/>
  <c r="BX164" i="6"/>
  <c r="BX163" i="6"/>
  <c r="BX161" i="6"/>
  <c r="BX159" i="6"/>
  <c r="BX160" i="6"/>
  <c r="BX157" i="6"/>
  <c r="BX162" i="6"/>
  <c r="BX156" i="6"/>
  <c r="BX158" i="6"/>
  <c r="BX152" i="6"/>
  <c r="BX154" i="6"/>
  <c r="BX151" i="6"/>
  <c r="BX155" i="6"/>
  <c r="BX146" i="6"/>
  <c r="BX150" i="6"/>
  <c r="BX139" i="6"/>
  <c r="BX140" i="6"/>
  <c r="BX153" i="6"/>
  <c r="BX147" i="6"/>
  <c r="BX136" i="6"/>
  <c r="BX135" i="6"/>
  <c r="BX134" i="6"/>
  <c r="BX142" i="6"/>
  <c r="BX132" i="6"/>
  <c r="BX138" i="6"/>
  <c r="BX143" i="6"/>
  <c r="BX137" i="6"/>
  <c r="BX128" i="6"/>
  <c r="BX149" i="6"/>
  <c r="BX144" i="6"/>
  <c r="BX145" i="6"/>
  <c r="BX126" i="6"/>
  <c r="BX148" i="6"/>
  <c r="BX127" i="6"/>
  <c r="BX130" i="6"/>
  <c r="BX124" i="6"/>
  <c r="BX129" i="6"/>
  <c r="BX133" i="6"/>
  <c r="BX131" i="6"/>
  <c r="BX123" i="6"/>
  <c r="BX119" i="6"/>
  <c r="BX141" i="6"/>
  <c r="BX121" i="6"/>
  <c r="BX120" i="6"/>
  <c r="BX118" i="6"/>
  <c r="BX117" i="6"/>
  <c r="BX125" i="6"/>
  <c r="CZ166" i="6"/>
  <c r="CZ165" i="6"/>
  <c r="CZ164" i="6"/>
  <c r="CZ163" i="6"/>
  <c r="CZ160" i="6"/>
  <c r="CZ159" i="6"/>
  <c r="CZ154" i="6"/>
  <c r="CZ157" i="6"/>
  <c r="CZ156" i="6"/>
  <c r="CZ155" i="6"/>
  <c r="CZ152" i="6"/>
  <c r="CZ151" i="6"/>
  <c r="CZ153" i="6"/>
  <c r="CZ158" i="6"/>
  <c r="CZ148" i="6"/>
  <c r="CZ150" i="6"/>
  <c r="CZ162" i="6"/>
  <c r="CZ161" i="6"/>
  <c r="CZ143" i="6"/>
  <c r="CZ149" i="6"/>
  <c r="CZ139" i="6"/>
  <c r="CZ144" i="6"/>
  <c r="CZ140" i="6"/>
  <c r="CZ146" i="6"/>
  <c r="CZ136" i="6"/>
  <c r="CZ135" i="6"/>
  <c r="CZ134" i="6"/>
  <c r="CZ138" i="6"/>
  <c r="CZ142" i="6"/>
  <c r="CZ141" i="6"/>
  <c r="CZ131" i="6"/>
  <c r="CZ145" i="6"/>
  <c r="CZ128" i="6"/>
  <c r="CZ137" i="6"/>
  <c r="CZ147" i="6"/>
  <c r="CZ130" i="6"/>
  <c r="CZ125" i="6"/>
  <c r="CZ127" i="6"/>
  <c r="CZ129" i="6"/>
  <c r="CZ124" i="6"/>
  <c r="CZ120" i="6"/>
  <c r="CZ121" i="6"/>
  <c r="CZ123" i="6"/>
  <c r="CZ133" i="6"/>
  <c r="CZ119" i="6"/>
  <c r="CZ118" i="6"/>
  <c r="CZ122" i="6"/>
  <c r="EB166" i="6"/>
  <c r="EB165" i="6"/>
  <c r="EB164" i="6"/>
  <c r="EB160" i="6"/>
  <c r="EB163" i="6"/>
  <c r="EB159" i="6"/>
  <c r="EB162" i="6"/>
  <c r="EB158" i="6"/>
  <c r="EB154" i="6"/>
  <c r="EB156" i="6"/>
  <c r="EB157" i="6"/>
  <c r="EB155" i="6"/>
  <c r="EB151" i="6"/>
  <c r="EB150" i="6"/>
  <c r="EB153" i="6"/>
  <c r="EB149" i="6"/>
  <c r="EB146" i="6"/>
  <c r="EB145" i="6"/>
  <c r="EB161" i="6"/>
  <c r="EB137" i="6"/>
  <c r="EB142" i="6"/>
  <c r="EB139" i="6"/>
  <c r="EB136" i="6"/>
  <c r="EB135" i="6"/>
  <c r="EB134" i="6"/>
  <c r="EB144" i="6"/>
  <c r="EB143" i="6"/>
  <c r="EB138" i="6"/>
  <c r="EB140" i="6"/>
  <c r="EB148" i="6"/>
  <c r="EB130" i="6"/>
  <c r="EB129" i="6"/>
  <c r="EB133" i="6"/>
  <c r="EB131" i="6"/>
  <c r="EB128" i="6"/>
  <c r="EB147" i="6"/>
  <c r="EB152" i="6"/>
  <c r="EB126" i="6"/>
  <c r="EB120" i="6"/>
  <c r="EB125" i="6"/>
  <c r="EB141" i="6"/>
  <c r="EB118" i="6"/>
  <c r="EB122" i="6"/>
  <c r="EB119" i="6"/>
  <c r="EB132" i="6"/>
  <c r="EB127" i="6"/>
  <c r="EB121" i="6"/>
  <c r="EB123" i="6"/>
  <c r="FD166" i="6"/>
  <c r="FD165" i="6"/>
  <c r="FD163" i="6"/>
  <c r="FD164" i="6"/>
  <c r="FD162" i="6"/>
  <c r="FD160" i="6"/>
  <c r="FD159" i="6"/>
  <c r="FD161" i="6"/>
  <c r="FD158" i="6"/>
  <c r="FD156" i="6"/>
  <c r="FD155" i="6"/>
  <c r="FD153" i="6"/>
  <c r="FD152" i="6"/>
  <c r="FD150" i="6"/>
  <c r="FD154" i="6"/>
  <c r="FD151" i="6"/>
  <c r="FD148" i="6"/>
  <c r="FD146" i="6"/>
  <c r="FD147" i="6"/>
  <c r="FD139" i="6"/>
  <c r="FD136" i="6"/>
  <c r="FD135" i="6"/>
  <c r="FD134" i="6"/>
  <c r="FD144" i="6"/>
  <c r="FD157" i="6"/>
  <c r="FD141" i="6"/>
  <c r="FD145" i="6"/>
  <c r="FD142" i="6"/>
  <c r="FD137" i="6"/>
  <c r="FD143" i="6"/>
  <c r="FD132" i="6"/>
  <c r="FD129" i="6"/>
  <c r="FD131" i="6"/>
  <c r="FD149" i="6"/>
  <c r="FD140" i="6"/>
  <c r="FD122" i="6"/>
  <c r="FD126" i="6"/>
  <c r="FD121" i="6"/>
  <c r="FD128" i="6"/>
  <c r="FD127" i="6"/>
  <c r="FD133" i="6"/>
  <c r="FD130" i="6"/>
  <c r="FD119" i="6"/>
  <c r="FD138" i="6"/>
  <c r="FD120" i="6"/>
  <c r="FD118" i="6"/>
  <c r="FD117" i="6"/>
  <c r="GF166" i="6"/>
  <c r="GF165" i="6"/>
  <c r="GF164" i="6"/>
  <c r="GF163" i="6"/>
  <c r="GF162" i="6"/>
  <c r="GF158" i="6"/>
  <c r="GF160" i="6"/>
  <c r="GF157" i="6"/>
  <c r="GF153" i="6"/>
  <c r="GF161" i="6"/>
  <c r="GF155" i="6"/>
  <c r="GF156" i="6"/>
  <c r="GF152" i="6"/>
  <c r="GF154" i="6"/>
  <c r="GF159" i="6"/>
  <c r="GF147" i="6"/>
  <c r="GF150" i="6"/>
  <c r="GF149" i="6"/>
  <c r="GF151" i="6"/>
  <c r="GF145" i="6"/>
  <c r="GF144" i="6"/>
  <c r="GF139" i="6"/>
  <c r="GF148" i="6"/>
  <c r="GF140" i="6"/>
  <c r="GF136" i="6"/>
  <c r="GF135" i="6"/>
  <c r="GF134" i="6"/>
  <c r="GF143" i="6"/>
  <c r="GF141" i="6"/>
  <c r="GF138" i="6"/>
  <c r="GF129" i="6"/>
  <c r="GF128" i="6"/>
  <c r="GF132" i="6"/>
  <c r="GF137" i="6"/>
  <c r="GF127" i="6"/>
  <c r="GF146" i="6"/>
  <c r="GF125" i="6"/>
  <c r="GF130" i="6"/>
  <c r="GF142" i="6"/>
  <c r="GF131" i="6"/>
  <c r="GF123" i="6"/>
  <c r="GF119" i="6"/>
  <c r="GF126" i="6"/>
  <c r="GF124" i="6"/>
  <c r="GF117" i="6"/>
  <c r="GF122" i="6"/>
  <c r="GF133" i="6"/>
  <c r="GF120" i="6"/>
  <c r="GF118" i="6"/>
  <c r="HH166" i="6"/>
  <c r="HH165" i="6"/>
  <c r="HH164" i="6"/>
  <c r="HH161" i="6"/>
  <c r="HH163" i="6"/>
  <c r="HH160" i="6"/>
  <c r="HH158" i="6"/>
  <c r="HH159" i="6"/>
  <c r="HH162" i="6"/>
  <c r="HH155" i="6"/>
  <c r="HH153" i="6"/>
  <c r="HH157" i="6"/>
  <c r="HH151" i="6"/>
  <c r="HH150" i="6"/>
  <c r="HH156" i="6"/>
  <c r="HH152" i="6"/>
  <c r="HH147" i="6"/>
  <c r="HH144" i="6"/>
  <c r="HH145" i="6"/>
  <c r="HH146" i="6"/>
  <c r="HH143" i="6"/>
  <c r="HH141" i="6"/>
  <c r="HH154" i="6"/>
  <c r="HH136" i="6"/>
  <c r="HH135" i="6"/>
  <c r="HH134" i="6"/>
  <c r="HH148" i="6"/>
  <c r="HH142" i="6"/>
  <c r="HH149" i="6"/>
  <c r="HH128" i="6"/>
  <c r="HH138" i="6"/>
  <c r="HH130" i="6"/>
  <c r="HH129" i="6"/>
  <c r="HH131" i="6"/>
  <c r="HH124" i="6"/>
  <c r="HH137" i="6"/>
  <c r="HH125" i="6"/>
  <c r="HH140" i="6"/>
  <c r="HH127" i="6"/>
  <c r="HH133" i="6"/>
  <c r="HH121" i="6"/>
  <c r="HH118" i="6"/>
  <c r="HH119" i="6"/>
  <c r="HH126" i="6"/>
  <c r="HH123" i="6"/>
  <c r="HH139" i="6"/>
  <c r="HH120" i="6"/>
  <c r="HH122" i="6"/>
  <c r="IJ166" i="6"/>
  <c r="IJ165" i="6"/>
  <c r="IJ164" i="6"/>
  <c r="IJ162" i="6"/>
  <c r="IJ161" i="6"/>
  <c r="IJ160" i="6"/>
  <c r="IJ163" i="6"/>
  <c r="IJ159" i="6"/>
  <c r="IJ157" i="6"/>
  <c r="IJ158" i="6"/>
  <c r="IJ153" i="6"/>
  <c r="IJ155" i="6"/>
  <c r="IJ151" i="6"/>
  <c r="IJ154" i="6"/>
  <c r="IJ156" i="6"/>
  <c r="IJ150" i="6"/>
  <c r="IJ145" i="6"/>
  <c r="IJ141" i="6"/>
  <c r="IJ136" i="6"/>
  <c r="IJ135" i="6"/>
  <c r="IJ134" i="6"/>
  <c r="IJ143" i="6"/>
  <c r="IJ149" i="6"/>
  <c r="IJ139" i="6"/>
  <c r="IJ140" i="6"/>
  <c r="IJ133" i="6"/>
  <c r="IJ146" i="6"/>
  <c r="IJ142" i="6"/>
  <c r="IJ148" i="6"/>
  <c r="IJ132" i="6"/>
  <c r="IJ138" i="6"/>
  <c r="IJ130" i="6"/>
  <c r="IJ147" i="6"/>
  <c r="IJ128" i="6"/>
  <c r="IJ144" i="6"/>
  <c r="IJ122" i="6"/>
  <c r="IJ120" i="6"/>
  <c r="IJ137" i="6"/>
  <c r="IJ129" i="6"/>
  <c r="IJ127" i="6"/>
  <c r="IJ124" i="6"/>
  <c r="IJ152" i="6"/>
  <c r="IJ126" i="6"/>
  <c r="IJ125" i="6"/>
  <c r="IJ121" i="6"/>
  <c r="IJ131" i="6"/>
  <c r="IJ117" i="6"/>
  <c r="IJ123" i="6"/>
  <c r="IJ119" i="6"/>
  <c r="JL166" i="6"/>
  <c r="JL165" i="6"/>
  <c r="JL162" i="6"/>
  <c r="JL163" i="6"/>
  <c r="JL160" i="6"/>
  <c r="JL159" i="6"/>
  <c r="JL164" i="6"/>
  <c r="JL161" i="6"/>
  <c r="JL158" i="6"/>
  <c r="JL156" i="6"/>
  <c r="JL157" i="6"/>
  <c r="JL155" i="6"/>
  <c r="JL151" i="6"/>
  <c r="JL153" i="6"/>
  <c r="JL149" i="6"/>
  <c r="JL152" i="6"/>
  <c r="JL146" i="6"/>
  <c r="JL145" i="6"/>
  <c r="JL142" i="6"/>
  <c r="JL154" i="6"/>
  <c r="JL144" i="6"/>
  <c r="JL141" i="6"/>
  <c r="JL150" i="6"/>
  <c r="JL143" i="6"/>
  <c r="JL136" i="6"/>
  <c r="JL135" i="6"/>
  <c r="JL134" i="6"/>
  <c r="JL148" i="6"/>
  <c r="JL147" i="6"/>
  <c r="JL140" i="6"/>
  <c r="JL126" i="6"/>
  <c r="JL133" i="6"/>
  <c r="JL129" i="6"/>
  <c r="JL128" i="6"/>
  <c r="JL132" i="6"/>
  <c r="JL131" i="6"/>
  <c r="JL121" i="6"/>
  <c r="JL137" i="6"/>
  <c r="JL123" i="6"/>
  <c r="JL127" i="6"/>
  <c r="JL130" i="6"/>
  <c r="JL120" i="6"/>
  <c r="JL122" i="6"/>
  <c r="JL138" i="6"/>
  <c r="JL117" i="6"/>
  <c r="JL125" i="6"/>
  <c r="JL119" i="6"/>
  <c r="JL139" i="6"/>
  <c r="JL118" i="6"/>
  <c r="KN166" i="6"/>
  <c r="KN165" i="6"/>
  <c r="KN164" i="6"/>
  <c r="KN162" i="6"/>
  <c r="KN163" i="6"/>
  <c r="KN160" i="6"/>
  <c r="KN159" i="6"/>
  <c r="KN156" i="6"/>
  <c r="KN161" i="6"/>
  <c r="KN155" i="6"/>
  <c r="KN157" i="6"/>
  <c r="KN158" i="6"/>
  <c r="KN153" i="6"/>
  <c r="KN154" i="6"/>
  <c r="KN152" i="6"/>
  <c r="KN150" i="6"/>
  <c r="KN149" i="6"/>
  <c r="KN148" i="6"/>
  <c r="KN146" i="6"/>
  <c r="KN147" i="6"/>
  <c r="KN138" i="6"/>
  <c r="KN142" i="6"/>
  <c r="KN136" i="6"/>
  <c r="KN135" i="6"/>
  <c r="KN134" i="6"/>
  <c r="KN145" i="6"/>
  <c r="KN151" i="6"/>
  <c r="KN139" i="6"/>
  <c r="KN137" i="6"/>
  <c r="KN143" i="6"/>
  <c r="KN127" i="6"/>
  <c r="KN131" i="6"/>
  <c r="KN133" i="6"/>
  <c r="KN129" i="6"/>
  <c r="KN126" i="6"/>
  <c r="KN122" i="6"/>
  <c r="KN117" i="6"/>
  <c r="KN119" i="6"/>
  <c r="KN144" i="6"/>
  <c r="KN141" i="6"/>
  <c r="KN130" i="6"/>
  <c r="KN123" i="6"/>
  <c r="KN124" i="6"/>
  <c r="KN140" i="6"/>
  <c r="KN132" i="6"/>
  <c r="KN121" i="6"/>
  <c r="KN128" i="6"/>
  <c r="KN118" i="6"/>
  <c r="KN125" i="6"/>
  <c r="LP166" i="6"/>
  <c r="LP165" i="6"/>
  <c r="LP163" i="6"/>
  <c r="LP164" i="6"/>
  <c r="LP159" i="6"/>
  <c r="LP160" i="6"/>
  <c r="LP161" i="6"/>
  <c r="LP158" i="6"/>
  <c r="LP162" i="6"/>
  <c r="LP156" i="6"/>
  <c r="LP154" i="6"/>
  <c r="LP157" i="6"/>
  <c r="LP153" i="6"/>
  <c r="LP150" i="6"/>
  <c r="LP155" i="6"/>
  <c r="LP149" i="6"/>
  <c r="LP151" i="6"/>
  <c r="LP147" i="6"/>
  <c r="LP148" i="6"/>
  <c r="LP146" i="6"/>
  <c r="LP143" i="6"/>
  <c r="LP145" i="6"/>
  <c r="LP136" i="6"/>
  <c r="LP135" i="6"/>
  <c r="LP134" i="6"/>
  <c r="LP144" i="6"/>
  <c r="LP140" i="6"/>
  <c r="LP127" i="6"/>
  <c r="LP130" i="6"/>
  <c r="LP139" i="6"/>
  <c r="LP123" i="6"/>
  <c r="LP124" i="6"/>
  <c r="LP121" i="6"/>
  <c r="LP132" i="6"/>
  <c r="LP131" i="6"/>
  <c r="LP137" i="6"/>
  <c r="LP129" i="6"/>
  <c r="LP117" i="6"/>
  <c r="LP128" i="6"/>
  <c r="LP138" i="6"/>
  <c r="LP119" i="6"/>
  <c r="LP152" i="6"/>
  <c r="LP122" i="6"/>
  <c r="LP118" i="6"/>
  <c r="LP133" i="6"/>
  <c r="LP126" i="6"/>
  <c r="LP120" i="6"/>
  <c r="LP125" i="6"/>
  <c r="MR166" i="6"/>
  <c r="MR165" i="6"/>
  <c r="MR164" i="6"/>
  <c r="MR162" i="6"/>
  <c r="MR163" i="6"/>
  <c r="MR161" i="6"/>
  <c r="MR158" i="6"/>
  <c r="MR156" i="6"/>
  <c r="MR155" i="6"/>
  <c r="MR154" i="6"/>
  <c r="MR159" i="6"/>
  <c r="MR160" i="6"/>
  <c r="MR157" i="6"/>
  <c r="MR153" i="6"/>
  <c r="MR151" i="6"/>
  <c r="MR149" i="6"/>
  <c r="MR147" i="6"/>
  <c r="MR152" i="6"/>
  <c r="MR144" i="6"/>
  <c r="MR146" i="6"/>
  <c r="MR145" i="6"/>
  <c r="MR136" i="6"/>
  <c r="MR135" i="6"/>
  <c r="MR134" i="6"/>
  <c r="MR139" i="6"/>
  <c r="MR129" i="6"/>
  <c r="MR150" i="6"/>
  <c r="MR142" i="6"/>
  <c r="MR143" i="6"/>
  <c r="MR132" i="6"/>
  <c r="MR141" i="6"/>
  <c r="MR138" i="6"/>
  <c r="MR133" i="6"/>
  <c r="MR137" i="6"/>
  <c r="MR131" i="6"/>
  <c r="MR123" i="6"/>
  <c r="MR121" i="6"/>
  <c r="MR124" i="6"/>
  <c r="MR127" i="6"/>
  <c r="MR125" i="6"/>
  <c r="MR122" i="6"/>
  <c r="MR140" i="6"/>
  <c r="MR130" i="6"/>
  <c r="MR128" i="6"/>
  <c r="MR126" i="6"/>
  <c r="MR148" i="6"/>
  <c r="MR118" i="6"/>
  <c r="MR120" i="6"/>
  <c r="MR119" i="6"/>
  <c r="NT166" i="6"/>
  <c r="NT165" i="6"/>
  <c r="NT164" i="6"/>
  <c r="NT161" i="6"/>
  <c r="NT163" i="6"/>
  <c r="NT162" i="6"/>
  <c r="NT160" i="6"/>
  <c r="NT159" i="6"/>
  <c r="NT156" i="6"/>
  <c r="NT155" i="6"/>
  <c r="NT153" i="6"/>
  <c r="NT158" i="6"/>
  <c r="NT157" i="6"/>
  <c r="NT154" i="6"/>
  <c r="NT148" i="6"/>
  <c r="NT146" i="6"/>
  <c r="NT149" i="6"/>
  <c r="NT152" i="6"/>
  <c r="NT145" i="6"/>
  <c r="NT144" i="6"/>
  <c r="NT150" i="6"/>
  <c r="NT136" i="6"/>
  <c r="NT135" i="6"/>
  <c r="NT134" i="6"/>
  <c r="NT151" i="6"/>
  <c r="NT137" i="6"/>
  <c r="NT142" i="6"/>
  <c r="NT143" i="6"/>
  <c r="NT132" i="6"/>
  <c r="NT130" i="6"/>
  <c r="NT140" i="6"/>
  <c r="NT131" i="6"/>
  <c r="NT121" i="6"/>
  <c r="NT138" i="6"/>
  <c r="NT127" i="6"/>
  <c r="NT129" i="6"/>
  <c r="NT124" i="6"/>
  <c r="NT125" i="6"/>
  <c r="NT119" i="6"/>
  <c r="NT139" i="6"/>
  <c r="NT122" i="6"/>
  <c r="NT118" i="6"/>
  <c r="NT126" i="6"/>
  <c r="NT147" i="6"/>
  <c r="NT141" i="6"/>
  <c r="NT123" i="6"/>
  <c r="NT128" i="6"/>
  <c r="NT120" i="6"/>
  <c r="NT117" i="6"/>
  <c r="NT133" i="6"/>
  <c r="OV166" i="6"/>
  <c r="OV165" i="6"/>
  <c r="OV164" i="6"/>
  <c r="OV161" i="6"/>
  <c r="OV163" i="6"/>
  <c r="OV162" i="6"/>
  <c r="OV158" i="6"/>
  <c r="OV159" i="6"/>
  <c r="OV157" i="6"/>
  <c r="OV160" i="6"/>
  <c r="OV156" i="6"/>
  <c r="OV154" i="6"/>
  <c r="OV152" i="6"/>
  <c r="OV153" i="6"/>
  <c r="OV150" i="6"/>
  <c r="OV144" i="6"/>
  <c r="OV151" i="6"/>
  <c r="OV148" i="6"/>
  <c r="OV136" i="6"/>
  <c r="OV135" i="6"/>
  <c r="OV134" i="6"/>
  <c r="OV143" i="6"/>
  <c r="OV142" i="6"/>
  <c r="OV139" i="6"/>
  <c r="OV138" i="6"/>
  <c r="OV137" i="6"/>
  <c r="OV146" i="6"/>
  <c r="OV140" i="6"/>
  <c r="OV129" i="6"/>
  <c r="OV132" i="6"/>
  <c r="OV131" i="6"/>
  <c r="OV155" i="6"/>
  <c r="OV125" i="6"/>
  <c r="OV123" i="6"/>
  <c r="OV130" i="6"/>
  <c r="OV124" i="6"/>
  <c r="OV118" i="6"/>
  <c r="OV133" i="6"/>
  <c r="OV121" i="6"/>
  <c r="OV141" i="6"/>
  <c r="OV120" i="6"/>
  <c r="OV128" i="6"/>
  <c r="OV126" i="6"/>
  <c r="OV117" i="6"/>
  <c r="OV145" i="6"/>
  <c r="OV147" i="6"/>
  <c r="OV122" i="6"/>
  <c r="OV119" i="6"/>
  <c r="OV127" i="6"/>
  <c r="PX166" i="6"/>
  <c r="PX165" i="6"/>
  <c r="PX162" i="6"/>
  <c r="PX161" i="6"/>
  <c r="PX163" i="6"/>
  <c r="PX164" i="6"/>
  <c r="PX159" i="6"/>
  <c r="PX158" i="6"/>
  <c r="PX157" i="6"/>
  <c r="PX156" i="6"/>
  <c r="PX154" i="6"/>
  <c r="PX152" i="6"/>
  <c r="PX155" i="6"/>
  <c r="PX151" i="6"/>
  <c r="PX160" i="6"/>
  <c r="PX149" i="6"/>
  <c r="PX153" i="6"/>
  <c r="PX150" i="6"/>
  <c r="PX147" i="6"/>
  <c r="PX148" i="6"/>
  <c r="PX140" i="6"/>
  <c r="PX142" i="6"/>
  <c r="PX146" i="6"/>
  <c r="PX143" i="6"/>
  <c r="PX136" i="6"/>
  <c r="PX135" i="6"/>
  <c r="PX134" i="6"/>
  <c r="PX145" i="6"/>
  <c r="PX141" i="6"/>
  <c r="PX139" i="6"/>
  <c r="PX133" i="6"/>
  <c r="PX144" i="6"/>
  <c r="PX132" i="6"/>
  <c r="PX131" i="6"/>
  <c r="PX129" i="6"/>
  <c r="PX126" i="6"/>
  <c r="PX127" i="6"/>
  <c r="PX122" i="6"/>
  <c r="PX130" i="6"/>
  <c r="PX125" i="6"/>
  <c r="PX124" i="6"/>
  <c r="PX138" i="6"/>
  <c r="PX128" i="6"/>
  <c r="PX137" i="6"/>
  <c r="PX121" i="6"/>
  <c r="PX123" i="6"/>
  <c r="QZ166" i="6"/>
  <c r="QZ165" i="6"/>
  <c r="QZ162" i="6"/>
  <c r="QZ161" i="6"/>
  <c r="QZ164" i="6"/>
  <c r="QZ160" i="6"/>
  <c r="QZ159" i="6"/>
  <c r="QZ157" i="6"/>
  <c r="QZ158" i="6"/>
  <c r="QZ163" i="6"/>
  <c r="QZ155" i="6"/>
  <c r="QZ153" i="6"/>
  <c r="QZ150" i="6"/>
  <c r="QZ156" i="6"/>
  <c r="QZ152" i="6"/>
  <c r="QZ151" i="6"/>
  <c r="QZ148" i="6"/>
  <c r="QZ149" i="6"/>
  <c r="QZ145" i="6"/>
  <c r="QZ154" i="6"/>
  <c r="QZ147" i="6"/>
  <c r="QZ140" i="6"/>
  <c r="QZ136" i="6"/>
  <c r="QZ135" i="6"/>
  <c r="QZ134" i="6"/>
  <c r="QZ139" i="6"/>
  <c r="QZ137" i="6"/>
  <c r="QZ144" i="6"/>
  <c r="QZ142" i="6"/>
  <c r="QZ133" i="6"/>
  <c r="QZ129" i="6"/>
  <c r="QZ126" i="6"/>
  <c r="QZ146" i="6"/>
  <c r="QZ131" i="6"/>
  <c r="QZ138" i="6"/>
  <c r="QZ141" i="6"/>
  <c r="QZ127" i="6"/>
  <c r="QZ121" i="6"/>
  <c r="QZ125" i="6"/>
  <c r="QZ123" i="6"/>
  <c r="QZ143" i="6"/>
  <c r="QZ120" i="6"/>
  <c r="QZ117" i="6"/>
  <c r="QZ128" i="6"/>
  <c r="QZ132" i="6"/>
  <c r="QZ118" i="6"/>
  <c r="QZ119" i="6"/>
  <c r="QZ122" i="6"/>
  <c r="QZ124" i="6"/>
  <c r="QZ130" i="6"/>
  <c r="SB166" i="6"/>
  <c r="SB165" i="6"/>
  <c r="SB162" i="6"/>
  <c r="SB163" i="6"/>
  <c r="SB161" i="6"/>
  <c r="SB160" i="6"/>
  <c r="SB159" i="6"/>
  <c r="SB156" i="6"/>
  <c r="SB164" i="6"/>
  <c r="SB155" i="6"/>
  <c r="SB148" i="6"/>
  <c r="SB152" i="6"/>
  <c r="SB149" i="6"/>
  <c r="SB158" i="6"/>
  <c r="SB154" i="6"/>
  <c r="SB157" i="6"/>
  <c r="SB147" i="6"/>
  <c r="SB144" i="6"/>
  <c r="SB137" i="6"/>
  <c r="SB151" i="6"/>
  <c r="SB140" i="6"/>
  <c r="SB136" i="6"/>
  <c r="SB135" i="6"/>
  <c r="SB134" i="6"/>
  <c r="SB146" i="6"/>
  <c r="SB145" i="6"/>
  <c r="SB150" i="6"/>
  <c r="SB138" i="6"/>
  <c r="SB132" i="6"/>
  <c r="SB153" i="6"/>
  <c r="SB128" i="6"/>
  <c r="SB131" i="6"/>
  <c r="SB143" i="6"/>
  <c r="SB133" i="6"/>
  <c r="SB139" i="6"/>
  <c r="SB122" i="6"/>
  <c r="SB126" i="6"/>
  <c r="SB121" i="6"/>
  <c r="SB127" i="6"/>
  <c r="SB124" i="6"/>
  <c r="SB120" i="6"/>
  <c r="SB119" i="6"/>
  <c r="SB117" i="6"/>
  <c r="SB141" i="6"/>
  <c r="SB142" i="6"/>
  <c r="SB118" i="6"/>
  <c r="SB129" i="6"/>
  <c r="SB130" i="6"/>
  <c r="TD166" i="6"/>
  <c r="TD165" i="6"/>
  <c r="TD164" i="6"/>
  <c r="TD163" i="6"/>
  <c r="TD162" i="6"/>
  <c r="TD160" i="6"/>
  <c r="TD161" i="6"/>
  <c r="TD159" i="6"/>
  <c r="TD156" i="6"/>
  <c r="TD155" i="6"/>
  <c r="TD154" i="6"/>
  <c r="TD151" i="6"/>
  <c r="TD152" i="6"/>
  <c r="TD153" i="6"/>
  <c r="TD157" i="6"/>
  <c r="TD150" i="6"/>
  <c r="TD146" i="6"/>
  <c r="TD158" i="6"/>
  <c r="TD149" i="6"/>
  <c r="TD148" i="6"/>
  <c r="TD143" i="6"/>
  <c r="TD145" i="6"/>
  <c r="TD136" i="6"/>
  <c r="TD135" i="6"/>
  <c r="TD134" i="6"/>
  <c r="TD137" i="6"/>
  <c r="TD140" i="6"/>
  <c r="TD130" i="6"/>
  <c r="TD133" i="6"/>
  <c r="TD126" i="6"/>
  <c r="TD131" i="6"/>
  <c r="TD147" i="6"/>
  <c r="TD141" i="6"/>
  <c r="TD144" i="6"/>
  <c r="TD142" i="6"/>
  <c r="TD128" i="6"/>
  <c r="TD122" i="6"/>
  <c r="TD129" i="6"/>
  <c r="TD124" i="6"/>
  <c r="TD139" i="6"/>
  <c r="TD119" i="6"/>
  <c r="TD120" i="6"/>
  <c r="TD127" i="6"/>
  <c r="TD121" i="6"/>
  <c r="TD125" i="6"/>
  <c r="TD118" i="6"/>
  <c r="TD138" i="6"/>
  <c r="TD132" i="6"/>
  <c r="TD123" i="6"/>
  <c r="UF166" i="6"/>
  <c r="UF165" i="6"/>
  <c r="UF164" i="6"/>
  <c r="UF163" i="6"/>
  <c r="UF161" i="6"/>
  <c r="UF162" i="6"/>
  <c r="UF159" i="6"/>
  <c r="UF158" i="6"/>
  <c r="UF155" i="6"/>
  <c r="UF160" i="6"/>
  <c r="UF157" i="6"/>
  <c r="UF156" i="6"/>
  <c r="UF154" i="6"/>
  <c r="UF153" i="6"/>
  <c r="UF152" i="6"/>
  <c r="UF148" i="6"/>
  <c r="UF143" i="6"/>
  <c r="UF150" i="6"/>
  <c r="UF145" i="6"/>
  <c r="UF141" i="6"/>
  <c r="UF151" i="6"/>
  <c r="UF136" i="6"/>
  <c r="UF135" i="6"/>
  <c r="UF134" i="6"/>
  <c r="UF139" i="6"/>
  <c r="UF137" i="6"/>
  <c r="UF142" i="6"/>
  <c r="UF146" i="6"/>
  <c r="UF144" i="6"/>
  <c r="UF132" i="6"/>
  <c r="UF140" i="6"/>
  <c r="UF138" i="6"/>
  <c r="UF129" i="6"/>
  <c r="UF126" i="6"/>
  <c r="UF131" i="6"/>
  <c r="UF130" i="6"/>
  <c r="UF122" i="6"/>
  <c r="UF117" i="6"/>
  <c r="UF147" i="6"/>
  <c r="UF127" i="6"/>
  <c r="UF123" i="6"/>
  <c r="UF124" i="6"/>
  <c r="UF128" i="6"/>
  <c r="UF149" i="6"/>
  <c r="UF120" i="6"/>
  <c r="UF119" i="6"/>
  <c r="UF133" i="6"/>
  <c r="UF125" i="6"/>
  <c r="UF121" i="6"/>
  <c r="UF118" i="6"/>
  <c r="VH166" i="6"/>
  <c r="VH165" i="6"/>
  <c r="VH164" i="6"/>
  <c r="VH162" i="6"/>
  <c r="VH163" i="6"/>
  <c r="VH161" i="6"/>
  <c r="VH158" i="6"/>
  <c r="VH157" i="6"/>
  <c r="VH160" i="6"/>
  <c r="VH159" i="6"/>
  <c r="VH156" i="6"/>
  <c r="VH155" i="6"/>
  <c r="VH154" i="6"/>
  <c r="VH153" i="6"/>
  <c r="VH149" i="6"/>
  <c r="VH151" i="6"/>
  <c r="VH147" i="6"/>
  <c r="VH145" i="6"/>
  <c r="VH148" i="6"/>
  <c r="VH143" i="6"/>
  <c r="VH152" i="6"/>
  <c r="VH144" i="6"/>
  <c r="VH141" i="6"/>
  <c r="VH136" i="6"/>
  <c r="VH135" i="6"/>
  <c r="VH134" i="6"/>
  <c r="VH142" i="6"/>
  <c r="VH137" i="6"/>
  <c r="VH133" i="6"/>
  <c r="VH130" i="6"/>
  <c r="VH150" i="6"/>
  <c r="VH146" i="6"/>
  <c r="VH140" i="6"/>
  <c r="VH139" i="6"/>
  <c r="VH131" i="6"/>
  <c r="VH122" i="6"/>
  <c r="VH138" i="6"/>
  <c r="VH119" i="6"/>
  <c r="VH121" i="6"/>
  <c r="VH125" i="6"/>
  <c r="VH128" i="6"/>
  <c r="VH126" i="6"/>
  <c r="VH132" i="6"/>
  <c r="VH129" i="6"/>
  <c r="VH124" i="6"/>
  <c r="VH120" i="6"/>
  <c r="VH118" i="6"/>
  <c r="VH127" i="6"/>
  <c r="CK141" i="6"/>
  <c r="CK117" i="6"/>
  <c r="CK129" i="6"/>
  <c r="CK164" i="6"/>
  <c r="CK123" i="6"/>
  <c r="CK137" i="6"/>
  <c r="DM135" i="6"/>
  <c r="DM132" i="6"/>
  <c r="DM124" i="6"/>
  <c r="DM121" i="6"/>
  <c r="DM118" i="6"/>
  <c r="DM128" i="6"/>
  <c r="DM125" i="6"/>
  <c r="DM117" i="6"/>
  <c r="EO137" i="6"/>
  <c r="EO121" i="6"/>
  <c r="EO120" i="6"/>
  <c r="EO127" i="6"/>
  <c r="EO119" i="6"/>
  <c r="FQ152" i="6"/>
  <c r="FQ125" i="6"/>
  <c r="FQ121" i="6"/>
  <c r="FQ118" i="6"/>
  <c r="FQ117" i="6"/>
  <c r="FQ124" i="6"/>
  <c r="GS120" i="6"/>
  <c r="GS117" i="6"/>
  <c r="GS130" i="6"/>
  <c r="GS127" i="6"/>
  <c r="HU125" i="6"/>
  <c r="HU129" i="6"/>
  <c r="HU121" i="6"/>
  <c r="HU141" i="6"/>
  <c r="IW130" i="6"/>
  <c r="IW131" i="6"/>
  <c r="IW124" i="6"/>
  <c r="IW120" i="6"/>
  <c r="IW127" i="6"/>
  <c r="JY135" i="6"/>
  <c r="JY137" i="6"/>
  <c r="JY129" i="6"/>
  <c r="JY128" i="6"/>
  <c r="JY122" i="6"/>
  <c r="LA143" i="6"/>
  <c r="LA121" i="6"/>
  <c r="LA119" i="6"/>
  <c r="MC130" i="6"/>
  <c r="MC117" i="6"/>
  <c r="MC120" i="6"/>
  <c r="MC119" i="6"/>
  <c r="MC125" i="6"/>
  <c r="NE138" i="6"/>
  <c r="NE129" i="6"/>
  <c r="NE117" i="6"/>
  <c r="NE122" i="6"/>
  <c r="NE128" i="6"/>
  <c r="NE118" i="6"/>
  <c r="OG119" i="6"/>
  <c r="OG130" i="6"/>
  <c r="OG125" i="6"/>
  <c r="OG120" i="6"/>
  <c r="PI133" i="6"/>
  <c r="PI126" i="6"/>
  <c r="PI124" i="6"/>
  <c r="PI121" i="6"/>
  <c r="QK124" i="6"/>
  <c r="QK127" i="6"/>
  <c r="QK122" i="6"/>
  <c r="QK137" i="6"/>
  <c r="QK117" i="6"/>
  <c r="QK129" i="6"/>
  <c r="QK126" i="6"/>
  <c r="RM135" i="6"/>
  <c r="RM125" i="6"/>
  <c r="RM117" i="6"/>
  <c r="SO126" i="6"/>
  <c r="SO133" i="6"/>
  <c r="SO122" i="6"/>
  <c r="SO120" i="6"/>
  <c r="SO127" i="6"/>
  <c r="TQ132" i="6"/>
  <c r="US118" i="6"/>
  <c r="US117" i="6"/>
  <c r="US127" i="6"/>
  <c r="US125" i="6"/>
  <c r="VU124" i="6"/>
  <c r="VU119" i="6"/>
  <c r="VU125" i="6"/>
  <c r="VU118" i="6"/>
  <c r="VU122" i="6"/>
  <c r="VU130" i="6"/>
  <c r="EN112" i="6"/>
  <c r="EN114" i="6" s="1"/>
  <c r="HG112" i="6"/>
  <c r="HG114" i="6" s="1"/>
  <c r="KI112" i="6"/>
  <c r="KI114" i="6" s="1"/>
  <c r="NC112" i="6"/>
  <c r="NC114" i="6" s="1"/>
  <c r="QI112" i="6"/>
  <c r="QI114" i="6" s="1"/>
  <c r="TZ112" i="6"/>
  <c r="TZ114" i="6" s="1"/>
  <c r="SI116" i="6"/>
  <c r="EN118" i="6"/>
  <c r="PX118" i="6"/>
  <c r="FQ119" i="6"/>
  <c r="SO119" i="6"/>
  <c r="PH122" i="6"/>
  <c r="VT126" i="6"/>
  <c r="IW145" i="6"/>
  <c r="AF88" i="3"/>
  <c r="AC89" i="3"/>
  <c r="BF89" i="3"/>
  <c r="N62" i="6"/>
  <c r="BQ112" i="6"/>
  <c r="BQ114" i="6" s="1"/>
  <c r="BQ113" i="6"/>
  <c r="BQ115" i="6" s="1"/>
  <c r="CS113" i="6"/>
  <c r="CS115" i="6" s="1"/>
  <c r="FY113" i="6"/>
  <c r="FY115" i="6" s="1"/>
  <c r="FY112" i="6"/>
  <c r="FY114" i="6" s="1"/>
  <c r="HA113" i="6"/>
  <c r="HA115" i="6" s="1"/>
  <c r="HA112" i="6"/>
  <c r="HA114" i="6" s="1"/>
  <c r="IC113" i="6"/>
  <c r="IC115" i="6" s="1"/>
  <c r="IC112" i="6"/>
  <c r="IC114" i="6" s="1"/>
  <c r="JE113" i="6"/>
  <c r="JE115" i="6" s="1"/>
  <c r="KG113" i="6"/>
  <c r="KG115" i="6" s="1"/>
  <c r="LI112" i="6"/>
  <c r="LI114" i="6" s="1"/>
  <c r="LI113" i="6"/>
  <c r="LI115" i="6" s="1"/>
  <c r="NM113" i="6"/>
  <c r="NM115" i="6" s="1"/>
  <c r="OO112" i="6"/>
  <c r="OO114" i="6" s="1"/>
  <c r="OO113" i="6"/>
  <c r="OO115" i="6" s="1"/>
  <c r="PQ113" i="6"/>
  <c r="PQ115" i="6" s="1"/>
  <c r="QS113" i="6"/>
  <c r="QS115" i="6" s="1"/>
  <c r="SW113" i="6"/>
  <c r="SW115" i="6" s="1"/>
  <c r="TY113" i="6"/>
  <c r="TY115" i="6" s="1"/>
  <c r="VA112" i="6"/>
  <c r="VA114" i="6" s="1"/>
  <c r="VA113" i="6"/>
  <c r="VA115" i="6" s="1"/>
  <c r="CE165" i="6"/>
  <c r="CE163" i="6"/>
  <c r="CE164" i="6"/>
  <c r="CE166" i="6"/>
  <c r="CE162" i="6"/>
  <c r="CE157" i="6"/>
  <c r="CE160" i="6"/>
  <c r="CE158" i="6"/>
  <c r="CE161" i="6"/>
  <c r="CE156" i="6"/>
  <c r="CE159" i="6"/>
  <c r="CE155" i="6"/>
  <c r="CE152" i="6"/>
  <c r="CE153" i="6"/>
  <c r="CE146" i="6"/>
  <c r="CE147" i="6"/>
  <c r="CE149" i="6"/>
  <c r="CE151" i="6"/>
  <c r="CE144" i="6"/>
  <c r="CE150" i="6"/>
  <c r="CE145" i="6"/>
  <c r="CE154" i="6"/>
  <c r="CE137" i="6"/>
  <c r="CE142" i="6"/>
  <c r="CE143" i="6"/>
  <c r="CE148" i="6"/>
  <c r="CE140" i="6"/>
  <c r="CE133" i="6"/>
  <c r="CE141" i="6"/>
  <c r="CE135" i="6"/>
  <c r="CE130" i="6"/>
  <c r="CE131" i="6"/>
  <c r="CE129" i="6"/>
  <c r="CE136" i="6"/>
  <c r="CE134" i="6"/>
  <c r="CE139" i="6"/>
  <c r="CE123" i="6"/>
  <c r="CE120" i="6"/>
  <c r="CE125" i="6"/>
  <c r="CE138" i="6"/>
  <c r="CE132" i="6"/>
  <c r="CE122" i="6"/>
  <c r="CE124" i="6"/>
  <c r="CE121" i="6"/>
  <c r="CE117" i="6"/>
  <c r="CE126" i="6"/>
  <c r="CE119" i="6"/>
  <c r="CE128" i="6"/>
  <c r="CE127" i="6"/>
  <c r="DG166" i="6"/>
  <c r="DG162" i="6"/>
  <c r="DG165" i="6"/>
  <c r="DG163" i="6"/>
  <c r="DG164" i="6"/>
  <c r="DG157" i="6"/>
  <c r="DG161" i="6"/>
  <c r="DG160" i="6"/>
  <c r="DG158" i="6"/>
  <c r="DG159" i="6"/>
  <c r="DG156" i="6"/>
  <c r="DG154" i="6"/>
  <c r="DG153" i="6"/>
  <c r="DG155" i="6"/>
  <c r="DG147" i="6"/>
  <c r="DG152" i="6"/>
  <c r="DG144" i="6"/>
  <c r="DG151" i="6"/>
  <c r="DG149" i="6"/>
  <c r="DG140" i="6"/>
  <c r="DG139" i="6"/>
  <c r="DG141" i="6"/>
  <c r="DG131" i="6"/>
  <c r="DG145" i="6"/>
  <c r="DG146" i="6"/>
  <c r="DG138" i="6"/>
  <c r="DG132" i="6"/>
  <c r="DG127" i="6"/>
  <c r="DG135" i="6"/>
  <c r="DG142" i="6"/>
  <c r="DG134" i="6"/>
  <c r="DG143" i="6"/>
  <c r="DG128" i="6"/>
  <c r="DG123" i="6"/>
  <c r="DG129" i="6"/>
  <c r="DG120" i="6"/>
  <c r="DG133" i="6"/>
  <c r="DG150" i="6"/>
  <c r="DG130" i="6"/>
  <c r="DG117" i="6"/>
  <c r="DG122" i="6"/>
  <c r="DG124" i="6"/>
  <c r="DG125" i="6"/>
  <c r="DG118" i="6"/>
  <c r="DG137" i="6"/>
  <c r="DG148" i="6"/>
  <c r="EI165" i="6"/>
  <c r="EI166" i="6"/>
  <c r="EI164" i="6"/>
  <c r="EI161" i="6"/>
  <c r="EI163" i="6"/>
  <c r="EI157" i="6"/>
  <c r="EI162" i="6"/>
  <c r="EI159" i="6"/>
  <c r="EI158" i="6"/>
  <c r="EI155" i="6"/>
  <c r="EI160" i="6"/>
  <c r="EI154" i="6"/>
  <c r="EI153" i="6"/>
  <c r="EI156" i="6"/>
  <c r="EI152" i="6"/>
  <c r="EI151" i="6"/>
  <c r="EI150" i="6"/>
  <c r="EI148" i="6"/>
  <c r="EI146" i="6"/>
  <c r="EI140" i="6"/>
  <c r="EI143" i="6"/>
  <c r="EI145" i="6"/>
  <c r="EI149" i="6"/>
  <c r="EI144" i="6"/>
  <c r="EI136" i="6"/>
  <c r="EI147" i="6"/>
  <c r="EI134" i="6"/>
  <c r="EI133" i="6"/>
  <c r="EI142" i="6"/>
  <c r="EI127" i="6"/>
  <c r="EI138" i="6"/>
  <c r="EI132" i="6"/>
  <c r="EI130" i="6"/>
  <c r="EI139" i="6"/>
  <c r="EI131" i="6"/>
  <c r="EI135" i="6"/>
  <c r="EI124" i="6"/>
  <c r="EI123" i="6"/>
  <c r="EI120" i="6"/>
  <c r="EI141" i="6"/>
  <c r="EI137" i="6"/>
  <c r="EI129" i="6"/>
  <c r="EI121" i="6"/>
  <c r="EI122" i="6"/>
  <c r="EI128" i="6"/>
  <c r="EI117" i="6"/>
  <c r="EI119" i="6"/>
  <c r="EI118" i="6"/>
  <c r="FK165" i="6"/>
  <c r="FK163" i="6"/>
  <c r="FK162" i="6"/>
  <c r="FK164" i="6"/>
  <c r="FK166" i="6"/>
  <c r="FK161" i="6"/>
  <c r="FK157" i="6"/>
  <c r="FK158" i="6"/>
  <c r="FK160" i="6"/>
  <c r="FK154" i="6"/>
  <c r="FK153" i="6"/>
  <c r="FK156" i="6"/>
  <c r="FK159" i="6"/>
  <c r="FK151" i="6"/>
  <c r="FK155" i="6"/>
  <c r="FK147" i="6"/>
  <c r="FK150" i="6"/>
  <c r="FK152" i="6"/>
  <c r="FK144" i="6"/>
  <c r="FK148" i="6"/>
  <c r="FK146" i="6"/>
  <c r="FK145" i="6"/>
  <c r="FK142" i="6"/>
  <c r="FK140" i="6"/>
  <c r="FK138" i="6"/>
  <c r="FK149" i="6"/>
  <c r="FK137" i="6"/>
  <c r="FK136" i="6"/>
  <c r="FK133" i="6"/>
  <c r="FK127" i="6"/>
  <c r="FK135" i="6"/>
  <c r="FK134" i="6"/>
  <c r="FK128" i="6"/>
  <c r="FK143" i="6"/>
  <c r="FK130" i="6"/>
  <c r="FK125" i="6"/>
  <c r="FK120" i="6"/>
  <c r="FK123" i="6"/>
  <c r="FK141" i="6"/>
  <c r="FK131" i="6"/>
  <c r="FK139" i="6"/>
  <c r="FK124" i="6"/>
  <c r="FK132" i="6"/>
  <c r="FK122" i="6"/>
  <c r="FK129" i="6"/>
  <c r="FK119" i="6"/>
  <c r="FK121" i="6"/>
  <c r="FK118" i="6"/>
  <c r="FK117" i="6"/>
  <c r="FK126" i="6"/>
  <c r="GM166" i="6"/>
  <c r="GM165" i="6"/>
  <c r="GM163" i="6"/>
  <c r="GM162" i="6"/>
  <c r="GM164" i="6"/>
  <c r="GM159" i="6"/>
  <c r="GM157" i="6"/>
  <c r="GM161" i="6"/>
  <c r="GM160" i="6"/>
  <c r="GM156" i="6"/>
  <c r="GM155" i="6"/>
  <c r="GM158" i="6"/>
  <c r="GM152" i="6"/>
  <c r="GM151" i="6"/>
  <c r="GM154" i="6"/>
  <c r="GM153" i="6"/>
  <c r="GM150" i="6"/>
  <c r="GM148" i="6"/>
  <c r="GM149" i="6"/>
  <c r="GM146" i="6"/>
  <c r="GM140" i="6"/>
  <c r="GM142" i="6"/>
  <c r="GM145" i="6"/>
  <c r="GM143" i="6"/>
  <c r="GM141" i="6"/>
  <c r="GM137" i="6"/>
  <c r="GM144" i="6"/>
  <c r="GM139" i="6"/>
  <c r="GM132" i="6"/>
  <c r="GM131" i="6"/>
  <c r="GM133" i="6"/>
  <c r="GM130" i="6"/>
  <c r="GM135" i="6"/>
  <c r="GM128" i="6"/>
  <c r="GM121" i="6"/>
  <c r="GM126" i="6"/>
  <c r="GM138" i="6"/>
  <c r="GM120" i="6"/>
  <c r="GM134" i="6"/>
  <c r="GM136" i="6"/>
  <c r="GM125" i="6"/>
  <c r="GM124" i="6"/>
  <c r="GM147" i="6"/>
  <c r="GM118" i="6"/>
  <c r="GM122" i="6"/>
  <c r="GM127" i="6"/>
  <c r="GM123" i="6"/>
  <c r="GM129" i="6"/>
  <c r="HO165" i="6"/>
  <c r="HO164" i="6"/>
  <c r="HO163" i="6"/>
  <c r="HO162" i="6"/>
  <c r="HO157" i="6"/>
  <c r="HO161" i="6"/>
  <c r="HO166" i="6"/>
  <c r="HO156" i="6"/>
  <c r="HO159" i="6"/>
  <c r="HO154" i="6"/>
  <c r="HO160" i="6"/>
  <c r="HO153" i="6"/>
  <c r="HO152" i="6"/>
  <c r="HO158" i="6"/>
  <c r="HO150" i="6"/>
  <c r="HO151" i="6"/>
  <c r="HO148" i="6"/>
  <c r="HO146" i="6"/>
  <c r="HO147" i="6"/>
  <c r="HO155" i="6"/>
  <c r="HO143" i="6"/>
  <c r="HO142" i="6"/>
  <c r="HO145" i="6"/>
  <c r="HO139" i="6"/>
  <c r="HO144" i="6"/>
  <c r="HO138" i="6"/>
  <c r="HO140" i="6"/>
  <c r="HO134" i="6"/>
  <c r="HO131" i="6"/>
  <c r="HO141" i="6"/>
  <c r="HO127" i="6"/>
  <c r="HO124" i="6"/>
  <c r="HO133" i="6"/>
  <c r="HO129" i="6"/>
  <c r="HO132" i="6"/>
  <c r="HO137" i="6"/>
  <c r="HO135" i="6"/>
  <c r="HO149" i="6"/>
  <c r="HO120" i="6"/>
  <c r="HO123" i="6"/>
  <c r="HO126" i="6"/>
  <c r="HO119" i="6"/>
  <c r="HO128" i="6"/>
  <c r="HO122" i="6"/>
  <c r="HO136" i="6"/>
  <c r="HO118" i="6"/>
  <c r="HO121" i="6"/>
  <c r="HO117" i="6"/>
  <c r="IQ165" i="6"/>
  <c r="IQ164" i="6"/>
  <c r="IQ166" i="6"/>
  <c r="IQ161" i="6"/>
  <c r="IQ162" i="6"/>
  <c r="IQ160" i="6"/>
  <c r="IQ157" i="6"/>
  <c r="IQ159" i="6"/>
  <c r="IQ152" i="6"/>
  <c r="IQ156" i="6"/>
  <c r="IQ158" i="6"/>
  <c r="IQ150" i="6"/>
  <c r="IQ155" i="6"/>
  <c r="IQ163" i="6"/>
  <c r="IQ151" i="6"/>
  <c r="IQ153" i="6"/>
  <c r="IQ154" i="6"/>
  <c r="IQ148" i="6"/>
  <c r="IQ147" i="6"/>
  <c r="IQ145" i="6"/>
  <c r="IQ149" i="6"/>
  <c r="IQ139" i="6"/>
  <c r="IQ143" i="6"/>
  <c r="IQ146" i="6"/>
  <c r="IQ140" i="6"/>
  <c r="IQ133" i="6"/>
  <c r="IQ136" i="6"/>
  <c r="IQ138" i="6"/>
  <c r="IQ129" i="6"/>
  <c r="IQ137" i="6"/>
  <c r="IQ135" i="6"/>
  <c r="IQ127" i="6"/>
  <c r="IQ144" i="6"/>
  <c r="IQ141" i="6"/>
  <c r="IQ125" i="6"/>
  <c r="IQ120" i="6"/>
  <c r="IQ123" i="6"/>
  <c r="IQ121" i="6"/>
  <c r="IQ118" i="6"/>
  <c r="IQ131" i="6"/>
  <c r="IQ119" i="6"/>
  <c r="IQ142" i="6"/>
  <c r="IQ122" i="6"/>
  <c r="IQ134" i="6"/>
  <c r="IQ124" i="6"/>
  <c r="IQ132" i="6"/>
  <c r="IQ128" i="6"/>
  <c r="IQ130" i="6"/>
  <c r="JS164" i="6"/>
  <c r="JS163" i="6"/>
  <c r="JS166" i="6"/>
  <c r="JS165" i="6"/>
  <c r="JS157" i="6"/>
  <c r="JS161" i="6"/>
  <c r="JS158" i="6"/>
  <c r="JS156" i="6"/>
  <c r="JS160" i="6"/>
  <c r="JS152" i="6"/>
  <c r="JS155" i="6"/>
  <c r="JS159" i="6"/>
  <c r="JS153" i="6"/>
  <c r="JS162" i="6"/>
  <c r="JS148" i="6"/>
  <c r="JS149" i="6"/>
  <c r="JS151" i="6"/>
  <c r="JS147" i="6"/>
  <c r="JS146" i="6"/>
  <c r="JS154" i="6"/>
  <c r="JS145" i="6"/>
  <c r="JS144" i="6"/>
  <c r="JS139" i="6"/>
  <c r="JS150" i="6"/>
  <c r="JS137" i="6"/>
  <c r="JS132" i="6"/>
  <c r="JS135" i="6"/>
  <c r="JS136" i="6"/>
  <c r="JS128" i="6"/>
  <c r="JS131" i="6"/>
  <c r="JS140" i="6"/>
  <c r="JS143" i="6"/>
  <c r="JS142" i="6"/>
  <c r="JS126" i="6"/>
  <c r="JS134" i="6"/>
  <c r="JS120" i="6"/>
  <c r="JS138" i="6"/>
  <c r="JS130" i="6"/>
  <c r="JS124" i="6"/>
  <c r="JS122" i="6"/>
  <c r="JS125" i="6"/>
  <c r="JS118" i="6"/>
  <c r="JS123" i="6"/>
  <c r="JS119" i="6"/>
  <c r="JS121" i="6"/>
  <c r="JS141" i="6"/>
  <c r="JS127" i="6"/>
  <c r="JS129" i="6"/>
  <c r="KU164" i="6"/>
  <c r="KU166" i="6"/>
  <c r="KU162" i="6"/>
  <c r="KU160" i="6"/>
  <c r="KU165" i="6"/>
  <c r="KU163" i="6"/>
  <c r="KU161" i="6"/>
  <c r="KU157" i="6"/>
  <c r="KU158" i="6"/>
  <c r="KU159" i="6"/>
  <c r="KU156" i="6"/>
  <c r="KU154" i="6"/>
  <c r="KU150" i="6"/>
  <c r="KU152" i="6"/>
  <c r="KU153" i="6"/>
  <c r="KU155" i="6"/>
  <c r="KU151" i="6"/>
  <c r="KU149" i="6"/>
  <c r="KU144" i="6"/>
  <c r="KU146" i="6"/>
  <c r="KU147" i="6"/>
  <c r="KU137" i="6"/>
  <c r="KU145" i="6"/>
  <c r="KU141" i="6"/>
  <c r="KU139" i="6"/>
  <c r="KU138" i="6"/>
  <c r="KU148" i="6"/>
  <c r="KU135" i="6"/>
  <c r="KU143" i="6"/>
  <c r="KU128" i="6"/>
  <c r="KU142" i="6"/>
  <c r="KU129" i="6"/>
  <c r="KU127" i="6"/>
  <c r="KU120" i="6"/>
  <c r="KU121" i="6"/>
  <c r="KU133" i="6"/>
  <c r="KU130" i="6"/>
  <c r="KU123" i="6"/>
  <c r="KU119" i="6"/>
  <c r="KU124" i="6"/>
  <c r="KU118" i="6"/>
  <c r="KU134" i="6"/>
  <c r="KU132" i="6"/>
  <c r="KU117" i="6"/>
  <c r="KU140" i="6"/>
  <c r="KU125" i="6"/>
  <c r="KU136" i="6"/>
  <c r="KU126" i="6"/>
  <c r="KU131" i="6"/>
  <c r="LW164" i="6"/>
  <c r="LW165" i="6"/>
  <c r="LW166" i="6"/>
  <c r="LW163" i="6"/>
  <c r="LW161" i="6"/>
  <c r="LW160" i="6"/>
  <c r="LW157" i="6"/>
  <c r="LW159" i="6"/>
  <c r="LW162" i="6"/>
  <c r="LW158" i="6"/>
  <c r="LW154" i="6"/>
  <c r="LW155" i="6"/>
  <c r="LW156" i="6"/>
  <c r="LW150" i="6"/>
  <c r="LW151" i="6"/>
  <c r="LW152" i="6"/>
  <c r="LW146" i="6"/>
  <c r="LW148" i="6"/>
  <c r="LW145" i="6"/>
  <c r="LW149" i="6"/>
  <c r="LW153" i="6"/>
  <c r="LW141" i="6"/>
  <c r="LW142" i="6"/>
  <c r="LW136" i="6"/>
  <c r="LW144" i="6"/>
  <c r="LW139" i="6"/>
  <c r="LW135" i="6"/>
  <c r="LW133" i="6"/>
  <c r="LW128" i="6"/>
  <c r="LW137" i="6"/>
  <c r="LW130" i="6"/>
  <c r="LW129" i="6"/>
  <c r="LW127" i="6"/>
  <c r="LW138" i="6"/>
  <c r="LW120" i="6"/>
  <c r="LW134" i="6"/>
  <c r="LW131" i="6"/>
  <c r="LW122" i="6"/>
  <c r="LW123" i="6"/>
  <c r="LW118" i="6"/>
  <c r="LW143" i="6"/>
  <c r="LW140" i="6"/>
  <c r="LW147" i="6"/>
  <c r="LW132" i="6"/>
  <c r="LW126" i="6"/>
  <c r="LW121" i="6"/>
  <c r="LW117" i="6"/>
  <c r="MY166" i="6"/>
  <c r="MY164" i="6"/>
  <c r="MY163" i="6"/>
  <c r="MY160" i="6"/>
  <c r="MY162" i="6"/>
  <c r="MY161" i="6"/>
  <c r="MY165" i="6"/>
  <c r="MY157" i="6"/>
  <c r="MY158" i="6"/>
  <c r="MY159" i="6"/>
  <c r="MY155" i="6"/>
  <c r="MY153" i="6"/>
  <c r="MY152" i="6"/>
  <c r="MY150" i="6"/>
  <c r="MY149" i="6"/>
  <c r="MY156" i="6"/>
  <c r="MY151" i="6"/>
  <c r="MY145" i="6"/>
  <c r="MY146" i="6"/>
  <c r="MY144" i="6"/>
  <c r="MY147" i="6"/>
  <c r="MY143" i="6"/>
  <c r="MY148" i="6"/>
  <c r="MY141" i="6"/>
  <c r="MY139" i="6"/>
  <c r="MY154" i="6"/>
  <c r="MY137" i="6"/>
  <c r="MY134" i="6"/>
  <c r="MY136" i="6"/>
  <c r="MY135" i="6"/>
  <c r="MY140" i="6"/>
  <c r="MY129" i="6"/>
  <c r="MY125" i="6"/>
  <c r="MY122" i="6"/>
  <c r="MY127" i="6"/>
  <c r="MY133" i="6"/>
  <c r="MY126" i="6"/>
  <c r="MY120" i="6"/>
  <c r="MY128" i="6"/>
  <c r="MY121" i="6"/>
  <c r="MY117" i="6"/>
  <c r="MY124" i="6"/>
  <c r="MY130" i="6"/>
  <c r="MY131" i="6"/>
  <c r="MY142" i="6"/>
  <c r="MY138" i="6"/>
  <c r="MY123" i="6"/>
  <c r="MY132" i="6"/>
  <c r="MY119" i="6"/>
  <c r="OA166" i="6"/>
  <c r="OA164" i="6"/>
  <c r="OA165" i="6"/>
  <c r="OA161" i="6"/>
  <c r="OA160" i="6"/>
  <c r="OA157" i="6"/>
  <c r="OA156" i="6"/>
  <c r="OA158" i="6"/>
  <c r="OA159" i="6"/>
  <c r="OA154" i="6"/>
  <c r="OA153" i="6"/>
  <c r="OA163" i="6"/>
  <c r="OA162" i="6"/>
  <c r="OA155" i="6"/>
  <c r="OA151" i="6"/>
  <c r="OA152" i="6"/>
  <c r="OA149" i="6"/>
  <c r="OA147" i="6"/>
  <c r="OA146" i="6"/>
  <c r="OA150" i="6"/>
  <c r="OA140" i="6"/>
  <c r="OA141" i="6"/>
  <c r="OA139" i="6"/>
  <c r="OA137" i="6"/>
  <c r="OA142" i="6"/>
  <c r="OA143" i="6"/>
  <c r="OA128" i="6"/>
  <c r="OA130" i="6"/>
  <c r="OA135" i="6"/>
  <c r="OA136" i="6"/>
  <c r="OA138" i="6"/>
  <c r="OA145" i="6"/>
  <c r="OA122" i="6"/>
  <c r="OA129" i="6"/>
  <c r="OA120" i="6"/>
  <c r="OA132" i="6"/>
  <c r="OA124" i="6"/>
  <c r="OA134" i="6"/>
  <c r="OA133" i="6"/>
  <c r="OA123" i="6"/>
  <c r="OA117" i="6"/>
  <c r="OA119" i="6"/>
  <c r="OA148" i="6"/>
  <c r="OA144" i="6"/>
  <c r="OA127" i="6"/>
  <c r="OA125" i="6"/>
  <c r="OA131" i="6"/>
  <c r="PC166" i="6"/>
  <c r="PC164" i="6"/>
  <c r="PC162" i="6"/>
  <c r="PC161" i="6"/>
  <c r="PC160" i="6"/>
  <c r="PC157" i="6"/>
  <c r="PC165" i="6"/>
  <c r="PC163" i="6"/>
  <c r="PC159" i="6"/>
  <c r="PC158" i="6"/>
  <c r="PC153" i="6"/>
  <c r="PC154" i="6"/>
  <c r="PC156" i="6"/>
  <c r="PC152" i="6"/>
  <c r="PC151" i="6"/>
  <c r="PC155" i="6"/>
  <c r="PC149" i="6"/>
  <c r="PC147" i="6"/>
  <c r="PC143" i="6"/>
  <c r="PC145" i="6"/>
  <c r="PC144" i="6"/>
  <c r="PC146" i="6"/>
  <c r="PC138" i="6"/>
  <c r="PC142" i="6"/>
  <c r="PC141" i="6"/>
  <c r="PC131" i="6"/>
  <c r="PC140" i="6"/>
  <c r="PC130" i="6"/>
  <c r="PC134" i="6"/>
  <c r="PC135" i="6"/>
  <c r="PC132" i="6"/>
  <c r="PC128" i="6"/>
  <c r="PC136" i="6"/>
  <c r="PC150" i="6"/>
  <c r="PC148" i="6"/>
  <c r="PC133" i="6"/>
  <c r="PC124" i="6"/>
  <c r="PC120" i="6"/>
  <c r="PC139" i="6"/>
  <c r="PC127" i="6"/>
  <c r="PC137" i="6"/>
  <c r="PC121" i="6"/>
  <c r="PC119" i="6"/>
  <c r="PC125" i="6"/>
  <c r="PC126" i="6"/>
  <c r="PC129" i="6"/>
  <c r="PC117" i="6"/>
  <c r="PC123" i="6"/>
  <c r="QE164" i="6"/>
  <c r="QE166" i="6"/>
  <c r="QE163" i="6"/>
  <c r="QE165" i="6"/>
  <c r="QE162" i="6"/>
  <c r="QE160" i="6"/>
  <c r="QE161" i="6"/>
  <c r="QE159" i="6"/>
  <c r="QE157" i="6"/>
  <c r="QE153" i="6"/>
  <c r="QE156" i="6"/>
  <c r="QE155" i="6"/>
  <c r="QE154" i="6"/>
  <c r="QE150" i="6"/>
  <c r="QE149" i="6"/>
  <c r="QE152" i="6"/>
  <c r="QE145" i="6"/>
  <c r="QE143" i="6"/>
  <c r="QE147" i="6"/>
  <c r="QE144" i="6"/>
  <c r="QE151" i="6"/>
  <c r="QE158" i="6"/>
  <c r="QE146" i="6"/>
  <c r="QE140" i="6"/>
  <c r="QE133" i="6"/>
  <c r="QE129" i="6"/>
  <c r="QE141" i="6"/>
  <c r="QE138" i="6"/>
  <c r="QE136" i="6"/>
  <c r="QE130" i="6"/>
  <c r="QE135" i="6"/>
  <c r="QE139" i="6"/>
  <c r="QE137" i="6"/>
  <c r="QE127" i="6"/>
  <c r="QE126" i="6"/>
  <c r="QE125" i="6"/>
  <c r="QE124" i="6"/>
  <c r="QE128" i="6"/>
  <c r="QE118" i="6"/>
  <c r="QE119" i="6"/>
  <c r="QE122" i="6"/>
  <c r="QE131" i="6"/>
  <c r="QE148" i="6"/>
  <c r="QE123" i="6"/>
  <c r="QE142" i="6"/>
  <c r="QE134" i="6"/>
  <c r="QE117" i="6"/>
  <c r="RG164" i="6"/>
  <c r="RG165" i="6"/>
  <c r="RG166" i="6"/>
  <c r="RG160" i="6"/>
  <c r="RG161" i="6"/>
  <c r="RG157" i="6"/>
  <c r="RG159" i="6"/>
  <c r="RG163" i="6"/>
  <c r="RG158" i="6"/>
  <c r="RG162" i="6"/>
  <c r="RG155" i="6"/>
  <c r="RG151" i="6"/>
  <c r="RG153" i="6"/>
  <c r="RG149" i="6"/>
  <c r="RG156" i="6"/>
  <c r="RG154" i="6"/>
  <c r="RG152" i="6"/>
  <c r="RG146" i="6"/>
  <c r="RG145" i="6"/>
  <c r="RG150" i="6"/>
  <c r="RG144" i="6"/>
  <c r="RG138" i="6"/>
  <c r="RG142" i="6"/>
  <c r="RG143" i="6"/>
  <c r="RG148" i="6"/>
  <c r="RG141" i="6"/>
  <c r="RG130" i="6"/>
  <c r="RG140" i="6"/>
  <c r="RG147" i="6"/>
  <c r="RG133" i="6"/>
  <c r="RG129" i="6"/>
  <c r="RG135" i="6"/>
  <c r="RG123" i="6"/>
  <c r="RG121" i="6"/>
  <c r="RG122" i="6"/>
  <c r="RG131" i="6"/>
  <c r="RG118" i="6"/>
  <c r="RG127" i="6"/>
  <c r="RG119" i="6"/>
  <c r="RG134" i="6"/>
  <c r="RG120" i="6"/>
  <c r="RG124" i="6"/>
  <c r="RG117" i="6"/>
  <c r="RG137" i="6"/>
  <c r="RG132" i="6"/>
  <c r="RG139" i="6"/>
  <c r="RG128" i="6"/>
  <c r="RG126" i="6"/>
  <c r="SI166" i="6"/>
  <c r="SI164" i="6"/>
  <c r="SI163" i="6"/>
  <c r="SI160" i="6"/>
  <c r="SI162" i="6"/>
  <c r="SI161" i="6"/>
  <c r="SI157" i="6"/>
  <c r="SI158" i="6"/>
  <c r="SI165" i="6"/>
  <c r="SI159" i="6"/>
  <c r="SI156" i="6"/>
  <c r="SI151" i="6"/>
  <c r="SI154" i="6"/>
  <c r="SI153" i="6"/>
  <c r="SI155" i="6"/>
  <c r="SI152" i="6"/>
  <c r="SI148" i="6"/>
  <c r="SI146" i="6"/>
  <c r="SI149" i="6"/>
  <c r="SI147" i="6"/>
  <c r="SI150" i="6"/>
  <c r="SI142" i="6"/>
  <c r="SI145" i="6"/>
  <c r="SI144" i="6"/>
  <c r="SI134" i="6"/>
  <c r="SI137" i="6"/>
  <c r="SI138" i="6"/>
  <c r="SI135" i="6"/>
  <c r="SI143" i="6"/>
  <c r="SI141" i="6"/>
  <c r="SI139" i="6"/>
  <c r="SI131" i="6"/>
  <c r="SI130" i="6"/>
  <c r="SI132" i="6"/>
  <c r="SI126" i="6"/>
  <c r="SI128" i="6"/>
  <c r="SI120" i="6"/>
  <c r="SI140" i="6"/>
  <c r="SI122" i="6"/>
  <c r="SI125" i="6"/>
  <c r="SI123" i="6"/>
  <c r="SI129" i="6"/>
  <c r="SI136" i="6"/>
  <c r="SI133" i="6"/>
  <c r="SI117" i="6"/>
  <c r="TK166" i="6"/>
  <c r="TK164" i="6"/>
  <c r="TK165" i="6"/>
  <c r="TK161" i="6"/>
  <c r="TK162" i="6"/>
  <c r="TK160" i="6"/>
  <c r="TK157" i="6"/>
  <c r="TK163" i="6"/>
  <c r="TK159" i="6"/>
  <c r="TK158" i="6"/>
  <c r="TK156" i="6"/>
  <c r="TK150" i="6"/>
  <c r="TK154" i="6"/>
  <c r="TK151" i="6"/>
  <c r="TK152" i="6"/>
  <c r="TK153" i="6"/>
  <c r="TK155" i="6"/>
  <c r="TK146" i="6"/>
  <c r="TK149" i="6"/>
  <c r="TK140" i="6"/>
  <c r="TK144" i="6"/>
  <c r="TK142" i="6"/>
  <c r="TK148" i="6"/>
  <c r="TK136" i="6"/>
  <c r="TK135" i="6"/>
  <c r="TK138" i="6"/>
  <c r="TK127" i="6"/>
  <c r="TK139" i="6"/>
  <c r="TK125" i="6"/>
  <c r="TK132" i="6"/>
  <c r="TK134" i="6"/>
  <c r="TK133" i="6"/>
  <c r="TK141" i="6"/>
  <c r="TK123" i="6"/>
  <c r="TK121" i="6"/>
  <c r="TK130" i="6"/>
  <c r="TK129" i="6"/>
  <c r="TK126" i="6"/>
  <c r="TK120" i="6"/>
  <c r="TK128" i="6"/>
  <c r="TK143" i="6"/>
  <c r="TK147" i="6"/>
  <c r="TK122" i="6"/>
  <c r="TK137" i="6"/>
  <c r="TK145" i="6"/>
  <c r="TK131" i="6"/>
  <c r="TK119" i="6"/>
  <c r="TK117" i="6"/>
  <c r="UM165" i="6"/>
  <c r="UM164" i="6"/>
  <c r="UM166" i="6"/>
  <c r="UM161" i="6"/>
  <c r="UM163" i="6"/>
  <c r="UM157" i="6"/>
  <c r="UM162" i="6"/>
  <c r="UM159" i="6"/>
  <c r="UM158" i="6"/>
  <c r="UM160" i="6"/>
  <c r="UM155" i="6"/>
  <c r="UM156" i="6"/>
  <c r="UM154" i="6"/>
  <c r="UM151" i="6"/>
  <c r="UM147" i="6"/>
  <c r="UM150" i="6"/>
  <c r="UM148" i="6"/>
  <c r="UM149" i="6"/>
  <c r="UM144" i="6"/>
  <c r="UM142" i="6"/>
  <c r="UM143" i="6"/>
  <c r="UM140" i="6"/>
  <c r="UM153" i="6"/>
  <c r="UM137" i="6"/>
  <c r="UM138" i="6"/>
  <c r="UM146" i="6"/>
  <c r="UM129" i="6"/>
  <c r="UM136" i="6"/>
  <c r="UM135" i="6"/>
  <c r="UM133" i="6"/>
  <c r="UM130" i="6"/>
  <c r="UM124" i="6"/>
  <c r="UM123" i="6"/>
  <c r="UM121" i="6"/>
  <c r="UM132" i="6"/>
  <c r="UM139" i="6"/>
  <c r="UM134" i="6"/>
  <c r="UM145" i="6"/>
  <c r="UM141" i="6"/>
  <c r="UM126" i="6"/>
  <c r="UM125" i="6"/>
  <c r="UM131" i="6"/>
  <c r="UM128" i="6"/>
  <c r="UM122" i="6"/>
  <c r="UM127" i="6"/>
  <c r="UM120" i="6"/>
  <c r="UM152" i="6"/>
  <c r="UM118" i="6"/>
  <c r="UM117" i="6"/>
  <c r="UM119" i="6"/>
  <c r="VO165" i="6"/>
  <c r="VO161" i="6"/>
  <c r="VO163" i="6"/>
  <c r="VO164" i="6"/>
  <c r="VO166" i="6"/>
  <c r="VO157" i="6"/>
  <c r="VO159" i="6"/>
  <c r="VO158" i="6"/>
  <c r="VO162" i="6"/>
  <c r="VO156" i="6"/>
  <c r="VO154" i="6"/>
  <c r="VO152" i="6"/>
  <c r="VO149" i="6"/>
  <c r="VO148" i="6"/>
  <c r="VO151" i="6"/>
  <c r="VO144" i="6"/>
  <c r="VO155" i="6"/>
  <c r="VO160" i="6"/>
  <c r="VO145" i="6"/>
  <c r="VO153" i="6"/>
  <c r="VO140" i="6"/>
  <c r="VO141" i="6"/>
  <c r="VO150" i="6"/>
  <c r="VO146" i="6"/>
  <c r="VO138" i="6"/>
  <c r="VO147" i="6"/>
  <c r="VO143" i="6"/>
  <c r="VO137" i="6"/>
  <c r="VO131" i="6"/>
  <c r="VO135" i="6"/>
  <c r="VO142" i="6"/>
  <c r="VO133" i="6"/>
  <c r="VO139" i="6"/>
  <c r="VO126" i="6"/>
  <c r="VO127" i="6"/>
  <c r="VO121" i="6"/>
  <c r="VO128" i="6"/>
  <c r="VO124" i="6"/>
  <c r="VO130" i="6"/>
  <c r="VO132" i="6"/>
  <c r="VO122" i="6"/>
  <c r="VO136" i="6"/>
  <c r="VO120" i="6"/>
  <c r="VO134" i="6"/>
  <c r="VO129" i="6"/>
  <c r="VO123" i="6"/>
  <c r="VO117" i="6"/>
  <c r="VO118" i="6"/>
  <c r="QZ112" i="6"/>
  <c r="QZ114" i="6" s="1"/>
  <c r="VO119" i="6"/>
  <c r="JI122" i="6"/>
  <c r="SI127" i="6"/>
  <c r="BU137" i="6"/>
  <c r="AT88" i="3"/>
  <c r="R88" i="3"/>
  <c r="D88" i="3"/>
  <c r="AG88" i="3"/>
  <c r="BJ88" i="3"/>
  <c r="AD89" i="3"/>
  <c r="BG89" i="3"/>
  <c r="M57" i="6"/>
  <c r="AJ59" i="6"/>
  <c r="H59" i="6"/>
  <c r="J59" i="6"/>
  <c r="AA59" i="6"/>
  <c r="AG59" i="6"/>
  <c r="BR112" i="6"/>
  <c r="BR114" i="6" s="1"/>
  <c r="BR113" i="6"/>
  <c r="BR115" i="6" s="1"/>
  <c r="DV113" i="6"/>
  <c r="DV115" i="6" s="1"/>
  <c r="EX113" i="6"/>
  <c r="EX115" i="6" s="1"/>
  <c r="EX112" i="6"/>
  <c r="EX114" i="6" s="1"/>
  <c r="FZ112" i="6"/>
  <c r="FZ114" i="6" s="1"/>
  <c r="HB113" i="6"/>
  <c r="HB115" i="6" s="1"/>
  <c r="ID113" i="6"/>
  <c r="ID115" i="6" s="1"/>
  <c r="ID112" i="6"/>
  <c r="ID114" i="6" s="1"/>
  <c r="JF112" i="6"/>
  <c r="JF114" i="6" s="1"/>
  <c r="JF113" i="6"/>
  <c r="JF115" i="6" s="1"/>
  <c r="KH113" i="6"/>
  <c r="KH115" i="6" s="1"/>
  <c r="KH112" i="6"/>
  <c r="KH114" i="6" s="1"/>
  <c r="LJ112" i="6"/>
  <c r="LJ114" i="6" s="1"/>
  <c r="NN113" i="6"/>
  <c r="NN115" i="6" s="1"/>
  <c r="OP112" i="6"/>
  <c r="OP114" i="6" s="1"/>
  <c r="OP113" i="6"/>
  <c r="OP115" i="6" s="1"/>
  <c r="PR113" i="6"/>
  <c r="PR115" i="6" s="1"/>
  <c r="QT112" i="6"/>
  <c r="QT114" i="6" s="1"/>
  <c r="QT113" i="6"/>
  <c r="QT115" i="6" s="1"/>
  <c r="RV112" i="6"/>
  <c r="RV114" i="6" s="1"/>
  <c r="SX113" i="6"/>
  <c r="SX115" i="6" s="1"/>
  <c r="TZ113" i="6"/>
  <c r="TZ115" i="6" s="1"/>
  <c r="VB112" i="6"/>
  <c r="VB114" i="6" s="1"/>
  <c r="VB113" i="6"/>
  <c r="VB115" i="6" s="1"/>
  <c r="CF165" i="6"/>
  <c r="CF164" i="6"/>
  <c r="CF166" i="6"/>
  <c r="CF162" i="6"/>
  <c r="CF163" i="6"/>
  <c r="CF158" i="6"/>
  <c r="CF160" i="6"/>
  <c r="CF161" i="6"/>
  <c r="CF156" i="6"/>
  <c r="CF159" i="6"/>
  <c r="CF157" i="6"/>
  <c r="CF153" i="6"/>
  <c r="CF152" i="6"/>
  <c r="CF154" i="6"/>
  <c r="CF155" i="6"/>
  <c r="CF146" i="6"/>
  <c r="CF147" i="6"/>
  <c r="CF150" i="6"/>
  <c r="CF149" i="6"/>
  <c r="CF145" i="6"/>
  <c r="CF148" i="6"/>
  <c r="CF143" i="6"/>
  <c r="CF138" i="6"/>
  <c r="CF137" i="6"/>
  <c r="CF134" i="6"/>
  <c r="CF151" i="6"/>
  <c r="CF141" i="6"/>
  <c r="CF135" i="6"/>
  <c r="CF144" i="6"/>
  <c r="CF140" i="6"/>
  <c r="CF133" i="6"/>
  <c r="CF129" i="6"/>
  <c r="CF120" i="6"/>
  <c r="CF119" i="6"/>
  <c r="CF118" i="6"/>
  <c r="CF117" i="6"/>
  <c r="CF132" i="6"/>
  <c r="CF122" i="6"/>
  <c r="CF128" i="6"/>
  <c r="CF124" i="6"/>
  <c r="CF121" i="6"/>
  <c r="CF136" i="6"/>
  <c r="CF126" i="6"/>
  <c r="CF131" i="6"/>
  <c r="CF139" i="6"/>
  <c r="CF130" i="6"/>
  <c r="CF142" i="6"/>
  <c r="CF127" i="6"/>
  <c r="CF123" i="6"/>
  <c r="CF125" i="6"/>
  <c r="DH166" i="6"/>
  <c r="DH163" i="6"/>
  <c r="DH161" i="6"/>
  <c r="DH162" i="6"/>
  <c r="DH160" i="6"/>
  <c r="DH159" i="6"/>
  <c r="DH158" i="6"/>
  <c r="DH157" i="6"/>
  <c r="DH165" i="6"/>
  <c r="DH156" i="6"/>
  <c r="DH164" i="6"/>
  <c r="DH155" i="6"/>
  <c r="DH154" i="6"/>
  <c r="DH153" i="6"/>
  <c r="DH151" i="6"/>
  <c r="DH147" i="6"/>
  <c r="DH146" i="6"/>
  <c r="DH152" i="6"/>
  <c r="DH144" i="6"/>
  <c r="DH149" i="6"/>
  <c r="DH145" i="6"/>
  <c r="DH148" i="6"/>
  <c r="DH140" i="6"/>
  <c r="DH139" i="6"/>
  <c r="DH141" i="6"/>
  <c r="DH134" i="6"/>
  <c r="DH133" i="6"/>
  <c r="DH143" i="6"/>
  <c r="DH130" i="6"/>
  <c r="DH142" i="6"/>
  <c r="DH150" i="6"/>
  <c r="DH138" i="6"/>
  <c r="DH128" i="6"/>
  <c r="DH127" i="6"/>
  <c r="DH123" i="6"/>
  <c r="DH129" i="6"/>
  <c r="DH120" i="6"/>
  <c r="DH119" i="6"/>
  <c r="DH118" i="6"/>
  <c r="DH117" i="6"/>
  <c r="DH137" i="6"/>
  <c r="DH136" i="6"/>
  <c r="DH131" i="6"/>
  <c r="DH122" i="6"/>
  <c r="DH124" i="6"/>
  <c r="DH135" i="6"/>
  <c r="DH125" i="6"/>
  <c r="EJ165" i="6"/>
  <c r="EJ166" i="6"/>
  <c r="EJ162" i="6"/>
  <c r="EJ161" i="6"/>
  <c r="EJ164" i="6"/>
  <c r="EJ163" i="6"/>
  <c r="EJ159" i="6"/>
  <c r="EJ156" i="6"/>
  <c r="EJ158" i="6"/>
  <c r="EJ154" i="6"/>
  <c r="EJ155" i="6"/>
  <c r="EJ153" i="6"/>
  <c r="EJ160" i="6"/>
  <c r="EJ157" i="6"/>
  <c r="EJ152" i="6"/>
  <c r="EJ151" i="6"/>
  <c r="EJ150" i="6"/>
  <c r="EJ146" i="6"/>
  <c r="EJ144" i="6"/>
  <c r="EJ148" i="6"/>
  <c r="EJ141" i="6"/>
  <c r="EJ140" i="6"/>
  <c r="EJ143" i="6"/>
  <c r="EJ145" i="6"/>
  <c r="EJ147" i="6"/>
  <c r="EJ131" i="6"/>
  <c r="EJ136" i="6"/>
  <c r="EJ142" i="6"/>
  <c r="EJ127" i="6"/>
  <c r="EJ134" i="6"/>
  <c r="EJ139" i="6"/>
  <c r="EJ138" i="6"/>
  <c r="EJ126" i="6"/>
  <c r="EJ132" i="6"/>
  <c r="EJ130" i="6"/>
  <c r="EJ135" i="6"/>
  <c r="EJ149" i="6"/>
  <c r="EJ124" i="6"/>
  <c r="EJ123" i="6"/>
  <c r="EJ120" i="6"/>
  <c r="EJ119" i="6"/>
  <c r="EJ118" i="6"/>
  <c r="EJ117" i="6"/>
  <c r="EJ129" i="6"/>
  <c r="EJ121" i="6"/>
  <c r="EJ133" i="6"/>
  <c r="EJ137" i="6"/>
  <c r="EJ128" i="6"/>
  <c r="FL166" i="6"/>
  <c r="FL164" i="6"/>
  <c r="FL162" i="6"/>
  <c r="FL165" i="6"/>
  <c r="FL160" i="6"/>
  <c r="FL158" i="6"/>
  <c r="FL161" i="6"/>
  <c r="FL155" i="6"/>
  <c r="FL159" i="6"/>
  <c r="FL154" i="6"/>
  <c r="FL156" i="6"/>
  <c r="FL157" i="6"/>
  <c r="FL153" i="6"/>
  <c r="FL151" i="6"/>
  <c r="FL150" i="6"/>
  <c r="FL149" i="6"/>
  <c r="FL163" i="6"/>
  <c r="FL144" i="6"/>
  <c r="FL146" i="6"/>
  <c r="FL145" i="6"/>
  <c r="FL142" i="6"/>
  <c r="FL140" i="6"/>
  <c r="FL148" i="6"/>
  <c r="FL137" i="6"/>
  <c r="FL133" i="6"/>
  <c r="FL152" i="6"/>
  <c r="FL127" i="6"/>
  <c r="FL135" i="6"/>
  <c r="FL143" i="6"/>
  <c r="FL141" i="6"/>
  <c r="FL125" i="6"/>
  <c r="FL120" i="6"/>
  <c r="FL119" i="6"/>
  <c r="FL118" i="6"/>
  <c r="FL117" i="6"/>
  <c r="FL123" i="6"/>
  <c r="FL124" i="6"/>
  <c r="FL139" i="6"/>
  <c r="FL130" i="6"/>
  <c r="FL134" i="6"/>
  <c r="FL122" i="6"/>
  <c r="FL138" i="6"/>
  <c r="FL136" i="6"/>
  <c r="FL132" i="6"/>
  <c r="FL147" i="6"/>
  <c r="FL129" i="6"/>
  <c r="FL121" i="6"/>
  <c r="GN166" i="6"/>
  <c r="GN165" i="6"/>
  <c r="GN163" i="6"/>
  <c r="GN164" i="6"/>
  <c r="GN162" i="6"/>
  <c r="GN161" i="6"/>
  <c r="GN159" i="6"/>
  <c r="GN156" i="6"/>
  <c r="GN158" i="6"/>
  <c r="GN157" i="6"/>
  <c r="GN160" i="6"/>
  <c r="GN154" i="6"/>
  <c r="GN152" i="6"/>
  <c r="GN153" i="6"/>
  <c r="GN149" i="6"/>
  <c r="GN148" i="6"/>
  <c r="GN155" i="6"/>
  <c r="GN150" i="6"/>
  <c r="GN143" i="6"/>
  <c r="GN146" i="6"/>
  <c r="GN138" i="6"/>
  <c r="GN142" i="6"/>
  <c r="GN145" i="6"/>
  <c r="GN151" i="6"/>
  <c r="GN144" i="6"/>
  <c r="GN140" i="6"/>
  <c r="GN127" i="6"/>
  <c r="GN133" i="6"/>
  <c r="GN135" i="6"/>
  <c r="GN130" i="6"/>
  <c r="GN126" i="6"/>
  <c r="GN120" i="6"/>
  <c r="GN119" i="6"/>
  <c r="GN118" i="6"/>
  <c r="GN117" i="6"/>
  <c r="GN134" i="6"/>
  <c r="GN123" i="6"/>
  <c r="GN137" i="6"/>
  <c r="GN124" i="6"/>
  <c r="GN121" i="6"/>
  <c r="GN136" i="6"/>
  <c r="GN125" i="6"/>
  <c r="GN129" i="6"/>
  <c r="GN122" i="6"/>
  <c r="GN131" i="6"/>
  <c r="GN147" i="6"/>
  <c r="GN141" i="6"/>
  <c r="GN132" i="6"/>
  <c r="GN128" i="6"/>
  <c r="HP165" i="6"/>
  <c r="HP164" i="6"/>
  <c r="HP163" i="6"/>
  <c r="HP162" i="6"/>
  <c r="HP159" i="6"/>
  <c r="HP166" i="6"/>
  <c r="HP161" i="6"/>
  <c r="HP157" i="6"/>
  <c r="HP158" i="6"/>
  <c r="HP160" i="6"/>
  <c r="HP155" i="6"/>
  <c r="HP152" i="6"/>
  <c r="HP151" i="6"/>
  <c r="HP153" i="6"/>
  <c r="HP156" i="6"/>
  <c r="HP148" i="6"/>
  <c r="HP154" i="6"/>
  <c r="HP146" i="6"/>
  <c r="HP147" i="6"/>
  <c r="HP140" i="6"/>
  <c r="HP142" i="6"/>
  <c r="HP150" i="6"/>
  <c r="HP144" i="6"/>
  <c r="HP149" i="6"/>
  <c r="HP143" i="6"/>
  <c r="HP134" i="6"/>
  <c r="HP131" i="6"/>
  <c r="HP132" i="6"/>
  <c r="HP145" i="6"/>
  <c r="HP136" i="6"/>
  <c r="HP135" i="6"/>
  <c r="HP129" i="6"/>
  <c r="HP121" i="6"/>
  <c r="HP120" i="6"/>
  <c r="HP119" i="6"/>
  <c r="HP118" i="6"/>
  <c r="HP117" i="6"/>
  <c r="HP127" i="6"/>
  <c r="HP126" i="6"/>
  <c r="HP133" i="6"/>
  <c r="HP128" i="6"/>
  <c r="HP123" i="6"/>
  <c r="HP139" i="6"/>
  <c r="HP125" i="6"/>
  <c r="HP122" i="6"/>
  <c r="HP124" i="6"/>
  <c r="HP141" i="6"/>
  <c r="HP137" i="6"/>
  <c r="HP138" i="6"/>
  <c r="HP130" i="6"/>
  <c r="IR165" i="6"/>
  <c r="IR164" i="6"/>
  <c r="IR166" i="6"/>
  <c r="IR161" i="6"/>
  <c r="IR160" i="6"/>
  <c r="IR163" i="6"/>
  <c r="IR162" i="6"/>
  <c r="IR157" i="6"/>
  <c r="IR156" i="6"/>
  <c r="IR158" i="6"/>
  <c r="IR150" i="6"/>
  <c r="IR155" i="6"/>
  <c r="IR151" i="6"/>
  <c r="IR159" i="6"/>
  <c r="IR152" i="6"/>
  <c r="IR148" i="6"/>
  <c r="IR154" i="6"/>
  <c r="IR147" i="6"/>
  <c r="IR146" i="6"/>
  <c r="IR145" i="6"/>
  <c r="IR142" i="6"/>
  <c r="IR144" i="6"/>
  <c r="IR139" i="6"/>
  <c r="IR143" i="6"/>
  <c r="IR149" i="6"/>
  <c r="IR136" i="6"/>
  <c r="IR134" i="6"/>
  <c r="IR130" i="6"/>
  <c r="IR129" i="6"/>
  <c r="IR131" i="6"/>
  <c r="IR137" i="6"/>
  <c r="IR135" i="6"/>
  <c r="IR127" i="6"/>
  <c r="IR153" i="6"/>
  <c r="IR125" i="6"/>
  <c r="IR120" i="6"/>
  <c r="IR119" i="6"/>
  <c r="IR118" i="6"/>
  <c r="IR117" i="6"/>
  <c r="IR123" i="6"/>
  <c r="IR128" i="6"/>
  <c r="IR141" i="6"/>
  <c r="IR121" i="6"/>
  <c r="IR132" i="6"/>
  <c r="IR126" i="6"/>
  <c r="IR133" i="6"/>
  <c r="IR140" i="6"/>
  <c r="JT166" i="6"/>
  <c r="JT165" i="6"/>
  <c r="JT163" i="6"/>
  <c r="JT164" i="6"/>
  <c r="JT161" i="6"/>
  <c r="JT162" i="6"/>
  <c r="JT158" i="6"/>
  <c r="JT157" i="6"/>
  <c r="JT156" i="6"/>
  <c r="JT160" i="6"/>
  <c r="JT152" i="6"/>
  <c r="JT155" i="6"/>
  <c r="JT159" i="6"/>
  <c r="JT154" i="6"/>
  <c r="JT153" i="6"/>
  <c r="JT148" i="6"/>
  <c r="JT149" i="6"/>
  <c r="JT151" i="6"/>
  <c r="JT146" i="6"/>
  <c r="JT145" i="6"/>
  <c r="JT139" i="6"/>
  <c r="JT150" i="6"/>
  <c r="JT147" i="6"/>
  <c r="JT138" i="6"/>
  <c r="JT144" i="6"/>
  <c r="JT135" i="6"/>
  <c r="JT129" i="6"/>
  <c r="JT131" i="6"/>
  <c r="JT127" i="6"/>
  <c r="JT125" i="6"/>
  <c r="JT136" i="6"/>
  <c r="JT128" i="6"/>
  <c r="JT143" i="6"/>
  <c r="JT120" i="6"/>
  <c r="JT119" i="6"/>
  <c r="JT118" i="6"/>
  <c r="JT117" i="6"/>
  <c r="JT142" i="6"/>
  <c r="JT130" i="6"/>
  <c r="JT123" i="6"/>
  <c r="JT137" i="6"/>
  <c r="JT140" i="6"/>
  <c r="JT124" i="6"/>
  <c r="JT122" i="6"/>
  <c r="JT141" i="6"/>
  <c r="JT132" i="6"/>
  <c r="JT121" i="6"/>
  <c r="JT126" i="6"/>
  <c r="JT133" i="6"/>
  <c r="KV164" i="6"/>
  <c r="KV166" i="6"/>
  <c r="KV165" i="6"/>
  <c r="KV162" i="6"/>
  <c r="KV161" i="6"/>
  <c r="KV158" i="6"/>
  <c r="KV159" i="6"/>
  <c r="KV163" i="6"/>
  <c r="KV156" i="6"/>
  <c r="KV160" i="6"/>
  <c r="KV152" i="6"/>
  <c r="KV153" i="6"/>
  <c r="KV155" i="6"/>
  <c r="KV150" i="6"/>
  <c r="KV151" i="6"/>
  <c r="KV157" i="6"/>
  <c r="KV147" i="6"/>
  <c r="KV148" i="6"/>
  <c r="KV145" i="6"/>
  <c r="KV143" i="6"/>
  <c r="KV141" i="6"/>
  <c r="KV139" i="6"/>
  <c r="KV140" i="6"/>
  <c r="KV144" i="6"/>
  <c r="KV132" i="6"/>
  <c r="KV154" i="6"/>
  <c r="KV137" i="6"/>
  <c r="KV146" i="6"/>
  <c r="KV128" i="6"/>
  <c r="KV142" i="6"/>
  <c r="KV129" i="6"/>
  <c r="KV135" i="6"/>
  <c r="KV130" i="6"/>
  <c r="KV124" i="6"/>
  <c r="KV138" i="6"/>
  <c r="KV120" i="6"/>
  <c r="KV119" i="6"/>
  <c r="KV118" i="6"/>
  <c r="KV117" i="6"/>
  <c r="KV149" i="6"/>
  <c r="KV133" i="6"/>
  <c r="KV123" i="6"/>
  <c r="KV136" i="6"/>
  <c r="KV121" i="6"/>
  <c r="KV125" i="6"/>
  <c r="KV126" i="6"/>
  <c r="KV127" i="6"/>
  <c r="KV131" i="6"/>
  <c r="KV122" i="6"/>
  <c r="KV134" i="6"/>
  <c r="LX164" i="6"/>
  <c r="LX165" i="6"/>
  <c r="LX166" i="6"/>
  <c r="LX163" i="6"/>
  <c r="LX160" i="6"/>
  <c r="LX161" i="6"/>
  <c r="LX159" i="6"/>
  <c r="LX158" i="6"/>
  <c r="LX162" i="6"/>
  <c r="LX154" i="6"/>
  <c r="LX150" i="6"/>
  <c r="LX157" i="6"/>
  <c r="LX152" i="6"/>
  <c r="LX155" i="6"/>
  <c r="LX156" i="6"/>
  <c r="LX147" i="6"/>
  <c r="LX148" i="6"/>
  <c r="LX149" i="6"/>
  <c r="LX144" i="6"/>
  <c r="LX151" i="6"/>
  <c r="LX137" i="6"/>
  <c r="LX153" i="6"/>
  <c r="LX145" i="6"/>
  <c r="LX141" i="6"/>
  <c r="LX142" i="6"/>
  <c r="LX139" i="6"/>
  <c r="LX136" i="6"/>
  <c r="LX143" i="6"/>
  <c r="LX135" i="6"/>
  <c r="LX133" i="6"/>
  <c r="LX128" i="6"/>
  <c r="LX140" i="6"/>
  <c r="LX146" i="6"/>
  <c r="LX126" i="6"/>
  <c r="LX131" i="6"/>
  <c r="LX138" i="6"/>
  <c r="LX120" i="6"/>
  <c r="LX119" i="6"/>
  <c r="LX118" i="6"/>
  <c r="LX117" i="6"/>
  <c r="LX130" i="6"/>
  <c r="LX134" i="6"/>
  <c r="LX129" i="6"/>
  <c r="LX132" i="6"/>
  <c r="LX123" i="6"/>
  <c r="LX127" i="6"/>
  <c r="LX122" i="6"/>
  <c r="LX125" i="6"/>
  <c r="LX124" i="6"/>
  <c r="LX121" i="6"/>
  <c r="MZ164" i="6"/>
  <c r="MZ166" i="6"/>
  <c r="MZ163" i="6"/>
  <c r="MZ162" i="6"/>
  <c r="MZ161" i="6"/>
  <c r="MZ165" i="6"/>
  <c r="MZ160" i="6"/>
  <c r="MZ158" i="6"/>
  <c r="MZ159" i="6"/>
  <c r="MZ157" i="6"/>
  <c r="MZ154" i="6"/>
  <c r="MZ155" i="6"/>
  <c r="MZ152" i="6"/>
  <c r="MZ149" i="6"/>
  <c r="MZ151" i="6"/>
  <c r="MZ150" i="6"/>
  <c r="MZ156" i="6"/>
  <c r="MZ153" i="6"/>
  <c r="MZ146" i="6"/>
  <c r="MZ140" i="6"/>
  <c r="MZ144" i="6"/>
  <c r="MZ147" i="6"/>
  <c r="MZ143" i="6"/>
  <c r="MZ148" i="6"/>
  <c r="MZ142" i="6"/>
  <c r="MZ138" i="6"/>
  <c r="MZ134" i="6"/>
  <c r="MZ139" i="6"/>
  <c r="MZ137" i="6"/>
  <c r="MZ136" i="6"/>
  <c r="MZ141" i="6"/>
  <c r="MZ128" i="6"/>
  <c r="MZ135" i="6"/>
  <c r="MZ145" i="6"/>
  <c r="MZ127" i="6"/>
  <c r="MZ126" i="6"/>
  <c r="MZ120" i="6"/>
  <c r="MZ119" i="6"/>
  <c r="MZ118" i="6"/>
  <c r="MZ117" i="6"/>
  <c r="MZ121" i="6"/>
  <c r="MZ124" i="6"/>
  <c r="MZ129" i="6"/>
  <c r="MZ130" i="6"/>
  <c r="MZ131" i="6"/>
  <c r="MZ125" i="6"/>
  <c r="MZ132" i="6"/>
  <c r="MZ123" i="6"/>
  <c r="MZ133" i="6"/>
  <c r="OB166" i="6"/>
  <c r="OB165" i="6"/>
  <c r="OB162" i="6"/>
  <c r="OB160" i="6"/>
  <c r="OB163" i="6"/>
  <c r="OB157" i="6"/>
  <c r="OB161" i="6"/>
  <c r="OB159" i="6"/>
  <c r="OB158" i="6"/>
  <c r="OB156" i="6"/>
  <c r="OB154" i="6"/>
  <c r="OB153" i="6"/>
  <c r="OB155" i="6"/>
  <c r="OB152" i="6"/>
  <c r="OB151" i="6"/>
  <c r="OB164" i="6"/>
  <c r="OB145" i="6"/>
  <c r="OB150" i="6"/>
  <c r="OB146" i="6"/>
  <c r="OB149" i="6"/>
  <c r="OB139" i="6"/>
  <c r="OB141" i="6"/>
  <c r="OB147" i="6"/>
  <c r="OB138" i="6"/>
  <c r="OB134" i="6"/>
  <c r="OB142" i="6"/>
  <c r="OB143" i="6"/>
  <c r="OB135" i="6"/>
  <c r="OB136" i="6"/>
  <c r="OB148" i="6"/>
  <c r="OB122" i="6"/>
  <c r="OB129" i="6"/>
  <c r="OB120" i="6"/>
  <c r="OB119" i="6"/>
  <c r="OB118" i="6"/>
  <c r="OB117" i="6"/>
  <c r="OB126" i="6"/>
  <c r="OB133" i="6"/>
  <c r="OB130" i="6"/>
  <c r="OB140" i="6"/>
  <c r="OB123" i="6"/>
  <c r="OB128" i="6"/>
  <c r="OB132" i="6"/>
  <c r="OB144" i="6"/>
  <c r="OB124" i="6"/>
  <c r="OB127" i="6"/>
  <c r="OB125" i="6"/>
  <c r="OB131" i="6"/>
  <c r="PD166" i="6"/>
  <c r="PD164" i="6"/>
  <c r="PD161" i="6"/>
  <c r="PD160" i="6"/>
  <c r="PD165" i="6"/>
  <c r="PD163" i="6"/>
  <c r="PD159" i="6"/>
  <c r="PD158" i="6"/>
  <c r="PD162" i="6"/>
  <c r="PD153" i="6"/>
  <c r="PD154" i="6"/>
  <c r="PD156" i="6"/>
  <c r="PD151" i="6"/>
  <c r="PD148" i="6"/>
  <c r="PD155" i="6"/>
  <c r="PD149" i="6"/>
  <c r="PD152" i="6"/>
  <c r="PD147" i="6"/>
  <c r="PD145" i="6"/>
  <c r="PD157" i="6"/>
  <c r="PD146" i="6"/>
  <c r="PD150" i="6"/>
  <c r="PD135" i="6"/>
  <c r="PD138" i="6"/>
  <c r="PD142" i="6"/>
  <c r="PD141" i="6"/>
  <c r="PD137" i="6"/>
  <c r="PD134" i="6"/>
  <c r="PD140" i="6"/>
  <c r="PD132" i="6"/>
  <c r="PD128" i="6"/>
  <c r="PD136" i="6"/>
  <c r="PD122" i="6"/>
  <c r="PD143" i="6"/>
  <c r="PD133" i="6"/>
  <c r="PD124" i="6"/>
  <c r="PD120" i="6"/>
  <c r="PD119" i="6"/>
  <c r="PD118" i="6"/>
  <c r="PD117" i="6"/>
  <c r="PD139" i="6"/>
  <c r="PD127" i="6"/>
  <c r="PD126" i="6"/>
  <c r="PD129" i="6"/>
  <c r="PD121" i="6"/>
  <c r="PD144" i="6"/>
  <c r="PD130" i="6"/>
  <c r="PD125" i="6"/>
  <c r="PD131" i="6"/>
  <c r="PD123" i="6"/>
  <c r="QF166" i="6"/>
  <c r="QF163" i="6"/>
  <c r="QF165" i="6"/>
  <c r="QF162" i="6"/>
  <c r="QF164" i="6"/>
  <c r="QF161" i="6"/>
  <c r="QF159" i="6"/>
  <c r="QF160" i="6"/>
  <c r="QF158" i="6"/>
  <c r="QF156" i="6"/>
  <c r="QF157" i="6"/>
  <c r="QF153" i="6"/>
  <c r="QF155" i="6"/>
  <c r="QF154" i="6"/>
  <c r="QF152" i="6"/>
  <c r="QF149" i="6"/>
  <c r="QF143" i="6"/>
  <c r="QF147" i="6"/>
  <c r="QF144" i="6"/>
  <c r="QF145" i="6"/>
  <c r="QF146" i="6"/>
  <c r="QF140" i="6"/>
  <c r="QF136" i="6"/>
  <c r="QF151" i="6"/>
  <c r="QF148" i="6"/>
  <c r="QF138" i="6"/>
  <c r="QF130" i="6"/>
  <c r="QF132" i="6"/>
  <c r="QF128" i="6"/>
  <c r="QF139" i="6"/>
  <c r="QF133" i="6"/>
  <c r="QF129" i="6"/>
  <c r="QF126" i="6"/>
  <c r="QF150" i="6"/>
  <c r="QF134" i="6"/>
  <c r="QF119" i="6"/>
  <c r="QF118" i="6"/>
  <c r="QF117" i="6"/>
  <c r="QF120" i="6"/>
  <c r="QF142" i="6"/>
  <c r="QF125" i="6"/>
  <c r="QF141" i="6"/>
  <c r="QF131" i="6"/>
  <c r="QF124" i="6"/>
  <c r="QF122" i="6"/>
  <c r="QF123" i="6"/>
  <c r="QF135" i="6"/>
  <c r="QF137" i="6"/>
  <c r="RH164" i="6"/>
  <c r="RH165" i="6"/>
  <c r="RH163" i="6"/>
  <c r="RH160" i="6"/>
  <c r="RH161" i="6"/>
  <c r="RH159" i="6"/>
  <c r="RH158" i="6"/>
  <c r="RH162" i="6"/>
  <c r="RH157" i="6"/>
  <c r="RH156" i="6"/>
  <c r="RH155" i="6"/>
  <c r="RH153" i="6"/>
  <c r="RH151" i="6"/>
  <c r="RH150" i="6"/>
  <c r="RH149" i="6"/>
  <c r="RH146" i="6"/>
  <c r="RH145" i="6"/>
  <c r="RH166" i="6"/>
  <c r="RH143" i="6"/>
  <c r="RH142" i="6"/>
  <c r="RH152" i="6"/>
  <c r="RH144" i="6"/>
  <c r="RH138" i="6"/>
  <c r="RH148" i="6"/>
  <c r="RH141" i="6"/>
  <c r="RH147" i="6"/>
  <c r="RH133" i="6"/>
  <c r="RH140" i="6"/>
  <c r="RH135" i="6"/>
  <c r="RH119" i="6"/>
  <c r="RH118" i="6"/>
  <c r="RH117" i="6"/>
  <c r="RH125" i="6"/>
  <c r="RH129" i="6"/>
  <c r="RH130" i="6"/>
  <c r="RH128" i="6"/>
  <c r="RH154" i="6"/>
  <c r="RH123" i="6"/>
  <c r="RH121" i="6"/>
  <c r="RH137" i="6"/>
  <c r="RH131" i="6"/>
  <c r="RH127" i="6"/>
  <c r="RH132" i="6"/>
  <c r="RH134" i="6"/>
  <c r="RH124" i="6"/>
  <c r="RH122" i="6"/>
  <c r="RH139" i="6"/>
  <c r="RH126" i="6"/>
  <c r="SJ165" i="6"/>
  <c r="SJ163" i="6"/>
  <c r="SJ164" i="6"/>
  <c r="SJ166" i="6"/>
  <c r="SJ161" i="6"/>
  <c r="SJ158" i="6"/>
  <c r="SJ160" i="6"/>
  <c r="SJ157" i="6"/>
  <c r="SJ162" i="6"/>
  <c r="SJ154" i="6"/>
  <c r="SJ151" i="6"/>
  <c r="SJ159" i="6"/>
  <c r="SJ156" i="6"/>
  <c r="SJ153" i="6"/>
  <c r="SJ152" i="6"/>
  <c r="SJ150" i="6"/>
  <c r="SJ149" i="6"/>
  <c r="SJ148" i="6"/>
  <c r="SJ146" i="6"/>
  <c r="SJ145" i="6"/>
  <c r="SJ138" i="6"/>
  <c r="SJ147" i="6"/>
  <c r="SJ142" i="6"/>
  <c r="SJ144" i="6"/>
  <c r="SJ143" i="6"/>
  <c r="SJ139" i="6"/>
  <c r="SJ137" i="6"/>
  <c r="SJ140" i="6"/>
  <c r="SJ134" i="6"/>
  <c r="SJ133" i="6"/>
  <c r="SJ141" i="6"/>
  <c r="SJ130" i="6"/>
  <c r="SJ135" i="6"/>
  <c r="SJ132" i="6"/>
  <c r="SJ131" i="6"/>
  <c r="SJ136" i="6"/>
  <c r="SJ129" i="6"/>
  <c r="SJ155" i="6"/>
  <c r="SJ128" i="6"/>
  <c r="SJ119" i="6"/>
  <c r="SJ118" i="6"/>
  <c r="SJ117" i="6"/>
  <c r="SJ127" i="6"/>
  <c r="SJ125" i="6"/>
  <c r="SJ122" i="6"/>
  <c r="SJ123" i="6"/>
  <c r="SJ126" i="6"/>
  <c r="SJ120" i="6"/>
  <c r="TL166" i="6"/>
  <c r="TL164" i="6"/>
  <c r="TL165" i="6"/>
  <c r="TL161" i="6"/>
  <c r="TL162" i="6"/>
  <c r="TL160" i="6"/>
  <c r="TL159" i="6"/>
  <c r="TL158" i="6"/>
  <c r="TL157" i="6"/>
  <c r="TL163" i="6"/>
  <c r="TL156" i="6"/>
  <c r="TL150" i="6"/>
  <c r="TL151" i="6"/>
  <c r="TL152" i="6"/>
  <c r="TL155" i="6"/>
  <c r="TL153" i="6"/>
  <c r="TL154" i="6"/>
  <c r="TL146" i="6"/>
  <c r="TL149" i="6"/>
  <c r="TL140" i="6"/>
  <c r="TL144" i="6"/>
  <c r="TL148" i="6"/>
  <c r="TL136" i="6"/>
  <c r="TL135" i="6"/>
  <c r="TL138" i="6"/>
  <c r="TL139" i="6"/>
  <c r="TL137" i="6"/>
  <c r="TL147" i="6"/>
  <c r="TL128" i="6"/>
  <c r="TL132" i="6"/>
  <c r="TL130" i="6"/>
  <c r="TL119" i="6"/>
  <c r="TL118" i="6"/>
  <c r="TL117" i="6"/>
  <c r="TL129" i="6"/>
  <c r="TL133" i="6"/>
  <c r="TL120" i="6"/>
  <c r="TL121" i="6"/>
  <c r="TL126" i="6"/>
  <c r="TL141" i="6"/>
  <c r="TL143" i="6"/>
  <c r="TL134" i="6"/>
  <c r="TL127" i="6"/>
  <c r="TL145" i="6"/>
  <c r="TL142" i="6"/>
  <c r="TL125" i="6"/>
  <c r="TL123" i="6"/>
  <c r="TL131" i="6"/>
  <c r="UN165" i="6"/>
  <c r="UN164" i="6"/>
  <c r="UN166" i="6"/>
  <c r="UN163" i="6"/>
  <c r="UN161" i="6"/>
  <c r="UN162" i="6"/>
  <c r="UN159" i="6"/>
  <c r="UN158" i="6"/>
  <c r="UN157" i="6"/>
  <c r="UN160" i="6"/>
  <c r="UN155" i="6"/>
  <c r="UN156" i="6"/>
  <c r="UN151" i="6"/>
  <c r="UN150" i="6"/>
  <c r="UN148" i="6"/>
  <c r="UN154" i="6"/>
  <c r="UN143" i="6"/>
  <c r="UN140" i="6"/>
  <c r="UN153" i="6"/>
  <c r="UN142" i="6"/>
  <c r="UN138" i="6"/>
  <c r="UN141" i="6"/>
  <c r="UN135" i="6"/>
  <c r="UN147" i="6"/>
  <c r="UN127" i="6"/>
  <c r="UN137" i="6"/>
  <c r="UN149" i="6"/>
  <c r="UN146" i="6"/>
  <c r="UN133" i="6"/>
  <c r="UN130" i="6"/>
  <c r="UN145" i="6"/>
  <c r="UN144" i="6"/>
  <c r="UN124" i="6"/>
  <c r="UN123" i="6"/>
  <c r="UN121" i="6"/>
  <c r="UN132" i="6"/>
  <c r="UN119" i="6"/>
  <c r="UN118" i="6"/>
  <c r="UN117" i="6"/>
  <c r="UN120" i="6"/>
  <c r="UN126" i="6"/>
  <c r="UN125" i="6"/>
  <c r="UN136" i="6"/>
  <c r="UN122" i="6"/>
  <c r="UN139" i="6"/>
  <c r="UN131" i="6"/>
  <c r="UN128" i="6"/>
  <c r="UN134" i="6"/>
  <c r="UN152" i="6"/>
  <c r="VP165" i="6"/>
  <c r="VP163" i="6"/>
  <c r="VP161" i="6"/>
  <c r="VP166" i="6"/>
  <c r="VP164" i="6"/>
  <c r="VP159" i="6"/>
  <c r="VP158" i="6"/>
  <c r="VP162" i="6"/>
  <c r="VP156" i="6"/>
  <c r="VP154" i="6"/>
  <c r="VP160" i="6"/>
  <c r="VP152" i="6"/>
  <c r="VP149" i="6"/>
  <c r="VP148" i="6"/>
  <c r="VP153" i="6"/>
  <c r="VP144" i="6"/>
  <c r="VP150" i="6"/>
  <c r="VP155" i="6"/>
  <c r="VP151" i="6"/>
  <c r="VP139" i="6"/>
  <c r="VP157" i="6"/>
  <c r="VP141" i="6"/>
  <c r="VP145" i="6"/>
  <c r="VP146" i="6"/>
  <c r="VP147" i="6"/>
  <c r="VP138" i="6"/>
  <c r="VP129" i="6"/>
  <c r="VP135" i="6"/>
  <c r="VP140" i="6"/>
  <c r="VP137" i="6"/>
  <c r="VP143" i="6"/>
  <c r="VP142" i="6"/>
  <c r="VP131" i="6"/>
  <c r="VP126" i="6"/>
  <c r="VP136" i="6"/>
  <c r="VP132" i="6"/>
  <c r="VP123" i="6"/>
  <c r="VP121" i="6"/>
  <c r="VP119" i="6"/>
  <c r="VP118" i="6"/>
  <c r="VP117" i="6"/>
  <c r="VP128" i="6"/>
  <c r="VP120" i="6"/>
  <c r="VP124" i="6"/>
  <c r="VP130" i="6"/>
  <c r="VP133" i="6"/>
  <c r="VP127" i="6"/>
  <c r="VP134" i="6"/>
  <c r="VP125" i="6"/>
  <c r="NM112" i="6"/>
  <c r="NM114" i="6" s="1"/>
  <c r="PH112" i="6"/>
  <c r="PH114" i="6" s="1"/>
  <c r="MO113" i="6"/>
  <c r="MO115" i="6" s="1"/>
  <c r="BU117" i="6"/>
  <c r="GN139" i="6"/>
  <c r="L57" i="6"/>
  <c r="AB103" i="3"/>
  <c r="BE103" i="3"/>
  <c r="P62" i="6"/>
  <c r="AA84" i="2"/>
  <c r="BC84" i="2"/>
  <c r="E88" i="3"/>
  <c r="AH88" i="3"/>
  <c r="BK88" i="3"/>
  <c r="AE89" i="3"/>
  <c r="AB90" i="3"/>
  <c r="BB102" i="3"/>
  <c r="Z102" i="3"/>
  <c r="AF102" i="3"/>
  <c r="BI102" i="3"/>
  <c r="AC103" i="3"/>
  <c r="O57" i="6"/>
  <c r="C59" i="6"/>
  <c r="AH59" i="6"/>
  <c r="Q62" i="6"/>
  <c r="BS112" i="6"/>
  <c r="BS114" i="6" s="1"/>
  <c r="BS113" i="6"/>
  <c r="BS115" i="6" s="1"/>
  <c r="CU112" i="6"/>
  <c r="CU114" i="6" s="1"/>
  <c r="GA113" i="6"/>
  <c r="GA115" i="6" s="1"/>
  <c r="IE113" i="6"/>
  <c r="IE115" i="6" s="1"/>
  <c r="IE112" i="6"/>
  <c r="IE114" i="6" s="1"/>
  <c r="JG112" i="6"/>
  <c r="JG114" i="6" s="1"/>
  <c r="JG113" i="6"/>
  <c r="JG115" i="6" s="1"/>
  <c r="KI113" i="6"/>
  <c r="KI115" i="6" s="1"/>
  <c r="LK113" i="6"/>
  <c r="LK115" i="6" s="1"/>
  <c r="LK112" i="6"/>
  <c r="LK114" i="6" s="1"/>
  <c r="MM112" i="6"/>
  <c r="MM114" i="6" s="1"/>
  <c r="OQ112" i="6"/>
  <c r="OQ114" i="6" s="1"/>
  <c r="OQ113" i="6"/>
  <c r="OQ115" i="6" s="1"/>
  <c r="PS113" i="6"/>
  <c r="PS115" i="6" s="1"/>
  <c r="QU113" i="6"/>
  <c r="QU115" i="6" s="1"/>
  <c r="SY113" i="6"/>
  <c r="SY115" i="6" s="1"/>
  <c r="UA113" i="6"/>
  <c r="UA115" i="6" s="1"/>
  <c r="VC112" i="6"/>
  <c r="VC114" i="6" s="1"/>
  <c r="VC113" i="6"/>
  <c r="VC115" i="6" s="1"/>
  <c r="DI128" i="6"/>
  <c r="FM139" i="6"/>
  <c r="GO121" i="6"/>
  <c r="IS117" i="6"/>
  <c r="JU130" i="6"/>
  <c r="NA119" i="6"/>
  <c r="OC131" i="6"/>
  <c r="SK120" i="6"/>
  <c r="TM130" i="6"/>
  <c r="VQ118" i="6"/>
  <c r="NN112" i="6"/>
  <c r="NN114" i="6" s="1"/>
  <c r="MP113" i="6"/>
  <c r="MP115" i="6" s="1"/>
  <c r="AO89" i="3"/>
  <c r="M89" i="3"/>
  <c r="AF89" i="3"/>
  <c r="BI89" i="3"/>
  <c r="P57" i="6"/>
  <c r="R62" i="6"/>
  <c r="BT113" i="6"/>
  <c r="BT115" i="6" s="1"/>
  <c r="BT112" i="6"/>
  <c r="BT114" i="6" s="1"/>
  <c r="CV113" i="6"/>
  <c r="CV115" i="6" s="1"/>
  <c r="CV112" i="6"/>
  <c r="CV114" i="6" s="1"/>
  <c r="DX113" i="6"/>
  <c r="DX115" i="6" s="1"/>
  <c r="EZ113" i="6"/>
  <c r="EZ115" i="6" s="1"/>
  <c r="GB113" i="6"/>
  <c r="GB115" i="6" s="1"/>
  <c r="HD113" i="6"/>
  <c r="HD115" i="6" s="1"/>
  <c r="HD112" i="6"/>
  <c r="HD114" i="6" s="1"/>
  <c r="IF113" i="6"/>
  <c r="IF115" i="6" s="1"/>
  <c r="IF112" i="6"/>
  <c r="IF114" i="6" s="1"/>
  <c r="JH113" i="6"/>
  <c r="JH115" i="6" s="1"/>
  <c r="JH112" i="6"/>
  <c r="JH114" i="6" s="1"/>
  <c r="KJ113" i="6"/>
  <c r="KJ115" i="6" s="1"/>
  <c r="LL113" i="6"/>
  <c r="LL115" i="6" s="1"/>
  <c r="MN113" i="6"/>
  <c r="MN115" i="6" s="1"/>
  <c r="NP113" i="6"/>
  <c r="NP115" i="6" s="1"/>
  <c r="OR113" i="6"/>
  <c r="OR115" i="6" s="1"/>
  <c r="OR112" i="6"/>
  <c r="OR114" i="6" s="1"/>
  <c r="PT113" i="6"/>
  <c r="PT115" i="6" s="1"/>
  <c r="PT112" i="6"/>
  <c r="PT114" i="6" s="1"/>
  <c r="QV113" i="6"/>
  <c r="QV115" i="6" s="1"/>
  <c r="RX113" i="6"/>
  <c r="RX115" i="6" s="1"/>
  <c r="SZ113" i="6"/>
  <c r="SZ115" i="6" s="1"/>
  <c r="SZ112" i="6"/>
  <c r="SZ114" i="6" s="1"/>
  <c r="UB113" i="6"/>
  <c r="UB115" i="6" s="1"/>
  <c r="VD113" i="6"/>
  <c r="VD115" i="6" s="1"/>
  <c r="VD112" i="6"/>
  <c r="VD114" i="6" s="1"/>
  <c r="HT113" i="6"/>
  <c r="HT115" i="6" s="1"/>
  <c r="OA121" i="6"/>
  <c r="LW125" i="6"/>
  <c r="AW103" i="3"/>
  <c r="U103" i="3"/>
  <c r="AF103" i="3"/>
  <c r="BI103" i="3"/>
  <c r="R57" i="6"/>
  <c r="F59" i="6"/>
  <c r="AL59" i="6"/>
  <c r="T62" i="6"/>
  <c r="BV112" i="6"/>
  <c r="BV114" i="6" s="1"/>
  <c r="BV113" i="6"/>
  <c r="BV115" i="6" s="1"/>
  <c r="CX112" i="6"/>
  <c r="CX114" i="6" s="1"/>
  <c r="CX113" i="6"/>
  <c r="CX115" i="6" s="1"/>
  <c r="GD113" i="6"/>
  <c r="GD115" i="6" s="1"/>
  <c r="IH112" i="6"/>
  <c r="IH114" i="6" s="1"/>
  <c r="JJ112" i="6"/>
  <c r="JJ114" i="6" s="1"/>
  <c r="JJ113" i="6"/>
  <c r="JJ115" i="6" s="1"/>
  <c r="LN113" i="6"/>
  <c r="LN115" i="6" s="1"/>
  <c r="NR113" i="6"/>
  <c r="NR115" i="6" s="1"/>
  <c r="OT113" i="6"/>
  <c r="OT115" i="6" s="1"/>
  <c r="PV112" i="6"/>
  <c r="PV114" i="6" s="1"/>
  <c r="QX113" i="6"/>
  <c r="QX115" i="6" s="1"/>
  <c r="RZ113" i="6"/>
  <c r="RZ115" i="6" s="1"/>
  <c r="RZ112" i="6"/>
  <c r="RZ114" i="6" s="1"/>
  <c r="UD113" i="6"/>
  <c r="UD115" i="6" s="1"/>
  <c r="HR113" i="6"/>
  <c r="HR115" i="6" s="1"/>
  <c r="IT113" i="6"/>
  <c r="IT115" i="6" s="1"/>
  <c r="NB112" i="6"/>
  <c r="NB114" i="6" s="1"/>
  <c r="NB113" i="6"/>
  <c r="NB115" i="6" s="1"/>
  <c r="QH112" i="6"/>
  <c r="QH114" i="6" s="1"/>
  <c r="RJ112" i="6"/>
  <c r="RJ114" i="6" s="1"/>
  <c r="SL113" i="6"/>
  <c r="SL115" i="6" s="1"/>
  <c r="VR113" i="6"/>
  <c r="VR115" i="6" s="1"/>
  <c r="DL120" i="6"/>
  <c r="HT119" i="6"/>
  <c r="IV126" i="6"/>
  <c r="PH145" i="6"/>
  <c r="LP112" i="6"/>
  <c r="LP114" i="6" s="1"/>
  <c r="NR112" i="6"/>
  <c r="NR114" i="6" s="1"/>
  <c r="OC121" i="6"/>
  <c r="KU122" i="6"/>
  <c r="IR124" i="6"/>
  <c r="SJ124" i="6"/>
  <c r="VO125" i="6"/>
  <c r="IQ126" i="6"/>
  <c r="BU113" i="6"/>
  <c r="BU115" i="6" s="1"/>
  <c r="CW112" i="6"/>
  <c r="CW114" i="6" s="1"/>
  <c r="CW113" i="6"/>
  <c r="CW115" i="6" s="1"/>
  <c r="FA113" i="6"/>
  <c r="FA115" i="6" s="1"/>
  <c r="IG113" i="6"/>
  <c r="IG115" i="6" s="1"/>
  <c r="JI112" i="6"/>
  <c r="JI114" i="6" s="1"/>
  <c r="JI113" i="6"/>
  <c r="JI115" i="6" s="1"/>
  <c r="KK113" i="6"/>
  <c r="KK115" i="6" s="1"/>
  <c r="LM113" i="6"/>
  <c r="LM115" i="6" s="1"/>
  <c r="NQ112" i="6"/>
  <c r="NQ114" i="6" s="1"/>
  <c r="OS113" i="6"/>
  <c r="OS115" i="6" s="1"/>
  <c r="PU112" i="6"/>
  <c r="PU114" i="6" s="1"/>
  <c r="PU113" i="6"/>
  <c r="PU115" i="6" s="1"/>
  <c r="QW113" i="6"/>
  <c r="QW115" i="6" s="1"/>
  <c r="RY112" i="6"/>
  <c r="RY114" i="6" s="1"/>
  <c r="TA112" i="6"/>
  <c r="TA114" i="6" s="1"/>
  <c r="UC113" i="6"/>
  <c r="UC115" i="6" s="1"/>
  <c r="UC112" i="6"/>
  <c r="UC114" i="6" s="1"/>
  <c r="VE112" i="6"/>
  <c r="VE114" i="6" s="1"/>
  <c r="DK120" i="6"/>
  <c r="EM123" i="6"/>
  <c r="JW133" i="6"/>
  <c r="NC134" i="6"/>
  <c r="OE122" i="6"/>
  <c r="SM118" i="6"/>
  <c r="TO122" i="6"/>
  <c r="H88" i="3"/>
  <c r="AK88" i="3"/>
  <c r="E89" i="3"/>
  <c r="AH89" i="3"/>
  <c r="BK89" i="3"/>
  <c r="AE84" i="2"/>
  <c r="I88" i="3"/>
  <c r="AL88" i="3"/>
  <c r="F89" i="3"/>
  <c r="AI89" i="3"/>
  <c r="AJ90" i="3"/>
  <c r="H90" i="3"/>
  <c r="AF90" i="3"/>
  <c r="BI90" i="3"/>
  <c r="D103" i="3"/>
  <c r="AG103" i="3"/>
  <c r="BJ103" i="3"/>
  <c r="R71" i="6"/>
  <c r="C71" i="6"/>
  <c r="M71" i="6"/>
  <c r="S57" i="6"/>
  <c r="G59" i="6"/>
  <c r="U62" i="6"/>
  <c r="DM139" i="6"/>
  <c r="EO124" i="6"/>
  <c r="FQ129" i="6"/>
  <c r="GS131" i="6"/>
  <c r="HU119" i="6"/>
  <c r="MC121" i="6"/>
  <c r="NE143" i="6"/>
  <c r="PI129" i="6"/>
  <c r="QK125" i="6"/>
  <c r="RM145" i="6"/>
  <c r="TQ140" i="6"/>
  <c r="US119" i="6"/>
  <c r="DX112" i="6"/>
  <c r="DX114" i="6" s="1"/>
  <c r="OA118" i="6"/>
  <c r="DG121" i="6"/>
  <c r="IS126" i="6"/>
  <c r="OB137" i="6"/>
  <c r="BX113" i="6"/>
  <c r="BX115" i="6" s="1"/>
  <c r="CZ112" i="6"/>
  <c r="CZ114" i="6" s="1"/>
  <c r="CZ113" i="6"/>
  <c r="CZ115" i="6" s="1"/>
  <c r="EB112" i="6"/>
  <c r="EB114" i="6" s="1"/>
  <c r="EB113" i="6"/>
  <c r="EB115" i="6" s="1"/>
  <c r="FD113" i="6"/>
  <c r="FD115" i="6" s="1"/>
  <c r="GF112" i="6"/>
  <c r="GF114" i="6" s="1"/>
  <c r="HH113" i="6"/>
  <c r="HH115" i="6" s="1"/>
  <c r="JL112" i="6"/>
  <c r="JL114" i="6" s="1"/>
  <c r="JL113" i="6"/>
  <c r="JL115" i="6" s="1"/>
  <c r="MR113" i="6"/>
  <c r="MR115" i="6" s="1"/>
  <c r="OV113" i="6"/>
  <c r="OV115" i="6" s="1"/>
  <c r="PX112" i="6"/>
  <c r="PX114" i="6" s="1"/>
  <c r="TD113" i="6"/>
  <c r="TD115" i="6" s="1"/>
  <c r="UF113" i="6"/>
  <c r="UF115" i="6" s="1"/>
  <c r="DL112" i="6"/>
  <c r="DL114" i="6" s="1"/>
  <c r="DL113" i="6"/>
  <c r="DL115" i="6" s="1"/>
  <c r="SN113" i="6"/>
  <c r="SN115" i="6" s="1"/>
  <c r="TP112" i="6"/>
  <c r="TP114" i="6" s="1"/>
  <c r="UR112" i="6"/>
  <c r="UR114" i="6" s="1"/>
  <c r="DN139" i="6"/>
  <c r="EP123" i="6"/>
  <c r="FR136" i="6"/>
  <c r="GT125" i="6"/>
  <c r="HV119" i="6"/>
  <c r="LB124" i="6"/>
  <c r="QL125" i="6"/>
  <c r="SP118" i="6"/>
  <c r="TR122" i="6"/>
  <c r="GB112" i="6"/>
  <c r="GB114" i="6" s="1"/>
  <c r="PQ112" i="6"/>
  <c r="PQ114" i="6" s="1"/>
  <c r="TY112" i="6"/>
  <c r="TY114" i="6" s="1"/>
  <c r="IH113" i="6"/>
  <c r="IH115" i="6" s="1"/>
  <c r="DH121" i="6"/>
  <c r="EI125" i="6"/>
  <c r="Z57" i="6"/>
  <c r="Y57" i="6"/>
  <c r="N57" i="6"/>
  <c r="AG57" i="6"/>
  <c r="AK62" i="6"/>
  <c r="I62" i="6"/>
  <c r="O62" i="6"/>
  <c r="AF62" i="6"/>
  <c r="C62" i="6"/>
  <c r="AH62" i="6"/>
  <c r="FO113" i="6"/>
  <c r="FO115" i="6" s="1"/>
  <c r="GQ112" i="6"/>
  <c r="GQ114" i="6" s="1"/>
  <c r="MA112" i="6"/>
  <c r="MA114" i="6" s="1"/>
  <c r="RK113" i="6"/>
  <c r="RK115" i="6" s="1"/>
  <c r="BU166" i="6"/>
  <c r="BU165" i="6"/>
  <c r="BU160" i="6"/>
  <c r="BU161" i="6"/>
  <c r="BU159" i="6"/>
  <c r="BU164" i="6"/>
  <c r="BU163" i="6"/>
  <c r="BU162" i="6"/>
  <c r="BU153" i="6"/>
  <c r="BU155" i="6"/>
  <c r="BU154" i="6"/>
  <c r="BU152" i="6"/>
  <c r="BU151" i="6"/>
  <c r="BU157" i="6"/>
  <c r="BU150" i="6"/>
  <c r="BU148" i="6"/>
  <c r="BU156" i="6"/>
  <c r="BU145" i="6"/>
  <c r="BU144" i="6"/>
  <c r="BU146" i="6"/>
  <c r="BU158" i="6"/>
  <c r="BU147" i="6"/>
  <c r="BU140" i="6"/>
  <c r="BU141" i="6"/>
  <c r="BU149" i="6"/>
  <c r="BU136" i="6"/>
  <c r="BU138" i="6"/>
  <c r="BU131" i="6"/>
  <c r="BU126" i="6"/>
  <c r="BU132" i="6"/>
  <c r="BU124" i="6"/>
  <c r="BU139" i="6"/>
  <c r="BU142" i="6"/>
  <c r="BU122" i="6"/>
  <c r="BU134" i="6"/>
  <c r="BU128" i="6"/>
  <c r="BU130" i="6"/>
  <c r="BU125" i="6"/>
  <c r="BU135" i="6"/>
  <c r="BU129" i="6"/>
  <c r="BU123" i="6"/>
  <c r="BU143" i="6"/>
  <c r="BU121" i="6"/>
  <c r="CW165" i="6"/>
  <c r="CW164" i="6"/>
  <c r="CW166" i="6"/>
  <c r="CW163" i="6"/>
  <c r="CW162" i="6"/>
  <c r="CW161" i="6"/>
  <c r="CW158" i="6"/>
  <c r="CW160" i="6"/>
  <c r="CW159" i="6"/>
  <c r="CW157" i="6"/>
  <c r="CW153" i="6"/>
  <c r="CW150" i="6"/>
  <c r="CW154" i="6"/>
  <c r="CW151" i="6"/>
  <c r="CW152" i="6"/>
  <c r="CW148" i="6"/>
  <c r="CW146" i="6"/>
  <c r="CW156" i="6"/>
  <c r="CW145" i="6"/>
  <c r="CW144" i="6"/>
  <c r="CW155" i="6"/>
  <c r="CW142" i="6"/>
  <c r="CW143" i="6"/>
  <c r="CW149" i="6"/>
  <c r="CW139" i="6"/>
  <c r="CW137" i="6"/>
  <c r="CW141" i="6"/>
  <c r="CW136" i="6"/>
  <c r="CW133" i="6"/>
  <c r="CW134" i="6"/>
  <c r="CW129" i="6"/>
  <c r="CW126" i="6"/>
  <c r="CW128" i="6"/>
  <c r="CW147" i="6"/>
  <c r="CW131" i="6"/>
  <c r="CW130" i="6"/>
  <c r="CW132" i="6"/>
  <c r="CW127" i="6"/>
  <c r="CW124" i="6"/>
  <c r="CW125" i="6"/>
  <c r="CW120" i="6"/>
  <c r="CW121" i="6"/>
  <c r="CW123" i="6"/>
  <c r="CW138" i="6"/>
  <c r="CW117" i="6"/>
  <c r="CW122" i="6"/>
  <c r="CW135" i="6"/>
  <c r="CW140" i="6"/>
  <c r="DY163" i="6"/>
  <c r="DY166" i="6"/>
  <c r="DY165" i="6"/>
  <c r="DY162" i="6"/>
  <c r="DY161" i="6"/>
  <c r="DY164" i="6"/>
  <c r="DY159" i="6"/>
  <c r="DY160" i="6"/>
  <c r="DY158" i="6"/>
  <c r="DY157" i="6"/>
  <c r="DY153" i="6"/>
  <c r="DY155" i="6"/>
  <c r="DY156" i="6"/>
  <c r="DY154" i="6"/>
  <c r="DY148" i="6"/>
  <c r="DY152" i="6"/>
  <c r="DY149" i="6"/>
  <c r="DY145" i="6"/>
  <c r="DY144" i="6"/>
  <c r="DY146" i="6"/>
  <c r="DY142" i="6"/>
  <c r="DY140" i="6"/>
  <c r="DY137" i="6"/>
  <c r="DY143" i="6"/>
  <c r="DY151" i="6"/>
  <c r="DY147" i="6"/>
  <c r="DY132" i="6"/>
  <c r="DY126" i="6"/>
  <c r="DY135" i="6"/>
  <c r="DY133" i="6"/>
  <c r="DY131" i="6"/>
  <c r="DY128" i="6"/>
  <c r="DY150" i="6"/>
  <c r="DY127" i="6"/>
  <c r="DY122" i="6"/>
  <c r="DY134" i="6"/>
  <c r="DY130" i="6"/>
  <c r="DY141" i="6"/>
  <c r="DY125" i="6"/>
  <c r="DY120" i="6"/>
  <c r="DY119" i="6"/>
  <c r="DY129" i="6"/>
  <c r="DY136" i="6"/>
  <c r="DY139" i="6"/>
  <c r="DY138" i="6"/>
  <c r="FA164" i="6"/>
  <c r="FA166" i="6"/>
  <c r="FA163" i="6"/>
  <c r="FA165" i="6"/>
  <c r="FA162" i="6"/>
  <c r="FA160" i="6"/>
  <c r="FA158" i="6"/>
  <c r="FA159" i="6"/>
  <c r="FA161" i="6"/>
  <c r="FA157" i="6"/>
  <c r="FA153" i="6"/>
  <c r="FA156" i="6"/>
  <c r="FA154" i="6"/>
  <c r="FA155" i="6"/>
  <c r="FA152" i="6"/>
  <c r="FA151" i="6"/>
  <c r="FA148" i="6"/>
  <c r="FA145" i="6"/>
  <c r="FA144" i="6"/>
  <c r="FA141" i="6"/>
  <c r="FA150" i="6"/>
  <c r="FA149" i="6"/>
  <c r="FA140" i="6"/>
  <c r="FA133" i="6"/>
  <c r="FA147" i="6"/>
  <c r="FA137" i="6"/>
  <c r="FA126" i="6"/>
  <c r="FA132" i="6"/>
  <c r="FA129" i="6"/>
  <c r="FA139" i="6"/>
  <c r="FA138" i="6"/>
  <c r="FA128" i="6"/>
  <c r="FA119" i="6"/>
  <c r="FA142" i="6"/>
  <c r="FA136" i="6"/>
  <c r="FA135" i="6"/>
  <c r="FA124" i="6"/>
  <c r="FA121" i="6"/>
  <c r="FA146" i="6"/>
  <c r="FA127" i="6"/>
  <c r="FA143" i="6"/>
  <c r="FA125" i="6"/>
  <c r="FA123" i="6"/>
  <c r="FA118" i="6"/>
  <c r="FA134" i="6"/>
  <c r="FA131" i="6"/>
  <c r="FA120" i="6"/>
  <c r="GC166" i="6"/>
  <c r="GC163" i="6"/>
  <c r="GC165" i="6"/>
  <c r="GC160" i="6"/>
  <c r="GC161" i="6"/>
  <c r="GC158" i="6"/>
  <c r="GC164" i="6"/>
  <c r="GC155" i="6"/>
  <c r="GC162" i="6"/>
  <c r="GC151" i="6"/>
  <c r="GC156" i="6"/>
  <c r="GC157" i="6"/>
  <c r="GC153" i="6"/>
  <c r="GC152" i="6"/>
  <c r="GC154" i="6"/>
  <c r="GC147" i="6"/>
  <c r="GC145" i="6"/>
  <c r="GC144" i="6"/>
  <c r="GC149" i="6"/>
  <c r="GC142" i="6"/>
  <c r="GC150" i="6"/>
  <c r="GC141" i="6"/>
  <c r="GC146" i="6"/>
  <c r="GC159" i="6"/>
  <c r="GC140" i="6"/>
  <c r="GC135" i="6"/>
  <c r="GC138" i="6"/>
  <c r="GC134" i="6"/>
  <c r="GC148" i="6"/>
  <c r="GC126" i="6"/>
  <c r="GC133" i="6"/>
  <c r="GC125" i="6"/>
  <c r="GC139" i="6"/>
  <c r="GC127" i="6"/>
  <c r="GC143" i="6"/>
  <c r="GC122" i="6"/>
  <c r="GC130" i="6"/>
  <c r="GC132" i="6"/>
  <c r="GC118" i="6"/>
  <c r="GC123" i="6"/>
  <c r="GC124" i="6"/>
  <c r="GC119" i="6"/>
  <c r="GC128" i="6"/>
  <c r="GC136" i="6"/>
  <c r="GC120" i="6"/>
  <c r="GC129" i="6"/>
  <c r="GC117" i="6"/>
  <c r="GC137" i="6"/>
  <c r="HE164" i="6"/>
  <c r="HE162" i="6"/>
  <c r="HE165" i="6"/>
  <c r="HE163" i="6"/>
  <c r="HE160" i="6"/>
  <c r="HE158" i="6"/>
  <c r="HE166" i="6"/>
  <c r="HE159" i="6"/>
  <c r="HE155" i="6"/>
  <c r="HE156" i="6"/>
  <c r="HE161" i="6"/>
  <c r="HE153" i="6"/>
  <c r="HE157" i="6"/>
  <c r="HE149" i="6"/>
  <c r="HE151" i="6"/>
  <c r="HE150" i="6"/>
  <c r="HE152" i="6"/>
  <c r="HE144" i="6"/>
  <c r="HE145" i="6"/>
  <c r="HE140" i="6"/>
  <c r="HE138" i="6"/>
  <c r="HE143" i="6"/>
  <c r="HE147" i="6"/>
  <c r="HE137" i="6"/>
  <c r="HE148" i="6"/>
  <c r="HE141" i="6"/>
  <c r="HE135" i="6"/>
  <c r="HE146" i="6"/>
  <c r="HE142" i="6"/>
  <c r="HE126" i="6"/>
  <c r="HE154" i="6"/>
  <c r="HE136" i="6"/>
  <c r="HE134" i="6"/>
  <c r="HE132" i="6"/>
  <c r="HE128" i="6"/>
  <c r="HE125" i="6"/>
  <c r="HE131" i="6"/>
  <c r="HE127" i="6"/>
  <c r="HE121" i="6"/>
  <c r="HE118" i="6"/>
  <c r="HE119" i="6"/>
  <c r="HE133" i="6"/>
  <c r="HE139" i="6"/>
  <c r="HE120" i="6"/>
  <c r="HE123" i="6"/>
  <c r="HE122" i="6"/>
  <c r="HE129" i="6"/>
  <c r="IG166" i="6"/>
  <c r="IG162" i="6"/>
  <c r="IG165" i="6"/>
  <c r="IG164" i="6"/>
  <c r="IG158" i="6"/>
  <c r="IG159" i="6"/>
  <c r="IG160" i="6"/>
  <c r="IG161" i="6"/>
  <c r="IG153" i="6"/>
  <c r="IG154" i="6"/>
  <c r="IG156" i="6"/>
  <c r="IG155" i="6"/>
  <c r="IG163" i="6"/>
  <c r="IG149" i="6"/>
  <c r="IG148" i="6"/>
  <c r="IG146" i="6"/>
  <c r="IG150" i="6"/>
  <c r="IG157" i="6"/>
  <c r="IG144" i="6"/>
  <c r="IG152" i="6"/>
  <c r="IG141" i="6"/>
  <c r="IG143" i="6"/>
  <c r="IG140" i="6"/>
  <c r="IG139" i="6"/>
  <c r="IG127" i="6"/>
  <c r="IG145" i="6"/>
  <c r="IG126" i="6"/>
  <c r="IG138" i="6"/>
  <c r="IG147" i="6"/>
  <c r="IG131" i="6"/>
  <c r="IG137" i="6"/>
  <c r="IG135" i="6"/>
  <c r="IG142" i="6"/>
  <c r="IG123" i="6"/>
  <c r="IG121" i="6"/>
  <c r="IG151" i="6"/>
  <c r="IG133" i="6"/>
  <c r="IG130" i="6"/>
  <c r="IG134" i="6"/>
  <c r="IG125" i="6"/>
  <c r="IG120" i="6"/>
  <c r="IG129" i="6"/>
  <c r="IG136" i="6"/>
  <c r="IG118" i="6"/>
  <c r="IG124" i="6"/>
  <c r="IG132" i="6"/>
  <c r="IG128" i="6"/>
  <c r="JI165" i="6"/>
  <c r="JI163" i="6"/>
  <c r="JI161" i="6"/>
  <c r="JI162" i="6"/>
  <c r="JI159" i="6"/>
  <c r="JI160" i="6"/>
  <c r="JI164" i="6"/>
  <c r="JI156" i="6"/>
  <c r="JI158" i="6"/>
  <c r="JI166" i="6"/>
  <c r="JI157" i="6"/>
  <c r="JI154" i="6"/>
  <c r="JI148" i="6"/>
  <c r="JI149" i="6"/>
  <c r="JI153" i="6"/>
  <c r="JI152" i="6"/>
  <c r="JI150" i="6"/>
  <c r="JI147" i="6"/>
  <c r="JI144" i="6"/>
  <c r="JI155" i="6"/>
  <c r="JI142" i="6"/>
  <c r="JI140" i="6"/>
  <c r="JI141" i="6"/>
  <c r="JI129" i="6"/>
  <c r="JI138" i="6"/>
  <c r="JI143" i="6"/>
  <c r="JI134" i="6"/>
  <c r="JI136" i="6"/>
  <c r="JI151" i="6"/>
  <c r="JI131" i="6"/>
  <c r="JI139" i="6"/>
  <c r="JI130" i="6"/>
  <c r="JI133" i="6"/>
  <c r="JI126" i="6"/>
  <c r="JI146" i="6"/>
  <c r="JI132" i="6"/>
  <c r="JI123" i="6"/>
  <c r="JI127" i="6"/>
  <c r="JI121" i="6"/>
  <c r="JI117" i="6"/>
  <c r="JI145" i="6"/>
  <c r="JI128" i="6"/>
  <c r="JI120" i="6"/>
  <c r="JI124" i="6"/>
  <c r="JI137" i="6"/>
  <c r="KK164" i="6"/>
  <c r="KK163" i="6"/>
  <c r="KK166" i="6"/>
  <c r="KK159" i="6"/>
  <c r="KK162" i="6"/>
  <c r="KK165" i="6"/>
  <c r="KK158" i="6"/>
  <c r="KK161" i="6"/>
  <c r="KK160" i="6"/>
  <c r="KK157" i="6"/>
  <c r="KK154" i="6"/>
  <c r="KK150" i="6"/>
  <c r="KK156" i="6"/>
  <c r="KK155" i="6"/>
  <c r="KK149" i="6"/>
  <c r="KK148" i="6"/>
  <c r="KK144" i="6"/>
  <c r="KK152" i="6"/>
  <c r="KK147" i="6"/>
  <c r="KK137" i="6"/>
  <c r="KK143" i="6"/>
  <c r="KK153" i="6"/>
  <c r="KK146" i="6"/>
  <c r="KK140" i="6"/>
  <c r="KK138" i="6"/>
  <c r="KK136" i="6"/>
  <c r="KK145" i="6"/>
  <c r="KK141" i="6"/>
  <c r="KK135" i="6"/>
  <c r="KK126" i="6"/>
  <c r="KK130" i="6"/>
  <c r="KK142" i="6"/>
  <c r="KK134" i="6"/>
  <c r="KK129" i="6"/>
  <c r="KK151" i="6"/>
  <c r="KK125" i="6"/>
  <c r="KK133" i="6"/>
  <c r="KK128" i="6"/>
  <c r="KK121" i="6"/>
  <c r="KK117" i="6"/>
  <c r="KK139" i="6"/>
  <c r="KK123" i="6"/>
  <c r="KK118" i="6"/>
  <c r="KK119" i="6"/>
  <c r="KK122" i="6"/>
  <c r="KK124" i="6"/>
  <c r="KK132" i="6"/>
  <c r="LM166" i="6"/>
  <c r="LM163" i="6"/>
  <c r="LM162" i="6"/>
  <c r="LM161" i="6"/>
  <c r="LM165" i="6"/>
  <c r="LM160" i="6"/>
  <c r="LM159" i="6"/>
  <c r="LM164" i="6"/>
  <c r="LM158" i="6"/>
  <c r="LM157" i="6"/>
  <c r="LM154" i="6"/>
  <c r="LM151" i="6"/>
  <c r="LM152" i="6"/>
  <c r="LM156" i="6"/>
  <c r="LM155" i="6"/>
  <c r="LM144" i="6"/>
  <c r="LM146" i="6"/>
  <c r="LM150" i="6"/>
  <c r="LM153" i="6"/>
  <c r="LM143" i="6"/>
  <c r="LM145" i="6"/>
  <c r="LM139" i="6"/>
  <c r="LM137" i="6"/>
  <c r="LM142" i="6"/>
  <c r="LM148" i="6"/>
  <c r="LM141" i="6"/>
  <c r="LM132" i="6"/>
  <c r="LM126" i="6"/>
  <c r="LM149" i="6"/>
  <c r="LM130" i="6"/>
  <c r="LM138" i="6"/>
  <c r="LM134" i="6"/>
  <c r="LM127" i="6"/>
  <c r="LM124" i="6"/>
  <c r="LM135" i="6"/>
  <c r="LM131" i="6"/>
  <c r="LM122" i="6"/>
  <c r="LM121" i="6"/>
  <c r="LM129" i="6"/>
  <c r="LM128" i="6"/>
  <c r="LM125" i="6"/>
  <c r="LM140" i="6"/>
  <c r="LM136" i="6"/>
  <c r="LM120" i="6"/>
  <c r="LM119" i="6"/>
  <c r="LM147" i="6"/>
  <c r="LM123" i="6"/>
  <c r="LM133" i="6"/>
  <c r="MO166" i="6"/>
  <c r="MO165" i="6"/>
  <c r="MO161" i="6"/>
  <c r="MO164" i="6"/>
  <c r="MO163" i="6"/>
  <c r="MO162" i="6"/>
  <c r="MO158" i="6"/>
  <c r="MO156" i="6"/>
  <c r="MO157" i="6"/>
  <c r="MO152" i="6"/>
  <c r="MO155" i="6"/>
  <c r="MO159" i="6"/>
  <c r="MO153" i="6"/>
  <c r="MO151" i="6"/>
  <c r="MO160" i="6"/>
  <c r="MO144" i="6"/>
  <c r="MO150" i="6"/>
  <c r="MO145" i="6"/>
  <c r="MO147" i="6"/>
  <c r="MO140" i="6"/>
  <c r="MO154" i="6"/>
  <c r="MO148" i="6"/>
  <c r="MO143" i="6"/>
  <c r="MO141" i="6"/>
  <c r="MO137" i="6"/>
  <c r="MO142" i="6"/>
  <c r="MO138" i="6"/>
  <c r="MO126" i="6"/>
  <c r="MO132" i="6"/>
  <c r="MO134" i="6"/>
  <c r="MO127" i="6"/>
  <c r="MO139" i="6"/>
  <c r="MO133" i="6"/>
  <c r="MO146" i="6"/>
  <c r="MO124" i="6"/>
  <c r="MO149" i="6"/>
  <c r="MO123" i="6"/>
  <c r="MO120" i="6"/>
  <c r="MO119" i="6"/>
  <c r="MO135" i="6"/>
  <c r="MO131" i="6"/>
  <c r="MO130" i="6"/>
  <c r="MO121" i="6"/>
  <c r="MO117" i="6"/>
  <c r="MO128" i="6"/>
  <c r="MO136" i="6"/>
  <c r="MO122" i="6"/>
  <c r="MO118" i="6"/>
  <c r="MO125" i="6"/>
  <c r="NQ164" i="6"/>
  <c r="NQ166" i="6"/>
  <c r="NQ162" i="6"/>
  <c r="NQ161" i="6"/>
  <c r="NQ163" i="6"/>
  <c r="NQ165" i="6"/>
  <c r="NQ160" i="6"/>
  <c r="NQ157" i="6"/>
  <c r="NQ156" i="6"/>
  <c r="NQ159" i="6"/>
  <c r="NQ152" i="6"/>
  <c r="NQ158" i="6"/>
  <c r="NQ155" i="6"/>
  <c r="NQ153" i="6"/>
  <c r="NQ151" i="6"/>
  <c r="NQ154" i="6"/>
  <c r="NQ146" i="6"/>
  <c r="NQ149" i="6"/>
  <c r="NQ144" i="6"/>
  <c r="NQ148" i="6"/>
  <c r="NQ145" i="6"/>
  <c r="NQ141" i="6"/>
  <c r="NQ140" i="6"/>
  <c r="NQ143" i="6"/>
  <c r="NQ150" i="6"/>
  <c r="NQ147" i="6"/>
  <c r="NQ138" i="6"/>
  <c r="NQ137" i="6"/>
  <c r="NQ135" i="6"/>
  <c r="NQ134" i="6"/>
  <c r="NQ126" i="6"/>
  <c r="NQ142" i="6"/>
  <c r="NQ133" i="6"/>
  <c r="NQ131" i="6"/>
  <c r="NQ128" i="6"/>
  <c r="NQ125" i="6"/>
  <c r="NQ132" i="6"/>
  <c r="NQ130" i="6"/>
  <c r="NQ121" i="6"/>
  <c r="NQ127" i="6"/>
  <c r="NQ136" i="6"/>
  <c r="NQ122" i="6"/>
  <c r="NQ118" i="6"/>
  <c r="NQ139" i="6"/>
  <c r="NQ119" i="6"/>
  <c r="NQ123" i="6"/>
  <c r="NQ129" i="6"/>
  <c r="NQ124" i="6"/>
  <c r="OS164" i="6"/>
  <c r="OS163" i="6"/>
  <c r="OS166" i="6"/>
  <c r="OS160" i="6"/>
  <c r="OS161" i="6"/>
  <c r="OS158" i="6"/>
  <c r="OS165" i="6"/>
  <c r="OS162" i="6"/>
  <c r="OS155" i="6"/>
  <c r="OS156" i="6"/>
  <c r="OS157" i="6"/>
  <c r="OS153" i="6"/>
  <c r="OS151" i="6"/>
  <c r="OS152" i="6"/>
  <c r="OS149" i="6"/>
  <c r="OS150" i="6"/>
  <c r="OS154" i="6"/>
  <c r="OS146" i="6"/>
  <c r="OS144" i="6"/>
  <c r="OS159" i="6"/>
  <c r="OS148" i="6"/>
  <c r="OS139" i="6"/>
  <c r="OS143" i="6"/>
  <c r="OS142" i="6"/>
  <c r="OS137" i="6"/>
  <c r="OS140" i="6"/>
  <c r="OS134" i="6"/>
  <c r="OS132" i="6"/>
  <c r="OS128" i="6"/>
  <c r="OS136" i="6"/>
  <c r="OS126" i="6"/>
  <c r="OS141" i="6"/>
  <c r="OS147" i="6"/>
  <c r="OS145" i="6"/>
  <c r="OS133" i="6"/>
  <c r="OS130" i="6"/>
  <c r="OS129" i="6"/>
  <c r="OS122" i="6"/>
  <c r="OS125" i="6"/>
  <c r="OS121" i="6"/>
  <c r="OS135" i="6"/>
  <c r="OS127" i="6"/>
  <c r="OS124" i="6"/>
  <c r="OS138" i="6"/>
  <c r="OS118" i="6"/>
  <c r="OS123" i="6"/>
  <c r="OS131" i="6"/>
  <c r="OS120" i="6"/>
  <c r="PU165" i="6"/>
  <c r="PU164" i="6"/>
  <c r="PU166" i="6"/>
  <c r="PU163" i="6"/>
  <c r="PU162" i="6"/>
  <c r="PU159" i="6"/>
  <c r="PU161" i="6"/>
  <c r="PU157" i="6"/>
  <c r="PU155" i="6"/>
  <c r="PU160" i="6"/>
  <c r="PU158" i="6"/>
  <c r="PU152" i="6"/>
  <c r="PU153" i="6"/>
  <c r="PU156" i="6"/>
  <c r="PU148" i="6"/>
  <c r="PU150" i="6"/>
  <c r="PU151" i="6"/>
  <c r="PU144" i="6"/>
  <c r="PU149" i="6"/>
  <c r="PU142" i="6"/>
  <c r="PU146" i="6"/>
  <c r="PU147" i="6"/>
  <c r="PU139" i="6"/>
  <c r="PU145" i="6"/>
  <c r="PU141" i="6"/>
  <c r="PU138" i="6"/>
  <c r="PU130" i="6"/>
  <c r="PU135" i="6"/>
  <c r="PU132" i="6"/>
  <c r="PU131" i="6"/>
  <c r="PU126" i="6"/>
  <c r="PU125" i="6"/>
  <c r="PU143" i="6"/>
  <c r="PU134" i="6"/>
  <c r="PU122" i="6"/>
  <c r="PU129" i="6"/>
  <c r="PU123" i="6"/>
  <c r="PU121" i="6"/>
  <c r="PU154" i="6"/>
  <c r="PU136" i="6"/>
  <c r="PU124" i="6"/>
  <c r="PU119" i="6"/>
  <c r="PU118" i="6"/>
  <c r="PU127" i="6"/>
  <c r="PU117" i="6"/>
  <c r="PU140" i="6"/>
  <c r="PU133" i="6"/>
  <c r="PU120" i="6"/>
  <c r="QW165" i="6"/>
  <c r="QW164" i="6"/>
  <c r="QW166" i="6"/>
  <c r="QW161" i="6"/>
  <c r="QW162" i="6"/>
  <c r="QW156" i="6"/>
  <c r="QW155" i="6"/>
  <c r="QW163" i="6"/>
  <c r="QW153" i="6"/>
  <c r="QW158" i="6"/>
  <c r="QW154" i="6"/>
  <c r="QW157" i="6"/>
  <c r="QW151" i="6"/>
  <c r="QW159" i="6"/>
  <c r="QW148" i="6"/>
  <c r="QW160" i="6"/>
  <c r="QW144" i="6"/>
  <c r="QW149" i="6"/>
  <c r="QW143" i="6"/>
  <c r="QW146" i="6"/>
  <c r="QW140" i="6"/>
  <c r="QW145" i="6"/>
  <c r="QW137" i="6"/>
  <c r="QW136" i="6"/>
  <c r="QW132" i="6"/>
  <c r="QW150" i="6"/>
  <c r="QW147" i="6"/>
  <c r="QW139" i="6"/>
  <c r="QW135" i="6"/>
  <c r="QW134" i="6"/>
  <c r="QW152" i="6"/>
  <c r="QW131" i="6"/>
  <c r="QW126" i="6"/>
  <c r="QW130" i="6"/>
  <c r="QW142" i="6"/>
  <c r="QW127" i="6"/>
  <c r="QW141" i="6"/>
  <c r="QW138" i="6"/>
  <c r="QW124" i="6"/>
  <c r="QW128" i="6"/>
  <c r="QW122" i="6"/>
  <c r="QW133" i="6"/>
  <c r="QW125" i="6"/>
  <c r="QW129" i="6"/>
  <c r="QW123" i="6"/>
  <c r="QW120" i="6"/>
  <c r="QW118" i="6"/>
  <c r="QW121" i="6"/>
  <c r="QW119" i="6"/>
  <c r="RY165" i="6"/>
  <c r="RY166" i="6"/>
  <c r="RY162" i="6"/>
  <c r="RY163" i="6"/>
  <c r="RY161" i="6"/>
  <c r="RY160" i="6"/>
  <c r="RY164" i="6"/>
  <c r="RY159" i="6"/>
  <c r="RY157" i="6"/>
  <c r="RY155" i="6"/>
  <c r="RY158" i="6"/>
  <c r="RY152" i="6"/>
  <c r="RY148" i="6"/>
  <c r="RY145" i="6"/>
  <c r="RY147" i="6"/>
  <c r="RY154" i="6"/>
  <c r="RY144" i="6"/>
  <c r="RY146" i="6"/>
  <c r="RY143" i="6"/>
  <c r="RY149" i="6"/>
  <c r="RY156" i="6"/>
  <c r="RY151" i="6"/>
  <c r="RY150" i="6"/>
  <c r="RY137" i="6"/>
  <c r="RY141" i="6"/>
  <c r="RY139" i="6"/>
  <c r="RY133" i="6"/>
  <c r="RY138" i="6"/>
  <c r="RY153" i="6"/>
  <c r="RY136" i="6"/>
  <c r="RY130" i="6"/>
  <c r="RY129" i="6"/>
  <c r="RY135" i="6"/>
  <c r="RY125" i="6"/>
  <c r="RY131" i="6"/>
  <c r="RY142" i="6"/>
  <c r="RY134" i="6"/>
  <c r="RY122" i="6"/>
  <c r="RY127" i="6"/>
  <c r="RY132" i="6"/>
  <c r="RY120" i="6"/>
  <c r="RY140" i="6"/>
  <c r="RY124" i="6"/>
  <c r="RY128" i="6"/>
  <c r="RY123" i="6"/>
  <c r="RY126" i="6"/>
  <c r="RY119" i="6"/>
  <c r="TA165" i="6"/>
  <c r="TA164" i="6"/>
  <c r="TA161" i="6"/>
  <c r="TA163" i="6"/>
  <c r="TA162" i="6"/>
  <c r="TA166" i="6"/>
  <c r="TA158" i="6"/>
  <c r="TA159" i="6"/>
  <c r="TA154" i="6"/>
  <c r="TA157" i="6"/>
  <c r="TA160" i="6"/>
  <c r="TA150" i="6"/>
  <c r="TA155" i="6"/>
  <c r="TA153" i="6"/>
  <c r="TA149" i="6"/>
  <c r="TA156" i="6"/>
  <c r="TA151" i="6"/>
  <c r="TA148" i="6"/>
  <c r="TA147" i="6"/>
  <c r="TA144" i="6"/>
  <c r="TA145" i="6"/>
  <c r="TA143" i="6"/>
  <c r="TA141" i="6"/>
  <c r="TA137" i="6"/>
  <c r="TA152" i="6"/>
  <c r="TA134" i="6"/>
  <c r="TA146" i="6"/>
  <c r="TA138" i="6"/>
  <c r="TA129" i="6"/>
  <c r="TA131" i="6"/>
  <c r="TA140" i="6"/>
  <c r="TA130" i="6"/>
  <c r="TA120" i="6"/>
  <c r="TA127" i="6"/>
  <c r="TA122" i="6"/>
  <c r="TA117" i="6"/>
  <c r="TA123" i="6"/>
  <c r="TA135" i="6"/>
  <c r="TA119" i="6"/>
  <c r="TA139" i="6"/>
  <c r="TA142" i="6"/>
  <c r="TA136" i="6"/>
  <c r="TA128" i="6"/>
  <c r="TA124" i="6"/>
  <c r="TA121" i="6"/>
  <c r="TA125" i="6"/>
  <c r="UC163" i="6"/>
  <c r="UC166" i="6"/>
  <c r="UC162" i="6"/>
  <c r="UC165" i="6"/>
  <c r="UC160" i="6"/>
  <c r="UC158" i="6"/>
  <c r="UC159" i="6"/>
  <c r="UC161" i="6"/>
  <c r="UC157" i="6"/>
  <c r="UC164" i="6"/>
  <c r="UC156" i="6"/>
  <c r="UC155" i="6"/>
  <c r="UC154" i="6"/>
  <c r="UC152" i="6"/>
  <c r="UC153" i="6"/>
  <c r="UC149" i="6"/>
  <c r="UC144" i="6"/>
  <c r="UC147" i="6"/>
  <c r="UC143" i="6"/>
  <c r="UC150" i="6"/>
  <c r="UC146" i="6"/>
  <c r="UC148" i="6"/>
  <c r="UC141" i="6"/>
  <c r="UC140" i="6"/>
  <c r="UC145" i="6"/>
  <c r="UC142" i="6"/>
  <c r="UC134" i="6"/>
  <c r="UC135" i="6"/>
  <c r="UC138" i="6"/>
  <c r="UC132" i="6"/>
  <c r="UC129" i="6"/>
  <c r="UC126" i="6"/>
  <c r="UC133" i="6"/>
  <c r="UC131" i="6"/>
  <c r="UC128" i="6"/>
  <c r="UC127" i="6"/>
  <c r="UC136" i="6"/>
  <c r="UC122" i="6"/>
  <c r="UC137" i="6"/>
  <c r="UC130" i="6"/>
  <c r="UC121" i="6"/>
  <c r="UC119" i="6"/>
  <c r="UC151" i="6"/>
  <c r="UC139" i="6"/>
  <c r="UC124" i="6"/>
  <c r="UC123" i="6"/>
  <c r="UC117" i="6"/>
  <c r="VE166" i="6"/>
  <c r="VE165" i="6"/>
  <c r="VE160" i="6"/>
  <c r="VE161" i="6"/>
  <c r="VE163" i="6"/>
  <c r="VE164" i="6"/>
  <c r="VE158" i="6"/>
  <c r="VE159" i="6"/>
  <c r="VE151" i="6"/>
  <c r="VE157" i="6"/>
  <c r="VE162" i="6"/>
  <c r="VE154" i="6"/>
  <c r="VE148" i="6"/>
  <c r="VE156" i="6"/>
  <c r="VE153" i="6"/>
  <c r="VE144" i="6"/>
  <c r="VE152" i="6"/>
  <c r="VE146" i="6"/>
  <c r="VE155" i="6"/>
  <c r="VE138" i="6"/>
  <c r="VE142" i="6"/>
  <c r="VE149" i="6"/>
  <c r="VE147" i="6"/>
  <c r="VE145" i="6"/>
  <c r="VE150" i="6"/>
  <c r="VE135" i="6"/>
  <c r="VE137" i="6"/>
  <c r="VE133" i="6"/>
  <c r="VE134" i="6"/>
  <c r="VE127" i="6"/>
  <c r="VE136" i="6"/>
  <c r="VE140" i="6"/>
  <c r="VE129" i="6"/>
  <c r="VE125" i="6"/>
  <c r="VE124" i="6"/>
  <c r="VE123" i="6"/>
  <c r="VE130" i="6"/>
  <c r="VE141" i="6"/>
  <c r="VE122" i="6"/>
  <c r="VE118" i="6"/>
  <c r="VE132" i="6"/>
  <c r="VE119" i="6"/>
  <c r="VE139" i="6"/>
  <c r="VE121" i="6"/>
  <c r="VE143" i="6"/>
  <c r="VE126" i="6"/>
  <c r="VE128" i="6"/>
  <c r="VE131" i="6"/>
  <c r="CG131" i="6"/>
  <c r="DI125" i="6"/>
  <c r="DI135" i="6"/>
  <c r="HQ129" i="6"/>
  <c r="HQ130" i="6"/>
  <c r="JU117" i="6"/>
  <c r="JU119" i="6"/>
  <c r="JU136" i="6"/>
  <c r="LY126" i="6"/>
  <c r="LY121" i="6"/>
  <c r="LY117" i="6"/>
  <c r="NA131" i="6"/>
  <c r="OC125" i="6"/>
  <c r="OC129" i="6"/>
  <c r="SK122" i="6"/>
  <c r="SK121" i="6"/>
  <c r="TM118" i="6"/>
  <c r="TM127" i="6"/>
  <c r="TM143" i="6"/>
  <c r="UO119" i="6"/>
  <c r="VQ122" i="6"/>
  <c r="JS117" i="6"/>
  <c r="GC121" i="6"/>
  <c r="DY124" i="6"/>
  <c r="DH126" i="6"/>
  <c r="IR138" i="6"/>
  <c r="T89" i="3"/>
  <c r="AW89" i="3"/>
  <c r="C57" i="6"/>
  <c r="AH57" i="6"/>
  <c r="V59" i="6"/>
  <c r="D62" i="6"/>
  <c r="AI62" i="6"/>
  <c r="N71" i="6"/>
  <c r="CJ113" i="6"/>
  <c r="CJ115" i="6" s="1"/>
  <c r="FP113" i="6"/>
  <c r="FP115" i="6" s="1"/>
  <c r="IV113" i="6"/>
  <c r="IV115" i="6" s="1"/>
  <c r="MB112" i="6"/>
  <c r="MB114" i="6" s="1"/>
  <c r="RL113" i="6"/>
  <c r="RL115" i="6" s="1"/>
  <c r="SN112" i="6"/>
  <c r="SN114" i="6" s="1"/>
  <c r="DZ144" i="6"/>
  <c r="EL123" i="6"/>
  <c r="GP121" i="6"/>
  <c r="JV127" i="6"/>
  <c r="RJ118" i="6"/>
  <c r="UP119" i="6"/>
  <c r="OS112" i="6"/>
  <c r="OS114" i="6" s="1"/>
  <c r="DG119" i="6"/>
  <c r="RG125" i="6"/>
  <c r="DI126" i="6"/>
  <c r="OA126" i="6"/>
  <c r="NA132" i="6"/>
  <c r="RG136" i="6"/>
  <c r="GO126" i="6"/>
  <c r="IS140" i="6"/>
  <c r="FM117" i="6"/>
  <c r="NA127" i="6"/>
  <c r="NA134" i="6"/>
  <c r="FM121" i="6"/>
  <c r="FM148" i="6"/>
  <c r="AE101" i="3"/>
  <c r="S60" i="6"/>
  <c r="CN112" i="6"/>
  <c r="CN114" i="6" s="1"/>
  <c r="DP112" i="6"/>
  <c r="DP114" i="6" s="1"/>
  <c r="GV113" i="6"/>
  <c r="GV115" i="6" s="1"/>
  <c r="GV112" i="6"/>
  <c r="GV114" i="6" s="1"/>
  <c r="KB112" i="6"/>
  <c r="KB114" i="6" s="1"/>
  <c r="MF113" i="6"/>
  <c r="MF115" i="6" s="1"/>
  <c r="NH112" i="6"/>
  <c r="NH114" i="6" s="1"/>
  <c r="NH113" i="6"/>
  <c r="NH115" i="6" s="1"/>
  <c r="PL113" i="6"/>
  <c r="PL115" i="6" s="1"/>
  <c r="RP112" i="6"/>
  <c r="RP114" i="6" s="1"/>
  <c r="RP113" i="6"/>
  <c r="RP115" i="6" s="1"/>
  <c r="SR113" i="6"/>
  <c r="SR115" i="6" s="1"/>
  <c r="TT112" i="6"/>
  <c r="TT114" i="6" s="1"/>
  <c r="BV166" i="6"/>
  <c r="BV165" i="6"/>
  <c r="BV164" i="6"/>
  <c r="BV160" i="6"/>
  <c r="BV163" i="6"/>
  <c r="BV157" i="6"/>
  <c r="BV158" i="6"/>
  <c r="BV161" i="6"/>
  <c r="BV154" i="6"/>
  <c r="BV155" i="6"/>
  <c r="BV152" i="6"/>
  <c r="BV162" i="6"/>
  <c r="BV151" i="6"/>
  <c r="BV159" i="6"/>
  <c r="BV150" i="6"/>
  <c r="BV148" i="6"/>
  <c r="BV145" i="6"/>
  <c r="BV146" i="6"/>
  <c r="BV137" i="6"/>
  <c r="BV147" i="6"/>
  <c r="BV140" i="6"/>
  <c r="BV153" i="6"/>
  <c r="BV144" i="6"/>
  <c r="BV139" i="6"/>
  <c r="BV141" i="6"/>
  <c r="BV136" i="6"/>
  <c r="BV156" i="6"/>
  <c r="BV131" i="6"/>
  <c r="BV126" i="6"/>
  <c r="BV125" i="6"/>
  <c r="BV124" i="6"/>
  <c r="BV128" i="6"/>
  <c r="BV138" i="6"/>
  <c r="BV134" i="6"/>
  <c r="BV135" i="6"/>
  <c r="BV127" i="6"/>
  <c r="BV130" i="6"/>
  <c r="BV142" i="6"/>
  <c r="BV129" i="6"/>
  <c r="BV123" i="6"/>
  <c r="BV119" i="6"/>
  <c r="BV149" i="6"/>
  <c r="BV143" i="6"/>
  <c r="BV121" i="6"/>
  <c r="BV132" i="6"/>
  <c r="CX166" i="6"/>
  <c r="CX164" i="6"/>
  <c r="CX165" i="6"/>
  <c r="CX160" i="6"/>
  <c r="CX163" i="6"/>
  <c r="CX161" i="6"/>
  <c r="CX162" i="6"/>
  <c r="CX157" i="6"/>
  <c r="CX153" i="6"/>
  <c r="CX159" i="6"/>
  <c r="CX155" i="6"/>
  <c r="CX152" i="6"/>
  <c r="CX154" i="6"/>
  <c r="CX158" i="6"/>
  <c r="CX151" i="6"/>
  <c r="CX156" i="6"/>
  <c r="CX150" i="6"/>
  <c r="CX148" i="6"/>
  <c r="CX145" i="6"/>
  <c r="CX142" i="6"/>
  <c r="CX143" i="6"/>
  <c r="CX149" i="6"/>
  <c r="CX144" i="6"/>
  <c r="CX146" i="6"/>
  <c r="CX137" i="6"/>
  <c r="CX140" i="6"/>
  <c r="CX141" i="6"/>
  <c r="CX136" i="6"/>
  <c r="CX130" i="6"/>
  <c r="CX133" i="6"/>
  <c r="CX134" i="6"/>
  <c r="CX129" i="6"/>
  <c r="CX126" i="6"/>
  <c r="CX125" i="6"/>
  <c r="CX124" i="6"/>
  <c r="CX131" i="6"/>
  <c r="CX147" i="6"/>
  <c r="CX122" i="6"/>
  <c r="CX132" i="6"/>
  <c r="CX135" i="6"/>
  <c r="CX127" i="6"/>
  <c r="CX139" i="6"/>
  <c r="CX120" i="6"/>
  <c r="CX128" i="6"/>
  <c r="CX123" i="6"/>
  <c r="CX121" i="6"/>
  <c r="CX138" i="6"/>
  <c r="CX117" i="6"/>
  <c r="DZ166" i="6"/>
  <c r="DZ165" i="6"/>
  <c r="DZ163" i="6"/>
  <c r="DZ162" i="6"/>
  <c r="DZ164" i="6"/>
  <c r="DZ161" i="6"/>
  <c r="DZ158" i="6"/>
  <c r="DZ157" i="6"/>
  <c r="DZ160" i="6"/>
  <c r="DZ153" i="6"/>
  <c r="DZ156" i="6"/>
  <c r="DZ150" i="6"/>
  <c r="DZ159" i="6"/>
  <c r="DZ155" i="6"/>
  <c r="DZ154" i="6"/>
  <c r="DZ148" i="6"/>
  <c r="DZ146" i="6"/>
  <c r="DZ145" i="6"/>
  <c r="DZ151" i="6"/>
  <c r="DZ142" i="6"/>
  <c r="DZ139" i="6"/>
  <c r="DZ140" i="6"/>
  <c r="DZ147" i="6"/>
  <c r="DZ137" i="6"/>
  <c r="DZ132" i="6"/>
  <c r="DZ126" i="6"/>
  <c r="DZ125" i="6"/>
  <c r="DZ124" i="6"/>
  <c r="DZ135" i="6"/>
  <c r="DZ129" i="6"/>
  <c r="DZ133" i="6"/>
  <c r="DZ131" i="6"/>
  <c r="DZ128" i="6"/>
  <c r="DZ127" i="6"/>
  <c r="DZ143" i="6"/>
  <c r="DZ134" i="6"/>
  <c r="DZ138" i="6"/>
  <c r="DZ141" i="6"/>
  <c r="DZ152" i="6"/>
  <c r="DZ120" i="6"/>
  <c r="DZ119" i="6"/>
  <c r="DZ122" i="6"/>
  <c r="DZ149" i="6"/>
  <c r="DZ136" i="6"/>
  <c r="DZ130" i="6"/>
  <c r="FB166" i="6"/>
  <c r="FB165" i="6"/>
  <c r="FB162" i="6"/>
  <c r="FB164" i="6"/>
  <c r="FB160" i="6"/>
  <c r="FB158" i="6"/>
  <c r="FB163" i="6"/>
  <c r="FB161" i="6"/>
  <c r="FB157" i="6"/>
  <c r="FB159" i="6"/>
  <c r="FB153" i="6"/>
  <c r="FB156" i="6"/>
  <c r="FB155" i="6"/>
  <c r="FB154" i="6"/>
  <c r="FB152" i="6"/>
  <c r="FB151" i="6"/>
  <c r="FB148" i="6"/>
  <c r="FB145" i="6"/>
  <c r="FB146" i="6"/>
  <c r="FB150" i="6"/>
  <c r="FB147" i="6"/>
  <c r="FB149" i="6"/>
  <c r="FB139" i="6"/>
  <c r="FB134" i="6"/>
  <c r="FB142" i="6"/>
  <c r="FB137" i="6"/>
  <c r="FB141" i="6"/>
  <c r="FB140" i="6"/>
  <c r="FB126" i="6"/>
  <c r="FB125" i="6"/>
  <c r="FB124" i="6"/>
  <c r="FB129" i="6"/>
  <c r="FB128" i="6"/>
  <c r="FB132" i="6"/>
  <c r="FB131" i="6"/>
  <c r="FB130" i="6"/>
  <c r="FB143" i="6"/>
  <c r="FB138" i="6"/>
  <c r="FB119" i="6"/>
  <c r="FB127" i="6"/>
  <c r="FB144" i="6"/>
  <c r="FB118" i="6"/>
  <c r="FB133" i="6"/>
  <c r="FB121" i="6"/>
  <c r="FB135" i="6"/>
  <c r="FB136" i="6"/>
  <c r="GD166" i="6"/>
  <c r="GD164" i="6"/>
  <c r="GD165" i="6"/>
  <c r="GD163" i="6"/>
  <c r="GD160" i="6"/>
  <c r="GD161" i="6"/>
  <c r="GD158" i="6"/>
  <c r="GD157" i="6"/>
  <c r="GD162" i="6"/>
  <c r="GD156" i="6"/>
  <c r="GD154" i="6"/>
  <c r="GD153" i="6"/>
  <c r="GD152" i="6"/>
  <c r="GD147" i="6"/>
  <c r="GD155" i="6"/>
  <c r="GD145" i="6"/>
  <c r="GD144" i="6"/>
  <c r="GD149" i="6"/>
  <c r="GD141" i="6"/>
  <c r="GD151" i="6"/>
  <c r="GD133" i="6"/>
  <c r="GD140" i="6"/>
  <c r="GD135" i="6"/>
  <c r="GD138" i="6"/>
  <c r="GD148" i="6"/>
  <c r="GD126" i="6"/>
  <c r="GD125" i="6"/>
  <c r="GD124" i="6"/>
  <c r="GD136" i="6"/>
  <c r="GD142" i="6"/>
  <c r="GD159" i="6"/>
  <c r="GD150" i="6"/>
  <c r="GD139" i="6"/>
  <c r="GD127" i="6"/>
  <c r="GD128" i="6"/>
  <c r="GD132" i="6"/>
  <c r="GD118" i="6"/>
  <c r="GD137" i="6"/>
  <c r="GD131" i="6"/>
  <c r="GD119" i="6"/>
  <c r="GD130" i="6"/>
  <c r="GD146" i="6"/>
  <c r="GD129" i="6"/>
  <c r="GD117" i="6"/>
  <c r="GD134" i="6"/>
  <c r="GD123" i="6"/>
  <c r="HF166" i="6"/>
  <c r="HF164" i="6"/>
  <c r="HF165" i="6"/>
  <c r="HF161" i="6"/>
  <c r="HF160" i="6"/>
  <c r="HF159" i="6"/>
  <c r="HF163" i="6"/>
  <c r="HF158" i="6"/>
  <c r="HF162" i="6"/>
  <c r="HF155" i="6"/>
  <c r="HF156" i="6"/>
  <c r="HF151" i="6"/>
  <c r="HF153" i="6"/>
  <c r="HF152" i="6"/>
  <c r="HF157" i="6"/>
  <c r="HF149" i="6"/>
  <c r="HF148" i="6"/>
  <c r="HF147" i="6"/>
  <c r="HF145" i="6"/>
  <c r="HF146" i="6"/>
  <c r="HF143" i="6"/>
  <c r="HF141" i="6"/>
  <c r="HF154" i="6"/>
  <c r="HF139" i="6"/>
  <c r="HF150" i="6"/>
  <c r="HF135" i="6"/>
  <c r="HF142" i="6"/>
  <c r="HF126" i="6"/>
  <c r="HF125" i="6"/>
  <c r="HF124" i="6"/>
  <c r="HF144" i="6"/>
  <c r="HF138" i="6"/>
  <c r="HF136" i="6"/>
  <c r="HF130" i="6"/>
  <c r="HF128" i="6"/>
  <c r="HF137" i="6"/>
  <c r="HF131" i="6"/>
  <c r="HF140" i="6"/>
  <c r="HF127" i="6"/>
  <c r="HF133" i="6"/>
  <c r="HF118" i="6"/>
  <c r="HF134" i="6"/>
  <c r="HF129" i="6"/>
  <c r="IH166" i="6"/>
  <c r="IH162" i="6"/>
  <c r="IH164" i="6"/>
  <c r="IH163" i="6"/>
  <c r="IH165" i="6"/>
  <c r="IH159" i="6"/>
  <c r="IH160" i="6"/>
  <c r="IH158" i="6"/>
  <c r="IH155" i="6"/>
  <c r="IH161" i="6"/>
  <c r="IH157" i="6"/>
  <c r="IH153" i="6"/>
  <c r="IH154" i="6"/>
  <c r="IH156" i="6"/>
  <c r="IH149" i="6"/>
  <c r="IH151" i="6"/>
  <c r="IH150" i="6"/>
  <c r="IH146" i="6"/>
  <c r="IH152" i="6"/>
  <c r="IH138" i="6"/>
  <c r="IH148" i="6"/>
  <c r="IH141" i="6"/>
  <c r="IH139" i="6"/>
  <c r="IH132" i="6"/>
  <c r="IH145" i="6"/>
  <c r="IH126" i="6"/>
  <c r="IH125" i="6"/>
  <c r="IH124" i="6"/>
  <c r="IH147" i="6"/>
  <c r="IH131" i="6"/>
  <c r="IH127" i="6"/>
  <c r="IH142" i="6"/>
  <c r="IH136" i="6"/>
  <c r="IH140" i="6"/>
  <c r="IH133" i="6"/>
  <c r="IH130" i="6"/>
  <c r="IH135" i="6"/>
  <c r="IH129" i="6"/>
  <c r="IH144" i="6"/>
  <c r="IH122" i="6"/>
  <c r="IH143" i="6"/>
  <c r="IH134" i="6"/>
  <c r="IH118" i="6"/>
  <c r="JJ166" i="6"/>
  <c r="JJ164" i="6"/>
  <c r="JJ165" i="6"/>
  <c r="JJ161" i="6"/>
  <c r="JJ162" i="6"/>
  <c r="JJ160" i="6"/>
  <c r="JJ163" i="6"/>
  <c r="JJ159" i="6"/>
  <c r="JJ158" i="6"/>
  <c r="JJ153" i="6"/>
  <c r="JJ154" i="6"/>
  <c r="JJ152" i="6"/>
  <c r="JJ155" i="6"/>
  <c r="JJ150" i="6"/>
  <c r="JJ147" i="6"/>
  <c r="JJ157" i="6"/>
  <c r="JJ156" i="6"/>
  <c r="JJ142" i="6"/>
  <c r="JJ140" i="6"/>
  <c r="JJ143" i="6"/>
  <c r="JJ151" i="6"/>
  <c r="JJ141" i="6"/>
  <c r="JJ134" i="6"/>
  <c r="JJ136" i="6"/>
  <c r="JJ144" i="6"/>
  <c r="JJ137" i="6"/>
  <c r="JJ127" i="6"/>
  <c r="JJ139" i="6"/>
  <c r="JJ133" i="6"/>
  <c r="JJ126" i="6"/>
  <c r="JJ125" i="6"/>
  <c r="JJ124" i="6"/>
  <c r="JJ145" i="6"/>
  <c r="JJ132" i="6"/>
  <c r="JJ123" i="6"/>
  <c r="JJ121" i="6"/>
  <c r="JJ117" i="6"/>
  <c r="JJ129" i="6"/>
  <c r="JJ138" i="6"/>
  <c r="JJ146" i="6"/>
  <c r="JJ130" i="6"/>
  <c r="JJ120" i="6"/>
  <c r="JJ149" i="6"/>
  <c r="KL166" i="6"/>
  <c r="KL163" i="6"/>
  <c r="KL165" i="6"/>
  <c r="KL162" i="6"/>
  <c r="KL159" i="6"/>
  <c r="KL164" i="6"/>
  <c r="KL160" i="6"/>
  <c r="KL157" i="6"/>
  <c r="KL156" i="6"/>
  <c r="KL161" i="6"/>
  <c r="KL158" i="6"/>
  <c r="KL154" i="6"/>
  <c r="KL153" i="6"/>
  <c r="KL155" i="6"/>
  <c r="KL149" i="6"/>
  <c r="KL150" i="6"/>
  <c r="KL152" i="6"/>
  <c r="KL145" i="6"/>
  <c r="KL146" i="6"/>
  <c r="KL144" i="6"/>
  <c r="KL137" i="6"/>
  <c r="KL138" i="6"/>
  <c r="KL143" i="6"/>
  <c r="KL129" i="6"/>
  <c r="KL151" i="6"/>
  <c r="KL140" i="6"/>
  <c r="KL147" i="6"/>
  <c r="KL134" i="6"/>
  <c r="KL148" i="6"/>
  <c r="KL136" i="6"/>
  <c r="KL141" i="6"/>
  <c r="KL135" i="6"/>
  <c r="KL126" i="6"/>
  <c r="KL125" i="6"/>
  <c r="KL124" i="6"/>
  <c r="KL130" i="6"/>
  <c r="KL133" i="6"/>
  <c r="KL142" i="6"/>
  <c r="KL131" i="6"/>
  <c r="KL132" i="6"/>
  <c r="KL123" i="6"/>
  <c r="KL128" i="6"/>
  <c r="KL121" i="6"/>
  <c r="KL139" i="6"/>
  <c r="KL120" i="6"/>
  <c r="KL122" i="6"/>
  <c r="KL127" i="6"/>
  <c r="LN166" i="6"/>
  <c r="LN163" i="6"/>
  <c r="LN165" i="6"/>
  <c r="LN162" i="6"/>
  <c r="LN160" i="6"/>
  <c r="LN159" i="6"/>
  <c r="LN161" i="6"/>
  <c r="LN164" i="6"/>
  <c r="LN157" i="6"/>
  <c r="LN155" i="6"/>
  <c r="LN154" i="6"/>
  <c r="LN153" i="6"/>
  <c r="LN152" i="6"/>
  <c r="LN156" i="6"/>
  <c r="LN158" i="6"/>
  <c r="LN150" i="6"/>
  <c r="LN149" i="6"/>
  <c r="LN151" i="6"/>
  <c r="LN146" i="6"/>
  <c r="LN147" i="6"/>
  <c r="LN143" i="6"/>
  <c r="LN145" i="6"/>
  <c r="LN139" i="6"/>
  <c r="LN138" i="6"/>
  <c r="LN140" i="6"/>
  <c r="LN144" i="6"/>
  <c r="LN135" i="6"/>
  <c r="LN134" i="6"/>
  <c r="LN148" i="6"/>
  <c r="LN129" i="6"/>
  <c r="LN132" i="6"/>
  <c r="LN126" i="6"/>
  <c r="LN125" i="6"/>
  <c r="LN124" i="6"/>
  <c r="LN136" i="6"/>
  <c r="LN127" i="6"/>
  <c r="LN133" i="6"/>
  <c r="LN142" i="6"/>
  <c r="LN141" i="6"/>
  <c r="LN121" i="6"/>
  <c r="LN131" i="6"/>
  <c r="LN130" i="6"/>
  <c r="LN128" i="6"/>
  <c r="LN120" i="6"/>
  <c r="LN137" i="6"/>
  <c r="LN119" i="6"/>
  <c r="LN122" i="6"/>
  <c r="MP166" i="6"/>
  <c r="MP162" i="6"/>
  <c r="MP165" i="6"/>
  <c r="MP161" i="6"/>
  <c r="MP164" i="6"/>
  <c r="MP163" i="6"/>
  <c r="MP157" i="6"/>
  <c r="MP158" i="6"/>
  <c r="MP156" i="6"/>
  <c r="MP155" i="6"/>
  <c r="MP154" i="6"/>
  <c r="MP159" i="6"/>
  <c r="MP151" i="6"/>
  <c r="MP153" i="6"/>
  <c r="MP160" i="6"/>
  <c r="MP147" i="6"/>
  <c r="MP144" i="6"/>
  <c r="MP150" i="6"/>
  <c r="MP152" i="6"/>
  <c r="MP148" i="6"/>
  <c r="MP143" i="6"/>
  <c r="MP141" i="6"/>
  <c r="MP140" i="6"/>
  <c r="MP142" i="6"/>
  <c r="MP146" i="6"/>
  <c r="MP133" i="6"/>
  <c r="MP126" i="6"/>
  <c r="MP125" i="6"/>
  <c r="MP124" i="6"/>
  <c r="MP145" i="6"/>
  <c r="MP137" i="6"/>
  <c r="MP130" i="6"/>
  <c r="MP139" i="6"/>
  <c r="MP136" i="6"/>
  <c r="MP132" i="6"/>
  <c r="MP138" i="6"/>
  <c r="MP134" i="6"/>
  <c r="MP123" i="6"/>
  <c r="MP120" i="6"/>
  <c r="MP119" i="6"/>
  <c r="MP131" i="6"/>
  <c r="MP121" i="6"/>
  <c r="MP118" i="6"/>
  <c r="MP135" i="6"/>
  <c r="MP149" i="6"/>
  <c r="MP128" i="6"/>
  <c r="NR166" i="6"/>
  <c r="NR163" i="6"/>
  <c r="NR161" i="6"/>
  <c r="NR162" i="6"/>
  <c r="NR165" i="6"/>
  <c r="NR158" i="6"/>
  <c r="NR160" i="6"/>
  <c r="NR157" i="6"/>
  <c r="NR164" i="6"/>
  <c r="NR152" i="6"/>
  <c r="NR155" i="6"/>
  <c r="NR153" i="6"/>
  <c r="NR154" i="6"/>
  <c r="NR156" i="6"/>
  <c r="NR146" i="6"/>
  <c r="NR148" i="6"/>
  <c r="NR144" i="6"/>
  <c r="NR145" i="6"/>
  <c r="NR149" i="6"/>
  <c r="NR138" i="6"/>
  <c r="NR139" i="6"/>
  <c r="NR136" i="6"/>
  <c r="NR147" i="6"/>
  <c r="NR135" i="6"/>
  <c r="NR134" i="6"/>
  <c r="NR126" i="6"/>
  <c r="NR125" i="6"/>
  <c r="NR124" i="6"/>
  <c r="NR142" i="6"/>
  <c r="NR159" i="6"/>
  <c r="NR133" i="6"/>
  <c r="NR150" i="6"/>
  <c r="NR140" i="6"/>
  <c r="NR128" i="6"/>
  <c r="NR132" i="6"/>
  <c r="NR130" i="6"/>
  <c r="NR143" i="6"/>
  <c r="NR131" i="6"/>
  <c r="NR127" i="6"/>
  <c r="NR141" i="6"/>
  <c r="NR118" i="6"/>
  <c r="NR119" i="6"/>
  <c r="NR151" i="6"/>
  <c r="NR120" i="6"/>
  <c r="NR129" i="6"/>
  <c r="OT166" i="6"/>
  <c r="OT165" i="6"/>
  <c r="OT164" i="6"/>
  <c r="OT162" i="6"/>
  <c r="OT163" i="6"/>
  <c r="OT160" i="6"/>
  <c r="OT161" i="6"/>
  <c r="OT158" i="6"/>
  <c r="OT159" i="6"/>
  <c r="OT157" i="6"/>
  <c r="OT156" i="6"/>
  <c r="OT152" i="6"/>
  <c r="OT150" i="6"/>
  <c r="OT154" i="6"/>
  <c r="OT151" i="6"/>
  <c r="OT146" i="6"/>
  <c r="OT144" i="6"/>
  <c r="OT140" i="6"/>
  <c r="OT138" i="6"/>
  <c r="OT148" i="6"/>
  <c r="OT149" i="6"/>
  <c r="OT143" i="6"/>
  <c r="OT142" i="6"/>
  <c r="OT136" i="6"/>
  <c r="OT126" i="6"/>
  <c r="OT125" i="6"/>
  <c r="OT124" i="6"/>
  <c r="OT137" i="6"/>
  <c r="OT147" i="6"/>
  <c r="OT145" i="6"/>
  <c r="OT133" i="6"/>
  <c r="OT130" i="6"/>
  <c r="OT139" i="6"/>
  <c r="OT129" i="6"/>
  <c r="OT135" i="6"/>
  <c r="OT134" i="6"/>
  <c r="OT121" i="6"/>
  <c r="OT127" i="6"/>
  <c r="OT117" i="6"/>
  <c r="OT131" i="6"/>
  <c r="OT118" i="6"/>
  <c r="OT153" i="6"/>
  <c r="OT141" i="6"/>
  <c r="OT122" i="6"/>
  <c r="OT128" i="6"/>
  <c r="PV166" i="6"/>
  <c r="PV165" i="6"/>
  <c r="PV164" i="6"/>
  <c r="PV162" i="6"/>
  <c r="PV163" i="6"/>
  <c r="PV161" i="6"/>
  <c r="PV157" i="6"/>
  <c r="PV160" i="6"/>
  <c r="PV159" i="6"/>
  <c r="PV155" i="6"/>
  <c r="PV150" i="6"/>
  <c r="PV153" i="6"/>
  <c r="PV152" i="6"/>
  <c r="PV156" i="6"/>
  <c r="PV154" i="6"/>
  <c r="PV151" i="6"/>
  <c r="PV144" i="6"/>
  <c r="PV149" i="6"/>
  <c r="PV148" i="6"/>
  <c r="PV139" i="6"/>
  <c r="PV137" i="6"/>
  <c r="PV140" i="6"/>
  <c r="PV142" i="6"/>
  <c r="PV146" i="6"/>
  <c r="PV147" i="6"/>
  <c r="PV158" i="6"/>
  <c r="PV135" i="6"/>
  <c r="PV132" i="6"/>
  <c r="PV128" i="6"/>
  <c r="PV126" i="6"/>
  <c r="PV125" i="6"/>
  <c r="PV124" i="6"/>
  <c r="PV133" i="6"/>
  <c r="PV141" i="6"/>
  <c r="PV138" i="6"/>
  <c r="PV122" i="6"/>
  <c r="PV129" i="6"/>
  <c r="PV121" i="6"/>
  <c r="PV136" i="6"/>
  <c r="PV127" i="6"/>
  <c r="PV134" i="6"/>
  <c r="PV120" i="6"/>
  <c r="PV143" i="6"/>
  <c r="PV145" i="6"/>
  <c r="PV131" i="6"/>
  <c r="QX166" i="6"/>
  <c r="QX165" i="6"/>
  <c r="QX163" i="6"/>
  <c r="QX164" i="6"/>
  <c r="QX161" i="6"/>
  <c r="QX162" i="6"/>
  <c r="QX159" i="6"/>
  <c r="QX155" i="6"/>
  <c r="QX158" i="6"/>
  <c r="QX160" i="6"/>
  <c r="QX154" i="6"/>
  <c r="QX153" i="6"/>
  <c r="QX151" i="6"/>
  <c r="QX157" i="6"/>
  <c r="QX148" i="6"/>
  <c r="QX152" i="6"/>
  <c r="QX156" i="6"/>
  <c r="QX144" i="6"/>
  <c r="QX146" i="6"/>
  <c r="QX150" i="6"/>
  <c r="QX147" i="6"/>
  <c r="QX140" i="6"/>
  <c r="QX145" i="6"/>
  <c r="QX143" i="6"/>
  <c r="QX139" i="6"/>
  <c r="QX130" i="6"/>
  <c r="QX137" i="6"/>
  <c r="QX136" i="6"/>
  <c r="QX135" i="6"/>
  <c r="QX131" i="6"/>
  <c r="QX126" i="6"/>
  <c r="QX125" i="6"/>
  <c r="QX124" i="6"/>
  <c r="QX142" i="6"/>
  <c r="QX141" i="6"/>
  <c r="QX128" i="6"/>
  <c r="QX122" i="6"/>
  <c r="QX127" i="6"/>
  <c r="QX132" i="6"/>
  <c r="QX133" i="6"/>
  <c r="QX121" i="6"/>
  <c r="QX120" i="6"/>
  <c r="QX138" i="6"/>
  <c r="QX118" i="6"/>
  <c r="QX119" i="6"/>
  <c r="QX134" i="6"/>
  <c r="RZ166" i="6"/>
  <c r="RZ165" i="6"/>
  <c r="RZ164" i="6"/>
  <c r="RZ163" i="6"/>
  <c r="RZ161" i="6"/>
  <c r="RZ162" i="6"/>
  <c r="RZ160" i="6"/>
  <c r="RZ159" i="6"/>
  <c r="RZ157" i="6"/>
  <c r="RZ155" i="6"/>
  <c r="RZ156" i="6"/>
  <c r="RZ158" i="6"/>
  <c r="RZ153" i="6"/>
  <c r="RZ152" i="6"/>
  <c r="RZ151" i="6"/>
  <c r="RZ147" i="6"/>
  <c r="RZ154" i="6"/>
  <c r="RZ144" i="6"/>
  <c r="RZ143" i="6"/>
  <c r="RZ148" i="6"/>
  <c r="RZ149" i="6"/>
  <c r="RZ150" i="6"/>
  <c r="RZ138" i="6"/>
  <c r="RZ146" i="6"/>
  <c r="RZ145" i="6"/>
  <c r="RZ136" i="6"/>
  <c r="RZ132" i="6"/>
  <c r="RZ135" i="6"/>
  <c r="RZ125" i="6"/>
  <c r="RZ124" i="6"/>
  <c r="RZ126" i="6"/>
  <c r="RZ131" i="6"/>
  <c r="RZ133" i="6"/>
  <c r="RZ139" i="6"/>
  <c r="RZ142" i="6"/>
  <c r="RZ134" i="6"/>
  <c r="RZ122" i="6"/>
  <c r="RZ137" i="6"/>
  <c r="RZ140" i="6"/>
  <c r="RZ123" i="6"/>
  <c r="RZ127" i="6"/>
  <c r="RZ120" i="6"/>
  <c r="RZ128" i="6"/>
  <c r="RZ130" i="6"/>
  <c r="RZ129" i="6"/>
  <c r="RZ141" i="6"/>
  <c r="TB166" i="6"/>
  <c r="TB165" i="6"/>
  <c r="TB163" i="6"/>
  <c r="TB161" i="6"/>
  <c r="TB162" i="6"/>
  <c r="TB160" i="6"/>
  <c r="TB158" i="6"/>
  <c r="TB156" i="6"/>
  <c r="TB157" i="6"/>
  <c r="TB159" i="6"/>
  <c r="TB154" i="6"/>
  <c r="TB155" i="6"/>
  <c r="TB151" i="6"/>
  <c r="TB153" i="6"/>
  <c r="TB149" i="6"/>
  <c r="TB148" i="6"/>
  <c r="TB152" i="6"/>
  <c r="TB146" i="6"/>
  <c r="TB145" i="6"/>
  <c r="TB147" i="6"/>
  <c r="TB144" i="6"/>
  <c r="TB150" i="6"/>
  <c r="TB143" i="6"/>
  <c r="TB141" i="6"/>
  <c r="TB138" i="6"/>
  <c r="TB133" i="6"/>
  <c r="TB125" i="6"/>
  <c r="TB124" i="6"/>
  <c r="TB129" i="6"/>
  <c r="TB131" i="6"/>
  <c r="TB139" i="6"/>
  <c r="TB140" i="6"/>
  <c r="TB137" i="6"/>
  <c r="TB130" i="6"/>
  <c r="TB142" i="6"/>
  <c r="TB135" i="6"/>
  <c r="TB122" i="6"/>
  <c r="TB127" i="6"/>
  <c r="TB117" i="6"/>
  <c r="TB126" i="6"/>
  <c r="TB119" i="6"/>
  <c r="TB134" i="6"/>
  <c r="TB164" i="6"/>
  <c r="TB120" i="6"/>
  <c r="UD166" i="6"/>
  <c r="UD163" i="6"/>
  <c r="UD162" i="6"/>
  <c r="UD165" i="6"/>
  <c r="UD164" i="6"/>
  <c r="UD158" i="6"/>
  <c r="UD159" i="6"/>
  <c r="UD161" i="6"/>
  <c r="UD157" i="6"/>
  <c r="UD154" i="6"/>
  <c r="UD156" i="6"/>
  <c r="UD155" i="6"/>
  <c r="UD150" i="6"/>
  <c r="UD149" i="6"/>
  <c r="UD160" i="6"/>
  <c r="UD153" i="6"/>
  <c r="UD144" i="6"/>
  <c r="UD147" i="6"/>
  <c r="UD148" i="6"/>
  <c r="UD146" i="6"/>
  <c r="UD145" i="6"/>
  <c r="UD137" i="6"/>
  <c r="UD140" i="6"/>
  <c r="UD151" i="6"/>
  <c r="UD138" i="6"/>
  <c r="UD142" i="6"/>
  <c r="UD143" i="6"/>
  <c r="UD141" i="6"/>
  <c r="UD152" i="6"/>
  <c r="UD125" i="6"/>
  <c r="UD124" i="6"/>
  <c r="UD132" i="6"/>
  <c r="UD128" i="6"/>
  <c r="UD139" i="6"/>
  <c r="UD120" i="6"/>
  <c r="UD129" i="6"/>
  <c r="UD127" i="6"/>
  <c r="UD136" i="6"/>
  <c r="UD121" i="6"/>
  <c r="UD119" i="6"/>
  <c r="UD134" i="6"/>
  <c r="UD117" i="6"/>
  <c r="UD130" i="6"/>
  <c r="UD126" i="6"/>
  <c r="UD131" i="6"/>
  <c r="UD122" i="6"/>
  <c r="UD133" i="6"/>
  <c r="VF166" i="6"/>
  <c r="VF165" i="6"/>
  <c r="VF161" i="6"/>
  <c r="VF160" i="6"/>
  <c r="VF158" i="6"/>
  <c r="VF164" i="6"/>
  <c r="VF163" i="6"/>
  <c r="VF162" i="6"/>
  <c r="VF159" i="6"/>
  <c r="VF156" i="6"/>
  <c r="VF150" i="6"/>
  <c r="VF154" i="6"/>
  <c r="VF153" i="6"/>
  <c r="VF151" i="6"/>
  <c r="VF157" i="6"/>
  <c r="VF144" i="6"/>
  <c r="VF148" i="6"/>
  <c r="VF143" i="6"/>
  <c r="VF155" i="6"/>
  <c r="VF142" i="6"/>
  <c r="VF149" i="6"/>
  <c r="VF147" i="6"/>
  <c r="VF145" i="6"/>
  <c r="VF137" i="6"/>
  <c r="VF134" i="6"/>
  <c r="VF138" i="6"/>
  <c r="VF125" i="6"/>
  <c r="VF124" i="6"/>
  <c r="VF141" i="6"/>
  <c r="VF136" i="6"/>
  <c r="VF146" i="6"/>
  <c r="VF126" i="6"/>
  <c r="VF132" i="6"/>
  <c r="VF129" i="6"/>
  <c r="VF140" i="6"/>
  <c r="VF139" i="6"/>
  <c r="VF135" i="6"/>
  <c r="VF131" i="6"/>
  <c r="VF130" i="6"/>
  <c r="VF122" i="6"/>
  <c r="VF152" i="6"/>
  <c r="VF127" i="6"/>
  <c r="VF123" i="6"/>
  <c r="VF118" i="6"/>
  <c r="VF119" i="6"/>
  <c r="VF133" i="6"/>
  <c r="CH141" i="6"/>
  <c r="CH151" i="6"/>
  <c r="DJ135" i="6"/>
  <c r="DJ124" i="6"/>
  <c r="DJ126" i="6"/>
  <c r="HR130" i="6"/>
  <c r="HR125" i="6"/>
  <c r="HR129" i="6"/>
  <c r="IT129" i="6"/>
  <c r="IT144" i="6"/>
  <c r="IT133" i="6"/>
  <c r="KX140" i="6"/>
  <c r="LZ125" i="6"/>
  <c r="NB127" i="6"/>
  <c r="OD126" i="6"/>
  <c r="OD129" i="6"/>
  <c r="PF140" i="6"/>
  <c r="SL136" i="6"/>
  <c r="SL122" i="6"/>
  <c r="TN150" i="6"/>
  <c r="VR131" i="6"/>
  <c r="VG116" i="6"/>
  <c r="KL119" i="6"/>
  <c r="TM121" i="6"/>
  <c r="LN123" i="6"/>
  <c r="PV123" i="6"/>
  <c r="EL128" i="6"/>
  <c r="KX128" i="6"/>
  <c r="TB128" i="6"/>
  <c r="VF128" i="6"/>
  <c r="AE60" i="6"/>
  <c r="CY112" i="6"/>
  <c r="CY114" i="6" s="1"/>
  <c r="JK112" i="6"/>
  <c r="JK114" i="6" s="1"/>
  <c r="MQ112" i="6"/>
  <c r="MQ114" i="6" s="1"/>
  <c r="OU113" i="6"/>
  <c r="OU115" i="6" s="1"/>
  <c r="PW112" i="6"/>
  <c r="PW114" i="6" s="1"/>
  <c r="TC112" i="6"/>
  <c r="TC114" i="6" s="1"/>
  <c r="CG162" i="6"/>
  <c r="CG164" i="6"/>
  <c r="CG165" i="6"/>
  <c r="CG163" i="6"/>
  <c r="CG159" i="6"/>
  <c r="CG156" i="6"/>
  <c r="CG166" i="6"/>
  <c r="CG161" i="6"/>
  <c r="CG157" i="6"/>
  <c r="CG153" i="6"/>
  <c r="CG160" i="6"/>
  <c r="CG150" i="6"/>
  <c r="CG158" i="6"/>
  <c r="CG155" i="6"/>
  <c r="CG154" i="6"/>
  <c r="CG152" i="6"/>
  <c r="CG147" i="6"/>
  <c r="CG149" i="6"/>
  <c r="CG145" i="6"/>
  <c r="CG148" i="6"/>
  <c r="CG143" i="6"/>
  <c r="CG140" i="6"/>
  <c r="CG137" i="6"/>
  <c r="CG129" i="6"/>
  <c r="CG142" i="6"/>
  <c r="CG151" i="6"/>
  <c r="CG141" i="6"/>
  <c r="CG135" i="6"/>
  <c r="CG144" i="6"/>
  <c r="CG130" i="6"/>
  <c r="CG139" i="6"/>
  <c r="CG146" i="6"/>
  <c r="CG134" i="6"/>
  <c r="CG136" i="6"/>
  <c r="CG133" i="6"/>
  <c r="CG120" i="6"/>
  <c r="CG125" i="6"/>
  <c r="CG138" i="6"/>
  <c r="CG128" i="6"/>
  <c r="CG122" i="6"/>
  <c r="CG132" i="6"/>
  <c r="CG123" i="6"/>
  <c r="CG127" i="6"/>
  <c r="CG126" i="6"/>
  <c r="CG117" i="6"/>
  <c r="CG119" i="6"/>
  <c r="CG121" i="6"/>
  <c r="DI166" i="6"/>
  <c r="DI164" i="6"/>
  <c r="DI165" i="6"/>
  <c r="DI162" i="6"/>
  <c r="DI161" i="6"/>
  <c r="DI160" i="6"/>
  <c r="DI158" i="6"/>
  <c r="DI163" i="6"/>
  <c r="DI159" i="6"/>
  <c r="DI157" i="6"/>
  <c r="DI156" i="6"/>
  <c r="DI155" i="6"/>
  <c r="DI154" i="6"/>
  <c r="DI151" i="6"/>
  <c r="DI147" i="6"/>
  <c r="DI146" i="6"/>
  <c r="DI144" i="6"/>
  <c r="DI145" i="6"/>
  <c r="DI149" i="6"/>
  <c r="DI152" i="6"/>
  <c r="DI138" i="6"/>
  <c r="DI148" i="6"/>
  <c r="DI141" i="6"/>
  <c r="DI134" i="6"/>
  <c r="DI153" i="6"/>
  <c r="DI139" i="6"/>
  <c r="DI143" i="6"/>
  <c r="DI130" i="6"/>
  <c r="DI142" i="6"/>
  <c r="DI150" i="6"/>
  <c r="DI132" i="6"/>
  <c r="DI129" i="6"/>
  <c r="DI120" i="6"/>
  <c r="DI137" i="6"/>
  <c r="DI136" i="6"/>
  <c r="DI133" i="6"/>
  <c r="DI131" i="6"/>
  <c r="DI122" i="6"/>
  <c r="DI127" i="6"/>
  <c r="DI123" i="6"/>
  <c r="DI117" i="6"/>
  <c r="DI118" i="6"/>
  <c r="DI140" i="6"/>
  <c r="DI124" i="6"/>
  <c r="EK165" i="6"/>
  <c r="EK164" i="6"/>
  <c r="EK161" i="6"/>
  <c r="EK166" i="6"/>
  <c r="EK163" i="6"/>
  <c r="EK159" i="6"/>
  <c r="EK162" i="6"/>
  <c r="EK157" i="6"/>
  <c r="EK160" i="6"/>
  <c r="EK156" i="6"/>
  <c r="EK158" i="6"/>
  <c r="EK154" i="6"/>
  <c r="EK155" i="6"/>
  <c r="EK153" i="6"/>
  <c r="EK152" i="6"/>
  <c r="EK151" i="6"/>
  <c r="EK150" i="6"/>
  <c r="EK147" i="6"/>
  <c r="EK148" i="6"/>
  <c r="EK144" i="6"/>
  <c r="EK143" i="6"/>
  <c r="EK146" i="6"/>
  <c r="EK145" i="6"/>
  <c r="EK139" i="6"/>
  <c r="EK140" i="6"/>
  <c r="EK134" i="6"/>
  <c r="EK133" i="6"/>
  <c r="EK142" i="6"/>
  <c r="EK138" i="6"/>
  <c r="EK141" i="6"/>
  <c r="EK136" i="6"/>
  <c r="EK135" i="6"/>
  <c r="EK129" i="6"/>
  <c r="EK131" i="6"/>
  <c r="EK123" i="6"/>
  <c r="EK120" i="6"/>
  <c r="EK149" i="6"/>
  <c r="EK130" i="6"/>
  <c r="EK122" i="6"/>
  <c r="EK132" i="6"/>
  <c r="EK121" i="6"/>
  <c r="EK117" i="6"/>
  <c r="EK125" i="6"/>
  <c r="EK128" i="6"/>
  <c r="EK137" i="6"/>
  <c r="FM163" i="6"/>
  <c r="FM166" i="6"/>
  <c r="FM164" i="6"/>
  <c r="FM165" i="6"/>
  <c r="FM162" i="6"/>
  <c r="FM160" i="6"/>
  <c r="FM158" i="6"/>
  <c r="FM161" i="6"/>
  <c r="FM159" i="6"/>
  <c r="FM154" i="6"/>
  <c r="FM157" i="6"/>
  <c r="FM152" i="6"/>
  <c r="FM155" i="6"/>
  <c r="FM151" i="6"/>
  <c r="FM147" i="6"/>
  <c r="FM149" i="6"/>
  <c r="FM150" i="6"/>
  <c r="FM144" i="6"/>
  <c r="FM142" i="6"/>
  <c r="FM140" i="6"/>
  <c r="FM138" i="6"/>
  <c r="FM135" i="6"/>
  <c r="FM131" i="6"/>
  <c r="FM156" i="6"/>
  <c r="FM136" i="6"/>
  <c r="FM134" i="6"/>
  <c r="FM153" i="6"/>
  <c r="FM145" i="6"/>
  <c r="FM133" i="6"/>
  <c r="FM127" i="6"/>
  <c r="FM143" i="6"/>
  <c r="FM141" i="6"/>
  <c r="FM137" i="6"/>
  <c r="FM120" i="6"/>
  <c r="FM123" i="6"/>
  <c r="FM124" i="6"/>
  <c r="FM128" i="6"/>
  <c r="FM130" i="6"/>
  <c r="FM146" i="6"/>
  <c r="FM122" i="6"/>
  <c r="FM132" i="6"/>
  <c r="FM126" i="6"/>
  <c r="GO165" i="6"/>
  <c r="GO164" i="6"/>
  <c r="GO163" i="6"/>
  <c r="GO161" i="6"/>
  <c r="GO166" i="6"/>
  <c r="GO162" i="6"/>
  <c r="GO159" i="6"/>
  <c r="GO155" i="6"/>
  <c r="GO156" i="6"/>
  <c r="GO157" i="6"/>
  <c r="GO151" i="6"/>
  <c r="GO160" i="6"/>
  <c r="GO154" i="6"/>
  <c r="GO147" i="6"/>
  <c r="GO153" i="6"/>
  <c r="GO158" i="6"/>
  <c r="GO150" i="6"/>
  <c r="GO145" i="6"/>
  <c r="GO144" i="6"/>
  <c r="GO152" i="6"/>
  <c r="GO146" i="6"/>
  <c r="GO140" i="6"/>
  <c r="GO148" i="6"/>
  <c r="GO149" i="6"/>
  <c r="GO142" i="6"/>
  <c r="GO139" i="6"/>
  <c r="GO143" i="6"/>
  <c r="GO138" i="6"/>
  <c r="GO137" i="6"/>
  <c r="GO133" i="6"/>
  <c r="GO127" i="6"/>
  <c r="GO135" i="6"/>
  <c r="GO131" i="6"/>
  <c r="GO120" i="6"/>
  <c r="GO134" i="6"/>
  <c r="GO123" i="6"/>
  <c r="GO136" i="6"/>
  <c r="GO124" i="6"/>
  <c r="GO129" i="6"/>
  <c r="GO125" i="6"/>
  <c r="GO122" i="6"/>
  <c r="GO130" i="6"/>
  <c r="GO118" i="6"/>
  <c r="GO132" i="6"/>
  <c r="GO128" i="6"/>
  <c r="HQ165" i="6"/>
  <c r="HQ163" i="6"/>
  <c r="HQ164" i="6"/>
  <c r="HQ166" i="6"/>
  <c r="HQ162" i="6"/>
  <c r="HQ158" i="6"/>
  <c r="HQ157" i="6"/>
  <c r="HQ160" i="6"/>
  <c r="HQ161" i="6"/>
  <c r="HQ159" i="6"/>
  <c r="HQ153" i="6"/>
  <c r="HQ151" i="6"/>
  <c r="HQ155" i="6"/>
  <c r="HQ156" i="6"/>
  <c r="HQ148" i="6"/>
  <c r="HQ154" i="6"/>
  <c r="HQ147" i="6"/>
  <c r="HQ152" i="6"/>
  <c r="HQ146" i="6"/>
  <c r="HQ140" i="6"/>
  <c r="HQ138" i="6"/>
  <c r="HQ144" i="6"/>
  <c r="HQ142" i="6"/>
  <c r="HQ150" i="6"/>
  <c r="HQ149" i="6"/>
  <c r="HQ131" i="6"/>
  <c r="HQ132" i="6"/>
  <c r="HQ141" i="6"/>
  <c r="HQ127" i="6"/>
  <c r="HQ145" i="6"/>
  <c r="HQ136" i="6"/>
  <c r="HQ135" i="6"/>
  <c r="HQ134" i="6"/>
  <c r="HQ139" i="6"/>
  <c r="HQ137" i="6"/>
  <c r="HQ120" i="6"/>
  <c r="HQ143" i="6"/>
  <c r="HQ123" i="6"/>
  <c r="HQ128" i="6"/>
  <c r="HQ126" i="6"/>
  <c r="HQ119" i="6"/>
  <c r="HQ122" i="6"/>
  <c r="HQ118" i="6"/>
  <c r="HQ133" i="6"/>
  <c r="HQ124" i="6"/>
  <c r="HQ121" i="6"/>
  <c r="HQ117" i="6"/>
  <c r="HQ125" i="6"/>
  <c r="IS166" i="6"/>
  <c r="IS165" i="6"/>
  <c r="IS164" i="6"/>
  <c r="IS159" i="6"/>
  <c r="IS160" i="6"/>
  <c r="IS161" i="6"/>
  <c r="IS162" i="6"/>
  <c r="IS156" i="6"/>
  <c r="IS155" i="6"/>
  <c r="IS157" i="6"/>
  <c r="IS152" i="6"/>
  <c r="IS151" i="6"/>
  <c r="IS163" i="6"/>
  <c r="IS158" i="6"/>
  <c r="IS150" i="6"/>
  <c r="IS147" i="6"/>
  <c r="IS154" i="6"/>
  <c r="IS153" i="6"/>
  <c r="IS146" i="6"/>
  <c r="IS149" i="6"/>
  <c r="IS144" i="6"/>
  <c r="IS143" i="6"/>
  <c r="IS136" i="6"/>
  <c r="IS131" i="6"/>
  <c r="IS132" i="6"/>
  <c r="IS124" i="6"/>
  <c r="IS135" i="6"/>
  <c r="IS141" i="6"/>
  <c r="IS138" i="6"/>
  <c r="IS130" i="6"/>
  <c r="IS121" i="6"/>
  <c r="IS129" i="6"/>
  <c r="IS120" i="6"/>
  <c r="IS128" i="6"/>
  <c r="IS148" i="6"/>
  <c r="IS118" i="6"/>
  <c r="IS139" i="6"/>
  <c r="IS119" i="6"/>
  <c r="IS123" i="6"/>
  <c r="IS125" i="6"/>
  <c r="IS137" i="6"/>
  <c r="IS122" i="6"/>
  <c r="IS145" i="6"/>
  <c r="IS133" i="6"/>
  <c r="JU165" i="6"/>
  <c r="JU164" i="6"/>
  <c r="JU166" i="6"/>
  <c r="JU163" i="6"/>
  <c r="JU162" i="6"/>
  <c r="JU159" i="6"/>
  <c r="JU157" i="6"/>
  <c r="JU160" i="6"/>
  <c r="JU158" i="6"/>
  <c r="JU154" i="6"/>
  <c r="JU155" i="6"/>
  <c r="JU150" i="6"/>
  <c r="JU152" i="6"/>
  <c r="JU148" i="6"/>
  <c r="JU147" i="6"/>
  <c r="JU149" i="6"/>
  <c r="JU151" i="6"/>
  <c r="JU146" i="6"/>
  <c r="JU153" i="6"/>
  <c r="JU156" i="6"/>
  <c r="JU139" i="6"/>
  <c r="JU145" i="6"/>
  <c r="JU141" i="6"/>
  <c r="JU161" i="6"/>
  <c r="JU144" i="6"/>
  <c r="JU135" i="6"/>
  <c r="JU140" i="6"/>
  <c r="JU134" i="6"/>
  <c r="JU129" i="6"/>
  <c r="JU127" i="6"/>
  <c r="JU131" i="6"/>
  <c r="JU143" i="6"/>
  <c r="JU142" i="6"/>
  <c r="JU120" i="6"/>
  <c r="JU125" i="6"/>
  <c r="JU123" i="6"/>
  <c r="JU124" i="6"/>
  <c r="JU138" i="6"/>
  <c r="JU122" i="6"/>
  <c r="JU128" i="6"/>
  <c r="JU118" i="6"/>
  <c r="JU133" i="6"/>
  <c r="JU132" i="6"/>
  <c r="JU137" i="6"/>
  <c r="JU121" i="6"/>
  <c r="KW165" i="6"/>
  <c r="KW161" i="6"/>
  <c r="KW164" i="6"/>
  <c r="KW166" i="6"/>
  <c r="KW159" i="6"/>
  <c r="KW160" i="6"/>
  <c r="KW162" i="6"/>
  <c r="KW158" i="6"/>
  <c r="KW163" i="6"/>
  <c r="KW156" i="6"/>
  <c r="KW152" i="6"/>
  <c r="KW157" i="6"/>
  <c r="KW147" i="6"/>
  <c r="KW155" i="6"/>
  <c r="KW149" i="6"/>
  <c r="KW150" i="6"/>
  <c r="KW148" i="6"/>
  <c r="KW139" i="6"/>
  <c r="KW153" i="6"/>
  <c r="KW151" i="6"/>
  <c r="KW140" i="6"/>
  <c r="KW144" i="6"/>
  <c r="KW146" i="6"/>
  <c r="KW154" i="6"/>
  <c r="KW145" i="6"/>
  <c r="KW135" i="6"/>
  <c r="KW137" i="6"/>
  <c r="KW143" i="6"/>
  <c r="KW142" i="6"/>
  <c r="KW131" i="6"/>
  <c r="KW127" i="6"/>
  <c r="KW141" i="6"/>
  <c r="KW132" i="6"/>
  <c r="KW133" i="6"/>
  <c r="KW130" i="6"/>
  <c r="KW124" i="6"/>
  <c r="KW134" i="6"/>
  <c r="KW120" i="6"/>
  <c r="KW125" i="6"/>
  <c r="KW123" i="6"/>
  <c r="KW128" i="6"/>
  <c r="KW138" i="6"/>
  <c r="KW136" i="6"/>
  <c r="KW121" i="6"/>
  <c r="KW126" i="6"/>
  <c r="KW129" i="6"/>
  <c r="KW117" i="6"/>
  <c r="LY164" i="6"/>
  <c r="LY165" i="6"/>
  <c r="LY162" i="6"/>
  <c r="LY166" i="6"/>
  <c r="LY159" i="6"/>
  <c r="LY158" i="6"/>
  <c r="LY161" i="6"/>
  <c r="LY155" i="6"/>
  <c r="LY157" i="6"/>
  <c r="LY152" i="6"/>
  <c r="LY163" i="6"/>
  <c r="LY154" i="6"/>
  <c r="LY151" i="6"/>
  <c r="LY147" i="6"/>
  <c r="LY156" i="6"/>
  <c r="LY149" i="6"/>
  <c r="LY144" i="6"/>
  <c r="LY153" i="6"/>
  <c r="LY160" i="6"/>
  <c r="LY145" i="6"/>
  <c r="LY141" i="6"/>
  <c r="LY142" i="6"/>
  <c r="LY139" i="6"/>
  <c r="LY132" i="6"/>
  <c r="LY143" i="6"/>
  <c r="LY138" i="6"/>
  <c r="LY135" i="6"/>
  <c r="LY150" i="6"/>
  <c r="LY133" i="6"/>
  <c r="LY128" i="6"/>
  <c r="LY140" i="6"/>
  <c r="LY134" i="6"/>
  <c r="LY129" i="6"/>
  <c r="LY146" i="6"/>
  <c r="LY137" i="6"/>
  <c r="LY136" i="6"/>
  <c r="LY120" i="6"/>
  <c r="LY148" i="6"/>
  <c r="LY130" i="6"/>
  <c r="LY122" i="6"/>
  <c r="LY131" i="6"/>
  <c r="LY123" i="6"/>
  <c r="LY118" i="6"/>
  <c r="NA164" i="6"/>
  <c r="NA166" i="6"/>
  <c r="NA163" i="6"/>
  <c r="NA165" i="6"/>
  <c r="NA160" i="6"/>
  <c r="NA162" i="6"/>
  <c r="NA161" i="6"/>
  <c r="NA159" i="6"/>
  <c r="NA158" i="6"/>
  <c r="NA154" i="6"/>
  <c r="NA156" i="6"/>
  <c r="NA150" i="6"/>
  <c r="NA152" i="6"/>
  <c r="NA155" i="6"/>
  <c r="NA157" i="6"/>
  <c r="NA151" i="6"/>
  <c r="NA153" i="6"/>
  <c r="NA147" i="6"/>
  <c r="NA146" i="6"/>
  <c r="NA149" i="6"/>
  <c r="NA137" i="6"/>
  <c r="NA143" i="6"/>
  <c r="NA148" i="6"/>
  <c r="NA141" i="6"/>
  <c r="NA139" i="6"/>
  <c r="NA142" i="6"/>
  <c r="NA138" i="6"/>
  <c r="NA140" i="6"/>
  <c r="NA144" i="6"/>
  <c r="NA136" i="6"/>
  <c r="NA128" i="6"/>
  <c r="NA145" i="6"/>
  <c r="NA133" i="6"/>
  <c r="NA126" i="6"/>
  <c r="NA120" i="6"/>
  <c r="NA129" i="6"/>
  <c r="NA121" i="6"/>
  <c r="NA135" i="6"/>
  <c r="NA117" i="6"/>
  <c r="NA124" i="6"/>
  <c r="NA123" i="6"/>
  <c r="NA130" i="6"/>
  <c r="OC164" i="6"/>
  <c r="OC163" i="6"/>
  <c r="OC162" i="6"/>
  <c r="OC165" i="6"/>
  <c r="OC166" i="6"/>
  <c r="OC158" i="6"/>
  <c r="OC157" i="6"/>
  <c r="OC161" i="6"/>
  <c r="OC159" i="6"/>
  <c r="OC156" i="6"/>
  <c r="OC160" i="6"/>
  <c r="OC154" i="6"/>
  <c r="OC155" i="6"/>
  <c r="OC153" i="6"/>
  <c r="OC151" i="6"/>
  <c r="OC149" i="6"/>
  <c r="OC147" i="6"/>
  <c r="OC150" i="6"/>
  <c r="OC141" i="6"/>
  <c r="OC139" i="6"/>
  <c r="OC145" i="6"/>
  <c r="OC143" i="6"/>
  <c r="OC140" i="6"/>
  <c r="OC144" i="6"/>
  <c r="OC128" i="6"/>
  <c r="OC138" i="6"/>
  <c r="OC148" i="6"/>
  <c r="OC152" i="6"/>
  <c r="OC142" i="6"/>
  <c r="OC120" i="6"/>
  <c r="OC126" i="6"/>
  <c r="OC146" i="6"/>
  <c r="OC134" i="6"/>
  <c r="OC123" i="6"/>
  <c r="OC122" i="6"/>
  <c r="OC132" i="6"/>
  <c r="OC119" i="6"/>
  <c r="OC136" i="6"/>
  <c r="OC137" i="6"/>
  <c r="OC133" i="6"/>
  <c r="OC117" i="6"/>
  <c r="OC135" i="6"/>
  <c r="OC124" i="6"/>
  <c r="OC127" i="6"/>
  <c r="PE164" i="6"/>
  <c r="PE166" i="6"/>
  <c r="PE163" i="6"/>
  <c r="PE165" i="6"/>
  <c r="PE160" i="6"/>
  <c r="PE159" i="6"/>
  <c r="PE161" i="6"/>
  <c r="PE156" i="6"/>
  <c r="PE158" i="6"/>
  <c r="PE162" i="6"/>
  <c r="PE153" i="6"/>
  <c r="PE154" i="6"/>
  <c r="PE152" i="6"/>
  <c r="PE150" i="6"/>
  <c r="PE151" i="6"/>
  <c r="PE155" i="6"/>
  <c r="PE149" i="6"/>
  <c r="PE147" i="6"/>
  <c r="PE145" i="6"/>
  <c r="PE148" i="6"/>
  <c r="PE139" i="6"/>
  <c r="PE157" i="6"/>
  <c r="PE142" i="6"/>
  <c r="PE137" i="6"/>
  <c r="PE134" i="6"/>
  <c r="PE133" i="6"/>
  <c r="PE146" i="6"/>
  <c r="PE132" i="6"/>
  <c r="PE135" i="6"/>
  <c r="PE136" i="6"/>
  <c r="PE131" i="6"/>
  <c r="PE122" i="6"/>
  <c r="PE124" i="6"/>
  <c r="PE120" i="6"/>
  <c r="PE128" i="6"/>
  <c r="PE144" i="6"/>
  <c r="PE141" i="6"/>
  <c r="PE143" i="6"/>
  <c r="PE119" i="6"/>
  <c r="PE138" i="6"/>
  <c r="PE125" i="6"/>
  <c r="PE123" i="6"/>
  <c r="PE126" i="6"/>
  <c r="PE129" i="6"/>
  <c r="PE130" i="6"/>
  <c r="PE127" i="6"/>
  <c r="PE140" i="6"/>
  <c r="QG165" i="6"/>
  <c r="QG166" i="6"/>
  <c r="QG162" i="6"/>
  <c r="QG164" i="6"/>
  <c r="QG160" i="6"/>
  <c r="QG158" i="6"/>
  <c r="QG163" i="6"/>
  <c r="QG157" i="6"/>
  <c r="QG153" i="6"/>
  <c r="QG156" i="6"/>
  <c r="QG159" i="6"/>
  <c r="QG155" i="6"/>
  <c r="QG152" i="6"/>
  <c r="QG161" i="6"/>
  <c r="QG147" i="6"/>
  <c r="QG154" i="6"/>
  <c r="QG149" i="6"/>
  <c r="QG146" i="6"/>
  <c r="QG144" i="6"/>
  <c r="QG151" i="6"/>
  <c r="QG145" i="6"/>
  <c r="QG148" i="6"/>
  <c r="QG140" i="6"/>
  <c r="QG143" i="6"/>
  <c r="QG142" i="6"/>
  <c r="QG131" i="6"/>
  <c r="QG138" i="6"/>
  <c r="QG130" i="6"/>
  <c r="QG136" i="6"/>
  <c r="QG132" i="6"/>
  <c r="QG128" i="6"/>
  <c r="QG133" i="6"/>
  <c r="QG129" i="6"/>
  <c r="QG150" i="6"/>
  <c r="QG134" i="6"/>
  <c r="QG122" i="6"/>
  <c r="QG120" i="6"/>
  <c r="QG141" i="6"/>
  <c r="QG124" i="6"/>
  <c r="QG139" i="6"/>
  <c r="QG118" i="6"/>
  <c r="QG119" i="6"/>
  <c r="QG125" i="6"/>
  <c r="QG123" i="6"/>
  <c r="QG126" i="6"/>
  <c r="QG137" i="6"/>
  <c r="QG135" i="6"/>
  <c r="RI163" i="6"/>
  <c r="RI166" i="6"/>
  <c r="RI162" i="6"/>
  <c r="RI164" i="6"/>
  <c r="RI159" i="6"/>
  <c r="RI160" i="6"/>
  <c r="RI158" i="6"/>
  <c r="RI157" i="6"/>
  <c r="RI156" i="6"/>
  <c r="RI165" i="6"/>
  <c r="RI155" i="6"/>
  <c r="RI153" i="6"/>
  <c r="RI161" i="6"/>
  <c r="RI151" i="6"/>
  <c r="RI147" i="6"/>
  <c r="RI150" i="6"/>
  <c r="RI149" i="6"/>
  <c r="RI146" i="6"/>
  <c r="RI143" i="6"/>
  <c r="RI154" i="6"/>
  <c r="RI144" i="6"/>
  <c r="RI145" i="6"/>
  <c r="RI152" i="6"/>
  <c r="RI141" i="6"/>
  <c r="RI148" i="6"/>
  <c r="RI142" i="6"/>
  <c r="RI138" i="6"/>
  <c r="RI129" i="6"/>
  <c r="RI130" i="6"/>
  <c r="RI140" i="6"/>
  <c r="RI128" i="6"/>
  <c r="RI137" i="6"/>
  <c r="RI135" i="6"/>
  <c r="RI132" i="6"/>
  <c r="RI125" i="6"/>
  <c r="RI120" i="6"/>
  <c r="RI133" i="6"/>
  <c r="RI134" i="6"/>
  <c r="RI124" i="6"/>
  <c r="RI121" i="6"/>
  <c r="RI122" i="6"/>
  <c r="RI118" i="6"/>
  <c r="RI127" i="6"/>
  <c r="RI117" i="6"/>
  <c r="RI131" i="6"/>
  <c r="RI126" i="6"/>
  <c r="SK164" i="6"/>
  <c r="SK166" i="6"/>
  <c r="SK163" i="6"/>
  <c r="SK161" i="6"/>
  <c r="SK160" i="6"/>
  <c r="SK162" i="6"/>
  <c r="SK155" i="6"/>
  <c r="SK157" i="6"/>
  <c r="SK158" i="6"/>
  <c r="SK159" i="6"/>
  <c r="SK156" i="6"/>
  <c r="SK153" i="6"/>
  <c r="SK149" i="6"/>
  <c r="SK154" i="6"/>
  <c r="SK165" i="6"/>
  <c r="SK152" i="6"/>
  <c r="SK151" i="6"/>
  <c r="SK147" i="6"/>
  <c r="SK148" i="6"/>
  <c r="SK145" i="6"/>
  <c r="SK150" i="6"/>
  <c r="SK143" i="6"/>
  <c r="SK144" i="6"/>
  <c r="SK141" i="6"/>
  <c r="SK146" i="6"/>
  <c r="SK142" i="6"/>
  <c r="SK139" i="6"/>
  <c r="SK133" i="6"/>
  <c r="SK137" i="6"/>
  <c r="SK140" i="6"/>
  <c r="SK138" i="6"/>
  <c r="SK135" i="6"/>
  <c r="SK130" i="6"/>
  <c r="SK132" i="6"/>
  <c r="SK129" i="6"/>
  <c r="SK131" i="6"/>
  <c r="SK136" i="6"/>
  <c r="SK128" i="6"/>
  <c r="SK127" i="6"/>
  <c r="SK125" i="6"/>
  <c r="SK134" i="6"/>
  <c r="SK117" i="6"/>
  <c r="SK123" i="6"/>
  <c r="SK126" i="6"/>
  <c r="TM166" i="6"/>
  <c r="TM163" i="6"/>
  <c r="TM162" i="6"/>
  <c r="TM165" i="6"/>
  <c r="TM164" i="6"/>
  <c r="TM161" i="6"/>
  <c r="TM160" i="6"/>
  <c r="TM158" i="6"/>
  <c r="TM157" i="6"/>
  <c r="TM159" i="6"/>
  <c r="TM156" i="6"/>
  <c r="TM151" i="6"/>
  <c r="TM153" i="6"/>
  <c r="TM155" i="6"/>
  <c r="TM154" i="6"/>
  <c r="TM145" i="6"/>
  <c r="TM149" i="6"/>
  <c r="TM138" i="6"/>
  <c r="TM150" i="6"/>
  <c r="TM144" i="6"/>
  <c r="TM148" i="6"/>
  <c r="TM147" i="6"/>
  <c r="TM139" i="6"/>
  <c r="TM142" i="6"/>
  <c r="TM141" i="6"/>
  <c r="TM137" i="6"/>
  <c r="TM152" i="6"/>
  <c r="TM136" i="6"/>
  <c r="TM128" i="6"/>
  <c r="TM135" i="6"/>
  <c r="TM134" i="6"/>
  <c r="TM133" i="6"/>
  <c r="TM129" i="6"/>
  <c r="TM126" i="6"/>
  <c r="TM125" i="6"/>
  <c r="TM123" i="6"/>
  <c r="TM120" i="6"/>
  <c r="TM146" i="6"/>
  <c r="TM140" i="6"/>
  <c r="TM131" i="6"/>
  <c r="UO165" i="6"/>
  <c r="UO166" i="6"/>
  <c r="UO164" i="6"/>
  <c r="UO161" i="6"/>
  <c r="UO162" i="6"/>
  <c r="UO159" i="6"/>
  <c r="UO163" i="6"/>
  <c r="UO156" i="6"/>
  <c r="UO157" i="6"/>
  <c r="UO151" i="6"/>
  <c r="UO155" i="6"/>
  <c r="UO154" i="6"/>
  <c r="UO158" i="6"/>
  <c r="UO152" i="6"/>
  <c r="UO160" i="6"/>
  <c r="UO150" i="6"/>
  <c r="UO147" i="6"/>
  <c r="UO149" i="6"/>
  <c r="UO148" i="6"/>
  <c r="UO143" i="6"/>
  <c r="UO140" i="6"/>
  <c r="UO153" i="6"/>
  <c r="UO146" i="6"/>
  <c r="UO141" i="6"/>
  <c r="UO137" i="6"/>
  <c r="UO135" i="6"/>
  <c r="UO136" i="6"/>
  <c r="UO134" i="6"/>
  <c r="UO142" i="6"/>
  <c r="UO130" i="6"/>
  <c r="UO132" i="6"/>
  <c r="UO139" i="6"/>
  <c r="UO145" i="6"/>
  <c r="UO120" i="6"/>
  <c r="UO129" i="6"/>
  <c r="UO126" i="6"/>
  <c r="UO125" i="6"/>
  <c r="UO138" i="6"/>
  <c r="UO133" i="6"/>
  <c r="UO144" i="6"/>
  <c r="UO122" i="6"/>
  <c r="UO131" i="6"/>
  <c r="UO128" i="6"/>
  <c r="UO127" i="6"/>
  <c r="UO118" i="6"/>
  <c r="UO117" i="6"/>
  <c r="UO124" i="6"/>
  <c r="VQ165" i="6"/>
  <c r="VQ166" i="6"/>
  <c r="VQ164" i="6"/>
  <c r="VQ161" i="6"/>
  <c r="VQ159" i="6"/>
  <c r="VQ162" i="6"/>
  <c r="VQ163" i="6"/>
  <c r="VQ156" i="6"/>
  <c r="VQ158" i="6"/>
  <c r="VQ157" i="6"/>
  <c r="VQ155" i="6"/>
  <c r="VQ160" i="6"/>
  <c r="VQ152" i="6"/>
  <c r="VQ153" i="6"/>
  <c r="VQ151" i="6"/>
  <c r="VQ154" i="6"/>
  <c r="VQ150" i="6"/>
  <c r="VQ149" i="6"/>
  <c r="VQ148" i="6"/>
  <c r="VQ145" i="6"/>
  <c r="VQ147" i="6"/>
  <c r="VQ140" i="6"/>
  <c r="VQ143" i="6"/>
  <c r="VQ139" i="6"/>
  <c r="VQ135" i="6"/>
  <c r="VQ127" i="6"/>
  <c r="VQ146" i="6"/>
  <c r="VQ141" i="6"/>
  <c r="VQ144" i="6"/>
  <c r="VQ131" i="6"/>
  <c r="VQ137" i="6"/>
  <c r="VQ136" i="6"/>
  <c r="VQ132" i="6"/>
  <c r="VQ126" i="6"/>
  <c r="VQ123" i="6"/>
  <c r="VQ125" i="6"/>
  <c r="VQ138" i="6"/>
  <c r="VQ121" i="6"/>
  <c r="VQ128" i="6"/>
  <c r="VQ120" i="6"/>
  <c r="VQ130" i="6"/>
  <c r="VQ142" i="6"/>
  <c r="VQ124" i="6"/>
  <c r="VQ133" i="6"/>
  <c r="VQ134" i="6"/>
  <c r="VQ129" i="6"/>
  <c r="TM117" i="6"/>
  <c r="TM119" i="6"/>
  <c r="FB123" i="6"/>
  <c r="FM125" i="6"/>
  <c r="JU126" i="6"/>
  <c r="JJ131" i="6"/>
  <c r="GO141" i="6"/>
  <c r="CH143" i="6"/>
  <c r="VQ117" i="6"/>
  <c r="EK118" i="6"/>
  <c r="FM129" i="6"/>
  <c r="VR129" i="6"/>
  <c r="HF132" i="6"/>
  <c r="IS134" i="6"/>
  <c r="RI139" i="6"/>
  <c r="QM131" i="6"/>
  <c r="AD74" i="6"/>
  <c r="FN112" i="6"/>
  <c r="FN114" i="6" s="1"/>
  <c r="JV113" i="6"/>
  <c r="JV115" i="6" s="1"/>
  <c r="LZ113" i="6"/>
  <c r="LZ115" i="6" s="1"/>
  <c r="QH113" i="6"/>
  <c r="QH115" i="6" s="1"/>
  <c r="UP112" i="6"/>
  <c r="UP114" i="6" s="1"/>
  <c r="CH163" i="6"/>
  <c r="CH164" i="6"/>
  <c r="CH162" i="6"/>
  <c r="CH165" i="6"/>
  <c r="CH159" i="6"/>
  <c r="CH161" i="6"/>
  <c r="CH158" i="6"/>
  <c r="CH155" i="6"/>
  <c r="CH152" i="6"/>
  <c r="CH154" i="6"/>
  <c r="CH156" i="6"/>
  <c r="CH147" i="6"/>
  <c r="CH146" i="6"/>
  <c r="CH149" i="6"/>
  <c r="CH157" i="6"/>
  <c r="CH153" i="6"/>
  <c r="CH150" i="6"/>
  <c r="CH145" i="6"/>
  <c r="CH144" i="6"/>
  <c r="CH160" i="6"/>
  <c r="CH137" i="6"/>
  <c r="CH138" i="6"/>
  <c r="CH148" i="6"/>
  <c r="CH140" i="6"/>
  <c r="CH166" i="6"/>
  <c r="CH133" i="6"/>
  <c r="CH135" i="6"/>
  <c r="CH142" i="6"/>
  <c r="CH130" i="6"/>
  <c r="CH139" i="6"/>
  <c r="CH134" i="6"/>
  <c r="CH136" i="6"/>
  <c r="CH132" i="6"/>
  <c r="CH129" i="6"/>
  <c r="CH125" i="6"/>
  <c r="CH122" i="6"/>
  <c r="CH127" i="6"/>
  <c r="CH120" i="6"/>
  <c r="CH126" i="6"/>
  <c r="CH128" i="6"/>
  <c r="DJ166" i="6"/>
  <c r="DJ164" i="6"/>
  <c r="DJ165" i="6"/>
  <c r="DJ161" i="6"/>
  <c r="DJ160" i="6"/>
  <c r="DJ162" i="6"/>
  <c r="DJ159" i="6"/>
  <c r="DJ158" i="6"/>
  <c r="DJ157" i="6"/>
  <c r="DJ156" i="6"/>
  <c r="DJ163" i="6"/>
  <c r="DJ153" i="6"/>
  <c r="DJ154" i="6"/>
  <c r="DJ155" i="6"/>
  <c r="DJ151" i="6"/>
  <c r="DJ147" i="6"/>
  <c r="DJ146" i="6"/>
  <c r="DJ149" i="6"/>
  <c r="DJ152" i="6"/>
  <c r="DJ148" i="6"/>
  <c r="DJ143" i="6"/>
  <c r="DJ145" i="6"/>
  <c r="DJ144" i="6"/>
  <c r="DJ139" i="6"/>
  <c r="DJ138" i="6"/>
  <c r="DJ150" i="6"/>
  <c r="DJ141" i="6"/>
  <c r="DJ132" i="6"/>
  <c r="DJ140" i="6"/>
  <c r="DJ137" i="6"/>
  <c r="DJ134" i="6"/>
  <c r="DJ125" i="6"/>
  <c r="DJ129" i="6"/>
  <c r="DJ131" i="6"/>
  <c r="DJ117" i="6"/>
  <c r="DJ130" i="6"/>
  <c r="DJ142" i="6"/>
  <c r="DJ133" i="6"/>
  <c r="DJ122" i="6"/>
  <c r="DJ123" i="6"/>
  <c r="EL164" i="6"/>
  <c r="EL162" i="6"/>
  <c r="EL166" i="6"/>
  <c r="EL163" i="6"/>
  <c r="EL161" i="6"/>
  <c r="EL158" i="6"/>
  <c r="EL157" i="6"/>
  <c r="EL160" i="6"/>
  <c r="EL159" i="6"/>
  <c r="EL154" i="6"/>
  <c r="EL165" i="6"/>
  <c r="EL155" i="6"/>
  <c r="EL152" i="6"/>
  <c r="EL153" i="6"/>
  <c r="EL156" i="6"/>
  <c r="EL151" i="6"/>
  <c r="EL147" i="6"/>
  <c r="EL146" i="6"/>
  <c r="EL148" i="6"/>
  <c r="EL150" i="6"/>
  <c r="EL144" i="6"/>
  <c r="EL143" i="6"/>
  <c r="EL138" i="6"/>
  <c r="EL145" i="6"/>
  <c r="EL137" i="6"/>
  <c r="EL149" i="6"/>
  <c r="EL134" i="6"/>
  <c r="EL141" i="6"/>
  <c r="EL139" i="6"/>
  <c r="EL136" i="6"/>
  <c r="EL130" i="6"/>
  <c r="EL140" i="6"/>
  <c r="EL135" i="6"/>
  <c r="EL129" i="6"/>
  <c r="EL131" i="6"/>
  <c r="EL126" i="6"/>
  <c r="EL122" i="6"/>
  <c r="EL119" i="6"/>
  <c r="EL121" i="6"/>
  <c r="EL120" i="6"/>
  <c r="EL133" i="6"/>
  <c r="EL142" i="6"/>
  <c r="EL125" i="6"/>
  <c r="FN165" i="6"/>
  <c r="FN162" i="6"/>
  <c r="FN166" i="6"/>
  <c r="FN164" i="6"/>
  <c r="FN161" i="6"/>
  <c r="FN163" i="6"/>
  <c r="FN160" i="6"/>
  <c r="FN154" i="6"/>
  <c r="FN159" i="6"/>
  <c r="FN152" i="6"/>
  <c r="FN151" i="6"/>
  <c r="FN147" i="6"/>
  <c r="FN146" i="6"/>
  <c r="FN155" i="6"/>
  <c r="FN150" i="6"/>
  <c r="FN144" i="6"/>
  <c r="FN153" i="6"/>
  <c r="FN149" i="6"/>
  <c r="FN157" i="6"/>
  <c r="FN141" i="6"/>
  <c r="FN140" i="6"/>
  <c r="FN138" i="6"/>
  <c r="FN156" i="6"/>
  <c r="FN136" i="6"/>
  <c r="FN133" i="6"/>
  <c r="FN134" i="6"/>
  <c r="FN158" i="6"/>
  <c r="FN145" i="6"/>
  <c r="FN135" i="6"/>
  <c r="FN148" i="6"/>
  <c r="FN127" i="6"/>
  <c r="FN137" i="6"/>
  <c r="FN142" i="6"/>
  <c r="FN123" i="6"/>
  <c r="FN124" i="6"/>
  <c r="FN131" i="6"/>
  <c r="FN128" i="6"/>
  <c r="FN122" i="6"/>
  <c r="FN118" i="6"/>
  <c r="FN125" i="6"/>
  <c r="FN132" i="6"/>
  <c r="FN126" i="6"/>
  <c r="FN130" i="6"/>
  <c r="GP164" i="6"/>
  <c r="GP166" i="6"/>
  <c r="GP162" i="6"/>
  <c r="GP165" i="6"/>
  <c r="GP163" i="6"/>
  <c r="GP161" i="6"/>
  <c r="GP159" i="6"/>
  <c r="GP156" i="6"/>
  <c r="GP158" i="6"/>
  <c r="GP157" i="6"/>
  <c r="GP154" i="6"/>
  <c r="GP151" i="6"/>
  <c r="GP160" i="6"/>
  <c r="GP152" i="6"/>
  <c r="GP150" i="6"/>
  <c r="GP155" i="6"/>
  <c r="GP147" i="6"/>
  <c r="GP146" i="6"/>
  <c r="GP145" i="6"/>
  <c r="GP153" i="6"/>
  <c r="GP144" i="6"/>
  <c r="GP148" i="6"/>
  <c r="GP140" i="6"/>
  <c r="GP149" i="6"/>
  <c r="GP142" i="6"/>
  <c r="GP139" i="6"/>
  <c r="GP141" i="6"/>
  <c r="GP131" i="6"/>
  <c r="GP137" i="6"/>
  <c r="GP143" i="6"/>
  <c r="GP136" i="6"/>
  <c r="GP127" i="6"/>
  <c r="GP138" i="6"/>
  <c r="GP133" i="6"/>
  <c r="GP135" i="6"/>
  <c r="GP134" i="6"/>
  <c r="GP123" i="6"/>
  <c r="GP129" i="6"/>
  <c r="GP125" i="6"/>
  <c r="HR165" i="6"/>
  <c r="HR166" i="6"/>
  <c r="HR164" i="6"/>
  <c r="HR162" i="6"/>
  <c r="HR161" i="6"/>
  <c r="HR159" i="6"/>
  <c r="HR163" i="6"/>
  <c r="HR160" i="6"/>
  <c r="HR158" i="6"/>
  <c r="HR157" i="6"/>
  <c r="HR155" i="6"/>
  <c r="HR151" i="6"/>
  <c r="HR154" i="6"/>
  <c r="HR149" i="6"/>
  <c r="HR148" i="6"/>
  <c r="HR156" i="6"/>
  <c r="HR147" i="6"/>
  <c r="HR146" i="6"/>
  <c r="HR145" i="6"/>
  <c r="HR152" i="6"/>
  <c r="HR153" i="6"/>
  <c r="HR150" i="6"/>
  <c r="HR144" i="6"/>
  <c r="HR142" i="6"/>
  <c r="HR138" i="6"/>
  <c r="HR133" i="6"/>
  <c r="HR140" i="6"/>
  <c r="HR137" i="6"/>
  <c r="HR132" i="6"/>
  <c r="HR141" i="6"/>
  <c r="HR127" i="6"/>
  <c r="HR135" i="6"/>
  <c r="HR134" i="6"/>
  <c r="HR131" i="6"/>
  <c r="HR139" i="6"/>
  <c r="HR143" i="6"/>
  <c r="HR123" i="6"/>
  <c r="HR126" i="6"/>
  <c r="HR128" i="6"/>
  <c r="HR119" i="6"/>
  <c r="HR124" i="6"/>
  <c r="HR136" i="6"/>
  <c r="HR120" i="6"/>
  <c r="IT163" i="6"/>
  <c r="IT166" i="6"/>
  <c r="IT165" i="6"/>
  <c r="IT162" i="6"/>
  <c r="IT164" i="6"/>
  <c r="IT160" i="6"/>
  <c r="IT161" i="6"/>
  <c r="IT157" i="6"/>
  <c r="IT156" i="6"/>
  <c r="IT152" i="6"/>
  <c r="IT159" i="6"/>
  <c r="IT158" i="6"/>
  <c r="IT151" i="6"/>
  <c r="IT154" i="6"/>
  <c r="IT150" i="6"/>
  <c r="IT148" i="6"/>
  <c r="IT147" i="6"/>
  <c r="IT146" i="6"/>
  <c r="IT145" i="6"/>
  <c r="IT153" i="6"/>
  <c r="IT149" i="6"/>
  <c r="IT143" i="6"/>
  <c r="IT155" i="6"/>
  <c r="IT138" i="6"/>
  <c r="IT140" i="6"/>
  <c r="IT139" i="6"/>
  <c r="IT142" i="6"/>
  <c r="IT141" i="6"/>
  <c r="IT131" i="6"/>
  <c r="IT137" i="6"/>
  <c r="IT135" i="6"/>
  <c r="IT127" i="6"/>
  <c r="IT132" i="6"/>
  <c r="IT130" i="6"/>
  <c r="IT123" i="6"/>
  <c r="IT134" i="6"/>
  <c r="IT117" i="6"/>
  <c r="IT136" i="6"/>
  <c r="IT124" i="6"/>
  <c r="IT121" i="6"/>
  <c r="IT118" i="6"/>
  <c r="IT128" i="6"/>
  <c r="IT125" i="6"/>
  <c r="JV165" i="6"/>
  <c r="JV163" i="6"/>
  <c r="JV162" i="6"/>
  <c r="JV161" i="6"/>
  <c r="JV159" i="6"/>
  <c r="JV166" i="6"/>
  <c r="JV164" i="6"/>
  <c r="JV157" i="6"/>
  <c r="JV155" i="6"/>
  <c r="JV158" i="6"/>
  <c r="JV160" i="6"/>
  <c r="JV152" i="6"/>
  <c r="JV151" i="6"/>
  <c r="JV150" i="6"/>
  <c r="JV154" i="6"/>
  <c r="JV153" i="6"/>
  <c r="JV148" i="6"/>
  <c r="JV147" i="6"/>
  <c r="JV146" i="6"/>
  <c r="JV145" i="6"/>
  <c r="JV156" i="6"/>
  <c r="JV141" i="6"/>
  <c r="JV140" i="6"/>
  <c r="JV142" i="6"/>
  <c r="JV144" i="6"/>
  <c r="JV130" i="6"/>
  <c r="JV129" i="6"/>
  <c r="JV131" i="6"/>
  <c r="JV135" i="6"/>
  <c r="JV138" i="6"/>
  <c r="JV143" i="6"/>
  <c r="JV121" i="6"/>
  <c r="JV125" i="6"/>
  <c r="JV122" i="6"/>
  <c r="JV128" i="6"/>
  <c r="JV120" i="6"/>
  <c r="JV124" i="6"/>
  <c r="JV132" i="6"/>
  <c r="JV123" i="6"/>
  <c r="JV139" i="6"/>
  <c r="JV126" i="6"/>
  <c r="KX166" i="6"/>
  <c r="KX163" i="6"/>
  <c r="KX165" i="6"/>
  <c r="KX164" i="6"/>
  <c r="KX161" i="6"/>
  <c r="KX159" i="6"/>
  <c r="KX160" i="6"/>
  <c r="KX158" i="6"/>
  <c r="KX156" i="6"/>
  <c r="KX152" i="6"/>
  <c r="KX153" i="6"/>
  <c r="KX155" i="6"/>
  <c r="KX151" i="6"/>
  <c r="KX157" i="6"/>
  <c r="KX162" i="6"/>
  <c r="KX147" i="6"/>
  <c r="KX146" i="6"/>
  <c r="KX145" i="6"/>
  <c r="KX148" i="6"/>
  <c r="KX154" i="6"/>
  <c r="KX149" i="6"/>
  <c r="KX139" i="6"/>
  <c r="KX150" i="6"/>
  <c r="KX144" i="6"/>
  <c r="KX135" i="6"/>
  <c r="KX143" i="6"/>
  <c r="KX142" i="6"/>
  <c r="KX137" i="6"/>
  <c r="KX129" i="6"/>
  <c r="KX131" i="6"/>
  <c r="KX127" i="6"/>
  <c r="KX141" i="6"/>
  <c r="KX130" i="6"/>
  <c r="KX132" i="6"/>
  <c r="KX134" i="6"/>
  <c r="KX125" i="6"/>
  <c r="KX123" i="6"/>
  <c r="KX133" i="6"/>
  <c r="KX121" i="6"/>
  <c r="KX124" i="6"/>
  <c r="KX117" i="6"/>
  <c r="KX138" i="6"/>
  <c r="LZ165" i="6"/>
  <c r="LZ161" i="6"/>
  <c r="LZ159" i="6"/>
  <c r="LZ158" i="6"/>
  <c r="LZ166" i="6"/>
  <c r="LZ162" i="6"/>
  <c r="LZ160" i="6"/>
  <c r="LZ164" i="6"/>
  <c r="LZ163" i="6"/>
  <c r="LZ152" i="6"/>
  <c r="LZ154" i="6"/>
  <c r="LZ156" i="6"/>
  <c r="LZ151" i="6"/>
  <c r="LZ157" i="6"/>
  <c r="LZ147" i="6"/>
  <c r="LZ146" i="6"/>
  <c r="LZ145" i="6"/>
  <c r="LZ148" i="6"/>
  <c r="LZ153" i="6"/>
  <c r="LZ155" i="6"/>
  <c r="LZ149" i="6"/>
  <c r="LZ144" i="6"/>
  <c r="LZ141" i="6"/>
  <c r="LZ142" i="6"/>
  <c r="LZ139" i="6"/>
  <c r="LZ143" i="6"/>
  <c r="LZ138" i="6"/>
  <c r="LZ135" i="6"/>
  <c r="LZ150" i="6"/>
  <c r="LZ133" i="6"/>
  <c r="LZ140" i="6"/>
  <c r="LZ134" i="6"/>
  <c r="LZ129" i="6"/>
  <c r="LZ127" i="6"/>
  <c r="LZ137" i="6"/>
  <c r="LZ136" i="6"/>
  <c r="LZ131" i="6"/>
  <c r="LZ130" i="6"/>
  <c r="LZ123" i="6"/>
  <c r="LZ122" i="6"/>
  <c r="LZ119" i="6"/>
  <c r="LZ128" i="6"/>
  <c r="LZ132" i="6"/>
  <c r="LZ124" i="6"/>
  <c r="NB164" i="6"/>
  <c r="NB163" i="6"/>
  <c r="NB165" i="6"/>
  <c r="NB161" i="6"/>
  <c r="NB162" i="6"/>
  <c r="NB166" i="6"/>
  <c r="NB160" i="6"/>
  <c r="NB158" i="6"/>
  <c r="NB159" i="6"/>
  <c r="NB156" i="6"/>
  <c r="NB152" i="6"/>
  <c r="NB157" i="6"/>
  <c r="NB150" i="6"/>
  <c r="NB151" i="6"/>
  <c r="NB153" i="6"/>
  <c r="NB147" i="6"/>
  <c r="NB146" i="6"/>
  <c r="NB145" i="6"/>
  <c r="NB149" i="6"/>
  <c r="NB155" i="6"/>
  <c r="NB154" i="6"/>
  <c r="NB148" i="6"/>
  <c r="NB143" i="6"/>
  <c r="NB141" i="6"/>
  <c r="NB139" i="6"/>
  <c r="NB142" i="6"/>
  <c r="NB140" i="6"/>
  <c r="NB132" i="6"/>
  <c r="NB144" i="6"/>
  <c r="NB136" i="6"/>
  <c r="NB128" i="6"/>
  <c r="NB133" i="6"/>
  <c r="NB137" i="6"/>
  <c r="NB129" i="6"/>
  <c r="NB118" i="6"/>
  <c r="NB131" i="6"/>
  <c r="NB135" i="6"/>
  <c r="NB117" i="6"/>
  <c r="NB124" i="6"/>
  <c r="NB130" i="6"/>
  <c r="NB121" i="6"/>
  <c r="OD164" i="6"/>
  <c r="OD165" i="6"/>
  <c r="OD160" i="6"/>
  <c r="OD166" i="6"/>
  <c r="OD163" i="6"/>
  <c r="OD159" i="6"/>
  <c r="OD158" i="6"/>
  <c r="OD156" i="6"/>
  <c r="OD161" i="6"/>
  <c r="OD154" i="6"/>
  <c r="OD155" i="6"/>
  <c r="OD157" i="6"/>
  <c r="OD150" i="6"/>
  <c r="OD162" i="6"/>
  <c r="OD152" i="6"/>
  <c r="OD153" i="6"/>
  <c r="OD149" i="6"/>
  <c r="OD147" i="6"/>
  <c r="OD146" i="6"/>
  <c r="OD145" i="6"/>
  <c r="OD151" i="6"/>
  <c r="OD140" i="6"/>
  <c r="OD137" i="6"/>
  <c r="OD139" i="6"/>
  <c r="OD141" i="6"/>
  <c r="OD143" i="6"/>
  <c r="OD148" i="6"/>
  <c r="OD134" i="6"/>
  <c r="OD136" i="6"/>
  <c r="OD144" i="6"/>
  <c r="OD128" i="6"/>
  <c r="OD138" i="6"/>
  <c r="OD132" i="6"/>
  <c r="OD125" i="6"/>
  <c r="OD142" i="6"/>
  <c r="OD117" i="6"/>
  <c r="OD122" i="6"/>
  <c r="OD121" i="6"/>
  <c r="OD131" i="6"/>
  <c r="OD123" i="6"/>
  <c r="OD127" i="6"/>
  <c r="PF164" i="6"/>
  <c r="PF166" i="6"/>
  <c r="PF165" i="6"/>
  <c r="PF162" i="6"/>
  <c r="PF161" i="6"/>
  <c r="PF158" i="6"/>
  <c r="PF163" i="6"/>
  <c r="PF160" i="6"/>
  <c r="PF154" i="6"/>
  <c r="PF155" i="6"/>
  <c r="PF151" i="6"/>
  <c r="PF159" i="6"/>
  <c r="PF149" i="6"/>
  <c r="PF147" i="6"/>
  <c r="PF146" i="6"/>
  <c r="PF145" i="6"/>
  <c r="PF153" i="6"/>
  <c r="PF148" i="6"/>
  <c r="PF142" i="6"/>
  <c r="PF141" i="6"/>
  <c r="PF157" i="6"/>
  <c r="PF150" i="6"/>
  <c r="PF137" i="6"/>
  <c r="PF132" i="6"/>
  <c r="PF135" i="6"/>
  <c r="PF134" i="6"/>
  <c r="PF128" i="6"/>
  <c r="PF152" i="6"/>
  <c r="PF131" i="6"/>
  <c r="PF133" i="6"/>
  <c r="PF144" i="6"/>
  <c r="PF127" i="6"/>
  <c r="PF119" i="6"/>
  <c r="PF139" i="6"/>
  <c r="PF138" i="6"/>
  <c r="PF125" i="6"/>
  <c r="PF120" i="6"/>
  <c r="PF136" i="6"/>
  <c r="PF126" i="6"/>
  <c r="PF129" i="6"/>
  <c r="QH165" i="6"/>
  <c r="QH164" i="6"/>
  <c r="QH166" i="6"/>
  <c r="QH160" i="6"/>
  <c r="QH161" i="6"/>
  <c r="QH162" i="6"/>
  <c r="QH158" i="6"/>
  <c r="QH163" i="6"/>
  <c r="QH153" i="6"/>
  <c r="QH156" i="6"/>
  <c r="QH154" i="6"/>
  <c r="QH152" i="6"/>
  <c r="QH157" i="6"/>
  <c r="QH148" i="6"/>
  <c r="QH155" i="6"/>
  <c r="QH159" i="6"/>
  <c r="QH147" i="6"/>
  <c r="QH146" i="6"/>
  <c r="QH145" i="6"/>
  <c r="QH149" i="6"/>
  <c r="QH151" i="6"/>
  <c r="QH144" i="6"/>
  <c r="QH139" i="6"/>
  <c r="QH140" i="6"/>
  <c r="QH150" i="6"/>
  <c r="QH138" i="6"/>
  <c r="QH143" i="6"/>
  <c r="QH136" i="6"/>
  <c r="QH137" i="6"/>
  <c r="QH134" i="6"/>
  <c r="QH133" i="6"/>
  <c r="QH130" i="6"/>
  <c r="QH129" i="6"/>
  <c r="QH122" i="6"/>
  <c r="QH135" i="6"/>
  <c r="QH120" i="6"/>
  <c r="QH141" i="6"/>
  <c r="QH124" i="6"/>
  <c r="QH142" i="6"/>
  <c r="QH131" i="6"/>
  <c r="QH123" i="6"/>
  <c r="QH118" i="6"/>
  <c r="QH128" i="6"/>
  <c r="QH132" i="6"/>
  <c r="QH126" i="6"/>
  <c r="QH125" i="6"/>
  <c r="RJ163" i="6"/>
  <c r="RJ162" i="6"/>
  <c r="RJ166" i="6"/>
  <c r="RJ165" i="6"/>
  <c r="RJ164" i="6"/>
  <c r="RJ159" i="6"/>
  <c r="RJ160" i="6"/>
  <c r="RJ158" i="6"/>
  <c r="RJ157" i="6"/>
  <c r="RJ156" i="6"/>
  <c r="RJ155" i="6"/>
  <c r="RJ153" i="6"/>
  <c r="RJ154" i="6"/>
  <c r="RJ152" i="6"/>
  <c r="RJ161" i="6"/>
  <c r="RJ147" i="6"/>
  <c r="RJ146" i="6"/>
  <c r="RJ145" i="6"/>
  <c r="RJ150" i="6"/>
  <c r="RJ144" i="6"/>
  <c r="RJ149" i="6"/>
  <c r="RJ143" i="6"/>
  <c r="RJ151" i="6"/>
  <c r="RJ142" i="6"/>
  <c r="RJ141" i="6"/>
  <c r="RJ130" i="6"/>
  <c r="RJ128" i="6"/>
  <c r="RJ137" i="6"/>
  <c r="RJ136" i="6"/>
  <c r="RJ140" i="6"/>
  <c r="RJ135" i="6"/>
  <c r="RJ134" i="6"/>
  <c r="RJ122" i="6"/>
  <c r="RJ125" i="6"/>
  <c r="RJ120" i="6"/>
  <c r="RJ124" i="6"/>
  <c r="RJ133" i="6"/>
  <c r="RJ131" i="6"/>
  <c r="RJ127" i="6"/>
  <c r="RJ148" i="6"/>
  <c r="RJ138" i="6"/>
  <c r="RJ132" i="6"/>
  <c r="RJ126" i="6"/>
  <c r="SL166" i="6"/>
  <c r="SL164" i="6"/>
  <c r="SL163" i="6"/>
  <c r="SL160" i="6"/>
  <c r="SL162" i="6"/>
  <c r="SL161" i="6"/>
  <c r="SL157" i="6"/>
  <c r="SL158" i="6"/>
  <c r="SL159" i="6"/>
  <c r="SL156" i="6"/>
  <c r="SL153" i="6"/>
  <c r="SL154" i="6"/>
  <c r="SL150" i="6"/>
  <c r="SL152" i="6"/>
  <c r="SL151" i="6"/>
  <c r="SL147" i="6"/>
  <c r="SL146" i="6"/>
  <c r="SL145" i="6"/>
  <c r="SL148" i="6"/>
  <c r="SL143" i="6"/>
  <c r="SL144" i="6"/>
  <c r="SL142" i="6"/>
  <c r="SL137" i="6"/>
  <c r="SL155" i="6"/>
  <c r="SL139" i="6"/>
  <c r="SL138" i="6"/>
  <c r="SL135" i="6"/>
  <c r="SL133" i="6"/>
  <c r="SL141" i="6"/>
  <c r="SL165" i="6"/>
  <c r="SL128" i="6"/>
  <c r="SL131" i="6"/>
  <c r="SL130" i="6"/>
  <c r="SL129" i="6"/>
  <c r="SL127" i="6"/>
  <c r="SL120" i="6"/>
  <c r="SL140" i="6"/>
  <c r="SL125" i="6"/>
  <c r="SL126" i="6"/>
  <c r="SL121" i="6"/>
  <c r="SL132" i="6"/>
  <c r="SL123" i="6"/>
  <c r="TN164" i="6"/>
  <c r="TN166" i="6"/>
  <c r="TN163" i="6"/>
  <c r="TN165" i="6"/>
  <c r="TN162" i="6"/>
  <c r="TN161" i="6"/>
  <c r="TN160" i="6"/>
  <c r="TN158" i="6"/>
  <c r="TN157" i="6"/>
  <c r="TN159" i="6"/>
  <c r="TN151" i="6"/>
  <c r="TN156" i="6"/>
  <c r="TN152" i="6"/>
  <c r="TN155" i="6"/>
  <c r="TN146" i="6"/>
  <c r="TN145" i="6"/>
  <c r="TN147" i="6"/>
  <c r="TN153" i="6"/>
  <c r="TN143" i="6"/>
  <c r="TN149" i="6"/>
  <c r="TN144" i="6"/>
  <c r="TN148" i="6"/>
  <c r="TN134" i="6"/>
  <c r="TN133" i="6"/>
  <c r="TN138" i="6"/>
  <c r="TN154" i="6"/>
  <c r="TN142" i="6"/>
  <c r="TN141" i="6"/>
  <c r="TN132" i="6"/>
  <c r="TN139" i="6"/>
  <c r="TN136" i="6"/>
  <c r="TN130" i="6"/>
  <c r="TN126" i="6"/>
  <c r="TN135" i="6"/>
  <c r="TN129" i="6"/>
  <c r="TN128" i="6"/>
  <c r="TN125" i="6"/>
  <c r="TN123" i="6"/>
  <c r="TN119" i="6"/>
  <c r="TN120" i="6"/>
  <c r="TN124" i="6"/>
  <c r="TN137" i="6"/>
  <c r="TN131" i="6"/>
  <c r="UP165" i="6"/>
  <c r="UP166" i="6"/>
  <c r="UP164" i="6"/>
  <c r="UP163" i="6"/>
  <c r="UP162" i="6"/>
  <c r="UP161" i="6"/>
  <c r="UP159" i="6"/>
  <c r="UP158" i="6"/>
  <c r="UP160" i="6"/>
  <c r="UP157" i="6"/>
  <c r="UP151" i="6"/>
  <c r="UP155" i="6"/>
  <c r="UP154" i="6"/>
  <c r="UP150" i="6"/>
  <c r="UP152" i="6"/>
  <c r="UP156" i="6"/>
  <c r="UP146" i="6"/>
  <c r="UP145" i="6"/>
  <c r="UP148" i="6"/>
  <c r="UP147" i="6"/>
  <c r="UP149" i="6"/>
  <c r="UP138" i="6"/>
  <c r="UP140" i="6"/>
  <c r="UP153" i="6"/>
  <c r="UP141" i="6"/>
  <c r="UP135" i="6"/>
  <c r="UP136" i="6"/>
  <c r="UP139" i="6"/>
  <c r="UP142" i="6"/>
  <c r="UP137" i="6"/>
  <c r="UP125" i="6"/>
  <c r="UP134" i="6"/>
  <c r="UP130" i="6"/>
  <c r="UP128" i="6"/>
  <c r="UP143" i="6"/>
  <c r="UP129" i="6"/>
  <c r="UP118" i="6"/>
  <c r="UP124" i="6"/>
  <c r="UP133" i="6"/>
  <c r="UP144" i="6"/>
  <c r="UP122" i="6"/>
  <c r="UP131" i="6"/>
  <c r="UP127" i="6"/>
  <c r="UP126" i="6"/>
  <c r="UP120" i="6"/>
  <c r="VR166" i="6"/>
  <c r="VR164" i="6"/>
  <c r="VR163" i="6"/>
  <c r="VR161" i="6"/>
  <c r="VR165" i="6"/>
  <c r="VR160" i="6"/>
  <c r="VR158" i="6"/>
  <c r="VR162" i="6"/>
  <c r="VR159" i="6"/>
  <c r="VR157" i="6"/>
  <c r="VR155" i="6"/>
  <c r="VR151" i="6"/>
  <c r="VR153" i="6"/>
  <c r="VR152" i="6"/>
  <c r="VR146" i="6"/>
  <c r="VR145" i="6"/>
  <c r="VR150" i="6"/>
  <c r="VR149" i="6"/>
  <c r="VR156" i="6"/>
  <c r="VR148" i="6"/>
  <c r="VR154" i="6"/>
  <c r="VR147" i="6"/>
  <c r="VR140" i="6"/>
  <c r="VR143" i="6"/>
  <c r="VR139" i="6"/>
  <c r="VR137" i="6"/>
  <c r="VR144" i="6"/>
  <c r="VR141" i="6"/>
  <c r="VR136" i="6"/>
  <c r="VR133" i="6"/>
  <c r="VR142" i="6"/>
  <c r="VR135" i="6"/>
  <c r="VR134" i="6"/>
  <c r="VR125" i="6"/>
  <c r="VR124" i="6"/>
  <c r="VR128" i="6"/>
  <c r="VR120" i="6"/>
  <c r="VR132" i="6"/>
  <c r="VR121" i="6"/>
  <c r="VR123" i="6"/>
  <c r="VR117" i="6"/>
  <c r="GS113" i="6"/>
  <c r="GS115" i="6" s="1"/>
  <c r="SQ117" i="6"/>
  <c r="EQ118" i="6"/>
  <c r="KA118" i="6"/>
  <c r="PF118" i="6"/>
  <c r="FS119" i="6"/>
  <c r="NE119" i="6"/>
  <c r="QM120" i="6"/>
  <c r="TC120" i="6"/>
  <c r="EP121" i="6"/>
  <c r="LZ121" i="6"/>
  <c r="TN121" i="6"/>
  <c r="GE122" i="6"/>
  <c r="EL124" i="6"/>
  <c r="JK125" i="6"/>
  <c r="IT126" i="6"/>
  <c r="MC126" i="6"/>
  <c r="DM127" i="6"/>
  <c r="DO128" i="6"/>
  <c r="HU128" i="6"/>
  <c r="FC130" i="6"/>
  <c r="FC135" i="6"/>
  <c r="FC136" i="6"/>
  <c r="NG136" i="6"/>
  <c r="NG139" i="6"/>
  <c r="AD71" i="6"/>
  <c r="C74" i="6"/>
  <c r="AE74" i="6"/>
  <c r="CI113" i="6"/>
  <c r="CI115" i="6" s="1"/>
  <c r="DK113" i="6"/>
  <c r="DK115" i="6" s="1"/>
  <c r="PG112" i="6"/>
  <c r="PG114" i="6" s="1"/>
  <c r="SM113" i="6"/>
  <c r="SM115" i="6" s="1"/>
  <c r="VS112" i="6"/>
  <c r="VS114" i="6" s="1"/>
  <c r="CI166" i="6"/>
  <c r="CI163" i="6"/>
  <c r="CI162" i="6"/>
  <c r="CI159" i="6"/>
  <c r="CI158" i="6"/>
  <c r="CI161" i="6"/>
  <c r="CI165" i="6"/>
  <c r="CI151" i="6"/>
  <c r="CI155" i="6"/>
  <c r="CI152" i="6"/>
  <c r="CI164" i="6"/>
  <c r="CI147" i="6"/>
  <c r="CI149" i="6"/>
  <c r="CI157" i="6"/>
  <c r="CI153" i="6"/>
  <c r="CI150" i="6"/>
  <c r="CI148" i="6"/>
  <c r="CI154" i="6"/>
  <c r="CI144" i="6"/>
  <c r="CI160" i="6"/>
  <c r="CI145" i="6"/>
  <c r="CI140" i="6"/>
  <c r="CI137" i="6"/>
  <c r="CI135" i="6"/>
  <c r="CI132" i="6"/>
  <c r="CI126" i="6"/>
  <c r="CI125" i="6"/>
  <c r="CI156" i="6"/>
  <c r="CI130" i="6"/>
  <c r="CI146" i="6"/>
  <c r="CI134" i="6"/>
  <c r="CI143" i="6"/>
  <c r="CI136" i="6"/>
  <c r="CI133" i="6"/>
  <c r="CI131" i="6"/>
  <c r="CI127" i="6"/>
  <c r="CI122" i="6"/>
  <c r="CI128" i="6"/>
  <c r="CI120" i="6"/>
  <c r="CI123" i="6"/>
  <c r="CI139" i="6"/>
  <c r="CI118" i="6"/>
  <c r="CI119" i="6"/>
  <c r="CI142" i="6"/>
  <c r="CI138" i="6"/>
  <c r="DK166" i="6"/>
  <c r="DK165" i="6"/>
  <c r="DK160" i="6"/>
  <c r="DK162" i="6"/>
  <c r="DK158" i="6"/>
  <c r="DK156" i="6"/>
  <c r="DK159" i="6"/>
  <c r="DK163" i="6"/>
  <c r="DK164" i="6"/>
  <c r="DK157" i="6"/>
  <c r="DK150" i="6"/>
  <c r="DK155" i="6"/>
  <c r="DK151" i="6"/>
  <c r="DK147" i="6"/>
  <c r="DK149" i="6"/>
  <c r="DK146" i="6"/>
  <c r="DK154" i="6"/>
  <c r="DK148" i="6"/>
  <c r="DK161" i="6"/>
  <c r="DK145" i="6"/>
  <c r="DK142" i="6"/>
  <c r="DK137" i="6"/>
  <c r="DK143" i="6"/>
  <c r="DK152" i="6"/>
  <c r="DK133" i="6"/>
  <c r="DK139" i="6"/>
  <c r="DK153" i="6"/>
  <c r="DK138" i="6"/>
  <c r="DK129" i="6"/>
  <c r="DK126" i="6"/>
  <c r="DK125" i="6"/>
  <c r="DK144" i="6"/>
  <c r="DK130" i="6"/>
  <c r="DK140" i="6"/>
  <c r="DK136" i="6"/>
  <c r="DK134" i="6"/>
  <c r="DK131" i="6"/>
  <c r="DK122" i="6"/>
  <c r="DK117" i="6"/>
  <c r="DK123" i="6"/>
  <c r="DK141" i="6"/>
  <c r="EM166" i="6"/>
  <c r="EM164" i="6"/>
  <c r="EM163" i="6"/>
  <c r="EM162" i="6"/>
  <c r="EM158" i="6"/>
  <c r="EM165" i="6"/>
  <c r="EM159" i="6"/>
  <c r="EM156" i="6"/>
  <c r="EM160" i="6"/>
  <c r="EM161" i="6"/>
  <c r="EM153" i="6"/>
  <c r="EM155" i="6"/>
  <c r="EM157" i="6"/>
  <c r="EM154" i="6"/>
  <c r="EM152" i="6"/>
  <c r="EM151" i="6"/>
  <c r="EM150" i="6"/>
  <c r="EM147" i="6"/>
  <c r="EM148" i="6"/>
  <c r="EM149" i="6"/>
  <c r="EM144" i="6"/>
  <c r="EM146" i="6"/>
  <c r="EM145" i="6"/>
  <c r="EM134" i="6"/>
  <c r="EM132" i="6"/>
  <c r="EM126" i="6"/>
  <c r="EM125" i="6"/>
  <c r="EM130" i="6"/>
  <c r="EM138" i="6"/>
  <c r="EM128" i="6"/>
  <c r="EM135" i="6"/>
  <c r="EM139" i="6"/>
  <c r="EM129" i="6"/>
  <c r="EM131" i="6"/>
  <c r="EM141" i="6"/>
  <c r="EM136" i="6"/>
  <c r="EM142" i="6"/>
  <c r="EM127" i="6"/>
  <c r="EM122" i="6"/>
  <c r="EM120" i="6"/>
  <c r="EM133" i="6"/>
  <c r="EM117" i="6"/>
  <c r="EM124" i="6"/>
  <c r="EM137" i="6"/>
  <c r="EM143" i="6"/>
  <c r="FO166" i="6"/>
  <c r="FO162" i="6"/>
  <c r="FO163" i="6"/>
  <c r="FO165" i="6"/>
  <c r="FO158" i="6"/>
  <c r="FO160" i="6"/>
  <c r="FO164" i="6"/>
  <c r="FO161" i="6"/>
  <c r="FO159" i="6"/>
  <c r="FO157" i="6"/>
  <c r="FO154" i="6"/>
  <c r="FO155" i="6"/>
  <c r="FO147" i="6"/>
  <c r="FO149" i="6"/>
  <c r="FO152" i="6"/>
  <c r="FO148" i="6"/>
  <c r="FO144" i="6"/>
  <c r="FO153" i="6"/>
  <c r="FO138" i="6"/>
  <c r="FO151" i="6"/>
  <c r="FO150" i="6"/>
  <c r="FO143" i="6"/>
  <c r="FO142" i="6"/>
  <c r="FO146" i="6"/>
  <c r="FO136" i="6"/>
  <c r="FO156" i="6"/>
  <c r="FO126" i="6"/>
  <c r="FO125" i="6"/>
  <c r="FO135" i="6"/>
  <c r="FO137" i="6"/>
  <c r="FO141" i="6"/>
  <c r="FO124" i="6"/>
  <c r="FO131" i="6"/>
  <c r="FO122" i="6"/>
  <c r="FO139" i="6"/>
  <c r="FO133" i="6"/>
  <c r="FO123" i="6"/>
  <c r="FO129" i="6"/>
  <c r="FO130" i="6"/>
  <c r="FO132" i="6"/>
  <c r="FO121" i="6"/>
  <c r="FO120" i="6"/>
  <c r="FO145" i="6"/>
  <c r="FO127" i="6"/>
  <c r="FO119" i="6"/>
  <c r="FO140" i="6"/>
  <c r="GQ166" i="6"/>
  <c r="GQ162" i="6"/>
  <c r="GQ160" i="6"/>
  <c r="GQ165" i="6"/>
  <c r="GQ158" i="6"/>
  <c r="GQ163" i="6"/>
  <c r="GQ161" i="6"/>
  <c r="GQ159" i="6"/>
  <c r="GQ164" i="6"/>
  <c r="GQ154" i="6"/>
  <c r="GQ156" i="6"/>
  <c r="GQ152" i="6"/>
  <c r="GQ150" i="6"/>
  <c r="GQ157" i="6"/>
  <c r="GQ155" i="6"/>
  <c r="GQ147" i="6"/>
  <c r="GQ153" i="6"/>
  <c r="GQ145" i="6"/>
  <c r="GQ146" i="6"/>
  <c r="GQ148" i="6"/>
  <c r="GQ140" i="6"/>
  <c r="GQ149" i="6"/>
  <c r="GQ142" i="6"/>
  <c r="GQ144" i="6"/>
  <c r="GQ141" i="6"/>
  <c r="GQ137" i="6"/>
  <c r="GQ143" i="6"/>
  <c r="GQ139" i="6"/>
  <c r="GQ133" i="6"/>
  <c r="GQ136" i="6"/>
  <c r="GQ134" i="6"/>
  <c r="GQ126" i="6"/>
  <c r="GQ125" i="6"/>
  <c r="GQ138" i="6"/>
  <c r="GQ129" i="6"/>
  <c r="GQ131" i="6"/>
  <c r="GQ123" i="6"/>
  <c r="GQ124" i="6"/>
  <c r="GQ151" i="6"/>
  <c r="GQ122" i="6"/>
  <c r="GQ135" i="6"/>
  <c r="GQ121" i="6"/>
  <c r="HS166" i="6"/>
  <c r="HS165" i="6"/>
  <c r="HS164" i="6"/>
  <c r="HS162" i="6"/>
  <c r="HS161" i="6"/>
  <c r="HS158" i="6"/>
  <c r="HS163" i="6"/>
  <c r="HS159" i="6"/>
  <c r="HS160" i="6"/>
  <c r="HS157" i="6"/>
  <c r="HS156" i="6"/>
  <c r="HS153" i="6"/>
  <c r="HS155" i="6"/>
  <c r="HS154" i="6"/>
  <c r="HS152" i="6"/>
  <c r="HS147" i="6"/>
  <c r="HS148" i="6"/>
  <c r="HS146" i="6"/>
  <c r="HS151" i="6"/>
  <c r="HS144" i="6"/>
  <c r="HS150" i="6"/>
  <c r="HS140" i="6"/>
  <c r="HS145" i="6"/>
  <c r="HS137" i="6"/>
  <c r="HS131" i="6"/>
  <c r="HS142" i="6"/>
  <c r="HS138" i="6"/>
  <c r="HS126" i="6"/>
  <c r="HS125" i="6"/>
  <c r="HS132" i="6"/>
  <c r="HS141" i="6"/>
  <c r="HS127" i="6"/>
  <c r="HS136" i="6"/>
  <c r="HS143" i="6"/>
  <c r="HS139" i="6"/>
  <c r="HS129" i="6"/>
  <c r="HS149" i="6"/>
  <c r="HS123" i="6"/>
  <c r="HS124" i="6"/>
  <c r="HS134" i="6"/>
  <c r="HS128" i="6"/>
  <c r="HS135" i="6"/>
  <c r="HS133" i="6"/>
  <c r="HS120" i="6"/>
  <c r="IU166" i="6"/>
  <c r="IU165" i="6"/>
  <c r="IU164" i="6"/>
  <c r="IU158" i="6"/>
  <c r="IU160" i="6"/>
  <c r="IU161" i="6"/>
  <c r="IU157" i="6"/>
  <c r="IU155" i="6"/>
  <c r="IU156" i="6"/>
  <c r="IU163" i="6"/>
  <c r="IU159" i="6"/>
  <c r="IU151" i="6"/>
  <c r="IU154" i="6"/>
  <c r="IU150" i="6"/>
  <c r="IU148" i="6"/>
  <c r="IU147" i="6"/>
  <c r="IU153" i="6"/>
  <c r="IU146" i="6"/>
  <c r="IU140" i="6"/>
  <c r="IU139" i="6"/>
  <c r="IU144" i="6"/>
  <c r="IU142" i="6"/>
  <c r="IU137" i="6"/>
  <c r="IU145" i="6"/>
  <c r="IU152" i="6"/>
  <c r="IU149" i="6"/>
  <c r="IU133" i="6"/>
  <c r="IU141" i="6"/>
  <c r="IU126" i="6"/>
  <c r="IU125" i="6"/>
  <c r="IU131" i="6"/>
  <c r="IU135" i="6"/>
  <c r="IU127" i="6"/>
  <c r="IU134" i="6"/>
  <c r="IU128" i="6"/>
  <c r="IU130" i="6"/>
  <c r="IU138" i="6"/>
  <c r="IU123" i="6"/>
  <c r="IU136" i="6"/>
  <c r="IU124" i="6"/>
  <c r="IU132" i="6"/>
  <c r="IU119" i="6"/>
  <c r="IU121" i="6"/>
  <c r="JW166" i="6"/>
  <c r="JW163" i="6"/>
  <c r="JW164" i="6"/>
  <c r="JW162" i="6"/>
  <c r="JW161" i="6"/>
  <c r="JW160" i="6"/>
  <c r="JW158" i="6"/>
  <c r="JW159" i="6"/>
  <c r="JW156" i="6"/>
  <c r="JW157" i="6"/>
  <c r="JW165" i="6"/>
  <c r="JW155" i="6"/>
  <c r="JW154" i="6"/>
  <c r="JW152" i="6"/>
  <c r="JW151" i="6"/>
  <c r="JW153" i="6"/>
  <c r="JW147" i="6"/>
  <c r="JW150" i="6"/>
  <c r="JW145" i="6"/>
  <c r="JW148" i="6"/>
  <c r="JW138" i="6"/>
  <c r="JW149" i="6"/>
  <c r="JW143" i="6"/>
  <c r="JW144" i="6"/>
  <c r="JW140" i="6"/>
  <c r="JW134" i="6"/>
  <c r="JW142" i="6"/>
  <c r="JW139" i="6"/>
  <c r="JW126" i="6"/>
  <c r="JW125" i="6"/>
  <c r="JW137" i="6"/>
  <c r="JW131" i="6"/>
  <c r="JW127" i="6"/>
  <c r="JW124" i="6"/>
  <c r="JW130" i="6"/>
  <c r="JW123" i="6"/>
  <c r="JW136" i="6"/>
  <c r="JW128" i="6"/>
  <c r="JW120" i="6"/>
  <c r="JW118" i="6"/>
  <c r="JW121" i="6"/>
  <c r="JW141" i="6"/>
  <c r="JW122" i="6"/>
  <c r="KY166" i="6"/>
  <c r="KY165" i="6"/>
  <c r="KY159" i="6"/>
  <c r="KY161" i="6"/>
  <c r="KY164" i="6"/>
  <c r="KY163" i="6"/>
  <c r="KY160" i="6"/>
  <c r="KY158" i="6"/>
  <c r="KY157" i="6"/>
  <c r="KY155" i="6"/>
  <c r="KY152" i="6"/>
  <c r="KY151" i="6"/>
  <c r="KY156" i="6"/>
  <c r="KY154" i="6"/>
  <c r="KY153" i="6"/>
  <c r="KY162" i="6"/>
  <c r="KY147" i="6"/>
  <c r="KY148" i="6"/>
  <c r="KY149" i="6"/>
  <c r="KY150" i="6"/>
  <c r="KY144" i="6"/>
  <c r="KY137" i="6"/>
  <c r="KY146" i="6"/>
  <c r="KY145" i="6"/>
  <c r="KY135" i="6"/>
  <c r="KY126" i="6"/>
  <c r="KY125" i="6"/>
  <c r="KY129" i="6"/>
  <c r="KY130" i="6"/>
  <c r="KY143" i="6"/>
  <c r="KY142" i="6"/>
  <c r="KY132" i="6"/>
  <c r="KY133" i="6"/>
  <c r="KY121" i="6"/>
  <c r="KY139" i="6"/>
  <c r="KY141" i="6"/>
  <c r="KY123" i="6"/>
  <c r="KY136" i="6"/>
  <c r="KY124" i="6"/>
  <c r="KY138" i="6"/>
  <c r="MA166" i="6"/>
  <c r="MA158" i="6"/>
  <c r="MA164" i="6"/>
  <c r="MA165" i="6"/>
  <c r="MA162" i="6"/>
  <c r="MA161" i="6"/>
  <c r="MA160" i="6"/>
  <c r="MA157" i="6"/>
  <c r="MA159" i="6"/>
  <c r="MA163" i="6"/>
  <c r="MA151" i="6"/>
  <c r="MA156" i="6"/>
  <c r="MA154" i="6"/>
  <c r="MA147" i="6"/>
  <c r="MA152" i="6"/>
  <c r="MA153" i="6"/>
  <c r="MA148" i="6"/>
  <c r="MA149" i="6"/>
  <c r="MA155" i="6"/>
  <c r="MA144" i="6"/>
  <c r="MA150" i="6"/>
  <c r="MA142" i="6"/>
  <c r="MA139" i="6"/>
  <c r="MA145" i="6"/>
  <c r="MA141" i="6"/>
  <c r="MA143" i="6"/>
  <c r="MA140" i="6"/>
  <c r="MA132" i="6"/>
  <c r="MA126" i="6"/>
  <c r="MA125" i="6"/>
  <c r="MA135" i="6"/>
  <c r="MA127" i="6"/>
  <c r="MA131" i="6"/>
  <c r="MA136" i="6"/>
  <c r="MA124" i="6"/>
  <c r="MA130" i="6"/>
  <c r="MA146" i="6"/>
  <c r="MA128" i="6"/>
  <c r="MA129" i="6"/>
  <c r="MA123" i="6"/>
  <c r="MA134" i="6"/>
  <c r="MA137" i="6"/>
  <c r="MA133" i="6"/>
  <c r="NC166" i="6"/>
  <c r="NC164" i="6"/>
  <c r="NC161" i="6"/>
  <c r="NC158" i="6"/>
  <c r="NC165" i="6"/>
  <c r="NC160" i="6"/>
  <c r="NC163" i="6"/>
  <c r="NC159" i="6"/>
  <c r="NC162" i="6"/>
  <c r="NC152" i="6"/>
  <c r="NC157" i="6"/>
  <c r="NC153" i="6"/>
  <c r="NC150" i="6"/>
  <c r="NC147" i="6"/>
  <c r="NC156" i="6"/>
  <c r="NC149" i="6"/>
  <c r="NC146" i="6"/>
  <c r="NC155" i="6"/>
  <c r="NC151" i="6"/>
  <c r="NC154" i="6"/>
  <c r="NC144" i="6"/>
  <c r="NC148" i="6"/>
  <c r="NC143" i="6"/>
  <c r="NC141" i="6"/>
  <c r="NC139" i="6"/>
  <c r="NC142" i="6"/>
  <c r="NC145" i="6"/>
  <c r="NC140" i="6"/>
  <c r="NC136" i="6"/>
  <c r="NC126" i="6"/>
  <c r="NC125" i="6"/>
  <c r="NC129" i="6"/>
  <c r="NC127" i="6"/>
  <c r="NC128" i="6"/>
  <c r="NC123" i="6"/>
  <c r="NC131" i="6"/>
  <c r="NC124" i="6"/>
  <c r="NC130" i="6"/>
  <c r="NC135" i="6"/>
  <c r="OE166" i="6"/>
  <c r="OE164" i="6"/>
  <c r="OE165" i="6"/>
  <c r="OE163" i="6"/>
  <c r="OE158" i="6"/>
  <c r="OE162" i="6"/>
  <c r="OE161" i="6"/>
  <c r="OE159" i="6"/>
  <c r="OE160" i="6"/>
  <c r="OE155" i="6"/>
  <c r="OE157" i="6"/>
  <c r="OE152" i="6"/>
  <c r="OE156" i="6"/>
  <c r="OE154" i="6"/>
  <c r="OE149" i="6"/>
  <c r="OE147" i="6"/>
  <c r="OE151" i="6"/>
  <c r="OE150" i="6"/>
  <c r="OE139" i="6"/>
  <c r="OE141" i="6"/>
  <c r="OE137" i="6"/>
  <c r="OE143" i="6"/>
  <c r="OE153" i="6"/>
  <c r="OE148" i="6"/>
  <c r="OE132" i="6"/>
  <c r="OE134" i="6"/>
  <c r="OE145" i="6"/>
  <c r="OE140" i="6"/>
  <c r="OE136" i="6"/>
  <c r="OE126" i="6"/>
  <c r="OE125" i="6"/>
  <c r="OE128" i="6"/>
  <c r="OE138" i="6"/>
  <c r="OE133" i="6"/>
  <c r="OE144" i="6"/>
  <c r="OE142" i="6"/>
  <c r="OE117" i="6"/>
  <c r="OE121" i="6"/>
  <c r="OE129" i="6"/>
  <c r="OE123" i="6"/>
  <c r="OE127" i="6"/>
  <c r="PG166" i="6"/>
  <c r="PG164" i="6"/>
  <c r="PG165" i="6"/>
  <c r="PG160" i="6"/>
  <c r="PG161" i="6"/>
  <c r="PG158" i="6"/>
  <c r="PG159" i="6"/>
  <c r="PG157" i="6"/>
  <c r="PG162" i="6"/>
  <c r="PG163" i="6"/>
  <c r="PG154" i="6"/>
  <c r="PG150" i="6"/>
  <c r="PG152" i="6"/>
  <c r="PG151" i="6"/>
  <c r="PG147" i="6"/>
  <c r="PG153" i="6"/>
  <c r="PG148" i="6"/>
  <c r="PG155" i="6"/>
  <c r="PG145" i="6"/>
  <c r="PG149" i="6"/>
  <c r="PG143" i="6"/>
  <c r="PG137" i="6"/>
  <c r="PG139" i="6"/>
  <c r="PG141" i="6"/>
  <c r="PG142" i="6"/>
  <c r="PG134" i="6"/>
  <c r="PG126" i="6"/>
  <c r="PG125" i="6"/>
  <c r="PG136" i="6"/>
  <c r="PG135" i="6"/>
  <c r="PG128" i="6"/>
  <c r="PG133" i="6"/>
  <c r="PG140" i="6"/>
  <c r="PG131" i="6"/>
  <c r="PG144" i="6"/>
  <c r="PG127" i="6"/>
  <c r="PG138" i="6"/>
  <c r="PG117" i="6"/>
  <c r="PG156" i="6"/>
  <c r="PG129" i="6"/>
  <c r="QI166" i="6"/>
  <c r="QI164" i="6"/>
  <c r="QI165" i="6"/>
  <c r="QI162" i="6"/>
  <c r="QI161" i="6"/>
  <c r="QI158" i="6"/>
  <c r="QI160" i="6"/>
  <c r="QI156" i="6"/>
  <c r="QI159" i="6"/>
  <c r="QI154" i="6"/>
  <c r="QI157" i="6"/>
  <c r="QI153" i="6"/>
  <c r="QI163" i="6"/>
  <c r="QI152" i="6"/>
  <c r="QI147" i="6"/>
  <c r="QI149" i="6"/>
  <c r="QI155" i="6"/>
  <c r="QI145" i="6"/>
  <c r="QI146" i="6"/>
  <c r="QI151" i="6"/>
  <c r="QI144" i="6"/>
  <c r="QI148" i="6"/>
  <c r="QI139" i="6"/>
  <c r="QI135" i="6"/>
  <c r="QI150" i="6"/>
  <c r="QI138" i="6"/>
  <c r="QI134" i="6"/>
  <c r="QI126" i="6"/>
  <c r="QI125" i="6"/>
  <c r="QI136" i="6"/>
  <c r="QI132" i="6"/>
  <c r="QI128" i="6"/>
  <c r="QI137" i="6"/>
  <c r="QI133" i="6"/>
  <c r="QI130" i="6"/>
  <c r="QI129" i="6"/>
  <c r="QI141" i="6"/>
  <c r="QI124" i="6"/>
  <c r="QI123" i="6"/>
  <c r="QI119" i="6"/>
  <c r="QI131" i="6"/>
  <c r="QI140" i="6"/>
  <c r="RK166" i="6"/>
  <c r="RK165" i="6"/>
  <c r="RK163" i="6"/>
  <c r="RK164" i="6"/>
  <c r="RK160" i="6"/>
  <c r="RK158" i="6"/>
  <c r="RK159" i="6"/>
  <c r="RK161" i="6"/>
  <c r="RK157" i="6"/>
  <c r="RK156" i="6"/>
  <c r="RK155" i="6"/>
  <c r="RK153" i="6"/>
  <c r="RK152" i="6"/>
  <c r="RK162" i="6"/>
  <c r="RK154" i="6"/>
  <c r="RK147" i="6"/>
  <c r="RK150" i="6"/>
  <c r="RK151" i="6"/>
  <c r="RK148" i="6"/>
  <c r="RK144" i="6"/>
  <c r="RK149" i="6"/>
  <c r="RK143" i="6"/>
  <c r="RK139" i="6"/>
  <c r="RK134" i="6"/>
  <c r="RK131" i="6"/>
  <c r="RK126" i="6"/>
  <c r="RK125" i="6"/>
  <c r="RK142" i="6"/>
  <c r="RK130" i="6"/>
  <c r="RK140" i="6"/>
  <c r="RK145" i="6"/>
  <c r="RK137" i="6"/>
  <c r="RK136" i="6"/>
  <c r="RK135" i="6"/>
  <c r="RK132" i="6"/>
  <c r="RK122" i="6"/>
  <c r="RK120" i="6"/>
  <c r="RK133" i="6"/>
  <c r="RK129" i="6"/>
  <c r="RK138" i="6"/>
  <c r="RK128" i="6"/>
  <c r="RK118" i="6"/>
  <c r="RK146" i="6"/>
  <c r="RK119" i="6"/>
  <c r="SM166" i="6"/>
  <c r="SM163" i="6"/>
  <c r="SM164" i="6"/>
  <c r="SM159" i="6"/>
  <c r="SM158" i="6"/>
  <c r="SM161" i="6"/>
  <c r="SM162" i="6"/>
  <c r="SM160" i="6"/>
  <c r="SM155" i="6"/>
  <c r="SM157" i="6"/>
  <c r="SM156" i="6"/>
  <c r="SM153" i="6"/>
  <c r="SM154" i="6"/>
  <c r="SM147" i="6"/>
  <c r="SM146" i="6"/>
  <c r="SM150" i="6"/>
  <c r="SM151" i="6"/>
  <c r="SM152" i="6"/>
  <c r="SM142" i="6"/>
  <c r="SM143" i="6"/>
  <c r="SM148" i="6"/>
  <c r="SM145" i="6"/>
  <c r="SM140" i="6"/>
  <c r="SM165" i="6"/>
  <c r="SM129" i="6"/>
  <c r="SM125" i="6"/>
  <c r="SM135" i="6"/>
  <c r="SM133" i="6"/>
  <c r="SM130" i="6"/>
  <c r="SM128" i="6"/>
  <c r="SM137" i="6"/>
  <c r="SM138" i="6"/>
  <c r="SM141" i="6"/>
  <c r="SM149" i="6"/>
  <c r="SM139" i="6"/>
  <c r="SM122" i="6"/>
  <c r="SM127" i="6"/>
  <c r="SM120" i="6"/>
  <c r="SM132" i="6"/>
  <c r="SM126" i="6"/>
  <c r="SM121" i="6"/>
  <c r="SM123" i="6"/>
  <c r="TO166" i="6"/>
  <c r="TO164" i="6"/>
  <c r="TO163" i="6"/>
  <c r="TO165" i="6"/>
  <c r="TO162" i="6"/>
  <c r="TO160" i="6"/>
  <c r="TO158" i="6"/>
  <c r="TO157" i="6"/>
  <c r="TO161" i="6"/>
  <c r="TO155" i="6"/>
  <c r="TO153" i="6"/>
  <c r="TO154" i="6"/>
  <c r="TO149" i="6"/>
  <c r="TO156" i="6"/>
  <c r="TO152" i="6"/>
  <c r="TO147" i="6"/>
  <c r="TO151" i="6"/>
  <c r="TO145" i="6"/>
  <c r="TO146" i="6"/>
  <c r="TO143" i="6"/>
  <c r="TO144" i="6"/>
  <c r="TO159" i="6"/>
  <c r="TO148" i="6"/>
  <c r="TO140" i="6"/>
  <c r="TO138" i="6"/>
  <c r="TO139" i="6"/>
  <c r="TO137" i="6"/>
  <c r="TO125" i="6"/>
  <c r="TO130" i="6"/>
  <c r="TO134" i="6"/>
  <c r="TO133" i="6"/>
  <c r="TO128" i="6"/>
  <c r="TO135" i="6"/>
  <c r="TO126" i="6"/>
  <c r="TO120" i="6"/>
  <c r="TO136" i="6"/>
  <c r="TO131" i="6"/>
  <c r="TO150" i="6"/>
  <c r="TO141" i="6"/>
  <c r="TO124" i="6"/>
  <c r="UQ166" i="6"/>
  <c r="UQ163" i="6"/>
  <c r="UQ164" i="6"/>
  <c r="UQ158" i="6"/>
  <c r="UQ165" i="6"/>
  <c r="UQ162" i="6"/>
  <c r="UQ160" i="6"/>
  <c r="UQ157" i="6"/>
  <c r="UQ161" i="6"/>
  <c r="UQ159" i="6"/>
  <c r="UQ155" i="6"/>
  <c r="UQ154" i="6"/>
  <c r="UQ150" i="6"/>
  <c r="UQ156" i="6"/>
  <c r="UQ152" i="6"/>
  <c r="UQ148" i="6"/>
  <c r="UQ151" i="6"/>
  <c r="UQ147" i="6"/>
  <c r="UQ145" i="6"/>
  <c r="UQ143" i="6"/>
  <c r="UQ149" i="6"/>
  <c r="UQ153" i="6"/>
  <c r="UQ146" i="6"/>
  <c r="UQ144" i="6"/>
  <c r="UQ139" i="6"/>
  <c r="UQ133" i="6"/>
  <c r="UQ135" i="6"/>
  <c r="UQ136" i="6"/>
  <c r="UQ140" i="6"/>
  <c r="UQ125" i="6"/>
  <c r="UQ142" i="6"/>
  <c r="UQ137" i="6"/>
  <c r="UQ134" i="6"/>
  <c r="UQ131" i="6"/>
  <c r="UQ141" i="6"/>
  <c r="UQ129" i="6"/>
  <c r="UQ128" i="6"/>
  <c r="UQ127" i="6"/>
  <c r="UQ124" i="6"/>
  <c r="UQ138" i="6"/>
  <c r="UQ122" i="6"/>
  <c r="UQ120" i="6"/>
  <c r="UQ119" i="6"/>
  <c r="UQ123" i="6"/>
  <c r="VS166" i="6"/>
  <c r="VS165" i="6"/>
  <c r="VS161" i="6"/>
  <c r="VS163" i="6"/>
  <c r="VS164" i="6"/>
  <c r="VS160" i="6"/>
  <c r="VS158" i="6"/>
  <c r="VS162" i="6"/>
  <c r="VS155" i="6"/>
  <c r="VS151" i="6"/>
  <c r="VS153" i="6"/>
  <c r="VS159" i="6"/>
  <c r="VS157" i="6"/>
  <c r="VS152" i="6"/>
  <c r="VS150" i="6"/>
  <c r="VS149" i="6"/>
  <c r="VS156" i="6"/>
  <c r="VS154" i="6"/>
  <c r="VS145" i="6"/>
  <c r="VS146" i="6"/>
  <c r="VS138" i="6"/>
  <c r="VS140" i="6"/>
  <c r="VS143" i="6"/>
  <c r="VS137" i="6"/>
  <c r="VS147" i="6"/>
  <c r="VS144" i="6"/>
  <c r="VS139" i="6"/>
  <c r="VS135" i="6"/>
  <c r="VS141" i="6"/>
  <c r="VS136" i="6"/>
  <c r="VS142" i="6"/>
  <c r="VS125" i="6"/>
  <c r="VS148" i="6"/>
  <c r="VS124" i="6"/>
  <c r="VS132" i="6"/>
  <c r="VS121" i="6"/>
  <c r="VS123" i="6"/>
  <c r="VS129" i="6"/>
  <c r="VS126" i="6"/>
  <c r="VS128" i="6"/>
  <c r="MA113" i="6"/>
  <c r="MA115" i="6" s="1"/>
  <c r="PG118" i="6"/>
  <c r="PG119" i="6"/>
  <c r="CH121" i="6"/>
  <c r="MA121" i="6"/>
  <c r="TO121" i="6"/>
  <c r="IT122" i="6"/>
  <c r="LO122" i="6"/>
  <c r="UE124" i="6"/>
  <c r="FR126" i="6"/>
  <c r="DN127" i="6"/>
  <c r="KY127" i="6"/>
  <c r="HV128" i="6"/>
  <c r="EL132" i="6"/>
  <c r="NE134" i="6"/>
  <c r="TN140" i="6"/>
  <c r="D74" i="6"/>
  <c r="AF74" i="6"/>
  <c r="GR112" i="6"/>
  <c r="GR114" i="6" s="1"/>
  <c r="ND113" i="6"/>
  <c r="ND115" i="6" s="1"/>
  <c r="VT112" i="6"/>
  <c r="VT114" i="6" s="1"/>
  <c r="CJ166" i="6"/>
  <c r="CJ165" i="6"/>
  <c r="CJ162" i="6"/>
  <c r="CJ163" i="6"/>
  <c r="CJ164" i="6"/>
  <c r="CJ160" i="6"/>
  <c r="CJ159" i="6"/>
  <c r="CJ158" i="6"/>
  <c r="CJ155" i="6"/>
  <c r="CJ150" i="6"/>
  <c r="CJ148" i="6"/>
  <c r="CJ161" i="6"/>
  <c r="CJ149" i="6"/>
  <c r="CJ157" i="6"/>
  <c r="CJ152" i="6"/>
  <c r="CJ156" i="6"/>
  <c r="CJ147" i="6"/>
  <c r="CJ153" i="6"/>
  <c r="CJ143" i="6"/>
  <c r="CJ136" i="6"/>
  <c r="CJ135" i="6"/>
  <c r="CJ134" i="6"/>
  <c r="CJ130" i="6"/>
  <c r="CJ137" i="6"/>
  <c r="CJ144" i="6"/>
  <c r="CJ142" i="6"/>
  <c r="CJ131" i="6"/>
  <c r="CJ139" i="6"/>
  <c r="CJ145" i="6"/>
  <c r="CJ140" i="6"/>
  <c r="CJ133" i="6"/>
  <c r="CJ154" i="6"/>
  <c r="CJ127" i="6"/>
  <c r="CJ125" i="6"/>
  <c r="CJ122" i="6"/>
  <c r="CJ128" i="6"/>
  <c r="CJ138" i="6"/>
  <c r="CJ132" i="6"/>
  <c r="CJ126" i="6"/>
  <c r="CJ123" i="6"/>
  <c r="CJ118" i="6"/>
  <c r="CJ119" i="6"/>
  <c r="CJ120" i="6"/>
  <c r="CJ146" i="6"/>
  <c r="DL166" i="6"/>
  <c r="DL163" i="6"/>
  <c r="DL165" i="6"/>
  <c r="DL162" i="6"/>
  <c r="DL159" i="6"/>
  <c r="DL164" i="6"/>
  <c r="DL160" i="6"/>
  <c r="DL156" i="6"/>
  <c r="DL157" i="6"/>
  <c r="DL158" i="6"/>
  <c r="DL154" i="6"/>
  <c r="DL161" i="6"/>
  <c r="DL149" i="6"/>
  <c r="DL153" i="6"/>
  <c r="DL146" i="6"/>
  <c r="DL150" i="6"/>
  <c r="DL148" i="6"/>
  <c r="DL155" i="6"/>
  <c r="DL147" i="6"/>
  <c r="DL145" i="6"/>
  <c r="DL151" i="6"/>
  <c r="DL137" i="6"/>
  <c r="DL141" i="6"/>
  <c r="DL136" i="6"/>
  <c r="DL135" i="6"/>
  <c r="DL134" i="6"/>
  <c r="DL139" i="6"/>
  <c r="DL138" i="6"/>
  <c r="DL132" i="6"/>
  <c r="DL143" i="6"/>
  <c r="DL130" i="6"/>
  <c r="DL140" i="6"/>
  <c r="DL127" i="6"/>
  <c r="DL131" i="6"/>
  <c r="DL122" i="6"/>
  <c r="DL133" i="6"/>
  <c r="DL125" i="6"/>
  <c r="DL142" i="6"/>
  <c r="DL152" i="6"/>
  <c r="DL123" i="6"/>
  <c r="EN164" i="6"/>
  <c r="EN162" i="6"/>
  <c r="EN165" i="6"/>
  <c r="EN166" i="6"/>
  <c r="EN161" i="6"/>
  <c r="EN156" i="6"/>
  <c r="EN160" i="6"/>
  <c r="EN159" i="6"/>
  <c r="EN158" i="6"/>
  <c r="EN155" i="6"/>
  <c r="EN154" i="6"/>
  <c r="EN151" i="6"/>
  <c r="EN150" i="6"/>
  <c r="EN148" i="6"/>
  <c r="EN153" i="6"/>
  <c r="EN149" i="6"/>
  <c r="EN145" i="6"/>
  <c r="EN146" i="6"/>
  <c r="EN147" i="6"/>
  <c r="EN137" i="6"/>
  <c r="EN157" i="6"/>
  <c r="EN136" i="6"/>
  <c r="EN135" i="6"/>
  <c r="EN134" i="6"/>
  <c r="EN133" i="6"/>
  <c r="EN152" i="6"/>
  <c r="EN141" i="6"/>
  <c r="EN139" i="6"/>
  <c r="EN138" i="6"/>
  <c r="EN129" i="6"/>
  <c r="EN131" i="6"/>
  <c r="EN126" i="6"/>
  <c r="EN142" i="6"/>
  <c r="EN122" i="6"/>
  <c r="EN127" i="6"/>
  <c r="EN143" i="6"/>
  <c r="EN130" i="6"/>
  <c r="EN117" i="6"/>
  <c r="EN124" i="6"/>
  <c r="EN123" i="6"/>
  <c r="EN132" i="6"/>
  <c r="FP164" i="6"/>
  <c r="FP166" i="6"/>
  <c r="FP165" i="6"/>
  <c r="FP163" i="6"/>
  <c r="FP162" i="6"/>
  <c r="FP160" i="6"/>
  <c r="FP158" i="6"/>
  <c r="FP157" i="6"/>
  <c r="FP159" i="6"/>
  <c r="FP161" i="6"/>
  <c r="FP153" i="6"/>
  <c r="FP154" i="6"/>
  <c r="FP155" i="6"/>
  <c r="FP149" i="6"/>
  <c r="FP152" i="6"/>
  <c r="FP148" i="6"/>
  <c r="FP151" i="6"/>
  <c r="FP144" i="6"/>
  <c r="FP150" i="6"/>
  <c r="FP143" i="6"/>
  <c r="FP156" i="6"/>
  <c r="FP142" i="6"/>
  <c r="FP136" i="6"/>
  <c r="FP135" i="6"/>
  <c r="FP134" i="6"/>
  <c r="FP146" i="6"/>
  <c r="FP138" i="6"/>
  <c r="FP147" i="6"/>
  <c r="FP130" i="6"/>
  <c r="FP141" i="6"/>
  <c r="FP140" i="6"/>
  <c r="FP145" i="6"/>
  <c r="FP137" i="6"/>
  <c r="FP131" i="6"/>
  <c r="FP128" i="6"/>
  <c r="FP139" i="6"/>
  <c r="FP133" i="6"/>
  <c r="FP129" i="6"/>
  <c r="FP125" i="6"/>
  <c r="FP124" i="6"/>
  <c r="FP126" i="6"/>
  <c r="FP121" i="6"/>
  <c r="FP120" i="6"/>
  <c r="FP117" i="6"/>
  <c r="FP122" i="6"/>
  <c r="FP127" i="6"/>
  <c r="FP123" i="6"/>
  <c r="FP119" i="6"/>
  <c r="GR162" i="6"/>
  <c r="GR166" i="6"/>
  <c r="GR164" i="6"/>
  <c r="GR165" i="6"/>
  <c r="GR163" i="6"/>
  <c r="GR161" i="6"/>
  <c r="GR160" i="6"/>
  <c r="GR159" i="6"/>
  <c r="GR158" i="6"/>
  <c r="GR157" i="6"/>
  <c r="GR154" i="6"/>
  <c r="GR153" i="6"/>
  <c r="GR156" i="6"/>
  <c r="GR155" i="6"/>
  <c r="GR146" i="6"/>
  <c r="GR144" i="6"/>
  <c r="GR152" i="6"/>
  <c r="GR141" i="6"/>
  <c r="GR140" i="6"/>
  <c r="GR138" i="6"/>
  <c r="GR149" i="6"/>
  <c r="GR142" i="6"/>
  <c r="GR148" i="6"/>
  <c r="GR137" i="6"/>
  <c r="GR136" i="6"/>
  <c r="GR135" i="6"/>
  <c r="GR134" i="6"/>
  <c r="GR143" i="6"/>
  <c r="GR139" i="6"/>
  <c r="GR145" i="6"/>
  <c r="GR133" i="6"/>
  <c r="GR125" i="6"/>
  <c r="GR124" i="6"/>
  <c r="GR122" i="6"/>
  <c r="GR150" i="6"/>
  <c r="GR129" i="6"/>
  <c r="GR121" i="6"/>
  <c r="GR147" i="6"/>
  <c r="HT166" i="6"/>
  <c r="HT165" i="6"/>
  <c r="HT164" i="6"/>
  <c r="HT161" i="6"/>
  <c r="HT162" i="6"/>
  <c r="HT163" i="6"/>
  <c r="HT160" i="6"/>
  <c r="HT157" i="6"/>
  <c r="HT159" i="6"/>
  <c r="HT156" i="6"/>
  <c r="HT153" i="6"/>
  <c r="HT158" i="6"/>
  <c r="HT151" i="6"/>
  <c r="HT155" i="6"/>
  <c r="HT150" i="6"/>
  <c r="HT152" i="6"/>
  <c r="HT154" i="6"/>
  <c r="HT144" i="6"/>
  <c r="HT147" i="6"/>
  <c r="HT140" i="6"/>
  <c r="HT145" i="6"/>
  <c r="HT148" i="6"/>
  <c r="HT136" i="6"/>
  <c r="HT135" i="6"/>
  <c r="HT134" i="6"/>
  <c r="HT146" i="6"/>
  <c r="HT142" i="6"/>
  <c r="HT138" i="6"/>
  <c r="HT149" i="6"/>
  <c r="HT133" i="6"/>
  <c r="HT137" i="6"/>
  <c r="HT141" i="6"/>
  <c r="HT143" i="6"/>
  <c r="HT139" i="6"/>
  <c r="HT131" i="6"/>
  <c r="HT132" i="6"/>
  <c r="HT127" i="6"/>
  <c r="HT129" i="6"/>
  <c r="HT123" i="6"/>
  <c r="HT126" i="6"/>
  <c r="HT124" i="6"/>
  <c r="HT122" i="6"/>
  <c r="HT120" i="6"/>
  <c r="HT117" i="6"/>
  <c r="IV165" i="6"/>
  <c r="IV166" i="6"/>
  <c r="IV162" i="6"/>
  <c r="IV164" i="6"/>
  <c r="IV160" i="6"/>
  <c r="IV161" i="6"/>
  <c r="IV159" i="6"/>
  <c r="IV158" i="6"/>
  <c r="IV163" i="6"/>
  <c r="IV156" i="6"/>
  <c r="IV157" i="6"/>
  <c r="IV151" i="6"/>
  <c r="IV154" i="6"/>
  <c r="IV149" i="6"/>
  <c r="IV148" i="6"/>
  <c r="IV153" i="6"/>
  <c r="IV147" i="6"/>
  <c r="IV146" i="6"/>
  <c r="IV152" i="6"/>
  <c r="IV155" i="6"/>
  <c r="IV141" i="6"/>
  <c r="IV144" i="6"/>
  <c r="IV150" i="6"/>
  <c r="IV136" i="6"/>
  <c r="IV135" i="6"/>
  <c r="IV134" i="6"/>
  <c r="IV145" i="6"/>
  <c r="IV131" i="6"/>
  <c r="IV142" i="6"/>
  <c r="IV143" i="6"/>
  <c r="IV127" i="6"/>
  <c r="IV137" i="6"/>
  <c r="IV132" i="6"/>
  <c r="IV130" i="6"/>
  <c r="IV138" i="6"/>
  <c r="IV123" i="6"/>
  <c r="IV128" i="6"/>
  <c r="IV133" i="6"/>
  <c r="IV139" i="6"/>
  <c r="IV119" i="6"/>
  <c r="IV125" i="6"/>
  <c r="IV121" i="6"/>
  <c r="JX164" i="6"/>
  <c r="JX163" i="6"/>
  <c r="JX161" i="6"/>
  <c r="JX160" i="6"/>
  <c r="JX166" i="6"/>
  <c r="JX159" i="6"/>
  <c r="JX162" i="6"/>
  <c r="JX165" i="6"/>
  <c r="JX155" i="6"/>
  <c r="JX158" i="6"/>
  <c r="JX156" i="6"/>
  <c r="JX157" i="6"/>
  <c r="JX154" i="6"/>
  <c r="JX152" i="6"/>
  <c r="JX151" i="6"/>
  <c r="JX153" i="6"/>
  <c r="JX148" i="6"/>
  <c r="JX150" i="6"/>
  <c r="JX147" i="6"/>
  <c r="JX146" i="6"/>
  <c r="JX145" i="6"/>
  <c r="JX149" i="6"/>
  <c r="JX143" i="6"/>
  <c r="JX140" i="6"/>
  <c r="JX144" i="6"/>
  <c r="JX136" i="6"/>
  <c r="JX135" i="6"/>
  <c r="JX134" i="6"/>
  <c r="JX139" i="6"/>
  <c r="JX133" i="6"/>
  <c r="JX137" i="6"/>
  <c r="JX131" i="6"/>
  <c r="JX127" i="6"/>
  <c r="JX138" i="6"/>
  <c r="JX132" i="6"/>
  <c r="JX142" i="6"/>
  <c r="JX125" i="6"/>
  <c r="JX130" i="6"/>
  <c r="JX123" i="6"/>
  <c r="JX120" i="6"/>
  <c r="JX118" i="6"/>
  <c r="JX121" i="6"/>
  <c r="JX119" i="6"/>
  <c r="JX126" i="6"/>
  <c r="KZ166" i="6"/>
  <c r="KZ163" i="6"/>
  <c r="KZ165" i="6"/>
  <c r="KZ161" i="6"/>
  <c r="KZ164" i="6"/>
  <c r="KZ160" i="6"/>
  <c r="KZ157" i="6"/>
  <c r="KZ158" i="6"/>
  <c r="KZ159" i="6"/>
  <c r="KZ154" i="6"/>
  <c r="KZ150" i="6"/>
  <c r="KZ162" i="6"/>
  <c r="KZ155" i="6"/>
  <c r="KZ151" i="6"/>
  <c r="KZ148" i="6"/>
  <c r="KZ153" i="6"/>
  <c r="KZ152" i="6"/>
  <c r="KZ156" i="6"/>
  <c r="KZ149" i="6"/>
  <c r="KZ144" i="6"/>
  <c r="KZ138" i="6"/>
  <c r="KZ146" i="6"/>
  <c r="KZ136" i="6"/>
  <c r="KZ135" i="6"/>
  <c r="KZ134" i="6"/>
  <c r="KZ142" i="6"/>
  <c r="KZ147" i="6"/>
  <c r="KZ137" i="6"/>
  <c r="KZ141" i="6"/>
  <c r="KZ145" i="6"/>
  <c r="KZ130" i="6"/>
  <c r="KZ129" i="6"/>
  <c r="KZ131" i="6"/>
  <c r="KZ127" i="6"/>
  <c r="KZ125" i="6"/>
  <c r="KZ132" i="6"/>
  <c r="KZ133" i="6"/>
  <c r="KZ139" i="6"/>
  <c r="KZ143" i="6"/>
  <c r="KZ126" i="6"/>
  <c r="KZ123" i="6"/>
  <c r="KZ122" i="6"/>
  <c r="KZ118" i="6"/>
  <c r="MB163" i="6"/>
  <c r="MB164" i="6"/>
  <c r="MB162" i="6"/>
  <c r="MB159" i="6"/>
  <c r="MB165" i="6"/>
  <c r="MB166" i="6"/>
  <c r="MB161" i="6"/>
  <c r="MB160" i="6"/>
  <c r="MB157" i="6"/>
  <c r="MB155" i="6"/>
  <c r="MB152" i="6"/>
  <c r="MB158" i="6"/>
  <c r="MB151" i="6"/>
  <c r="MB156" i="6"/>
  <c r="MB153" i="6"/>
  <c r="MB148" i="6"/>
  <c r="MB147" i="6"/>
  <c r="MB149" i="6"/>
  <c r="MB146" i="6"/>
  <c r="MB150" i="6"/>
  <c r="MB141" i="6"/>
  <c r="MB136" i="6"/>
  <c r="MB135" i="6"/>
  <c r="MB134" i="6"/>
  <c r="MB139" i="6"/>
  <c r="MB138" i="6"/>
  <c r="MB140" i="6"/>
  <c r="MB142" i="6"/>
  <c r="MB129" i="6"/>
  <c r="MB131" i="6"/>
  <c r="MB154" i="6"/>
  <c r="MB124" i="6"/>
  <c r="MB121" i="6"/>
  <c r="MB145" i="6"/>
  <c r="MB128" i="6"/>
  <c r="MB127" i="6"/>
  <c r="MB137" i="6"/>
  <c r="MB123" i="6"/>
  <c r="MB144" i="6"/>
  <c r="MB133" i="6"/>
  <c r="ND164" i="6"/>
  <c r="ND165" i="6"/>
  <c r="ND162" i="6"/>
  <c r="ND163" i="6"/>
  <c r="ND166" i="6"/>
  <c r="ND160" i="6"/>
  <c r="ND159" i="6"/>
  <c r="ND158" i="6"/>
  <c r="ND157" i="6"/>
  <c r="ND152" i="6"/>
  <c r="ND161" i="6"/>
  <c r="ND155" i="6"/>
  <c r="ND154" i="6"/>
  <c r="ND150" i="6"/>
  <c r="ND156" i="6"/>
  <c r="ND151" i="6"/>
  <c r="ND146" i="6"/>
  <c r="ND144" i="6"/>
  <c r="ND145" i="6"/>
  <c r="ND153" i="6"/>
  <c r="ND141" i="6"/>
  <c r="ND139" i="6"/>
  <c r="ND147" i="6"/>
  <c r="ND148" i="6"/>
  <c r="ND142" i="6"/>
  <c r="ND136" i="6"/>
  <c r="ND135" i="6"/>
  <c r="ND134" i="6"/>
  <c r="ND149" i="6"/>
  <c r="ND133" i="6"/>
  <c r="ND129" i="6"/>
  <c r="ND127" i="6"/>
  <c r="ND143" i="6"/>
  <c r="ND130" i="6"/>
  <c r="ND140" i="6"/>
  <c r="ND123" i="6"/>
  <c r="ND124" i="6"/>
  <c r="ND126" i="6"/>
  <c r="ND120" i="6"/>
  <c r="OF166" i="6"/>
  <c r="OF161" i="6"/>
  <c r="OF163" i="6"/>
  <c r="OF162" i="6"/>
  <c r="OF165" i="6"/>
  <c r="OF164" i="6"/>
  <c r="OF160" i="6"/>
  <c r="OF159" i="6"/>
  <c r="OF157" i="6"/>
  <c r="OF156" i="6"/>
  <c r="OF152" i="6"/>
  <c r="OF155" i="6"/>
  <c r="OF158" i="6"/>
  <c r="OF154" i="6"/>
  <c r="OF153" i="6"/>
  <c r="OF150" i="6"/>
  <c r="OF151" i="6"/>
  <c r="OF147" i="6"/>
  <c r="OF149" i="6"/>
  <c r="OF139" i="6"/>
  <c r="OF141" i="6"/>
  <c r="OF137" i="6"/>
  <c r="OF138" i="6"/>
  <c r="OF143" i="6"/>
  <c r="OF136" i="6"/>
  <c r="OF135" i="6"/>
  <c r="OF134" i="6"/>
  <c r="OF144" i="6"/>
  <c r="OF148" i="6"/>
  <c r="OF146" i="6"/>
  <c r="OF127" i="6"/>
  <c r="OF145" i="6"/>
  <c r="OF142" i="6"/>
  <c r="OF125" i="6"/>
  <c r="OF126" i="6"/>
  <c r="OF123" i="6"/>
  <c r="OF140" i="6"/>
  <c r="OF117" i="6"/>
  <c r="OF128" i="6"/>
  <c r="OF122" i="6"/>
  <c r="OF129" i="6"/>
  <c r="OF132" i="6"/>
  <c r="OF119" i="6"/>
  <c r="OF118" i="6"/>
  <c r="PH164" i="6"/>
  <c r="PH166" i="6"/>
  <c r="PH165" i="6"/>
  <c r="PH162" i="6"/>
  <c r="PH163" i="6"/>
  <c r="PH161" i="6"/>
  <c r="PH158" i="6"/>
  <c r="PH157" i="6"/>
  <c r="PH160" i="6"/>
  <c r="PH159" i="6"/>
  <c r="PH156" i="6"/>
  <c r="PH154" i="6"/>
  <c r="PH152" i="6"/>
  <c r="PH151" i="6"/>
  <c r="PH150" i="6"/>
  <c r="PH155" i="6"/>
  <c r="PH149" i="6"/>
  <c r="PH153" i="6"/>
  <c r="PH148" i="6"/>
  <c r="PH147" i="6"/>
  <c r="PH146" i="6"/>
  <c r="PH140" i="6"/>
  <c r="PH139" i="6"/>
  <c r="PH138" i="6"/>
  <c r="PH136" i="6"/>
  <c r="PH135" i="6"/>
  <c r="PH134" i="6"/>
  <c r="PH132" i="6"/>
  <c r="PH141" i="6"/>
  <c r="PH128" i="6"/>
  <c r="PH133" i="6"/>
  <c r="PH127" i="6"/>
  <c r="PH131" i="6"/>
  <c r="PH142" i="6"/>
  <c r="PH143" i="6"/>
  <c r="PH144" i="6"/>
  <c r="PH125" i="6"/>
  <c r="PH120" i="6"/>
  <c r="PH123" i="6"/>
  <c r="PH129" i="6"/>
  <c r="PH126" i="6"/>
  <c r="QJ164" i="6"/>
  <c r="QJ165" i="6"/>
  <c r="QJ166" i="6"/>
  <c r="QJ163" i="6"/>
  <c r="QJ160" i="6"/>
  <c r="QJ161" i="6"/>
  <c r="QJ162" i="6"/>
  <c r="QJ159" i="6"/>
  <c r="QJ154" i="6"/>
  <c r="QJ157" i="6"/>
  <c r="QJ150" i="6"/>
  <c r="QJ156" i="6"/>
  <c r="QJ152" i="6"/>
  <c r="QJ151" i="6"/>
  <c r="QJ149" i="6"/>
  <c r="QJ155" i="6"/>
  <c r="QJ158" i="6"/>
  <c r="QJ146" i="6"/>
  <c r="QJ147" i="6"/>
  <c r="QJ145" i="6"/>
  <c r="QJ137" i="6"/>
  <c r="QJ153" i="6"/>
  <c r="QJ144" i="6"/>
  <c r="QJ139" i="6"/>
  <c r="QJ148" i="6"/>
  <c r="QJ140" i="6"/>
  <c r="QJ136" i="6"/>
  <c r="QJ135" i="6"/>
  <c r="QJ134" i="6"/>
  <c r="QJ141" i="6"/>
  <c r="QJ138" i="6"/>
  <c r="QJ132" i="6"/>
  <c r="QJ128" i="6"/>
  <c r="QJ142" i="6"/>
  <c r="QJ133" i="6"/>
  <c r="QJ124" i="6"/>
  <c r="QJ130" i="6"/>
  <c r="QJ119" i="6"/>
  <c r="QJ125" i="6"/>
  <c r="QJ131" i="6"/>
  <c r="QJ123" i="6"/>
  <c r="RL164" i="6"/>
  <c r="RL166" i="6"/>
  <c r="RL165" i="6"/>
  <c r="RL163" i="6"/>
  <c r="RL159" i="6"/>
  <c r="RL158" i="6"/>
  <c r="RL161" i="6"/>
  <c r="RL160" i="6"/>
  <c r="RL156" i="6"/>
  <c r="RL154" i="6"/>
  <c r="RL162" i="6"/>
  <c r="RL153" i="6"/>
  <c r="RL157" i="6"/>
  <c r="RL152" i="6"/>
  <c r="RL151" i="6"/>
  <c r="RL148" i="6"/>
  <c r="RL150" i="6"/>
  <c r="RL145" i="6"/>
  <c r="RL144" i="6"/>
  <c r="RL146" i="6"/>
  <c r="RL149" i="6"/>
  <c r="RL143" i="6"/>
  <c r="RL141" i="6"/>
  <c r="RL147" i="6"/>
  <c r="RL136" i="6"/>
  <c r="RL135" i="6"/>
  <c r="RL134" i="6"/>
  <c r="RL155" i="6"/>
  <c r="RL140" i="6"/>
  <c r="RL142" i="6"/>
  <c r="RL139" i="6"/>
  <c r="RL128" i="6"/>
  <c r="RL132" i="6"/>
  <c r="RL125" i="6"/>
  <c r="RL133" i="6"/>
  <c r="RL129" i="6"/>
  <c r="RL130" i="6"/>
  <c r="RL124" i="6"/>
  <c r="RL138" i="6"/>
  <c r="RL137" i="6"/>
  <c r="RL131" i="6"/>
  <c r="RL122" i="6"/>
  <c r="RL118" i="6"/>
  <c r="RL119" i="6"/>
  <c r="RL126" i="6"/>
  <c r="SN166" i="6"/>
  <c r="SN163" i="6"/>
  <c r="SN162" i="6"/>
  <c r="SN165" i="6"/>
  <c r="SN164" i="6"/>
  <c r="SN159" i="6"/>
  <c r="SN161" i="6"/>
  <c r="SN156" i="6"/>
  <c r="SN153" i="6"/>
  <c r="SN160" i="6"/>
  <c r="SN152" i="6"/>
  <c r="SN157" i="6"/>
  <c r="SN154" i="6"/>
  <c r="SN146" i="6"/>
  <c r="SN155" i="6"/>
  <c r="SN151" i="6"/>
  <c r="SN150" i="6"/>
  <c r="SN144" i="6"/>
  <c r="SN158" i="6"/>
  <c r="SN148" i="6"/>
  <c r="SN147" i="6"/>
  <c r="SN142" i="6"/>
  <c r="SN138" i="6"/>
  <c r="SN143" i="6"/>
  <c r="SN136" i="6"/>
  <c r="SN135" i="6"/>
  <c r="SN134" i="6"/>
  <c r="SN145" i="6"/>
  <c r="SN140" i="6"/>
  <c r="SN126" i="6"/>
  <c r="SN133" i="6"/>
  <c r="SN130" i="6"/>
  <c r="SN141" i="6"/>
  <c r="SN137" i="6"/>
  <c r="SN122" i="6"/>
  <c r="SN120" i="6"/>
  <c r="SN124" i="6"/>
  <c r="SN132" i="6"/>
  <c r="SN125" i="6"/>
  <c r="SN123" i="6"/>
  <c r="SN118" i="6"/>
  <c r="SN131" i="6"/>
  <c r="SN128" i="6"/>
  <c r="SN117" i="6"/>
  <c r="SN129" i="6"/>
  <c r="TP165" i="6"/>
  <c r="TP164" i="6"/>
  <c r="TP162" i="6"/>
  <c r="TP160" i="6"/>
  <c r="TP158" i="6"/>
  <c r="TP159" i="6"/>
  <c r="TP154" i="6"/>
  <c r="TP153" i="6"/>
  <c r="TP157" i="6"/>
  <c r="TP163" i="6"/>
  <c r="TP161" i="6"/>
  <c r="TP156" i="6"/>
  <c r="TP152" i="6"/>
  <c r="TP155" i="6"/>
  <c r="TP147" i="6"/>
  <c r="TP166" i="6"/>
  <c r="TP150" i="6"/>
  <c r="TP146" i="6"/>
  <c r="TP145" i="6"/>
  <c r="TP144" i="6"/>
  <c r="TP141" i="6"/>
  <c r="TP151" i="6"/>
  <c r="TP148" i="6"/>
  <c r="TP142" i="6"/>
  <c r="TP140" i="6"/>
  <c r="TP136" i="6"/>
  <c r="TP135" i="6"/>
  <c r="TP134" i="6"/>
  <c r="TP149" i="6"/>
  <c r="TP139" i="6"/>
  <c r="TP137" i="6"/>
  <c r="TP143" i="6"/>
  <c r="TP133" i="6"/>
  <c r="TP128" i="6"/>
  <c r="TP127" i="6"/>
  <c r="TP138" i="6"/>
  <c r="TP122" i="6"/>
  <c r="TP126" i="6"/>
  <c r="TP120" i="6"/>
  <c r="TP131" i="6"/>
  <c r="TP117" i="6"/>
  <c r="TP129" i="6"/>
  <c r="UR166" i="6"/>
  <c r="UR163" i="6"/>
  <c r="UR165" i="6"/>
  <c r="UR162" i="6"/>
  <c r="UR164" i="6"/>
  <c r="UR161" i="6"/>
  <c r="UR159" i="6"/>
  <c r="UR160" i="6"/>
  <c r="UR157" i="6"/>
  <c r="UR152" i="6"/>
  <c r="UR156" i="6"/>
  <c r="UR155" i="6"/>
  <c r="UR153" i="6"/>
  <c r="UR154" i="6"/>
  <c r="UR150" i="6"/>
  <c r="UR147" i="6"/>
  <c r="UR148" i="6"/>
  <c r="UR151" i="6"/>
  <c r="UR149" i="6"/>
  <c r="UR145" i="6"/>
  <c r="UR143" i="6"/>
  <c r="UR146" i="6"/>
  <c r="UR158" i="6"/>
  <c r="UR144" i="6"/>
  <c r="UR136" i="6"/>
  <c r="UR135" i="6"/>
  <c r="UR134" i="6"/>
  <c r="UR140" i="6"/>
  <c r="UR139" i="6"/>
  <c r="UR142" i="6"/>
  <c r="UR137" i="6"/>
  <c r="UR130" i="6"/>
  <c r="UR128" i="6"/>
  <c r="UR131" i="6"/>
  <c r="UR141" i="6"/>
  <c r="UR129" i="6"/>
  <c r="UR127" i="6"/>
  <c r="UR120" i="6"/>
  <c r="UR126" i="6"/>
  <c r="UR122" i="6"/>
  <c r="UR119" i="6"/>
  <c r="UR123" i="6"/>
  <c r="VT166" i="6"/>
  <c r="VT165" i="6"/>
  <c r="VT161" i="6"/>
  <c r="VT163" i="6"/>
  <c r="VT164" i="6"/>
  <c r="VT160" i="6"/>
  <c r="VT162" i="6"/>
  <c r="VT158" i="6"/>
  <c r="VT156" i="6"/>
  <c r="VT155" i="6"/>
  <c r="VT151" i="6"/>
  <c r="VT153" i="6"/>
  <c r="VT152" i="6"/>
  <c r="VT157" i="6"/>
  <c r="VT150" i="6"/>
  <c r="VT159" i="6"/>
  <c r="VT145" i="6"/>
  <c r="VT154" i="6"/>
  <c r="VT143" i="6"/>
  <c r="VT147" i="6"/>
  <c r="VT146" i="6"/>
  <c r="VT142" i="6"/>
  <c r="VT149" i="6"/>
  <c r="VT140" i="6"/>
  <c r="VT138" i="6"/>
  <c r="VT136" i="6"/>
  <c r="VT135" i="6"/>
  <c r="VT134" i="6"/>
  <c r="VT148" i="6"/>
  <c r="VT133" i="6"/>
  <c r="VT139" i="6"/>
  <c r="VT141" i="6"/>
  <c r="VT144" i="6"/>
  <c r="VT132" i="6"/>
  <c r="VT137" i="6"/>
  <c r="VT121" i="6"/>
  <c r="VT129" i="6"/>
  <c r="VT127" i="6"/>
  <c r="VT128" i="6"/>
  <c r="LZ112" i="6"/>
  <c r="LZ114" i="6" s="1"/>
  <c r="CY113" i="6"/>
  <c r="CY115" i="6" s="1"/>
  <c r="FN113" i="6"/>
  <c r="FN115" i="6" s="1"/>
  <c r="JK113" i="6"/>
  <c r="JK115" i="6" s="1"/>
  <c r="MB113" i="6"/>
  <c r="MB115" i="6" s="1"/>
  <c r="GP118" i="6"/>
  <c r="PH118" i="6"/>
  <c r="PH119" i="6"/>
  <c r="DM120" i="6"/>
  <c r="FN120" i="6"/>
  <c r="CI121" i="6"/>
  <c r="RJ121" i="6"/>
  <c r="TP121" i="6"/>
  <c r="IU122" i="6"/>
  <c r="BW123" i="6"/>
  <c r="KZ124" i="6"/>
  <c r="OD124" i="6"/>
  <c r="DO127" i="6"/>
  <c r="HW128" i="6"/>
  <c r="QM128" i="6"/>
  <c r="GE130" i="6"/>
  <c r="EM140" i="6"/>
  <c r="JX141" i="6"/>
  <c r="TC142" i="6"/>
  <c r="EO113" i="6"/>
  <c r="EO115" i="6" s="1"/>
  <c r="LA113" i="6"/>
  <c r="LA115" i="6" s="1"/>
  <c r="OG112" i="6"/>
  <c r="OG114" i="6" s="1"/>
  <c r="QK112" i="6"/>
  <c r="QK114" i="6" s="1"/>
  <c r="TQ113" i="6"/>
  <c r="TQ115" i="6" s="1"/>
  <c r="CK163" i="6"/>
  <c r="CK161" i="6"/>
  <c r="CK165" i="6"/>
  <c r="CK162" i="6"/>
  <c r="CK160" i="6"/>
  <c r="CK159" i="6"/>
  <c r="CK158" i="6"/>
  <c r="CK166" i="6"/>
  <c r="CK156" i="6"/>
  <c r="CK151" i="6"/>
  <c r="CK155" i="6"/>
  <c r="CK153" i="6"/>
  <c r="CK157" i="6"/>
  <c r="CK152" i="6"/>
  <c r="CK150" i="6"/>
  <c r="CK149" i="6"/>
  <c r="CK148" i="6"/>
  <c r="CK154" i="6"/>
  <c r="CK146" i="6"/>
  <c r="CK147" i="6"/>
  <c r="CK139" i="6"/>
  <c r="CK143" i="6"/>
  <c r="CK136" i="6"/>
  <c r="CK132" i="6"/>
  <c r="CK144" i="6"/>
  <c r="CK142" i="6"/>
  <c r="CK128" i="6"/>
  <c r="CK135" i="6"/>
  <c r="CK145" i="6"/>
  <c r="CK133" i="6"/>
  <c r="CK131" i="6"/>
  <c r="CK125" i="6"/>
  <c r="CK122" i="6"/>
  <c r="CK138" i="6"/>
  <c r="CK126" i="6"/>
  <c r="CK121" i="6"/>
  <c r="CK140" i="6"/>
  <c r="CK119" i="6"/>
  <c r="CK130" i="6"/>
  <c r="CK120" i="6"/>
  <c r="CK127" i="6"/>
  <c r="CK134" i="6"/>
  <c r="DM166" i="6"/>
  <c r="DM163" i="6"/>
  <c r="DM165" i="6"/>
  <c r="DM161" i="6"/>
  <c r="DM162" i="6"/>
  <c r="DM159" i="6"/>
  <c r="DM164" i="6"/>
  <c r="DM158" i="6"/>
  <c r="DM160" i="6"/>
  <c r="DM156" i="6"/>
  <c r="DM157" i="6"/>
  <c r="DM154" i="6"/>
  <c r="DM151" i="6"/>
  <c r="DM149" i="6"/>
  <c r="DM153" i="6"/>
  <c r="DM150" i="6"/>
  <c r="DM155" i="6"/>
  <c r="DM152" i="6"/>
  <c r="DM147" i="6"/>
  <c r="DM148" i="6"/>
  <c r="DM146" i="6"/>
  <c r="DM145" i="6"/>
  <c r="DM141" i="6"/>
  <c r="DM130" i="6"/>
  <c r="DM138" i="6"/>
  <c r="DM143" i="6"/>
  <c r="DM133" i="6"/>
  <c r="DM142" i="6"/>
  <c r="DM140" i="6"/>
  <c r="DM136" i="6"/>
  <c r="DM134" i="6"/>
  <c r="DM144" i="6"/>
  <c r="DM137" i="6"/>
  <c r="DM131" i="6"/>
  <c r="DM122" i="6"/>
  <c r="DM126" i="6"/>
  <c r="DM123" i="6"/>
  <c r="EO163" i="6"/>
  <c r="EO165" i="6"/>
  <c r="EO166" i="6"/>
  <c r="EO161" i="6"/>
  <c r="EO164" i="6"/>
  <c r="EO162" i="6"/>
  <c r="EO160" i="6"/>
  <c r="EO156" i="6"/>
  <c r="EO159" i="6"/>
  <c r="EO157" i="6"/>
  <c r="EO150" i="6"/>
  <c r="EO153" i="6"/>
  <c r="EO154" i="6"/>
  <c r="EO158" i="6"/>
  <c r="EO152" i="6"/>
  <c r="EO149" i="6"/>
  <c r="EO151" i="6"/>
  <c r="EO148" i="6"/>
  <c r="EO145" i="6"/>
  <c r="EO147" i="6"/>
  <c r="EO144" i="6"/>
  <c r="EO143" i="6"/>
  <c r="EO139" i="6"/>
  <c r="EO146" i="6"/>
  <c r="EO134" i="6"/>
  <c r="EO132" i="6"/>
  <c r="EO129" i="6"/>
  <c r="EO141" i="6"/>
  <c r="EO138" i="6"/>
  <c r="EO136" i="6"/>
  <c r="EO130" i="6"/>
  <c r="EO155" i="6"/>
  <c r="EO131" i="6"/>
  <c r="EO135" i="6"/>
  <c r="EO142" i="6"/>
  <c r="EO122" i="6"/>
  <c r="EO133" i="6"/>
  <c r="EO117" i="6"/>
  <c r="EO125" i="6"/>
  <c r="EO123" i="6"/>
  <c r="FQ165" i="6"/>
  <c r="FQ164" i="6"/>
  <c r="FQ166" i="6"/>
  <c r="FQ163" i="6"/>
  <c r="FQ162" i="6"/>
  <c r="FQ161" i="6"/>
  <c r="FQ160" i="6"/>
  <c r="FQ159" i="6"/>
  <c r="FQ157" i="6"/>
  <c r="FQ156" i="6"/>
  <c r="FQ154" i="6"/>
  <c r="FQ155" i="6"/>
  <c r="FQ150" i="6"/>
  <c r="FQ149" i="6"/>
  <c r="FQ148" i="6"/>
  <c r="FQ151" i="6"/>
  <c r="FQ144" i="6"/>
  <c r="FQ146" i="6"/>
  <c r="FQ143" i="6"/>
  <c r="FQ137" i="6"/>
  <c r="FQ140" i="6"/>
  <c r="FQ142" i="6"/>
  <c r="FQ147" i="6"/>
  <c r="FQ138" i="6"/>
  <c r="FQ136" i="6"/>
  <c r="FQ133" i="6"/>
  <c r="FQ134" i="6"/>
  <c r="FQ158" i="6"/>
  <c r="FQ153" i="6"/>
  <c r="FQ135" i="6"/>
  <c r="FQ130" i="6"/>
  <c r="FQ126" i="6"/>
  <c r="FQ145" i="6"/>
  <c r="FQ131" i="6"/>
  <c r="FQ128" i="6"/>
  <c r="FQ122" i="6"/>
  <c r="FQ141" i="6"/>
  <c r="FQ132" i="6"/>
  <c r="FQ139" i="6"/>
  <c r="FQ127" i="6"/>
  <c r="FQ123" i="6"/>
  <c r="GS164" i="6"/>
  <c r="GS166" i="6"/>
  <c r="GS161" i="6"/>
  <c r="GS165" i="6"/>
  <c r="GS163" i="6"/>
  <c r="GS158" i="6"/>
  <c r="GS160" i="6"/>
  <c r="GS159" i="6"/>
  <c r="GS162" i="6"/>
  <c r="GS157" i="6"/>
  <c r="GS153" i="6"/>
  <c r="GS154" i="6"/>
  <c r="GS156" i="6"/>
  <c r="GS155" i="6"/>
  <c r="GS148" i="6"/>
  <c r="GS151" i="6"/>
  <c r="GS146" i="6"/>
  <c r="GS150" i="6"/>
  <c r="GS144" i="6"/>
  <c r="GS149" i="6"/>
  <c r="GS142" i="6"/>
  <c r="GS152" i="6"/>
  <c r="GS135" i="6"/>
  <c r="GS143" i="6"/>
  <c r="GS139" i="6"/>
  <c r="GS137" i="6"/>
  <c r="GS145" i="6"/>
  <c r="GS134" i="6"/>
  <c r="GS138" i="6"/>
  <c r="GS140" i="6"/>
  <c r="GS133" i="6"/>
  <c r="GS132" i="6"/>
  <c r="GS141" i="6"/>
  <c r="GS128" i="6"/>
  <c r="GS125" i="6"/>
  <c r="GS124" i="6"/>
  <c r="GS136" i="6"/>
  <c r="GS129" i="6"/>
  <c r="GS126" i="6"/>
  <c r="GS122" i="6"/>
  <c r="GS123" i="6"/>
  <c r="GS121" i="6"/>
  <c r="GS147" i="6"/>
  <c r="HU166" i="6"/>
  <c r="HU165" i="6"/>
  <c r="HU163" i="6"/>
  <c r="HU162" i="6"/>
  <c r="HU161" i="6"/>
  <c r="HU160" i="6"/>
  <c r="HU164" i="6"/>
  <c r="HU157" i="6"/>
  <c r="HU156" i="6"/>
  <c r="HU159" i="6"/>
  <c r="HU158" i="6"/>
  <c r="HU154" i="6"/>
  <c r="HU151" i="6"/>
  <c r="HU155" i="6"/>
  <c r="HU152" i="6"/>
  <c r="HU150" i="6"/>
  <c r="HU147" i="6"/>
  <c r="HU140" i="6"/>
  <c r="HU138" i="6"/>
  <c r="HU144" i="6"/>
  <c r="HU142" i="6"/>
  <c r="HU153" i="6"/>
  <c r="HU146" i="6"/>
  <c r="HU143" i="6"/>
  <c r="HU148" i="6"/>
  <c r="HU149" i="6"/>
  <c r="HU136" i="6"/>
  <c r="HU132" i="6"/>
  <c r="HU137" i="6"/>
  <c r="HU126" i="6"/>
  <c r="HU131" i="6"/>
  <c r="HU127" i="6"/>
  <c r="HU122" i="6"/>
  <c r="HU133" i="6"/>
  <c r="HU120" i="6"/>
  <c r="HU139" i="6"/>
  <c r="HU124" i="6"/>
  <c r="HU130" i="6"/>
  <c r="HU145" i="6"/>
  <c r="HU135" i="6"/>
  <c r="HU123" i="6"/>
  <c r="HU134" i="6"/>
  <c r="IW165" i="6"/>
  <c r="IW164" i="6"/>
  <c r="IW163" i="6"/>
  <c r="IW166" i="6"/>
  <c r="IW161" i="6"/>
  <c r="IW159" i="6"/>
  <c r="IW158" i="6"/>
  <c r="IW160" i="6"/>
  <c r="IW156" i="6"/>
  <c r="IW157" i="6"/>
  <c r="IW151" i="6"/>
  <c r="IW152" i="6"/>
  <c r="IW154" i="6"/>
  <c r="IW147" i="6"/>
  <c r="IW146" i="6"/>
  <c r="IW149" i="6"/>
  <c r="IW148" i="6"/>
  <c r="IW144" i="6"/>
  <c r="IW162" i="6"/>
  <c r="IW155" i="6"/>
  <c r="IW140" i="6"/>
  <c r="IW141" i="6"/>
  <c r="IW150" i="6"/>
  <c r="IW133" i="6"/>
  <c r="IW143" i="6"/>
  <c r="IW137" i="6"/>
  <c r="IW135" i="6"/>
  <c r="IW132" i="6"/>
  <c r="IW134" i="6"/>
  <c r="IW153" i="6"/>
  <c r="IW138" i="6"/>
  <c r="IW129" i="6"/>
  <c r="IW123" i="6"/>
  <c r="IW128" i="6"/>
  <c r="IW126" i="6"/>
  <c r="IW122" i="6"/>
  <c r="IW142" i="6"/>
  <c r="IW139" i="6"/>
  <c r="IW119" i="6"/>
  <c r="IW125" i="6"/>
  <c r="IW121" i="6"/>
  <c r="JY165" i="6"/>
  <c r="JY166" i="6"/>
  <c r="JY164" i="6"/>
  <c r="JY160" i="6"/>
  <c r="JY163" i="6"/>
  <c r="JY161" i="6"/>
  <c r="JY159" i="6"/>
  <c r="JY162" i="6"/>
  <c r="JY156" i="6"/>
  <c r="JY155" i="6"/>
  <c r="JY154" i="6"/>
  <c r="JY148" i="6"/>
  <c r="JY158" i="6"/>
  <c r="JY152" i="6"/>
  <c r="JY150" i="6"/>
  <c r="JY151" i="6"/>
  <c r="JY147" i="6"/>
  <c r="JY146" i="6"/>
  <c r="JY153" i="6"/>
  <c r="JY145" i="6"/>
  <c r="JY142" i="6"/>
  <c r="JY149" i="6"/>
  <c r="JY143" i="6"/>
  <c r="JY140" i="6"/>
  <c r="JY144" i="6"/>
  <c r="JY139" i="6"/>
  <c r="JY138" i="6"/>
  <c r="JY136" i="6"/>
  <c r="JY131" i="6"/>
  <c r="JY133" i="6"/>
  <c r="JY127" i="6"/>
  <c r="JY157" i="6"/>
  <c r="JY132" i="6"/>
  <c r="JY125" i="6"/>
  <c r="JY130" i="6"/>
  <c r="JY123" i="6"/>
  <c r="JY117" i="6"/>
  <c r="JY120" i="6"/>
  <c r="JY118" i="6"/>
  <c r="JY119" i="6"/>
  <c r="JY126" i="6"/>
  <c r="LA166" i="6"/>
  <c r="LA164" i="6"/>
  <c r="LA163" i="6"/>
  <c r="LA165" i="6"/>
  <c r="LA161" i="6"/>
  <c r="LA160" i="6"/>
  <c r="LA156" i="6"/>
  <c r="LA158" i="6"/>
  <c r="LA155" i="6"/>
  <c r="LA151" i="6"/>
  <c r="LA150" i="6"/>
  <c r="LA162" i="6"/>
  <c r="LA154" i="6"/>
  <c r="LA153" i="6"/>
  <c r="LA152" i="6"/>
  <c r="LA145" i="6"/>
  <c r="LA144" i="6"/>
  <c r="LA146" i="6"/>
  <c r="LA138" i="6"/>
  <c r="LA159" i="6"/>
  <c r="LA142" i="6"/>
  <c r="LA141" i="6"/>
  <c r="LA147" i="6"/>
  <c r="LA135" i="6"/>
  <c r="LA148" i="6"/>
  <c r="LA137" i="6"/>
  <c r="LA133" i="6"/>
  <c r="LA157" i="6"/>
  <c r="LA131" i="6"/>
  <c r="LA127" i="6"/>
  <c r="LA136" i="6"/>
  <c r="LA124" i="6"/>
  <c r="LA149" i="6"/>
  <c r="LA140" i="6"/>
  <c r="LA128" i="6"/>
  <c r="LA139" i="6"/>
  <c r="LA126" i="6"/>
  <c r="LA123" i="6"/>
  <c r="LA130" i="6"/>
  <c r="LA122" i="6"/>
  <c r="LA118" i="6"/>
  <c r="LA120" i="6"/>
  <c r="LA134" i="6"/>
  <c r="LA125" i="6"/>
  <c r="MC163" i="6"/>
  <c r="MC165" i="6"/>
  <c r="MC164" i="6"/>
  <c r="MC166" i="6"/>
  <c r="MC162" i="6"/>
  <c r="MC161" i="6"/>
  <c r="MC157" i="6"/>
  <c r="MC159" i="6"/>
  <c r="MC156" i="6"/>
  <c r="MC158" i="6"/>
  <c r="MC153" i="6"/>
  <c r="MC151" i="6"/>
  <c r="MC154" i="6"/>
  <c r="MC152" i="6"/>
  <c r="MC148" i="6"/>
  <c r="MC160" i="6"/>
  <c r="MC150" i="6"/>
  <c r="MC155" i="6"/>
  <c r="MC146" i="6"/>
  <c r="MC149" i="6"/>
  <c r="MC138" i="6"/>
  <c r="MC143" i="6"/>
  <c r="MC139" i="6"/>
  <c r="MC135" i="6"/>
  <c r="MC142" i="6"/>
  <c r="MC136" i="6"/>
  <c r="MC140" i="6"/>
  <c r="MC129" i="6"/>
  <c r="MC134" i="6"/>
  <c r="MC127" i="6"/>
  <c r="MC147" i="6"/>
  <c r="MC131" i="6"/>
  <c r="MC145" i="6"/>
  <c r="MC128" i="6"/>
  <c r="MC123" i="6"/>
  <c r="MC137" i="6"/>
  <c r="MC132" i="6"/>
  <c r="MC141" i="6"/>
  <c r="MC144" i="6"/>
  <c r="MC133" i="6"/>
  <c r="NE165" i="6"/>
  <c r="NE164" i="6"/>
  <c r="NE163" i="6"/>
  <c r="NE159" i="6"/>
  <c r="NE166" i="6"/>
  <c r="NE160" i="6"/>
  <c r="NE162" i="6"/>
  <c r="NE158" i="6"/>
  <c r="NE155" i="6"/>
  <c r="NE157" i="6"/>
  <c r="NE152" i="6"/>
  <c r="NE151" i="6"/>
  <c r="NE161" i="6"/>
  <c r="NE154" i="6"/>
  <c r="NE156" i="6"/>
  <c r="NE153" i="6"/>
  <c r="NE145" i="6"/>
  <c r="NE149" i="6"/>
  <c r="NE148" i="6"/>
  <c r="NE147" i="6"/>
  <c r="NE142" i="6"/>
  <c r="NE146" i="6"/>
  <c r="NE139" i="6"/>
  <c r="NE144" i="6"/>
  <c r="NE136" i="6"/>
  <c r="NE135" i="6"/>
  <c r="NE141" i="6"/>
  <c r="NE133" i="6"/>
  <c r="NE131" i="6"/>
  <c r="NE126" i="6"/>
  <c r="NE130" i="6"/>
  <c r="NE150" i="6"/>
  <c r="NE140" i="6"/>
  <c r="NE137" i="6"/>
  <c r="NE121" i="6"/>
  <c r="NE123" i="6"/>
  <c r="NE125" i="6"/>
  <c r="NE120" i="6"/>
  <c r="NE124" i="6"/>
  <c r="NE132" i="6"/>
  <c r="OG163" i="6"/>
  <c r="OG165" i="6"/>
  <c r="OG166" i="6"/>
  <c r="OG158" i="6"/>
  <c r="OG161" i="6"/>
  <c r="OG164" i="6"/>
  <c r="OG157" i="6"/>
  <c r="OG156" i="6"/>
  <c r="OG160" i="6"/>
  <c r="OG155" i="6"/>
  <c r="OG162" i="6"/>
  <c r="OG153" i="6"/>
  <c r="OG150" i="6"/>
  <c r="OG151" i="6"/>
  <c r="OG146" i="6"/>
  <c r="OG152" i="6"/>
  <c r="OG148" i="6"/>
  <c r="OG154" i="6"/>
  <c r="OG147" i="6"/>
  <c r="OG149" i="6"/>
  <c r="OG139" i="6"/>
  <c r="OG141" i="6"/>
  <c r="OG159" i="6"/>
  <c r="OG144" i="6"/>
  <c r="OG143" i="6"/>
  <c r="OG138" i="6"/>
  <c r="OG145" i="6"/>
  <c r="OG140" i="6"/>
  <c r="OG127" i="6"/>
  <c r="OG129" i="6"/>
  <c r="OG133" i="6"/>
  <c r="OG132" i="6"/>
  <c r="OG126" i="6"/>
  <c r="OG123" i="6"/>
  <c r="OG142" i="6"/>
  <c r="OG117" i="6"/>
  <c r="OG128" i="6"/>
  <c r="OG122" i="6"/>
  <c r="OG121" i="6"/>
  <c r="OG131" i="6"/>
  <c r="OG134" i="6"/>
  <c r="OG136" i="6"/>
  <c r="PI165" i="6"/>
  <c r="PI161" i="6"/>
  <c r="PI166" i="6"/>
  <c r="PI164" i="6"/>
  <c r="PI162" i="6"/>
  <c r="PI163" i="6"/>
  <c r="PI158" i="6"/>
  <c r="PI159" i="6"/>
  <c r="PI156" i="6"/>
  <c r="PI157" i="6"/>
  <c r="PI154" i="6"/>
  <c r="PI152" i="6"/>
  <c r="PI151" i="6"/>
  <c r="PI153" i="6"/>
  <c r="PI155" i="6"/>
  <c r="PI160" i="6"/>
  <c r="PI149" i="6"/>
  <c r="PI147" i="6"/>
  <c r="PI146" i="6"/>
  <c r="PI144" i="6"/>
  <c r="PI139" i="6"/>
  <c r="PI141" i="6"/>
  <c r="PI145" i="6"/>
  <c r="PI137" i="6"/>
  <c r="PI136" i="6"/>
  <c r="PI138" i="6"/>
  <c r="PI134" i="6"/>
  <c r="PI148" i="6"/>
  <c r="PI127" i="6"/>
  <c r="PI140" i="6"/>
  <c r="PI142" i="6"/>
  <c r="PI135" i="6"/>
  <c r="PI128" i="6"/>
  <c r="PI130" i="6"/>
  <c r="PI123" i="6"/>
  <c r="PI125" i="6"/>
  <c r="PI120" i="6"/>
  <c r="PI132" i="6"/>
  <c r="PI117" i="6"/>
  <c r="PI150" i="6"/>
  <c r="QK164" i="6"/>
  <c r="QK165" i="6"/>
  <c r="QK161" i="6"/>
  <c r="QK166" i="6"/>
  <c r="QK160" i="6"/>
  <c r="QK159" i="6"/>
  <c r="QK162" i="6"/>
  <c r="QK157" i="6"/>
  <c r="QK156" i="6"/>
  <c r="QK163" i="6"/>
  <c r="QK152" i="6"/>
  <c r="QK154" i="6"/>
  <c r="QK150" i="6"/>
  <c r="QK151" i="6"/>
  <c r="QK158" i="6"/>
  <c r="QK149" i="6"/>
  <c r="QK155" i="6"/>
  <c r="QK145" i="6"/>
  <c r="QK153" i="6"/>
  <c r="QK146" i="6"/>
  <c r="QK144" i="6"/>
  <c r="QK139" i="6"/>
  <c r="QK148" i="6"/>
  <c r="QK141" i="6"/>
  <c r="QK140" i="6"/>
  <c r="QK143" i="6"/>
  <c r="QK142" i="6"/>
  <c r="QK132" i="6"/>
  <c r="QK147" i="6"/>
  <c r="QK138" i="6"/>
  <c r="QK134" i="6"/>
  <c r="QK128" i="6"/>
  <c r="QK135" i="6"/>
  <c r="QK136" i="6"/>
  <c r="QK121" i="6"/>
  <c r="QK130" i="6"/>
  <c r="QK119" i="6"/>
  <c r="QK131" i="6"/>
  <c r="QK123" i="6"/>
  <c r="QK133" i="6"/>
  <c r="RM164" i="6"/>
  <c r="RM165" i="6"/>
  <c r="RM163" i="6"/>
  <c r="RM160" i="6"/>
  <c r="RM161" i="6"/>
  <c r="RM156" i="6"/>
  <c r="RM166" i="6"/>
  <c r="RM159" i="6"/>
  <c r="RM158" i="6"/>
  <c r="RM162" i="6"/>
  <c r="RM154" i="6"/>
  <c r="RM150" i="6"/>
  <c r="RM153" i="6"/>
  <c r="RM157" i="6"/>
  <c r="RM152" i="6"/>
  <c r="RM151" i="6"/>
  <c r="RM155" i="6"/>
  <c r="RM148" i="6"/>
  <c r="RM146" i="6"/>
  <c r="RM137" i="6"/>
  <c r="RM149" i="6"/>
  <c r="RM143" i="6"/>
  <c r="RM139" i="6"/>
  <c r="RM141" i="6"/>
  <c r="RM147" i="6"/>
  <c r="RM136" i="6"/>
  <c r="RM142" i="6"/>
  <c r="RM140" i="6"/>
  <c r="RM128" i="6"/>
  <c r="RM132" i="6"/>
  <c r="RM131" i="6"/>
  <c r="RM144" i="6"/>
  <c r="RM127" i="6"/>
  <c r="RM126" i="6"/>
  <c r="RM133" i="6"/>
  <c r="RM129" i="6"/>
  <c r="RM130" i="6"/>
  <c r="RM124" i="6"/>
  <c r="RM134" i="6"/>
  <c r="RM120" i="6"/>
  <c r="RM138" i="6"/>
  <c r="RM122" i="6"/>
  <c r="RM118" i="6"/>
  <c r="RM119" i="6"/>
  <c r="RM123" i="6"/>
  <c r="SO166" i="6"/>
  <c r="SO164" i="6"/>
  <c r="SO160" i="6"/>
  <c r="SO165" i="6"/>
  <c r="SO163" i="6"/>
  <c r="SO159" i="6"/>
  <c r="SO162" i="6"/>
  <c r="SO161" i="6"/>
  <c r="SO154" i="6"/>
  <c r="SO158" i="6"/>
  <c r="SO153" i="6"/>
  <c r="SO157" i="6"/>
  <c r="SO152" i="6"/>
  <c r="SO151" i="6"/>
  <c r="SO156" i="6"/>
  <c r="SO147" i="6"/>
  <c r="SO146" i="6"/>
  <c r="SO145" i="6"/>
  <c r="SO150" i="6"/>
  <c r="SO155" i="6"/>
  <c r="SO144" i="6"/>
  <c r="SO148" i="6"/>
  <c r="SO142" i="6"/>
  <c r="SO139" i="6"/>
  <c r="SO141" i="6"/>
  <c r="SO140" i="6"/>
  <c r="SO131" i="6"/>
  <c r="SO135" i="6"/>
  <c r="SO130" i="6"/>
  <c r="SO128" i="6"/>
  <c r="SO149" i="6"/>
  <c r="SO137" i="6"/>
  <c r="SO136" i="6"/>
  <c r="SO125" i="6"/>
  <c r="SO124" i="6"/>
  <c r="SO138" i="6"/>
  <c r="SO132" i="6"/>
  <c r="SO121" i="6"/>
  <c r="SO118" i="6"/>
  <c r="SO143" i="6"/>
  <c r="SO123" i="6"/>
  <c r="SO129" i="6"/>
  <c r="TQ163" i="6"/>
  <c r="TQ166" i="6"/>
  <c r="TQ164" i="6"/>
  <c r="TQ165" i="6"/>
  <c r="TQ159" i="6"/>
  <c r="TQ162" i="6"/>
  <c r="TQ157" i="6"/>
  <c r="TQ158" i="6"/>
  <c r="TQ155" i="6"/>
  <c r="TQ161" i="6"/>
  <c r="TQ160" i="6"/>
  <c r="TQ153" i="6"/>
  <c r="TQ152" i="6"/>
  <c r="TQ156" i="6"/>
  <c r="TQ151" i="6"/>
  <c r="TQ149" i="6"/>
  <c r="TQ150" i="6"/>
  <c r="TQ148" i="6"/>
  <c r="TQ145" i="6"/>
  <c r="TQ144" i="6"/>
  <c r="TQ147" i="6"/>
  <c r="TQ146" i="6"/>
  <c r="TQ142" i="6"/>
  <c r="TQ154" i="6"/>
  <c r="TQ139" i="6"/>
  <c r="TQ141" i="6"/>
  <c r="TQ143" i="6"/>
  <c r="TQ129" i="6"/>
  <c r="TQ126" i="6"/>
  <c r="TQ136" i="6"/>
  <c r="TQ130" i="6"/>
  <c r="TQ134" i="6"/>
  <c r="TQ133" i="6"/>
  <c r="TQ138" i="6"/>
  <c r="TQ135" i="6"/>
  <c r="TQ122" i="6"/>
  <c r="TQ120" i="6"/>
  <c r="TQ124" i="6"/>
  <c r="TQ127" i="6"/>
  <c r="TQ123" i="6"/>
  <c r="TQ137" i="6"/>
  <c r="TQ131" i="6"/>
  <c r="US164" i="6"/>
  <c r="US165" i="6"/>
  <c r="US160" i="6"/>
  <c r="US162" i="6"/>
  <c r="US159" i="6"/>
  <c r="US161" i="6"/>
  <c r="US163" i="6"/>
  <c r="US157" i="6"/>
  <c r="US153" i="6"/>
  <c r="US152" i="6"/>
  <c r="US158" i="6"/>
  <c r="US156" i="6"/>
  <c r="US149" i="6"/>
  <c r="US151" i="6"/>
  <c r="US166" i="6"/>
  <c r="US154" i="6"/>
  <c r="US155" i="6"/>
  <c r="US147" i="6"/>
  <c r="US150" i="6"/>
  <c r="US146" i="6"/>
  <c r="US139" i="6"/>
  <c r="US141" i="6"/>
  <c r="US144" i="6"/>
  <c r="US143" i="6"/>
  <c r="US140" i="6"/>
  <c r="US136" i="6"/>
  <c r="US138" i="6"/>
  <c r="US130" i="6"/>
  <c r="US128" i="6"/>
  <c r="US134" i="6"/>
  <c r="US129" i="6"/>
  <c r="US145" i="6"/>
  <c r="US132" i="6"/>
  <c r="US137" i="6"/>
  <c r="US148" i="6"/>
  <c r="US142" i="6"/>
  <c r="US133" i="6"/>
  <c r="US122" i="6"/>
  <c r="US120" i="6"/>
  <c r="US126" i="6"/>
  <c r="US131" i="6"/>
  <c r="US135" i="6"/>
  <c r="US123" i="6"/>
  <c r="US121" i="6"/>
  <c r="VU166" i="6"/>
  <c r="VU165" i="6"/>
  <c r="VU163" i="6"/>
  <c r="VU162" i="6"/>
  <c r="VU161" i="6"/>
  <c r="VU164" i="6"/>
  <c r="VU160" i="6"/>
  <c r="VU158" i="6"/>
  <c r="VU157" i="6"/>
  <c r="VU159" i="6"/>
  <c r="VU156" i="6"/>
  <c r="VU155" i="6"/>
  <c r="VU150" i="6"/>
  <c r="VU153" i="6"/>
  <c r="VU152" i="6"/>
  <c r="VU151" i="6"/>
  <c r="VU145" i="6"/>
  <c r="VU147" i="6"/>
  <c r="VU143" i="6"/>
  <c r="VU148" i="6"/>
  <c r="VU140" i="6"/>
  <c r="VU138" i="6"/>
  <c r="VU154" i="6"/>
  <c r="VU139" i="6"/>
  <c r="VU135" i="6"/>
  <c r="VU141" i="6"/>
  <c r="VU144" i="6"/>
  <c r="VU149" i="6"/>
  <c r="VU128" i="6"/>
  <c r="VU146" i="6"/>
  <c r="VU132" i="6"/>
  <c r="VU137" i="6"/>
  <c r="VU134" i="6"/>
  <c r="VU120" i="6"/>
  <c r="VU133" i="6"/>
  <c r="VU131" i="6"/>
  <c r="VU123" i="6"/>
  <c r="VU142" i="6"/>
  <c r="VU129" i="6"/>
  <c r="FO112" i="6"/>
  <c r="FO114" i="6" s="1"/>
  <c r="SM112" i="6"/>
  <c r="SM114" i="6" s="1"/>
  <c r="EL117" i="6"/>
  <c r="HR117" i="6"/>
  <c r="KY117" i="6"/>
  <c r="GQ118" i="6"/>
  <c r="PI118" i="6"/>
  <c r="PI119" i="6"/>
  <c r="DN120" i="6"/>
  <c r="FQ120" i="6"/>
  <c r="CJ121" i="6"/>
  <c r="RK121" i="6"/>
  <c r="TQ121" i="6"/>
  <c r="IV122" i="6"/>
  <c r="OE124" i="6"/>
  <c r="UR124" i="6"/>
  <c r="GU125" i="6"/>
  <c r="PF130" i="6"/>
  <c r="LA132" i="6"/>
  <c r="VS134" i="6"/>
  <c r="FR135" i="6"/>
  <c r="OD135" i="6"/>
  <c r="EN140" i="6"/>
  <c r="JY141" i="6"/>
  <c r="PF143" i="6"/>
  <c r="F74" i="6"/>
  <c r="AH74" i="6"/>
  <c r="GT112" i="6"/>
  <c r="GT114" i="6" s="1"/>
  <c r="HV112" i="6"/>
  <c r="HV114" i="6" s="1"/>
  <c r="OH113" i="6"/>
  <c r="OH115" i="6" s="1"/>
  <c r="CL166" i="6"/>
  <c r="CL165" i="6"/>
  <c r="CL164" i="6"/>
  <c r="CL163" i="6"/>
  <c r="CL162" i="6"/>
  <c r="CL159" i="6"/>
  <c r="CL158" i="6"/>
  <c r="CL157" i="6"/>
  <c r="CL156" i="6"/>
  <c r="CL155" i="6"/>
  <c r="CL153" i="6"/>
  <c r="CL147" i="6"/>
  <c r="CL146" i="6"/>
  <c r="CL149" i="6"/>
  <c r="CL145" i="6"/>
  <c r="CL144" i="6"/>
  <c r="CL152" i="6"/>
  <c r="CL150" i="6"/>
  <c r="CL148" i="6"/>
  <c r="CL154" i="6"/>
  <c r="CL143" i="6"/>
  <c r="CL142" i="6"/>
  <c r="CL141" i="6"/>
  <c r="CL140" i="6"/>
  <c r="CL139" i="6"/>
  <c r="CL137" i="6"/>
  <c r="CL160" i="6"/>
  <c r="CL161" i="6"/>
  <c r="CL135" i="6"/>
  <c r="CL151" i="6"/>
  <c r="CL138" i="6"/>
  <c r="CL136" i="6"/>
  <c r="CL128" i="6"/>
  <c r="CL132" i="6"/>
  <c r="CL133" i="6"/>
  <c r="CL124" i="6"/>
  <c r="CL121" i="6"/>
  <c r="CL122" i="6"/>
  <c r="CL118" i="6"/>
  <c r="CL127" i="6"/>
  <c r="CL126" i="6"/>
  <c r="CL134" i="6"/>
  <c r="DN166" i="6"/>
  <c r="DN165" i="6"/>
  <c r="DN164" i="6"/>
  <c r="DN163" i="6"/>
  <c r="DN162" i="6"/>
  <c r="DN161" i="6"/>
  <c r="DN159" i="6"/>
  <c r="DN158" i="6"/>
  <c r="DN156" i="6"/>
  <c r="DN157" i="6"/>
  <c r="DN151" i="6"/>
  <c r="DN154" i="6"/>
  <c r="DN152" i="6"/>
  <c r="DN160" i="6"/>
  <c r="DN148" i="6"/>
  <c r="DN147" i="6"/>
  <c r="DN146" i="6"/>
  <c r="DN149" i="6"/>
  <c r="DN153" i="6"/>
  <c r="DN150" i="6"/>
  <c r="DN155" i="6"/>
  <c r="DN145" i="6"/>
  <c r="DN144" i="6"/>
  <c r="DN143" i="6"/>
  <c r="DN142" i="6"/>
  <c r="DN141" i="6"/>
  <c r="DN140" i="6"/>
  <c r="DN138" i="6"/>
  <c r="DN132" i="6"/>
  <c r="DN137" i="6"/>
  <c r="DN135" i="6"/>
  <c r="DN131" i="6"/>
  <c r="DN128" i="6"/>
  <c r="DN130" i="6"/>
  <c r="DN136" i="6"/>
  <c r="DN134" i="6"/>
  <c r="DN122" i="6"/>
  <c r="DN133" i="6"/>
  <c r="DN125" i="6"/>
  <c r="DN121" i="6"/>
  <c r="DN118" i="6"/>
  <c r="DN123" i="6"/>
  <c r="DN124" i="6"/>
  <c r="EP166" i="6"/>
  <c r="EP165" i="6"/>
  <c r="EP164" i="6"/>
  <c r="EP163" i="6"/>
  <c r="EP161" i="6"/>
  <c r="EP160" i="6"/>
  <c r="EP159" i="6"/>
  <c r="EP162" i="6"/>
  <c r="EP157" i="6"/>
  <c r="EP153" i="6"/>
  <c r="EP158" i="6"/>
  <c r="EP152" i="6"/>
  <c r="EP151" i="6"/>
  <c r="EP150" i="6"/>
  <c r="EP147" i="6"/>
  <c r="EP146" i="6"/>
  <c r="EP154" i="6"/>
  <c r="EP149" i="6"/>
  <c r="EP145" i="6"/>
  <c r="EP144" i="6"/>
  <c r="EP156" i="6"/>
  <c r="EP143" i="6"/>
  <c r="EP142" i="6"/>
  <c r="EP141" i="6"/>
  <c r="EP140" i="6"/>
  <c r="EP139" i="6"/>
  <c r="EP130" i="6"/>
  <c r="EP148" i="6"/>
  <c r="EP138" i="6"/>
  <c r="EP134" i="6"/>
  <c r="EP136" i="6"/>
  <c r="EP155" i="6"/>
  <c r="EP131" i="6"/>
  <c r="EP122" i="6"/>
  <c r="EP127" i="6"/>
  <c r="EP132" i="6"/>
  <c r="EP129" i="6"/>
  <c r="EP117" i="6"/>
  <c r="EP135" i="6"/>
  <c r="EP125" i="6"/>
  <c r="EP124" i="6"/>
  <c r="FR166" i="6"/>
  <c r="FR165" i="6"/>
  <c r="FR164" i="6"/>
  <c r="FR163" i="6"/>
  <c r="FR161" i="6"/>
  <c r="FR162" i="6"/>
  <c r="FR160" i="6"/>
  <c r="FR159" i="6"/>
  <c r="FR156" i="6"/>
  <c r="FR158" i="6"/>
  <c r="FR157" i="6"/>
  <c r="FR155" i="6"/>
  <c r="FR154" i="6"/>
  <c r="FR147" i="6"/>
  <c r="FR146" i="6"/>
  <c r="FR150" i="6"/>
  <c r="FR145" i="6"/>
  <c r="FR144" i="6"/>
  <c r="FR151" i="6"/>
  <c r="FR149" i="6"/>
  <c r="FR152" i="6"/>
  <c r="FR153" i="6"/>
  <c r="FR143" i="6"/>
  <c r="FR142" i="6"/>
  <c r="FR141" i="6"/>
  <c r="FR140" i="6"/>
  <c r="FR132" i="6"/>
  <c r="FR138" i="6"/>
  <c r="FR139" i="6"/>
  <c r="FR148" i="6"/>
  <c r="FR129" i="6"/>
  <c r="FR128" i="6"/>
  <c r="FR122" i="6"/>
  <c r="FR119" i="6"/>
  <c r="FR134" i="6"/>
  <c r="FR133" i="6"/>
  <c r="FR130" i="6"/>
  <c r="FR121" i="6"/>
  <c r="FR120" i="6"/>
  <c r="FR117" i="6"/>
  <c r="FR127" i="6"/>
  <c r="FR123" i="6"/>
  <c r="GT166" i="6"/>
  <c r="GT165" i="6"/>
  <c r="GT164" i="6"/>
  <c r="GT163" i="6"/>
  <c r="GT162" i="6"/>
  <c r="GT161" i="6"/>
  <c r="GT160" i="6"/>
  <c r="GT158" i="6"/>
  <c r="GT157" i="6"/>
  <c r="GT154" i="6"/>
  <c r="GT156" i="6"/>
  <c r="GT155" i="6"/>
  <c r="GT147" i="6"/>
  <c r="GT146" i="6"/>
  <c r="GT153" i="6"/>
  <c r="GT159" i="6"/>
  <c r="GT148" i="6"/>
  <c r="GT144" i="6"/>
  <c r="GT151" i="6"/>
  <c r="GT150" i="6"/>
  <c r="GT143" i="6"/>
  <c r="GT142" i="6"/>
  <c r="GT141" i="6"/>
  <c r="GT140" i="6"/>
  <c r="GT149" i="6"/>
  <c r="GT137" i="6"/>
  <c r="GT152" i="6"/>
  <c r="GT138" i="6"/>
  <c r="GT139" i="6"/>
  <c r="GT133" i="6"/>
  <c r="GT136" i="6"/>
  <c r="GT134" i="6"/>
  <c r="GT130" i="6"/>
  <c r="GT132" i="6"/>
  <c r="GT131" i="6"/>
  <c r="GT145" i="6"/>
  <c r="GT128" i="6"/>
  <c r="GT124" i="6"/>
  <c r="GT129" i="6"/>
  <c r="GT122" i="6"/>
  <c r="GT135" i="6"/>
  <c r="GT126" i="6"/>
  <c r="GT118" i="6"/>
  <c r="GT127" i="6"/>
  <c r="GT121" i="6"/>
  <c r="HV166" i="6"/>
  <c r="HV165" i="6"/>
  <c r="HV164" i="6"/>
  <c r="HV163" i="6"/>
  <c r="HV161" i="6"/>
  <c r="HV162" i="6"/>
  <c r="HV159" i="6"/>
  <c r="HV156" i="6"/>
  <c r="HV155" i="6"/>
  <c r="HV153" i="6"/>
  <c r="HV158" i="6"/>
  <c r="HV154" i="6"/>
  <c r="HV160" i="6"/>
  <c r="HV152" i="6"/>
  <c r="HV157" i="6"/>
  <c r="HV147" i="6"/>
  <c r="HV146" i="6"/>
  <c r="HV144" i="6"/>
  <c r="HV151" i="6"/>
  <c r="HV150" i="6"/>
  <c r="HV143" i="6"/>
  <c r="HV142" i="6"/>
  <c r="HV141" i="6"/>
  <c r="HV140" i="6"/>
  <c r="HV145" i="6"/>
  <c r="HV138" i="6"/>
  <c r="HV149" i="6"/>
  <c r="HV148" i="6"/>
  <c r="HV137" i="6"/>
  <c r="HV139" i="6"/>
  <c r="HV136" i="6"/>
  <c r="HV133" i="6"/>
  <c r="HV126" i="6"/>
  <c r="HV131" i="6"/>
  <c r="HV127" i="6"/>
  <c r="HV124" i="6"/>
  <c r="HV130" i="6"/>
  <c r="HV132" i="6"/>
  <c r="HV121" i="6"/>
  <c r="HV134" i="6"/>
  <c r="HV123" i="6"/>
  <c r="HV120" i="6"/>
  <c r="IX166" i="6"/>
  <c r="IX165" i="6"/>
  <c r="IX164" i="6"/>
  <c r="IX163" i="6"/>
  <c r="IX162" i="6"/>
  <c r="IX159" i="6"/>
  <c r="IX161" i="6"/>
  <c r="IX158" i="6"/>
  <c r="IX160" i="6"/>
  <c r="IX156" i="6"/>
  <c r="IX157" i="6"/>
  <c r="IX155" i="6"/>
  <c r="IX152" i="6"/>
  <c r="IX147" i="6"/>
  <c r="IX146" i="6"/>
  <c r="IX151" i="6"/>
  <c r="IX144" i="6"/>
  <c r="IX154" i="6"/>
  <c r="IX149" i="6"/>
  <c r="IX148" i="6"/>
  <c r="IX143" i="6"/>
  <c r="IX142" i="6"/>
  <c r="IX141" i="6"/>
  <c r="IX140" i="6"/>
  <c r="IX138" i="6"/>
  <c r="IX145" i="6"/>
  <c r="IX150" i="6"/>
  <c r="IX137" i="6"/>
  <c r="IX135" i="6"/>
  <c r="IX132" i="6"/>
  <c r="IX129" i="6"/>
  <c r="IX128" i="6"/>
  <c r="IX134" i="6"/>
  <c r="IX126" i="6"/>
  <c r="IX122" i="6"/>
  <c r="IX124" i="6"/>
  <c r="IX153" i="6"/>
  <c r="IX133" i="6"/>
  <c r="IX119" i="6"/>
  <c r="IX131" i="6"/>
  <c r="IX125" i="6"/>
  <c r="IX121" i="6"/>
  <c r="IX130" i="6"/>
  <c r="JZ166" i="6"/>
  <c r="JZ165" i="6"/>
  <c r="JZ164" i="6"/>
  <c r="JZ163" i="6"/>
  <c r="JZ162" i="6"/>
  <c r="JZ157" i="6"/>
  <c r="JZ161" i="6"/>
  <c r="JZ159" i="6"/>
  <c r="JZ160" i="6"/>
  <c r="JZ155" i="6"/>
  <c r="JZ156" i="6"/>
  <c r="JZ154" i="6"/>
  <c r="JZ149" i="6"/>
  <c r="JZ148" i="6"/>
  <c r="JZ147" i="6"/>
  <c r="JZ146" i="6"/>
  <c r="JZ150" i="6"/>
  <c r="JZ158" i="6"/>
  <c r="JZ144" i="6"/>
  <c r="JZ151" i="6"/>
  <c r="JZ145" i="6"/>
  <c r="JZ143" i="6"/>
  <c r="JZ142" i="6"/>
  <c r="JZ141" i="6"/>
  <c r="JZ140" i="6"/>
  <c r="JZ152" i="6"/>
  <c r="JZ139" i="6"/>
  <c r="JZ133" i="6"/>
  <c r="JZ131" i="6"/>
  <c r="JZ132" i="6"/>
  <c r="JZ138" i="6"/>
  <c r="JZ130" i="6"/>
  <c r="JZ123" i="6"/>
  <c r="JZ136" i="6"/>
  <c r="JZ122" i="6"/>
  <c r="JZ134" i="6"/>
  <c r="JZ118" i="6"/>
  <c r="JZ121" i="6"/>
  <c r="JZ129" i="6"/>
  <c r="JZ127" i="6"/>
  <c r="JZ126" i="6"/>
  <c r="LB166" i="6"/>
  <c r="LB165" i="6"/>
  <c r="LB164" i="6"/>
  <c r="LB163" i="6"/>
  <c r="LB162" i="6"/>
  <c r="LB161" i="6"/>
  <c r="LB160" i="6"/>
  <c r="LB158" i="6"/>
  <c r="LB155" i="6"/>
  <c r="LB159" i="6"/>
  <c r="LB157" i="6"/>
  <c r="LB154" i="6"/>
  <c r="LB152" i="6"/>
  <c r="LB151" i="6"/>
  <c r="LB147" i="6"/>
  <c r="LB146" i="6"/>
  <c r="LB148" i="6"/>
  <c r="LB153" i="6"/>
  <c r="LB144" i="6"/>
  <c r="LB156" i="6"/>
  <c r="LB150" i="6"/>
  <c r="LB145" i="6"/>
  <c r="LB143" i="6"/>
  <c r="LB142" i="6"/>
  <c r="LB141" i="6"/>
  <c r="LB140" i="6"/>
  <c r="LB131" i="6"/>
  <c r="LB137" i="6"/>
  <c r="LB127" i="6"/>
  <c r="LB136" i="6"/>
  <c r="LB149" i="6"/>
  <c r="LB128" i="6"/>
  <c r="LB139" i="6"/>
  <c r="LB135" i="6"/>
  <c r="LB133" i="6"/>
  <c r="LB123" i="6"/>
  <c r="LB125" i="6"/>
  <c r="LB130" i="6"/>
  <c r="LB120" i="6"/>
  <c r="LB126" i="6"/>
  <c r="LB138" i="6"/>
  <c r="MD166" i="6"/>
  <c r="MD165" i="6"/>
  <c r="MD164" i="6"/>
  <c r="MD163" i="6"/>
  <c r="MD162" i="6"/>
  <c r="MD161" i="6"/>
  <c r="MD160" i="6"/>
  <c r="MD157" i="6"/>
  <c r="MD158" i="6"/>
  <c r="MD156" i="6"/>
  <c r="MD155" i="6"/>
  <c r="MD159" i="6"/>
  <c r="MD151" i="6"/>
  <c r="MD152" i="6"/>
  <c r="MD153" i="6"/>
  <c r="MD154" i="6"/>
  <c r="MD147" i="6"/>
  <c r="MD146" i="6"/>
  <c r="MD148" i="6"/>
  <c r="MD144" i="6"/>
  <c r="MD143" i="6"/>
  <c r="MD149" i="6"/>
  <c r="MD150" i="6"/>
  <c r="MD142" i="6"/>
  <c r="MD141" i="6"/>
  <c r="MD140" i="6"/>
  <c r="MD139" i="6"/>
  <c r="MD138" i="6"/>
  <c r="MD135" i="6"/>
  <c r="MD133" i="6"/>
  <c r="MD136" i="6"/>
  <c r="MD130" i="6"/>
  <c r="MD129" i="6"/>
  <c r="MD134" i="6"/>
  <c r="MD127" i="6"/>
  <c r="MD131" i="6"/>
  <c r="MD145" i="6"/>
  <c r="MD128" i="6"/>
  <c r="MD123" i="6"/>
  <c r="MD125" i="6"/>
  <c r="MD126" i="6"/>
  <c r="MD124" i="6"/>
  <c r="MD121" i="6"/>
  <c r="MD137" i="6"/>
  <c r="MD132" i="6"/>
  <c r="NF166" i="6"/>
  <c r="NF165" i="6"/>
  <c r="NF164" i="6"/>
  <c r="NF163" i="6"/>
  <c r="NF160" i="6"/>
  <c r="NF162" i="6"/>
  <c r="NF159" i="6"/>
  <c r="NF158" i="6"/>
  <c r="NF157" i="6"/>
  <c r="NF153" i="6"/>
  <c r="NF161" i="6"/>
  <c r="NF154" i="6"/>
  <c r="NF150" i="6"/>
  <c r="NF155" i="6"/>
  <c r="NF147" i="6"/>
  <c r="NF146" i="6"/>
  <c r="NF156" i="6"/>
  <c r="NF148" i="6"/>
  <c r="NF144" i="6"/>
  <c r="NF143" i="6"/>
  <c r="NF152" i="6"/>
  <c r="NF149" i="6"/>
  <c r="NF142" i="6"/>
  <c r="NF141" i="6"/>
  <c r="NF140" i="6"/>
  <c r="NF138" i="6"/>
  <c r="NF145" i="6"/>
  <c r="NF137" i="6"/>
  <c r="NF135" i="6"/>
  <c r="NF139" i="6"/>
  <c r="NF133" i="6"/>
  <c r="NF129" i="6"/>
  <c r="NF127" i="6"/>
  <c r="NF131" i="6"/>
  <c r="NF136" i="6"/>
  <c r="NF130" i="6"/>
  <c r="NF124" i="6"/>
  <c r="NF151" i="6"/>
  <c r="NF123" i="6"/>
  <c r="NF119" i="6"/>
  <c r="NF126" i="6"/>
  <c r="NF125" i="6"/>
  <c r="NF120" i="6"/>
  <c r="NF132" i="6"/>
  <c r="NF134" i="6"/>
  <c r="OH166" i="6"/>
  <c r="OH165" i="6"/>
  <c r="OH164" i="6"/>
  <c r="OH163" i="6"/>
  <c r="OH159" i="6"/>
  <c r="OH162" i="6"/>
  <c r="OH158" i="6"/>
  <c r="OH155" i="6"/>
  <c r="OH161" i="6"/>
  <c r="OH157" i="6"/>
  <c r="OH160" i="6"/>
  <c r="OH152" i="6"/>
  <c r="OH156" i="6"/>
  <c r="OH151" i="6"/>
  <c r="OH150" i="6"/>
  <c r="OH147" i="6"/>
  <c r="OH146" i="6"/>
  <c r="OH148" i="6"/>
  <c r="OH144" i="6"/>
  <c r="OH143" i="6"/>
  <c r="OH154" i="6"/>
  <c r="OH142" i="6"/>
  <c r="OH141" i="6"/>
  <c r="OH140" i="6"/>
  <c r="OH145" i="6"/>
  <c r="OH149" i="6"/>
  <c r="OH139" i="6"/>
  <c r="OH153" i="6"/>
  <c r="OH136" i="6"/>
  <c r="OH135" i="6"/>
  <c r="OH138" i="6"/>
  <c r="OH129" i="6"/>
  <c r="OH133" i="6"/>
  <c r="OH131" i="6"/>
  <c r="OH132" i="6"/>
  <c r="OH121" i="6"/>
  <c r="OH126" i="6"/>
  <c r="OH137" i="6"/>
  <c r="OH118" i="6"/>
  <c r="OH125" i="6"/>
  <c r="OH128" i="6"/>
  <c r="OH122" i="6"/>
  <c r="OH124" i="6"/>
  <c r="OH134" i="6"/>
  <c r="OH123" i="6"/>
  <c r="OH127" i="6"/>
  <c r="PJ166" i="6"/>
  <c r="PJ165" i="6"/>
  <c r="PJ164" i="6"/>
  <c r="PJ163" i="6"/>
  <c r="PJ162" i="6"/>
  <c r="PJ161" i="6"/>
  <c r="PJ160" i="6"/>
  <c r="PJ159" i="6"/>
  <c r="PJ156" i="6"/>
  <c r="PJ158" i="6"/>
  <c r="PJ157" i="6"/>
  <c r="PJ155" i="6"/>
  <c r="PJ154" i="6"/>
  <c r="PJ153" i="6"/>
  <c r="PJ149" i="6"/>
  <c r="PJ147" i="6"/>
  <c r="PJ146" i="6"/>
  <c r="PJ144" i="6"/>
  <c r="PJ143" i="6"/>
  <c r="PJ150" i="6"/>
  <c r="PJ142" i="6"/>
  <c r="PJ141" i="6"/>
  <c r="PJ140" i="6"/>
  <c r="PJ151" i="6"/>
  <c r="PJ139" i="6"/>
  <c r="PJ145" i="6"/>
  <c r="PJ134" i="6"/>
  <c r="PJ137" i="6"/>
  <c r="PJ138" i="6"/>
  <c r="PJ148" i="6"/>
  <c r="PJ127" i="6"/>
  <c r="PJ152" i="6"/>
  <c r="PJ130" i="6"/>
  <c r="PJ129" i="6"/>
  <c r="PJ135" i="6"/>
  <c r="PJ128" i="6"/>
  <c r="PJ123" i="6"/>
  <c r="PJ126" i="6"/>
  <c r="PJ120" i="6"/>
  <c r="PJ132" i="6"/>
  <c r="PJ117" i="6"/>
  <c r="PJ136" i="6"/>
  <c r="PJ124" i="6"/>
  <c r="QL166" i="6"/>
  <c r="QL165" i="6"/>
  <c r="QL164" i="6"/>
  <c r="QL163" i="6"/>
  <c r="QL161" i="6"/>
  <c r="QL160" i="6"/>
  <c r="QL162" i="6"/>
  <c r="QL158" i="6"/>
  <c r="QL159" i="6"/>
  <c r="QL157" i="6"/>
  <c r="QL156" i="6"/>
  <c r="QL155" i="6"/>
  <c r="QL152" i="6"/>
  <c r="QL154" i="6"/>
  <c r="QL153" i="6"/>
  <c r="QL151" i="6"/>
  <c r="QL147" i="6"/>
  <c r="QL146" i="6"/>
  <c r="QL144" i="6"/>
  <c r="QL143" i="6"/>
  <c r="QL150" i="6"/>
  <c r="QL145" i="6"/>
  <c r="QL142" i="6"/>
  <c r="QL141" i="6"/>
  <c r="QL140" i="6"/>
  <c r="QL139" i="6"/>
  <c r="QL148" i="6"/>
  <c r="QL149" i="6"/>
  <c r="QL138" i="6"/>
  <c r="QL133" i="6"/>
  <c r="QL132" i="6"/>
  <c r="QL137" i="6"/>
  <c r="QL127" i="6"/>
  <c r="QL134" i="6"/>
  <c r="QL136" i="6"/>
  <c r="QL123" i="6"/>
  <c r="QL121" i="6"/>
  <c r="QL130" i="6"/>
  <c r="QL128" i="6"/>
  <c r="QL119" i="6"/>
  <c r="QL124" i="6"/>
  <c r="QL117" i="6"/>
  <c r="QL135" i="6"/>
  <c r="QL126" i="6"/>
  <c r="RN166" i="6"/>
  <c r="RN165" i="6"/>
  <c r="RN164" i="6"/>
  <c r="RN163" i="6"/>
  <c r="RN161" i="6"/>
  <c r="RN162" i="6"/>
  <c r="RN160" i="6"/>
  <c r="RN159" i="6"/>
  <c r="RN158" i="6"/>
  <c r="RN157" i="6"/>
  <c r="RN152" i="6"/>
  <c r="RN156" i="6"/>
  <c r="RN155" i="6"/>
  <c r="RN153" i="6"/>
  <c r="RN147" i="6"/>
  <c r="RN146" i="6"/>
  <c r="RN149" i="6"/>
  <c r="RN148" i="6"/>
  <c r="RN151" i="6"/>
  <c r="RN144" i="6"/>
  <c r="RN143" i="6"/>
  <c r="RN150" i="6"/>
  <c r="RN154" i="6"/>
  <c r="RN142" i="6"/>
  <c r="RN141" i="6"/>
  <c r="RN140" i="6"/>
  <c r="RN139" i="6"/>
  <c r="RN132" i="6"/>
  <c r="RN137" i="6"/>
  <c r="RN128" i="6"/>
  <c r="RN136" i="6"/>
  <c r="RN131" i="6"/>
  <c r="RN127" i="6"/>
  <c r="RN134" i="6"/>
  <c r="RN126" i="6"/>
  <c r="RN133" i="6"/>
  <c r="RN129" i="6"/>
  <c r="RN130" i="6"/>
  <c r="RN124" i="6"/>
  <c r="RN138" i="6"/>
  <c r="RN145" i="6"/>
  <c r="RN122" i="6"/>
  <c r="RN118" i="6"/>
  <c r="RN125" i="6"/>
  <c r="SP166" i="6"/>
  <c r="SP165" i="6"/>
  <c r="SP164" i="6"/>
  <c r="SP163" i="6"/>
  <c r="SP162" i="6"/>
  <c r="SP160" i="6"/>
  <c r="SP161" i="6"/>
  <c r="SP157" i="6"/>
  <c r="SP154" i="6"/>
  <c r="SP158" i="6"/>
  <c r="SP159" i="6"/>
  <c r="SP150" i="6"/>
  <c r="SP153" i="6"/>
  <c r="SP152" i="6"/>
  <c r="SP155" i="6"/>
  <c r="SP156" i="6"/>
  <c r="SP148" i="6"/>
  <c r="SP147" i="6"/>
  <c r="SP146" i="6"/>
  <c r="SP144" i="6"/>
  <c r="SP143" i="6"/>
  <c r="SP151" i="6"/>
  <c r="SP142" i="6"/>
  <c r="SP141" i="6"/>
  <c r="SP140" i="6"/>
  <c r="SP139" i="6"/>
  <c r="SP137" i="6"/>
  <c r="SP145" i="6"/>
  <c r="SP128" i="6"/>
  <c r="SP134" i="6"/>
  <c r="SP149" i="6"/>
  <c r="SP133" i="6"/>
  <c r="SP125" i="6"/>
  <c r="SP132" i="6"/>
  <c r="SP121" i="6"/>
  <c r="SP126" i="6"/>
  <c r="SP123" i="6"/>
  <c r="SP130" i="6"/>
  <c r="SP138" i="6"/>
  <c r="SP129" i="6"/>
  <c r="TR166" i="6"/>
  <c r="TR165" i="6"/>
  <c r="TR164" i="6"/>
  <c r="TR163" i="6"/>
  <c r="TR162" i="6"/>
  <c r="TR159" i="6"/>
  <c r="TR161" i="6"/>
  <c r="TR160" i="6"/>
  <c r="TR154" i="6"/>
  <c r="TR153" i="6"/>
  <c r="TR157" i="6"/>
  <c r="TR156" i="6"/>
  <c r="TR151" i="6"/>
  <c r="TR150" i="6"/>
  <c r="TR146" i="6"/>
  <c r="TR144" i="6"/>
  <c r="TR143" i="6"/>
  <c r="TR158" i="6"/>
  <c r="TR155" i="6"/>
  <c r="TR145" i="6"/>
  <c r="TR148" i="6"/>
  <c r="TR152" i="6"/>
  <c r="TR142" i="6"/>
  <c r="TR141" i="6"/>
  <c r="TR140" i="6"/>
  <c r="TR139" i="6"/>
  <c r="TR147" i="6"/>
  <c r="TR137" i="6"/>
  <c r="TR149" i="6"/>
  <c r="TR136" i="6"/>
  <c r="TR130" i="6"/>
  <c r="TR133" i="6"/>
  <c r="TR128" i="6"/>
  <c r="TR138" i="6"/>
  <c r="TR134" i="6"/>
  <c r="TR131" i="6"/>
  <c r="TR126" i="6"/>
  <c r="TR127" i="6"/>
  <c r="TR125" i="6"/>
  <c r="TR120" i="6"/>
  <c r="TR129" i="6"/>
  <c r="TR124" i="6"/>
  <c r="TR135" i="6"/>
  <c r="UT166" i="6"/>
  <c r="UT165" i="6"/>
  <c r="UT164" i="6"/>
  <c r="UT163" i="6"/>
  <c r="UT162" i="6"/>
  <c r="UT160" i="6"/>
  <c r="UT161" i="6"/>
  <c r="UT159" i="6"/>
  <c r="UT157" i="6"/>
  <c r="UT153" i="6"/>
  <c r="UT152" i="6"/>
  <c r="UT158" i="6"/>
  <c r="UT156" i="6"/>
  <c r="UT151" i="6"/>
  <c r="UT155" i="6"/>
  <c r="UT146" i="6"/>
  <c r="UT147" i="6"/>
  <c r="UT144" i="6"/>
  <c r="UT143" i="6"/>
  <c r="UT149" i="6"/>
  <c r="UT145" i="6"/>
  <c r="UT150" i="6"/>
  <c r="UT142" i="6"/>
  <c r="UT141" i="6"/>
  <c r="UT140" i="6"/>
  <c r="UT139" i="6"/>
  <c r="UT134" i="6"/>
  <c r="UT154" i="6"/>
  <c r="UT138" i="6"/>
  <c r="UT132" i="6"/>
  <c r="UT126" i="6"/>
  <c r="UT129" i="6"/>
  <c r="UT148" i="6"/>
  <c r="UT133" i="6"/>
  <c r="UT122" i="6"/>
  <c r="UT120" i="6"/>
  <c r="UT135" i="6"/>
  <c r="UT119" i="6"/>
  <c r="UT131" i="6"/>
  <c r="UT136" i="6"/>
  <c r="UT128" i="6"/>
  <c r="UT123" i="6"/>
  <c r="UT121" i="6"/>
  <c r="VV166" i="6"/>
  <c r="VV165" i="6"/>
  <c r="VV164" i="6"/>
  <c r="VV163" i="6"/>
  <c r="VV162" i="6"/>
  <c r="VV161" i="6"/>
  <c r="VV159" i="6"/>
  <c r="VV160" i="6"/>
  <c r="VV158" i="6"/>
  <c r="VV157" i="6"/>
  <c r="VV155" i="6"/>
  <c r="VV150" i="6"/>
  <c r="VV151" i="6"/>
  <c r="VV153" i="6"/>
  <c r="VV146" i="6"/>
  <c r="VV152" i="6"/>
  <c r="VV147" i="6"/>
  <c r="VV154" i="6"/>
  <c r="VV144" i="6"/>
  <c r="VV143" i="6"/>
  <c r="VV156" i="6"/>
  <c r="VV145" i="6"/>
  <c r="VV142" i="6"/>
  <c r="VV141" i="6"/>
  <c r="VV140" i="6"/>
  <c r="VV139" i="6"/>
  <c r="VV148" i="6"/>
  <c r="VV135" i="6"/>
  <c r="VV136" i="6"/>
  <c r="VV128" i="6"/>
  <c r="VV130" i="6"/>
  <c r="VV125" i="6"/>
  <c r="VV127" i="6"/>
  <c r="VV134" i="6"/>
  <c r="VV122" i="6"/>
  <c r="VV120" i="6"/>
  <c r="VV133" i="6"/>
  <c r="VV131" i="6"/>
  <c r="VV118" i="6"/>
  <c r="VV132" i="6"/>
  <c r="VV123" i="6"/>
  <c r="VV129" i="6"/>
  <c r="VV149" i="6"/>
  <c r="VV138" i="6"/>
  <c r="FP112" i="6"/>
  <c r="FP114" i="6" s="1"/>
  <c r="HS117" i="6"/>
  <c r="KZ117" i="6"/>
  <c r="GR118" i="6"/>
  <c r="PJ118" i="6"/>
  <c r="PJ119" i="6"/>
  <c r="RL121" i="6"/>
  <c r="TR121" i="6"/>
  <c r="TO123" i="6"/>
  <c r="OF124" i="6"/>
  <c r="US124" i="6"/>
  <c r="TP125" i="6"/>
  <c r="NB126" i="6"/>
  <c r="MQ128" i="6"/>
  <c r="PG130" i="6"/>
  <c r="UQ130" i="6"/>
  <c r="FP132" i="6"/>
  <c r="LB132" i="6"/>
  <c r="FC133" i="6"/>
  <c r="OE135" i="6"/>
  <c r="UT137" i="6"/>
  <c r="EO140" i="6"/>
  <c r="TO142" i="6"/>
  <c r="PI143" i="6"/>
  <c r="JV149" i="6"/>
  <c r="CM163" i="6"/>
  <c r="CM162" i="6"/>
  <c r="CM160" i="6"/>
  <c r="CM161" i="6"/>
  <c r="CM165" i="6"/>
  <c r="CM159" i="6"/>
  <c r="CM166" i="6"/>
  <c r="CM158" i="6"/>
  <c r="CM156" i="6"/>
  <c r="CM152" i="6"/>
  <c r="CM154" i="6"/>
  <c r="CM155" i="6"/>
  <c r="CM151" i="6"/>
  <c r="CM149" i="6"/>
  <c r="CM157" i="6"/>
  <c r="CM164" i="6"/>
  <c r="CM150" i="6"/>
  <c r="CM148" i="6"/>
  <c r="CM146" i="6"/>
  <c r="CM143" i="6"/>
  <c r="CM142" i="6"/>
  <c r="CM153" i="6"/>
  <c r="CM141" i="6"/>
  <c r="CM139" i="6"/>
  <c r="CM147" i="6"/>
  <c r="CM145" i="6"/>
  <c r="CM140" i="6"/>
  <c r="CM135" i="6"/>
  <c r="CM144" i="6"/>
  <c r="CM138" i="6"/>
  <c r="CM132" i="6"/>
  <c r="CM128" i="6"/>
  <c r="CM137" i="6"/>
  <c r="CM124" i="6"/>
  <c r="CM126" i="6"/>
  <c r="CM122" i="6"/>
  <c r="CM118" i="6"/>
  <c r="CM119" i="6"/>
  <c r="CM136" i="6"/>
  <c r="CM134" i="6"/>
  <c r="DO165" i="6"/>
  <c r="DO166" i="6"/>
  <c r="DO162" i="6"/>
  <c r="DO164" i="6"/>
  <c r="DO161" i="6"/>
  <c r="DO158" i="6"/>
  <c r="DO160" i="6"/>
  <c r="DO163" i="6"/>
  <c r="DO156" i="6"/>
  <c r="DO157" i="6"/>
  <c r="DO152" i="6"/>
  <c r="DO151" i="6"/>
  <c r="DO153" i="6"/>
  <c r="DO155" i="6"/>
  <c r="DO148" i="6"/>
  <c r="DO154" i="6"/>
  <c r="DO147" i="6"/>
  <c r="DO145" i="6"/>
  <c r="DO159" i="6"/>
  <c r="DO149" i="6"/>
  <c r="DO143" i="6"/>
  <c r="DO142" i="6"/>
  <c r="DO139" i="6"/>
  <c r="DO150" i="6"/>
  <c r="DO137" i="6"/>
  <c r="DO146" i="6"/>
  <c r="DO135" i="6"/>
  <c r="DO141" i="6"/>
  <c r="DO140" i="6"/>
  <c r="DO134" i="6"/>
  <c r="DO138" i="6"/>
  <c r="DO144" i="6"/>
  <c r="DO131" i="6"/>
  <c r="DO133" i="6"/>
  <c r="DO125" i="6"/>
  <c r="DO136" i="6"/>
  <c r="DO121" i="6"/>
  <c r="DO130" i="6"/>
  <c r="DO118" i="6"/>
  <c r="DO122" i="6"/>
  <c r="DO124" i="6"/>
  <c r="EQ164" i="6"/>
  <c r="EQ163" i="6"/>
  <c r="EQ165" i="6"/>
  <c r="EQ166" i="6"/>
  <c r="EQ161" i="6"/>
  <c r="EQ160" i="6"/>
  <c r="EQ159" i="6"/>
  <c r="EQ162" i="6"/>
  <c r="EQ158" i="6"/>
  <c r="EQ157" i="6"/>
  <c r="EQ154" i="6"/>
  <c r="EQ149" i="6"/>
  <c r="EQ146" i="6"/>
  <c r="EQ151" i="6"/>
  <c r="EQ150" i="6"/>
  <c r="EQ156" i="6"/>
  <c r="EQ152" i="6"/>
  <c r="EQ148" i="6"/>
  <c r="EQ143" i="6"/>
  <c r="EQ142" i="6"/>
  <c r="EQ145" i="6"/>
  <c r="EQ147" i="6"/>
  <c r="EQ144" i="6"/>
  <c r="EQ153" i="6"/>
  <c r="EQ132" i="6"/>
  <c r="EQ138" i="6"/>
  <c r="EQ135" i="6"/>
  <c r="EQ128" i="6"/>
  <c r="EQ134" i="6"/>
  <c r="EQ141" i="6"/>
  <c r="EQ136" i="6"/>
  <c r="EQ139" i="6"/>
  <c r="EQ130" i="6"/>
  <c r="EQ155" i="6"/>
  <c r="EQ137" i="6"/>
  <c r="EQ133" i="6"/>
  <c r="EQ122" i="6"/>
  <c r="EQ127" i="6"/>
  <c r="EQ125" i="6"/>
  <c r="EQ121" i="6"/>
  <c r="EQ124" i="6"/>
  <c r="EQ123" i="6"/>
  <c r="EQ129" i="6"/>
  <c r="EQ126" i="6"/>
  <c r="FS166" i="6"/>
  <c r="FS161" i="6"/>
  <c r="FS163" i="6"/>
  <c r="FS165" i="6"/>
  <c r="FS164" i="6"/>
  <c r="FS159" i="6"/>
  <c r="FS156" i="6"/>
  <c r="FS162" i="6"/>
  <c r="FS160" i="6"/>
  <c r="FS157" i="6"/>
  <c r="FS155" i="6"/>
  <c r="FS150" i="6"/>
  <c r="FS154" i="6"/>
  <c r="FS149" i="6"/>
  <c r="FS151" i="6"/>
  <c r="FS153" i="6"/>
  <c r="FS152" i="6"/>
  <c r="FS148" i="6"/>
  <c r="FS146" i="6"/>
  <c r="FS143" i="6"/>
  <c r="FS142" i="6"/>
  <c r="FS141" i="6"/>
  <c r="FS140" i="6"/>
  <c r="FS147" i="6"/>
  <c r="FS139" i="6"/>
  <c r="FS130" i="6"/>
  <c r="FS134" i="6"/>
  <c r="FS129" i="6"/>
  <c r="FS144" i="6"/>
  <c r="FS145" i="6"/>
  <c r="FS133" i="6"/>
  <c r="FS132" i="6"/>
  <c r="FS128" i="6"/>
  <c r="FS122" i="6"/>
  <c r="FS138" i="6"/>
  <c r="FS135" i="6"/>
  <c r="FS158" i="6"/>
  <c r="FS121" i="6"/>
  <c r="FS120" i="6"/>
  <c r="FS117" i="6"/>
  <c r="FS126" i="6"/>
  <c r="GU163" i="6"/>
  <c r="GU162" i="6"/>
  <c r="GU161" i="6"/>
  <c r="GU164" i="6"/>
  <c r="GU166" i="6"/>
  <c r="GU165" i="6"/>
  <c r="GU158" i="6"/>
  <c r="GU157" i="6"/>
  <c r="GU160" i="6"/>
  <c r="GU156" i="6"/>
  <c r="GU159" i="6"/>
  <c r="GU154" i="6"/>
  <c r="GU155" i="6"/>
  <c r="GU151" i="6"/>
  <c r="GU147" i="6"/>
  <c r="GU145" i="6"/>
  <c r="GU150" i="6"/>
  <c r="GU149" i="6"/>
  <c r="GU144" i="6"/>
  <c r="GU153" i="6"/>
  <c r="GU148" i="6"/>
  <c r="GU143" i="6"/>
  <c r="GU142" i="6"/>
  <c r="GU146" i="6"/>
  <c r="GU152" i="6"/>
  <c r="GU138" i="6"/>
  <c r="GU137" i="6"/>
  <c r="GU136" i="6"/>
  <c r="GU132" i="6"/>
  <c r="GU140" i="6"/>
  <c r="GU133" i="6"/>
  <c r="GU130" i="6"/>
  <c r="GU139" i="6"/>
  <c r="GU131" i="6"/>
  <c r="GU141" i="6"/>
  <c r="GU129" i="6"/>
  <c r="GU122" i="6"/>
  <c r="GU117" i="6"/>
  <c r="GU121" i="6"/>
  <c r="HW164" i="6"/>
  <c r="HW165" i="6"/>
  <c r="HW163" i="6"/>
  <c r="HW166" i="6"/>
  <c r="HW161" i="6"/>
  <c r="HW160" i="6"/>
  <c r="HW162" i="6"/>
  <c r="HW158" i="6"/>
  <c r="HW159" i="6"/>
  <c r="HW156" i="6"/>
  <c r="HW154" i="6"/>
  <c r="HW157" i="6"/>
  <c r="HW152" i="6"/>
  <c r="HW155" i="6"/>
  <c r="HW145" i="6"/>
  <c r="HW148" i="6"/>
  <c r="HW144" i="6"/>
  <c r="HW143" i="6"/>
  <c r="HW142" i="6"/>
  <c r="HW149" i="6"/>
  <c r="HW141" i="6"/>
  <c r="HW140" i="6"/>
  <c r="HW137" i="6"/>
  <c r="HW153" i="6"/>
  <c r="HW139" i="6"/>
  <c r="HW146" i="6"/>
  <c r="HW138" i="6"/>
  <c r="HW133" i="6"/>
  <c r="HW136" i="6"/>
  <c r="HW130" i="6"/>
  <c r="HW134" i="6"/>
  <c r="HW131" i="6"/>
  <c r="HW127" i="6"/>
  <c r="HW151" i="6"/>
  <c r="HW124" i="6"/>
  <c r="HW122" i="6"/>
  <c r="HW121" i="6"/>
  <c r="HW147" i="6"/>
  <c r="HW126" i="6"/>
  <c r="HW123" i="6"/>
  <c r="HW120" i="6"/>
  <c r="HW129" i="6"/>
  <c r="IY163" i="6"/>
  <c r="IY165" i="6"/>
  <c r="IY166" i="6"/>
  <c r="IY162" i="6"/>
  <c r="IY164" i="6"/>
  <c r="IY161" i="6"/>
  <c r="IY160" i="6"/>
  <c r="IY159" i="6"/>
  <c r="IY158" i="6"/>
  <c r="IY153" i="6"/>
  <c r="IY156" i="6"/>
  <c r="IY157" i="6"/>
  <c r="IY155" i="6"/>
  <c r="IY151" i="6"/>
  <c r="IY154" i="6"/>
  <c r="IY149" i="6"/>
  <c r="IY146" i="6"/>
  <c r="IY152" i="6"/>
  <c r="IY148" i="6"/>
  <c r="IY147" i="6"/>
  <c r="IY144" i="6"/>
  <c r="IY143" i="6"/>
  <c r="IY142" i="6"/>
  <c r="IY140" i="6"/>
  <c r="IY145" i="6"/>
  <c r="IY137" i="6"/>
  <c r="IY150" i="6"/>
  <c r="IY132" i="6"/>
  <c r="IY134" i="6"/>
  <c r="IY139" i="6"/>
  <c r="IY135" i="6"/>
  <c r="IY129" i="6"/>
  <c r="IY141" i="6"/>
  <c r="IY128" i="6"/>
  <c r="IY124" i="6"/>
  <c r="IY122" i="6"/>
  <c r="IY131" i="6"/>
  <c r="IY125" i="6"/>
  <c r="IY121" i="6"/>
  <c r="IY130" i="6"/>
  <c r="KA165" i="6"/>
  <c r="KA162" i="6"/>
  <c r="KA163" i="6"/>
  <c r="KA166" i="6"/>
  <c r="KA164" i="6"/>
  <c r="KA160" i="6"/>
  <c r="KA161" i="6"/>
  <c r="KA158" i="6"/>
  <c r="KA157" i="6"/>
  <c r="KA159" i="6"/>
  <c r="KA153" i="6"/>
  <c r="KA155" i="6"/>
  <c r="KA154" i="6"/>
  <c r="KA151" i="6"/>
  <c r="KA156" i="6"/>
  <c r="KA152" i="6"/>
  <c r="KA148" i="6"/>
  <c r="KA143" i="6"/>
  <c r="KA142" i="6"/>
  <c r="KA150" i="6"/>
  <c r="KA138" i="6"/>
  <c r="KA149" i="6"/>
  <c r="KA145" i="6"/>
  <c r="KA147" i="6"/>
  <c r="KA140" i="6"/>
  <c r="KA139" i="6"/>
  <c r="KA132" i="6"/>
  <c r="KA144" i="6"/>
  <c r="KA127" i="6"/>
  <c r="KA122" i="6"/>
  <c r="KA134" i="6"/>
  <c r="KA121" i="6"/>
  <c r="KA125" i="6"/>
  <c r="KA119" i="6"/>
  <c r="KA133" i="6"/>
  <c r="KA126" i="6"/>
  <c r="KA123" i="6"/>
  <c r="LC165" i="6"/>
  <c r="LC164" i="6"/>
  <c r="LC166" i="6"/>
  <c r="LC161" i="6"/>
  <c r="LC162" i="6"/>
  <c r="LC163" i="6"/>
  <c r="LC158" i="6"/>
  <c r="LC160" i="6"/>
  <c r="LC151" i="6"/>
  <c r="LC155" i="6"/>
  <c r="LC159" i="6"/>
  <c r="LC157" i="6"/>
  <c r="LC154" i="6"/>
  <c r="LC152" i="6"/>
  <c r="LC148" i="6"/>
  <c r="LC150" i="6"/>
  <c r="LC143" i="6"/>
  <c r="LC142" i="6"/>
  <c r="LC144" i="6"/>
  <c r="LC153" i="6"/>
  <c r="LC146" i="6"/>
  <c r="LC140" i="6"/>
  <c r="LC141" i="6"/>
  <c r="LC139" i="6"/>
  <c r="LC134" i="6"/>
  <c r="LC137" i="6"/>
  <c r="LC133" i="6"/>
  <c r="LC131" i="6"/>
  <c r="LC149" i="6"/>
  <c r="LC129" i="6"/>
  <c r="LC135" i="6"/>
  <c r="LC156" i="6"/>
  <c r="LC123" i="6"/>
  <c r="LC125" i="6"/>
  <c r="LC145" i="6"/>
  <c r="LC122" i="6"/>
  <c r="LC130" i="6"/>
  <c r="LC136" i="6"/>
  <c r="LC118" i="6"/>
  <c r="LC126" i="6"/>
  <c r="LC124" i="6"/>
  <c r="LC147" i="6"/>
  <c r="LC138" i="6"/>
  <c r="LC127" i="6"/>
  <c r="ME165" i="6"/>
  <c r="ME166" i="6"/>
  <c r="ME164" i="6"/>
  <c r="ME161" i="6"/>
  <c r="ME162" i="6"/>
  <c r="ME163" i="6"/>
  <c r="ME160" i="6"/>
  <c r="ME157" i="6"/>
  <c r="ME156" i="6"/>
  <c r="ME158" i="6"/>
  <c r="ME159" i="6"/>
  <c r="ME154" i="6"/>
  <c r="ME150" i="6"/>
  <c r="ME152" i="6"/>
  <c r="ME153" i="6"/>
  <c r="ME148" i="6"/>
  <c r="ME149" i="6"/>
  <c r="ME155" i="6"/>
  <c r="ME151" i="6"/>
  <c r="ME142" i="6"/>
  <c r="ME143" i="6"/>
  <c r="ME139" i="6"/>
  <c r="ME137" i="6"/>
  <c r="ME144" i="6"/>
  <c r="ME131" i="6"/>
  <c r="ME138" i="6"/>
  <c r="ME135" i="6"/>
  <c r="ME140" i="6"/>
  <c r="ME134" i="6"/>
  <c r="ME127" i="6"/>
  <c r="ME147" i="6"/>
  <c r="ME125" i="6"/>
  <c r="ME124" i="6"/>
  <c r="ME123" i="6"/>
  <c r="ME146" i="6"/>
  <c r="ME126" i="6"/>
  <c r="ME121" i="6"/>
  <c r="ME133" i="6"/>
  <c r="ME145" i="6"/>
  <c r="ME128" i="6"/>
  <c r="ME132" i="6"/>
  <c r="ME129" i="6"/>
  <c r="ME141" i="6"/>
  <c r="ME119" i="6"/>
  <c r="NG163" i="6"/>
  <c r="NG165" i="6"/>
  <c r="NG166" i="6"/>
  <c r="NG164" i="6"/>
  <c r="NG160" i="6"/>
  <c r="NG162" i="6"/>
  <c r="NG159" i="6"/>
  <c r="NG157" i="6"/>
  <c r="NG161" i="6"/>
  <c r="NG151" i="6"/>
  <c r="NG154" i="6"/>
  <c r="NG158" i="6"/>
  <c r="NG152" i="6"/>
  <c r="NG148" i="6"/>
  <c r="NG153" i="6"/>
  <c r="NG149" i="6"/>
  <c r="NG142" i="6"/>
  <c r="NG140" i="6"/>
  <c r="NG155" i="6"/>
  <c r="NG147" i="6"/>
  <c r="NG146" i="6"/>
  <c r="NG133" i="6"/>
  <c r="NG141" i="6"/>
  <c r="NG132" i="6"/>
  <c r="NG138" i="6"/>
  <c r="NG145" i="6"/>
  <c r="NG129" i="6"/>
  <c r="NG127" i="6"/>
  <c r="NG144" i="6"/>
  <c r="NG130" i="6"/>
  <c r="NG150" i="6"/>
  <c r="NG124" i="6"/>
  <c r="NG135" i="6"/>
  <c r="NG123" i="6"/>
  <c r="NG143" i="6"/>
  <c r="NG120" i="6"/>
  <c r="NG126" i="6"/>
  <c r="NG134" i="6"/>
  <c r="NG125" i="6"/>
  <c r="OI166" i="6"/>
  <c r="OI163" i="6"/>
  <c r="OI162" i="6"/>
  <c r="OI165" i="6"/>
  <c r="OI161" i="6"/>
  <c r="OI160" i="6"/>
  <c r="OI158" i="6"/>
  <c r="OI164" i="6"/>
  <c r="OI155" i="6"/>
  <c r="OI156" i="6"/>
  <c r="OI157" i="6"/>
  <c r="OI150" i="6"/>
  <c r="OI152" i="6"/>
  <c r="OI148" i="6"/>
  <c r="OI146" i="6"/>
  <c r="OI154" i="6"/>
  <c r="OI144" i="6"/>
  <c r="OI159" i="6"/>
  <c r="OI149" i="6"/>
  <c r="OI142" i="6"/>
  <c r="OI147" i="6"/>
  <c r="OI141" i="6"/>
  <c r="OI143" i="6"/>
  <c r="OI138" i="6"/>
  <c r="OI145" i="6"/>
  <c r="OI153" i="6"/>
  <c r="OI151" i="6"/>
  <c r="OI140" i="6"/>
  <c r="OI136" i="6"/>
  <c r="OI127" i="6"/>
  <c r="OI139" i="6"/>
  <c r="OI133" i="6"/>
  <c r="OI131" i="6"/>
  <c r="OI132" i="6"/>
  <c r="OI126" i="6"/>
  <c r="OI123" i="6"/>
  <c r="OI137" i="6"/>
  <c r="OI125" i="6"/>
  <c r="OI122" i="6"/>
  <c r="OI121" i="6"/>
  <c r="OI134" i="6"/>
  <c r="PK163" i="6"/>
  <c r="PK165" i="6"/>
  <c r="PK162" i="6"/>
  <c r="PK166" i="6"/>
  <c r="PK164" i="6"/>
  <c r="PK159" i="6"/>
  <c r="PK158" i="6"/>
  <c r="PK161" i="6"/>
  <c r="PK160" i="6"/>
  <c r="PK155" i="6"/>
  <c r="PK157" i="6"/>
  <c r="PK152" i="6"/>
  <c r="PK151" i="6"/>
  <c r="PK154" i="6"/>
  <c r="PK153" i="6"/>
  <c r="PK150" i="6"/>
  <c r="PK147" i="6"/>
  <c r="PK149" i="6"/>
  <c r="PK156" i="6"/>
  <c r="PK142" i="6"/>
  <c r="PK148" i="6"/>
  <c r="PK144" i="6"/>
  <c r="PK141" i="6"/>
  <c r="PK145" i="6"/>
  <c r="PK137" i="6"/>
  <c r="PK140" i="6"/>
  <c r="PK146" i="6"/>
  <c r="PK134" i="6"/>
  <c r="PK136" i="6"/>
  <c r="PK139" i="6"/>
  <c r="PK129" i="6"/>
  <c r="PK130" i="6"/>
  <c r="PK138" i="6"/>
  <c r="PK143" i="6"/>
  <c r="PK121" i="6"/>
  <c r="PK125" i="6"/>
  <c r="PK135" i="6"/>
  <c r="PK128" i="6"/>
  <c r="PK127" i="6"/>
  <c r="PK126" i="6"/>
  <c r="PK120" i="6"/>
  <c r="PK132" i="6"/>
  <c r="PK117" i="6"/>
  <c r="PK123" i="6"/>
  <c r="PK124" i="6"/>
  <c r="QM164" i="6"/>
  <c r="QM166" i="6"/>
  <c r="QM163" i="6"/>
  <c r="QM160" i="6"/>
  <c r="QM165" i="6"/>
  <c r="QM162" i="6"/>
  <c r="QM159" i="6"/>
  <c r="QM157" i="6"/>
  <c r="QM156" i="6"/>
  <c r="QM155" i="6"/>
  <c r="QM154" i="6"/>
  <c r="QM158" i="6"/>
  <c r="QM161" i="6"/>
  <c r="QM151" i="6"/>
  <c r="QM152" i="6"/>
  <c r="QM153" i="6"/>
  <c r="QM149" i="6"/>
  <c r="QM150" i="6"/>
  <c r="QM148" i="6"/>
  <c r="QM147" i="6"/>
  <c r="QM145" i="6"/>
  <c r="QM142" i="6"/>
  <c r="QM140" i="6"/>
  <c r="QM139" i="6"/>
  <c r="QM141" i="6"/>
  <c r="QM144" i="6"/>
  <c r="QM143" i="6"/>
  <c r="QM137" i="6"/>
  <c r="QM138" i="6"/>
  <c r="QM134" i="6"/>
  <c r="QM132" i="6"/>
  <c r="QM127" i="6"/>
  <c r="QM136" i="6"/>
  <c r="QM146" i="6"/>
  <c r="QM123" i="6"/>
  <c r="QM124" i="6"/>
  <c r="QM135" i="6"/>
  <c r="QM126" i="6"/>
  <c r="QM133" i="6"/>
  <c r="QM130" i="6"/>
  <c r="RO164" i="6"/>
  <c r="RO162" i="6"/>
  <c r="RO166" i="6"/>
  <c r="RO160" i="6"/>
  <c r="RO165" i="6"/>
  <c r="RO163" i="6"/>
  <c r="RO161" i="6"/>
  <c r="RO158" i="6"/>
  <c r="RO159" i="6"/>
  <c r="RO152" i="6"/>
  <c r="RO157" i="6"/>
  <c r="RO156" i="6"/>
  <c r="RO155" i="6"/>
  <c r="RO150" i="6"/>
  <c r="RO149" i="6"/>
  <c r="RO151" i="6"/>
  <c r="RO153" i="6"/>
  <c r="RO154" i="6"/>
  <c r="RO142" i="6"/>
  <c r="RO145" i="6"/>
  <c r="RO143" i="6"/>
  <c r="RO139" i="6"/>
  <c r="RO148" i="6"/>
  <c r="RO137" i="6"/>
  <c r="RO135" i="6"/>
  <c r="RO141" i="6"/>
  <c r="RO146" i="6"/>
  <c r="RO134" i="6"/>
  <c r="RO140" i="6"/>
  <c r="RO127" i="6"/>
  <c r="RO132" i="6"/>
  <c r="RO144" i="6"/>
  <c r="RO130" i="6"/>
  <c r="RO124" i="6"/>
  <c r="RO147" i="6"/>
  <c r="RO138" i="6"/>
  <c r="RO131" i="6"/>
  <c r="RO123" i="6"/>
  <c r="RO133" i="6"/>
  <c r="RO119" i="6"/>
  <c r="RO126" i="6"/>
  <c r="SQ164" i="6"/>
  <c r="SQ160" i="6"/>
  <c r="SQ165" i="6"/>
  <c r="SQ161" i="6"/>
  <c r="SQ163" i="6"/>
  <c r="SQ162" i="6"/>
  <c r="SQ156" i="6"/>
  <c r="SQ158" i="6"/>
  <c r="SQ157" i="6"/>
  <c r="SQ159" i="6"/>
  <c r="SQ153" i="6"/>
  <c r="SQ152" i="6"/>
  <c r="SQ155" i="6"/>
  <c r="SQ150" i="6"/>
  <c r="SQ154" i="6"/>
  <c r="SQ166" i="6"/>
  <c r="SQ147" i="6"/>
  <c r="SQ151" i="6"/>
  <c r="SQ149" i="6"/>
  <c r="SQ144" i="6"/>
  <c r="SQ142" i="6"/>
  <c r="SQ146" i="6"/>
  <c r="SQ140" i="6"/>
  <c r="SQ145" i="6"/>
  <c r="SQ139" i="6"/>
  <c r="SQ132" i="6"/>
  <c r="SQ148" i="6"/>
  <c r="SQ128" i="6"/>
  <c r="SQ141" i="6"/>
  <c r="SQ137" i="6"/>
  <c r="SQ134" i="6"/>
  <c r="SQ136" i="6"/>
  <c r="SQ133" i="6"/>
  <c r="SQ125" i="6"/>
  <c r="SQ124" i="6"/>
  <c r="SQ121" i="6"/>
  <c r="SQ126" i="6"/>
  <c r="SQ123" i="6"/>
  <c r="SQ118" i="6"/>
  <c r="SQ143" i="6"/>
  <c r="SQ130" i="6"/>
  <c r="SQ138" i="6"/>
  <c r="SQ129" i="6"/>
  <c r="TS163" i="6"/>
  <c r="TS166" i="6"/>
  <c r="TS164" i="6"/>
  <c r="TS165" i="6"/>
  <c r="TS161" i="6"/>
  <c r="TS160" i="6"/>
  <c r="TS162" i="6"/>
  <c r="TS155" i="6"/>
  <c r="TS154" i="6"/>
  <c r="TS150" i="6"/>
  <c r="TS153" i="6"/>
  <c r="TS152" i="6"/>
  <c r="TS159" i="6"/>
  <c r="TS157" i="6"/>
  <c r="TS156" i="6"/>
  <c r="TS151" i="6"/>
  <c r="TS147" i="6"/>
  <c r="TS149" i="6"/>
  <c r="TS145" i="6"/>
  <c r="TS146" i="6"/>
  <c r="TS158" i="6"/>
  <c r="TS142" i="6"/>
  <c r="TS137" i="6"/>
  <c r="TS144" i="6"/>
  <c r="TS148" i="6"/>
  <c r="TS143" i="6"/>
  <c r="TS140" i="6"/>
  <c r="TS139" i="6"/>
  <c r="TS141" i="6"/>
  <c r="TS131" i="6"/>
  <c r="TS136" i="6"/>
  <c r="TS130" i="6"/>
  <c r="TS133" i="6"/>
  <c r="TS128" i="6"/>
  <c r="TS134" i="6"/>
  <c r="TS138" i="6"/>
  <c r="TS127" i="6"/>
  <c r="TS125" i="6"/>
  <c r="TS124" i="6"/>
  <c r="TS126" i="6"/>
  <c r="TS132" i="6"/>
  <c r="TS122" i="6"/>
  <c r="TS120" i="6"/>
  <c r="TS129" i="6"/>
  <c r="TS135" i="6"/>
  <c r="UU165" i="6"/>
  <c r="UU164" i="6"/>
  <c r="UU162" i="6"/>
  <c r="UU159" i="6"/>
  <c r="UU160" i="6"/>
  <c r="UU161" i="6"/>
  <c r="UU163" i="6"/>
  <c r="UU156" i="6"/>
  <c r="UU154" i="6"/>
  <c r="UU157" i="6"/>
  <c r="UU153" i="6"/>
  <c r="UU158" i="6"/>
  <c r="UU166" i="6"/>
  <c r="UU155" i="6"/>
  <c r="UU152" i="6"/>
  <c r="UU151" i="6"/>
  <c r="UU147" i="6"/>
  <c r="UU149" i="6"/>
  <c r="UU145" i="6"/>
  <c r="UU146" i="6"/>
  <c r="UU142" i="6"/>
  <c r="UU139" i="6"/>
  <c r="UU141" i="6"/>
  <c r="UU143" i="6"/>
  <c r="UU150" i="6"/>
  <c r="UU129" i="6"/>
  <c r="UU148" i="6"/>
  <c r="UU130" i="6"/>
  <c r="UU128" i="6"/>
  <c r="UU144" i="6"/>
  <c r="UU138" i="6"/>
  <c r="UU134" i="6"/>
  <c r="UU135" i="6"/>
  <c r="UU117" i="6"/>
  <c r="UU121" i="6"/>
  <c r="UU136" i="6"/>
  <c r="UU140" i="6"/>
  <c r="UU131" i="6"/>
  <c r="UU120" i="6"/>
  <c r="UU123" i="6"/>
  <c r="UU119" i="6"/>
  <c r="UU125" i="6"/>
  <c r="VW166" i="6"/>
  <c r="VW163" i="6"/>
  <c r="VW165" i="6"/>
  <c r="VW164" i="6"/>
  <c r="VW161" i="6"/>
  <c r="VW160" i="6"/>
  <c r="VW162" i="6"/>
  <c r="VW157" i="6"/>
  <c r="VW159" i="6"/>
  <c r="VW158" i="6"/>
  <c r="VW155" i="6"/>
  <c r="VW153" i="6"/>
  <c r="VW152" i="6"/>
  <c r="VW156" i="6"/>
  <c r="VW151" i="6"/>
  <c r="VW149" i="6"/>
  <c r="VW147" i="6"/>
  <c r="VW154" i="6"/>
  <c r="VW150" i="6"/>
  <c r="VW145" i="6"/>
  <c r="VW146" i="6"/>
  <c r="VW142" i="6"/>
  <c r="VW143" i="6"/>
  <c r="VW140" i="6"/>
  <c r="VW148" i="6"/>
  <c r="VW139" i="6"/>
  <c r="VW135" i="6"/>
  <c r="VW141" i="6"/>
  <c r="VW136" i="6"/>
  <c r="VW126" i="6"/>
  <c r="VW144" i="6"/>
  <c r="VW130" i="6"/>
  <c r="VW138" i="6"/>
  <c r="VW134" i="6"/>
  <c r="VW122" i="6"/>
  <c r="VW129" i="6"/>
  <c r="VW120" i="6"/>
  <c r="VW133" i="6"/>
  <c r="VW131" i="6"/>
  <c r="VW123" i="6"/>
  <c r="VW137" i="6"/>
  <c r="CY117" i="6"/>
  <c r="GE117" i="6"/>
  <c r="HU117" i="6"/>
  <c r="LA117" i="6"/>
  <c r="OH117" i="6"/>
  <c r="RJ117" i="6"/>
  <c r="UP117" i="6"/>
  <c r="GS118" i="6"/>
  <c r="PK118" i="6"/>
  <c r="UQ118" i="6"/>
  <c r="PK119" i="6"/>
  <c r="VS120" i="6"/>
  <c r="HR121" i="6"/>
  <c r="JY121" i="6"/>
  <c r="RM121" i="6"/>
  <c r="TS121" i="6"/>
  <c r="MA122" i="6"/>
  <c r="OU122" i="6"/>
  <c r="TP123" i="6"/>
  <c r="OG124" i="6"/>
  <c r="UT124" i="6"/>
  <c r="JZ125" i="6"/>
  <c r="TQ125" i="6"/>
  <c r="LA129" i="6"/>
  <c r="GP130" i="6"/>
  <c r="PH130" i="6"/>
  <c r="UT130" i="6"/>
  <c r="SM131" i="6"/>
  <c r="LC132" i="6"/>
  <c r="OG135" i="6"/>
  <c r="JV137" i="6"/>
  <c r="UU137" i="6"/>
  <c r="EQ140" i="6"/>
  <c r="VW124" i="6"/>
  <c r="FS127" i="6"/>
  <c r="OI128" i="6"/>
  <c r="EQ131" i="6"/>
  <c r="KA136" i="6"/>
  <c r="NG156" i="6"/>
  <c r="GE113" i="6"/>
  <c r="GE115" i="6" s="1"/>
  <c r="KM112" i="6"/>
  <c r="KM114" i="6" s="1"/>
  <c r="OU112" i="6"/>
  <c r="OU114" i="6" s="1"/>
  <c r="UE113" i="6"/>
  <c r="UE115" i="6" s="1"/>
  <c r="VG113" i="6"/>
  <c r="VG115" i="6" s="1"/>
  <c r="BW166" i="6"/>
  <c r="BW165" i="6"/>
  <c r="BW164" i="6"/>
  <c r="BW160" i="6"/>
  <c r="BW161" i="6"/>
  <c r="BW163" i="6"/>
  <c r="BW157" i="6"/>
  <c r="BW156" i="6"/>
  <c r="BW154" i="6"/>
  <c r="BW152" i="6"/>
  <c r="BW158" i="6"/>
  <c r="BW162" i="6"/>
  <c r="BW149" i="6"/>
  <c r="BW147" i="6"/>
  <c r="BW146" i="6"/>
  <c r="BW148" i="6"/>
  <c r="BW151" i="6"/>
  <c r="BW159" i="6"/>
  <c r="BW155" i="6"/>
  <c r="BW145" i="6"/>
  <c r="BW150" i="6"/>
  <c r="BW139" i="6"/>
  <c r="BW153" i="6"/>
  <c r="BW142" i="6"/>
  <c r="BW135" i="6"/>
  <c r="BW136" i="6"/>
  <c r="BW140" i="6"/>
  <c r="BW138" i="6"/>
  <c r="BW134" i="6"/>
  <c r="BW143" i="6"/>
  <c r="BW131" i="6"/>
  <c r="BW128" i="6"/>
  <c r="BW141" i="6"/>
  <c r="BW144" i="6"/>
  <c r="BW130" i="6"/>
  <c r="BW126" i="6"/>
  <c r="BW127" i="6"/>
  <c r="BW119" i="6"/>
  <c r="BW118" i="6"/>
  <c r="BW129" i="6"/>
  <c r="CY166" i="6"/>
  <c r="CY164" i="6"/>
  <c r="CY165" i="6"/>
  <c r="CY163" i="6"/>
  <c r="CY161" i="6"/>
  <c r="CY162" i="6"/>
  <c r="CY160" i="6"/>
  <c r="CY159" i="6"/>
  <c r="CY154" i="6"/>
  <c r="CY155" i="6"/>
  <c r="CY152" i="6"/>
  <c r="CY151" i="6"/>
  <c r="CY157" i="6"/>
  <c r="CY153" i="6"/>
  <c r="CY158" i="6"/>
  <c r="CY156" i="6"/>
  <c r="CY147" i="6"/>
  <c r="CY146" i="6"/>
  <c r="CY148" i="6"/>
  <c r="CY150" i="6"/>
  <c r="CY137" i="6"/>
  <c r="CY145" i="6"/>
  <c r="CY143" i="6"/>
  <c r="CY149" i="6"/>
  <c r="CY139" i="6"/>
  <c r="CY144" i="6"/>
  <c r="CY140" i="6"/>
  <c r="CY138" i="6"/>
  <c r="CY142" i="6"/>
  <c r="CY136" i="6"/>
  <c r="CY134" i="6"/>
  <c r="CY131" i="6"/>
  <c r="CY128" i="6"/>
  <c r="CY124" i="6"/>
  <c r="CY141" i="6"/>
  <c r="CY130" i="6"/>
  <c r="CY125" i="6"/>
  <c r="CY132" i="6"/>
  <c r="CY135" i="6"/>
  <c r="CY129" i="6"/>
  <c r="CY127" i="6"/>
  <c r="CY120" i="6"/>
  <c r="CY121" i="6"/>
  <c r="CY133" i="6"/>
  <c r="CY123" i="6"/>
  <c r="EA166" i="6"/>
  <c r="EA165" i="6"/>
  <c r="EA162" i="6"/>
  <c r="EA163" i="6"/>
  <c r="EA160" i="6"/>
  <c r="EA164" i="6"/>
  <c r="EA158" i="6"/>
  <c r="EA153" i="6"/>
  <c r="EA152" i="6"/>
  <c r="EA156" i="6"/>
  <c r="EA150" i="6"/>
  <c r="EA151" i="6"/>
  <c r="EA161" i="6"/>
  <c r="EA159" i="6"/>
  <c r="EA155" i="6"/>
  <c r="EA154" i="6"/>
  <c r="EA147" i="6"/>
  <c r="EA146" i="6"/>
  <c r="EA157" i="6"/>
  <c r="EA148" i="6"/>
  <c r="EA149" i="6"/>
  <c r="EA142" i="6"/>
  <c r="EA138" i="6"/>
  <c r="EA143" i="6"/>
  <c r="EA140" i="6"/>
  <c r="EA137" i="6"/>
  <c r="EA135" i="6"/>
  <c r="EA129" i="6"/>
  <c r="EA133" i="6"/>
  <c r="EA139" i="6"/>
  <c r="EA122" i="6"/>
  <c r="EA128" i="6"/>
  <c r="EA127" i="6"/>
  <c r="EA136" i="6"/>
  <c r="EA134" i="6"/>
  <c r="EA141" i="6"/>
  <c r="EA120" i="6"/>
  <c r="EA125" i="6"/>
  <c r="EA131" i="6"/>
  <c r="FC166" i="6"/>
  <c r="FC162" i="6"/>
  <c r="FC164" i="6"/>
  <c r="FC163" i="6"/>
  <c r="FC161" i="6"/>
  <c r="FC165" i="6"/>
  <c r="FC160" i="6"/>
  <c r="FC158" i="6"/>
  <c r="FC159" i="6"/>
  <c r="FC157" i="6"/>
  <c r="FC153" i="6"/>
  <c r="FC156" i="6"/>
  <c r="FC155" i="6"/>
  <c r="FC154" i="6"/>
  <c r="FC152" i="6"/>
  <c r="FC150" i="6"/>
  <c r="FC147" i="6"/>
  <c r="FC146" i="6"/>
  <c r="FC151" i="6"/>
  <c r="FC148" i="6"/>
  <c r="FC149" i="6"/>
  <c r="FC143" i="6"/>
  <c r="FC139" i="6"/>
  <c r="FC145" i="6"/>
  <c r="FC142" i="6"/>
  <c r="FC137" i="6"/>
  <c r="FC141" i="6"/>
  <c r="FC132" i="6"/>
  <c r="FC128" i="6"/>
  <c r="FC131" i="6"/>
  <c r="FC129" i="6"/>
  <c r="FC144" i="6"/>
  <c r="FC117" i="6"/>
  <c r="FC121" i="6"/>
  <c r="FC138" i="6"/>
  <c r="FC119" i="6"/>
  <c r="FC127" i="6"/>
  <c r="FC140" i="6"/>
  <c r="FC122" i="6"/>
  <c r="FC126" i="6"/>
  <c r="GE166" i="6"/>
  <c r="GE162" i="6"/>
  <c r="GE165" i="6"/>
  <c r="GE163" i="6"/>
  <c r="GE161" i="6"/>
  <c r="GE158" i="6"/>
  <c r="GE160" i="6"/>
  <c r="GE157" i="6"/>
  <c r="GE164" i="6"/>
  <c r="GE153" i="6"/>
  <c r="GE155" i="6"/>
  <c r="GE156" i="6"/>
  <c r="GE152" i="6"/>
  <c r="GE154" i="6"/>
  <c r="GE147" i="6"/>
  <c r="GE146" i="6"/>
  <c r="GE150" i="6"/>
  <c r="GE144" i="6"/>
  <c r="GE149" i="6"/>
  <c r="GE141" i="6"/>
  <c r="GE151" i="6"/>
  <c r="GE145" i="6"/>
  <c r="GE140" i="6"/>
  <c r="GE136" i="6"/>
  <c r="GE135" i="6"/>
  <c r="GE143" i="6"/>
  <c r="GE148" i="6"/>
  <c r="GE129" i="6"/>
  <c r="GE128" i="6"/>
  <c r="GE125" i="6"/>
  <c r="GE159" i="6"/>
  <c r="GE137" i="6"/>
  <c r="GE142" i="6"/>
  <c r="GE139" i="6"/>
  <c r="GE127" i="6"/>
  <c r="GE138" i="6"/>
  <c r="GE134" i="6"/>
  <c r="GE133" i="6"/>
  <c r="GE132" i="6"/>
  <c r="GE118" i="6"/>
  <c r="GE131" i="6"/>
  <c r="GE123" i="6"/>
  <c r="GE124" i="6"/>
  <c r="HG166" i="6"/>
  <c r="HG164" i="6"/>
  <c r="HG162" i="6"/>
  <c r="HG163" i="6"/>
  <c r="HG165" i="6"/>
  <c r="HG161" i="6"/>
  <c r="HG160" i="6"/>
  <c r="HG157" i="6"/>
  <c r="HG158" i="6"/>
  <c r="HG155" i="6"/>
  <c r="HG153" i="6"/>
  <c r="HG159" i="6"/>
  <c r="HG151" i="6"/>
  <c r="HG147" i="6"/>
  <c r="HG146" i="6"/>
  <c r="HG150" i="6"/>
  <c r="HG152" i="6"/>
  <c r="HG156" i="6"/>
  <c r="HG149" i="6"/>
  <c r="HG148" i="6"/>
  <c r="HG145" i="6"/>
  <c r="HG143" i="6"/>
  <c r="HG141" i="6"/>
  <c r="HG154" i="6"/>
  <c r="HG138" i="6"/>
  <c r="HG139" i="6"/>
  <c r="HG140" i="6"/>
  <c r="HG133" i="6"/>
  <c r="HG135" i="6"/>
  <c r="HG142" i="6"/>
  <c r="HG144" i="6"/>
  <c r="HG128" i="6"/>
  <c r="HG136" i="6"/>
  <c r="HG134" i="6"/>
  <c r="HG130" i="6"/>
  <c r="HG124" i="6"/>
  <c r="HG137" i="6"/>
  <c r="HG131" i="6"/>
  <c r="HG125" i="6"/>
  <c r="HG127" i="6"/>
  <c r="HG121" i="6"/>
  <c r="HG132" i="6"/>
  <c r="HG126" i="6"/>
  <c r="II166" i="6"/>
  <c r="II162" i="6"/>
  <c r="II164" i="6"/>
  <c r="II165" i="6"/>
  <c r="II161" i="6"/>
  <c r="II160" i="6"/>
  <c r="II158" i="6"/>
  <c r="II159" i="6"/>
  <c r="II157" i="6"/>
  <c r="II155" i="6"/>
  <c r="II151" i="6"/>
  <c r="II153" i="6"/>
  <c r="II154" i="6"/>
  <c r="II163" i="6"/>
  <c r="II147" i="6"/>
  <c r="II146" i="6"/>
  <c r="II156" i="6"/>
  <c r="II149" i="6"/>
  <c r="II150" i="6"/>
  <c r="II145" i="6"/>
  <c r="II152" i="6"/>
  <c r="II148" i="6"/>
  <c r="II140" i="6"/>
  <c r="II139" i="6"/>
  <c r="II135" i="6"/>
  <c r="II134" i="6"/>
  <c r="II138" i="6"/>
  <c r="II142" i="6"/>
  <c r="II136" i="6"/>
  <c r="II141" i="6"/>
  <c r="II133" i="6"/>
  <c r="II130" i="6"/>
  <c r="II129" i="6"/>
  <c r="II127" i="6"/>
  <c r="II128" i="6"/>
  <c r="II144" i="6"/>
  <c r="II122" i="6"/>
  <c r="II120" i="6"/>
  <c r="II143" i="6"/>
  <c r="II131" i="6"/>
  <c r="JK166" i="6"/>
  <c r="JK162" i="6"/>
  <c r="JK165" i="6"/>
  <c r="JK164" i="6"/>
  <c r="JK163" i="6"/>
  <c r="JK161" i="6"/>
  <c r="JK160" i="6"/>
  <c r="JK159" i="6"/>
  <c r="JK156" i="6"/>
  <c r="JK155" i="6"/>
  <c r="JK158" i="6"/>
  <c r="JK153" i="6"/>
  <c r="JK152" i="6"/>
  <c r="JK150" i="6"/>
  <c r="JK147" i="6"/>
  <c r="JK146" i="6"/>
  <c r="JK149" i="6"/>
  <c r="JK157" i="6"/>
  <c r="JK143" i="6"/>
  <c r="JK138" i="6"/>
  <c r="JK142" i="6"/>
  <c r="JK154" i="6"/>
  <c r="JK144" i="6"/>
  <c r="JK141" i="6"/>
  <c r="JK151" i="6"/>
  <c r="JK136" i="6"/>
  <c r="JK137" i="6"/>
  <c r="JK133" i="6"/>
  <c r="JK140" i="6"/>
  <c r="JK139" i="6"/>
  <c r="JK145" i="6"/>
  <c r="JK132" i="6"/>
  <c r="JK129" i="6"/>
  <c r="JK134" i="6"/>
  <c r="JK148" i="6"/>
  <c r="JK131" i="6"/>
  <c r="JK119" i="6"/>
  <c r="JK121" i="6"/>
  <c r="JK117" i="6"/>
  <c r="JK123" i="6"/>
  <c r="JK128" i="6"/>
  <c r="JK130" i="6"/>
  <c r="JK120" i="6"/>
  <c r="KM166" i="6"/>
  <c r="KM162" i="6"/>
  <c r="KM163" i="6"/>
  <c r="KM164" i="6"/>
  <c r="KM161" i="6"/>
  <c r="KM165" i="6"/>
  <c r="KM160" i="6"/>
  <c r="KM157" i="6"/>
  <c r="KM158" i="6"/>
  <c r="KM159" i="6"/>
  <c r="KM156" i="6"/>
  <c r="KM153" i="6"/>
  <c r="KM154" i="6"/>
  <c r="KM152" i="6"/>
  <c r="KM151" i="6"/>
  <c r="KM148" i="6"/>
  <c r="KM147" i="6"/>
  <c r="KM146" i="6"/>
  <c r="KM155" i="6"/>
  <c r="KM149" i="6"/>
  <c r="KM150" i="6"/>
  <c r="KM145" i="6"/>
  <c r="KM144" i="6"/>
  <c r="KM142" i="6"/>
  <c r="KM138" i="6"/>
  <c r="KM140" i="6"/>
  <c r="KM131" i="6"/>
  <c r="KM127" i="6"/>
  <c r="KM139" i="6"/>
  <c r="KM130" i="6"/>
  <c r="KM143" i="6"/>
  <c r="KM133" i="6"/>
  <c r="KM134" i="6"/>
  <c r="KM136" i="6"/>
  <c r="KM129" i="6"/>
  <c r="KM137" i="6"/>
  <c r="KM135" i="6"/>
  <c r="KM132" i="6"/>
  <c r="KM125" i="6"/>
  <c r="KM123" i="6"/>
  <c r="KM128" i="6"/>
  <c r="KM126" i="6"/>
  <c r="KM121" i="6"/>
  <c r="KM141" i="6"/>
  <c r="KM118" i="6"/>
  <c r="KM117" i="6"/>
  <c r="LO166" i="6"/>
  <c r="LO163" i="6"/>
  <c r="LO162" i="6"/>
  <c r="LO165" i="6"/>
  <c r="LO164" i="6"/>
  <c r="LO159" i="6"/>
  <c r="LO160" i="6"/>
  <c r="LO161" i="6"/>
  <c r="LO156" i="6"/>
  <c r="LO154" i="6"/>
  <c r="LO157" i="6"/>
  <c r="LO155" i="6"/>
  <c r="LO152" i="6"/>
  <c r="LO158" i="6"/>
  <c r="LO147" i="6"/>
  <c r="LO146" i="6"/>
  <c r="LO150" i="6"/>
  <c r="LO149" i="6"/>
  <c r="LO153" i="6"/>
  <c r="LO151" i="6"/>
  <c r="LO143" i="6"/>
  <c r="LO145" i="6"/>
  <c r="LO144" i="6"/>
  <c r="LO140" i="6"/>
  <c r="LO129" i="6"/>
  <c r="LO134" i="6"/>
  <c r="LO130" i="6"/>
  <c r="LO128" i="6"/>
  <c r="LO138" i="6"/>
  <c r="LO133" i="6"/>
  <c r="LO136" i="6"/>
  <c r="LO123" i="6"/>
  <c r="LO142" i="6"/>
  <c r="LO141" i="6"/>
  <c r="LO124" i="6"/>
  <c r="LO121" i="6"/>
  <c r="LO148" i="6"/>
  <c r="LO126" i="6"/>
  <c r="LO127" i="6"/>
  <c r="LO131" i="6"/>
  <c r="LO125" i="6"/>
  <c r="LO137" i="6"/>
  <c r="LO132" i="6"/>
  <c r="LO139" i="6"/>
  <c r="MQ166" i="6"/>
  <c r="MQ162" i="6"/>
  <c r="MQ165" i="6"/>
  <c r="MQ164" i="6"/>
  <c r="MQ163" i="6"/>
  <c r="MQ159" i="6"/>
  <c r="MQ161" i="6"/>
  <c r="MQ158" i="6"/>
  <c r="MQ156" i="6"/>
  <c r="MQ155" i="6"/>
  <c r="MQ154" i="6"/>
  <c r="MQ157" i="6"/>
  <c r="MQ151" i="6"/>
  <c r="MQ153" i="6"/>
  <c r="MQ160" i="6"/>
  <c r="MQ147" i="6"/>
  <c r="MQ146" i="6"/>
  <c r="MQ152" i="6"/>
  <c r="MQ150" i="6"/>
  <c r="MQ144" i="6"/>
  <c r="MQ149" i="6"/>
  <c r="MQ142" i="6"/>
  <c r="MQ139" i="6"/>
  <c r="MQ143" i="6"/>
  <c r="MQ132" i="6"/>
  <c r="MQ145" i="6"/>
  <c r="MQ137" i="6"/>
  <c r="MQ130" i="6"/>
  <c r="MQ141" i="6"/>
  <c r="MQ136" i="6"/>
  <c r="MQ121" i="6"/>
  <c r="MQ133" i="6"/>
  <c r="MQ127" i="6"/>
  <c r="MQ125" i="6"/>
  <c r="MQ119" i="6"/>
  <c r="MQ135" i="6"/>
  <c r="MQ122" i="6"/>
  <c r="MQ131" i="6"/>
  <c r="MQ126" i="6"/>
  <c r="NS166" i="6"/>
  <c r="NS164" i="6"/>
  <c r="NS162" i="6"/>
  <c r="NS161" i="6"/>
  <c r="NS160" i="6"/>
  <c r="NS165" i="6"/>
  <c r="NS163" i="6"/>
  <c r="NS152" i="6"/>
  <c r="NS155" i="6"/>
  <c r="NS153" i="6"/>
  <c r="NS158" i="6"/>
  <c r="NS157" i="6"/>
  <c r="NS154" i="6"/>
  <c r="NS147" i="6"/>
  <c r="NS146" i="6"/>
  <c r="NS156" i="6"/>
  <c r="NS148" i="6"/>
  <c r="NS149" i="6"/>
  <c r="NS145" i="6"/>
  <c r="NS144" i="6"/>
  <c r="NS150" i="6"/>
  <c r="NS151" i="6"/>
  <c r="NS136" i="6"/>
  <c r="NS139" i="6"/>
  <c r="NS137" i="6"/>
  <c r="NS135" i="6"/>
  <c r="NS134" i="6"/>
  <c r="NS140" i="6"/>
  <c r="NS131" i="6"/>
  <c r="NS142" i="6"/>
  <c r="NS125" i="6"/>
  <c r="NS132" i="6"/>
  <c r="NS130" i="6"/>
  <c r="NS143" i="6"/>
  <c r="NS129" i="6"/>
  <c r="NS141" i="6"/>
  <c r="NS118" i="6"/>
  <c r="NS127" i="6"/>
  <c r="NS133" i="6"/>
  <c r="NS120" i="6"/>
  <c r="NS138" i="6"/>
  <c r="OU166" i="6"/>
  <c r="OU162" i="6"/>
  <c r="OU164" i="6"/>
  <c r="OU161" i="6"/>
  <c r="OU163" i="6"/>
  <c r="OU160" i="6"/>
  <c r="OU159" i="6"/>
  <c r="OU165" i="6"/>
  <c r="OU155" i="6"/>
  <c r="OU158" i="6"/>
  <c r="OU152" i="6"/>
  <c r="OU157" i="6"/>
  <c r="OU156" i="6"/>
  <c r="OU154" i="6"/>
  <c r="OU147" i="6"/>
  <c r="OU146" i="6"/>
  <c r="OU151" i="6"/>
  <c r="OU153" i="6"/>
  <c r="OU150" i="6"/>
  <c r="OU141" i="6"/>
  <c r="OU140" i="6"/>
  <c r="OU148" i="6"/>
  <c r="OU144" i="6"/>
  <c r="OU149" i="6"/>
  <c r="OU142" i="6"/>
  <c r="OU143" i="6"/>
  <c r="OU137" i="6"/>
  <c r="OU139" i="6"/>
  <c r="OU127" i="6"/>
  <c r="OU129" i="6"/>
  <c r="OU132" i="6"/>
  <c r="OU131" i="6"/>
  <c r="OU135" i="6"/>
  <c r="OU123" i="6"/>
  <c r="OU124" i="6"/>
  <c r="OU138" i="6"/>
  <c r="OU126" i="6"/>
  <c r="OU125" i="6"/>
  <c r="OU136" i="6"/>
  <c r="OU121" i="6"/>
  <c r="OU120" i="6"/>
  <c r="OU128" i="6"/>
  <c r="PW166" i="6"/>
  <c r="PW163" i="6"/>
  <c r="PW165" i="6"/>
  <c r="PW164" i="6"/>
  <c r="PW162" i="6"/>
  <c r="PW161" i="6"/>
  <c r="PW158" i="6"/>
  <c r="PW159" i="6"/>
  <c r="PW155" i="6"/>
  <c r="PW150" i="6"/>
  <c r="PW157" i="6"/>
  <c r="PW160" i="6"/>
  <c r="PW156" i="6"/>
  <c r="PW154" i="6"/>
  <c r="PW147" i="6"/>
  <c r="PW146" i="6"/>
  <c r="PW152" i="6"/>
  <c r="PW153" i="6"/>
  <c r="PW151" i="6"/>
  <c r="PW149" i="6"/>
  <c r="PW148" i="6"/>
  <c r="PW140" i="6"/>
  <c r="PW142" i="6"/>
  <c r="PW143" i="6"/>
  <c r="PW139" i="6"/>
  <c r="PW144" i="6"/>
  <c r="PW145" i="6"/>
  <c r="PW133" i="6"/>
  <c r="PW128" i="6"/>
  <c r="PW137" i="6"/>
  <c r="PW129" i="6"/>
  <c r="PW132" i="6"/>
  <c r="PW131" i="6"/>
  <c r="PW141" i="6"/>
  <c r="PW121" i="6"/>
  <c r="PW136" i="6"/>
  <c r="PW127" i="6"/>
  <c r="PW130" i="6"/>
  <c r="PW125" i="6"/>
  <c r="QY166" i="6"/>
  <c r="QY165" i="6"/>
  <c r="QY164" i="6"/>
  <c r="QY163" i="6"/>
  <c r="QY162" i="6"/>
  <c r="QY161" i="6"/>
  <c r="QY158" i="6"/>
  <c r="QY159" i="6"/>
  <c r="QY160" i="6"/>
  <c r="QY154" i="6"/>
  <c r="QY153" i="6"/>
  <c r="QY155" i="6"/>
  <c r="QY147" i="6"/>
  <c r="QY146" i="6"/>
  <c r="QY156" i="6"/>
  <c r="QY148" i="6"/>
  <c r="QY152" i="6"/>
  <c r="QY150" i="6"/>
  <c r="QY157" i="6"/>
  <c r="QY139" i="6"/>
  <c r="QY137" i="6"/>
  <c r="QY149" i="6"/>
  <c r="QY145" i="6"/>
  <c r="QY136" i="6"/>
  <c r="QY135" i="6"/>
  <c r="QY132" i="6"/>
  <c r="QY128" i="6"/>
  <c r="QY131" i="6"/>
  <c r="QY144" i="6"/>
  <c r="QY142" i="6"/>
  <c r="QY151" i="6"/>
  <c r="QY133" i="6"/>
  <c r="QY141" i="6"/>
  <c r="QY140" i="6"/>
  <c r="QY138" i="6"/>
  <c r="QY124" i="6"/>
  <c r="QY122" i="6"/>
  <c r="QY126" i="6"/>
  <c r="QY127" i="6"/>
  <c r="QY121" i="6"/>
  <c r="QY119" i="6"/>
  <c r="QY125" i="6"/>
  <c r="QY129" i="6"/>
  <c r="QY143" i="6"/>
  <c r="QY120" i="6"/>
  <c r="SA166" i="6"/>
  <c r="SA165" i="6"/>
  <c r="SA163" i="6"/>
  <c r="SA162" i="6"/>
  <c r="SA161" i="6"/>
  <c r="SA160" i="6"/>
  <c r="SA156" i="6"/>
  <c r="SA157" i="6"/>
  <c r="SA155" i="6"/>
  <c r="SA153" i="6"/>
  <c r="SA159" i="6"/>
  <c r="SA154" i="6"/>
  <c r="SA164" i="6"/>
  <c r="SA151" i="6"/>
  <c r="SA158" i="6"/>
  <c r="SA147" i="6"/>
  <c r="SA146" i="6"/>
  <c r="SA148" i="6"/>
  <c r="SA152" i="6"/>
  <c r="SA144" i="6"/>
  <c r="SA140" i="6"/>
  <c r="SA138" i="6"/>
  <c r="SA130" i="6"/>
  <c r="SA150" i="6"/>
  <c r="SA145" i="6"/>
  <c r="SA135" i="6"/>
  <c r="SA149" i="6"/>
  <c r="SA136" i="6"/>
  <c r="SA126" i="6"/>
  <c r="SA131" i="6"/>
  <c r="SA143" i="6"/>
  <c r="SA124" i="6"/>
  <c r="SA133" i="6"/>
  <c r="SA139" i="6"/>
  <c r="SA142" i="6"/>
  <c r="SA134" i="6"/>
  <c r="SA122" i="6"/>
  <c r="SA132" i="6"/>
  <c r="SA123" i="6"/>
  <c r="SA118" i="6"/>
  <c r="SA127" i="6"/>
  <c r="SA128" i="6"/>
  <c r="TC166" i="6"/>
  <c r="TC165" i="6"/>
  <c r="TC162" i="6"/>
  <c r="TC161" i="6"/>
  <c r="TC164" i="6"/>
  <c r="TC160" i="6"/>
  <c r="TC163" i="6"/>
  <c r="TC159" i="6"/>
  <c r="TC156" i="6"/>
  <c r="TC155" i="6"/>
  <c r="TC157" i="6"/>
  <c r="TC154" i="6"/>
  <c r="TC151" i="6"/>
  <c r="TC153" i="6"/>
  <c r="TC147" i="6"/>
  <c r="TC146" i="6"/>
  <c r="TC149" i="6"/>
  <c r="TC150" i="6"/>
  <c r="TC148" i="6"/>
  <c r="TC152" i="6"/>
  <c r="TC158" i="6"/>
  <c r="TC145" i="6"/>
  <c r="TC143" i="6"/>
  <c r="TC141" i="6"/>
  <c r="TC140" i="6"/>
  <c r="TC132" i="6"/>
  <c r="TC138" i="6"/>
  <c r="TC135" i="6"/>
  <c r="TC134" i="6"/>
  <c r="TC130" i="6"/>
  <c r="TC129" i="6"/>
  <c r="TC126" i="6"/>
  <c r="TC139" i="6"/>
  <c r="TC131" i="6"/>
  <c r="TC144" i="6"/>
  <c r="TC127" i="6"/>
  <c r="TC128" i="6"/>
  <c r="TC137" i="6"/>
  <c r="TC122" i="6"/>
  <c r="TC133" i="6"/>
  <c r="UE166" i="6"/>
  <c r="UE164" i="6"/>
  <c r="UE163" i="6"/>
  <c r="UE162" i="6"/>
  <c r="UE161" i="6"/>
  <c r="UE160" i="6"/>
  <c r="UE159" i="6"/>
  <c r="UE165" i="6"/>
  <c r="UE158" i="6"/>
  <c r="UE157" i="6"/>
  <c r="UE156" i="6"/>
  <c r="UE155" i="6"/>
  <c r="UE154" i="6"/>
  <c r="UE153" i="6"/>
  <c r="UE152" i="6"/>
  <c r="UE146" i="6"/>
  <c r="UE149" i="6"/>
  <c r="UE148" i="6"/>
  <c r="UE145" i="6"/>
  <c r="UE143" i="6"/>
  <c r="UE141" i="6"/>
  <c r="UE151" i="6"/>
  <c r="UE139" i="6"/>
  <c r="UE133" i="6"/>
  <c r="UE144" i="6"/>
  <c r="UE134" i="6"/>
  <c r="UE140" i="6"/>
  <c r="UE132" i="6"/>
  <c r="UE138" i="6"/>
  <c r="UE129" i="6"/>
  <c r="UE147" i="6"/>
  <c r="UE142" i="6"/>
  <c r="UE131" i="6"/>
  <c r="UE150" i="6"/>
  <c r="UE130" i="6"/>
  <c r="UE126" i="6"/>
  <c r="UE136" i="6"/>
  <c r="UE122" i="6"/>
  <c r="UE119" i="6"/>
  <c r="UE117" i="6"/>
  <c r="UE123" i="6"/>
  <c r="UE127" i="6"/>
  <c r="VG166" i="6"/>
  <c r="VG164" i="6"/>
  <c r="VG162" i="6"/>
  <c r="VG165" i="6"/>
  <c r="VG163" i="6"/>
  <c r="VG161" i="6"/>
  <c r="VG160" i="6"/>
  <c r="VG158" i="6"/>
  <c r="VG156" i="6"/>
  <c r="VG157" i="6"/>
  <c r="VG154" i="6"/>
  <c r="VG150" i="6"/>
  <c r="VG151" i="6"/>
  <c r="VG155" i="6"/>
  <c r="VG153" i="6"/>
  <c r="VG159" i="6"/>
  <c r="VG146" i="6"/>
  <c r="VG149" i="6"/>
  <c r="VG148" i="6"/>
  <c r="VG143" i="6"/>
  <c r="VG142" i="6"/>
  <c r="VG147" i="6"/>
  <c r="VG145" i="6"/>
  <c r="VG144" i="6"/>
  <c r="VG137" i="6"/>
  <c r="VG141" i="6"/>
  <c r="VG136" i="6"/>
  <c r="VG138" i="6"/>
  <c r="VG134" i="6"/>
  <c r="VG132" i="6"/>
  <c r="VG129" i="6"/>
  <c r="VG130" i="6"/>
  <c r="VG140" i="6"/>
  <c r="VG120" i="6"/>
  <c r="VG152" i="6"/>
  <c r="VG122" i="6"/>
  <c r="VG118" i="6"/>
  <c r="VG135" i="6"/>
  <c r="VG117" i="6"/>
  <c r="VG139" i="6"/>
  <c r="VG125" i="6"/>
  <c r="VG133" i="6"/>
  <c r="VG128" i="6"/>
  <c r="GE112" i="6"/>
  <c r="GE114" i="6" s="1"/>
  <c r="LO117" i="6"/>
  <c r="QJ117" i="6"/>
  <c r="TQ117" i="6"/>
  <c r="CH118" i="6"/>
  <c r="FR118" i="6"/>
  <c r="KX118" i="6"/>
  <c r="QI118" i="6"/>
  <c r="TP118" i="6"/>
  <c r="GU119" i="6"/>
  <c r="KM119" i="6"/>
  <c r="VW119" i="6"/>
  <c r="GU120" i="6"/>
  <c r="SA120" i="6"/>
  <c r="LC121" i="6"/>
  <c r="HS122" i="6"/>
  <c r="NB122" i="6"/>
  <c r="SP122" i="6"/>
  <c r="VG123" i="6"/>
  <c r="GP124" i="6"/>
  <c r="JK124" i="6"/>
  <c r="FC125" i="6"/>
  <c r="HV125" i="6"/>
  <c r="NE127" i="6"/>
  <c r="RL127" i="6"/>
  <c r="DO129" i="6"/>
  <c r="IU129" i="6"/>
  <c r="SA129" i="6"/>
  <c r="HS130" i="6"/>
  <c r="TR132" i="6"/>
  <c r="OD133" i="6"/>
  <c r="JZ135" i="6"/>
  <c r="RN135" i="6"/>
  <c r="SP136" i="6"/>
  <c r="EP137" i="6"/>
  <c r="OG137" i="6"/>
  <c r="KZ140" i="6"/>
  <c r="CI141" i="6"/>
  <c r="FN143" i="6"/>
  <c r="OE146" i="6"/>
  <c r="PF156" i="6"/>
  <c r="AA14" i="4" l="1"/>
  <c r="K9" i="5"/>
  <c r="J35" i="1"/>
  <c r="P4" i="4"/>
  <c r="P8" i="4"/>
  <c r="J31" i="1"/>
  <c r="F31" i="1" s="1"/>
  <c r="J28" i="1"/>
  <c r="C35" i="1" s="1"/>
  <c r="J39" i="1"/>
  <c r="F39" i="1" s="1"/>
  <c r="P11" i="4"/>
  <c r="K10" i="5"/>
  <c r="J38" i="1"/>
  <c r="C106" i="6" s="1"/>
  <c r="AA12" i="4"/>
  <c r="P7" i="4"/>
  <c r="J36" i="1"/>
  <c r="B35" i="1" s="1"/>
  <c r="AW165" i="6" a="1"/>
  <c r="AW165" i="6" s="1"/>
  <c r="AA77" i="6"/>
  <c r="E36" i="6" s="1"/>
  <c r="BA92" i="3"/>
  <c r="D35" i="1"/>
  <c r="C100" i="6"/>
  <c r="AY155" i="6" a="1"/>
  <c r="AY155" i="6" s="1"/>
  <c r="AZ92" i="3"/>
  <c r="AR142" i="6" a="1"/>
  <c r="AR142" i="6" s="1"/>
  <c r="AM148" i="6" a="1"/>
  <c r="AM148" i="6" s="1"/>
  <c r="AX136" i="6" a="1"/>
  <c r="AX136" i="6" s="1"/>
  <c r="AK92" i="2"/>
  <c r="D71" i="3"/>
  <c r="D62" i="3" s="1"/>
  <c r="D37" i="3" s="1"/>
  <c r="AO160" i="6" a="1"/>
  <c r="AO160" i="6" s="1"/>
  <c r="O92" i="2"/>
  <c r="O64" i="6"/>
  <c r="D42" i="6" s="1"/>
  <c r="AQ92" i="2"/>
  <c r="W92" i="2"/>
  <c r="J72" i="3"/>
  <c r="J63" i="3" s="1"/>
  <c r="AU92" i="3"/>
  <c r="K72" i="3"/>
  <c r="K63" i="3" s="1"/>
  <c r="Y77" i="6"/>
  <c r="E34" i="6" s="1"/>
  <c r="BG92" i="2"/>
  <c r="P13" i="4"/>
  <c r="F92" i="2"/>
  <c r="N64" i="6"/>
  <c r="D41" i="6" s="1"/>
  <c r="L73" i="3"/>
  <c r="L64" i="3" s="1"/>
  <c r="L52" i="3" s="1"/>
  <c r="L39" i="3" s="1"/>
  <c r="D78" i="2"/>
  <c r="M92" i="3"/>
  <c r="AB64" i="6"/>
  <c r="I37" i="6" s="1"/>
  <c r="BF120" i="6" a="1"/>
  <c r="BF120" i="6" s="1"/>
  <c r="H77" i="6"/>
  <c r="H35" i="6" s="1"/>
  <c r="K77" i="6"/>
  <c r="H38" i="6" s="1"/>
  <c r="J38" i="6" s="1"/>
  <c r="F102" i="6" s="1"/>
  <c r="E71" i="3"/>
  <c r="E62" i="3" s="1"/>
  <c r="H64" i="6"/>
  <c r="D35" i="6" s="1"/>
  <c r="AN122" i="6" a="1"/>
  <c r="AN122" i="6" s="1"/>
  <c r="AQ92" i="3"/>
  <c r="BH166" i="6" a="1"/>
  <c r="BH166" i="6" s="1"/>
  <c r="Z77" i="6"/>
  <c r="E35" i="6" s="1"/>
  <c r="BC92" i="2"/>
  <c r="AN127" i="6" a="1"/>
  <c r="AN127" i="6" s="1"/>
  <c r="M92" i="2"/>
  <c r="AR133" i="6" a="1"/>
  <c r="AR133" i="6" s="1"/>
  <c r="BE92" i="2"/>
  <c r="AJ92" i="3"/>
  <c r="AK147" i="6" a="1"/>
  <c r="AK147" i="6" s="1"/>
  <c r="X64" i="6"/>
  <c r="I33" i="6" s="1"/>
  <c r="J64" i="6"/>
  <c r="D37" i="6" s="1"/>
  <c r="K64" i="6"/>
  <c r="D38" i="6" s="1"/>
  <c r="AJ123" i="6" a="1"/>
  <c r="AJ123" i="6" s="1"/>
  <c r="AS92" i="3"/>
  <c r="AK142" i="6" a="1"/>
  <c r="AK142" i="6" s="1"/>
  <c r="AK125" i="6" a="1"/>
  <c r="AK125" i="6" s="1"/>
  <c r="AT120" i="6" a="1"/>
  <c r="AT120" i="6" s="1"/>
  <c r="AY149" i="6" a="1"/>
  <c r="AY149" i="6" s="1"/>
  <c r="BE158" i="6" a="1"/>
  <c r="BE158" i="6" s="1"/>
  <c r="AX132" i="6" a="1"/>
  <c r="AX132" i="6" s="1"/>
  <c r="AZ132" i="6" a="1"/>
  <c r="AZ132" i="6" s="1"/>
  <c r="AZ125" i="6" a="1"/>
  <c r="AZ125" i="6" s="1"/>
  <c r="AK126" i="6" a="1"/>
  <c r="AK126" i="6" s="1"/>
  <c r="AM141" i="6" a="1"/>
  <c r="AM141" i="6" s="1"/>
  <c r="BE148" i="6" a="1"/>
  <c r="BE148" i="6" s="1"/>
  <c r="AO131" i="6" a="1"/>
  <c r="AO131" i="6" s="1"/>
  <c r="BE120" i="6" a="1"/>
  <c r="BE120" i="6" s="1"/>
  <c r="BE144" i="6" a="1"/>
  <c r="BE144" i="6" s="1"/>
  <c r="BC151" i="6" a="1"/>
  <c r="BC151" i="6" s="1"/>
  <c r="AN128" i="6" a="1"/>
  <c r="AN128" i="6" s="1"/>
  <c r="BA149" i="6" a="1"/>
  <c r="BA149" i="6" s="1"/>
  <c r="BB138" i="6" a="1"/>
  <c r="BB138" i="6" s="1"/>
  <c r="AM125" i="6" a="1"/>
  <c r="AM125" i="6" s="1"/>
  <c r="BF150" i="6" a="1"/>
  <c r="BF150" i="6" s="1"/>
  <c r="BD125" i="6" a="1"/>
  <c r="BD125" i="6" s="1"/>
  <c r="AJ155" i="6" a="1"/>
  <c r="AJ155" i="6" s="1"/>
  <c r="AX122" i="6" a="1"/>
  <c r="AX122" i="6" s="1"/>
  <c r="BH136" i="6" a="1"/>
  <c r="BH136" i="6" s="1"/>
  <c r="AT121" i="6" a="1"/>
  <c r="AT121" i="6" s="1"/>
  <c r="AR137" i="6" a="1"/>
  <c r="AR137" i="6" s="1"/>
  <c r="BD141" i="6" a="1"/>
  <c r="BD141" i="6" s="1"/>
  <c r="AU158" i="6" a="1"/>
  <c r="AU158" i="6" s="1"/>
  <c r="BH127" i="6" a="1"/>
  <c r="BH127" i="6" s="1"/>
  <c r="AJ165" i="6" a="1"/>
  <c r="AJ165" i="6" s="1"/>
  <c r="AS123" i="6" a="1"/>
  <c r="AS123" i="6" s="1"/>
  <c r="AN118" i="6" a="1"/>
  <c r="AN118" i="6" s="1"/>
  <c r="AU133" i="6" a="1"/>
  <c r="AU133" i="6" s="1"/>
  <c r="AR144" i="6" a="1"/>
  <c r="AR144" i="6" s="1"/>
  <c r="BG154" i="6" a="1"/>
  <c r="BG154" i="6" s="1"/>
  <c r="AT118" i="6" a="1"/>
  <c r="AT118" i="6" s="1"/>
  <c r="BE119" i="6" a="1"/>
  <c r="BE119" i="6" s="1"/>
  <c r="AK137" i="6" a="1"/>
  <c r="AK137" i="6" s="1"/>
  <c r="AO148" i="6" a="1"/>
  <c r="AO148" i="6" s="1"/>
  <c r="AK155" i="6" a="1"/>
  <c r="AK155" i="6" s="1"/>
  <c r="BA117" i="6" a="1"/>
  <c r="BA117" i="6" s="1"/>
  <c r="AY117" i="6" a="1"/>
  <c r="AY117" i="6" s="1"/>
  <c r="AO153" i="6" a="1"/>
  <c r="AO153" i="6" s="1"/>
  <c r="AX118" i="6" a="1"/>
  <c r="AX118" i="6" s="1"/>
  <c r="AU127" i="6" a="1"/>
  <c r="AU127" i="6" s="1"/>
  <c r="AT128" i="6" a="1"/>
  <c r="AT128" i="6" s="1"/>
  <c r="AW143" i="6" a="1"/>
  <c r="AW143" i="6" s="1"/>
  <c r="BE150" i="6" a="1"/>
  <c r="BE150" i="6" s="1"/>
  <c r="AQ159" i="6" a="1"/>
  <c r="AQ159" i="6" s="1"/>
  <c r="AP139" i="6" a="1"/>
  <c r="AP139" i="6" s="1"/>
  <c r="BE157" i="6" a="1"/>
  <c r="BE157" i="6" s="1"/>
  <c r="BA118" i="6" a="1"/>
  <c r="BA118" i="6" s="1"/>
  <c r="AY164" i="6" a="1"/>
  <c r="AY164" i="6" s="1"/>
  <c r="AN123" i="6" a="1"/>
  <c r="AN123" i="6" s="1"/>
  <c r="AY122" i="6" a="1"/>
  <c r="AY122" i="6" s="1"/>
  <c r="AT133" i="6" a="1"/>
  <c r="AT133" i="6" s="1"/>
  <c r="AW137" i="6" a="1"/>
  <c r="AW137" i="6" s="1"/>
  <c r="BG125" i="6" a="1"/>
  <c r="BG125" i="6" s="1"/>
  <c r="BG137" i="6" a="1"/>
  <c r="BG137" i="6" s="1"/>
  <c r="AR165" i="6" a="1"/>
  <c r="AR165" i="6" s="1"/>
  <c r="AT147" i="6" a="1"/>
  <c r="AT147" i="6" s="1"/>
  <c r="AY121" i="6" a="1"/>
  <c r="AY121" i="6" s="1"/>
  <c r="BG144" i="6" a="1"/>
  <c r="BG144" i="6" s="1"/>
  <c r="AW134" i="6" a="1"/>
  <c r="AW134" i="6" s="1"/>
  <c r="AK117" i="6" a="1"/>
  <c r="AK117" i="6" s="1"/>
  <c r="AK133" i="6" a="1"/>
  <c r="AK133" i="6" s="1"/>
  <c r="BD138" i="6" a="1"/>
  <c r="BD138" i="6" s="1"/>
  <c r="AT164" i="6" a="1"/>
  <c r="AT164" i="6" s="1"/>
  <c r="AZ159" i="6" a="1"/>
  <c r="AZ159" i="6" s="1"/>
  <c r="AQ124" i="6" a="1"/>
  <c r="AQ124" i="6" s="1"/>
  <c r="AJ122" i="6" a="1"/>
  <c r="AJ122" i="6" s="1"/>
  <c r="AZ127" i="6" a="1"/>
  <c r="AZ127" i="6" s="1"/>
  <c r="BH133" i="6" a="1"/>
  <c r="BH133" i="6" s="1"/>
  <c r="AZ148" i="6" a="1"/>
  <c r="AZ148" i="6" s="1"/>
  <c r="BC160" i="6" a="1"/>
  <c r="BC160" i="6" s="1"/>
  <c r="BE125" i="6" a="1"/>
  <c r="BE125" i="6" s="1"/>
  <c r="AW128" i="6" a="1"/>
  <c r="AW128" i="6" s="1"/>
  <c r="BD126" i="6" a="1"/>
  <c r="BD126" i="6" s="1"/>
  <c r="AU135" i="6" a="1"/>
  <c r="AU135" i="6" s="1"/>
  <c r="BG133" i="6" a="1"/>
  <c r="BG133" i="6" s="1"/>
  <c r="BC130" i="6" a="1"/>
  <c r="BC130" i="6" s="1"/>
  <c r="BD163" i="6" a="1"/>
  <c r="BD163" i="6" s="1"/>
  <c r="BG118" i="6" a="1"/>
  <c r="BG118" i="6" s="1"/>
  <c r="AM117" i="6" a="1"/>
  <c r="AM117" i="6" s="1"/>
  <c r="AM151" i="6" a="1"/>
  <c r="AM151" i="6" s="1"/>
  <c r="AQ160" i="6" a="1"/>
  <c r="AQ160" i="6" s="1"/>
  <c r="BE142" i="6" a="1"/>
  <c r="BE142" i="6" s="1"/>
  <c r="BG155" i="6" a="1"/>
  <c r="BG155" i="6" s="1"/>
  <c r="AU125" i="6" a="1"/>
  <c r="AU125" i="6" s="1"/>
  <c r="AP160" i="6" a="1"/>
  <c r="AP160" i="6" s="1"/>
  <c r="AK121" i="6" a="1"/>
  <c r="AK121" i="6" s="1"/>
  <c r="AP121" i="6" a="1"/>
  <c r="AP121" i="6" s="1"/>
  <c r="BD137" i="6" a="1"/>
  <c r="BD137" i="6" s="1"/>
  <c r="AS153" i="6" a="1"/>
  <c r="AS153" i="6" s="1"/>
  <c r="AN166" i="6" a="1"/>
  <c r="AN166" i="6" s="1"/>
  <c r="BC131" i="6" a="1"/>
  <c r="BC131" i="6" s="1"/>
  <c r="BB164" i="6" a="1"/>
  <c r="BB164" i="6" s="1"/>
  <c r="BB147" i="6" a="1"/>
  <c r="BB147" i="6" s="1"/>
  <c r="AZ144" i="6" a="1"/>
  <c r="AZ144" i="6" s="1"/>
  <c r="AX155" i="6" a="1"/>
  <c r="AX155" i="6" s="1"/>
  <c r="BF121" i="6" a="1"/>
  <c r="BF121" i="6" s="1"/>
  <c r="BA158" i="6" a="1"/>
  <c r="BA158" i="6" s="1"/>
  <c r="AN129" i="6" a="1"/>
  <c r="AN129" i="6" s="1"/>
  <c r="BG119" i="6" a="1"/>
  <c r="BG119" i="6" s="1"/>
  <c r="BB144" i="6" a="1"/>
  <c r="BB144" i="6" s="1"/>
  <c r="AU147" i="6" a="1"/>
  <c r="AU147" i="6" s="1"/>
  <c r="BC117" i="6" a="1"/>
  <c r="BC117" i="6" s="1"/>
  <c r="AY126" i="6" a="1"/>
  <c r="AY126" i="6" s="1"/>
  <c r="AN147" i="6" a="1"/>
  <c r="AN147" i="6" s="1"/>
  <c r="AJ160" i="6" a="1"/>
  <c r="AJ160" i="6" s="1"/>
  <c r="BF132" i="6" a="1"/>
  <c r="BF132" i="6" s="1"/>
  <c r="AY166" i="6" a="1"/>
  <c r="AY166" i="6" s="1"/>
  <c r="AR136" i="6" a="1"/>
  <c r="AR136" i="6" s="1"/>
  <c r="AT149" i="6" a="1"/>
  <c r="AT149" i="6" s="1"/>
  <c r="BG135" i="6" a="1"/>
  <c r="BG135" i="6" s="1"/>
  <c r="BD132" i="6" a="1"/>
  <c r="BD132" i="6" s="1"/>
  <c r="BE132" i="6" a="1"/>
  <c r="BE132" i="6" s="1"/>
  <c r="AJ142" i="6" a="1"/>
  <c r="AJ142" i="6" s="1"/>
  <c r="BH149" i="6" a="1"/>
  <c r="BH149" i="6" s="1"/>
  <c r="AJ164" i="6" a="1"/>
  <c r="AJ164" i="6" s="1"/>
  <c r="AX137" i="6" a="1"/>
  <c r="AX137" i="6" s="1"/>
  <c r="AP122" i="6" a="1"/>
  <c r="AP122" i="6" s="1"/>
  <c r="AS128" i="6" a="1"/>
  <c r="AS128" i="6" s="1"/>
  <c r="BD164" i="6" a="1"/>
  <c r="BD164" i="6" s="1"/>
  <c r="AJ128" i="6" a="1"/>
  <c r="AJ128" i="6" s="1"/>
  <c r="BD133" i="6" a="1"/>
  <c r="BD133" i="6" s="1"/>
  <c r="AM121" i="6" a="1"/>
  <c r="AM121" i="6" s="1"/>
  <c r="AT126" i="6" a="1"/>
  <c r="AT126" i="6" s="1"/>
  <c r="AZ128" i="6" a="1"/>
  <c r="AZ128" i="6" s="1"/>
  <c r="AM144" i="6" a="1"/>
  <c r="AM144" i="6" s="1"/>
  <c r="AJ166" i="6" a="1"/>
  <c r="AJ166" i="6" s="1"/>
  <c r="BE134" i="6" a="1"/>
  <c r="BE134" i="6" s="1"/>
  <c r="BA143" i="6" a="1"/>
  <c r="BA143" i="6" s="1"/>
  <c r="BA126" i="6" a="1"/>
  <c r="BA126" i="6" s="1"/>
  <c r="AQ132" i="6" a="1"/>
  <c r="AQ132" i="6" s="1"/>
  <c r="AY146" i="6" a="1"/>
  <c r="AY146" i="6" s="1"/>
  <c r="AX143" i="6" a="1"/>
  <c r="AX143" i="6" s="1"/>
  <c r="BA120" i="6" a="1"/>
  <c r="BA120" i="6" s="1"/>
  <c r="AT162" i="6" a="1"/>
  <c r="AT162" i="6" s="1"/>
  <c r="BH125" i="6" a="1"/>
  <c r="BH125" i="6" s="1"/>
  <c r="BB163" i="6" a="1"/>
  <c r="BB163" i="6" s="1"/>
  <c r="BD124" i="6" a="1"/>
  <c r="BD124" i="6" s="1"/>
  <c r="BC128" i="6" a="1"/>
  <c r="BC128" i="6" s="1"/>
  <c r="BE130" i="6" a="1"/>
  <c r="BE130" i="6" s="1"/>
  <c r="AX149" i="6" a="1"/>
  <c r="AX149" i="6" s="1"/>
  <c r="BE135" i="6" a="1"/>
  <c r="BE135" i="6" s="1"/>
  <c r="AN124" i="6" a="1"/>
  <c r="AN124" i="6" s="1"/>
  <c r="AZ130" i="6" a="1"/>
  <c r="AZ130" i="6" s="1"/>
  <c r="BC153" i="6" a="1"/>
  <c r="BC153" i="6" s="1"/>
  <c r="AK130" i="6" a="1"/>
  <c r="AK130" i="6" s="1"/>
  <c r="AU137" i="6" a="1"/>
  <c r="AU137" i="6" s="1"/>
  <c r="AJ135" i="6" a="1"/>
  <c r="AJ135" i="6" s="1"/>
  <c r="AM137" i="6" a="1"/>
  <c r="AM137" i="6" s="1"/>
  <c r="AL146" i="6" a="1"/>
  <c r="AL146" i="6" s="1"/>
  <c r="AK164" i="6" a="1"/>
  <c r="AK164" i="6" s="1"/>
  <c r="BH137" i="6" a="1"/>
  <c r="BH137" i="6" s="1"/>
  <c r="AS135" i="6" a="1"/>
  <c r="AS135" i="6" s="1"/>
  <c r="BB117" i="6" a="1"/>
  <c r="BB117" i="6" s="1"/>
  <c r="BA138" i="6" a="1"/>
  <c r="BA138" i="6" s="1"/>
  <c r="AT119" i="6" a="1"/>
  <c r="AT119" i="6" s="1"/>
  <c r="AP118" i="6" a="1"/>
  <c r="AP118" i="6" s="1"/>
  <c r="AU129" i="6" a="1"/>
  <c r="AU129" i="6" s="1"/>
  <c r="AW135" i="6" a="1"/>
  <c r="AW135" i="6" s="1"/>
  <c r="AW138" i="6" a="1"/>
  <c r="AW138" i="6" s="1"/>
  <c r="AS144" i="6" a="1"/>
  <c r="AS144" i="6" s="1"/>
  <c r="AW151" i="6" a="1"/>
  <c r="AW151" i="6" s="1"/>
  <c r="AO166" i="6" a="1"/>
  <c r="AO166" i="6" s="1"/>
  <c r="K74" i="2"/>
  <c r="K65" i="2" s="1"/>
  <c r="AJ92" i="2"/>
  <c r="AZ126" i="6" a="1"/>
  <c r="AZ126" i="6" s="1"/>
  <c r="BE138" i="6" a="1"/>
  <c r="BE138" i="6" s="1"/>
  <c r="AP124" i="6" a="1"/>
  <c r="AP124" i="6" s="1"/>
  <c r="AS124" i="6" a="1"/>
  <c r="AS124" i="6" s="1"/>
  <c r="AO119" i="6" a="1"/>
  <c r="AO119" i="6" s="1"/>
  <c r="AX144" i="6" a="1"/>
  <c r="AX144" i="6" s="1"/>
  <c r="AR131" i="6" a="1"/>
  <c r="AR131" i="6" s="1"/>
  <c r="AN131" i="6" a="1"/>
  <c r="AN131" i="6" s="1"/>
  <c r="BC136" i="6" a="1"/>
  <c r="BC136" i="6" s="1"/>
  <c r="BD142" i="6" a="1"/>
  <c r="BD142" i="6" s="1"/>
  <c r="AX142" i="6" a="1"/>
  <c r="AX142" i="6" s="1"/>
  <c r="BC149" i="6" a="1"/>
  <c r="BC149" i="6" s="1"/>
  <c r="BC137" i="6" a="1"/>
  <c r="BC137" i="6" s="1"/>
  <c r="BG151" i="6" a="1"/>
  <c r="BG151" i="6" s="1"/>
  <c r="AJ162" i="6" a="1"/>
  <c r="AJ162" i="6" s="1"/>
  <c r="AK160" i="6" a="1"/>
  <c r="AK160" i="6" s="1"/>
  <c r="AQ164" i="6" a="1"/>
  <c r="AQ164" i="6" s="1"/>
  <c r="BE92" i="3"/>
  <c r="AF64" i="6"/>
  <c r="I41" i="6" s="1"/>
  <c r="BE143" i="6" a="1"/>
  <c r="BE143" i="6" s="1"/>
  <c r="AP166" i="6" a="1"/>
  <c r="AP166" i="6" s="1"/>
  <c r="L64" i="6"/>
  <c r="D39" i="6" s="1"/>
  <c r="AT130" i="6" a="1"/>
  <c r="AT130" i="6" s="1"/>
  <c r="AX123" i="6" a="1"/>
  <c r="AX123" i="6" s="1"/>
  <c r="AS147" i="6" a="1"/>
  <c r="AS147" i="6" s="1"/>
  <c r="AS122" i="6" a="1"/>
  <c r="AS122" i="6" s="1"/>
  <c r="AO128" i="6" a="1"/>
  <c r="AO128" i="6" s="1"/>
  <c r="AU148" i="6" a="1"/>
  <c r="AU148" i="6" s="1"/>
  <c r="AJ159" i="6" a="1"/>
  <c r="AJ159" i="6" s="1"/>
  <c r="AM162" i="6" a="1"/>
  <c r="AM162" i="6" s="1"/>
  <c r="AT132" i="6" a="1"/>
  <c r="AT132" i="6" s="1"/>
  <c r="AR128" i="6" a="1"/>
  <c r="AR128" i="6" s="1"/>
  <c r="AW117" i="6" a="1"/>
  <c r="AW117" i="6" s="1"/>
  <c r="BG128" i="6" a="1"/>
  <c r="BG128" i="6" s="1"/>
  <c r="AR120" i="6" a="1"/>
  <c r="AR120" i="6" s="1"/>
  <c r="AX119" i="6" a="1"/>
  <c r="AX119" i="6" s="1"/>
  <c r="AX134" i="6" a="1"/>
  <c r="AX134" i="6" s="1"/>
  <c r="AX117" i="6" a="1"/>
  <c r="AX117" i="6" s="1"/>
  <c r="BH131" i="6" a="1"/>
  <c r="BH131" i="6" s="1"/>
  <c r="AY128" i="6" a="1"/>
  <c r="AY128" i="6" s="1"/>
  <c r="BH146" i="6" a="1"/>
  <c r="BH146" i="6" s="1"/>
  <c r="AN150" i="6" a="1"/>
  <c r="AN150" i="6" s="1"/>
  <c r="BD151" i="6" a="1"/>
  <c r="BD151" i="6" s="1"/>
  <c r="AP148" i="6" a="1"/>
  <c r="AP148" i="6" s="1"/>
  <c r="AN138" i="6" a="1"/>
  <c r="AN138" i="6" s="1"/>
  <c r="BC154" i="6" a="1"/>
  <c r="BC154" i="6" s="1"/>
  <c r="BC166" i="6" a="1"/>
  <c r="BC166" i="6" s="1"/>
  <c r="AP165" i="6" a="1"/>
  <c r="AP165" i="6" s="1"/>
  <c r="AX164" i="6" a="1"/>
  <c r="AX164" i="6" s="1"/>
  <c r="AR166" i="6" a="1"/>
  <c r="AR166" i="6" s="1"/>
  <c r="AX120" i="6" a="1"/>
  <c r="AX120" i="6" s="1"/>
  <c r="AW150" i="6" a="1"/>
  <c r="AW150" i="6" s="1"/>
  <c r="L71" i="3"/>
  <c r="L62" i="3" s="1"/>
  <c r="AU117" i="6" a="1"/>
  <c r="AU117" i="6" s="1"/>
  <c r="BB137" i="6" a="1"/>
  <c r="BB137" i="6" s="1"/>
  <c r="BC158" i="6" a="1"/>
  <c r="BC158" i="6" s="1"/>
  <c r="BF124" i="6" a="1"/>
  <c r="BF124" i="6" s="1"/>
  <c r="AQ127" i="6" a="1"/>
  <c r="AQ127" i="6" s="1"/>
  <c r="BB141" i="6" a="1"/>
  <c r="BB141" i="6" s="1"/>
  <c r="BA144" i="6" a="1"/>
  <c r="BA144" i="6" s="1"/>
  <c r="AI92" i="3"/>
  <c r="AN117" i="6" a="1"/>
  <c r="AN117" i="6" s="1"/>
  <c r="AW127" i="6" a="1"/>
  <c r="AW127" i="6" s="1"/>
  <c r="BI117" i="6" a="1"/>
  <c r="BI117" i="6" s="1"/>
  <c r="BA128" i="6" a="1"/>
  <c r="BA128" i="6" s="1"/>
  <c r="AP133" i="6" a="1"/>
  <c r="AP133" i="6" s="1"/>
  <c r="AN119" i="6" a="1"/>
  <c r="AN119" i="6" s="1"/>
  <c r="BF131" i="6" a="1"/>
  <c r="BF131" i="6" s="1"/>
  <c r="BB148" i="6" a="1"/>
  <c r="BB148" i="6" s="1"/>
  <c r="AM139" i="6" a="1"/>
  <c r="AM139" i="6" s="1"/>
  <c r="AR129" i="6" a="1"/>
  <c r="AR129" i="6" s="1"/>
  <c r="AY118" i="6" a="1"/>
  <c r="AY118" i="6" s="1"/>
  <c r="AL129" i="6" a="1"/>
  <c r="AL129" i="6" s="1"/>
  <c r="AY123" i="6" a="1"/>
  <c r="AY123" i="6" s="1"/>
  <c r="AK135" i="6" a="1"/>
  <c r="AK135" i="6" s="1"/>
  <c r="AW118" i="6" a="1"/>
  <c r="AW118" i="6" s="1"/>
  <c r="AY133" i="6" a="1"/>
  <c r="AY133" i="6" s="1"/>
  <c r="BD130" i="6" a="1"/>
  <c r="BD130" i="6" s="1"/>
  <c r="AJ138" i="6" a="1"/>
  <c r="AJ138" i="6" s="1"/>
  <c r="BA137" i="6" a="1"/>
  <c r="BA137" i="6" s="1"/>
  <c r="AN143" i="6" a="1"/>
  <c r="AN143" i="6" s="1"/>
  <c r="BB149" i="6" a="1"/>
  <c r="BB149" i="6" s="1"/>
  <c r="BC138" i="6" a="1"/>
  <c r="BC138" i="6" s="1"/>
  <c r="BE149" i="6" a="1"/>
  <c r="BE149" i="6" s="1"/>
  <c r="BD150" i="6" a="1"/>
  <c r="BD150" i="6" s="1"/>
  <c r="BD162" i="6" a="1"/>
  <c r="BD162" i="6" s="1"/>
  <c r="BF165" i="6" a="1"/>
  <c r="BF165" i="6" s="1"/>
  <c r="BC164" i="6" a="1"/>
  <c r="BC164" i="6" s="1"/>
  <c r="BE123" i="6" a="1"/>
  <c r="BE123" i="6" s="1"/>
  <c r="AW156" i="6" a="1"/>
  <c r="AW156" i="6" s="1"/>
  <c r="AS92" i="2"/>
  <c r="BG92" i="3"/>
  <c r="AZ92" i="2"/>
  <c r="M64" i="6"/>
  <c r="D40" i="6" s="1"/>
  <c r="AQ119" i="6" a="1"/>
  <c r="AQ119" i="6" s="1"/>
  <c r="BF138" i="6" a="1"/>
  <c r="BF138" i="6" s="1"/>
  <c r="BH121" i="6" a="1"/>
  <c r="BH121" i="6" s="1"/>
  <c r="BD119" i="6" a="1"/>
  <c r="BD119" i="6" s="1"/>
  <c r="AY130" i="6" a="1"/>
  <c r="AY130" i="6" s="1"/>
  <c r="AS125" i="6" a="1"/>
  <c r="AS125" i="6" s="1"/>
  <c r="AJ137" i="6" a="1"/>
  <c r="AJ137" i="6" s="1"/>
  <c r="AW119" i="6" a="1"/>
  <c r="AW119" i="6" s="1"/>
  <c r="AQ133" i="6" a="1"/>
  <c r="AQ133" i="6" s="1"/>
  <c r="AX141" i="6" a="1"/>
  <c r="AX141" i="6" s="1"/>
  <c r="BF130" i="6" a="1"/>
  <c r="BF130" i="6" s="1"/>
  <c r="BF143" i="6" a="1"/>
  <c r="BF143" i="6" s="1"/>
  <c r="AS142" i="6" a="1"/>
  <c r="AS142" i="6" s="1"/>
  <c r="AP149" i="6" a="1"/>
  <c r="AP149" i="6" s="1"/>
  <c r="AK151" i="6" a="1"/>
  <c r="AK151" i="6" s="1"/>
  <c r="AZ153" i="6" a="1"/>
  <c r="AZ153" i="6" s="1"/>
  <c r="AL158" i="6" a="1"/>
  <c r="AL158" i="6" s="1"/>
  <c r="BA164" i="6" a="1"/>
  <c r="BA164" i="6" s="1"/>
  <c r="AL165" i="6" a="1"/>
  <c r="AL165" i="6" s="1"/>
  <c r="BH124" i="6" a="1"/>
  <c r="BH124" i="6" s="1"/>
  <c r="AZ151" i="6" a="1"/>
  <c r="AZ151" i="6" s="1"/>
  <c r="W64" i="6"/>
  <c r="I32" i="6" s="1"/>
  <c r="D73" i="2"/>
  <c r="D64" i="2" s="1"/>
  <c r="D52" i="2" s="1"/>
  <c r="Y92" i="3"/>
  <c r="AL134" i="6" a="1"/>
  <c r="AL134" i="6" s="1"/>
  <c r="BH117" i="6" a="1"/>
  <c r="BH117" i="6" s="1"/>
  <c r="AL132" i="6" a="1"/>
  <c r="AL132" i="6" s="1"/>
  <c r="AO134" i="6" a="1"/>
  <c r="AO134" i="6" s="1"/>
  <c r="AT148" i="6" a="1"/>
  <c r="AT148" i="6" s="1"/>
  <c r="BC132" i="6" a="1"/>
  <c r="BC132" i="6" s="1"/>
  <c r="AY131" i="6" a="1"/>
  <c r="AY131" i="6" s="1"/>
  <c r="AM146" i="6" a="1"/>
  <c r="AM146" i="6" s="1"/>
  <c r="AO138" i="6" a="1"/>
  <c r="AO138" i="6" s="1"/>
  <c r="BE126" i="6" a="1"/>
  <c r="BE126" i="6" s="1"/>
  <c r="AM132" i="6" a="1"/>
  <c r="AM132" i="6" s="1"/>
  <c r="AT124" i="6" a="1"/>
  <c r="AT124" i="6" s="1"/>
  <c r="AK128" i="6" a="1"/>
  <c r="AK128" i="6" s="1"/>
  <c r="AL133" i="6" a="1"/>
  <c r="AL133" i="6" s="1"/>
  <c r="AQ123" i="6" a="1"/>
  <c r="AQ123" i="6" s="1"/>
  <c r="AY129" i="6" a="1"/>
  <c r="AY129" i="6" s="1"/>
  <c r="AR135" i="6" a="1"/>
  <c r="AR135" i="6" s="1"/>
  <c r="AJ141" i="6" a="1"/>
  <c r="AJ141" i="6" s="1"/>
  <c r="AJ144" i="6" a="1"/>
  <c r="AJ144" i="6" s="1"/>
  <c r="AU124" i="6" a="1"/>
  <c r="AU124" i="6" s="1"/>
  <c r="BC120" i="6" a="1"/>
  <c r="BC120" i="6" s="1"/>
  <c r="AL122" i="6" a="1"/>
  <c r="AL122" i="6" s="1"/>
  <c r="BH120" i="6" a="1"/>
  <c r="BH120" i="6" s="1"/>
  <c r="AK132" i="6" a="1"/>
  <c r="AK132" i="6" s="1"/>
  <c r="AL128" i="6" a="1"/>
  <c r="AL128" i="6" s="1"/>
  <c r="AO120" i="6" a="1"/>
  <c r="AO120" i="6" s="1"/>
  <c r="AW120" i="6" a="1"/>
  <c r="AW120" i="6" s="1"/>
  <c r="AR134" i="6" a="1"/>
  <c r="AR134" i="6" s="1"/>
  <c r="AN134" i="6" a="1"/>
  <c r="AN134" i="6" s="1"/>
  <c r="BF126" i="6" a="1"/>
  <c r="BF126" i="6" s="1"/>
  <c r="BE137" i="6" a="1"/>
  <c r="BE137" i="6" s="1"/>
  <c r="AS143" i="6" a="1"/>
  <c r="AS143" i="6" s="1"/>
  <c r="AY144" i="6" a="1"/>
  <c r="AY144" i="6" s="1"/>
  <c r="BA153" i="6" a="1"/>
  <c r="BA153" i="6" s="1"/>
  <c r="AQ155" i="6" a="1"/>
  <c r="AQ155" i="6" s="1"/>
  <c r="AT158" i="6" a="1"/>
  <c r="AT158" i="6" s="1"/>
  <c r="AZ160" i="6" a="1"/>
  <c r="AZ160" i="6" s="1"/>
  <c r="AM163" i="6" a="1"/>
  <c r="AM163" i="6" s="1"/>
  <c r="AM140" i="6" a="1"/>
  <c r="AM140" i="6" s="1"/>
  <c r="BH152" i="6" a="1"/>
  <c r="BH152" i="6" s="1"/>
  <c r="AU92" i="2"/>
  <c r="L73" i="2"/>
  <c r="L64" i="2" s="1"/>
  <c r="L52" i="2" s="1"/>
  <c r="L39" i="2" s="1"/>
  <c r="J73" i="3"/>
  <c r="J64" i="3" s="1"/>
  <c r="J39" i="3" s="1"/>
  <c r="K71" i="3"/>
  <c r="K62" i="3" s="1"/>
  <c r="AQ141" i="6" a="1"/>
  <c r="AQ141" i="6" s="1"/>
  <c r="BH143" i="6" a="1"/>
  <c r="BH143" i="6" s="1"/>
  <c r="AS146" i="6" a="1"/>
  <c r="AS146" i="6" s="1"/>
  <c r="BD154" i="6" a="1"/>
  <c r="BD154" i="6" s="1"/>
  <c r="AU153" i="6" a="1"/>
  <c r="AU153" i="6" s="1"/>
  <c r="AS160" i="6" a="1"/>
  <c r="AS160" i="6" s="1"/>
  <c r="BH165" i="6" a="1"/>
  <c r="BH165" i="6" s="1"/>
  <c r="BB165" i="6" a="1"/>
  <c r="BB165" i="6" s="1"/>
  <c r="AW121" i="6" a="1"/>
  <c r="AW121" i="6" s="1"/>
  <c r="AW153" i="6" a="1"/>
  <c r="AW153" i="6" s="1"/>
  <c r="N92" i="2"/>
  <c r="BA133" i="6" a="1"/>
  <c r="BA133" i="6" s="1"/>
  <c r="BG132" i="6" a="1"/>
  <c r="BG132" i="6" s="1"/>
  <c r="BD120" i="6" a="1"/>
  <c r="BD120" i="6" s="1"/>
  <c r="AL121" i="6" a="1"/>
  <c r="AL121" i="6" s="1"/>
  <c r="BC135" i="6" a="1"/>
  <c r="BC135" i="6" s="1"/>
  <c r="AX135" i="6" a="1"/>
  <c r="AX135" i="6" s="1"/>
  <c r="AQ128" i="6" a="1"/>
  <c r="AQ128" i="6" s="1"/>
  <c r="AU144" i="6" a="1"/>
  <c r="AU144" i="6" s="1"/>
  <c r="AW122" i="6" a="1"/>
  <c r="AW122" i="6" s="1"/>
  <c r="AZ123" i="6" a="1"/>
  <c r="AZ123" i="6" s="1"/>
  <c r="BG123" i="6" a="1"/>
  <c r="BG123" i="6" s="1"/>
  <c r="AP134" i="6" a="1"/>
  <c r="AP134" i="6" s="1"/>
  <c r="BB120" i="6" a="1"/>
  <c r="BB120" i="6" s="1"/>
  <c r="AS121" i="6" a="1"/>
  <c r="AS121" i="6" s="1"/>
  <c r="BB136" i="6" a="1"/>
  <c r="BB136" i="6" s="1"/>
  <c r="BD136" i="6" a="1"/>
  <c r="BD136" i="6" s="1"/>
  <c r="AM135" i="6" a="1"/>
  <c r="AM135" i="6" s="1"/>
  <c r="AP137" i="6" a="1"/>
  <c r="AP137" i="6" s="1"/>
  <c r="BG141" i="6" a="1"/>
  <c r="BG141" i="6" s="1"/>
  <c r="AL147" i="6" a="1"/>
  <c r="AL147" i="6" s="1"/>
  <c r="AY147" i="6" a="1"/>
  <c r="AY147" i="6" s="1"/>
  <c r="AX148" i="6" a="1"/>
  <c r="AX148" i="6" s="1"/>
  <c r="BH156" i="6" a="1"/>
  <c r="BH156" i="6" s="1"/>
  <c r="AL162" i="6" a="1"/>
  <c r="AL162" i="6" s="1"/>
  <c r="AX165" i="6" a="1"/>
  <c r="AX165" i="6" s="1"/>
  <c r="AE64" i="6"/>
  <c r="I40" i="6" s="1"/>
  <c r="AS133" i="6" a="1"/>
  <c r="AS133" i="6" s="1"/>
  <c r="BA129" i="6" a="1"/>
  <c r="BA129" i="6" s="1"/>
  <c r="AL117" i="6" a="1"/>
  <c r="AL117" i="6" s="1"/>
  <c r="BG124" i="6" a="1"/>
  <c r="BG124" i="6" s="1"/>
  <c r="AW140" i="6" a="1"/>
  <c r="AW140" i="6" s="1"/>
  <c r="BF151" i="6" a="1"/>
  <c r="BF151" i="6" s="1"/>
  <c r="AQ163" i="6" a="1"/>
  <c r="AQ163" i="6" s="1"/>
  <c r="AR155" i="6" a="1"/>
  <c r="AR155" i="6" s="1"/>
  <c r="BF164" i="6" a="1"/>
  <c r="BF164" i="6" s="1"/>
  <c r="AL161" i="6" a="1"/>
  <c r="AL161" i="6" s="1"/>
  <c r="AU119" i="6" a="1"/>
  <c r="AU119" i="6" s="1"/>
  <c r="BH135" i="6" a="1"/>
  <c r="BH135" i="6" s="1"/>
  <c r="AW124" i="6" a="1"/>
  <c r="AW124" i="6" s="1"/>
  <c r="BE131" i="6" a="1"/>
  <c r="BE131" i="6" s="1"/>
  <c r="AL127" i="6" a="1"/>
  <c r="AL127" i="6" s="1"/>
  <c r="BD135" i="6" a="1"/>
  <c r="BD135" i="6" s="1"/>
  <c r="AO143" i="6" a="1"/>
  <c r="AO143" i="6" s="1"/>
  <c r="AT146" i="6" a="1"/>
  <c r="AT146" i="6" s="1"/>
  <c r="BD153" i="6" a="1"/>
  <c r="BD153" i="6" s="1"/>
  <c r="AP159" i="6" a="1"/>
  <c r="AP159" i="6" s="1"/>
  <c r="AZ165" i="6" a="1"/>
  <c r="AZ165" i="6" s="1"/>
  <c r="BE127" i="6" a="1"/>
  <c r="BE127" i="6" s="1"/>
  <c r="AX159" i="6" a="1"/>
  <c r="AX159" i="6" s="1"/>
  <c r="BG117" i="6" a="1"/>
  <c r="BG117" i="6" s="1"/>
  <c r="AU130" i="6" a="1"/>
  <c r="AU130" i="6" s="1"/>
  <c r="AK123" i="6" a="1"/>
  <c r="AK123" i="6" s="1"/>
  <c r="AJ124" i="6" a="1"/>
  <c r="AJ124" i="6" s="1"/>
  <c r="AW126" i="6" a="1"/>
  <c r="AW126" i="6" s="1"/>
  <c r="BA142" i="6" a="1"/>
  <c r="BA142" i="6" s="1"/>
  <c r="AY134" i="6" a="1"/>
  <c r="AY134" i="6" s="1"/>
  <c r="BG142" i="6" a="1"/>
  <c r="BG142" i="6" s="1"/>
  <c r="AT142" i="6" a="1"/>
  <c r="AT142" i="6" s="1"/>
  <c r="BC159" i="6" a="1"/>
  <c r="BC159" i="6" s="1"/>
  <c r="BG166" i="6" a="1"/>
  <c r="BG166" i="6" s="1"/>
  <c r="AP145" i="6" a="1"/>
  <c r="AP145" i="6" s="1"/>
  <c r="Y64" i="6"/>
  <c r="I34" i="6" s="1"/>
  <c r="AK118" i="6" a="1"/>
  <c r="AK118" i="6" s="1"/>
  <c r="AP131" i="6" a="1"/>
  <c r="AP131" i="6" s="1"/>
  <c r="AZ124" i="6" a="1"/>
  <c r="AZ124" i="6" s="1"/>
  <c r="BA151" i="6" a="1"/>
  <c r="BA151" i="6" s="1"/>
  <c r="AM142" i="6" a="1"/>
  <c r="AM142" i="6" s="1"/>
  <c r="BB146" i="6" a="1"/>
  <c r="BB146" i="6" s="1"/>
  <c r="AZ154" i="6" a="1"/>
  <c r="AZ154" i="6" s="1"/>
  <c r="AN163" i="6" a="1"/>
  <c r="AN163" i="6" s="1"/>
  <c r="AX127" i="6" a="1"/>
  <c r="AX127" i="6" s="1"/>
  <c r="AR119" i="6" a="1"/>
  <c r="AR119" i="6" s="1"/>
  <c r="BA136" i="6" a="1"/>
  <c r="BA136" i="6" s="1"/>
  <c r="AJ117" i="6" a="1"/>
  <c r="AJ117" i="6" s="1"/>
  <c r="AP119" i="6" a="1"/>
  <c r="AP119" i="6" s="1"/>
  <c r="AL126" i="6" a="1"/>
  <c r="AL126" i="6" s="1"/>
  <c r="BD147" i="6" a="1"/>
  <c r="BD147" i="6" s="1"/>
  <c r="AY132" i="6" a="1"/>
  <c r="AY132" i="6" s="1"/>
  <c r="AX130" i="6" a="1"/>
  <c r="AX130" i="6" s="1"/>
  <c r="AJ126" i="6" a="1"/>
  <c r="AJ126" i="6" s="1"/>
  <c r="AS136" i="6" a="1"/>
  <c r="AS136" i="6" s="1"/>
  <c r="AR143" i="6" a="1"/>
  <c r="AR143" i="6" s="1"/>
  <c r="AK144" i="6" a="1"/>
  <c r="AK144" i="6" s="1"/>
  <c r="AL144" i="6" a="1"/>
  <c r="AL144" i="6" s="1"/>
  <c r="BF148" i="6" a="1"/>
  <c r="BF148" i="6" s="1"/>
  <c r="BF154" i="6" a="1"/>
  <c r="BF154" i="6" s="1"/>
  <c r="AS155" i="6" a="1"/>
  <c r="AS155" i="6" s="1"/>
  <c r="AP158" i="6" a="1"/>
  <c r="AP158" i="6" s="1"/>
  <c r="AK166" i="6" a="1"/>
  <c r="AK166" i="6" s="1"/>
  <c r="BF128" i="6" a="1"/>
  <c r="BF128" i="6" s="1"/>
  <c r="BD165" i="6" a="1"/>
  <c r="BD165" i="6" s="1"/>
  <c r="AL77" i="6"/>
  <c r="E47" i="6" s="1"/>
  <c r="L77" i="6"/>
  <c r="H39" i="6" s="1"/>
  <c r="J39" i="6" s="1"/>
  <c r="F103" i="6" s="1"/>
  <c r="BD92" i="2"/>
  <c r="BG160" i="6" a="1"/>
  <c r="BG160" i="6" s="1"/>
  <c r="AU162" i="6" a="1"/>
  <c r="AU162" i="6" s="1"/>
  <c r="BA166" i="6" a="1"/>
  <c r="BA166" i="6" s="1"/>
  <c r="BA165" i="6" a="1"/>
  <c r="BA165" i="6" s="1"/>
  <c r="J75" i="3"/>
  <c r="AD77" i="6"/>
  <c r="E39" i="6" s="1"/>
  <c r="C64" i="6"/>
  <c r="D30" i="6" s="1"/>
  <c r="AK120" i="6" a="1"/>
  <c r="AK120" i="6" s="1"/>
  <c r="AW130" i="6" a="1"/>
  <c r="AW130" i="6" s="1"/>
  <c r="BG122" i="6" a="1"/>
  <c r="BG122" i="6" s="1"/>
  <c r="AN121" i="6" a="1"/>
  <c r="AN121" i="6" s="1"/>
  <c r="BA122" i="6" a="1"/>
  <c r="BA122" i="6" s="1"/>
  <c r="AL141" i="6" a="1"/>
  <c r="AL141" i="6" s="1"/>
  <c r="BB130" i="6" a="1"/>
  <c r="BB130" i="6" s="1"/>
  <c r="BA132" i="6" a="1"/>
  <c r="BA132" i="6" s="1"/>
  <c r="AK127" i="6" a="1"/>
  <c r="AK127" i="6" s="1"/>
  <c r="AW129" i="6" a="1"/>
  <c r="AW129" i="6" s="1"/>
  <c r="AP132" i="6" a="1"/>
  <c r="AP132" i="6" s="1"/>
  <c r="AP141" i="6" a="1"/>
  <c r="AP141" i="6" s="1"/>
  <c r="AR141" i="6" a="1"/>
  <c r="AR141" i="6" s="1"/>
  <c r="AU142" i="6" a="1"/>
  <c r="AU142" i="6" s="1"/>
  <c r="BG148" i="6" a="1"/>
  <c r="BG148" i="6" s="1"/>
  <c r="BH151" i="6" a="1"/>
  <c r="BH151" i="6" s="1"/>
  <c r="BA154" i="6" a="1"/>
  <c r="BA154" i="6" s="1"/>
  <c r="AR164" i="6" a="1"/>
  <c r="AR164" i="6" s="1"/>
  <c r="AL159" i="6" a="1"/>
  <c r="AL159" i="6" s="1"/>
  <c r="AO164" i="6" a="1"/>
  <c r="AO164" i="6" s="1"/>
  <c r="J77" i="6"/>
  <c r="H37" i="6" s="1"/>
  <c r="P9" i="4"/>
  <c r="AA9" i="4"/>
  <c r="AZ134" i="6" a="1"/>
  <c r="AZ134" i="6" s="1"/>
  <c r="AS129" i="6" a="1"/>
  <c r="AS129" i="6" s="1"/>
  <c r="AX131" i="6" a="1"/>
  <c r="AX131" i="6" s="1"/>
  <c r="AJ134" i="6" a="1"/>
  <c r="AJ134" i="6" s="1"/>
  <c r="AN142" i="6" a="1"/>
  <c r="AN142" i="6" s="1"/>
  <c r="BH144" i="6" a="1"/>
  <c r="BH144" i="6" s="1"/>
  <c r="AU143" i="6" a="1"/>
  <c r="AU143" i="6" s="1"/>
  <c r="AY150" i="6" a="1"/>
  <c r="AY150" i="6" s="1"/>
  <c r="AP151" i="6" a="1"/>
  <c r="AP151" i="6" s="1"/>
  <c r="BH160" i="6" a="1"/>
  <c r="BH160" i="6" s="1"/>
  <c r="AQ165" i="6" a="1"/>
  <c r="AQ165" i="6" s="1"/>
  <c r="AZ162" i="6" a="1"/>
  <c r="AZ162" i="6" s="1"/>
  <c r="BG165" i="6" a="1"/>
  <c r="BG165" i="6" s="1"/>
  <c r="AW166" i="6" a="1"/>
  <c r="AW166" i="6" s="1"/>
  <c r="BB124" i="6" a="1"/>
  <c r="BB124" i="6" s="1"/>
  <c r="BB122" i="6" a="1"/>
  <c r="BB122" i="6" s="1"/>
  <c r="BA121" i="6" a="1"/>
  <c r="BA121" i="6" s="1"/>
  <c r="BE124" i="6" a="1"/>
  <c r="BE124" i="6" s="1"/>
  <c r="AS120" i="6" a="1"/>
  <c r="AS120" i="6" s="1"/>
  <c r="BD122" i="6" a="1"/>
  <c r="BD122" i="6" s="1"/>
  <c r="AL137" i="6" a="1"/>
  <c r="AL137" i="6" s="1"/>
  <c r="AQ138" i="6" a="1"/>
  <c r="AQ138" i="6" s="1"/>
  <c r="AU131" i="6" a="1"/>
  <c r="AU131" i="6" s="1"/>
  <c r="BE136" i="6" a="1"/>
  <c r="BE136" i="6" s="1"/>
  <c r="AN135" i="6" a="1"/>
  <c r="AN135" i="6" s="1"/>
  <c r="AZ150" i="6" a="1"/>
  <c r="AZ150" i="6" s="1"/>
  <c r="AJ149" i="6" a="1"/>
  <c r="AJ149" i="6" s="1"/>
  <c r="BD146" i="6" a="1"/>
  <c r="BD146" i="6" s="1"/>
  <c r="AZ155" i="6" a="1"/>
  <c r="AZ155" i="6" s="1"/>
  <c r="AM153" i="6" a="1"/>
  <c r="AM153" i="6" s="1"/>
  <c r="AR159" i="6" a="1"/>
  <c r="AR159" i="6" s="1"/>
  <c r="AW162" i="6" a="1"/>
  <c r="AW162" i="6" s="1"/>
  <c r="BA163" i="6" a="1"/>
  <c r="BA163" i="6" s="1"/>
  <c r="AW164" i="6" a="1"/>
  <c r="AW164" i="6" s="1"/>
  <c r="AZ117" i="6" a="1"/>
  <c r="AZ117" i="6" s="1"/>
  <c r="AK124" i="6" a="1"/>
  <c r="AK124" i="6" s="1"/>
  <c r="BC162" i="6" a="1"/>
  <c r="BC162" i="6" s="1"/>
  <c r="BH118" i="6" a="1"/>
  <c r="BH118" i="6" s="1"/>
  <c r="K76" i="2"/>
  <c r="AO124" i="6" a="1"/>
  <c r="AO124" i="6" s="1"/>
  <c r="AR118" i="6" a="1"/>
  <c r="AR118" i="6" s="1"/>
  <c r="AL118" i="6" a="1"/>
  <c r="AL118" i="6" s="1"/>
  <c r="AM128" i="6" a="1"/>
  <c r="AM128" i="6" s="1"/>
  <c r="BF118" i="6" a="1"/>
  <c r="BF118" i="6" s="1"/>
  <c r="AQ134" i="6" a="1"/>
  <c r="AQ134" i="6" s="1"/>
  <c r="AS132" i="6" a="1"/>
  <c r="AS132" i="6" s="1"/>
  <c r="BA124" i="6" a="1"/>
  <c r="BA124" i="6" s="1"/>
  <c r="AX133" i="6" a="1"/>
  <c r="AX133" i="6" s="1"/>
  <c r="AX138" i="6" a="1"/>
  <c r="AX138" i="6" s="1"/>
  <c r="AJ136" i="6" a="1"/>
  <c r="AJ136" i="6" s="1"/>
  <c r="AW136" i="6" a="1"/>
  <c r="AW136" i="6" s="1"/>
  <c r="AK138" i="6" a="1"/>
  <c r="AK138" i="6" s="1"/>
  <c r="AQ143" i="6" a="1"/>
  <c r="AQ143" i="6" s="1"/>
  <c r="AS148" i="6" a="1"/>
  <c r="AS148" i="6" s="1"/>
  <c r="BG150" i="6" a="1"/>
  <c r="BG150" i="6" s="1"/>
  <c r="BF155" i="6" a="1"/>
  <c r="BF155" i="6" s="1"/>
  <c r="BH159" i="6" a="1"/>
  <c r="BH159" i="6" s="1"/>
  <c r="AX158" i="6" a="1"/>
  <c r="AX158" i="6" s="1"/>
  <c r="AQ162" i="6" a="1"/>
  <c r="AQ162" i="6" s="1"/>
  <c r="BF166" i="6" a="1"/>
  <c r="BF166" i="6" s="1"/>
  <c r="BF92" i="3"/>
  <c r="N77" i="6"/>
  <c r="H41" i="6" s="1"/>
  <c r="AJ64" i="6"/>
  <c r="I45" i="6" s="1"/>
  <c r="Q64" i="6"/>
  <c r="D44" i="6" s="1"/>
  <c r="AX121" i="6" a="1"/>
  <c r="AX121" i="6" s="1"/>
  <c r="BG131" i="6" a="1"/>
  <c r="BG131" i="6" s="1"/>
  <c r="AN148" i="6" a="1"/>
  <c r="AN148" i="6" s="1"/>
  <c r="AS164" i="6" a="1"/>
  <c r="AS164" i="6" s="1"/>
  <c r="AU166" i="6" a="1"/>
  <c r="AU166" i="6" s="1"/>
  <c r="BD117" i="6" a="1"/>
  <c r="BD117" i="6" s="1"/>
  <c r="AR122" i="6" a="1"/>
  <c r="AR122" i="6" s="1"/>
  <c r="AW125" i="6" a="1"/>
  <c r="AW125" i="6" s="1"/>
  <c r="AS119" i="6" a="1"/>
  <c r="AS119" i="6" s="1"/>
  <c r="AQ131" i="6" a="1"/>
  <c r="AQ131" i="6" s="1"/>
  <c r="BF119" i="6" a="1"/>
  <c r="BF119" i="6" s="1"/>
  <c r="BA135" i="6" a="1"/>
  <c r="BA135" i="6" s="1"/>
  <c r="BB133" i="6" a="1"/>
  <c r="BB133" i="6" s="1"/>
  <c r="BG126" i="6" a="1"/>
  <c r="BG126" i="6" s="1"/>
  <c r="AO136" i="6" a="1"/>
  <c r="AO136" i="6" s="1"/>
  <c r="AS149" i="6" a="1"/>
  <c r="AS149" i="6" s="1"/>
  <c r="BB142" i="6" a="1"/>
  <c r="BB142" i="6" s="1"/>
  <c r="AZ137" i="6" a="1"/>
  <c r="AZ137" i="6" s="1"/>
  <c r="BC142" i="6" a="1"/>
  <c r="BC142" i="6" s="1"/>
  <c r="AO144" i="6" a="1"/>
  <c r="AO144" i="6" s="1"/>
  <c r="AL150" i="6" a="1"/>
  <c r="AL150" i="6" s="1"/>
  <c r="AS154" i="6" a="1"/>
  <c r="AS154" i="6" s="1"/>
  <c r="AK153" i="6" a="1"/>
  <c r="AK153" i="6" s="1"/>
  <c r="AJ154" i="6" a="1"/>
  <c r="AJ154" i="6" s="1"/>
  <c r="BF159" i="6" a="1"/>
  <c r="BF159" i="6" s="1"/>
  <c r="O77" i="6"/>
  <c r="H42" i="6" s="1"/>
  <c r="L74" i="2"/>
  <c r="L65" i="2" s="1"/>
  <c r="L40" i="2" s="1"/>
  <c r="BD121" i="6" a="1"/>
  <c r="BD121" i="6" s="1"/>
  <c r="J74" i="2"/>
  <c r="J65" i="2" s="1"/>
  <c r="AZ119" i="6" a="1"/>
  <c r="AZ119" i="6" s="1"/>
  <c r="BC144" i="6" a="1"/>
  <c r="BC144" i="6" s="1"/>
  <c r="AR121" i="6" a="1"/>
  <c r="AR121" i="6" s="1"/>
  <c r="BE156" i="6" a="1"/>
  <c r="BE156" i="6" s="1"/>
  <c r="AP126" i="6" a="1"/>
  <c r="AP126" i="6" s="1"/>
  <c r="AY141" i="6" a="1"/>
  <c r="AY141" i="6" s="1"/>
  <c r="AO125" i="6" a="1"/>
  <c r="AO125" i="6" s="1"/>
  <c r="AM126" i="6" a="1"/>
  <c r="AM126" i="6" s="1"/>
  <c r="AJ132" i="6" a="1"/>
  <c r="AJ132" i="6" s="1"/>
  <c r="AO147" i="6" a="1"/>
  <c r="AO147" i="6" s="1"/>
  <c r="AY124" i="6" a="1"/>
  <c r="AY124" i="6" s="1"/>
  <c r="AK129" i="6" a="1"/>
  <c r="AK129" i="6" s="1"/>
  <c r="AS138" i="6" a="1"/>
  <c r="AS138" i="6" s="1"/>
  <c r="AX128" i="6" a="1"/>
  <c r="AX128" i="6" s="1"/>
  <c r="AR132" i="6" a="1"/>
  <c r="AR132" i="6" s="1"/>
  <c r="BD143" i="6" a="1"/>
  <c r="BD143" i="6" s="1"/>
  <c r="AT144" i="6" a="1"/>
  <c r="AT144" i="6" s="1"/>
  <c r="AU156" i="6" a="1"/>
  <c r="AU156" i="6" s="1"/>
  <c r="AP146" i="6" a="1"/>
  <c r="AP146" i="6" s="1"/>
  <c r="BC146" i="6" a="1"/>
  <c r="BC146" i="6" s="1"/>
  <c r="AM154" i="6" a="1"/>
  <c r="AM154" i="6" s="1"/>
  <c r="AK158" i="6" a="1"/>
  <c r="AK158" i="6" s="1"/>
  <c r="AN160" i="6" a="1"/>
  <c r="AN160" i="6" s="1"/>
  <c r="AK163" i="6" a="1"/>
  <c r="AK163" i="6" s="1"/>
  <c r="BF117" i="6" a="1"/>
  <c r="BF117" i="6" s="1"/>
  <c r="AK92" i="3"/>
  <c r="AO129" i="6" a="1"/>
  <c r="AO129" i="6" s="1"/>
  <c r="BB121" i="6" a="1"/>
  <c r="BB121" i="6" s="1"/>
  <c r="BF135" i="6" a="1"/>
  <c r="BF135" i="6" s="1"/>
  <c r="BC143" i="6" a="1"/>
  <c r="BC143" i="6" s="1"/>
  <c r="BE153" i="6" a="1"/>
  <c r="BE153" i="6" s="1"/>
  <c r="S64" i="6"/>
  <c r="D46" i="6" s="1"/>
  <c r="AR126" i="6" a="1"/>
  <c r="AR126" i="6" s="1"/>
  <c r="BE121" i="6" a="1"/>
  <c r="BE121" i="6" s="1"/>
  <c r="AP128" i="6" a="1"/>
  <c r="AP128" i="6" s="1"/>
  <c r="BE129" i="6" a="1"/>
  <c r="BE129" i="6" s="1"/>
  <c r="AZ133" i="6" a="1"/>
  <c r="AZ133" i="6" s="1"/>
  <c r="AZ121" i="6" a="1"/>
  <c r="AZ121" i="6" s="1"/>
  <c r="BC125" i="6" a="1"/>
  <c r="BC125" i="6" s="1"/>
  <c r="BF133" i="6" a="1"/>
  <c r="BF133" i="6" s="1"/>
  <c r="BF141" i="6" a="1"/>
  <c r="BF141" i="6" s="1"/>
  <c r="BF136" i="6" a="1"/>
  <c r="BF136" i="6" s="1"/>
  <c r="AM150" i="6" a="1"/>
  <c r="AM150" i="6" s="1"/>
  <c r="AP147" i="6" a="1"/>
  <c r="AP147" i="6" s="1"/>
  <c r="AW144" i="6" a="1"/>
  <c r="AW144" i="6" s="1"/>
  <c r="AJ150" i="6" a="1"/>
  <c r="AJ150" i="6" s="1"/>
  <c r="AT151" i="6" a="1"/>
  <c r="AT151" i="6" s="1"/>
  <c r="AM155" i="6" a="1"/>
  <c r="AM155" i="6" s="1"/>
  <c r="BD158" i="6" a="1"/>
  <c r="BD158" i="6" s="1"/>
  <c r="AL163" i="6" a="1"/>
  <c r="AL163" i="6" s="1"/>
  <c r="AG92" i="3"/>
  <c r="C78" i="2"/>
  <c r="D72" i="2"/>
  <c r="D63" i="2" s="1"/>
  <c r="BA119" i="6" a="1"/>
  <c r="BA119" i="6" s="1"/>
  <c r="AO118" i="6" a="1"/>
  <c r="AO118" i="6" s="1"/>
  <c r="AK149" i="6" a="1"/>
  <c r="AK149" i="6" s="1"/>
  <c r="BA127" i="6" a="1"/>
  <c r="BA127" i="6" s="1"/>
  <c r="AR151" i="6" a="1"/>
  <c r="AR151" i="6" s="1"/>
  <c r="BD92" i="3"/>
  <c r="AZ131" i="6" a="1"/>
  <c r="AZ131" i="6" s="1"/>
  <c r="BF137" i="6" a="1"/>
  <c r="BF137" i="6" s="1"/>
  <c r="AQ154" i="6" a="1"/>
  <c r="AQ154" i="6" s="1"/>
  <c r="BA148" i="6" a="1"/>
  <c r="BA148" i="6" s="1"/>
  <c r="AY137" i="6" a="1"/>
  <c r="AY137" i="6" s="1"/>
  <c r="BA150" i="6" a="1"/>
  <c r="BA150" i="6" s="1"/>
  <c r="AX151" i="6" a="1"/>
  <c r="AX151" i="6" s="1"/>
  <c r="BF153" i="6" a="1"/>
  <c r="BF153" i="6" s="1"/>
  <c r="BF156" i="6" a="1"/>
  <c r="BF156" i="6" s="1"/>
  <c r="AU159" i="6" a="1"/>
  <c r="AU159" i="6" s="1"/>
  <c r="BE141" i="6" a="1"/>
  <c r="BE141" i="6" s="1"/>
  <c r="AZ143" i="6" a="1"/>
  <c r="AZ143" i="6" s="1"/>
  <c r="BB143" i="6" a="1"/>
  <c r="BB143" i="6" s="1"/>
  <c r="BE147" i="6" a="1"/>
  <c r="BE147" i="6" s="1"/>
  <c r="AN154" i="6" a="1"/>
  <c r="AN154" i="6" s="1"/>
  <c r="BB160" i="6" a="1"/>
  <c r="BB160" i="6" s="1"/>
  <c r="AY125" i="6" a="1"/>
  <c r="AY125" i="6" s="1"/>
  <c r="AX154" i="6" a="1"/>
  <c r="AX154" i="6" s="1"/>
  <c r="BC140" i="6" a="1"/>
  <c r="BC140" i="6" s="1"/>
  <c r="BA157" i="6" a="1"/>
  <c r="BA157" i="6" s="1"/>
  <c r="AM156" i="6" a="1"/>
  <c r="AM156" i="6" s="1"/>
  <c r="AO157" i="6" a="1"/>
  <c r="AO157" i="6" s="1"/>
  <c r="J71" i="3"/>
  <c r="J62" i="3" s="1"/>
  <c r="T117" i="6"/>
  <c r="S117" i="6"/>
  <c r="U117" i="6"/>
  <c r="X117" i="6"/>
  <c r="V117" i="6"/>
  <c r="D76" i="3"/>
  <c r="D75" i="3"/>
  <c r="AZ145" i="6" a="1"/>
  <c r="AZ145" i="6" s="1"/>
  <c r="Z64" i="6"/>
  <c r="I35" i="6" s="1"/>
  <c r="J35" i="6" s="1"/>
  <c r="J10" i="6" s="1"/>
  <c r="BG152" i="6" a="1"/>
  <c r="BG152" i="6" s="1"/>
  <c r="BH161" i="6" a="1"/>
  <c r="BH161" i="6" s="1"/>
  <c r="BG140" i="6" a="1"/>
  <c r="BG140" i="6" s="1"/>
  <c r="L78" i="3"/>
  <c r="L77" i="3"/>
  <c r="AT157" i="6" a="1"/>
  <c r="AT157" i="6" s="1"/>
  <c r="AR123" i="6" a="1"/>
  <c r="AR123" i="6" s="1"/>
  <c r="AN156" i="6" a="1"/>
  <c r="AN156" i="6" s="1"/>
  <c r="AO162" i="6" a="1"/>
  <c r="AO162" i="6" s="1"/>
  <c r="BC134" i="6" a="1"/>
  <c r="BC134" i="6" s="1"/>
  <c r="BF134" i="6" a="1"/>
  <c r="BF134" i="6" s="1"/>
  <c r="AM134" i="6" a="1"/>
  <c r="AM134" i="6" s="1"/>
  <c r="BD134" i="6" a="1"/>
  <c r="BD134" i="6" s="1"/>
  <c r="BB134" i="6" a="1"/>
  <c r="BB134" i="6" s="1"/>
  <c r="AU134" i="6" a="1"/>
  <c r="AU134" i="6" s="1"/>
  <c r="BH134" i="6" a="1"/>
  <c r="BH134" i="6" s="1"/>
  <c r="BG134" i="6" a="1"/>
  <c r="BG134" i="6" s="1"/>
  <c r="BA134" i="6" a="1"/>
  <c r="BA134" i="6" s="1"/>
  <c r="E71" i="2"/>
  <c r="E62" i="2" s="1"/>
  <c r="AX157" i="6" a="1"/>
  <c r="AX157" i="6" s="1"/>
  <c r="BH139" i="6" a="1"/>
  <c r="BH139" i="6" s="1"/>
  <c r="BE139" i="6" a="1"/>
  <c r="BE139" i="6" s="1"/>
  <c r="AN139" i="6" a="1"/>
  <c r="AN139" i="6" s="1"/>
  <c r="AR139" i="6" a="1"/>
  <c r="AR139" i="6" s="1"/>
  <c r="AT139" i="6" a="1"/>
  <c r="AT139" i="6" s="1"/>
  <c r="BC139" i="6" a="1"/>
  <c r="BC139" i="6" s="1"/>
  <c r="BF139" i="6" a="1"/>
  <c r="BF139" i="6" s="1"/>
  <c r="BB139" i="6" a="1"/>
  <c r="BB139" i="6" s="1"/>
  <c r="AS139" i="6" a="1"/>
  <c r="AS139" i="6" s="1"/>
  <c r="AQ139" i="6" a="1"/>
  <c r="AQ139" i="6" s="1"/>
  <c r="AW139" i="6" a="1"/>
  <c r="AW139" i="6" s="1"/>
  <c r="BA139" i="6" a="1"/>
  <c r="BA139" i="6" s="1"/>
  <c r="BG139" i="6" a="1"/>
  <c r="BG139" i="6" s="1"/>
  <c r="BD139" i="6" a="1"/>
  <c r="BD139" i="6" s="1"/>
  <c r="C76" i="2"/>
  <c r="C75" i="2"/>
  <c r="BH157" i="6" a="1"/>
  <c r="BH157" i="6" s="1"/>
  <c r="AA15" i="4"/>
  <c r="P15" i="4"/>
  <c r="BH145" i="6" a="1"/>
  <c r="BH145" i="6" s="1"/>
  <c r="BF145" i="6" a="1"/>
  <c r="BF145" i="6" s="1"/>
  <c r="BA156" i="6" a="1"/>
  <c r="BA156" i="6" s="1"/>
  <c r="AX156" i="6" a="1"/>
  <c r="AX156" i="6" s="1"/>
  <c r="BD156" i="6" a="1"/>
  <c r="BD156" i="6" s="1"/>
  <c r="E75" i="2"/>
  <c r="K77" i="2"/>
  <c r="K78" i="2"/>
  <c r="AM123" i="6" a="1"/>
  <c r="AM123" i="6" s="1"/>
  <c r="AK145" i="6" a="1"/>
  <c r="AK145" i="6" s="1"/>
  <c r="AO152" i="6" a="1"/>
  <c r="AO152" i="6" s="1"/>
  <c r="AY161" i="6" a="1"/>
  <c r="AY161" i="6" s="1"/>
  <c r="P64" i="6"/>
  <c r="D43" i="6" s="1"/>
  <c r="AJ139" i="6" a="1"/>
  <c r="AJ139" i="6" s="1"/>
  <c r="BB145" i="6" a="1"/>
  <c r="BB145" i="6" s="1"/>
  <c r="AX152" i="6" a="1"/>
  <c r="AX152" i="6" s="1"/>
  <c r="AK156" i="6" a="1"/>
  <c r="AK156" i="6" s="1"/>
  <c r="AN162" i="6" a="1"/>
  <c r="AN162" i="6" s="1"/>
  <c r="AE77" i="6"/>
  <c r="E40" i="6" s="1"/>
  <c r="C78" i="3"/>
  <c r="AA64" i="6"/>
  <c r="I36" i="6" s="1"/>
  <c r="AY139" i="6" a="1"/>
  <c r="AY139" i="6" s="1"/>
  <c r="K76" i="3"/>
  <c r="K75" i="3"/>
  <c r="AR92" i="2"/>
  <c r="L78" i="2"/>
  <c r="D64" i="6"/>
  <c r="D31" i="6" s="1"/>
  <c r="AJ129" i="6" a="1"/>
  <c r="AJ129" i="6" s="1"/>
  <c r="AK139" i="6" a="1"/>
  <c r="AK139" i="6" s="1"/>
  <c r="AO140" i="6" a="1"/>
  <c r="AO140" i="6" s="1"/>
  <c r="AY152" i="6" a="1"/>
  <c r="AY152" i="6" s="1"/>
  <c r="AS162" i="6" a="1"/>
  <c r="AS162" i="6" s="1"/>
  <c r="AG92" i="2"/>
  <c r="F64" i="6"/>
  <c r="D33" i="6" s="1"/>
  <c r="K75" i="2"/>
  <c r="C103" i="6"/>
  <c r="B36" i="1"/>
  <c r="F35" i="1"/>
  <c r="AW123" i="6" a="1"/>
  <c r="AW123" i="6" s="1"/>
  <c r="AX129" i="6" a="1"/>
  <c r="AX129" i="6" s="1"/>
  <c r="AZ139" i="6" a="1"/>
  <c r="AZ139" i="6" s="1"/>
  <c r="BB157" i="6" a="1"/>
  <c r="BB157" i="6" s="1"/>
  <c r="C77" i="2"/>
  <c r="L71" i="2"/>
  <c r="L62" i="2" s="1"/>
  <c r="AJ77" i="6"/>
  <c r="E45" i="6" s="1"/>
  <c r="BG157" i="6" a="1"/>
  <c r="BG157" i="6" s="1"/>
  <c r="AG64" i="6"/>
  <c r="I42" i="6" s="1"/>
  <c r="AH64" i="6"/>
  <c r="I43" i="6" s="1"/>
  <c r="E78" i="2"/>
  <c r="E77" i="2"/>
  <c r="AS140" i="6" a="1"/>
  <c r="AS140" i="6" s="1"/>
  <c r="BC123" i="6" a="1"/>
  <c r="BC123" i="6" s="1"/>
  <c r="AN145" i="6" a="1"/>
  <c r="AN145" i="6" s="1"/>
  <c r="BE145" i="6" a="1"/>
  <c r="BE145" i="6" s="1"/>
  <c r="AP152" i="6" a="1"/>
  <c r="AP152" i="6" s="1"/>
  <c r="BH162" i="6" a="1"/>
  <c r="BH162" i="6" s="1"/>
  <c r="AN126" i="6" a="1"/>
  <c r="AN126" i="6" s="1"/>
  <c r="AO126" i="6" a="1"/>
  <c r="AO126" i="6" s="1"/>
  <c r="BC126" i="6" a="1"/>
  <c r="BC126" i="6" s="1"/>
  <c r="AS126" i="6" a="1"/>
  <c r="AS126" i="6" s="1"/>
  <c r="BB126" i="6" a="1"/>
  <c r="BB126" i="6" s="1"/>
  <c r="AX126" i="6" a="1"/>
  <c r="AX126" i="6" s="1"/>
  <c r="AU126" i="6" a="1"/>
  <c r="AU126" i="6" s="1"/>
  <c r="BH126" i="6" a="1"/>
  <c r="BH126" i="6" s="1"/>
  <c r="BC155" i="6" a="1"/>
  <c r="BC155" i="6" s="1"/>
  <c r="BA155" i="6" a="1"/>
  <c r="BA155" i="6" s="1"/>
  <c r="BD155" i="6" a="1"/>
  <c r="BD155" i="6" s="1"/>
  <c r="BB155" i="6" a="1"/>
  <c r="BB155" i="6" s="1"/>
  <c r="AU155" i="6" a="1"/>
  <c r="AU155" i="6" s="1"/>
  <c r="BE155" i="6" a="1"/>
  <c r="BE155" i="6" s="1"/>
  <c r="AW155" i="6" a="1"/>
  <c r="AW155" i="6" s="1"/>
  <c r="BH155" i="6" a="1"/>
  <c r="BH155" i="6" s="1"/>
  <c r="C71" i="2"/>
  <c r="C62" i="2" s="1"/>
  <c r="D92" i="2"/>
  <c r="P92" i="2"/>
  <c r="BD157" i="6" a="1"/>
  <c r="BD157" i="6" s="1"/>
  <c r="AJ157" i="6" a="1"/>
  <c r="AJ157" i="6" s="1"/>
  <c r="BF157" i="6" a="1"/>
  <c r="BF157" i="6" s="1"/>
  <c r="BC157" i="6" a="1"/>
  <c r="BC157" i="6" s="1"/>
  <c r="AY157" i="6" a="1"/>
  <c r="AY157" i="6" s="1"/>
  <c r="AZ157" i="6" a="1"/>
  <c r="AZ157" i="6" s="1"/>
  <c r="BA162" i="6" a="1"/>
  <c r="BA162" i="6" s="1"/>
  <c r="AZ138" i="6" a="1"/>
  <c r="AZ138" i="6" s="1"/>
  <c r="AP138" i="6" a="1"/>
  <c r="AP138" i="6" s="1"/>
  <c r="BG138" i="6" a="1"/>
  <c r="BG138" i="6" s="1"/>
  <c r="AU138" i="6" a="1"/>
  <c r="AU138" i="6" s="1"/>
  <c r="AY138" i="6" a="1"/>
  <c r="AY138" i="6" s="1"/>
  <c r="BH138" i="6" a="1"/>
  <c r="BH138" i="6" s="1"/>
  <c r="AY158" i="6" a="1"/>
  <c r="AY158" i="6" s="1"/>
  <c r="BH158" i="6" a="1"/>
  <c r="BH158" i="6" s="1"/>
  <c r="AQ158" i="6" a="1"/>
  <c r="AQ158" i="6" s="1"/>
  <c r="BG158" i="6" a="1"/>
  <c r="BG158" i="6" s="1"/>
  <c r="BB158" i="6" a="1"/>
  <c r="BB158" i="6" s="1"/>
  <c r="AZ158" i="6" a="1"/>
  <c r="AZ158" i="6" s="1"/>
  <c r="AM158" i="6" a="1"/>
  <c r="AM158" i="6" s="1"/>
  <c r="BF158" i="6" a="1"/>
  <c r="BF158" i="6" s="1"/>
  <c r="AW158" i="6" a="1"/>
  <c r="AW158" i="6" s="1"/>
  <c r="K77" i="3"/>
  <c r="K78" i="3"/>
  <c r="Z92" i="3"/>
  <c r="E73" i="3"/>
  <c r="E64" i="3" s="1"/>
  <c r="C77" i="3"/>
  <c r="AU123" i="6" a="1"/>
  <c r="AU123" i="6" s="1"/>
  <c r="BD145" i="6" a="1"/>
  <c r="BD145" i="6" s="1"/>
  <c r="BA123" i="6" a="1"/>
  <c r="BA123" i="6" s="1"/>
  <c r="AP140" i="6" a="1"/>
  <c r="AP140" i="6" s="1"/>
  <c r="AO139" i="6" a="1"/>
  <c r="AO139" i="6" s="1"/>
  <c r="BD140" i="6" a="1"/>
  <c r="BD140" i="6" s="1"/>
  <c r="AS152" i="6" a="1"/>
  <c r="AS152" i="6" s="1"/>
  <c r="BG156" i="6" a="1"/>
  <c r="BG156" i="6" s="1"/>
  <c r="E76" i="2"/>
  <c r="G92" i="2"/>
  <c r="C74" i="2"/>
  <c r="C65" i="2" s="1"/>
  <c r="AP92" i="2"/>
  <c r="AK64" i="6"/>
  <c r="I46" i="6" s="1"/>
  <c r="AY145" i="6" a="1"/>
  <c r="AY145" i="6" s="1"/>
  <c r="E75" i="3"/>
  <c r="AF92" i="3"/>
  <c r="R64" i="6"/>
  <c r="D45" i="6" s="1"/>
  <c r="T64" i="6"/>
  <c r="D47" i="6" s="1"/>
  <c r="AS134" i="6" a="1"/>
  <c r="AS134" i="6" s="1"/>
  <c r="BG145" i="6" a="1"/>
  <c r="BG145" i="6" s="1"/>
  <c r="AK140" i="6" a="1"/>
  <c r="AK140" i="6" s="1"/>
  <c r="AL145" i="6" a="1"/>
  <c r="AL145" i="6" s="1"/>
  <c r="AN157" i="6" a="1"/>
  <c r="AN157" i="6" s="1"/>
  <c r="I77" i="6"/>
  <c r="H36" i="6" s="1"/>
  <c r="J76" i="2"/>
  <c r="J75" i="2"/>
  <c r="L72" i="3"/>
  <c r="L63" i="3" s="1"/>
  <c r="AZ161" i="6" a="1"/>
  <c r="AZ161" i="6" s="1"/>
  <c r="AU140" i="6" a="1"/>
  <c r="AU140" i="6" s="1"/>
  <c r="AP156" i="6" a="1"/>
  <c r="AP156" i="6" s="1"/>
  <c r="AK161" i="6" a="1"/>
  <c r="AK161" i="6" s="1"/>
  <c r="AX146" i="6" a="1"/>
  <c r="AX146" i="6" s="1"/>
  <c r="BA146" i="6" a="1"/>
  <c r="BA146" i="6" s="1"/>
  <c r="AW146" i="6" a="1"/>
  <c r="AW146" i="6" s="1"/>
  <c r="BG146" i="6" a="1"/>
  <c r="BG146" i="6" s="1"/>
  <c r="AN146" i="6" a="1"/>
  <c r="AN146" i="6" s="1"/>
  <c r="AZ146" i="6" a="1"/>
  <c r="AZ146" i="6" s="1"/>
  <c r="BF146" i="6" a="1"/>
  <c r="BF146" i="6" s="1"/>
  <c r="AK146" i="6" a="1"/>
  <c r="AK146" i="6" s="1"/>
  <c r="BE146" i="6" a="1"/>
  <c r="BE146" i="6" s="1"/>
  <c r="BD149" i="6" a="1"/>
  <c r="BD149" i="6" s="1"/>
  <c r="BF149" i="6" a="1"/>
  <c r="BF149" i="6" s="1"/>
  <c r="BG149" i="6" a="1"/>
  <c r="BG149" i="6" s="1"/>
  <c r="AO149" i="6" a="1"/>
  <c r="AO149" i="6" s="1"/>
  <c r="AW149" i="6" a="1"/>
  <c r="AW149" i="6" s="1"/>
  <c r="AL149" i="6" a="1"/>
  <c r="AL149" i="6" s="1"/>
  <c r="AZ149" i="6" a="1"/>
  <c r="AZ149" i="6" s="1"/>
  <c r="AQ149" i="6" a="1"/>
  <c r="AQ149" i="6" s="1"/>
  <c r="E78" i="3"/>
  <c r="E77" i="3"/>
  <c r="J71" i="2"/>
  <c r="J62" i="2" s="1"/>
  <c r="C73" i="2"/>
  <c r="C64" i="2" s="1"/>
  <c r="J73" i="2"/>
  <c r="J64" i="2" s="1"/>
  <c r="C75" i="3"/>
  <c r="BD123" i="6" a="1"/>
  <c r="BD123" i="6" s="1"/>
  <c r="AL123" i="6" a="1"/>
  <c r="AL123" i="6" s="1"/>
  <c r="BH123" i="6" a="1"/>
  <c r="BH123" i="6" s="1"/>
  <c r="BF123" i="6" a="1"/>
  <c r="BF123" i="6" s="1"/>
  <c r="BB123" i="6" a="1"/>
  <c r="BB123" i="6" s="1"/>
  <c r="AP123" i="6" a="1"/>
  <c r="AP123" i="6" s="1"/>
  <c r="BB156" i="6" a="1"/>
  <c r="BB156" i="6" s="1"/>
  <c r="BC156" i="6" a="1"/>
  <c r="BC156" i="6" s="1"/>
  <c r="AZ156" i="6" a="1"/>
  <c r="AZ156" i="6" s="1"/>
  <c r="E76" i="3"/>
  <c r="J78" i="2"/>
  <c r="J77" i="2"/>
  <c r="AI92" i="2"/>
  <c r="L74" i="3"/>
  <c r="L65" i="3" s="1"/>
  <c r="L40" i="3" s="1"/>
  <c r="D77" i="2"/>
  <c r="BH140" i="6" a="1"/>
  <c r="BH140" i="6" s="1"/>
  <c r="AZ140" i="6" a="1"/>
  <c r="AZ140" i="6" s="1"/>
  <c r="BE140" i="6" a="1"/>
  <c r="BE140" i="6" s="1"/>
  <c r="AX140" i="6" a="1"/>
  <c r="AX140" i="6" s="1"/>
  <c r="BF140" i="6" a="1"/>
  <c r="BF140" i="6" s="1"/>
  <c r="BB140" i="6" a="1"/>
  <c r="BB140" i="6" s="1"/>
  <c r="BA140" i="6" a="1"/>
  <c r="BA140" i="6" s="1"/>
  <c r="AN140" i="6" a="1"/>
  <c r="AN140" i="6" s="1"/>
  <c r="AQ140" i="6" a="1"/>
  <c r="AQ140" i="6" s="1"/>
  <c r="AJ140" i="6" a="1"/>
  <c r="AJ140" i="6" s="1"/>
  <c r="AZ152" i="6" a="1"/>
  <c r="AZ152" i="6" s="1"/>
  <c r="BD152" i="6" a="1"/>
  <c r="BD152" i="6" s="1"/>
  <c r="BC152" i="6" a="1"/>
  <c r="BC152" i="6" s="1"/>
  <c r="AM152" i="6" a="1"/>
  <c r="AM152" i="6" s="1"/>
  <c r="AW152" i="6" a="1"/>
  <c r="AW152" i="6" s="1"/>
  <c r="BF152" i="6" a="1"/>
  <c r="BF152" i="6" s="1"/>
  <c r="BB152" i="6" a="1"/>
  <c r="BB152" i="6" s="1"/>
  <c r="BE152" i="6" a="1"/>
  <c r="BE152" i="6" s="1"/>
  <c r="AR92" i="3"/>
  <c r="J76" i="3"/>
  <c r="AT152" i="6" a="1"/>
  <c r="AT152" i="6" s="1"/>
  <c r="BA152" i="6" a="1"/>
  <c r="BA152" i="6" s="1"/>
  <c r="AW157" i="6" a="1"/>
  <c r="AW157" i="6" s="1"/>
  <c r="L72" i="2"/>
  <c r="L63" i="2" s="1"/>
  <c r="AX139" i="6" a="1"/>
  <c r="AX139" i="6" s="1"/>
  <c r="BD161" i="6" a="1"/>
  <c r="BD161" i="6" s="1"/>
  <c r="V77" i="6"/>
  <c r="E31" i="6" s="1"/>
  <c r="P92" i="3"/>
  <c r="D73" i="3"/>
  <c r="D64" i="3" s="1"/>
  <c r="X77" i="6"/>
  <c r="E33" i="6" s="1"/>
  <c r="AQ152" i="6" a="1"/>
  <c r="AQ152" i="6" s="1"/>
  <c r="BB129" i="6" a="1"/>
  <c r="BB129" i="6" s="1"/>
  <c r="BG129" i="6" a="1"/>
  <c r="BG129" i="6" s="1"/>
  <c r="AZ129" i="6" a="1"/>
  <c r="AZ129" i="6" s="1"/>
  <c r="BH129" i="6" a="1"/>
  <c r="BH129" i="6" s="1"/>
  <c r="BC129" i="6" a="1"/>
  <c r="BC129" i="6" s="1"/>
  <c r="BD129" i="6" a="1"/>
  <c r="BD129" i="6" s="1"/>
  <c r="AP129" i="6" a="1"/>
  <c r="AP129" i="6" s="1"/>
  <c r="BF129" i="6" a="1"/>
  <c r="BF129" i="6" s="1"/>
  <c r="BB162" i="6" a="1"/>
  <c r="BB162" i="6" s="1"/>
  <c r="AY162" i="6" a="1"/>
  <c r="AY162" i="6" s="1"/>
  <c r="AK162" i="6" a="1"/>
  <c r="AK162" i="6" s="1"/>
  <c r="BF162" i="6" a="1"/>
  <c r="BF162" i="6" s="1"/>
  <c r="BG162" i="6" a="1"/>
  <c r="BG162" i="6" s="1"/>
  <c r="AX162" i="6" a="1"/>
  <c r="AX162" i="6" s="1"/>
  <c r="BE162" i="6" a="1"/>
  <c r="BE162" i="6" s="1"/>
  <c r="AP162" i="6" a="1"/>
  <c r="AP162" i="6" s="1"/>
  <c r="H92" i="2"/>
  <c r="AU139" i="6" a="1"/>
  <c r="AU139" i="6" s="1"/>
  <c r="AY140" i="6" a="1"/>
  <c r="AY140" i="6" s="1"/>
  <c r="AR130" i="6" a="1"/>
  <c r="AR130" i="6" s="1"/>
  <c r="BA130" i="6" a="1"/>
  <c r="BA130" i="6" s="1"/>
  <c r="BH130" i="6" a="1"/>
  <c r="BH130" i="6" s="1"/>
  <c r="BG130" i="6" a="1"/>
  <c r="BG130" i="6" s="1"/>
  <c r="AS130" i="6" a="1"/>
  <c r="AS130" i="6" s="1"/>
  <c r="AQ130" i="6" a="1"/>
  <c r="AQ130" i="6" s="1"/>
  <c r="BH163" i="6" a="1"/>
  <c r="BH163" i="6" s="1"/>
  <c r="BC163" i="6" a="1"/>
  <c r="BC163" i="6" s="1"/>
  <c r="AY163" i="6" a="1"/>
  <c r="AY163" i="6" s="1"/>
  <c r="AW163" i="6" a="1"/>
  <c r="AW163" i="6" s="1"/>
  <c r="BE163" i="6" a="1"/>
  <c r="BE163" i="6" s="1"/>
  <c r="BF163" i="6" a="1"/>
  <c r="BF163" i="6" s="1"/>
  <c r="AZ163" i="6" a="1"/>
  <c r="AZ163" i="6" s="1"/>
  <c r="BG163" i="6" a="1"/>
  <c r="BG163" i="6" s="1"/>
  <c r="AX163" i="6" a="1"/>
  <c r="AX163" i="6" s="1"/>
  <c r="E72" i="3"/>
  <c r="E63" i="3" s="1"/>
  <c r="BF92" i="2"/>
  <c r="AX145" i="6" a="1"/>
  <c r="AX145" i="6" s="1"/>
  <c r="AW145" i="6" a="1"/>
  <c r="AW145" i="6" s="1"/>
  <c r="BC145" i="6" a="1"/>
  <c r="BC145" i="6" s="1"/>
  <c r="AO145" i="6" a="1"/>
  <c r="AO145" i="6" s="1"/>
  <c r="BA145" i="6" a="1"/>
  <c r="BA145" i="6" s="1"/>
  <c r="BC161" i="6" a="1"/>
  <c r="BC161" i="6" s="1"/>
  <c r="BB161" i="6" a="1"/>
  <c r="BB161" i="6" s="1"/>
  <c r="BG161" i="6" a="1"/>
  <c r="BG161" i="6" s="1"/>
  <c r="AW161" i="6" a="1"/>
  <c r="AW161" i="6" s="1"/>
  <c r="BE161" i="6" a="1"/>
  <c r="BE161" i="6" s="1"/>
  <c r="BA161" i="6" a="1"/>
  <c r="BA161" i="6" s="1"/>
  <c r="AX161" i="6" a="1"/>
  <c r="AX161" i="6" s="1"/>
  <c r="AO161" i="6" a="1"/>
  <c r="AO161" i="6" s="1"/>
  <c r="BF161" i="6" a="1"/>
  <c r="BF161" i="6" s="1"/>
  <c r="AT140" i="6" a="1"/>
  <c r="AT140" i="6" s="1"/>
  <c r="AY156" i="6" a="1"/>
  <c r="AY156" i="6" s="1"/>
  <c r="AW131" i="6" a="1"/>
  <c r="AW131" i="6" s="1"/>
  <c r="AM131" i="6" a="1"/>
  <c r="AM131" i="6" s="1"/>
  <c r="BD131" i="6" a="1"/>
  <c r="BD131" i="6" s="1"/>
  <c r="AK131" i="6" a="1"/>
  <c r="AK131" i="6" s="1"/>
  <c r="BA131" i="6" a="1"/>
  <c r="BA131" i="6" s="1"/>
  <c r="BB131" i="6" a="1"/>
  <c r="BB131" i="6" s="1"/>
  <c r="AZ164" i="6" a="1"/>
  <c r="AZ164" i="6" s="1"/>
  <c r="BH164" i="6" a="1"/>
  <c r="BH164" i="6" s="1"/>
  <c r="AP164" i="6" a="1"/>
  <c r="AP164" i="6" s="1"/>
  <c r="BG164" i="6" a="1"/>
  <c r="BG164" i="6" s="1"/>
  <c r="BE164" i="6" a="1"/>
  <c r="BE164" i="6" s="1"/>
  <c r="AI77" i="6"/>
  <c r="E44" i="6" s="1"/>
  <c r="X92" i="2"/>
  <c r="AS127" i="6" a="1"/>
  <c r="AS127" i="6" s="1"/>
  <c r="K71" i="2"/>
  <c r="K62" i="2" s="1"/>
  <c r="AC77" i="6"/>
  <c r="E38" i="6" s="1"/>
  <c r="BA92" i="2"/>
  <c r="AS118" i="6" a="1"/>
  <c r="AS118" i="6" s="1"/>
  <c r="AL136" i="6" a="1"/>
  <c r="AL136" i="6" s="1"/>
  <c r="AK136" i="6" a="1"/>
  <c r="AK136" i="6" s="1"/>
  <c r="AL120" i="6" a="1"/>
  <c r="AL120" i="6" s="1"/>
  <c r="AS117" i="6" a="1"/>
  <c r="AS117" i="6" s="1"/>
  <c r="AK122" i="6" a="1"/>
  <c r="AK122" i="6" s="1"/>
  <c r="AR117" i="6" a="1"/>
  <c r="AR117" i="6" s="1"/>
  <c r="AP117" i="6" a="1"/>
  <c r="AP117" i="6" s="1"/>
  <c r="AO117" i="6" a="1"/>
  <c r="AO117" i="6" s="1"/>
  <c r="AR150" i="6" a="1"/>
  <c r="AR150" i="6" s="1"/>
  <c r="AJ119" i="6" a="1"/>
  <c r="AJ119" i="6" s="1"/>
  <c r="AT135" i="6" a="1"/>
  <c r="AT135" i="6" s="1"/>
  <c r="AM122" i="6" a="1"/>
  <c r="AM122" i="6" s="1"/>
  <c r="AU118" i="6" a="1"/>
  <c r="AU118" i="6" s="1"/>
  <c r="AU121" i="6" a="1"/>
  <c r="AU121" i="6" s="1"/>
  <c r="AJ121" i="6" a="1"/>
  <c r="AJ121" i="6" s="1"/>
  <c r="AQ117" i="6" a="1"/>
  <c r="AQ117" i="6" s="1"/>
  <c r="AR125" i="6" a="1"/>
  <c r="AR125" i="6" s="1"/>
  <c r="AU145" i="6" a="1"/>
  <c r="AU145" i="6" s="1"/>
  <c r="AQ120" i="6" a="1"/>
  <c r="AQ120" i="6" s="1"/>
  <c r="AO146" i="6" a="1"/>
  <c r="AO146" i="6" s="1"/>
  <c r="AT122" i="6" a="1"/>
  <c r="AT122" i="6" s="1"/>
  <c r="AN120" i="6" a="1"/>
  <c r="AN120" i="6" s="1"/>
  <c r="U64" i="6"/>
  <c r="I30" i="6" s="1"/>
  <c r="AI64" i="6"/>
  <c r="I44" i="6" s="1"/>
  <c r="AO133" i="6" a="1"/>
  <c r="AO133" i="6" s="1"/>
  <c r="AS137" i="6" a="1"/>
  <c r="AS137" i="6" s="1"/>
  <c r="AL142" i="6" a="1"/>
  <c r="AL142" i="6" s="1"/>
  <c r="AU132" i="6" a="1"/>
  <c r="AU132" i="6" s="1"/>
  <c r="AJ143" i="6" a="1"/>
  <c r="AJ143" i="6" s="1"/>
  <c r="AN133" i="6" a="1"/>
  <c r="AN133" i="6" s="1"/>
  <c r="AJ147" i="6" a="1"/>
  <c r="AJ147" i="6" s="1"/>
  <c r="AK154" i="6" a="1"/>
  <c r="AK154" i="6" s="1"/>
  <c r="BE160" i="6" a="1"/>
  <c r="BE160" i="6" s="1"/>
  <c r="AT166" i="6" a="1"/>
  <c r="AT166" i="6" s="1"/>
  <c r="K13" i="5"/>
  <c r="J37" i="1"/>
  <c r="K73" i="2"/>
  <c r="K64" i="2" s="1"/>
  <c r="AR124" i="6" a="1"/>
  <c r="AR124" i="6" s="1"/>
  <c r="AT117" i="6" a="1"/>
  <c r="AT117" i="6" s="1"/>
  <c r="BG120" i="6" a="1"/>
  <c r="BG120" i="6" s="1"/>
  <c r="BD118" i="6" a="1"/>
  <c r="BD118" i="6" s="1"/>
  <c r="AO123" i="6" a="1"/>
  <c r="AO123" i="6" s="1"/>
  <c r="AT131" i="6" a="1"/>
  <c r="AT131" i="6" s="1"/>
  <c r="BB119" i="6" a="1"/>
  <c r="BB119" i="6" s="1"/>
  <c r="BE122" i="6" a="1"/>
  <c r="BE122" i="6" s="1"/>
  <c r="AU136" i="6" a="1"/>
  <c r="AU136" i="6" s="1"/>
  <c r="AU141" i="6" a="1"/>
  <c r="AU141" i="6" s="1"/>
  <c r="AK148" i="6" a="1"/>
  <c r="AK148" i="6" s="1"/>
  <c r="AQ145" i="6" a="1"/>
  <c r="AQ145" i="6" s="1"/>
  <c r="BG136" i="6" a="1"/>
  <c r="BG136" i="6" s="1"/>
  <c r="AU149" i="6" a="1"/>
  <c r="AU149" i="6" s="1"/>
  <c r="BB151" i="6" a="1"/>
  <c r="BB151" i="6" s="1"/>
  <c r="BC147" i="6" a="1"/>
  <c r="BC147" i="6" s="1"/>
  <c r="BC150" i="6" a="1"/>
  <c r="BC150" i="6" s="1"/>
  <c r="AP143" i="6" a="1"/>
  <c r="AP143" i="6" s="1"/>
  <c r="AK141" i="6" a="1"/>
  <c r="AK141" i="6" s="1"/>
  <c r="AK150" i="6" a="1"/>
  <c r="AK150" i="6" s="1"/>
  <c r="AW147" i="6" a="1"/>
  <c r="AW147" i="6" s="1"/>
  <c r="AL148" i="6" a="1"/>
  <c r="AL148" i="6" s="1"/>
  <c r="AP150" i="6" a="1"/>
  <c r="AP150" i="6" s="1"/>
  <c r="AN161" i="6" a="1"/>
  <c r="AN161" i="6" s="1"/>
  <c r="AQ153" i="6" a="1"/>
  <c r="AQ153" i="6" s="1"/>
  <c r="AN153" i="6" a="1"/>
  <c r="AN153" i="6" s="1"/>
  <c r="AJ156" i="6" a="1"/>
  <c r="AJ156" i="6" s="1"/>
  <c r="AP161" i="6" a="1"/>
  <c r="AP161" i="6" s="1"/>
  <c r="BB166" i="6" a="1"/>
  <c r="BB166" i="6" s="1"/>
  <c r="BB159" i="6" a="1"/>
  <c r="BB159" i="6" s="1"/>
  <c r="BE166" i="6" a="1"/>
  <c r="BE166" i="6" s="1"/>
  <c r="BC165" i="6" a="1"/>
  <c r="BC165" i="6" s="1"/>
  <c r="AZ166" i="6" a="1"/>
  <c r="AZ166" i="6" s="1"/>
  <c r="K73" i="3"/>
  <c r="K64" i="3" s="1"/>
  <c r="BB92" i="3"/>
  <c r="D77" i="3"/>
  <c r="D78" i="3"/>
  <c r="E77" i="6"/>
  <c r="H32" i="6" s="1"/>
  <c r="BB92" i="2"/>
  <c r="AZ120" i="6" a="1"/>
  <c r="AZ120" i="6" s="1"/>
  <c r="BH128" i="6" a="1"/>
  <c r="BH128" i="6" s="1"/>
  <c r="G64" i="6"/>
  <c r="D34" i="6" s="1"/>
  <c r="S77" i="6"/>
  <c r="H46" i="6" s="1"/>
  <c r="K72" i="2"/>
  <c r="K63" i="2" s="1"/>
  <c r="AM138" i="6" a="1"/>
  <c r="AM138" i="6" s="1"/>
  <c r="AO121" i="6" a="1"/>
  <c r="AO121" i="6" s="1"/>
  <c r="AY136" i="6" a="1"/>
  <c r="AY136" i="6" s="1"/>
  <c r="AT134" i="6" a="1"/>
  <c r="AT134" i="6" s="1"/>
  <c r="AQ144" i="6" a="1"/>
  <c r="AQ144" i="6" s="1"/>
  <c r="BF144" i="6" a="1"/>
  <c r="BF144" i="6" s="1"/>
  <c r="AR148" i="6" a="1"/>
  <c r="AR148" i="6" s="1"/>
  <c r="AU152" i="6" a="1"/>
  <c r="AU152" i="6" s="1"/>
  <c r="AO154" i="6" a="1"/>
  <c r="AO154" i="6" s="1"/>
  <c r="AJ158" i="6" a="1"/>
  <c r="AJ158" i="6" s="1"/>
  <c r="AM164" i="6" a="1"/>
  <c r="AM164" i="6" s="1"/>
  <c r="H92" i="3"/>
  <c r="E72" i="2"/>
  <c r="E63" i="2" s="1"/>
  <c r="Y92" i="2"/>
  <c r="AM129" i="6" a="1"/>
  <c r="AM129" i="6" s="1"/>
  <c r="AJ118" i="6" a="1"/>
  <c r="AJ118" i="6" s="1"/>
  <c r="AR140" i="6" a="1"/>
  <c r="AR140" i="6" s="1"/>
  <c r="BC122" i="6" a="1"/>
  <c r="BC122" i="6" s="1"/>
  <c r="AU120" i="6" a="1"/>
  <c r="AU120" i="6" s="1"/>
  <c r="AL119" i="6" a="1"/>
  <c r="AL119" i="6" s="1"/>
  <c r="AL124" i="6" a="1"/>
  <c r="AL124" i="6" s="1"/>
  <c r="BC133" i="6" a="1"/>
  <c r="BC133" i="6" s="1"/>
  <c r="AM120" i="6" a="1"/>
  <c r="AM120" i="6" s="1"/>
  <c r="AO141" i="6" a="1"/>
  <c r="AO141" i="6" s="1"/>
  <c r="AT125" i="6" a="1"/>
  <c r="AT125" i="6" s="1"/>
  <c r="AL130" i="6" a="1"/>
  <c r="AL130" i="6" s="1"/>
  <c r="BD128" i="6" a="1"/>
  <c r="BD128" i="6" s="1"/>
  <c r="AL139" i="6" a="1"/>
  <c r="AL139" i="6" s="1"/>
  <c r="BB127" i="6" a="1"/>
  <c r="BB127" i="6" s="1"/>
  <c r="BC127" i="6" a="1"/>
  <c r="BC127" i="6" s="1"/>
  <c r="AQ125" i="6" a="1"/>
  <c r="AQ125" i="6" s="1"/>
  <c r="AO135" i="6" a="1"/>
  <c r="AO135" i="6" s="1"/>
  <c r="BC148" i="6" a="1"/>
  <c r="BC148" i="6" s="1"/>
  <c r="AW141" i="6" a="1"/>
  <c r="AW141" i="6" s="1"/>
  <c r="AN144" i="6" a="1"/>
  <c r="AN144" i="6" s="1"/>
  <c r="BA141" i="6" a="1"/>
  <c r="BA141" i="6" s="1"/>
  <c r="AO151" i="6" a="1"/>
  <c r="AO151" i="6" s="1"/>
  <c r="BH148" i="6" a="1"/>
  <c r="BH148" i="6" s="1"/>
  <c r="AJ151" i="6" a="1"/>
  <c r="AJ151" i="6" s="1"/>
  <c r="AR163" i="6" a="1"/>
  <c r="AR163" i="6" s="1"/>
  <c r="AR156" i="6" a="1"/>
  <c r="AR156" i="6" s="1"/>
  <c r="BH153" i="6" a="1"/>
  <c r="BH153" i="6" s="1"/>
  <c r="AM157" i="6" a="1"/>
  <c r="AM157" i="6" s="1"/>
  <c r="BF160" i="6" a="1"/>
  <c r="BF160" i="6" s="1"/>
  <c r="AM159" i="6" a="1"/>
  <c r="AM159" i="6" s="1"/>
  <c r="AR160" i="6" a="1"/>
  <c r="AR160" i="6" s="1"/>
  <c r="AT159" i="6" a="1"/>
  <c r="AT159" i="6" s="1"/>
  <c r="AN165" i="6" a="1"/>
  <c r="AN165" i="6" s="1"/>
  <c r="C73" i="3"/>
  <c r="C64" i="3" s="1"/>
  <c r="F92" i="3"/>
  <c r="F77" i="6"/>
  <c r="H33" i="6" s="1"/>
  <c r="J33" i="6" s="1"/>
  <c r="F99" i="6" s="1"/>
  <c r="L77" i="2"/>
  <c r="M117" i="6"/>
  <c r="J118" i="6" s="1"/>
  <c r="BC121" i="6" a="1"/>
  <c r="BC121" i="6" s="1"/>
  <c r="BF125" i="6" a="1"/>
  <c r="BF125" i="6" s="1"/>
  <c r="AR158" i="6" a="1"/>
  <c r="AR158" i="6" s="1"/>
  <c r="AY153" i="6" a="1"/>
  <c r="AY153" i="6" s="1"/>
  <c r="AY148" i="6" a="1"/>
  <c r="AY148" i="6" s="1"/>
  <c r="AL154" i="6" a="1"/>
  <c r="AL154" i="6" s="1"/>
  <c r="AN158" i="6" a="1"/>
  <c r="AN158" i="6" s="1"/>
  <c r="AM165" i="6" a="1"/>
  <c r="AM165" i="6" s="1"/>
  <c r="BD159" i="6" a="1"/>
  <c r="BD159" i="6" s="1"/>
  <c r="AT163" i="6" a="1"/>
  <c r="AT163" i="6" s="1"/>
  <c r="AT160" i="6" a="1"/>
  <c r="AT160" i="6" s="1"/>
  <c r="AX166" i="6" a="1"/>
  <c r="AX166" i="6" s="1"/>
  <c r="K74" i="3"/>
  <c r="K65" i="3" s="1"/>
  <c r="E92" i="3"/>
  <c r="C72" i="3"/>
  <c r="C63" i="3" s="1"/>
  <c r="AK77" i="6"/>
  <c r="E46" i="6" s="1"/>
  <c r="Q92" i="2"/>
  <c r="AQ129" i="6" a="1"/>
  <c r="AQ129" i="6" s="1"/>
  <c r="AU122" i="6" a="1"/>
  <c r="AU122" i="6" s="1"/>
  <c r="AJ133" i="6" a="1"/>
  <c r="AJ133" i="6" s="1"/>
  <c r="BH122" i="6" a="1"/>
  <c r="BH122" i="6" s="1"/>
  <c r="AP120" i="6" a="1"/>
  <c r="AP120" i="6" s="1"/>
  <c r="AU128" i="6" a="1"/>
  <c r="AU128" i="6" s="1"/>
  <c r="AQ118" i="6" a="1"/>
  <c r="AQ118" i="6" s="1"/>
  <c r="AQ121" i="6" a="1"/>
  <c r="AQ121" i="6" s="1"/>
  <c r="AL125" i="6" a="1"/>
  <c r="AL125" i="6" s="1"/>
  <c r="BF122" i="6" a="1"/>
  <c r="BF122" i="6" s="1"/>
  <c r="AY127" i="6" a="1"/>
  <c r="AY127" i="6" s="1"/>
  <c r="AL131" i="6" a="1"/>
  <c r="AL131" i="6" s="1"/>
  <c r="AP130" i="6" a="1"/>
  <c r="AP130" i="6" s="1"/>
  <c r="AP144" i="6" a="1"/>
  <c r="AP144" i="6" s="1"/>
  <c r="AN130" i="6" a="1"/>
  <c r="AN130" i="6" s="1"/>
  <c r="AO130" i="6" a="1"/>
  <c r="AO130" i="6" s="1"/>
  <c r="AQ126" i="6" a="1"/>
  <c r="AQ126" i="6" s="1"/>
  <c r="AW142" i="6" a="1"/>
  <c r="AW142" i="6" s="1"/>
  <c r="AT129" i="6" a="1"/>
  <c r="AT129" i="6" s="1"/>
  <c r="AL138" i="6" a="1"/>
  <c r="AL138" i="6" s="1"/>
  <c r="AT156" i="6" a="1"/>
  <c r="AT156" i="6" s="1"/>
  <c r="AJ163" i="6" a="1"/>
  <c r="AJ163" i="6" s="1"/>
  <c r="AL157" i="6" a="1"/>
  <c r="AL157" i="6" s="1"/>
  <c r="AN137" i="6" a="1"/>
  <c r="AN137" i="6" s="1"/>
  <c r="AU146" i="6" a="1"/>
  <c r="AU146" i="6" s="1"/>
  <c r="AU154" i="6" a="1"/>
  <c r="AU154" i="6" s="1"/>
  <c r="AT150" i="6" a="1"/>
  <c r="AT150" i="6" s="1"/>
  <c r="AN155" i="6" a="1"/>
  <c r="AN155" i="6" s="1"/>
  <c r="AP154" i="6" a="1"/>
  <c r="AP154" i="6" s="1"/>
  <c r="AK152" i="6" a="1"/>
  <c r="AK152" i="6" s="1"/>
  <c r="BG159" i="6" a="1"/>
  <c r="BG159" i="6" s="1"/>
  <c r="AO159" i="6" a="1"/>
  <c r="AO159" i="6" s="1"/>
  <c r="AS157" i="6" a="1"/>
  <c r="AS157" i="6" s="1"/>
  <c r="AU164" i="6" a="1"/>
  <c r="AU164" i="6" s="1"/>
  <c r="AT161" i="6" a="1"/>
  <c r="AT161" i="6" s="1"/>
  <c r="AU165" i="6" a="1"/>
  <c r="AU165" i="6" s="1"/>
  <c r="AH92" i="3"/>
  <c r="W77" i="6"/>
  <c r="E32" i="6" s="1"/>
  <c r="C32" i="6" s="1"/>
  <c r="F83" i="6" s="1"/>
  <c r="J83" i="6" s="1"/>
  <c r="G77" i="6"/>
  <c r="H34" i="6" s="1"/>
  <c r="BC124" i="6" a="1"/>
  <c r="BC124" i="6" s="1"/>
  <c r="BB135" i="6" a="1"/>
  <c r="BB135" i="6" s="1"/>
  <c r="BE117" i="6" a="1"/>
  <c r="BE117" i="6" s="1"/>
  <c r="AI112" i="6" s="1"/>
  <c r="J72" i="2"/>
  <c r="J63" i="2" s="1"/>
  <c r="J77" i="3"/>
  <c r="J78" i="3"/>
  <c r="AR127" i="6" a="1"/>
  <c r="AR127" i="6" s="1"/>
  <c r="AO127" i="6" a="1"/>
  <c r="AO127" i="6" s="1"/>
  <c r="BA125" i="6" a="1"/>
  <c r="BA125" i="6" s="1"/>
  <c r="AJ125" i="6" a="1"/>
  <c r="AJ125" i="6" s="1"/>
  <c r="BB128" i="6" a="1"/>
  <c r="BB128" i="6" s="1"/>
  <c r="BD144" i="6" a="1"/>
  <c r="BD144" i="6" s="1"/>
  <c r="AP136" i="6" a="1"/>
  <c r="AP136" i="6" s="1"/>
  <c r="AN132" i="6" a="1"/>
  <c r="AN132" i="6" s="1"/>
  <c r="AT138" i="6" a="1"/>
  <c r="AT138" i="6" s="1"/>
  <c r="AW133" i="6" a="1"/>
  <c r="AW133" i="6" s="1"/>
  <c r="AO142" i="6" a="1"/>
  <c r="AO142" i="6" s="1"/>
  <c r="AQ142" i="6" a="1"/>
  <c r="AQ142" i="6" s="1"/>
  <c r="BH147" i="6" a="1"/>
  <c r="BH147" i="6" s="1"/>
  <c r="AS145" i="6" a="1"/>
  <c r="AS145" i="6" s="1"/>
  <c r="AR153" i="6" a="1"/>
  <c r="AR153" i="6" s="1"/>
  <c r="AN152" i="6" a="1"/>
  <c r="AN152" i="6" s="1"/>
  <c r="BB154" i="6" a="1"/>
  <c r="BB154" i="6" s="1"/>
  <c r="AX153" i="6" a="1"/>
  <c r="AX153" i="6" s="1"/>
  <c r="AY154" i="6" a="1"/>
  <c r="AY154" i="6" s="1"/>
  <c r="AN159" i="6" a="1"/>
  <c r="AN159" i="6" s="1"/>
  <c r="AJ161" i="6" a="1"/>
  <c r="AJ161" i="6" s="1"/>
  <c r="BE165" i="6" a="1"/>
  <c r="BE165" i="6" s="1"/>
  <c r="C77" i="6"/>
  <c r="H30" i="6" s="1"/>
  <c r="J30" i="6" s="1"/>
  <c r="F96" i="6" s="1"/>
  <c r="L76" i="3"/>
  <c r="BE128" i="6" a="1"/>
  <c r="BE128" i="6" s="1"/>
  <c r="AZ118" i="6" a="1"/>
  <c r="AZ118" i="6" s="1"/>
  <c r="AX124" i="6" a="1"/>
  <c r="AX124" i="6" s="1"/>
  <c r="AS159" i="6" a="1"/>
  <c r="AS159" i="6" s="1"/>
  <c r="AA10" i="4"/>
  <c r="P10" i="4"/>
  <c r="AF77" i="6"/>
  <c r="E41" i="6" s="1"/>
  <c r="BB118" i="6" a="1"/>
  <c r="BB118" i="6" s="1"/>
  <c r="BG143" i="6" a="1"/>
  <c r="BG143" i="6" s="1"/>
  <c r="AY151" i="6" a="1"/>
  <c r="AY151" i="6" s="1"/>
  <c r="BH142" i="6" a="1"/>
  <c r="BH142" i="6" s="1"/>
  <c r="AT153" i="6" a="1"/>
  <c r="AT153" i="6" s="1"/>
  <c r="AJ145" i="6" a="1"/>
  <c r="AJ145" i="6" s="1"/>
  <c r="AQ150" i="6" a="1"/>
  <c r="AQ150" i="6" s="1"/>
  <c r="AZ147" i="6" a="1"/>
  <c r="AZ147" i="6" s="1"/>
  <c r="AN151" i="6" a="1"/>
  <c r="AN151" i="6" s="1"/>
  <c r="AL152" i="6" a="1"/>
  <c r="AL152" i="6" s="1"/>
  <c r="AL155" i="6" a="1"/>
  <c r="AL155" i="6" s="1"/>
  <c r="AM161" i="6" a="1"/>
  <c r="AM161" i="6" s="1"/>
  <c r="BE159" i="6" a="1"/>
  <c r="BE159" i="6" s="1"/>
  <c r="AU163" i="6" a="1"/>
  <c r="AU163" i="6" s="1"/>
  <c r="AP163" i="6" a="1"/>
  <c r="AP163" i="6" s="1"/>
  <c r="C72" i="2"/>
  <c r="C63" i="2" s="1"/>
  <c r="E92" i="2"/>
  <c r="AZ136" i="6" a="1"/>
  <c r="AZ136" i="6" s="1"/>
  <c r="BC118" i="6" a="1"/>
  <c r="BC118" i="6" s="1"/>
  <c r="BF127" i="6" a="1"/>
  <c r="BF127" i="6" s="1"/>
  <c r="AJ148" i="6" a="1"/>
  <c r="AJ148" i="6" s="1"/>
  <c r="AM160" i="6" a="1"/>
  <c r="AM160" i="6" s="1"/>
  <c r="BF147" i="6" a="1"/>
  <c r="BF147" i="6" s="1"/>
  <c r="BB150" i="6" a="1"/>
  <c r="BB150" i="6" s="1"/>
  <c r="BH154" i="6" a="1"/>
  <c r="BH154" i="6" s="1"/>
  <c r="BD166" i="6" a="1"/>
  <c r="BD166" i="6" s="1"/>
  <c r="AT155" i="6" a="1"/>
  <c r="AT155" i="6" s="1"/>
  <c r="AQ157" i="6" a="1"/>
  <c r="AQ157" i="6" s="1"/>
  <c r="AS158" i="6" a="1"/>
  <c r="AS158" i="6" s="1"/>
  <c r="AL160" i="6" a="1"/>
  <c r="AL160" i="6" s="1"/>
  <c r="AO165" i="6" a="1"/>
  <c r="AO165" i="6" s="1"/>
  <c r="AM166" i="6" a="1"/>
  <c r="AM166" i="6" s="1"/>
  <c r="AL166" i="6" a="1"/>
  <c r="AL166" i="6" s="1"/>
  <c r="BC92" i="3"/>
  <c r="M77" i="6"/>
  <c r="H40" i="6" s="1"/>
  <c r="E74" i="2"/>
  <c r="E65" i="2" s="1"/>
  <c r="E40" i="2" s="1"/>
  <c r="AA92" i="2"/>
  <c r="I64" i="6"/>
  <c r="D36" i="6" s="1"/>
  <c r="AJ130" i="6" a="1"/>
  <c r="AJ130" i="6" s="1"/>
  <c r="AJ120" i="6" a="1"/>
  <c r="AJ120" i="6" s="1"/>
  <c r="AJ131" i="6" a="1"/>
  <c r="AJ131" i="6" s="1"/>
  <c r="AN125" i="6" a="1"/>
  <c r="AN125" i="6" s="1"/>
  <c r="BG127" i="6" a="1"/>
  <c r="BG127" i="6" s="1"/>
  <c r="AY119" i="6" a="1"/>
  <c r="AY119" i="6" s="1"/>
  <c r="BE118" i="6" a="1"/>
  <c r="BE118" i="6" s="1"/>
  <c r="AS131" i="6" a="1"/>
  <c r="AS131" i="6" s="1"/>
  <c r="AO122" i="6" a="1"/>
  <c r="AO122" i="6" s="1"/>
  <c r="BG121" i="6" a="1"/>
  <c r="BG121" i="6" s="1"/>
  <c r="BG153" i="6" a="1"/>
  <c r="BG153" i="6" s="1"/>
  <c r="AQ122" i="6" a="1"/>
  <c r="AQ122" i="6" s="1"/>
  <c r="AT123" i="6" a="1"/>
  <c r="AT123" i="6" s="1"/>
  <c r="AQ135" i="6" a="1"/>
  <c r="AQ135" i="6" s="1"/>
  <c r="AP125" i="6" a="1"/>
  <c r="AP125" i="6" s="1"/>
  <c r="AY142" i="6" a="1"/>
  <c r="AY142" i="6" s="1"/>
  <c r="AK143" i="6" a="1"/>
  <c r="AK143" i="6" s="1"/>
  <c r="AZ135" i="6" a="1"/>
  <c r="AZ135" i="6" s="1"/>
  <c r="AL140" i="6" a="1"/>
  <c r="AL140" i="6" s="1"/>
  <c r="AP135" i="6" a="1"/>
  <c r="AP135" i="6" s="1"/>
  <c r="AQ148" i="6" a="1"/>
  <c r="AQ148" i="6" s="1"/>
  <c r="AT141" i="6" a="1"/>
  <c r="AT141" i="6" s="1"/>
  <c r="AJ146" i="6" a="1"/>
  <c r="AJ146" i="6" s="1"/>
  <c r="BD148" i="6" a="1"/>
  <c r="BD148" i="6" s="1"/>
  <c r="AM149" i="6" a="1"/>
  <c r="AM149" i="6" s="1"/>
  <c r="AW148" i="6" a="1"/>
  <c r="AW148" i="6" s="1"/>
  <c r="AO155" i="6" a="1"/>
  <c r="AO155" i="6" s="1"/>
  <c r="AL151" i="6" a="1"/>
  <c r="AL151" i="6" s="1"/>
  <c r="AO156" i="6" a="1"/>
  <c r="AO156" i="6" s="1"/>
  <c r="AL156" i="6" a="1"/>
  <c r="AL156" i="6" s="1"/>
  <c r="AU157" i="6" a="1"/>
  <c r="AU157" i="6" s="1"/>
  <c r="AU160" i="6" a="1"/>
  <c r="AU160" i="6" s="1"/>
  <c r="AO158" i="6" a="1"/>
  <c r="AO158" i="6" s="1"/>
  <c r="BA160" i="6" a="1"/>
  <c r="BA160" i="6" s="1"/>
  <c r="AQ161" i="6" a="1"/>
  <c r="AQ161" i="6" s="1"/>
  <c r="AS165" i="6" a="1"/>
  <c r="AS165" i="6" s="1"/>
  <c r="J74" i="3"/>
  <c r="J65" i="3" s="1"/>
  <c r="G92" i="3"/>
  <c r="C74" i="3"/>
  <c r="C65" i="3" s="1"/>
  <c r="E74" i="3"/>
  <c r="E65" i="3" s="1"/>
  <c r="E40" i="3" s="1"/>
  <c r="AA92" i="3"/>
  <c r="AB77" i="6"/>
  <c r="E37" i="6" s="1"/>
  <c r="K6" i="5"/>
  <c r="J30" i="1"/>
  <c r="L75" i="2"/>
  <c r="L76" i="2"/>
  <c r="J29" i="1"/>
  <c r="K5" i="5"/>
  <c r="AH92" i="2"/>
  <c r="AX125" i="6" a="1"/>
  <c r="AX125" i="6" s="1"/>
  <c r="V92" i="3"/>
  <c r="D76" i="2"/>
  <c r="D75" i="2"/>
  <c r="V64" i="6"/>
  <c r="I31" i="6" s="1"/>
  <c r="BB125" i="6" a="1"/>
  <c r="BB125" i="6" s="1"/>
  <c r="AM130" i="6" a="1"/>
  <c r="AM130" i="6" s="1"/>
  <c r="AM127" i="6" a="1"/>
  <c r="AM127" i="6" s="1"/>
  <c r="AM133" i="6" a="1"/>
  <c r="AM133" i="6" s="1"/>
  <c r="BC141" i="6" a="1"/>
  <c r="BC141" i="6" s="1"/>
  <c r="AM145" i="6" a="1"/>
  <c r="AM145" i="6" s="1"/>
  <c r="AQ147" i="6" a="1"/>
  <c r="AQ147" i="6" s="1"/>
  <c r="AP142" i="6" a="1"/>
  <c r="AP142" i="6" s="1"/>
  <c r="AR149" i="6" a="1"/>
  <c r="AR149" i="6" s="1"/>
  <c r="AT143" i="6" a="1"/>
  <c r="AT143" i="6" s="1"/>
  <c r="AP157" i="6" a="1"/>
  <c r="AP157" i="6" s="1"/>
  <c r="AU150" i="6" a="1"/>
  <c r="AU150" i="6" s="1"/>
  <c r="AU151" i="6" a="1"/>
  <c r="AU151" i="6" s="1"/>
  <c r="AW159" i="6" a="1"/>
  <c r="AW159" i="6" s="1"/>
  <c r="AL153" i="6" a="1"/>
  <c r="AL153" i="6" s="1"/>
  <c r="AW154" i="6" a="1"/>
  <c r="AW154" i="6" s="1"/>
  <c r="AR152" i="6" a="1"/>
  <c r="AR152" i="6" s="1"/>
  <c r="AR157" i="6" a="1"/>
  <c r="AR157" i="6" s="1"/>
  <c r="AY159" i="6" a="1"/>
  <c r="AY159" i="6" s="1"/>
  <c r="AK159" i="6" a="1"/>
  <c r="AK159" i="6" s="1"/>
  <c r="AR161" i="6" a="1"/>
  <c r="AR161" i="6" s="1"/>
  <c r="AS166" i="6" a="1"/>
  <c r="AS166" i="6" s="1"/>
  <c r="AQ166" i="6" a="1"/>
  <c r="AQ166" i="6" s="1"/>
  <c r="D74" i="2"/>
  <c r="D65" i="2" s="1"/>
  <c r="D72" i="3"/>
  <c r="D63" i="3" s="1"/>
  <c r="O92" i="3"/>
  <c r="AG77" i="6"/>
  <c r="E42" i="6" s="1"/>
  <c r="P77" i="6"/>
  <c r="H43" i="6" s="1"/>
  <c r="D77" i="6"/>
  <c r="H31" i="6" s="1"/>
  <c r="C76" i="3"/>
  <c r="BD127" i="6" a="1"/>
  <c r="BD127" i="6" s="1"/>
  <c r="AJ127" i="6" a="1"/>
  <c r="AJ127" i="6" s="1"/>
  <c r="BH132" i="6" a="1"/>
  <c r="BH132" i="6" s="1"/>
  <c r="AT154" i="6" a="1"/>
  <c r="AT154" i="6" s="1"/>
  <c r="AR138" i="6" a="1"/>
  <c r="AR138" i="6" s="1"/>
  <c r="BE133" i="6" a="1"/>
  <c r="BE133" i="6" s="1"/>
  <c r="BG147" i="6" a="1"/>
  <c r="BG147" i="6" s="1"/>
  <c r="AS151" i="6" a="1"/>
  <c r="AS151" i="6" s="1"/>
  <c r="AM147" i="6" a="1"/>
  <c r="AM147" i="6" s="1"/>
  <c r="BE151" i="6" a="1"/>
  <c r="BE151" i="6" s="1"/>
  <c r="AX150" i="6" a="1"/>
  <c r="AX150" i="6" s="1"/>
  <c r="AR147" i="6" a="1"/>
  <c r="AR147" i="6" s="1"/>
  <c r="BB153" i="6" a="1"/>
  <c r="BB153" i="6" s="1"/>
  <c r="AQ151" i="6" a="1"/>
  <c r="AQ151" i="6" s="1"/>
  <c r="AP155" i="6" a="1"/>
  <c r="AP155" i="6" s="1"/>
  <c r="AJ152" i="6" a="1"/>
  <c r="AJ152" i="6" s="1"/>
  <c r="AS163" i="6" a="1"/>
  <c r="AS163" i="6" s="1"/>
  <c r="AK165" i="6" a="1"/>
  <c r="AK165" i="6" s="1"/>
  <c r="AU161" i="6" a="1"/>
  <c r="AU161" i="6" s="1"/>
  <c r="BD160" i="6" a="1"/>
  <c r="BD160" i="6" s="1"/>
  <c r="AS161" i="6" a="1"/>
  <c r="AS161" i="6" s="1"/>
  <c r="AR162" i="6" a="1"/>
  <c r="AR162" i="6" s="1"/>
  <c r="AL164" i="6" a="1"/>
  <c r="AL164" i="6" s="1"/>
  <c r="AY165" i="6" a="1"/>
  <c r="AY165" i="6" s="1"/>
  <c r="N92" i="3"/>
  <c r="D74" i="3"/>
  <c r="D65" i="3" s="1"/>
  <c r="Q92" i="3"/>
  <c r="AH77" i="6"/>
  <c r="E43" i="6" s="1"/>
  <c r="R77" i="6"/>
  <c r="H45" i="6" s="1"/>
  <c r="D71" i="2"/>
  <c r="D62" i="2" s="1"/>
  <c r="BC119" i="6" a="1"/>
  <c r="BC119" i="6" s="1"/>
  <c r="AP127" i="6" a="1"/>
  <c r="AP127" i="6" s="1"/>
  <c r="AW132" i="6" a="1"/>
  <c r="AW132" i="6" s="1"/>
  <c r="AM136" i="6" a="1"/>
  <c r="AM136" i="6" s="1"/>
  <c r="BB132" i="6" a="1"/>
  <c r="BB132" i="6" s="1"/>
  <c r="AO132" i="6" a="1"/>
  <c r="AO132" i="6" s="1"/>
  <c r="AY135" i="6" a="1"/>
  <c r="AY135" i="6" s="1"/>
  <c r="AQ136" i="6" a="1"/>
  <c r="AQ136" i="6" s="1"/>
  <c r="AZ141" i="6" a="1"/>
  <c r="AZ141" i="6" s="1"/>
  <c r="AT137" i="6" a="1"/>
  <c r="AT137" i="6" s="1"/>
  <c r="BF142" i="6" a="1"/>
  <c r="BF142" i="6" s="1"/>
  <c r="AQ156" i="6" a="1"/>
  <c r="AQ156" i="6" s="1"/>
  <c r="AX147" i="6" a="1"/>
  <c r="AX147" i="6" s="1"/>
  <c r="AJ153" i="6" a="1"/>
  <c r="AJ153" i="6" s="1"/>
  <c r="AM143" i="6" a="1"/>
  <c r="AM143" i="6" s="1"/>
  <c r="AP153" i="6" a="1"/>
  <c r="AP153" i="6" s="1"/>
  <c r="AN149" i="6" a="1"/>
  <c r="AN149" i="6" s="1"/>
  <c r="BE154" i="6" a="1"/>
  <c r="BE154" i="6" s="1"/>
  <c r="AS156" i="6" a="1"/>
  <c r="AS156" i="6" s="1"/>
  <c r="AK157" i="6" a="1"/>
  <c r="AK157" i="6" s="1"/>
  <c r="AO163" i="6" a="1"/>
  <c r="AO163" i="6" s="1"/>
  <c r="AT165" i="6" a="1"/>
  <c r="AT165" i="6" s="1"/>
  <c r="AT92" i="3"/>
  <c r="U77" i="6"/>
  <c r="E30" i="6" s="1"/>
  <c r="Q77" i="6"/>
  <c r="H44" i="6" s="1"/>
  <c r="BH119" i="6" a="1"/>
  <c r="BH119" i="6" s="1"/>
  <c r="AY120" i="6" a="1"/>
  <c r="AY120" i="6" s="1"/>
  <c r="F34" i="1"/>
  <c r="C102" i="6"/>
  <c r="J102" i="6" s="1"/>
  <c r="C101" i="6"/>
  <c r="B34" i="1"/>
  <c r="AM124" i="6" a="1"/>
  <c r="AM124" i="6" s="1"/>
  <c r="AN136" i="6" a="1"/>
  <c r="AN136" i="6" s="1"/>
  <c r="BH141" i="6" a="1"/>
  <c r="BH141" i="6" s="1"/>
  <c r="AO150" i="6" a="1"/>
  <c r="AO150" i="6" s="1"/>
  <c r="AR145" i="6" a="1"/>
  <c r="AR145" i="6" s="1"/>
  <c r="BA159" i="6" a="1"/>
  <c r="BA159" i="6" s="1"/>
  <c r="AN164" i="6" a="1"/>
  <c r="AN164" i="6" s="1"/>
  <c r="AT92" i="2"/>
  <c r="AK119" i="6" a="1"/>
  <c r="AK119" i="6" s="1"/>
  <c r="AT127" i="6" a="1"/>
  <c r="AT127" i="6" s="1"/>
  <c r="AQ137" i="6" a="1"/>
  <c r="AQ137" i="6" s="1"/>
  <c r="AM118" i="6" a="1"/>
  <c r="AM118" i="6" s="1"/>
  <c r="AZ122" i="6" a="1"/>
  <c r="AZ122" i="6" s="1"/>
  <c r="AM119" i="6" a="1"/>
  <c r="AM119" i="6" s="1"/>
  <c r="AL135" i="6" a="1"/>
  <c r="AL135" i="6" s="1"/>
  <c r="AO137" i="6" a="1"/>
  <c r="AO137" i="6" s="1"/>
  <c r="AZ142" i="6" a="1"/>
  <c r="AZ142" i="6" s="1"/>
  <c r="AY143" i="6" a="1"/>
  <c r="AY143" i="6" s="1"/>
  <c r="AR146" i="6" a="1"/>
  <c r="AR146" i="6" s="1"/>
  <c r="AL143" i="6" a="1"/>
  <c r="AL143" i="6" s="1"/>
  <c r="AT145" i="6" a="1"/>
  <c r="AT145" i="6" s="1"/>
  <c r="AK134" i="6" a="1"/>
  <c r="AK134" i="6" s="1"/>
  <c r="AR154" i="6" a="1"/>
  <c r="AR154" i="6" s="1"/>
  <c r="AT136" i="6" a="1"/>
  <c r="AT136" i="6" s="1"/>
  <c r="AS141" i="6" a="1"/>
  <c r="AS141" i="6" s="1"/>
  <c r="AQ146" i="6" a="1"/>
  <c r="AQ146" i="6" s="1"/>
  <c r="BA147" i="6" a="1"/>
  <c r="BA147" i="6" s="1"/>
  <c r="AS150" i="6" a="1"/>
  <c r="AS150" i="6" s="1"/>
  <c r="BH150" i="6" a="1"/>
  <c r="BH150" i="6" s="1"/>
  <c r="AX160" i="6" a="1"/>
  <c r="AX160" i="6" s="1"/>
  <c r="AY160" i="6" a="1"/>
  <c r="AY160" i="6" s="1"/>
  <c r="AW160" i="6" a="1"/>
  <c r="AW160" i="6" s="1"/>
  <c r="AN141" i="6" a="1"/>
  <c r="AN141" i="6" s="1"/>
  <c r="L75" i="3"/>
  <c r="D92" i="3"/>
  <c r="C71" i="3"/>
  <c r="C62" i="3" s="1"/>
  <c r="T77" i="6"/>
  <c r="H47" i="6" s="1"/>
  <c r="E73" i="2"/>
  <c r="E64" i="2" s="1"/>
  <c r="Z92" i="2"/>
  <c r="AL64" i="6"/>
  <c r="I47" i="6" s="1"/>
  <c r="C36" i="6" l="1"/>
  <c r="F85" i="6" s="1"/>
  <c r="J85" i="6" s="1"/>
  <c r="K85" i="6" s="1"/>
  <c r="L85" i="6" s="1"/>
  <c r="M85" i="6" s="1"/>
  <c r="D59" i="2"/>
  <c r="D44" i="2" s="1"/>
  <c r="C37" i="6"/>
  <c r="F86" i="6" s="1"/>
  <c r="J86" i="6" s="1"/>
  <c r="E6" i="6" s="1"/>
  <c r="E14" i="6" s="1"/>
  <c r="C34" i="6"/>
  <c r="D9" i="6" s="1"/>
  <c r="J32" i="6"/>
  <c r="F98" i="6" s="1"/>
  <c r="F28" i="1"/>
  <c r="J37" i="6"/>
  <c r="F101" i="6" s="1"/>
  <c r="J101" i="6" s="1"/>
  <c r="K101" i="6" s="1"/>
  <c r="L101" i="6" s="1"/>
  <c r="M101" i="6" s="1"/>
  <c r="C41" i="6"/>
  <c r="E10" i="6" s="1"/>
  <c r="J58" i="3"/>
  <c r="J43" i="3" s="1"/>
  <c r="L57" i="3"/>
  <c r="L42" i="3" s="1"/>
  <c r="L56" i="3"/>
  <c r="L41" i="3" s="1"/>
  <c r="D36" i="1"/>
  <c r="C99" i="6"/>
  <c r="J99" i="6" s="1"/>
  <c r="B37" i="1"/>
  <c r="F38" i="1"/>
  <c r="C96" i="6"/>
  <c r="J96" i="6" s="1"/>
  <c r="K96" i="6" s="1"/>
  <c r="L96" i="6" s="1"/>
  <c r="M96" i="6" s="1"/>
  <c r="C107" i="6"/>
  <c r="F36" i="1"/>
  <c r="C104" i="6"/>
  <c r="C36" i="1"/>
  <c r="K58" i="3"/>
  <c r="K43" i="3" s="1"/>
  <c r="C40" i="6"/>
  <c r="E9" i="6" s="1"/>
  <c r="AI110" i="6" s="1"/>
  <c r="D57" i="2"/>
  <c r="D42" i="2" s="1"/>
  <c r="C38" i="6"/>
  <c r="F87" i="6" s="1"/>
  <c r="J87" i="6" s="1"/>
  <c r="E7" i="6" s="1"/>
  <c r="E15" i="6" s="1"/>
  <c r="AI109" i="6" s="1"/>
  <c r="E56" i="3"/>
  <c r="E41" i="3" s="1"/>
  <c r="J34" i="6"/>
  <c r="J9" i="6" s="1"/>
  <c r="C42" i="6"/>
  <c r="F89" i="6" s="1"/>
  <c r="J89" i="6" s="1"/>
  <c r="F5" i="6" s="1"/>
  <c r="F13" i="6" s="1"/>
  <c r="J59" i="2"/>
  <c r="J44" i="2" s="1"/>
  <c r="C39" i="6"/>
  <c r="F88" i="6" s="1"/>
  <c r="J88" i="6" s="1"/>
  <c r="K88" i="6" s="1"/>
  <c r="L88" i="6" s="1"/>
  <c r="M88" i="6" s="1"/>
  <c r="L56" i="2"/>
  <c r="L41" i="2" s="1"/>
  <c r="C30" i="6"/>
  <c r="F81" i="6" s="1"/>
  <c r="J81" i="6" s="1"/>
  <c r="K81" i="6" s="1"/>
  <c r="L81" i="6" s="1"/>
  <c r="M81" i="6" s="1"/>
  <c r="D56" i="3"/>
  <c r="D41" i="3" s="1"/>
  <c r="J51" i="3"/>
  <c r="J38" i="3" s="1"/>
  <c r="J31" i="6"/>
  <c r="F97" i="6" s="1"/>
  <c r="L57" i="2"/>
  <c r="L42" i="2" s="1"/>
  <c r="J57" i="3"/>
  <c r="J42" i="3" s="1"/>
  <c r="L51" i="3"/>
  <c r="L38" i="3" s="1"/>
  <c r="J41" i="6"/>
  <c r="K10" i="6" s="1"/>
  <c r="E57" i="3"/>
  <c r="E42" i="3" s="1"/>
  <c r="D59" i="3"/>
  <c r="D44" i="3" s="1"/>
  <c r="C59" i="2"/>
  <c r="C44" i="2" s="1"/>
  <c r="J43" i="6"/>
  <c r="F105" i="6" s="1"/>
  <c r="C47" i="6"/>
  <c r="F10" i="6" s="1"/>
  <c r="J57" i="2"/>
  <c r="J42" i="2" s="1"/>
  <c r="K50" i="3"/>
  <c r="K37" i="3" s="1"/>
  <c r="L59" i="2"/>
  <c r="L44" i="2" s="1"/>
  <c r="J56" i="3"/>
  <c r="J41" i="3" s="1"/>
  <c r="L50" i="3"/>
  <c r="L37" i="3" s="1"/>
  <c r="E50" i="3"/>
  <c r="E37" i="3" s="1"/>
  <c r="J42" i="6"/>
  <c r="F104" i="6" s="1"/>
  <c r="C58" i="3"/>
  <c r="C43" i="3" s="1"/>
  <c r="D58" i="3"/>
  <c r="D43" i="3" s="1"/>
  <c r="J45" i="6"/>
  <c r="F107" i="6" s="1"/>
  <c r="L58" i="2"/>
  <c r="L43" i="2" s="1"/>
  <c r="C44" i="6"/>
  <c r="F91" i="6" s="1"/>
  <c r="J91" i="6" s="1"/>
  <c r="K91" i="6" s="1"/>
  <c r="L91" i="6" s="1"/>
  <c r="M91" i="6" s="1"/>
  <c r="E56" i="2"/>
  <c r="E41" i="2" s="1"/>
  <c r="D58" i="2"/>
  <c r="D43" i="2" s="1"/>
  <c r="C35" i="6"/>
  <c r="D10" i="6" s="1"/>
  <c r="J103" i="6"/>
  <c r="K103" i="6" s="1"/>
  <c r="L103" i="6" s="1"/>
  <c r="M103" i="6" s="1"/>
  <c r="D39" i="2"/>
  <c r="E51" i="3"/>
  <c r="E38" i="3" s="1"/>
  <c r="C31" i="6"/>
  <c r="F82" i="6" s="1"/>
  <c r="J82" i="6" s="1"/>
  <c r="D6" i="6" s="1"/>
  <c r="D14" i="6" s="1"/>
  <c r="C56" i="3"/>
  <c r="C41" i="3" s="1"/>
  <c r="J47" i="6"/>
  <c r="L10" i="6" s="1"/>
  <c r="AI111" i="6" s="1"/>
  <c r="K56" i="3"/>
  <c r="K41" i="3" s="1"/>
  <c r="J44" i="6"/>
  <c r="F106" i="6" s="1"/>
  <c r="J106" i="6" s="1"/>
  <c r="J40" i="6"/>
  <c r="K9" i="6" s="1"/>
  <c r="C46" i="6"/>
  <c r="F9" i="6" s="1"/>
  <c r="J36" i="6"/>
  <c r="F100" i="6" s="1"/>
  <c r="J100" i="6" s="1"/>
  <c r="K100" i="6" s="1"/>
  <c r="L100" i="6" s="1"/>
  <c r="M100" i="6" s="1"/>
  <c r="K57" i="2"/>
  <c r="K42" i="2" s="1"/>
  <c r="J58" i="2"/>
  <c r="J43" i="2" s="1"/>
  <c r="C45" i="6"/>
  <c r="F92" i="6" s="1"/>
  <c r="J92" i="6" s="1"/>
  <c r="K92" i="6" s="1"/>
  <c r="L92" i="6" s="1"/>
  <c r="M92" i="6" s="1"/>
  <c r="K56" i="2"/>
  <c r="K41" i="2" s="1"/>
  <c r="K59" i="2"/>
  <c r="K44" i="2" s="1"/>
  <c r="K83" i="6"/>
  <c r="L83" i="6" s="1"/>
  <c r="M83" i="6" s="1"/>
  <c r="D7" i="6"/>
  <c r="D15" i="6" s="1"/>
  <c r="C57" i="3"/>
  <c r="C42" i="3" s="1"/>
  <c r="C105" i="6"/>
  <c r="F37" i="1"/>
  <c r="C34" i="1"/>
  <c r="J50" i="2"/>
  <c r="J37" i="2" s="1"/>
  <c r="D51" i="2"/>
  <c r="D38" i="2" s="1"/>
  <c r="C33" i="6"/>
  <c r="F84" i="6" s="1"/>
  <c r="J84" i="6" s="1"/>
  <c r="C51" i="2"/>
  <c r="C38" i="2" s="1"/>
  <c r="K52" i="3"/>
  <c r="K39" i="3" s="1"/>
  <c r="M39" i="3" s="1"/>
  <c r="E58" i="3"/>
  <c r="E43" i="3" s="1"/>
  <c r="K58" i="2"/>
  <c r="K43" i="2" s="1"/>
  <c r="E50" i="2"/>
  <c r="E37" i="2" s="1"/>
  <c r="K102" i="6"/>
  <c r="L102" i="6" s="1"/>
  <c r="M102" i="6" s="1"/>
  <c r="K7" i="6"/>
  <c r="K15" i="6" s="1"/>
  <c r="D37" i="2"/>
  <c r="L51" i="2"/>
  <c r="L38" i="2" s="1"/>
  <c r="E52" i="2"/>
  <c r="E39" i="2" s="1"/>
  <c r="E59" i="3"/>
  <c r="E44" i="3" s="1"/>
  <c r="C37" i="3"/>
  <c r="K51" i="3"/>
  <c r="K38" i="3" s="1"/>
  <c r="F117" i="6"/>
  <c r="C118" i="6" s="1"/>
  <c r="D56" i="2"/>
  <c r="D41" i="2" s="1"/>
  <c r="J56" i="2"/>
  <c r="J41" i="2" s="1"/>
  <c r="E58" i="2"/>
  <c r="E43" i="2" s="1"/>
  <c r="J59" i="3"/>
  <c r="J44" i="3" s="1"/>
  <c r="E59" i="2"/>
  <c r="E44" i="2" s="1"/>
  <c r="D51" i="3"/>
  <c r="D38" i="3" s="1"/>
  <c r="J50" i="3"/>
  <c r="J37" i="3" s="1"/>
  <c r="C39" i="3"/>
  <c r="K53" i="3"/>
  <c r="K40" i="3" s="1"/>
  <c r="J53" i="3"/>
  <c r="J40" i="3" s="1"/>
  <c r="J51" i="2"/>
  <c r="J38" i="2" s="1"/>
  <c r="E52" i="3"/>
  <c r="E39" i="3" s="1"/>
  <c r="E51" i="2"/>
  <c r="E38" i="2" s="1"/>
  <c r="K50" i="2"/>
  <c r="K37" i="2" s="1"/>
  <c r="C37" i="2"/>
  <c r="K51" i="2"/>
  <c r="K38" i="2" s="1"/>
  <c r="K57" i="3"/>
  <c r="K42" i="3" s="1"/>
  <c r="C56" i="2"/>
  <c r="C41" i="2" s="1"/>
  <c r="J46" i="6"/>
  <c r="L9" i="6" s="1"/>
  <c r="K59" i="3"/>
  <c r="K44" i="3" s="1"/>
  <c r="C57" i="2"/>
  <c r="C42" i="2" s="1"/>
  <c r="C53" i="3"/>
  <c r="C40" i="3" s="1"/>
  <c r="C97" i="6"/>
  <c r="D34" i="1"/>
  <c r="F29" i="1"/>
  <c r="C98" i="6"/>
  <c r="J98" i="6" s="1"/>
  <c r="F30" i="1"/>
  <c r="C37" i="1"/>
  <c r="AE118" i="6"/>
  <c r="AC118" i="6"/>
  <c r="AD118" i="6"/>
  <c r="C59" i="3"/>
  <c r="C44" i="3" s="1"/>
  <c r="L50" i="2"/>
  <c r="L37" i="2" s="1"/>
  <c r="D53" i="3"/>
  <c r="D40" i="3" s="1"/>
  <c r="C58" i="2"/>
  <c r="C43" i="2" s="1"/>
  <c r="L58" i="3"/>
  <c r="L43" i="3" s="1"/>
  <c r="L59" i="3"/>
  <c r="L44" i="3" s="1"/>
  <c r="C43" i="6"/>
  <c r="F90" i="6" s="1"/>
  <c r="J90" i="6" s="1"/>
  <c r="D52" i="3"/>
  <c r="D39" i="3" s="1"/>
  <c r="D53" i="2"/>
  <c r="D40" i="2" s="1"/>
  <c r="J39" i="2"/>
  <c r="C53" i="2"/>
  <c r="C40" i="2" s="1"/>
  <c r="E57" i="2"/>
  <c r="E42" i="2" s="1"/>
  <c r="C51" i="3"/>
  <c r="C38" i="3" s="1"/>
  <c r="K52" i="2"/>
  <c r="K39" i="2" s="1"/>
  <c r="K53" i="2"/>
  <c r="K40" i="2" s="1"/>
  <c r="C39" i="2"/>
  <c r="J53" i="2"/>
  <c r="J40" i="2" s="1"/>
  <c r="D57" i="3"/>
  <c r="D42" i="3" s="1"/>
  <c r="E5" i="6" l="1"/>
  <c r="E13" i="6" s="1"/>
  <c r="K86" i="6"/>
  <c r="L86" i="6" s="1"/>
  <c r="M86" i="6" s="1"/>
  <c r="J104" i="6"/>
  <c r="K104" i="6" s="1"/>
  <c r="L104" i="6" s="1"/>
  <c r="M104" i="6" s="1"/>
  <c r="J107" i="6"/>
  <c r="L8" i="6" s="1"/>
  <c r="L16" i="6" s="1"/>
  <c r="J97" i="6"/>
  <c r="J6" i="6" s="1"/>
  <c r="J14" i="6" s="1"/>
  <c r="M43" i="3"/>
  <c r="E8" i="6"/>
  <c r="E16" i="6" s="1"/>
  <c r="K87" i="6"/>
  <c r="L87" i="6" s="1"/>
  <c r="M87" i="6" s="1"/>
  <c r="K89" i="6"/>
  <c r="L89" i="6" s="1"/>
  <c r="M89" i="6" s="1"/>
  <c r="K6" i="6"/>
  <c r="K14" i="6" s="1"/>
  <c r="F41" i="3"/>
  <c r="J5" i="6"/>
  <c r="J13" i="6" s="1"/>
  <c r="D5" i="6"/>
  <c r="D13" i="6" s="1"/>
  <c r="M42" i="3"/>
  <c r="M42" i="2"/>
  <c r="F7" i="6"/>
  <c r="F15" i="6" s="1"/>
  <c r="J105" i="6"/>
  <c r="L6" i="6" s="1"/>
  <c r="L14" i="6" s="1"/>
  <c r="F8" i="6"/>
  <c r="F16" i="6" s="1"/>
  <c r="M44" i="2"/>
  <c r="F44" i="2"/>
  <c r="M37" i="3"/>
  <c r="M41" i="3"/>
  <c r="M43" i="2"/>
  <c r="K8" i="6"/>
  <c r="K16" i="6" s="1"/>
  <c r="F43" i="3"/>
  <c r="F43" i="2"/>
  <c r="M40" i="3"/>
  <c r="M38" i="3"/>
  <c r="K82" i="6"/>
  <c r="L82" i="6" s="1"/>
  <c r="M82" i="6" s="1"/>
  <c r="F37" i="3"/>
  <c r="F44" i="3"/>
  <c r="M38" i="2"/>
  <c r="M40" i="2"/>
  <c r="K5" i="6"/>
  <c r="K13" i="6" s="1"/>
  <c r="F39" i="2"/>
  <c r="M41" i="2"/>
  <c r="H32" i="2"/>
  <c r="F40" i="2"/>
  <c r="H31" i="2"/>
  <c r="F38" i="2"/>
  <c r="M118" i="6"/>
  <c r="J119" i="6" s="1"/>
  <c r="F38" i="3"/>
  <c r="H31" i="3"/>
  <c r="H32" i="3"/>
  <c r="F40" i="3"/>
  <c r="F37" i="2"/>
  <c r="AI108" i="6"/>
  <c r="M39" i="2"/>
  <c r="K84" i="6"/>
  <c r="L84" i="6" s="1"/>
  <c r="M84" i="6" s="1"/>
  <c r="D8" i="6"/>
  <c r="D16" i="6" s="1"/>
  <c r="F42" i="2"/>
  <c r="K106" i="6"/>
  <c r="L106" i="6" s="1"/>
  <c r="M106" i="6" s="1"/>
  <c r="L7" i="6"/>
  <c r="L15" i="6" s="1"/>
  <c r="F39" i="3"/>
  <c r="M37" i="2"/>
  <c r="F42" i="3"/>
  <c r="J7" i="6"/>
  <c r="J15" i="6" s="1"/>
  <c r="K98" i="6"/>
  <c r="L98" i="6" s="1"/>
  <c r="M98" i="6" s="1"/>
  <c r="M44" i="3"/>
  <c r="K90" i="6"/>
  <c r="L90" i="6" s="1"/>
  <c r="M90" i="6" s="1"/>
  <c r="F6" i="6"/>
  <c r="F14" i="6" s="1"/>
  <c r="F41" i="2"/>
  <c r="K99" i="6"/>
  <c r="L99" i="6" s="1"/>
  <c r="M99" i="6" s="1"/>
  <c r="J8" i="6"/>
  <c r="J16" i="6" s="1"/>
  <c r="K107" i="6" l="1"/>
  <c r="L107" i="6" s="1"/>
  <c r="M107" i="6" s="1"/>
  <c r="AI113" i="6"/>
  <c r="L5" i="6"/>
  <c r="L13" i="6" s="1"/>
  <c r="R117" i="6" s="1"/>
  <c r="K97" i="6"/>
  <c r="L97" i="6" s="1"/>
  <c r="M97" i="6" s="1"/>
  <c r="K105" i="6"/>
  <c r="L105" i="6" s="1"/>
  <c r="M105" i="6" s="1"/>
  <c r="H29" i="3"/>
  <c r="W117" i="6"/>
  <c r="G117" i="6" s="1"/>
  <c r="D118" i="6" s="1"/>
  <c r="V118" i="6" s="1"/>
  <c r="G118" i="6" s="1"/>
  <c r="D119" i="6" s="1"/>
  <c r="AA117" i="6"/>
  <c r="AB117" i="6"/>
  <c r="AG117" i="6"/>
  <c r="N117" i="6" s="1"/>
  <c r="K118" i="6" s="1"/>
  <c r="AF118" i="6" s="1"/>
  <c r="N118" i="6" s="1"/>
  <c r="K119" i="6" s="1"/>
  <c r="H30" i="2"/>
  <c r="Q117" i="6"/>
  <c r="Z117" i="6"/>
  <c r="L117" i="6" s="1"/>
  <c r="I118" i="6" s="1"/>
  <c r="AB118" i="6" s="1"/>
  <c r="P117" i="6"/>
  <c r="E117" i="6" s="1"/>
  <c r="B118" i="6" s="1"/>
  <c r="R118" i="6" s="1"/>
  <c r="H30" i="3"/>
  <c r="AC119" i="6"/>
  <c r="AD119" i="6"/>
  <c r="AE119" i="6"/>
  <c r="H29" i="2"/>
  <c r="W118" i="6" l="1"/>
  <c r="AG118" i="6"/>
  <c r="AH118" i="6"/>
  <c r="X118" i="6"/>
  <c r="Z118" i="6"/>
  <c r="L118" i="6" s="1"/>
  <c r="I119" i="6" s="1"/>
  <c r="Z119" i="6" s="1"/>
  <c r="L119" i="6" s="1"/>
  <c r="I120" i="6" s="1"/>
  <c r="AA118" i="6"/>
  <c r="S118" i="6"/>
  <c r="F118" i="6" s="1"/>
  <c r="C119" i="6" s="1"/>
  <c r="S119" i="6" s="1"/>
  <c r="F119" i="6" s="1"/>
  <c r="C120" i="6" s="1"/>
  <c r="T118" i="6"/>
  <c r="U118" i="6"/>
  <c r="P118" i="6"/>
  <c r="E118" i="6" s="1"/>
  <c r="B119" i="6" s="1"/>
  <c r="P119" i="6" s="1"/>
  <c r="E119" i="6" s="1"/>
  <c r="B120" i="6" s="1"/>
  <c r="Q118" i="6"/>
  <c r="M119" i="6"/>
  <c r="J120" i="6" s="1"/>
  <c r="AC120" i="6" s="1"/>
  <c r="AF119" i="6"/>
  <c r="N119" i="6" s="1"/>
  <c r="K120" i="6" s="1"/>
  <c r="AH119" i="6"/>
  <c r="AG119" i="6"/>
  <c r="AA119" i="6"/>
  <c r="X119" i="6"/>
  <c r="W119" i="6"/>
  <c r="V119" i="6"/>
  <c r="G119" i="6" s="1"/>
  <c r="D120" i="6" s="1"/>
  <c r="AB119" i="6" l="1"/>
  <c r="R119" i="6"/>
  <c r="Q119" i="6"/>
  <c r="T119" i="6"/>
  <c r="U119" i="6"/>
  <c r="AD120" i="6"/>
  <c r="AE120" i="6"/>
  <c r="R120" i="6"/>
  <c r="Q120" i="6"/>
  <c r="P120" i="6"/>
  <c r="E120" i="6" s="1"/>
  <c r="B121" i="6" s="1"/>
  <c r="X120" i="6"/>
  <c r="W120" i="6"/>
  <c r="V120" i="6"/>
  <c r="G120" i="6" s="1"/>
  <c r="D121" i="6" s="1"/>
  <c r="AB120" i="6"/>
  <c r="AA120" i="6"/>
  <c r="Z120" i="6"/>
  <c r="L120" i="6" s="1"/>
  <c r="I121" i="6" s="1"/>
  <c r="T120" i="6"/>
  <c r="S120" i="6"/>
  <c r="F120" i="6" s="1"/>
  <c r="C121" i="6" s="1"/>
  <c r="U120" i="6"/>
  <c r="AF120" i="6"/>
  <c r="N120" i="6" s="1"/>
  <c r="K121" i="6" s="1"/>
  <c r="AH120" i="6"/>
  <c r="AG120" i="6"/>
  <c r="M120" i="6" l="1"/>
  <c r="J121" i="6" s="1"/>
  <c r="AE121" i="6" s="1"/>
  <c r="AG121" i="6"/>
  <c r="AF121" i="6"/>
  <c r="N121" i="6" s="1"/>
  <c r="K122" i="6" s="1"/>
  <c r="AH121" i="6"/>
  <c r="AA121" i="6"/>
  <c r="Z121" i="6"/>
  <c r="L121" i="6" s="1"/>
  <c r="I122" i="6" s="1"/>
  <c r="AB121" i="6"/>
  <c r="X121" i="6"/>
  <c r="W121" i="6"/>
  <c r="V121" i="6"/>
  <c r="G121" i="6" s="1"/>
  <c r="D122" i="6" s="1"/>
  <c r="R121" i="6"/>
  <c r="Q121" i="6"/>
  <c r="P121" i="6"/>
  <c r="E121" i="6" s="1"/>
  <c r="B122" i="6" s="1"/>
  <c r="U121" i="6"/>
  <c r="T121" i="6"/>
  <c r="S121" i="6"/>
  <c r="F121" i="6" s="1"/>
  <c r="C122" i="6" s="1"/>
  <c r="AD121" i="6" l="1"/>
  <c r="AC121" i="6"/>
  <c r="T122" i="6"/>
  <c r="S122" i="6"/>
  <c r="F122" i="6" s="1"/>
  <c r="C123" i="6" s="1"/>
  <c r="U122" i="6"/>
  <c r="X122" i="6"/>
  <c r="W122" i="6"/>
  <c r="V122" i="6"/>
  <c r="G122" i="6" s="1"/>
  <c r="D123" i="6" s="1"/>
  <c r="AG122" i="6"/>
  <c r="AF122" i="6"/>
  <c r="N122" i="6" s="1"/>
  <c r="K123" i="6" s="1"/>
  <c r="AH122" i="6"/>
  <c r="AB122" i="6"/>
  <c r="Z122" i="6"/>
  <c r="L122" i="6" s="1"/>
  <c r="I123" i="6" s="1"/>
  <c r="AA122" i="6"/>
  <c r="R122" i="6"/>
  <c r="Q122" i="6"/>
  <c r="P122" i="6"/>
  <c r="E122" i="6" s="1"/>
  <c r="B123" i="6" s="1"/>
  <c r="M121" i="6" l="1"/>
  <c r="J122" i="6" s="1"/>
  <c r="AE122" i="6" s="1"/>
  <c r="AA123" i="6"/>
  <c r="Z123" i="6"/>
  <c r="L123" i="6" s="1"/>
  <c r="I124" i="6" s="1"/>
  <c r="AB123" i="6"/>
  <c r="W123" i="6"/>
  <c r="V123" i="6"/>
  <c r="G123" i="6" s="1"/>
  <c r="D124" i="6" s="1"/>
  <c r="X123" i="6"/>
  <c r="R123" i="6"/>
  <c r="Q123" i="6"/>
  <c r="P123" i="6"/>
  <c r="E123" i="6" s="1"/>
  <c r="B124" i="6" s="1"/>
  <c r="AH123" i="6"/>
  <c r="AF123" i="6"/>
  <c r="N123" i="6" s="1"/>
  <c r="K124" i="6" s="1"/>
  <c r="AG123" i="6"/>
  <c r="T123" i="6"/>
  <c r="S123" i="6"/>
  <c r="F123" i="6" s="1"/>
  <c r="C124" i="6" s="1"/>
  <c r="U123" i="6"/>
  <c r="AC122" i="6" l="1"/>
  <c r="AD122" i="6"/>
  <c r="T124" i="6"/>
  <c r="S124" i="6"/>
  <c r="F124" i="6" s="1"/>
  <c r="C125" i="6" s="1"/>
  <c r="U124" i="6"/>
  <c r="Q124" i="6"/>
  <c r="P124" i="6"/>
  <c r="E124" i="6" s="1"/>
  <c r="B125" i="6" s="1"/>
  <c r="R124" i="6"/>
  <c r="X124" i="6"/>
  <c r="W124" i="6"/>
  <c r="V124" i="6"/>
  <c r="G124" i="6" s="1"/>
  <c r="D125" i="6" s="1"/>
  <c r="AH124" i="6"/>
  <c r="AF124" i="6"/>
  <c r="N124" i="6" s="1"/>
  <c r="K125" i="6" s="1"/>
  <c r="AG124" i="6"/>
  <c r="AA124" i="6"/>
  <c r="Z124" i="6"/>
  <c r="L124" i="6" s="1"/>
  <c r="I125" i="6" s="1"/>
  <c r="AB124" i="6"/>
  <c r="M122" i="6" l="1"/>
  <c r="J123" i="6" s="1"/>
  <c r="AE123" i="6" s="1"/>
  <c r="AD123" i="6"/>
  <c r="AA125" i="6"/>
  <c r="Z125" i="6"/>
  <c r="L125" i="6" s="1"/>
  <c r="I126" i="6" s="1"/>
  <c r="AB125" i="6"/>
  <c r="X125" i="6"/>
  <c r="W125" i="6"/>
  <c r="V125" i="6"/>
  <c r="G125" i="6" s="1"/>
  <c r="D126" i="6" s="1"/>
  <c r="Q125" i="6"/>
  <c r="R125" i="6"/>
  <c r="P125" i="6"/>
  <c r="E125" i="6" s="1"/>
  <c r="B126" i="6" s="1"/>
  <c r="AG125" i="6"/>
  <c r="AF125" i="6"/>
  <c r="N125" i="6" s="1"/>
  <c r="K126" i="6" s="1"/>
  <c r="AH125" i="6"/>
  <c r="T125" i="6"/>
  <c r="S125" i="6"/>
  <c r="F125" i="6" s="1"/>
  <c r="C126" i="6" s="1"/>
  <c r="U125" i="6"/>
  <c r="AC123" i="6" l="1"/>
  <c r="M123" i="6"/>
  <c r="J124" i="6" s="1"/>
  <c r="AE124" i="6" s="1"/>
  <c r="U126" i="6"/>
  <c r="T126" i="6"/>
  <c r="S126" i="6"/>
  <c r="F126" i="6" s="1"/>
  <c r="C127" i="6" s="1"/>
  <c r="AG126" i="6"/>
  <c r="AH126" i="6"/>
  <c r="AF126" i="6"/>
  <c r="N126" i="6" s="1"/>
  <c r="K127" i="6" s="1"/>
  <c r="X126" i="6"/>
  <c r="V126" i="6"/>
  <c r="G126" i="6" s="1"/>
  <c r="D127" i="6" s="1"/>
  <c r="W126" i="6"/>
  <c r="AB126" i="6"/>
  <c r="Z126" i="6"/>
  <c r="L126" i="6" s="1"/>
  <c r="I127" i="6" s="1"/>
  <c r="AA126" i="6"/>
  <c r="R126" i="6"/>
  <c r="Q126" i="6"/>
  <c r="P126" i="6"/>
  <c r="E126" i="6" s="1"/>
  <c r="B127" i="6" s="1"/>
  <c r="AD124" i="6" l="1"/>
  <c r="AC124" i="6"/>
  <c r="R127" i="6"/>
  <c r="Q127" i="6"/>
  <c r="P127" i="6"/>
  <c r="E127" i="6" s="1"/>
  <c r="B128" i="6" s="1"/>
  <c r="W127" i="6"/>
  <c r="X127" i="6"/>
  <c r="V127" i="6"/>
  <c r="G127" i="6" s="1"/>
  <c r="D128" i="6" s="1"/>
  <c r="AG127" i="6"/>
  <c r="AF127" i="6"/>
  <c r="N127" i="6" s="1"/>
  <c r="K128" i="6" s="1"/>
  <c r="AH127" i="6"/>
  <c r="U127" i="6"/>
  <c r="T127" i="6"/>
  <c r="S127" i="6"/>
  <c r="F127" i="6" s="1"/>
  <c r="C128" i="6" s="1"/>
  <c r="AA127" i="6"/>
  <c r="AB127" i="6"/>
  <c r="Z127" i="6"/>
  <c r="L127" i="6" s="1"/>
  <c r="I128" i="6" s="1"/>
  <c r="M124" i="6" l="1"/>
  <c r="J125" i="6" s="1"/>
  <c r="AC125" i="6" s="1"/>
  <c r="X128" i="6"/>
  <c r="V128" i="6"/>
  <c r="G128" i="6" s="1"/>
  <c r="D129" i="6" s="1"/>
  <c r="W128" i="6"/>
  <c r="T128" i="6"/>
  <c r="U128" i="6"/>
  <c r="S128" i="6"/>
  <c r="F128" i="6" s="1"/>
  <c r="C129" i="6" s="1"/>
  <c r="AG128" i="6"/>
  <c r="AF128" i="6"/>
  <c r="N128" i="6" s="1"/>
  <c r="K129" i="6" s="1"/>
  <c r="AH128" i="6"/>
  <c r="AA128" i="6"/>
  <c r="AB128" i="6"/>
  <c r="Z128" i="6"/>
  <c r="L128" i="6" s="1"/>
  <c r="I129" i="6" s="1"/>
  <c r="P128" i="6"/>
  <c r="E128" i="6" s="1"/>
  <c r="B129" i="6" s="1"/>
  <c r="R128" i="6"/>
  <c r="Q128" i="6"/>
  <c r="AD125" i="6" l="1"/>
  <c r="AE125" i="6"/>
  <c r="AA129" i="6"/>
  <c r="Z129" i="6"/>
  <c r="L129" i="6" s="1"/>
  <c r="I130" i="6" s="1"/>
  <c r="AB129" i="6"/>
  <c r="Q129" i="6"/>
  <c r="P129" i="6"/>
  <c r="E129" i="6" s="1"/>
  <c r="B130" i="6" s="1"/>
  <c r="R129" i="6"/>
  <c r="X129" i="6"/>
  <c r="W129" i="6"/>
  <c r="V129" i="6"/>
  <c r="G129" i="6" s="1"/>
  <c r="D130" i="6" s="1"/>
  <c r="AG129" i="6"/>
  <c r="AF129" i="6"/>
  <c r="N129" i="6" s="1"/>
  <c r="K130" i="6" s="1"/>
  <c r="AH129" i="6"/>
  <c r="T129" i="6"/>
  <c r="S129" i="6"/>
  <c r="F129" i="6" s="1"/>
  <c r="C130" i="6" s="1"/>
  <c r="U129" i="6"/>
  <c r="M125" i="6" l="1"/>
  <c r="J126" i="6" s="1"/>
  <c r="AD126" i="6" s="1"/>
  <c r="AE126" i="6"/>
  <c r="W130" i="6"/>
  <c r="X130" i="6"/>
  <c r="V130" i="6"/>
  <c r="G130" i="6" s="1"/>
  <c r="D131" i="6" s="1"/>
  <c r="S130" i="6"/>
  <c r="F130" i="6" s="1"/>
  <c r="C131" i="6" s="1"/>
  <c r="U130" i="6"/>
  <c r="T130" i="6"/>
  <c r="Q130" i="6"/>
  <c r="P130" i="6"/>
  <c r="E130" i="6" s="1"/>
  <c r="B131" i="6" s="1"/>
  <c r="R130" i="6"/>
  <c r="AH130" i="6"/>
  <c r="AG130" i="6"/>
  <c r="AF130" i="6"/>
  <c r="N130" i="6" s="1"/>
  <c r="K131" i="6" s="1"/>
  <c r="AA130" i="6"/>
  <c r="AB130" i="6"/>
  <c r="Z130" i="6"/>
  <c r="L130" i="6" s="1"/>
  <c r="I131" i="6" s="1"/>
  <c r="AC126" i="6" l="1"/>
  <c r="M126" i="6"/>
  <c r="J127" i="6" s="1"/>
  <c r="AC127" i="6" s="1"/>
  <c r="AG131" i="6"/>
  <c r="AF131" i="6"/>
  <c r="N131" i="6" s="1"/>
  <c r="K132" i="6" s="1"/>
  <c r="AH131" i="6"/>
  <c r="P131" i="6"/>
  <c r="E131" i="6" s="1"/>
  <c r="B132" i="6" s="1"/>
  <c r="Q131" i="6"/>
  <c r="R131" i="6"/>
  <c r="W131" i="6"/>
  <c r="V131" i="6"/>
  <c r="G131" i="6" s="1"/>
  <c r="D132" i="6" s="1"/>
  <c r="X131" i="6"/>
  <c r="AA131" i="6"/>
  <c r="AB131" i="6"/>
  <c r="Z131" i="6"/>
  <c r="L131" i="6" s="1"/>
  <c r="I132" i="6" s="1"/>
  <c r="T131" i="6"/>
  <c r="S131" i="6"/>
  <c r="F131" i="6" s="1"/>
  <c r="C132" i="6" s="1"/>
  <c r="U131" i="6"/>
  <c r="AE127" i="6" l="1"/>
  <c r="AD127" i="6"/>
  <c r="M127" i="6" s="1"/>
  <c r="J128" i="6" s="1"/>
  <c r="S132" i="6"/>
  <c r="F132" i="6" s="1"/>
  <c r="C133" i="6" s="1"/>
  <c r="U132" i="6"/>
  <c r="T132" i="6"/>
  <c r="AA132" i="6"/>
  <c r="AB132" i="6"/>
  <c r="Z132" i="6"/>
  <c r="L132" i="6" s="1"/>
  <c r="I133" i="6" s="1"/>
  <c r="W132" i="6"/>
  <c r="X132" i="6"/>
  <c r="V132" i="6"/>
  <c r="G132" i="6" s="1"/>
  <c r="D133" i="6" s="1"/>
  <c r="AG132" i="6"/>
  <c r="AH132" i="6"/>
  <c r="AF132" i="6"/>
  <c r="N132" i="6" s="1"/>
  <c r="K133" i="6" s="1"/>
  <c r="R132" i="6"/>
  <c r="Q132" i="6"/>
  <c r="P132" i="6"/>
  <c r="E132" i="6" s="1"/>
  <c r="B133" i="6" s="1"/>
  <c r="AD128" i="6" l="1"/>
  <c r="AC128" i="6"/>
  <c r="AE128" i="6"/>
  <c r="AG133" i="6"/>
  <c r="AF133" i="6"/>
  <c r="N133" i="6" s="1"/>
  <c r="K134" i="6" s="1"/>
  <c r="AH133" i="6"/>
  <c r="V133" i="6"/>
  <c r="G133" i="6" s="1"/>
  <c r="D134" i="6" s="1"/>
  <c r="X133" i="6"/>
  <c r="W133" i="6"/>
  <c r="T133" i="6"/>
  <c r="S133" i="6"/>
  <c r="F133" i="6" s="1"/>
  <c r="C134" i="6" s="1"/>
  <c r="U133" i="6"/>
  <c r="R133" i="6"/>
  <c r="Q133" i="6"/>
  <c r="P133" i="6"/>
  <c r="E133" i="6" s="1"/>
  <c r="B134" i="6" s="1"/>
  <c r="AA133" i="6"/>
  <c r="Z133" i="6"/>
  <c r="L133" i="6" s="1"/>
  <c r="I134" i="6" s="1"/>
  <c r="AB133" i="6"/>
  <c r="M128" i="6" l="1"/>
  <c r="J129" i="6" s="1"/>
  <c r="U134" i="6"/>
  <c r="T134" i="6"/>
  <c r="S134" i="6"/>
  <c r="F134" i="6" s="1"/>
  <c r="C135" i="6" s="1"/>
  <c r="AA134" i="6"/>
  <c r="AB134" i="6"/>
  <c r="Z134" i="6"/>
  <c r="L134" i="6" s="1"/>
  <c r="I135" i="6" s="1"/>
  <c r="R134" i="6"/>
  <c r="Q134" i="6"/>
  <c r="P134" i="6"/>
  <c r="E134" i="6" s="1"/>
  <c r="B135" i="6" s="1"/>
  <c r="W134" i="6"/>
  <c r="X134" i="6"/>
  <c r="V134" i="6"/>
  <c r="G134" i="6" s="1"/>
  <c r="D135" i="6" s="1"/>
  <c r="AG134" i="6"/>
  <c r="AF134" i="6"/>
  <c r="N134" i="6" s="1"/>
  <c r="K135" i="6" s="1"/>
  <c r="AH134" i="6"/>
  <c r="AD129" i="6" l="1"/>
  <c r="AC129" i="6"/>
  <c r="AE129" i="6"/>
  <c r="AA135" i="6"/>
  <c r="AB135" i="6"/>
  <c r="Z135" i="6"/>
  <c r="L135" i="6" s="1"/>
  <c r="I136" i="6" s="1"/>
  <c r="AF135" i="6"/>
  <c r="N135" i="6" s="1"/>
  <c r="K136" i="6" s="1"/>
  <c r="AH135" i="6"/>
  <c r="AG135" i="6"/>
  <c r="V135" i="6"/>
  <c r="G135" i="6" s="1"/>
  <c r="D136" i="6" s="1"/>
  <c r="X135" i="6"/>
  <c r="W135" i="6"/>
  <c r="Q135" i="6"/>
  <c r="P135" i="6"/>
  <c r="E135" i="6" s="1"/>
  <c r="B136" i="6" s="1"/>
  <c r="R135" i="6"/>
  <c r="T135" i="6"/>
  <c r="S135" i="6"/>
  <c r="F135" i="6" s="1"/>
  <c r="C136" i="6" s="1"/>
  <c r="U135" i="6"/>
  <c r="M129" i="6" l="1"/>
  <c r="J130" i="6" s="1"/>
  <c r="AA136" i="6"/>
  <c r="AB136" i="6"/>
  <c r="Z136" i="6"/>
  <c r="L136" i="6" s="1"/>
  <c r="I137" i="6" s="1"/>
  <c r="R136" i="6"/>
  <c r="Q136" i="6"/>
  <c r="P136" i="6"/>
  <c r="E136" i="6" s="1"/>
  <c r="B137" i="6" s="1"/>
  <c r="U136" i="6"/>
  <c r="S136" i="6"/>
  <c r="F136" i="6" s="1"/>
  <c r="C137" i="6" s="1"/>
  <c r="T136" i="6"/>
  <c r="AH136" i="6"/>
  <c r="AF136" i="6"/>
  <c r="N136" i="6" s="1"/>
  <c r="K137" i="6" s="1"/>
  <c r="AG136" i="6"/>
  <c r="V136" i="6"/>
  <c r="G136" i="6" s="1"/>
  <c r="D137" i="6" s="1"/>
  <c r="W136" i="6"/>
  <c r="X136" i="6"/>
  <c r="AE130" i="6" l="1"/>
  <c r="AD130" i="6"/>
  <c r="AC130" i="6"/>
  <c r="U137" i="6"/>
  <c r="S137" i="6"/>
  <c r="F137" i="6" s="1"/>
  <c r="C138" i="6" s="1"/>
  <c r="T137" i="6"/>
  <c r="R137" i="6"/>
  <c r="Q137" i="6"/>
  <c r="P137" i="6"/>
  <c r="E137" i="6" s="1"/>
  <c r="B138" i="6" s="1"/>
  <c r="AB137" i="6"/>
  <c r="AA137" i="6"/>
  <c r="Z137" i="6"/>
  <c r="L137" i="6" s="1"/>
  <c r="I138" i="6" s="1"/>
  <c r="V137" i="6"/>
  <c r="G137" i="6" s="1"/>
  <c r="D138" i="6" s="1"/>
  <c r="X137" i="6"/>
  <c r="W137" i="6"/>
  <c r="AH137" i="6"/>
  <c r="AG137" i="6"/>
  <c r="AF137" i="6"/>
  <c r="N137" i="6" s="1"/>
  <c r="K138" i="6" s="1"/>
  <c r="M130" i="6" l="1"/>
  <c r="J131" i="6" s="1"/>
  <c r="AE131" i="6" s="1"/>
  <c r="AH138" i="6"/>
  <c r="AG138" i="6"/>
  <c r="AF138" i="6"/>
  <c r="N138" i="6" s="1"/>
  <c r="K139" i="6" s="1"/>
  <c r="Z138" i="6"/>
  <c r="L138" i="6" s="1"/>
  <c r="I139" i="6" s="1"/>
  <c r="AB138" i="6"/>
  <c r="AA138" i="6"/>
  <c r="R138" i="6"/>
  <c r="Q138" i="6"/>
  <c r="P138" i="6"/>
  <c r="E138" i="6" s="1"/>
  <c r="B139" i="6" s="1"/>
  <c r="T138" i="6"/>
  <c r="U138" i="6"/>
  <c r="S138" i="6"/>
  <c r="F138" i="6" s="1"/>
  <c r="C139" i="6" s="1"/>
  <c r="X138" i="6"/>
  <c r="W138" i="6"/>
  <c r="V138" i="6"/>
  <c r="G138" i="6" s="1"/>
  <c r="D139" i="6" s="1"/>
  <c r="AC131" i="6" l="1"/>
  <c r="AD131" i="6"/>
  <c r="Q139" i="6"/>
  <c r="P139" i="6"/>
  <c r="E139" i="6" s="1"/>
  <c r="B140" i="6" s="1"/>
  <c r="R139" i="6"/>
  <c r="AG139" i="6"/>
  <c r="AH139" i="6"/>
  <c r="AF139" i="6"/>
  <c r="N139" i="6" s="1"/>
  <c r="K140" i="6" s="1"/>
  <c r="O139" i="6"/>
  <c r="X139" i="6"/>
  <c r="W139" i="6"/>
  <c r="V139" i="6"/>
  <c r="G139" i="6" s="1"/>
  <c r="D140" i="6" s="1"/>
  <c r="U139" i="6"/>
  <c r="T139" i="6"/>
  <c r="S139" i="6"/>
  <c r="F139" i="6" s="1"/>
  <c r="C140" i="6" s="1"/>
  <c r="AA139" i="6"/>
  <c r="Z139" i="6"/>
  <c r="L139" i="6" s="1"/>
  <c r="I140" i="6" s="1"/>
  <c r="AB139" i="6"/>
  <c r="M131" i="6" l="1"/>
  <c r="J132" i="6" s="1"/>
  <c r="AD132" i="6" s="1"/>
  <c r="Z140" i="6"/>
  <c r="L140" i="6" s="1"/>
  <c r="I141" i="6" s="1"/>
  <c r="AB140" i="6"/>
  <c r="AA140" i="6"/>
  <c r="T140" i="6"/>
  <c r="U140" i="6"/>
  <c r="S140" i="6"/>
  <c r="F140" i="6" s="1"/>
  <c r="C141" i="6" s="1"/>
  <c r="X140" i="6"/>
  <c r="W140" i="6"/>
  <c r="V140" i="6"/>
  <c r="G140" i="6" s="1"/>
  <c r="D141" i="6" s="1"/>
  <c r="AG140" i="6"/>
  <c r="AH140" i="6"/>
  <c r="AF140" i="6"/>
  <c r="N140" i="6" s="1"/>
  <c r="K141" i="6" s="1"/>
  <c r="Q140" i="6"/>
  <c r="R140" i="6"/>
  <c r="P140" i="6"/>
  <c r="E140" i="6" s="1"/>
  <c r="B141" i="6" s="1"/>
  <c r="AE132" i="6" l="1"/>
  <c r="AC132" i="6"/>
  <c r="M132" i="6" s="1"/>
  <c r="J133" i="6" s="1"/>
  <c r="AE133" i="6" s="1"/>
  <c r="X141" i="6"/>
  <c r="W141" i="6"/>
  <c r="V141" i="6"/>
  <c r="G141" i="6" s="1"/>
  <c r="D142" i="6" s="1"/>
  <c r="Z141" i="6"/>
  <c r="L141" i="6" s="1"/>
  <c r="I142" i="6" s="1"/>
  <c r="AA141" i="6"/>
  <c r="AB141" i="6"/>
  <c r="AH141" i="6"/>
  <c r="AG141" i="6"/>
  <c r="AF141" i="6"/>
  <c r="N141" i="6" s="1"/>
  <c r="K142" i="6" s="1"/>
  <c r="R141" i="6"/>
  <c r="Q141" i="6"/>
  <c r="P141" i="6"/>
  <c r="E141" i="6" s="1"/>
  <c r="B142" i="6" s="1"/>
  <c r="U141" i="6"/>
  <c r="S141" i="6"/>
  <c r="F141" i="6" s="1"/>
  <c r="C142" i="6" s="1"/>
  <c r="T141" i="6"/>
  <c r="AC133" i="6" l="1"/>
  <c r="AD133" i="6"/>
  <c r="M133" i="6"/>
  <c r="J134" i="6" s="1"/>
  <c r="AC134" i="6" s="1"/>
  <c r="S142" i="6"/>
  <c r="F142" i="6" s="1"/>
  <c r="C143" i="6" s="1"/>
  <c r="U142" i="6"/>
  <c r="T142" i="6"/>
  <c r="R142" i="6"/>
  <c r="Q142" i="6"/>
  <c r="P142" i="6"/>
  <c r="E142" i="6" s="1"/>
  <c r="B143" i="6" s="1"/>
  <c r="AB142" i="6"/>
  <c r="AA142" i="6"/>
  <c r="Z142" i="6"/>
  <c r="L142" i="6" s="1"/>
  <c r="I143" i="6" s="1"/>
  <c r="AH142" i="6"/>
  <c r="AG142" i="6"/>
  <c r="AF142" i="6"/>
  <c r="N142" i="6" s="1"/>
  <c r="K143" i="6" s="1"/>
  <c r="X142" i="6"/>
  <c r="V142" i="6"/>
  <c r="G142" i="6" s="1"/>
  <c r="D143" i="6" s="1"/>
  <c r="W142" i="6"/>
  <c r="AD134" i="6" l="1"/>
  <c r="AE134" i="6"/>
  <c r="M134" i="6"/>
  <c r="J135" i="6" s="1"/>
  <c r="X143" i="6"/>
  <c r="W143" i="6"/>
  <c r="V143" i="6"/>
  <c r="G143" i="6" s="1"/>
  <c r="D144" i="6" s="1"/>
  <c r="AF143" i="6"/>
  <c r="N143" i="6" s="1"/>
  <c r="K144" i="6" s="1"/>
  <c r="AG143" i="6"/>
  <c r="AH143" i="6"/>
  <c r="AB143" i="6"/>
  <c r="Z143" i="6"/>
  <c r="L143" i="6" s="1"/>
  <c r="I144" i="6" s="1"/>
  <c r="AA143" i="6"/>
  <c r="R143" i="6"/>
  <c r="Q143" i="6"/>
  <c r="P143" i="6"/>
  <c r="E143" i="6" s="1"/>
  <c r="B144" i="6" s="1"/>
  <c r="S143" i="6"/>
  <c r="F143" i="6" s="1"/>
  <c r="C144" i="6" s="1"/>
  <c r="U143" i="6"/>
  <c r="T143" i="6"/>
  <c r="AE135" i="6" l="1"/>
  <c r="AD135" i="6"/>
  <c r="AC135" i="6"/>
  <c r="T144" i="6"/>
  <c r="U144" i="6"/>
  <c r="S144" i="6"/>
  <c r="F144" i="6" s="1"/>
  <c r="C145" i="6" s="1"/>
  <c r="R144" i="6"/>
  <c r="Q144" i="6"/>
  <c r="P144" i="6"/>
  <c r="E144" i="6" s="1"/>
  <c r="B145" i="6" s="1"/>
  <c r="Z144" i="6"/>
  <c r="L144" i="6" s="1"/>
  <c r="I145" i="6" s="1"/>
  <c r="AB144" i="6"/>
  <c r="AA144" i="6"/>
  <c r="X144" i="6"/>
  <c r="W144" i="6"/>
  <c r="V144" i="6"/>
  <c r="G144" i="6" s="1"/>
  <c r="D145" i="6" s="1"/>
  <c r="AH144" i="6"/>
  <c r="AG144" i="6"/>
  <c r="AF144" i="6"/>
  <c r="N144" i="6" s="1"/>
  <c r="K145" i="6" s="1"/>
  <c r="M135" i="6" l="1"/>
  <c r="J136" i="6" s="1"/>
  <c r="AH145" i="6"/>
  <c r="AG145" i="6"/>
  <c r="AF145" i="6"/>
  <c r="N145" i="6" s="1"/>
  <c r="K146" i="6" s="1"/>
  <c r="X145" i="6"/>
  <c r="W145" i="6"/>
  <c r="V145" i="6"/>
  <c r="G145" i="6" s="1"/>
  <c r="D146" i="6" s="1"/>
  <c r="AB145" i="6"/>
  <c r="AA145" i="6"/>
  <c r="Z145" i="6"/>
  <c r="L145" i="6" s="1"/>
  <c r="I146" i="6" s="1"/>
  <c r="R145" i="6"/>
  <c r="Q145" i="6"/>
  <c r="P145" i="6"/>
  <c r="E145" i="6" s="1"/>
  <c r="B146" i="6" s="1"/>
  <c r="U145" i="6"/>
  <c r="T145" i="6"/>
  <c r="S145" i="6"/>
  <c r="F145" i="6" s="1"/>
  <c r="C146" i="6" s="1"/>
  <c r="AD136" i="6" l="1"/>
  <c r="AE136" i="6"/>
  <c r="AC136" i="6"/>
  <c r="X146" i="6"/>
  <c r="W146" i="6"/>
  <c r="V146" i="6"/>
  <c r="G146" i="6" s="1"/>
  <c r="D147" i="6" s="1"/>
  <c r="R146" i="6"/>
  <c r="Q146" i="6"/>
  <c r="P146" i="6"/>
  <c r="E146" i="6" s="1"/>
  <c r="B147" i="6" s="1"/>
  <c r="AB146" i="6"/>
  <c r="AA146" i="6"/>
  <c r="Z146" i="6"/>
  <c r="L146" i="6" s="1"/>
  <c r="I147" i="6" s="1"/>
  <c r="AH146" i="6"/>
  <c r="AG146" i="6"/>
  <c r="AF146" i="6"/>
  <c r="N146" i="6" s="1"/>
  <c r="K147" i="6" s="1"/>
  <c r="T146" i="6"/>
  <c r="S146" i="6"/>
  <c r="F146" i="6" s="1"/>
  <c r="C147" i="6" s="1"/>
  <c r="U146" i="6"/>
  <c r="M136" i="6" l="1"/>
  <c r="J137" i="6" s="1"/>
  <c r="T147" i="6"/>
  <c r="S147" i="6"/>
  <c r="F147" i="6" s="1"/>
  <c r="C148" i="6" s="1"/>
  <c r="U147" i="6"/>
  <c r="R147" i="6"/>
  <c r="Q147" i="6"/>
  <c r="P147" i="6"/>
  <c r="E147" i="6" s="1"/>
  <c r="B148" i="6" s="1"/>
  <c r="X147" i="6"/>
  <c r="W147" i="6"/>
  <c r="V147" i="6"/>
  <c r="G147" i="6" s="1"/>
  <c r="D148" i="6" s="1"/>
  <c r="AG147" i="6"/>
  <c r="AF147" i="6"/>
  <c r="N147" i="6" s="1"/>
  <c r="K148" i="6" s="1"/>
  <c r="AH147" i="6"/>
  <c r="AB147" i="6"/>
  <c r="AA147" i="6"/>
  <c r="Z147" i="6"/>
  <c r="L147" i="6" s="1"/>
  <c r="I148" i="6" s="1"/>
  <c r="AE137" i="6" l="1"/>
  <c r="AC137" i="6"/>
  <c r="AD137" i="6"/>
  <c r="AA148" i="6"/>
  <c r="AB148" i="6"/>
  <c r="Z148" i="6"/>
  <c r="L148" i="6" s="1"/>
  <c r="I149" i="6" s="1"/>
  <c r="AG148" i="6"/>
  <c r="AH148" i="6"/>
  <c r="AF148" i="6"/>
  <c r="N148" i="6" s="1"/>
  <c r="K149" i="6" s="1"/>
  <c r="X148" i="6"/>
  <c r="W148" i="6"/>
  <c r="V148" i="6"/>
  <c r="G148" i="6" s="1"/>
  <c r="D149" i="6" s="1"/>
  <c r="P148" i="6"/>
  <c r="E148" i="6" s="1"/>
  <c r="B149" i="6" s="1"/>
  <c r="Q148" i="6"/>
  <c r="R148" i="6"/>
  <c r="T148" i="6"/>
  <c r="S148" i="6"/>
  <c r="F148" i="6" s="1"/>
  <c r="C149" i="6" s="1"/>
  <c r="U148" i="6"/>
  <c r="M137" i="6" l="1"/>
  <c r="J138" i="6" s="1"/>
  <c r="AH149" i="6"/>
  <c r="AG149" i="6"/>
  <c r="AF149" i="6"/>
  <c r="N149" i="6" s="1"/>
  <c r="K150" i="6" s="1"/>
  <c r="T149" i="6"/>
  <c r="S149" i="6"/>
  <c r="F149" i="6" s="1"/>
  <c r="C150" i="6" s="1"/>
  <c r="U149" i="6"/>
  <c r="AA149" i="6"/>
  <c r="AB149" i="6"/>
  <c r="Z149" i="6"/>
  <c r="L149" i="6" s="1"/>
  <c r="I150" i="6" s="1"/>
  <c r="W149" i="6"/>
  <c r="V149" i="6"/>
  <c r="G149" i="6" s="1"/>
  <c r="D150" i="6" s="1"/>
  <c r="X149" i="6"/>
  <c r="R149" i="6"/>
  <c r="P149" i="6"/>
  <c r="E149" i="6" s="1"/>
  <c r="B150" i="6" s="1"/>
  <c r="Q149" i="6"/>
  <c r="AD138" i="6" l="1"/>
  <c r="AE138" i="6"/>
  <c r="AC138" i="6"/>
  <c r="AA150" i="6"/>
  <c r="AB150" i="6"/>
  <c r="Z150" i="6"/>
  <c r="L150" i="6" s="1"/>
  <c r="I151" i="6" s="1"/>
  <c r="P150" i="6"/>
  <c r="E150" i="6" s="1"/>
  <c r="B151" i="6" s="1"/>
  <c r="R150" i="6"/>
  <c r="Q150" i="6"/>
  <c r="V150" i="6"/>
  <c r="G150" i="6" s="1"/>
  <c r="D151" i="6" s="1"/>
  <c r="X150" i="6"/>
  <c r="W150" i="6"/>
  <c r="AH150" i="6"/>
  <c r="AG150" i="6"/>
  <c r="AF150" i="6"/>
  <c r="N150" i="6" s="1"/>
  <c r="K151" i="6" s="1"/>
  <c r="U150" i="6"/>
  <c r="T150" i="6"/>
  <c r="S150" i="6"/>
  <c r="F150" i="6" s="1"/>
  <c r="C151" i="6" s="1"/>
  <c r="M138" i="6" l="1"/>
  <c r="J139" i="6" s="1"/>
  <c r="AC139" i="6" s="1"/>
  <c r="T151" i="6"/>
  <c r="S151" i="6"/>
  <c r="F151" i="6" s="1"/>
  <c r="C152" i="6" s="1"/>
  <c r="U151" i="6"/>
  <c r="AH151" i="6"/>
  <c r="AG151" i="6"/>
  <c r="AF151" i="6"/>
  <c r="N151" i="6" s="1"/>
  <c r="K152" i="6" s="1"/>
  <c r="AA151" i="6"/>
  <c r="AB151" i="6"/>
  <c r="Z151" i="6"/>
  <c r="L151" i="6" s="1"/>
  <c r="I152" i="6" s="1"/>
  <c r="V151" i="6"/>
  <c r="G151" i="6" s="1"/>
  <c r="D152" i="6" s="1"/>
  <c r="X151" i="6"/>
  <c r="W151" i="6"/>
  <c r="R151" i="6"/>
  <c r="P151" i="6"/>
  <c r="E151" i="6" s="1"/>
  <c r="B152" i="6" s="1"/>
  <c r="Q151" i="6"/>
  <c r="AE139" i="6" l="1"/>
  <c r="AD139" i="6"/>
  <c r="Q152" i="6"/>
  <c r="P152" i="6"/>
  <c r="E152" i="6" s="1"/>
  <c r="B153" i="6" s="1"/>
  <c r="R152" i="6"/>
  <c r="V152" i="6"/>
  <c r="G152" i="6" s="1"/>
  <c r="D153" i="6" s="1"/>
  <c r="X152" i="6"/>
  <c r="W152" i="6"/>
  <c r="AH152" i="6"/>
  <c r="AF152" i="6"/>
  <c r="N152" i="6" s="1"/>
  <c r="K153" i="6" s="1"/>
  <c r="AG152" i="6"/>
  <c r="U152" i="6"/>
  <c r="T152" i="6"/>
  <c r="S152" i="6"/>
  <c r="F152" i="6" s="1"/>
  <c r="C153" i="6" s="1"/>
  <c r="AA152" i="6"/>
  <c r="AB152" i="6"/>
  <c r="Z152" i="6"/>
  <c r="L152" i="6" s="1"/>
  <c r="I153" i="6" s="1"/>
  <c r="M139" i="6" l="1"/>
  <c r="J140" i="6" s="1"/>
  <c r="AC140" i="6" s="1"/>
  <c r="AA153" i="6"/>
  <c r="AB153" i="6"/>
  <c r="Z153" i="6"/>
  <c r="L153" i="6" s="1"/>
  <c r="I154" i="6" s="1"/>
  <c r="T153" i="6"/>
  <c r="S153" i="6"/>
  <c r="F153" i="6" s="1"/>
  <c r="C154" i="6" s="1"/>
  <c r="U153" i="6"/>
  <c r="AH153" i="6"/>
  <c r="AF153" i="6"/>
  <c r="N153" i="6" s="1"/>
  <c r="K154" i="6" s="1"/>
  <c r="AG153" i="6"/>
  <c r="P153" i="6"/>
  <c r="E153" i="6" s="1"/>
  <c r="B154" i="6" s="1"/>
  <c r="R153" i="6"/>
  <c r="Q153" i="6"/>
  <c r="V153" i="6"/>
  <c r="G153" i="6" s="1"/>
  <c r="D154" i="6" s="1"/>
  <c r="W153" i="6"/>
  <c r="X153" i="6"/>
  <c r="AE140" i="6" l="1"/>
  <c r="AD140" i="6"/>
  <c r="M140" i="6"/>
  <c r="J141" i="6" s="1"/>
  <c r="AD141" i="6" s="1"/>
  <c r="X154" i="6"/>
  <c r="W154" i="6"/>
  <c r="V154" i="6"/>
  <c r="G154" i="6" s="1"/>
  <c r="D155" i="6" s="1"/>
  <c r="Q154" i="6"/>
  <c r="R154" i="6"/>
  <c r="P154" i="6"/>
  <c r="E154" i="6" s="1"/>
  <c r="B155" i="6" s="1"/>
  <c r="U154" i="6"/>
  <c r="T154" i="6"/>
  <c r="S154" i="6"/>
  <c r="F154" i="6" s="1"/>
  <c r="C155" i="6" s="1"/>
  <c r="AB154" i="6"/>
  <c r="Z154" i="6"/>
  <c r="L154" i="6" s="1"/>
  <c r="I155" i="6" s="1"/>
  <c r="AA154" i="6"/>
  <c r="AG154" i="6"/>
  <c r="AH154" i="6"/>
  <c r="AF154" i="6"/>
  <c r="N154" i="6" s="1"/>
  <c r="K155" i="6" s="1"/>
  <c r="AE141" i="6" l="1"/>
  <c r="AC141" i="6"/>
  <c r="AB155" i="6"/>
  <c r="Z155" i="6"/>
  <c r="L155" i="6" s="1"/>
  <c r="I156" i="6" s="1"/>
  <c r="AA155" i="6"/>
  <c r="U155" i="6"/>
  <c r="T155" i="6"/>
  <c r="S155" i="6"/>
  <c r="F155" i="6" s="1"/>
  <c r="C156" i="6" s="1"/>
  <c r="R155" i="6"/>
  <c r="Q155" i="6"/>
  <c r="P155" i="6"/>
  <c r="E155" i="6" s="1"/>
  <c r="B156" i="6" s="1"/>
  <c r="AG155" i="6"/>
  <c r="AF155" i="6"/>
  <c r="N155" i="6" s="1"/>
  <c r="K156" i="6" s="1"/>
  <c r="AH155" i="6"/>
  <c r="V155" i="6"/>
  <c r="G155" i="6" s="1"/>
  <c r="D156" i="6" s="1"/>
  <c r="X155" i="6"/>
  <c r="W155" i="6"/>
  <c r="M141" i="6" l="1"/>
  <c r="J142" i="6" s="1"/>
  <c r="AE142" i="6" s="1"/>
  <c r="T156" i="6"/>
  <c r="S156" i="6"/>
  <c r="F156" i="6" s="1"/>
  <c r="C157" i="6" s="1"/>
  <c r="U156" i="6"/>
  <c r="X156" i="6"/>
  <c r="V156" i="6"/>
  <c r="G156" i="6" s="1"/>
  <c r="D157" i="6" s="1"/>
  <c r="W156" i="6"/>
  <c r="AG156" i="6"/>
  <c r="AH156" i="6"/>
  <c r="AF156" i="6"/>
  <c r="N156" i="6" s="1"/>
  <c r="K157" i="6" s="1"/>
  <c r="Q156" i="6"/>
  <c r="P156" i="6"/>
  <c r="E156" i="6" s="1"/>
  <c r="B157" i="6" s="1"/>
  <c r="R156" i="6"/>
  <c r="Z156" i="6"/>
  <c r="L156" i="6" s="1"/>
  <c r="I157" i="6" s="1"/>
  <c r="AB156" i="6"/>
  <c r="AA156" i="6"/>
  <c r="AD142" i="6" l="1"/>
  <c r="AC142" i="6"/>
  <c r="M142" i="6"/>
  <c r="J143" i="6" s="1"/>
  <c r="AA157" i="6"/>
  <c r="Z157" i="6"/>
  <c r="L157" i="6" s="1"/>
  <c r="I158" i="6" s="1"/>
  <c r="AB157" i="6"/>
  <c r="Q157" i="6"/>
  <c r="P157" i="6"/>
  <c r="E157" i="6" s="1"/>
  <c r="B158" i="6" s="1"/>
  <c r="R157" i="6"/>
  <c r="AG157" i="6"/>
  <c r="AH157" i="6"/>
  <c r="AF157" i="6"/>
  <c r="N157" i="6" s="1"/>
  <c r="K158" i="6" s="1"/>
  <c r="W157" i="6"/>
  <c r="V157" i="6"/>
  <c r="G157" i="6" s="1"/>
  <c r="D158" i="6" s="1"/>
  <c r="X157" i="6"/>
  <c r="U157" i="6"/>
  <c r="S157" i="6"/>
  <c r="F157" i="6" s="1"/>
  <c r="C158" i="6" s="1"/>
  <c r="T157" i="6"/>
  <c r="AC143" i="6" l="1"/>
  <c r="AE143" i="6"/>
  <c r="AD143" i="6"/>
  <c r="U158" i="6"/>
  <c r="T158" i="6"/>
  <c r="S158" i="6"/>
  <c r="F158" i="6" s="1"/>
  <c r="C159" i="6" s="1"/>
  <c r="AG158" i="6"/>
  <c r="AH158" i="6"/>
  <c r="AF158" i="6"/>
  <c r="N158" i="6" s="1"/>
  <c r="K159" i="6" s="1"/>
  <c r="Q158" i="6"/>
  <c r="P158" i="6"/>
  <c r="E158" i="6" s="1"/>
  <c r="B159" i="6" s="1"/>
  <c r="R158" i="6"/>
  <c r="AB158" i="6"/>
  <c r="AA158" i="6"/>
  <c r="Z158" i="6"/>
  <c r="L158" i="6" s="1"/>
  <c r="I159" i="6" s="1"/>
  <c r="W158" i="6"/>
  <c r="V158" i="6"/>
  <c r="G158" i="6" s="1"/>
  <c r="D159" i="6" s="1"/>
  <c r="X158" i="6"/>
  <c r="M143" i="6" l="1"/>
  <c r="J144" i="6" s="1"/>
  <c r="AG159" i="6"/>
  <c r="AF159" i="6"/>
  <c r="N159" i="6" s="1"/>
  <c r="K160" i="6" s="1"/>
  <c r="AH159" i="6"/>
  <c r="Z159" i="6"/>
  <c r="L159" i="6" s="1"/>
  <c r="I160" i="6" s="1"/>
  <c r="AB159" i="6"/>
  <c r="AA159" i="6"/>
  <c r="P159" i="6"/>
  <c r="E159" i="6" s="1"/>
  <c r="B160" i="6" s="1"/>
  <c r="R159" i="6"/>
  <c r="Q159" i="6"/>
  <c r="U159" i="6"/>
  <c r="S159" i="6"/>
  <c r="F159" i="6" s="1"/>
  <c r="C160" i="6" s="1"/>
  <c r="T159" i="6"/>
  <c r="X159" i="6"/>
  <c r="W159" i="6"/>
  <c r="V159" i="6"/>
  <c r="G159" i="6" s="1"/>
  <c r="D160" i="6" s="1"/>
  <c r="AC144" i="6" l="1"/>
  <c r="AE144" i="6"/>
  <c r="AD144" i="6"/>
  <c r="S160" i="6"/>
  <c r="F160" i="6" s="1"/>
  <c r="C161" i="6" s="1"/>
  <c r="U160" i="6"/>
  <c r="T160" i="6"/>
  <c r="X160" i="6"/>
  <c r="W160" i="6"/>
  <c r="V160" i="6"/>
  <c r="G160" i="6" s="1"/>
  <c r="D161" i="6" s="1"/>
  <c r="Q160" i="6"/>
  <c r="P160" i="6"/>
  <c r="E160" i="6" s="1"/>
  <c r="B161" i="6" s="1"/>
  <c r="R160" i="6"/>
  <c r="AB160" i="6"/>
  <c r="AA160" i="6"/>
  <c r="Z160" i="6"/>
  <c r="L160" i="6" s="1"/>
  <c r="I161" i="6" s="1"/>
  <c r="AH160" i="6"/>
  <c r="AF160" i="6"/>
  <c r="N160" i="6" s="1"/>
  <c r="K161" i="6" s="1"/>
  <c r="AG160" i="6"/>
  <c r="M144" i="6" l="1"/>
  <c r="J145" i="6" s="1"/>
  <c r="V161" i="6"/>
  <c r="G161" i="6" s="1"/>
  <c r="D162" i="6" s="1"/>
  <c r="W161" i="6"/>
  <c r="X161" i="6"/>
  <c r="AF161" i="6"/>
  <c r="N161" i="6" s="1"/>
  <c r="K162" i="6" s="1"/>
  <c r="AH161" i="6"/>
  <c r="AG161" i="6"/>
  <c r="AB161" i="6"/>
  <c r="AA161" i="6"/>
  <c r="Z161" i="6"/>
  <c r="L161" i="6" s="1"/>
  <c r="I162" i="6" s="1"/>
  <c r="R161" i="6"/>
  <c r="Q161" i="6"/>
  <c r="P161" i="6"/>
  <c r="E161" i="6" s="1"/>
  <c r="B162" i="6" s="1"/>
  <c r="U161" i="6"/>
  <c r="T161" i="6"/>
  <c r="S161" i="6"/>
  <c r="F161" i="6" s="1"/>
  <c r="C162" i="6" s="1"/>
  <c r="AE145" i="6" l="1"/>
  <c r="AC145" i="6"/>
  <c r="AD145" i="6"/>
  <c r="S162" i="6"/>
  <c r="F162" i="6" s="1"/>
  <c r="C163" i="6" s="1"/>
  <c r="T162" i="6"/>
  <c r="U162" i="6"/>
  <c r="Q162" i="6"/>
  <c r="R162" i="6"/>
  <c r="P162" i="6"/>
  <c r="E162" i="6" s="1"/>
  <c r="B163" i="6" s="1"/>
  <c r="AA162" i="6"/>
  <c r="Z162" i="6"/>
  <c r="L162" i="6" s="1"/>
  <c r="I163" i="6" s="1"/>
  <c r="AB162" i="6"/>
  <c r="AG162" i="6"/>
  <c r="AF162" i="6"/>
  <c r="N162" i="6" s="1"/>
  <c r="K163" i="6" s="1"/>
  <c r="AH162" i="6"/>
  <c r="X162" i="6"/>
  <c r="W162" i="6"/>
  <c r="V162" i="6"/>
  <c r="G162" i="6" s="1"/>
  <c r="D163" i="6" s="1"/>
  <c r="M145" i="6" l="1"/>
  <c r="J146" i="6" s="1"/>
  <c r="V163" i="6"/>
  <c r="G163" i="6" s="1"/>
  <c r="D164" i="6" s="1"/>
  <c r="X163" i="6"/>
  <c r="W163" i="6"/>
  <c r="AH163" i="6"/>
  <c r="AG163" i="6"/>
  <c r="AF163" i="6"/>
  <c r="N163" i="6" s="1"/>
  <c r="K164" i="6" s="1"/>
  <c r="Q163" i="6"/>
  <c r="P163" i="6"/>
  <c r="E163" i="6" s="1"/>
  <c r="B164" i="6" s="1"/>
  <c r="R163" i="6"/>
  <c r="Z163" i="6"/>
  <c r="L163" i="6" s="1"/>
  <c r="I164" i="6" s="1"/>
  <c r="AB163" i="6"/>
  <c r="AA163" i="6"/>
  <c r="T163" i="6"/>
  <c r="U163" i="6"/>
  <c r="S163" i="6"/>
  <c r="F163" i="6" s="1"/>
  <c r="C164" i="6" s="1"/>
  <c r="AE146" i="6" l="1"/>
  <c r="AD146" i="6"/>
  <c r="AC146" i="6"/>
  <c r="T164" i="6"/>
  <c r="S164" i="6"/>
  <c r="F164" i="6" s="1"/>
  <c r="C165" i="6" s="1"/>
  <c r="U164" i="6"/>
  <c r="AB164" i="6"/>
  <c r="Z164" i="6"/>
  <c r="L164" i="6" s="1"/>
  <c r="I165" i="6" s="1"/>
  <c r="AA164" i="6"/>
  <c r="AF164" i="6"/>
  <c r="N164" i="6" s="1"/>
  <c r="K165" i="6" s="1"/>
  <c r="AH164" i="6"/>
  <c r="AG164" i="6"/>
  <c r="R164" i="6"/>
  <c r="Q164" i="6"/>
  <c r="P164" i="6"/>
  <c r="E164" i="6" s="1"/>
  <c r="B165" i="6" s="1"/>
  <c r="X164" i="6"/>
  <c r="V164" i="6"/>
  <c r="G164" i="6" s="1"/>
  <c r="D165" i="6" s="1"/>
  <c r="W164" i="6"/>
  <c r="M146" i="6" l="1"/>
  <c r="J147" i="6" s="1"/>
  <c r="Q165" i="6"/>
  <c r="P165" i="6"/>
  <c r="E165" i="6" s="1"/>
  <c r="B166" i="6" s="1"/>
  <c r="R165" i="6"/>
  <c r="AB165" i="6"/>
  <c r="AA165" i="6"/>
  <c r="Z165" i="6"/>
  <c r="L165" i="6" s="1"/>
  <c r="I166" i="6" s="1"/>
  <c r="U165" i="6"/>
  <c r="T165" i="6"/>
  <c r="S165" i="6"/>
  <c r="F165" i="6" s="1"/>
  <c r="C166" i="6" s="1"/>
  <c r="X165" i="6"/>
  <c r="V165" i="6"/>
  <c r="G165" i="6" s="1"/>
  <c r="D166" i="6" s="1"/>
  <c r="W165" i="6"/>
  <c r="AH165" i="6"/>
  <c r="AG165" i="6"/>
  <c r="AF165" i="6"/>
  <c r="N165" i="6" s="1"/>
  <c r="K166" i="6" s="1"/>
  <c r="AE147" i="6" l="1"/>
  <c r="AC147" i="6"/>
  <c r="AD147" i="6"/>
  <c r="AH166" i="6"/>
  <c r="AG166" i="6"/>
  <c r="AF166" i="6"/>
  <c r="N166" i="6" s="1"/>
  <c r="L23" i="6"/>
  <c r="P31" i="1" s="1"/>
  <c r="U166" i="6"/>
  <c r="S166" i="6"/>
  <c r="F166" i="6" s="1"/>
  <c r="T166" i="6"/>
  <c r="E23" i="6"/>
  <c r="C31" i="1" s="1"/>
  <c r="AA166" i="6"/>
  <c r="Z166" i="6"/>
  <c r="L166" i="6" s="1"/>
  <c r="AB166" i="6"/>
  <c r="J23" i="6"/>
  <c r="N31" i="1" s="1"/>
  <c r="K8" i="1" s="1"/>
  <c r="R166" i="6"/>
  <c r="Q166" i="6"/>
  <c r="P166" i="6"/>
  <c r="E166" i="6" s="1"/>
  <c r="D23" i="6"/>
  <c r="B31" i="1" s="1"/>
  <c r="F8" i="1" s="1"/>
  <c r="X166" i="6"/>
  <c r="W166" i="6"/>
  <c r="V166" i="6"/>
  <c r="G166" i="6" s="1"/>
  <c r="F23" i="6"/>
  <c r="D31" i="1" s="1"/>
  <c r="M147" i="6" l="1"/>
  <c r="J148" i="6" s="1"/>
  <c r="AD148" i="6" s="1"/>
  <c r="G7" i="1"/>
  <c r="AE148" i="6" l="1"/>
  <c r="AC148" i="6"/>
  <c r="M148" i="6" l="1"/>
  <c r="J149" i="6" s="1"/>
  <c r="AC149" i="6" s="1"/>
  <c r="AD149" i="6" l="1"/>
  <c r="AE149" i="6"/>
  <c r="M149" i="6" l="1"/>
  <c r="J150" i="6" s="1"/>
  <c r="AE150" i="6" s="1"/>
  <c r="AC150" i="6" l="1"/>
  <c r="AD150" i="6"/>
  <c r="M150" i="6"/>
  <c r="J151" i="6" s="1"/>
  <c r="AE151" i="6" s="1"/>
  <c r="AC151" i="6" l="1"/>
  <c r="AD151" i="6"/>
  <c r="M151" i="6" l="1"/>
  <c r="J152" i="6" s="1"/>
  <c r="AC152" i="6" s="1"/>
  <c r="AD152" i="6" l="1"/>
  <c r="AE152" i="6"/>
  <c r="M152" i="6"/>
  <c r="J153" i="6" s="1"/>
  <c r="AE153" i="6" s="1"/>
  <c r="AC153" i="6"/>
  <c r="AD153" i="6" l="1"/>
  <c r="M153" i="6" s="1"/>
  <c r="J154" i="6" s="1"/>
  <c r="AD154" i="6" s="1"/>
  <c r="AE154" i="6" l="1"/>
  <c r="AC154" i="6"/>
  <c r="M154" i="6" l="1"/>
  <c r="J155" i="6" s="1"/>
  <c r="AE155" i="6" s="1"/>
  <c r="AC155" i="6" l="1"/>
  <c r="AD155" i="6"/>
  <c r="M155" i="6" l="1"/>
  <c r="J156" i="6" s="1"/>
  <c r="AE156" i="6" l="1"/>
  <c r="AC156" i="6"/>
  <c r="AD156" i="6"/>
  <c r="M156" i="6" l="1"/>
  <c r="J157" i="6" s="1"/>
  <c r="AE157" i="6"/>
  <c r="AC157" i="6"/>
  <c r="AD157" i="6"/>
  <c r="M157" i="6" s="1"/>
  <c r="J158" i="6" s="1"/>
  <c r="AC158" i="6" l="1"/>
  <c r="AD158" i="6"/>
  <c r="AE158" i="6"/>
  <c r="M158" i="6" l="1"/>
  <c r="J159" i="6" s="1"/>
  <c r="AE159" i="6" l="1"/>
  <c r="AD159" i="6"/>
  <c r="AC159" i="6"/>
  <c r="M159" i="6" s="1"/>
  <c r="J160" i="6" s="1"/>
  <c r="AE160" i="6" s="1"/>
  <c r="AD160" i="6" l="1"/>
  <c r="AC160" i="6"/>
  <c r="M160" i="6"/>
  <c r="J161" i="6" s="1"/>
  <c r="AC161" i="6" l="1"/>
  <c r="AD161" i="6"/>
  <c r="AE161" i="6"/>
  <c r="M161" i="6" s="1"/>
  <c r="J162" i="6" s="1"/>
  <c r="AE162" i="6" l="1"/>
  <c r="AC162" i="6"/>
  <c r="AD162" i="6"/>
  <c r="M162" i="6" l="1"/>
  <c r="J163" i="6" s="1"/>
  <c r="AE163" i="6" l="1"/>
  <c r="AD163" i="6"/>
  <c r="AC163" i="6"/>
  <c r="M163" i="6" s="1"/>
  <c r="J164" i="6" s="1"/>
  <c r="AD164" i="6" s="1"/>
  <c r="AE164" i="6" l="1"/>
  <c r="AC164" i="6"/>
  <c r="M164" i="6" s="1"/>
  <c r="J165" i="6" s="1"/>
  <c r="AC165" i="6" l="1"/>
  <c r="AD165" i="6"/>
  <c r="AE165" i="6"/>
  <c r="M165" i="6" l="1"/>
  <c r="J166" i="6" s="1"/>
  <c r="AC166" i="6" l="1"/>
  <c r="AD166" i="6"/>
  <c r="K23" i="6"/>
  <c r="O31" i="1" s="1"/>
  <c r="AE166" i="6"/>
  <c r="M166" i="6" l="1"/>
</calcChain>
</file>

<file path=xl/sharedStrings.xml><?xml version="1.0" encoding="utf-8"?>
<sst xmlns="http://schemas.openxmlformats.org/spreadsheetml/2006/main" count="6791" uniqueCount="282">
  <si>
    <t>Battle Formation Simulator</t>
  </si>
  <si>
    <t>Hypothetical Formula</t>
  </si>
  <si>
    <t>My role</t>
  </si>
  <si>
    <t>Garrison</t>
  </si>
  <si>
    <t xml:space="preserve">Troop Loss = </t>
  </si>
  <si>
    <t>Attack*lethality*(1+damage dealt buff)*(1+enemy damage taken buff)</t>
  </si>
  <si>
    <t>Enemy Role</t>
  </si>
  <si>
    <t>(defense*health)/(troop type unit health)</t>
  </si>
  <si>
    <t>Total Troops</t>
  </si>
  <si>
    <t>Infantry</t>
  </si>
  <si>
    <t>Lancer</t>
  </si>
  <si>
    <t>Marksman</t>
  </si>
  <si>
    <t>Troops Survived</t>
  </si>
  <si>
    <t xml:space="preserve"> </t>
  </si>
  <si>
    <t>My formation</t>
  </si>
  <si>
    <t>Enemy's Formation</t>
  </si>
  <si>
    <t>Hero Gears</t>
  </si>
  <si>
    <t>My item buffs</t>
  </si>
  <si>
    <t>Enemy item buffs</t>
  </si>
  <si>
    <t>Attack</t>
  </si>
  <si>
    <t>My</t>
  </si>
  <si>
    <t>Defense</t>
  </si>
  <si>
    <t>Lethality</t>
  </si>
  <si>
    <t>Heatlh</t>
  </si>
  <si>
    <t>Health</t>
  </si>
  <si>
    <t>Enemy</t>
  </si>
  <si>
    <t>My pet buffs</t>
  </si>
  <si>
    <t>Enemy pet buffs</t>
  </si>
  <si>
    <t>Hervor</t>
  </si>
  <si>
    <t>Lloyd</t>
  </si>
  <si>
    <t>Karol</t>
  </si>
  <si>
    <t>Ligeia</t>
  </si>
  <si>
    <t>Rufus</t>
  </si>
  <si>
    <t>Joiners</t>
  </si>
  <si>
    <t>Bradley</t>
  </si>
  <si>
    <t>Nora</t>
  </si>
  <si>
    <t>Gregory</t>
  </si>
  <si>
    <t>Patrick</t>
  </si>
  <si>
    <t>My base stats</t>
  </si>
  <si>
    <t>Enemy base stats</t>
  </si>
  <si>
    <t>Gatot</t>
  </si>
  <si>
    <t>Me vs Enemy</t>
  </si>
  <si>
    <t>Number</t>
  </si>
  <si>
    <t>Final Stats</t>
  </si>
  <si>
    <t>Friend</t>
  </si>
  <si>
    <t>Opponent</t>
  </si>
  <si>
    <t>Gisela</t>
  </si>
  <si>
    <t>Elif</t>
  </si>
  <si>
    <t>Flora</t>
  </si>
  <si>
    <t>Dominic</t>
  </si>
  <si>
    <t>Vulcanus</t>
  </si>
  <si>
    <t>Ling Xue</t>
  </si>
  <si>
    <t>Renee</t>
  </si>
  <si>
    <t>Hendrik</t>
  </si>
  <si>
    <t>Gordon</t>
  </si>
  <si>
    <t>Blanchette</t>
  </si>
  <si>
    <t>Score</t>
  </si>
  <si>
    <t>Normal Damage</t>
  </si>
  <si>
    <t>Skilled Damage</t>
  </si>
  <si>
    <t>Aggregate Effects</t>
  </si>
  <si>
    <t>Total</t>
  </si>
  <si>
    <t>Normal Damage Dealt</t>
  </si>
  <si>
    <t>Skill Damage Dealt</t>
  </si>
  <si>
    <t>Normal Damage Taken</t>
  </si>
  <si>
    <t>Skill Damage Taken</t>
  </si>
  <si>
    <t>Troop Effects</t>
  </si>
  <si>
    <t>Troop Type Modifers</t>
  </si>
  <si>
    <t>Modifers</t>
  </si>
  <si>
    <t>Attack Modifier</t>
  </si>
  <si>
    <t>Defense Modifier</t>
  </si>
  <si>
    <t>Lethality Modifier</t>
  </si>
  <si>
    <t>Health Modifier</t>
  </si>
  <si>
    <t>Damage Modifiers</t>
  </si>
  <si>
    <t>Unit Stats</t>
  </si>
  <si>
    <t>Hero Effects</t>
  </si>
  <si>
    <t>My troops</t>
  </si>
  <si>
    <t>Friend Effect</t>
  </si>
  <si>
    <t>Enemy Effect</t>
  </si>
  <si>
    <t>Hero Position</t>
  </si>
  <si>
    <t>Name</t>
  </si>
  <si>
    <t>Both</t>
  </si>
  <si>
    <t>Normal</t>
  </si>
  <si>
    <t>Skilled</t>
  </si>
  <si>
    <t>Damage Dealt</t>
  </si>
  <si>
    <t>Damage Taken</t>
  </si>
  <si>
    <t>Lead</t>
  </si>
  <si>
    <t>Joiner 1</t>
  </si>
  <si>
    <t>Joiner 2</t>
  </si>
  <si>
    <t>Joiner 3</t>
  </si>
  <si>
    <t>Joiner 4</t>
  </si>
  <si>
    <t>Opponent Troops</t>
  </si>
  <si>
    <t>Opponent Effect</t>
  </si>
  <si>
    <t>My Base Stats Calculator</t>
  </si>
  <si>
    <t>Combat Position</t>
  </si>
  <si>
    <t>Input</t>
  </si>
  <si>
    <t>Scouted Stats</t>
  </si>
  <si>
    <t>Heroes Effect</t>
  </si>
  <si>
    <t>Gear</t>
  </si>
  <si>
    <t>Gear Fudge</t>
  </si>
  <si>
    <t>Buffs Applied</t>
  </si>
  <si>
    <t>Base Stats</t>
  </si>
  <si>
    <t>Mati's Base Stats 
As At 14-Jun-25</t>
  </si>
  <si>
    <t>Smarty's Base Stats</t>
  </si>
  <si>
    <t>Growth Since</t>
  </si>
  <si>
    <t>Greg Full</t>
  </si>
  <si>
    <t>Magnus Full</t>
  </si>
  <si>
    <t>Magnus Naked</t>
  </si>
  <si>
    <t>Gatot Full</t>
  </si>
  <si>
    <t>Gatot Naked</t>
  </si>
  <si>
    <t>Gen 10 Full</t>
  </si>
  <si>
    <t>Gen 10 Naked</t>
  </si>
  <si>
    <t>Garrison Heroes</t>
  </si>
  <si>
    <t>Goggle</t>
  </si>
  <si>
    <t>Belt</t>
  </si>
  <si>
    <t>Gloves</t>
  </si>
  <si>
    <t>Boots</t>
  </si>
  <si>
    <t>Eleonora</t>
  </si>
  <si>
    <t>Buff Applied</t>
  </si>
  <si>
    <t>Buffs in use</t>
  </si>
  <si>
    <t>Widget</t>
  </si>
  <si>
    <t>Pets in use</t>
  </si>
  <si>
    <t>Enemy's Base Stats Calculator</t>
  </si>
  <si>
    <t>Enemy player</t>
  </si>
  <si>
    <t>General Rooster</t>
  </si>
  <si>
    <t>Difference</t>
  </si>
  <si>
    <t>lko</t>
  </si>
  <si>
    <t>Opponent Role</t>
  </si>
  <si>
    <t>Troop Bonus</t>
  </si>
  <si>
    <t>T11 FC9 Avg</t>
  </si>
  <si>
    <t>Ratio</t>
  </si>
  <si>
    <t>Number of Troops</t>
  </si>
  <si>
    <t>Single Troop Health</t>
  </si>
  <si>
    <t>Hero Skill and Widgets Impact</t>
  </si>
  <si>
    <t>Net Effect</t>
  </si>
  <si>
    <t>From me</t>
  </si>
  <si>
    <t>From enemy</t>
  </si>
  <si>
    <t>My stats simulator</t>
  </si>
  <si>
    <t>Base</t>
  </si>
  <si>
    <t>Item Buffs</t>
  </si>
  <si>
    <t>Pet Buffs</t>
  </si>
  <si>
    <t>Skills and Widgets</t>
  </si>
  <si>
    <t>Hero</t>
  </si>
  <si>
    <t>Gears</t>
  </si>
  <si>
    <t>Gears Factor</t>
  </si>
  <si>
    <t>Enemy Stats Simulator</t>
  </si>
  <si>
    <t>Skill source</t>
  </si>
  <si>
    <t>Rally/Garrison/All</t>
  </si>
  <si>
    <t>Affecting Side</t>
  </si>
  <si>
    <t>Troop Type</t>
  </si>
  <si>
    <t>Attribute</t>
  </si>
  <si>
    <t>Average Amount %</t>
  </si>
  <si>
    <t>Skill Type</t>
  </si>
  <si>
    <t>Probability</t>
  </si>
  <si>
    <t>-$E$13*(1+AK116)</t>
  </si>
  <si>
    <t>Amount when hit</t>
  </si>
  <si>
    <t>$E$15</t>
  </si>
  <si>
    <t>Frequency of ocurrence</t>
  </si>
  <si>
    <t>(1+$E$9+CrystalLance+Charge+AT116)</t>
  </si>
  <si>
    <t>Number of turns when occured</t>
  </si>
  <si>
    <t>(1+$L$10)</t>
  </si>
  <si>
    <t>Skill category</t>
  </si>
  <si>
    <t>(1+BE116)</t>
  </si>
  <si>
    <t>Friend Skills</t>
  </si>
  <si>
    <t>Battle Simulation</t>
  </si>
  <si>
    <t>(L$14*(1+BB116)*L$16)*C116/(FoeMarksman_UnitHealth))</t>
  </si>
  <si>
    <t>Enemy Skills</t>
  </si>
  <si>
    <t xml:space="preserve">My chance based </t>
  </si>
  <si>
    <t>Enemy Chance based</t>
  </si>
  <si>
    <t>Friend enabled</t>
  </si>
  <si>
    <t>Enemy Troops</t>
  </si>
  <si>
    <t>My troop battle details</t>
  </si>
  <si>
    <t>Enemy Battle Details</t>
  </si>
  <si>
    <t>Offensive</t>
  </si>
  <si>
    <t>Defensive</t>
  </si>
  <si>
    <t>Defensives</t>
  </si>
  <si>
    <t>Enemy enabled</t>
  </si>
  <si>
    <t>Infantry Lost</t>
  </si>
  <si>
    <t>Lancer Lost</t>
  </si>
  <si>
    <t>Marksman Lost</t>
  </si>
  <si>
    <t>Infantry to Infantry</t>
  </si>
  <si>
    <t>Lancer to Infantry</t>
  </si>
  <si>
    <t>Marksman to Infantry</t>
  </si>
  <si>
    <t>Infantry to Lancer</t>
  </si>
  <si>
    <t>Lancer to Lancer</t>
  </si>
  <si>
    <t>Marksman to Lancer</t>
  </si>
  <si>
    <t>Infantry to Marksman</t>
  </si>
  <si>
    <t>Lancer to Marksman</t>
  </si>
  <si>
    <t>Marksman to Marksman</t>
  </si>
  <si>
    <t>Stats Type</t>
  </si>
  <si>
    <t>Photo</t>
  </si>
  <si>
    <t>Type</t>
  </si>
  <si>
    <t>Notes</t>
  </si>
  <si>
    <t>Generation</t>
  </si>
  <si>
    <t>Cara</t>
  </si>
  <si>
    <t>11</t>
  </si>
  <si>
    <t>10</t>
  </si>
  <si>
    <t>Freya</t>
  </si>
  <si>
    <t>Magnus</t>
  </si>
  <si>
    <t>9</t>
  </si>
  <si>
    <t>Fred</t>
  </si>
  <si>
    <t>Xura</t>
  </si>
  <si>
    <t>8</t>
  </si>
  <si>
    <t>Sonya</t>
  </si>
  <si>
    <t>Edith</t>
  </si>
  <si>
    <t>7</t>
  </si>
  <si>
    <t>Wu Ming</t>
  </si>
  <si>
    <t>6</t>
  </si>
  <si>
    <t>Wayne</t>
  </si>
  <si>
    <t>Hector</t>
  </si>
  <si>
    <t>5</t>
  </si>
  <si>
    <t>Gwen</t>
  </si>
  <si>
    <t>Ahmose</t>
  </si>
  <si>
    <t>4</t>
  </si>
  <si>
    <t>Reina</t>
  </si>
  <si>
    <t>Lynn</t>
  </si>
  <si>
    <t>Logan</t>
  </si>
  <si>
    <t>3</t>
  </si>
  <si>
    <t>Mia</t>
  </si>
  <si>
    <t>Greg</t>
  </si>
  <si>
    <t>Flint</t>
  </si>
  <si>
    <t>2</t>
  </si>
  <si>
    <t>Philly</t>
  </si>
  <si>
    <t>Alonso</t>
  </si>
  <si>
    <t>Jeronimo</t>
  </si>
  <si>
    <t>1</t>
  </si>
  <si>
    <t>Natalia</t>
  </si>
  <si>
    <t>Zinman</t>
  </si>
  <si>
    <t>Molly</t>
  </si>
  <si>
    <t>SR</t>
  </si>
  <si>
    <t>Lumak Bokan</t>
  </si>
  <si>
    <t>Jasser</t>
  </si>
  <si>
    <t>Seo-yoon</t>
  </si>
  <si>
    <t>Jessie</t>
  </si>
  <si>
    <t>Bahiti</t>
  </si>
  <si>
    <t>Sergey</t>
  </si>
  <si>
    <t>Specific Target</t>
  </si>
  <si>
    <t>Effect Turns or Attacks</t>
  </si>
  <si>
    <t>Damage Category</t>
  </si>
  <si>
    <t>Multiplier</t>
  </si>
  <si>
    <t>Skill 1</t>
  </si>
  <si>
    <t>All</t>
  </si>
  <si>
    <t>Foe</t>
  </si>
  <si>
    <t>Stats-based</t>
  </si>
  <si>
    <t>Skill 2</t>
  </si>
  <si>
    <t>Skill 3</t>
  </si>
  <si>
    <t>Turn-based</t>
  </si>
  <si>
    <t>Attacks</t>
  </si>
  <si>
    <t>Turns</t>
  </si>
  <si>
    <t>Target</t>
  </si>
  <si>
    <t>Rally</t>
  </si>
  <si>
    <t>Skills</t>
  </si>
  <si>
    <t>Chance-based</t>
  </si>
  <si>
    <t>Crit Rate</t>
  </si>
  <si>
    <t>Value</t>
  </si>
  <si>
    <t>FC9 T11</t>
  </si>
  <si>
    <t>FC10 T11</t>
  </si>
  <si>
    <t>Skill Name</t>
  </si>
  <si>
    <t>Against</t>
  </si>
  <si>
    <t>Master Brawler</t>
  </si>
  <si>
    <t>Lancers</t>
  </si>
  <si>
    <t>Bands of Steel</t>
  </si>
  <si>
    <t>Crystal Shield</t>
  </si>
  <si>
    <t>Body of Light</t>
  </si>
  <si>
    <t>DamageTaken</t>
  </si>
  <si>
    <t>Charge</t>
  </si>
  <si>
    <t>Ambusher</t>
  </si>
  <si>
    <t>Crystal Lance</t>
  </si>
  <si>
    <t>Incandescent Field</t>
  </si>
  <si>
    <t>RangedStrike</t>
  </si>
  <si>
    <t>Volley</t>
  </si>
  <si>
    <t>Crystal Gunpowder</t>
  </si>
  <si>
    <t>Flame Charge</t>
  </si>
  <si>
    <t>Create RNG per turn</t>
  </si>
  <si>
    <t>Monte Carlo simulations</t>
  </si>
  <si>
    <t>Visualize simulations</t>
  </si>
  <si>
    <t>For every troop type action enablers - e.g. Memsman</t>
  </si>
  <si>
    <t>Strikes</t>
  </si>
  <si>
    <t>Trigger Turns or Attacks or Strikes or Received</t>
  </si>
  <si>
    <t>Received</t>
  </si>
  <si>
    <t>Hank</t>
  </si>
  <si>
    <t>Estrella</t>
  </si>
  <si>
    <t>Viveca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</si>
</sst>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0%;[Red]\-0%;;"/>
    <numFmt numFmtId="165" formatCode="[Blue]0%;[Red]\-0%;"/>
    <numFmt numFmtId="166" formatCode="#,##0.0"/>
    <numFmt numFmtId="167" formatCode="0%;[Red]\-0%;"/>
    <numFmt numFmtId="168" formatCode="0%;;"/>
    <numFmt numFmtId="169" formatCode="[Red]0%;[Green]\-0%;"/>
    <numFmt numFmtId="170" formatCode="&quot;Every &quot;#,##0&quot; turn(s)&quot;"/>
    <numFmt numFmtId="171" formatCode="#,##0&quot; turn(s)&quot;"/>
    <numFmt numFmtId="172" formatCode="&quot;Every &quot;#,##0"/>
    <numFmt numFmtId="173" formatCode="&quot;Round&quot;\ 0"/>
    <numFmt numFmtId="174" formatCode="#,##0_);[Red]\-#,##0"/>
    <numFmt numFmtId="175" formatCode="&quot;For &quot;\ #,##0"/>
  </numFmts>
  <fonts count="37" x14ac:knownFonts="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3"/>
      <color theme="1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</font>
    <font>
      <b/>
      <sz val="25"/>
      <color theme="1"/>
      <name val="Arial"/>
      <scheme val="minor"/>
    </font>
    <font>
      <sz val="12"/>
      <color theme="1"/>
      <name val="Arial"/>
      <scheme val="minor"/>
    </font>
    <font>
      <sz val="10"/>
      <color rgb="FFFFFFFF"/>
      <name val="Arial"/>
      <scheme val="minor"/>
    </font>
    <font>
      <b/>
      <sz val="19"/>
      <color rgb="FFFFFFFF"/>
      <name val="Arial"/>
      <scheme val="minor"/>
    </font>
    <font>
      <b/>
      <sz val="20"/>
      <color theme="1"/>
      <name val="Arial"/>
      <scheme val="minor"/>
    </font>
    <font>
      <b/>
      <sz val="10"/>
      <color rgb="FFFFFFFF"/>
      <name val="Arial"/>
      <scheme val="minor"/>
    </font>
    <font>
      <b/>
      <sz val="22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</font>
    <font>
      <b/>
      <sz val="23"/>
      <color theme="1"/>
      <name val="Arial"/>
      <scheme val="minor"/>
    </font>
    <font>
      <b/>
      <sz val="14"/>
      <color theme="1"/>
      <name val="Arial"/>
      <scheme val="minor"/>
    </font>
    <font>
      <i/>
      <sz val="10"/>
      <color rgb="FFFFFFFF"/>
      <name val="Arial"/>
      <scheme val="minor"/>
    </font>
    <font>
      <sz val="17"/>
      <color theme="1"/>
      <name val="Arial"/>
      <scheme val="minor"/>
    </font>
    <font>
      <sz val="10"/>
      <color rgb="FFBFE0F6"/>
      <name val="Roboto"/>
    </font>
    <font>
      <sz val="10"/>
      <color rgb="FF434343"/>
      <name val="Roboto"/>
    </font>
    <font>
      <sz val="10"/>
      <color rgb="FF11734B"/>
      <name val="Roboto"/>
    </font>
    <font>
      <sz val="10"/>
      <color rgb="FFC6DBE1"/>
      <name val="Roboto"/>
    </font>
    <font>
      <sz val="10"/>
      <color rgb="FF215A6C"/>
      <name val="Roboto"/>
    </font>
    <font>
      <sz val="10"/>
      <color rgb="FF3D3D3D"/>
      <name val="Roboto"/>
    </font>
    <font>
      <sz val="10"/>
      <color rgb="FF383A3C"/>
      <name val="Roboto"/>
    </font>
    <font>
      <sz val="10"/>
      <color rgb="FFFFCFC9"/>
      <name val="Roboto"/>
    </font>
    <font>
      <sz val="10"/>
      <color rgb="FF473821"/>
      <name val="Roboto"/>
    </font>
    <font>
      <sz val="10"/>
      <color rgb="FFD4EDBC"/>
      <name val="Roboto"/>
    </font>
    <font>
      <sz val="10"/>
      <color rgb="FFFFC8AA"/>
      <name val="Roboto"/>
    </font>
    <font>
      <sz val="10"/>
      <color rgb="FF000000"/>
      <name val="Arial"/>
    </font>
    <font>
      <sz val="10"/>
      <color theme="1"/>
      <name val="Roboto"/>
    </font>
    <font>
      <sz val="10"/>
      <color theme="1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C9DAF8"/>
        <bgColor rgb="FFC9DAF8"/>
      </patternFill>
    </fill>
  </fills>
  <borders count="96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434343"/>
      </bottom>
      <diagonal/>
    </border>
    <border>
      <left/>
      <right style="thin">
        <color rgb="FFFFFFFF"/>
      </right>
      <top style="thin">
        <color rgb="FFFFFFFF"/>
      </top>
      <bottom style="thin">
        <color rgb="FF43434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6D7A8"/>
      </left>
      <right/>
      <top style="thin">
        <color rgb="FFB6D7A8"/>
      </top>
      <bottom/>
      <diagonal/>
    </border>
    <border>
      <left/>
      <right/>
      <top style="thin">
        <color rgb="FFB6D7A8"/>
      </top>
      <bottom/>
      <diagonal/>
    </border>
    <border>
      <left/>
      <right style="thin">
        <color rgb="FFB6D7A8"/>
      </right>
      <top style="thin">
        <color rgb="FFB6D7A8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FFFFFF"/>
      </top>
      <bottom style="thin">
        <color rgb="FFB7B7B7"/>
      </bottom>
      <diagonal/>
    </border>
    <border>
      <left style="thin">
        <color rgb="FFB6D7A8"/>
      </left>
      <right/>
      <top/>
      <bottom style="thin">
        <color rgb="FFB6D7A8"/>
      </bottom>
      <diagonal/>
    </border>
    <border>
      <left/>
      <right/>
      <top/>
      <bottom style="thin">
        <color rgb="FFB6D7A8"/>
      </bottom>
      <diagonal/>
    </border>
    <border>
      <left/>
      <right style="thin">
        <color rgb="FFB6D7A8"/>
      </right>
      <top/>
      <bottom style="thin">
        <color rgb="FFB6D7A8"/>
      </bottom>
      <diagonal/>
    </border>
    <border>
      <left/>
      <right style="thin">
        <color rgb="FFB7B7B7"/>
      </right>
      <top style="thin">
        <color rgb="FFFFFFFF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34343"/>
      </right>
      <top style="thin">
        <color rgb="FF434343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434343"/>
      </left>
      <right style="thin">
        <color rgb="FF434343"/>
      </right>
      <top style="thin">
        <color rgb="FFFFFFFF"/>
      </top>
      <bottom style="thin">
        <color rgb="FFFFFFFF"/>
      </bottom>
      <diagonal/>
    </border>
    <border>
      <left style="thin">
        <color rgb="FF434343"/>
      </left>
      <right style="thin">
        <color rgb="FF434343"/>
      </right>
      <top style="thin">
        <color rgb="FFFFFFFF"/>
      </top>
      <bottom style="thin">
        <color rgb="FF434343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/>
      <right style="thin">
        <color rgb="FFFCE5CD"/>
      </right>
      <top style="thin">
        <color rgb="FFFFFFFF"/>
      </top>
      <bottom style="thin">
        <color rgb="FFFCE5CD"/>
      </bottom>
      <diagonal/>
    </border>
    <border>
      <left style="thin">
        <color rgb="FFFCE5CD"/>
      </left>
      <right style="thin">
        <color rgb="FFFCE5CD"/>
      </right>
      <top style="thin">
        <color rgb="FFFFFFFF"/>
      </top>
      <bottom style="thin">
        <color rgb="FFFCE5CD"/>
      </bottom>
      <diagonal/>
    </border>
    <border>
      <left style="thin">
        <color rgb="FFFCE5CD"/>
      </left>
      <right style="thin">
        <color rgb="FFFFFFFF"/>
      </right>
      <top style="thin">
        <color rgb="FFFFFFFF"/>
      </top>
      <bottom style="thin">
        <color rgb="FFFCE5CD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D9D9D9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>
      <left style="thin">
        <color rgb="FFFCE5CD"/>
      </left>
      <right style="thin">
        <color rgb="FFFFFFFF"/>
      </right>
      <top style="thin">
        <color rgb="FFFCE5CD"/>
      </top>
      <bottom style="thin">
        <color rgb="FFFCE5CD"/>
      </bottom>
      <diagonal/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FFFFFF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0" borderId="3" xfId="0" applyFont="1" applyBorder="1"/>
    <xf numFmtId="0" fontId="5" fillId="3" borderId="3" xfId="0" applyFont="1" applyFill="1" applyBorder="1" applyAlignment="1">
      <alignment horizontal="right"/>
    </xf>
    <xf numFmtId="0" fontId="6" fillId="4" borderId="3" xfId="0" applyFont="1" applyFill="1" applyBorder="1"/>
    <xf numFmtId="0" fontId="6" fillId="0" borderId="3" xfId="0" applyFont="1" applyBorder="1"/>
    <xf numFmtId="0" fontId="6" fillId="0" borderId="0" xfId="0" applyFont="1"/>
    <xf numFmtId="0" fontId="5" fillId="0" borderId="4" xfId="0" applyFont="1" applyBorder="1" applyAlignment="1">
      <alignment horizontal="right" wrapText="1"/>
    </xf>
    <xf numFmtId="0" fontId="7" fillId="0" borderId="3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6" xfId="0" applyFont="1" applyBorder="1" applyAlignment="1">
      <alignment horizontal="right"/>
    </xf>
    <xf numFmtId="3" fontId="8" fillId="4" borderId="6" xfId="0" applyNumberFormat="1" applyFont="1" applyFill="1" applyBorder="1"/>
    <xf numFmtId="0" fontId="3" fillId="0" borderId="10" xfId="0" applyFont="1" applyBorder="1" applyAlignment="1">
      <alignment horizontal="right"/>
    </xf>
    <xf numFmtId="0" fontId="3" fillId="0" borderId="2" xfId="0" applyFont="1" applyBorder="1"/>
    <xf numFmtId="0" fontId="9" fillId="0" borderId="10" xfId="0" applyFont="1" applyBorder="1"/>
    <xf numFmtId="0" fontId="9" fillId="0" borderId="2" xfId="0" applyFont="1" applyBorder="1"/>
    <xf numFmtId="0" fontId="3" fillId="0" borderId="6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right"/>
    </xf>
    <xf numFmtId="0" fontId="3" fillId="0" borderId="13" xfId="0" applyFont="1" applyBorder="1"/>
    <xf numFmtId="0" fontId="9" fillId="0" borderId="6" xfId="0" applyFont="1" applyBorder="1"/>
    <xf numFmtId="0" fontId="3" fillId="0" borderId="14" xfId="0" applyFont="1" applyBorder="1"/>
    <xf numFmtId="0" fontId="4" fillId="2" borderId="15" xfId="0" applyFont="1" applyFill="1" applyBorder="1" applyAlignment="1">
      <alignment horizontal="center"/>
    </xf>
    <xf numFmtId="0" fontId="3" fillId="0" borderId="5" xfId="0" applyFont="1" applyBorder="1"/>
    <xf numFmtId="0" fontId="5" fillId="2" borderId="16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3" fillId="0" borderId="0" xfId="0" applyFont="1"/>
    <xf numFmtId="0" fontId="4" fillId="5" borderId="15" xfId="0" applyFont="1" applyFill="1" applyBorder="1" applyAlignment="1">
      <alignment horizontal="right"/>
    </xf>
    <xf numFmtId="9" fontId="3" fillId="4" borderId="15" xfId="0" applyNumberFormat="1" applyFont="1" applyFill="1" applyBorder="1"/>
    <xf numFmtId="10" fontId="3" fillId="4" borderId="15" xfId="0" applyNumberFormat="1" applyFont="1" applyFill="1" applyBorder="1"/>
    <xf numFmtId="10" fontId="11" fillId="3" borderId="15" xfId="0" applyNumberFormat="1" applyFont="1" applyFill="1" applyBorder="1"/>
    <xf numFmtId="0" fontId="6" fillId="0" borderId="21" xfId="0" applyFont="1" applyBorder="1"/>
    <xf numFmtId="3" fontId="6" fillId="0" borderId="25" xfId="0" applyNumberFormat="1" applyFont="1" applyBorder="1"/>
    <xf numFmtId="0" fontId="4" fillId="0" borderId="9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3" xfId="0" applyFont="1" applyBorder="1"/>
    <xf numFmtId="0" fontId="4" fillId="2" borderId="26" xfId="0" applyFont="1" applyFill="1" applyBorder="1" applyAlignment="1">
      <alignment horizontal="right"/>
    </xf>
    <xf numFmtId="9" fontId="3" fillId="0" borderId="27" xfId="0" applyNumberFormat="1" applyFont="1" applyBorder="1"/>
    <xf numFmtId="9" fontId="3" fillId="4" borderId="3" xfId="0" applyNumberFormat="1" applyFont="1" applyFill="1" applyBorder="1"/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3" borderId="10" xfId="0" applyFont="1" applyFill="1" applyBorder="1"/>
    <xf numFmtId="9" fontId="3" fillId="4" borderId="3" xfId="0" applyNumberFormat="1" applyFont="1" applyFill="1" applyBorder="1" applyAlignment="1">
      <alignment horizontal="left"/>
    </xf>
    <xf numFmtId="0" fontId="3" fillId="3" borderId="3" xfId="0" applyFont="1" applyFill="1" applyBorder="1"/>
    <xf numFmtId="9" fontId="3" fillId="0" borderId="3" xfId="0" applyNumberFormat="1" applyFont="1" applyBorder="1" applyAlignment="1">
      <alignment horizontal="left"/>
    </xf>
    <xf numFmtId="0" fontId="4" fillId="0" borderId="0" xfId="0" applyFont="1"/>
    <xf numFmtId="9" fontId="4" fillId="0" borderId="3" xfId="0" applyNumberFormat="1" applyFont="1" applyBorder="1" applyAlignment="1">
      <alignment horizontal="left"/>
    </xf>
    <xf numFmtId="0" fontId="9" fillId="4" borderId="0" xfId="0" applyFont="1" applyFill="1"/>
    <xf numFmtId="10" fontId="3" fillId="4" borderId="3" xfId="0" applyNumberFormat="1" applyFont="1" applyFill="1" applyBorder="1"/>
    <xf numFmtId="0" fontId="3" fillId="4" borderId="0" xfId="0" applyFont="1" applyFill="1"/>
    <xf numFmtId="49" fontId="3" fillId="0" borderId="3" xfId="0" applyNumberFormat="1" applyFont="1" applyBorder="1"/>
    <xf numFmtId="0" fontId="4" fillId="0" borderId="0" xfId="0" applyFont="1" applyAlignment="1">
      <alignment horizontal="right"/>
    </xf>
    <xf numFmtId="164" fontId="3" fillId="6" borderId="3" xfId="0" applyNumberFormat="1" applyFont="1" applyFill="1" applyBorder="1"/>
    <xf numFmtId="164" fontId="3" fillId="0" borderId="3" xfId="0" applyNumberFormat="1" applyFont="1" applyBorder="1"/>
    <xf numFmtId="9" fontId="3" fillId="0" borderId="3" xfId="0" applyNumberFormat="1" applyFont="1" applyBorder="1"/>
    <xf numFmtId="165" fontId="3" fillId="0" borderId="3" xfId="0" applyNumberFormat="1" applyFont="1" applyBorder="1" applyAlignment="1">
      <alignment horizontal="right"/>
    </xf>
    <xf numFmtId="165" fontId="3" fillId="0" borderId="3" xfId="0" applyNumberFormat="1" applyFont="1" applyBorder="1" applyAlignment="1">
      <alignment horizontal="center"/>
    </xf>
    <xf numFmtId="10" fontId="3" fillId="0" borderId="3" xfId="0" applyNumberFormat="1" applyFont="1" applyBorder="1"/>
    <xf numFmtId="0" fontId="4" fillId="0" borderId="14" xfId="0" applyFont="1" applyBorder="1" applyAlignment="1">
      <alignment horizontal="right"/>
    </xf>
    <xf numFmtId="0" fontId="4" fillId="2" borderId="26" xfId="0" applyFont="1" applyFill="1" applyBorder="1" applyAlignment="1">
      <alignment horizontal="center"/>
    </xf>
    <xf numFmtId="3" fontId="3" fillId="0" borderId="26" xfId="0" applyNumberFormat="1" applyFont="1" applyBorder="1"/>
    <xf numFmtId="164" fontId="3" fillId="6" borderId="6" xfId="0" applyNumberFormat="1" applyFont="1" applyFill="1" applyBorder="1"/>
    <xf numFmtId="3" fontId="3" fillId="0" borderId="27" xfId="0" applyNumberFormat="1" applyFont="1" applyBorder="1"/>
    <xf numFmtId="164" fontId="3" fillId="0" borderId="26" xfId="0" applyNumberFormat="1" applyFont="1" applyBorder="1"/>
    <xf numFmtId="0" fontId="1" fillId="3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3" borderId="3" xfId="0" applyFont="1" applyFill="1" applyBorder="1" applyAlignment="1">
      <alignment horizontal="right"/>
    </xf>
    <xf numFmtId="3" fontId="8" fillId="4" borderId="6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right"/>
    </xf>
    <xf numFmtId="9" fontId="3" fillId="4" borderId="15" xfId="0" applyNumberFormat="1" applyFont="1" applyFill="1" applyBorder="1" applyAlignment="1">
      <alignment horizontal="center"/>
    </xf>
    <xf numFmtId="10" fontId="3" fillId="4" borderId="15" xfId="0" applyNumberFormat="1" applyFont="1" applyFill="1" applyBorder="1" applyAlignment="1">
      <alignment horizontal="center"/>
    </xf>
    <xf numFmtId="10" fontId="11" fillId="3" borderId="15" xfId="0" applyNumberFormat="1" applyFont="1" applyFill="1" applyBorder="1" applyAlignment="1">
      <alignment horizontal="center"/>
    </xf>
    <xf numFmtId="0" fontId="4" fillId="5" borderId="29" xfId="0" applyFont="1" applyFill="1" applyBorder="1" applyAlignment="1">
      <alignment horizontal="right"/>
    </xf>
    <xf numFmtId="9" fontId="3" fillId="4" borderId="26" xfId="0" applyNumberFormat="1" applyFont="1" applyFill="1" applyBorder="1" applyAlignment="1">
      <alignment horizontal="center"/>
    </xf>
    <xf numFmtId="10" fontId="3" fillId="4" borderId="26" xfId="0" applyNumberFormat="1" applyFont="1" applyFill="1" applyBorder="1"/>
    <xf numFmtId="10" fontId="11" fillId="3" borderId="26" xfId="0" applyNumberFormat="1" applyFont="1" applyFill="1" applyBorder="1"/>
    <xf numFmtId="3" fontId="3" fillId="0" borderId="10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4" fillId="2" borderId="0" xfId="0" applyFont="1" applyFill="1" applyAlignment="1">
      <alignment horizontal="center"/>
    </xf>
    <xf numFmtId="0" fontId="4" fillId="2" borderId="30" xfId="0" applyFont="1" applyFill="1" applyBorder="1" applyAlignment="1">
      <alignment horizontal="right"/>
    </xf>
    <xf numFmtId="9" fontId="3" fillId="0" borderId="27" xfId="0" applyNumberFormat="1" applyFont="1" applyBorder="1" applyAlignment="1">
      <alignment horizontal="center"/>
    </xf>
    <xf numFmtId="9" fontId="3" fillId="0" borderId="31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2" fillId="0" borderId="3" xfId="0" applyFont="1" applyBorder="1"/>
    <xf numFmtId="0" fontId="4" fillId="3" borderId="3" xfId="0" applyFont="1" applyFill="1" applyBorder="1"/>
    <xf numFmtId="49" fontId="3" fillId="0" borderId="3" xfId="0" applyNumberFormat="1" applyFont="1" applyBorder="1" applyAlignment="1">
      <alignment horizontal="center"/>
    </xf>
    <xf numFmtId="164" fontId="3" fillId="3" borderId="3" xfId="0" applyNumberFormat="1" applyFont="1" applyFill="1" applyBorder="1"/>
    <xf numFmtId="0" fontId="4" fillId="0" borderId="3" xfId="0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14" fillId="0" borderId="3" xfId="0" applyFont="1" applyBorder="1"/>
    <xf numFmtId="166" fontId="3" fillId="0" borderId="27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4" fillId="8" borderId="9" xfId="0" applyFont="1" applyFill="1" applyBorder="1" applyAlignment="1">
      <alignment horizontal="right"/>
    </xf>
    <xf numFmtId="0" fontId="4" fillId="8" borderId="0" xfId="0" applyFont="1" applyFill="1" applyAlignment="1">
      <alignment horizontal="center"/>
    </xf>
    <xf numFmtId="0" fontId="3" fillId="8" borderId="3" xfId="0" applyFont="1" applyFill="1" applyBorder="1"/>
    <xf numFmtId="0" fontId="3" fillId="8" borderId="3" xfId="0" applyFont="1" applyFill="1" applyBorder="1" applyAlignment="1">
      <alignment horizontal="center"/>
    </xf>
    <xf numFmtId="165" fontId="3" fillId="8" borderId="3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65" fontId="3" fillId="0" borderId="32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64" fontId="3" fillId="3" borderId="6" xfId="0" applyNumberFormat="1" applyFont="1" applyFill="1" applyBorder="1"/>
    <xf numFmtId="0" fontId="15" fillId="9" borderId="15" xfId="0" applyFont="1" applyFill="1" applyBorder="1" applyAlignment="1">
      <alignment horizontal="center"/>
    </xf>
    <xf numFmtId="164" fontId="3" fillId="0" borderId="26" xfId="0" applyNumberFormat="1" applyFont="1" applyBorder="1" applyAlignment="1">
      <alignment horizontal="center"/>
    </xf>
    <xf numFmtId="0" fontId="3" fillId="3" borderId="0" xfId="0" applyFont="1" applyFill="1"/>
    <xf numFmtId="0" fontId="15" fillId="9" borderId="26" xfId="0" applyFont="1" applyFill="1" applyBorder="1" applyAlignment="1">
      <alignment horizontal="right"/>
    </xf>
    <xf numFmtId="164" fontId="3" fillId="3" borderId="0" xfId="0" applyNumberFormat="1" applyFont="1" applyFill="1"/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3" fillId="0" borderId="0" xfId="0" applyNumberFormat="1" applyFont="1"/>
    <xf numFmtId="167" fontId="3" fillId="0" borderId="0" xfId="0" applyNumberFormat="1" applyFont="1" applyAlignment="1">
      <alignment horizontal="left"/>
    </xf>
    <xf numFmtId="168" fontId="3" fillId="0" borderId="3" xfId="0" applyNumberFormat="1" applyFont="1" applyBorder="1" applyAlignment="1">
      <alignment horizontal="center"/>
    </xf>
    <xf numFmtId="168" fontId="3" fillId="0" borderId="3" xfId="0" applyNumberFormat="1" applyFont="1" applyBorder="1"/>
    <xf numFmtId="168" fontId="3" fillId="0" borderId="0" xfId="0" applyNumberFormat="1" applyFont="1"/>
    <xf numFmtId="168" fontId="3" fillId="0" borderId="0" xfId="0" applyNumberFormat="1" applyFont="1" applyAlignment="1">
      <alignment horizontal="left"/>
    </xf>
    <xf numFmtId="9" fontId="3" fillId="0" borderId="3" xfId="0" applyNumberFormat="1" applyFont="1" applyBorder="1" applyAlignment="1">
      <alignment horizontal="center"/>
    </xf>
    <xf numFmtId="0" fontId="4" fillId="3" borderId="9" xfId="0" applyFont="1" applyFill="1" applyBorder="1"/>
    <xf numFmtId="0" fontId="3" fillId="3" borderId="9" xfId="0" applyFont="1" applyFill="1" applyBorder="1"/>
    <xf numFmtId="10" fontId="3" fillId="3" borderId="10" xfId="0" applyNumberFormat="1" applyFont="1" applyFill="1" applyBorder="1"/>
    <xf numFmtId="0" fontId="3" fillId="3" borderId="11" xfId="0" applyFont="1" applyFill="1" applyBorder="1"/>
    <xf numFmtId="165" fontId="4" fillId="3" borderId="32" xfId="0" applyNumberFormat="1" applyFont="1" applyFill="1" applyBorder="1"/>
    <xf numFmtId="165" fontId="4" fillId="3" borderId="9" xfId="0" applyNumberFormat="1" applyFont="1" applyFill="1" applyBorder="1"/>
    <xf numFmtId="0" fontId="4" fillId="3" borderId="9" xfId="0" applyFont="1" applyFill="1" applyBorder="1" applyAlignment="1">
      <alignment horizontal="center"/>
    </xf>
    <xf numFmtId="10" fontId="3" fillId="3" borderId="9" xfId="0" applyNumberFormat="1" applyFont="1" applyFill="1" applyBorder="1"/>
    <xf numFmtId="0" fontId="3" fillId="3" borderId="14" xfId="0" applyFont="1" applyFill="1" applyBorder="1"/>
    <xf numFmtId="165" fontId="4" fillId="0" borderId="32" xfId="0" applyNumberFormat="1" applyFont="1" applyBorder="1"/>
    <xf numFmtId="165" fontId="4" fillId="0" borderId="14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4" xfId="0" applyFont="1" applyBorder="1"/>
    <xf numFmtId="0" fontId="4" fillId="10" borderId="28" xfId="0" applyFont="1" applyFill="1" applyBorder="1"/>
    <xf numFmtId="0" fontId="3" fillId="3" borderId="6" xfId="0" applyFont="1" applyFill="1" applyBorder="1"/>
    <xf numFmtId="0" fontId="3" fillId="0" borderId="9" xfId="0" applyFont="1" applyBorder="1" applyAlignment="1">
      <alignment horizontal="center" wrapText="1"/>
    </xf>
    <xf numFmtId="10" fontId="3" fillId="0" borderId="9" xfId="0" applyNumberFormat="1" applyFont="1" applyBorder="1"/>
    <xf numFmtId="10" fontId="3" fillId="0" borderId="0" xfId="0" applyNumberFormat="1" applyFont="1"/>
    <xf numFmtId="165" fontId="3" fillId="0" borderId="33" xfId="0" applyNumberFormat="1" applyFont="1" applyBorder="1"/>
    <xf numFmtId="165" fontId="3" fillId="0" borderId="34" xfId="0" applyNumberFormat="1" applyFont="1" applyBorder="1"/>
    <xf numFmtId="9" fontId="3" fillId="0" borderId="4" xfId="0" applyNumberFormat="1" applyFont="1" applyBorder="1"/>
    <xf numFmtId="9" fontId="3" fillId="10" borderId="35" xfId="0" applyNumberFormat="1" applyFont="1" applyFill="1" applyBorder="1"/>
    <xf numFmtId="9" fontId="3" fillId="6" borderId="3" xfId="0" applyNumberFormat="1" applyFont="1" applyFill="1" applyBorder="1"/>
    <xf numFmtId="10" fontId="3" fillId="3" borderId="6" xfId="0" applyNumberFormat="1" applyFont="1" applyFill="1" applyBorder="1"/>
    <xf numFmtId="10" fontId="17" fillId="0" borderId="3" xfId="0" applyNumberFormat="1" applyFont="1" applyBorder="1"/>
    <xf numFmtId="10" fontId="3" fillId="10" borderId="35" xfId="0" applyNumberFormat="1" applyFont="1" applyFill="1" applyBorder="1"/>
    <xf numFmtId="9" fontId="3" fillId="10" borderId="36" xfId="0" applyNumberFormat="1" applyFont="1" applyFill="1" applyBorder="1"/>
    <xf numFmtId="0" fontId="4" fillId="3" borderId="32" xfId="0" applyFont="1" applyFill="1" applyBorder="1" applyAlignment="1">
      <alignment horizontal="center"/>
    </xf>
    <xf numFmtId="0" fontId="3" fillId="0" borderId="4" xfId="0" applyFont="1" applyBorder="1"/>
    <xf numFmtId="0" fontId="3" fillId="4" borderId="3" xfId="0" applyFont="1" applyFill="1" applyBorder="1"/>
    <xf numFmtId="9" fontId="18" fillId="0" borderId="3" xfId="0" applyNumberFormat="1" applyFont="1" applyBorder="1" applyAlignment="1">
      <alignment horizontal="right"/>
    </xf>
    <xf numFmtId="9" fontId="17" fillId="4" borderId="3" xfId="0" applyNumberFormat="1" applyFont="1" applyFill="1" applyBorder="1"/>
    <xf numFmtId="165" fontId="3" fillId="11" borderId="3" xfId="0" applyNumberFormat="1" applyFont="1" applyFill="1" applyBorder="1"/>
    <xf numFmtId="0" fontId="17" fillId="4" borderId="3" xfId="0" applyFont="1" applyFill="1" applyBorder="1"/>
    <xf numFmtId="0" fontId="3" fillId="11" borderId="3" xfId="0" applyFont="1" applyFill="1" applyBorder="1"/>
    <xf numFmtId="0" fontId="4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/>
    </xf>
    <xf numFmtId="169" fontId="3" fillId="0" borderId="3" xfId="0" applyNumberFormat="1" applyFont="1" applyBorder="1" applyAlignment="1">
      <alignment horizontal="center"/>
    </xf>
    <xf numFmtId="0" fontId="3" fillId="3" borderId="2" xfId="0" applyFont="1" applyFill="1" applyBorder="1"/>
    <xf numFmtId="0" fontId="4" fillId="4" borderId="3" xfId="0" applyFont="1" applyFill="1" applyBorder="1"/>
    <xf numFmtId="0" fontId="3" fillId="3" borderId="37" xfId="0" applyFont="1" applyFill="1" applyBorder="1"/>
    <xf numFmtId="3" fontId="3" fillId="0" borderId="9" xfId="0" applyNumberFormat="1" applyFont="1" applyBorder="1"/>
    <xf numFmtId="0" fontId="4" fillId="3" borderId="38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4" xfId="0" applyFont="1" applyFill="1" applyBorder="1"/>
    <xf numFmtId="165" fontId="4" fillId="2" borderId="26" xfId="0" applyNumberFormat="1" applyFont="1" applyFill="1" applyBorder="1" applyAlignment="1">
      <alignment horizontal="left"/>
    </xf>
    <xf numFmtId="9" fontId="3" fillId="3" borderId="39" xfId="0" applyNumberFormat="1" applyFont="1" applyFill="1" applyBorder="1" applyAlignment="1">
      <alignment horizontal="center"/>
    </xf>
    <xf numFmtId="9" fontId="3" fillId="3" borderId="40" xfId="0" applyNumberFormat="1" applyFont="1" applyFill="1" applyBorder="1" applyAlignment="1">
      <alignment horizontal="center"/>
    </xf>
    <xf numFmtId="9" fontId="3" fillId="3" borderId="41" xfId="0" applyNumberFormat="1" applyFont="1" applyFill="1" applyBorder="1" applyAlignment="1">
      <alignment horizontal="center"/>
    </xf>
    <xf numFmtId="165" fontId="4" fillId="2" borderId="26" xfId="0" applyNumberFormat="1" applyFont="1" applyFill="1" applyBorder="1" applyAlignment="1">
      <alignment horizontal="center"/>
    </xf>
    <xf numFmtId="9" fontId="3" fillId="3" borderId="42" xfId="0" applyNumberFormat="1" applyFont="1" applyFill="1" applyBorder="1" applyAlignment="1">
      <alignment horizontal="center"/>
    </xf>
    <xf numFmtId="9" fontId="3" fillId="3" borderId="43" xfId="0" applyNumberFormat="1" applyFont="1" applyFill="1" applyBorder="1" applyAlignment="1">
      <alignment horizontal="center"/>
    </xf>
    <xf numFmtId="9" fontId="3" fillId="3" borderId="44" xfId="0" applyNumberFormat="1" applyFont="1" applyFill="1" applyBorder="1" applyAlignment="1">
      <alignment horizontal="center"/>
    </xf>
    <xf numFmtId="0" fontId="4" fillId="2" borderId="26" xfId="0" applyFont="1" applyFill="1" applyBorder="1" applyAlignment="1">
      <alignment horizontal="left"/>
    </xf>
    <xf numFmtId="165" fontId="4" fillId="3" borderId="42" xfId="0" applyNumberFormat="1" applyFont="1" applyFill="1" applyBorder="1" applyAlignment="1">
      <alignment horizontal="center"/>
    </xf>
    <xf numFmtId="165" fontId="4" fillId="3" borderId="43" xfId="0" applyNumberFormat="1" applyFont="1" applyFill="1" applyBorder="1" applyAlignment="1">
      <alignment horizontal="center"/>
    </xf>
    <xf numFmtId="165" fontId="4" fillId="3" borderId="44" xfId="0" applyNumberFormat="1" applyFont="1" applyFill="1" applyBorder="1" applyAlignment="1">
      <alignment horizontal="center"/>
    </xf>
    <xf numFmtId="10" fontId="3" fillId="3" borderId="45" xfId="0" applyNumberFormat="1" applyFont="1" applyFill="1" applyBorder="1" applyAlignment="1">
      <alignment horizontal="center"/>
    </xf>
    <xf numFmtId="10" fontId="3" fillId="3" borderId="46" xfId="0" applyNumberFormat="1" applyFont="1" applyFill="1" applyBorder="1" applyAlignment="1">
      <alignment horizontal="center"/>
    </xf>
    <xf numFmtId="10" fontId="3" fillId="3" borderId="47" xfId="0" applyNumberFormat="1" applyFont="1" applyFill="1" applyBorder="1" applyAlignment="1">
      <alignment horizontal="center"/>
    </xf>
    <xf numFmtId="165" fontId="3" fillId="3" borderId="48" xfId="0" applyNumberFormat="1" applyFont="1" applyFill="1" applyBorder="1" applyAlignment="1">
      <alignment horizontal="center"/>
    </xf>
    <xf numFmtId="165" fontId="4" fillId="3" borderId="49" xfId="0" applyNumberFormat="1" applyFont="1" applyFill="1" applyBorder="1" applyAlignment="1">
      <alignment horizontal="center"/>
    </xf>
    <xf numFmtId="165" fontId="4" fillId="3" borderId="50" xfId="0" applyNumberFormat="1" applyFont="1" applyFill="1" applyBorder="1" applyAlignment="1">
      <alignment horizontal="center"/>
    </xf>
    <xf numFmtId="4" fontId="3" fillId="3" borderId="51" xfId="0" applyNumberFormat="1" applyFont="1" applyFill="1" applyBorder="1" applyAlignment="1">
      <alignment horizontal="center"/>
    </xf>
    <xf numFmtId="4" fontId="3" fillId="3" borderId="52" xfId="0" applyNumberFormat="1" applyFont="1" applyFill="1" applyBorder="1" applyAlignment="1">
      <alignment horizontal="center"/>
    </xf>
    <xf numFmtId="10" fontId="3" fillId="3" borderId="53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3" borderId="54" xfId="0" applyFont="1" applyFill="1" applyBorder="1" applyAlignment="1">
      <alignment horizontal="center"/>
    </xf>
    <xf numFmtId="4" fontId="3" fillId="3" borderId="55" xfId="0" applyNumberFormat="1" applyFont="1" applyFill="1" applyBorder="1" applyAlignment="1">
      <alignment horizontal="center"/>
    </xf>
    <xf numFmtId="4" fontId="3" fillId="3" borderId="56" xfId="0" applyNumberFormat="1" applyFont="1" applyFill="1" applyBorder="1" applyAlignment="1">
      <alignment horizontal="center"/>
    </xf>
    <xf numFmtId="4" fontId="3" fillId="3" borderId="57" xfId="0" applyNumberFormat="1" applyFont="1" applyFill="1" applyBorder="1" applyAlignment="1">
      <alignment horizontal="center"/>
    </xf>
    <xf numFmtId="4" fontId="3" fillId="3" borderId="41" xfId="0" applyNumberFormat="1" applyFont="1" applyFill="1" applyBorder="1" applyAlignment="1">
      <alignment horizontal="center"/>
    </xf>
    <xf numFmtId="4" fontId="3" fillId="3" borderId="45" xfId="0" applyNumberFormat="1" applyFont="1" applyFill="1" applyBorder="1" applyAlignment="1">
      <alignment horizontal="center"/>
    </xf>
    <xf numFmtId="4" fontId="3" fillId="3" borderId="46" xfId="0" applyNumberFormat="1" applyFont="1" applyFill="1" applyBorder="1" applyAlignment="1">
      <alignment horizontal="center"/>
    </xf>
    <xf numFmtId="4" fontId="3" fillId="3" borderId="47" xfId="0" applyNumberFormat="1" applyFont="1" applyFill="1" applyBorder="1" applyAlignment="1">
      <alignment horizontal="center"/>
    </xf>
    <xf numFmtId="4" fontId="3" fillId="3" borderId="44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0" borderId="26" xfId="0" applyFont="1" applyBorder="1" applyAlignment="1">
      <alignment horizontal="right"/>
    </xf>
    <xf numFmtId="9" fontId="4" fillId="3" borderId="26" xfId="0" applyNumberFormat="1" applyFont="1" applyFill="1" applyBorder="1" applyAlignment="1">
      <alignment horizontal="center"/>
    </xf>
    <xf numFmtId="10" fontId="4" fillId="3" borderId="26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3" fontId="4" fillId="3" borderId="26" xfId="0" applyNumberFormat="1" applyFont="1" applyFill="1" applyBorder="1" applyAlignment="1">
      <alignment horizontal="center"/>
    </xf>
    <xf numFmtId="0" fontId="3" fillId="0" borderId="32" xfId="0" applyFont="1" applyBorder="1"/>
    <xf numFmtId="0" fontId="20" fillId="13" borderId="58" xfId="0" applyFont="1" applyFill="1" applyBorder="1"/>
    <xf numFmtId="0" fontId="3" fillId="13" borderId="58" xfId="0" applyFont="1" applyFill="1" applyBorder="1"/>
    <xf numFmtId="0" fontId="3" fillId="13" borderId="58" xfId="0" applyFont="1" applyFill="1" applyBorder="1" applyAlignment="1">
      <alignment horizontal="center"/>
    </xf>
    <xf numFmtId="0" fontId="4" fillId="11" borderId="59" xfId="0" applyFont="1" applyFill="1" applyBorder="1" applyAlignment="1">
      <alignment horizontal="center"/>
    </xf>
    <xf numFmtId="0" fontId="4" fillId="11" borderId="60" xfId="0" applyFont="1" applyFill="1" applyBorder="1" applyAlignment="1">
      <alignment horizontal="center"/>
    </xf>
    <xf numFmtId="0" fontId="4" fillId="11" borderId="3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61" xfId="0" applyFont="1" applyFill="1" applyBorder="1" applyAlignment="1">
      <alignment horizontal="center"/>
    </xf>
    <xf numFmtId="0" fontId="4" fillId="11" borderId="62" xfId="0" applyFont="1" applyFill="1" applyBorder="1" applyAlignment="1">
      <alignment horizontal="center"/>
    </xf>
    <xf numFmtId="0" fontId="4" fillId="11" borderId="63" xfId="0" applyFont="1" applyFill="1" applyBorder="1" applyAlignment="1">
      <alignment horizontal="center"/>
    </xf>
    <xf numFmtId="0" fontId="4" fillId="11" borderId="64" xfId="0" applyFont="1" applyFill="1" applyBorder="1" applyAlignment="1">
      <alignment horizontal="center"/>
    </xf>
    <xf numFmtId="165" fontId="4" fillId="0" borderId="65" xfId="0" applyNumberFormat="1" applyFont="1" applyBorder="1" applyAlignment="1">
      <alignment horizontal="center"/>
    </xf>
    <xf numFmtId="165" fontId="3" fillId="0" borderId="66" xfId="0" applyNumberFormat="1" applyFont="1" applyBorder="1" applyAlignment="1">
      <alignment horizontal="center"/>
    </xf>
    <xf numFmtId="165" fontId="3" fillId="0" borderId="67" xfId="0" applyNumberFormat="1" applyFont="1" applyBorder="1" applyAlignment="1">
      <alignment horizontal="center"/>
    </xf>
    <xf numFmtId="165" fontId="4" fillId="0" borderId="68" xfId="0" applyNumberFormat="1" applyFont="1" applyBorder="1" applyAlignment="1">
      <alignment horizontal="center"/>
    </xf>
    <xf numFmtId="165" fontId="4" fillId="0" borderId="69" xfId="0" applyNumberFormat="1" applyFont="1" applyBorder="1"/>
    <xf numFmtId="165" fontId="3" fillId="0" borderId="70" xfId="0" applyNumberFormat="1" applyFont="1" applyBorder="1" applyAlignment="1">
      <alignment horizontal="center"/>
    </xf>
    <xf numFmtId="165" fontId="3" fillId="0" borderId="71" xfId="0" applyNumberFormat="1" applyFont="1" applyBorder="1" applyAlignment="1">
      <alignment horizontal="center"/>
    </xf>
    <xf numFmtId="165" fontId="4" fillId="0" borderId="33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5" fontId="4" fillId="0" borderId="34" xfId="0" applyNumberFormat="1" applyFont="1" applyBorder="1"/>
    <xf numFmtId="165" fontId="3" fillId="0" borderId="4" xfId="0" applyNumberFormat="1" applyFont="1" applyBorder="1" applyAlignment="1">
      <alignment horizontal="center"/>
    </xf>
    <xf numFmtId="165" fontId="3" fillId="0" borderId="72" xfId="0" applyNumberFormat="1" applyFont="1" applyBorder="1" applyAlignment="1">
      <alignment horizontal="center"/>
    </xf>
    <xf numFmtId="165" fontId="4" fillId="0" borderId="59" xfId="0" applyNumberFormat="1" applyFont="1" applyBorder="1" applyAlignment="1">
      <alignment horizontal="center"/>
    </xf>
    <xf numFmtId="165" fontId="3" fillId="0" borderId="73" xfId="0" applyNumberFormat="1" applyFont="1" applyBorder="1" applyAlignment="1">
      <alignment horizontal="center"/>
    </xf>
    <xf numFmtId="165" fontId="3" fillId="0" borderId="74" xfId="0" applyNumberFormat="1" applyFont="1" applyBorder="1" applyAlignment="1">
      <alignment horizontal="center"/>
    </xf>
    <xf numFmtId="165" fontId="4" fillId="0" borderId="38" xfId="0" applyNumberFormat="1" applyFont="1" applyBorder="1"/>
    <xf numFmtId="165" fontId="3" fillId="0" borderId="54" xfId="0" applyNumberFormat="1" applyFont="1" applyBorder="1" applyAlignment="1">
      <alignment horizontal="center"/>
    </xf>
    <xf numFmtId="165" fontId="3" fillId="0" borderId="75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4" fillId="0" borderId="76" xfId="0" applyNumberFormat="1" applyFont="1" applyBorder="1"/>
    <xf numFmtId="0" fontId="4" fillId="0" borderId="0" xfId="0" applyFont="1" applyAlignment="1">
      <alignment horizontal="center"/>
    </xf>
    <xf numFmtId="165" fontId="3" fillId="0" borderId="33" xfId="0" applyNumberFormat="1" applyFont="1" applyBorder="1" applyAlignment="1">
      <alignment horizontal="right"/>
    </xf>
    <xf numFmtId="165" fontId="3" fillId="0" borderId="34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center"/>
    </xf>
    <xf numFmtId="9" fontId="21" fillId="0" borderId="3" xfId="0" applyNumberFormat="1" applyFont="1" applyBorder="1" applyAlignment="1">
      <alignment horizontal="center"/>
    </xf>
    <xf numFmtId="10" fontId="21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21" fillId="0" borderId="3" xfId="0" applyFont="1" applyBorder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5" fontId="4" fillId="0" borderId="32" xfId="0" applyNumberFormat="1" applyFont="1" applyBorder="1" applyAlignment="1">
      <alignment horizontal="center"/>
    </xf>
    <xf numFmtId="9" fontId="3" fillId="0" borderId="0" xfId="0" applyNumberFormat="1" applyFont="1"/>
    <xf numFmtId="4" fontId="3" fillId="0" borderId="0" xfId="0" applyNumberFormat="1" applyFont="1"/>
    <xf numFmtId="170" fontId="3" fillId="0" borderId="0" xfId="0" applyNumberFormat="1" applyFont="1" applyAlignment="1">
      <alignment horizontal="left" wrapText="1"/>
    </xf>
    <xf numFmtId="171" fontId="3" fillId="0" borderId="0" xfId="0" applyNumberFormat="1" applyFont="1" applyAlignment="1">
      <alignment horizontal="left" wrapText="1"/>
    </xf>
    <xf numFmtId="172" fontId="3" fillId="0" borderId="0" xfId="0" applyNumberFormat="1" applyFont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3" fillId="3" borderId="32" xfId="0" applyFont="1" applyFill="1" applyBorder="1" applyAlignment="1">
      <alignment horizontal="center"/>
    </xf>
    <xf numFmtId="0" fontId="4" fillId="14" borderId="5" xfId="0" applyFont="1" applyFill="1" applyBorder="1" applyAlignment="1">
      <alignment horizontal="left"/>
    </xf>
    <xf numFmtId="0" fontId="4" fillId="14" borderId="5" xfId="0" applyFont="1" applyFill="1" applyBorder="1" applyAlignment="1">
      <alignment horizontal="center"/>
    </xf>
    <xf numFmtId="0" fontId="4" fillId="14" borderId="6" xfId="0" applyFont="1" applyFill="1" applyBorder="1" applyAlignment="1">
      <alignment horizontal="center"/>
    </xf>
    <xf numFmtId="0" fontId="3" fillId="14" borderId="3" xfId="0" applyFont="1" applyFill="1" applyBorder="1"/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15" borderId="77" xfId="0" applyFont="1" applyFill="1" applyBorder="1" applyAlignment="1">
      <alignment wrapText="1"/>
    </xf>
    <xf numFmtId="0" fontId="4" fillId="15" borderId="78" xfId="0" applyFont="1" applyFill="1" applyBorder="1" applyAlignment="1">
      <alignment wrapText="1"/>
    </xf>
    <xf numFmtId="0" fontId="4" fillId="15" borderId="79" xfId="0" applyFont="1" applyFill="1" applyBorder="1" applyAlignment="1">
      <alignment wrapText="1"/>
    </xf>
    <xf numFmtId="0" fontId="4" fillId="4" borderId="80" xfId="0" applyFont="1" applyFill="1" applyBorder="1" applyAlignment="1">
      <alignment wrapText="1"/>
    </xf>
    <xf numFmtId="0" fontId="4" fillId="4" borderId="81" xfId="0" applyFont="1" applyFill="1" applyBorder="1" applyAlignment="1">
      <alignment wrapText="1"/>
    </xf>
    <xf numFmtId="0" fontId="4" fillId="4" borderId="82" xfId="0" applyFont="1" applyFill="1" applyBorder="1" applyAlignment="1">
      <alignment wrapText="1"/>
    </xf>
    <xf numFmtId="0" fontId="4" fillId="16" borderId="83" xfId="0" applyFont="1" applyFill="1" applyBorder="1" applyAlignment="1">
      <alignment wrapText="1"/>
    </xf>
    <xf numFmtId="0" fontId="4" fillId="16" borderId="84" xfId="0" applyFont="1" applyFill="1" applyBorder="1" applyAlignment="1">
      <alignment wrapText="1"/>
    </xf>
    <xf numFmtId="0" fontId="4" fillId="16" borderId="85" xfId="0" applyFont="1" applyFill="1" applyBorder="1" applyAlignment="1">
      <alignment wrapText="1"/>
    </xf>
    <xf numFmtId="173" fontId="4" fillId="0" borderId="3" xfId="0" applyNumberFormat="1" applyFont="1" applyBorder="1"/>
    <xf numFmtId="3" fontId="3" fillId="0" borderId="3" xfId="0" applyNumberFormat="1" applyFont="1" applyBorder="1" applyAlignment="1">
      <alignment horizontal="left"/>
    </xf>
    <xf numFmtId="174" fontId="3" fillId="0" borderId="2" xfId="0" applyNumberFormat="1" applyFont="1" applyBorder="1" applyAlignment="1">
      <alignment horizontal="center"/>
    </xf>
    <xf numFmtId="174" fontId="3" fillId="0" borderId="10" xfId="0" applyNumberFormat="1" applyFont="1" applyBorder="1" applyAlignment="1">
      <alignment horizontal="center"/>
    </xf>
    <xf numFmtId="174" fontId="3" fillId="0" borderId="11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174" fontId="3" fillId="15" borderId="45" xfId="0" applyNumberFormat="1" applyFont="1" applyFill="1" applyBorder="1" applyAlignment="1">
      <alignment horizontal="center"/>
    </xf>
    <xf numFmtId="174" fontId="3" fillId="15" borderId="46" xfId="0" applyNumberFormat="1" applyFont="1" applyFill="1" applyBorder="1" applyAlignment="1">
      <alignment horizontal="center"/>
    </xf>
    <xf numFmtId="174" fontId="3" fillId="15" borderId="86" xfId="0" applyNumberFormat="1" applyFont="1" applyFill="1" applyBorder="1" applyAlignment="1">
      <alignment horizontal="center"/>
    </xf>
    <xf numFmtId="174" fontId="3" fillId="4" borderId="87" xfId="0" applyNumberFormat="1" applyFont="1" applyFill="1" applyBorder="1" applyAlignment="1">
      <alignment horizontal="center"/>
    </xf>
    <xf numFmtId="174" fontId="3" fillId="4" borderId="88" xfId="0" applyNumberFormat="1" applyFont="1" applyFill="1" applyBorder="1" applyAlignment="1">
      <alignment horizontal="center"/>
    </xf>
    <xf numFmtId="174" fontId="3" fillId="4" borderId="89" xfId="0" applyNumberFormat="1" applyFont="1" applyFill="1" applyBorder="1" applyAlignment="1">
      <alignment horizontal="center"/>
    </xf>
    <xf numFmtId="174" fontId="3" fillId="16" borderId="90" xfId="0" applyNumberFormat="1" applyFont="1" applyFill="1" applyBorder="1" applyAlignment="1">
      <alignment horizontal="center"/>
    </xf>
    <xf numFmtId="174" fontId="3" fillId="16" borderId="43" xfId="0" applyNumberFormat="1" applyFont="1" applyFill="1" applyBorder="1" applyAlignment="1">
      <alignment horizontal="center"/>
    </xf>
    <xf numFmtId="174" fontId="3" fillId="16" borderId="91" xfId="0" applyNumberFormat="1" applyFont="1" applyFill="1" applyBorder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center"/>
    </xf>
    <xf numFmtId="49" fontId="22" fillId="3" borderId="0" xfId="0" applyNumberFormat="1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49" fontId="2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 wrapText="1"/>
    </xf>
    <xf numFmtId="17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0" fontId="3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17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5" fontId="3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vertical="center"/>
    </xf>
    <xf numFmtId="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172" fontId="3" fillId="0" borderId="0" xfId="0" applyNumberFormat="1" applyFont="1" applyAlignment="1">
      <alignment horizontal="center" vertical="center"/>
    </xf>
    <xf numFmtId="175" fontId="3" fillId="0" borderId="0" xfId="0" applyNumberFormat="1" applyFont="1" applyAlignment="1">
      <alignment horizontal="center" vertical="center"/>
    </xf>
    <xf numFmtId="0" fontId="23" fillId="3" borderId="3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10" fontId="24" fillId="3" borderId="3" xfId="0" applyNumberFormat="1" applyFont="1" applyFill="1" applyBorder="1" applyAlignment="1">
      <alignment horizontal="right" vertical="center"/>
    </xf>
    <xf numFmtId="0" fontId="25" fillId="3" borderId="3" xfId="0" applyFont="1" applyFill="1" applyBorder="1" applyAlignment="1">
      <alignment vertical="center"/>
    </xf>
    <xf numFmtId="0" fontId="26" fillId="3" borderId="3" xfId="0" applyFont="1" applyFill="1" applyBorder="1" applyAlignment="1">
      <alignment vertical="center"/>
    </xf>
    <xf numFmtId="0" fontId="27" fillId="3" borderId="3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9" fontId="9" fillId="3" borderId="3" xfId="0" applyNumberFormat="1" applyFont="1" applyFill="1" applyBorder="1" applyAlignment="1">
      <alignment vertical="center"/>
    </xf>
    <xf numFmtId="0" fontId="24" fillId="3" borderId="92" xfId="0" applyFont="1" applyFill="1" applyBorder="1" applyAlignment="1">
      <alignment vertical="center"/>
    </xf>
    <xf numFmtId="0" fontId="28" fillId="3" borderId="3" xfId="0" applyFont="1" applyFill="1" applyBorder="1" applyAlignment="1">
      <alignment vertical="center"/>
    </xf>
    <xf numFmtId="0" fontId="29" fillId="3" borderId="3" xfId="0" applyFont="1" applyFill="1" applyBorder="1" applyAlignment="1">
      <alignment vertical="center"/>
    </xf>
    <xf numFmtId="10" fontId="3" fillId="3" borderId="0" xfId="0" applyNumberFormat="1" applyFont="1" applyFill="1" applyAlignment="1">
      <alignment horizontal="center" vertical="center"/>
    </xf>
    <xf numFmtId="0" fontId="30" fillId="3" borderId="3" xfId="0" applyFont="1" applyFill="1" applyBorder="1" applyAlignment="1">
      <alignment vertical="center"/>
    </xf>
    <xf numFmtId="0" fontId="31" fillId="3" borderId="3" xfId="0" applyFont="1" applyFill="1" applyBorder="1" applyAlignment="1">
      <alignment vertical="center"/>
    </xf>
    <xf numFmtId="0" fontId="25" fillId="17" borderId="93" xfId="0" applyFont="1" applyFill="1" applyBorder="1" applyAlignment="1">
      <alignment vertical="center"/>
    </xf>
    <xf numFmtId="9" fontId="9" fillId="17" borderId="93" xfId="0" applyNumberFormat="1" applyFont="1" applyFill="1" applyBorder="1" applyAlignment="1">
      <alignment vertical="center"/>
    </xf>
    <xf numFmtId="0" fontId="32" fillId="3" borderId="3" xfId="0" applyFont="1" applyFill="1" applyBorder="1" applyAlignment="1">
      <alignment vertical="center"/>
    </xf>
    <xf numFmtId="0" fontId="33" fillId="3" borderId="3" xfId="0" applyFont="1" applyFill="1" applyBorder="1" applyAlignment="1">
      <alignment vertical="center"/>
    </xf>
    <xf numFmtId="0" fontId="34" fillId="3" borderId="0" xfId="0" applyFont="1" applyFill="1" applyAlignment="1">
      <alignment vertical="center"/>
    </xf>
    <xf numFmtId="0" fontId="35" fillId="0" borderId="3" xfId="0" applyFont="1" applyBorder="1" applyAlignment="1">
      <alignment vertical="center"/>
    </xf>
    <xf numFmtId="0" fontId="24" fillId="3" borderId="4" xfId="0" applyFont="1" applyFill="1" applyBorder="1" applyAlignment="1">
      <alignment vertical="center"/>
    </xf>
    <xf numFmtId="10" fontId="24" fillId="3" borderId="94" xfId="0" applyNumberFormat="1" applyFont="1" applyFill="1" applyBorder="1" applyAlignment="1">
      <alignment horizontal="right" vertical="center"/>
    </xf>
    <xf numFmtId="0" fontId="24" fillId="17" borderId="95" xfId="0" applyFont="1" applyFill="1" applyBorder="1" applyAlignment="1">
      <alignment vertical="center"/>
    </xf>
    <xf numFmtId="0" fontId="28" fillId="17" borderId="93" xfId="0" applyFont="1" applyFill="1" applyBorder="1" applyAlignment="1">
      <alignment vertical="center"/>
    </xf>
    <xf numFmtId="10" fontId="3" fillId="3" borderId="0" xfId="0" applyNumberFormat="1" applyFont="1" applyFill="1"/>
    <xf numFmtId="10" fontId="4" fillId="0" borderId="0" xfId="0" applyNumberFormat="1" applyFont="1"/>
    <xf numFmtId="0" fontId="3" fillId="3" borderId="0" xfId="0" applyFont="1" applyFill="1" applyAlignment="1">
      <alignment horizontal="left" wrapText="1"/>
    </xf>
    <xf numFmtId="0" fontId="3" fillId="17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3" borderId="15" xfId="0" applyFont="1" applyFill="1" applyBorder="1" applyAlignment="1">
      <alignment horizontal="center"/>
    </xf>
    <xf numFmtId="0" fontId="4" fillId="18" borderId="15" xfId="0" applyFont="1" applyFill="1" applyBorder="1"/>
    <xf numFmtId="0" fontId="4" fillId="18" borderId="15" xfId="0" applyFont="1" applyFill="1" applyBorder="1" applyAlignment="1">
      <alignment horizontal="right"/>
    </xf>
    <xf numFmtId="0" fontId="3" fillId="3" borderId="15" xfId="0" applyFont="1" applyFill="1" applyBorder="1"/>
    <xf numFmtId="0" fontId="3" fillId="3" borderId="3" xfId="0" applyFont="1" applyFill="1" applyBorder="1" applyAlignment="1">
      <alignment horizontal="right"/>
    </xf>
    <xf numFmtId="9" fontId="3" fillId="3" borderId="3" xfId="0" applyNumberFormat="1" applyFont="1" applyFill="1" applyBorder="1"/>
    <xf numFmtId="10" fontId="3" fillId="3" borderId="3" xfId="0" applyNumberFormat="1" applyFont="1" applyFill="1" applyBorder="1"/>
    <xf numFmtId="0" fontId="10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4" fillId="0" borderId="4" xfId="0" applyFont="1" applyBorder="1" applyAlignment="1">
      <alignment horizontal="left" wrapText="1"/>
    </xf>
    <xf numFmtId="0" fontId="2" fillId="0" borderId="5" xfId="0" applyFont="1" applyBorder="1"/>
    <xf numFmtId="0" fontId="2" fillId="0" borderId="6" xfId="0" applyFont="1" applyBorder="1"/>
    <xf numFmtId="0" fontId="6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3" fillId="0" borderId="11" xfId="0" applyFont="1" applyBorder="1" applyAlignment="1">
      <alignment horizontal="center"/>
    </xf>
    <xf numFmtId="0" fontId="13" fillId="7" borderId="4" xfId="0" applyFont="1" applyFill="1" applyBorder="1"/>
    <xf numFmtId="165" fontId="16" fillId="2" borderId="1" xfId="0" applyNumberFormat="1" applyFont="1" applyFill="1" applyBorder="1"/>
    <xf numFmtId="165" fontId="19" fillId="12" borderId="1" xfId="0" applyNumberFormat="1" applyFont="1" applyFill="1" applyBorder="1"/>
    <xf numFmtId="0" fontId="4" fillId="14" borderId="4" xfId="0" applyFont="1" applyFill="1" applyBorder="1" applyAlignment="1">
      <alignment horizontal="center"/>
    </xf>
    <xf numFmtId="0" fontId="36" fillId="0" borderId="0" xfId="0" applyFont="1"/>
    <xf numFmtId="172" fontId="3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8"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FFFF"/>
      </font>
      <fill>
        <patternFill patternType="solid">
          <fgColor rgb="FF38761D"/>
          <bgColor rgb="FF38761D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5">
    <tableStyle name="Combo Tester-style" pivot="0" count="2" xr9:uid="{00000000-0011-0000-FFFF-FFFF00000000}">
      <tableStyleElement type="firstRowStripe" dxfId="77"/>
      <tableStyleElement type="secondRowStripe" dxfId="76"/>
    </tableStyle>
    <tableStyle name="Combo Tester-style 2" pivot="0" count="2" xr9:uid="{00000000-0011-0000-FFFF-FFFF01000000}">
      <tableStyleElement type="firstRowStripe" dxfId="75"/>
      <tableStyleElement type="secondRowStripe" dxfId="74"/>
    </tableStyle>
    <tableStyle name="Combo Tester-style 3" pivot="0" count="3" xr9:uid="{00000000-0011-0000-FFFF-FFFF02000000}">
      <tableStyleElement type="headerRow" dxfId="73"/>
      <tableStyleElement type="firstRowStripe" dxfId="72"/>
      <tableStyleElement type="secondRowStripe" dxfId="71"/>
    </tableStyle>
    <tableStyle name="Combo Tester-style 4" pivot="0" count="3" xr9:uid="{00000000-0011-0000-FFFF-FFFF03000000}">
      <tableStyleElement type="headerRow" dxfId="70"/>
      <tableStyleElement type="firstRowStripe" dxfId="69"/>
      <tableStyleElement type="secondRowStripe" dxfId="68"/>
    </tableStyle>
    <tableStyle name="Experiments-style" pivot="0" count="2" xr9:uid="{00000000-0011-0000-FFFF-FFFF04000000}">
      <tableStyleElement type="firstRowStripe" dxfId="67"/>
      <tableStyleElement type="secondRowStripe" dxfId="66"/>
    </tableStyle>
    <tableStyle name="Experiments-style 2" pivot="0" count="2" xr9:uid="{00000000-0011-0000-FFFF-FFFF05000000}">
      <tableStyleElement type="firstRowStripe" dxfId="65"/>
      <tableStyleElement type="secondRowStripe" dxfId="64"/>
    </tableStyle>
    <tableStyle name="Experiments-style 3" pivot="0" count="3" xr9:uid="{00000000-0011-0000-FFFF-FFFF06000000}">
      <tableStyleElement type="headerRow" dxfId="63"/>
      <tableStyleElement type="firstRowStripe" dxfId="62"/>
      <tableStyleElement type="secondRowStripe" dxfId="61"/>
    </tableStyle>
    <tableStyle name="Experiments-style 4" pivot="0" count="3" xr9:uid="{00000000-0011-0000-FFFF-FFFF07000000}">
      <tableStyleElement type="headerRow" dxfId="60"/>
      <tableStyleElement type="firstRowStripe" dxfId="59"/>
      <tableStyleElement type="secondRowStripe" dxfId="58"/>
    </tableStyle>
    <tableStyle name="Current Stats - Self-style" pivot="0" count="2" xr9:uid="{00000000-0011-0000-FFFF-FFFF08000000}">
      <tableStyleElement type="firstRowStripe" dxfId="57"/>
      <tableStyleElement type="secondRowStripe" dxfId="56"/>
    </tableStyle>
    <tableStyle name="Current Stats - Self-style 2" pivot="0" count="2" xr9:uid="{00000000-0011-0000-FFFF-FFFF09000000}">
      <tableStyleElement type="firstRowStripe" dxfId="55"/>
      <tableStyleElement type="secondRowStripe" dxfId="54"/>
    </tableStyle>
    <tableStyle name="Current Stats - Enemy-style" pivot="0" count="2" xr9:uid="{00000000-0011-0000-FFFF-FFFF0A000000}">
      <tableStyleElement type="firstRowStripe" dxfId="53"/>
      <tableStyleElement type="secondRowStripe" dxfId="52"/>
    </tableStyle>
    <tableStyle name="Current Stats - Enemy-style 2" pivot="0" count="2" xr9:uid="{00000000-0011-0000-FFFF-FFFF0B000000}">
      <tableStyleElement type="firstRowStripe" dxfId="51"/>
      <tableStyleElement type="secondRowStripe" dxfId="50"/>
    </tableStyle>
    <tableStyle name="Simulator_Main-style" pivot="0" count="2" xr9:uid="{00000000-0011-0000-FFFF-FFFF0C000000}">
      <tableStyleElement type="firstRowStripe" dxfId="49"/>
      <tableStyleElement type="secondRowStripe" dxfId="48"/>
    </tableStyle>
    <tableStyle name="Simulator_Main-style 2" pivot="0" count="2" xr9:uid="{00000000-0011-0000-FFFF-FFFF0D000000}">
      <tableStyleElement type="firstRowStripe" dxfId="47"/>
      <tableStyleElement type="secondRowStripe" dxfId="46"/>
    </tableStyle>
    <tableStyle name="Simulator_Main-style 3" pivot="0" count="2" xr9:uid="{00000000-0011-0000-FFFF-FFFF0E000000}">
      <tableStyleElement type="firstRowStripe" dxfId="45"/>
      <tableStyleElement type="secondRowStripe" dxfId="44"/>
    </tableStyle>
    <tableStyle name="Simulator_Main-style 4" pivot="0" count="2" xr9:uid="{00000000-0011-0000-FFFF-FFFF0F000000}">
      <tableStyleElement type="firstRowStripe" dxfId="43"/>
      <tableStyleElement type="secondRowStripe" dxfId="42"/>
    </tableStyle>
    <tableStyle name="Simulator_Main-style 5" pivot="0" count="2" xr9:uid="{00000000-0011-0000-FFFF-FFFF10000000}">
      <tableStyleElement type="firstRowStripe" dxfId="41"/>
      <tableStyleElement type="secondRowStripe" dxfId="40"/>
    </tableStyle>
    <tableStyle name="Simulator_Main-style 6" pivot="0" count="2" xr9:uid="{00000000-0011-0000-FFFF-FFFF11000000}">
      <tableStyleElement type="firstRowStripe" dxfId="39"/>
      <tableStyleElement type="secondRowStripe" dxfId="38"/>
    </tableStyle>
    <tableStyle name="Simulator_Main-style 7" pivot="0" count="3" xr9:uid="{00000000-0011-0000-FFFF-FFFF12000000}">
      <tableStyleElement type="headerRow" dxfId="37"/>
      <tableStyleElement type="firstRowStripe" dxfId="36"/>
      <tableStyleElement type="secondRowStripe" dxfId="35"/>
    </tableStyle>
    <tableStyle name="Simulator_Main-style 8" pivot="0" count="3" xr9:uid="{00000000-0011-0000-FFFF-FFFF13000000}">
      <tableStyleElement type="headerRow" dxfId="34"/>
      <tableStyleElement type="firstRowStripe" dxfId="33"/>
      <tableStyleElement type="secondRowStripe" dxfId="32"/>
    </tableStyle>
    <tableStyle name="Simulator_Main-style 9" pivot="0" count="3" xr9:uid="{00000000-0011-0000-FFFF-FFFF14000000}">
      <tableStyleElement type="headerRow" dxfId="31"/>
      <tableStyleElement type="firstRowStripe" dxfId="30"/>
      <tableStyleElement type="secondRowStripe" dxfId="29"/>
    </tableStyle>
    <tableStyle name="Simulator_Main-style 10" pivot="0" count="2" xr9:uid="{00000000-0011-0000-FFFF-FFFF15000000}">
      <tableStyleElement type="firstRowStripe" dxfId="28"/>
      <tableStyleElement type="secondRowStripe" dxfId="27"/>
    </tableStyle>
    <tableStyle name="Simulator_Main-style 11" pivot="0" count="2" xr9:uid="{00000000-0011-0000-FFFF-FFFF16000000}">
      <tableStyleElement type="firstRowStripe" dxfId="26"/>
      <tableStyleElement type="secondRowStripe" dxfId="25"/>
    </tableStyle>
    <tableStyle name="Hero Profile-style" pivot="0" count="4" xr9:uid="{00000000-0011-0000-FFFF-FFFF17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Hero Skills-style" pivot="0" count="4" xr9:uid="{00000000-0011-0000-FFFF-FFFF18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jpg"/><Relationship Id="rId18" Type="http://schemas.openxmlformats.org/officeDocument/2006/relationships/image" Target="../media/image21.jpg"/><Relationship Id="rId26" Type="http://schemas.openxmlformats.org/officeDocument/2006/relationships/image" Target="../media/image29.jpg"/><Relationship Id="rId39" Type="http://schemas.openxmlformats.org/officeDocument/2006/relationships/image" Target="../media/image42.png"/><Relationship Id="rId21" Type="http://schemas.openxmlformats.org/officeDocument/2006/relationships/image" Target="../media/image24.jpg"/><Relationship Id="rId34" Type="http://schemas.openxmlformats.org/officeDocument/2006/relationships/image" Target="../media/image37.jpg"/><Relationship Id="rId42" Type="http://schemas.openxmlformats.org/officeDocument/2006/relationships/image" Target="../media/image45.jpg"/><Relationship Id="rId47" Type="http://schemas.openxmlformats.org/officeDocument/2006/relationships/image" Target="../media/image50.jpg"/><Relationship Id="rId50" Type="http://schemas.openxmlformats.org/officeDocument/2006/relationships/image" Target="../media/image53.jpg"/><Relationship Id="rId7" Type="http://schemas.openxmlformats.org/officeDocument/2006/relationships/image" Target="../media/image10.jpg"/><Relationship Id="rId2" Type="http://schemas.openxmlformats.org/officeDocument/2006/relationships/image" Target="../media/image5.jpg"/><Relationship Id="rId16" Type="http://schemas.openxmlformats.org/officeDocument/2006/relationships/image" Target="../media/image19.jpg"/><Relationship Id="rId29" Type="http://schemas.openxmlformats.org/officeDocument/2006/relationships/image" Target="../media/image32.jpg"/><Relationship Id="rId11" Type="http://schemas.openxmlformats.org/officeDocument/2006/relationships/image" Target="../media/image14.jpg"/><Relationship Id="rId24" Type="http://schemas.openxmlformats.org/officeDocument/2006/relationships/image" Target="../media/image27.jpg"/><Relationship Id="rId32" Type="http://schemas.openxmlformats.org/officeDocument/2006/relationships/image" Target="../media/image35.jpg"/><Relationship Id="rId37" Type="http://schemas.openxmlformats.org/officeDocument/2006/relationships/image" Target="../media/image40.png"/><Relationship Id="rId40" Type="http://schemas.openxmlformats.org/officeDocument/2006/relationships/image" Target="../media/image43.jpg"/><Relationship Id="rId45" Type="http://schemas.openxmlformats.org/officeDocument/2006/relationships/image" Target="../media/image48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23" Type="http://schemas.openxmlformats.org/officeDocument/2006/relationships/image" Target="../media/image26.jpg"/><Relationship Id="rId28" Type="http://schemas.openxmlformats.org/officeDocument/2006/relationships/image" Target="../media/image31.jpg"/><Relationship Id="rId36" Type="http://schemas.openxmlformats.org/officeDocument/2006/relationships/image" Target="../media/image39.jpg"/><Relationship Id="rId49" Type="http://schemas.openxmlformats.org/officeDocument/2006/relationships/image" Target="../media/image52.jpg"/><Relationship Id="rId10" Type="http://schemas.openxmlformats.org/officeDocument/2006/relationships/image" Target="../media/image13.jpg"/><Relationship Id="rId19" Type="http://schemas.openxmlformats.org/officeDocument/2006/relationships/image" Target="../media/image22.jpg"/><Relationship Id="rId31" Type="http://schemas.openxmlformats.org/officeDocument/2006/relationships/image" Target="../media/image34.jpg"/><Relationship Id="rId44" Type="http://schemas.openxmlformats.org/officeDocument/2006/relationships/image" Target="../media/image47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Relationship Id="rId22" Type="http://schemas.openxmlformats.org/officeDocument/2006/relationships/image" Target="../media/image25.png"/><Relationship Id="rId27" Type="http://schemas.openxmlformats.org/officeDocument/2006/relationships/image" Target="../media/image30.jpg"/><Relationship Id="rId30" Type="http://schemas.openxmlformats.org/officeDocument/2006/relationships/image" Target="../media/image33.jpg"/><Relationship Id="rId35" Type="http://schemas.openxmlformats.org/officeDocument/2006/relationships/image" Target="../media/image38.jpg"/><Relationship Id="rId43" Type="http://schemas.openxmlformats.org/officeDocument/2006/relationships/image" Target="../media/image46.jpg"/><Relationship Id="rId48" Type="http://schemas.openxmlformats.org/officeDocument/2006/relationships/image" Target="../media/image51.png"/><Relationship Id="rId8" Type="http://schemas.openxmlformats.org/officeDocument/2006/relationships/image" Target="../media/image11.jpg"/><Relationship Id="rId51" Type="http://schemas.openxmlformats.org/officeDocument/2006/relationships/image" Target="../media/image54.png"/><Relationship Id="rId3" Type="http://schemas.openxmlformats.org/officeDocument/2006/relationships/image" Target="../media/image6.jpg"/><Relationship Id="rId12" Type="http://schemas.openxmlformats.org/officeDocument/2006/relationships/image" Target="../media/image15.jpg"/><Relationship Id="rId17" Type="http://schemas.openxmlformats.org/officeDocument/2006/relationships/image" Target="../media/image20.jpg"/><Relationship Id="rId25" Type="http://schemas.openxmlformats.org/officeDocument/2006/relationships/image" Target="../media/image28.jpg"/><Relationship Id="rId33" Type="http://schemas.openxmlformats.org/officeDocument/2006/relationships/image" Target="../media/image36.jpg"/><Relationship Id="rId38" Type="http://schemas.openxmlformats.org/officeDocument/2006/relationships/image" Target="../media/image41.jpg"/><Relationship Id="rId46" Type="http://schemas.openxmlformats.org/officeDocument/2006/relationships/image" Target="../media/image49.jpg"/><Relationship Id="rId20" Type="http://schemas.openxmlformats.org/officeDocument/2006/relationships/image" Target="../media/image23.jpg"/><Relationship Id="rId41" Type="http://schemas.openxmlformats.org/officeDocument/2006/relationships/image" Target="../media/image44.png"/><Relationship Id="rId1" Type="http://schemas.openxmlformats.org/officeDocument/2006/relationships/image" Target="../media/image4.jpg"/><Relationship Id="rId6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168</xdr:row>
      <xdr:rowOff>9525</xdr:rowOff>
    </xdr:from>
    <xdr:ext cx="10172700" cy="3724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25</xdr:row>
      <xdr:rowOff>142875</xdr:rowOff>
    </xdr:from>
    <xdr:ext cx="1962150" cy="14954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168</xdr:row>
      <xdr:rowOff>9525</xdr:rowOff>
    </xdr:from>
    <xdr:ext cx="10172700" cy="37242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1543050</xdr:colOff>
      <xdr:row>26</xdr:row>
      <xdr:rowOff>180975</xdr:rowOff>
    </xdr:from>
    <xdr:ext cx="13763625" cy="17811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57225" cy="6572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676275" cy="676275"/>
    <xdr:pic>
      <xdr:nvPicPr>
        <xdr:cNvPr id="3" name="image27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657225" cy="657225"/>
    <xdr:pic>
      <xdr:nvPicPr>
        <xdr:cNvPr id="4" name="image21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714375" cy="714375"/>
    <xdr:pic>
      <xdr:nvPicPr>
        <xdr:cNvPr id="5" name="image16.jp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657225" cy="657225"/>
    <xdr:pic>
      <xdr:nvPicPr>
        <xdr:cNvPr id="6" name="image6.jp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657225" cy="657225"/>
    <xdr:pic>
      <xdr:nvPicPr>
        <xdr:cNvPr id="7" name="image5.jp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657225" cy="657225"/>
    <xdr:pic>
      <xdr:nvPicPr>
        <xdr:cNvPr id="8" name="image26.jp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657225" cy="657225"/>
    <xdr:pic>
      <xdr:nvPicPr>
        <xdr:cNvPr id="9" name="image10.jp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657225" cy="657225"/>
    <xdr:pic>
      <xdr:nvPicPr>
        <xdr:cNvPr id="10" name="image43.jp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657225" cy="657225"/>
    <xdr:pic>
      <xdr:nvPicPr>
        <xdr:cNvPr id="11" name="image46.jp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657225" cy="657225"/>
    <xdr:pic>
      <xdr:nvPicPr>
        <xdr:cNvPr id="12" name="image35.jp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657225" cy="657225"/>
    <xdr:pic>
      <xdr:nvPicPr>
        <xdr:cNvPr id="13" name="image51.jp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657225" cy="657225"/>
    <xdr:pic>
      <xdr:nvPicPr>
        <xdr:cNvPr id="14" name="image23.jp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657225" cy="657225"/>
    <xdr:pic>
      <xdr:nvPicPr>
        <xdr:cNvPr id="15" name="image50.jp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657225" cy="657225"/>
    <xdr:pic>
      <xdr:nvPicPr>
        <xdr:cNvPr id="16" name="image44.jp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657225" cy="657225"/>
    <xdr:pic>
      <xdr:nvPicPr>
        <xdr:cNvPr id="17" name="image39.jp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657225" cy="657225"/>
    <xdr:pic>
      <xdr:nvPicPr>
        <xdr:cNvPr id="18" name="image12.jp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657225" cy="657225"/>
    <xdr:pic>
      <xdr:nvPicPr>
        <xdr:cNvPr id="19" name="image7.jp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57225" cy="657225"/>
    <xdr:pic>
      <xdr:nvPicPr>
        <xdr:cNvPr id="20" name="image47.jpg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57225" cy="657225"/>
    <xdr:pic>
      <xdr:nvPicPr>
        <xdr:cNvPr id="21" name="image14.jp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657225" cy="657225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657225" cy="657225"/>
    <xdr:pic>
      <xdr:nvPicPr>
        <xdr:cNvPr id="23" name="image53.pn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657225" cy="657225"/>
    <xdr:pic>
      <xdr:nvPicPr>
        <xdr:cNvPr id="24" name="image9.jpg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657225" cy="657225"/>
    <xdr:pic>
      <xdr:nvPicPr>
        <xdr:cNvPr id="25" name="image37.jpg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57225" cy="657225"/>
    <xdr:pic>
      <xdr:nvPicPr>
        <xdr:cNvPr id="26" name="image48.jpg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657225" cy="657225"/>
    <xdr:pic>
      <xdr:nvPicPr>
        <xdr:cNvPr id="27" name="image13.jpg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657225" cy="657225"/>
    <xdr:pic>
      <xdr:nvPicPr>
        <xdr:cNvPr id="28" name="image52.jpg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0</xdr:rowOff>
    </xdr:from>
    <xdr:ext cx="657225" cy="657225"/>
    <xdr:pic>
      <xdr:nvPicPr>
        <xdr:cNvPr id="29" name="image31.jpg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657225" cy="657225"/>
    <xdr:pic>
      <xdr:nvPicPr>
        <xdr:cNvPr id="30" name="image8.jp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657225" cy="657225"/>
    <xdr:pic>
      <xdr:nvPicPr>
        <xdr:cNvPr id="31" name="image49.jpg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657225" cy="657225"/>
    <xdr:pic>
      <xdr:nvPicPr>
        <xdr:cNvPr id="32" name="image20.jpg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657225" cy="657225"/>
    <xdr:pic>
      <xdr:nvPicPr>
        <xdr:cNvPr id="33" name="image11.jpg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657225" cy="657225"/>
    <xdr:pic>
      <xdr:nvPicPr>
        <xdr:cNvPr id="34" name="image54.jpg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657225" cy="657225"/>
    <xdr:pic>
      <xdr:nvPicPr>
        <xdr:cNvPr id="35" name="image18.jpg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657225" cy="657225"/>
    <xdr:pic>
      <xdr:nvPicPr>
        <xdr:cNvPr id="36" name="image42.jpg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657225" cy="657225"/>
    <xdr:pic>
      <xdr:nvPicPr>
        <xdr:cNvPr id="37" name="image28.jpg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657225" cy="657225"/>
    <xdr:pic>
      <xdr:nvPicPr>
        <xdr:cNvPr id="38" name="image41.png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657225" cy="657225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657225" cy="657225"/>
    <xdr:pic>
      <xdr:nvPicPr>
        <xdr:cNvPr id="40" name="image36.png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57225" cy="657225"/>
    <xdr:pic>
      <xdr:nvPicPr>
        <xdr:cNvPr id="41" name="image22.jpg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657225" cy="657225"/>
    <xdr:pic>
      <xdr:nvPicPr>
        <xdr:cNvPr id="42" name="image32.png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657225" cy="657225"/>
    <xdr:pic>
      <xdr:nvPicPr>
        <xdr:cNvPr id="43" name="image40.jpg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657225" cy="657225"/>
    <xdr:pic>
      <xdr:nvPicPr>
        <xdr:cNvPr id="44" name="image15.jpg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657225" cy="657225"/>
    <xdr:pic>
      <xdr:nvPicPr>
        <xdr:cNvPr id="45" name="image17.jpg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657225" cy="657225"/>
    <xdr:pic>
      <xdr:nvPicPr>
        <xdr:cNvPr id="46" name="image30.jpg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0</xdr:rowOff>
    </xdr:from>
    <xdr:ext cx="657225" cy="657225"/>
    <xdr:pic>
      <xdr:nvPicPr>
        <xdr:cNvPr id="47" name="image25.jpg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0</xdr:rowOff>
    </xdr:from>
    <xdr:ext cx="657225" cy="657225"/>
    <xdr:pic>
      <xdr:nvPicPr>
        <xdr:cNvPr id="48" name="image45.jpg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657225" cy="657225"/>
    <xdr:pic>
      <xdr:nvPicPr>
        <xdr:cNvPr id="49" name="image34.png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657225" cy="657225"/>
    <xdr:pic>
      <xdr:nvPicPr>
        <xdr:cNvPr id="50" name="image19.jpg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</xdr:row>
      <xdr:rowOff>0</xdr:rowOff>
    </xdr:from>
    <xdr:ext cx="657225" cy="657225"/>
    <xdr:pic>
      <xdr:nvPicPr>
        <xdr:cNvPr id="51" name="image24.jpg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0</xdr:rowOff>
    </xdr:from>
    <xdr:ext cx="657225" cy="657225"/>
    <xdr:pic>
      <xdr:nvPicPr>
        <xdr:cNvPr id="52" name="image38.png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5:E78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Combo Tes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75:L78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Combo Tester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83:WV90" headerRowCount="0">
  <tableColumns count="62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  <tableColumn id="46" xr3:uid="{00000000-0010-0000-0200-00002E000000}" name="Column46"/>
    <tableColumn id="47" xr3:uid="{00000000-0010-0000-0200-00002F000000}" name="Column47"/>
    <tableColumn id="48" xr3:uid="{00000000-0010-0000-0200-000030000000}" name="Column48"/>
    <tableColumn id="49" xr3:uid="{00000000-0010-0000-0200-000031000000}" name="Column49"/>
    <tableColumn id="50" xr3:uid="{00000000-0010-0000-0200-000032000000}" name="Column50"/>
    <tableColumn id="51" xr3:uid="{00000000-0010-0000-0200-000033000000}" name="Column51"/>
    <tableColumn id="52" xr3:uid="{00000000-0010-0000-0200-000034000000}" name="Column52"/>
    <tableColumn id="53" xr3:uid="{00000000-0010-0000-0200-000035000000}" name="Column53"/>
    <tableColumn id="54" xr3:uid="{00000000-0010-0000-0200-000036000000}" name="Column54"/>
    <tableColumn id="55" xr3:uid="{00000000-0010-0000-0200-000037000000}" name="Column55"/>
    <tableColumn id="56" xr3:uid="{00000000-0010-0000-0200-000038000000}" name="Column56"/>
    <tableColumn id="57" xr3:uid="{00000000-0010-0000-0200-000039000000}" name="Column57"/>
    <tableColumn id="58" xr3:uid="{00000000-0010-0000-0200-00003A000000}" name="Column58"/>
    <tableColumn id="59" xr3:uid="{00000000-0010-0000-0200-00003B000000}" name="Column59"/>
    <tableColumn id="60" xr3:uid="{00000000-0010-0000-0200-00003C000000}" name="Column60"/>
    <tableColumn id="61" xr3:uid="{00000000-0010-0000-0200-00003D000000}" name="Column61"/>
    <tableColumn id="62" xr3:uid="{00000000-0010-0000-0200-00003E000000}" name="Column62"/>
    <tableColumn id="63" xr3:uid="{00000000-0010-0000-0200-00003F000000}" name="Column63"/>
    <tableColumn id="64" xr3:uid="{00000000-0010-0000-0200-000040000000}" name="Column64"/>
    <tableColumn id="65" xr3:uid="{00000000-0010-0000-0200-000041000000}" name="Column65"/>
    <tableColumn id="66" xr3:uid="{00000000-0010-0000-0200-000042000000}" name="Column66"/>
    <tableColumn id="67" xr3:uid="{00000000-0010-0000-0200-000043000000}" name="Column67"/>
    <tableColumn id="68" xr3:uid="{00000000-0010-0000-0200-000044000000}" name="Column68"/>
    <tableColumn id="69" xr3:uid="{00000000-0010-0000-0200-000045000000}" name="Column69"/>
    <tableColumn id="70" xr3:uid="{00000000-0010-0000-0200-000046000000}" name="Column70"/>
    <tableColumn id="71" xr3:uid="{00000000-0010-0000-0200-000047000000}" name="Column71"/>
    <tableColumn id="72" xr3:uid="{00000000-0010-0000-0200-000048000000}" name="Column72"/>
    <tableColumn id="73" xr3:uid="{00000000-0010-0000-0200-000049000000}" name="Column73"/>
    <tableColumn id="74" xr3:uid="{00000000-0010-0000-0200-00004A000000}" name="Column74"/>
    <tableColumn id="75" xr3:uid="{00000000-0010-0000-0200-00004B000000}" name="Column75"/>
    <tableColumn id="76" xr3:uid="{00000000-0010-0000-0200-00004C000000}" name="Column76"/>
    <tableColumn id="77" xr3:uid="{00000000-0010-0000-0200-00004D000000}" name="Column77"/>
    <tableColumn id="78" xr3:uid="{00000000-0010-0000-0200-00004E000000}" name="Column78"/>
    <tableColumn id="79" xr3:uid="{00000000-0010-0000-0200-00004F000000}" name="Column79"/>
    <tableColumn id="80" xr3:uid="{00000000-0010-0000-0200-000050000000}" name="Column80"/>
    <tableColumn id="81" xr3:uid="{00000000-0010-0000-0200-000051000000}" name="Column81"/>
    <tableColumn id="82" xr3:uid="{00000000-0010-0000-0200-000052000000}" name="Column82"/>
    <tableColumn id="83" xr3:uid="{00000000-0010-0000-0200-000053000000}" name="Column83"/>
    <tableColumn id="84" xr3:uid="{00000000-0010-0000-0200-000054000000}" name="Column84"/>
    <tableColumn id="85" xr3:uid="{00000000-0010-0000-0200-000055000000}" name="Column85"/>
    <tableColumn id="86" xr3:uid="{00000000-0010-0000-0200-000056000000}" name="Column86"/>
    <tableColumn id="87" xr3:uid="{00000000-0010-0000-0200-000057000000}" name="Column87"/>
    <tableColumn id="88" xr3:uid="{00000000-0010-0000-0200-000058000000}" name="Column88"/>
    <tableColumn id="89" xr3:uid="{00000000-0010-0000-0200-000059000000}" name="Column89"/>
    <tableColumn id="90" xr3:uid="{00000000-0010-0000-0200-00005A000000}" name="Column90"/>
    <tableColumn id="91" xr3:uid="{00000000-0010-0000-0200-00005B000000}" name="Column91"/>
    <tableColumn id="92" xr3:uid="{00000000-0010-0000-0200-00005C000000}" name="Column92"/>
    <tableColumn id="93" xr3:uid="{00000000-0010-0000-0200-00005D000000}" name="Column93"/>
    <tableColumn id="94" xr3:uid="{00000000-0010-0000-0200-00005E000000}" name="Column94"/>
    <tableColumn id="95" xr3:uid="{00000000-0010-0000-0200-00005F000000}" name="Column95"/>
    <tableColumn id="96" xr3:uid="{00000000-0010-0000-0200-000060000000}" name="Column96"/>
    <tableColumn id="97" xr3:uid="{00000000-0010-0000-0200-000061000000}" name="Column97"/>
    <tableColumn id="98" xr3:uid="{00000000-0010-0000-0200-000062000000}" name="Column98"/>
    <tableColumn id="99" xr3:uid="{00000000-0010-0000-0200-000063000000}" name="Column99"/>
    <tableColumn id="100" xr3:uid="{00000000-0010-0000-0200-000064000000}" name="Column100"/>
    <tableColumn id="101" xr3:uid="{00000000-0010-0000-0200-000065000000}" name="Column101"/>
    <tableColumn id="102" xr3:uid="{00000000-0010-0000-0200-000066000000}" name="Column102"/>
    <tableColumn id="103" xr3:uid="{00000000-0010-0000-0200-000067000000}" name="Column103"/>
    <tableColumn id="104" xr3:uid="{00000000-0010-0000-0200-000068000000}" name="Column104"/>
    <tableColumn id="105" xr3:uid="{00000000-0010-0000-0200-000069000000}" name="Column105"/>
    <tableColumn id="106" xr3:uid="{00000000-0010-0000-0200-00006A000000}" name="Column106"/>
    <tableColumn id="107" xr3:uid="{00000000-0010-0000-0200-00006B000000}" name="Column107"/>
    <tableColumn id="108" xr3:uid="{00000000-0010-0000-0200-00006C000000}" name="Column108"/>
    <tableColumn id="109" xr3:uid="{00000000-0010-0000-0200-00006D000000}" name="Column109"/>
    <tableColumn id="110" xr3:uid="{00000000-0010-0000-0200-00006E000000}" name="Column110"/>
    <tableColumn id="111" xr3:uid="{00000000-0010-0000-0200-00006F000000}" name="Column111"/>
    <tableColumn id="112" xr3:uid="{00000000-0010-0000-0200-000070000000}" name="Column112"/>
    <tableColumn id="113" xr3:uid="{00000000-0010-0000-0200-000071000000}" name="Column113"/>
    <tableColumn id="114" xr3:uid="{00000000-0010-0000-0200-000072000000}" name="Column114"/>
    <tableColumn id="115" xr3:uid="{00000000-0010-0000-0200-000073000000}" name="Column115"/>
    <tableColumn id="116" xr3:uid="{00000000-0010-0000-0200-000074000000}" name="Column116"/>
    <tableColumn id="117" xr3:uid="{00000000-0010-0000-0200-000075000000}" name="Column117"/>
    <tableColumn id="118" xr3:uid="{00000000-0010-0000-0200-000076000000}" name="Column118"/>
    <tableColumn id="119" xr3:uid="{00000000-0010-0000-0200-000077000000}" name="Column119"/>
    <tableColumn id="120" xr3:uid="{00000000-0010-0000-0200-000078000000}" name="Column120"/>
    <tableColumn id="121" xr3:uid="{00000000-0010-0000-0200-000079000000}" name="Column121"/>
    <tableColumn id="122" xr3:uid="{00000000-0010-0000-0200-00007A000000}" name="Column122"/>
    <tableColumn id="123" xr3:uid="{00000000-0010-0000-0200-00007B000000}" name="Column123"/>
    <tableColumn id="124" xr3:uid="{00000000-0010-0000-0200-00007C000000}" name="Column124"/>
    <tableColumn id="125" xr3:uid="{00000000-0010-0000-0200-00007D000000}" name="Column125"/>
    <tableColumn id="126" xr3:uid="{00000000-0010-0000-0200-00007E000000}" name="Column126"/>
    <tableColumn id="127" xr3:uid="{00000000-0010-0000-0200-00007F000000}" name="Column127"/>
    <tableColumn id="128" xr3:uid="{00000000-0010-0000-0200-000080000000}" name="Column128"/>
    <tableColumn id="129" xr3:uid="{00000000-0010-0000-0200-000081000000}" name="Column129"/>
    <tableColumn id="130" xr3:uid="{00000000-0010-0000-0200-000082000000}" name="Column130"/>
    <tableColumn id="131" xr3:uid="{00000000-0010-0000-0200-000083000000}" name="Column131"/>
    <tableColumn id="132" xr3:uid="{00000000-0010-0000-0200-000084000000}" name="Column132"/>
    <tableColumn id="133" xr3:uid="{00000000-0010-0000-0200-000085000000}" name="Column133"/>
    <tableColumn id="134" xr3:uid="{00000000-0010-0000-0200-000086000000}" name="Column134"/>
    <tableColumn id="135" xr3:uid="{00000000-0010-0000-0200-000087000000}" name="Column135"/>
    <tableColumn id="136" xr3:uid="{00000000-0010-0000-0200-000088000000}" name="Column136"/>
    <tableColumn id="137" xr3:uid="{00000000-0010-0000-0200-000089000000}" name="Column137"/>
    <tableColumn id="138" xr3:uid="{00000000-0010-0000-0200-00008A000000}" name="Column138"/>
    <tableColumn id="139" xr3:uid="{00000000-0010-0000-0200-00008B000000}" name="Column139"/>
    <tableColumn id="140" xr3:uid="{00000000-0010-0000-0200-00008C000000}" name="Column140"/>
    <tableColumn id="141" xr3:uid="{00000000-0010-0000-0200-00008D000000}" name="Column141"/>
    <tableColumn id="142" xr3:uid="{00000000-0010-0000-0200-00008E000000}" name="Column142"/>
    <tableColumn id="143" xr3:uid="{00000000-0010-0000-0200-00008F000000}" name="Column143"/>
    <tableColumn id="144" xr3:uid="{00000000-0010-0000-0200-000090000000}" name="Column144"/>
    <tableColumn id="145" xr3:uid="{00000000-0010-0000-0200-000091000000}" name="Column145"/>
    <tableColumn id="146" xr3:uid="{00000000-0010-0000-0200-000092000000}" name="Column146"/>
    <tableColumn id="147" xr3:uid="{00000000-0010-0000-0200-000093000000}" name="Column147"/>
    <tableColumn id="148" xr3:uid="{00000000-0010-0000-0200-000094000000}" name="Column148"/>
    <tableColumn id="149" xr3:uid="{00000000-0010-0000-0200-000095000000}" name="Column149"/>
    <tableColumn id="150" xr3:uid="{00000000-0010-0000-0200-000096000000}" name="Column150"/>
    <tableColumn id="151" xr3:uid="{00000000-0010-0000-0200-000097000000}" name="Column151"/>
    <tableColumn id="152" xr3:uid="{00000000-0010-0000-0200-000098000000}" name="Column152"/>
    <tableColumn id="153" xr3:uid="{00000000-0010-0000-0200-000099000000}" name="Column153"/>
    <tableColumn id="154" xr3:uid="{00000000-0010-0000-0200-00009A000000}" name="Column154"/>
    <tableColumn id="155" xr3:uid="{00000000-0010-0000-0200-00009B000000}" name="Column155"/>
    <tableColumn id="156" xr3:uid="{00000000-0010-0000-0200-00009C000000}" name="Column156"/>
    <tableColumn id="157" xr3:uid="{00000000-0010-0000-0200-00009D000000}" name="Column157"/>
    <tableColumn id="158" xr3:uid="{00000000-0010-0000-0200-00009E000000}" name="Column158"/>
    <tableColumn id="159" xr3:uid="{00000000-0010-0000-0200-00009F000000}" name="Column159"/>
    <tableColumn id="160" xr3:uid="{00000000-0010-0000-0200-0000A0000000}" name="Column160"/>
    <tableColumn id="161" xr3:uid="{00000000-0010-0000-0200-0000A1000000}" name="Column161"/>
    <tableColumn id="162" xr3:uid="{00000000-0010-0000-0200-0000A2000000}" name="Column162"/>
    <tableColumn id="163" xr3:uid="{00000000-0010-0000-0200-0000A3000000}" name="Column163"/>
    <tableColumn id="164" xr3:uid="{00000000-0010-0000-0200-0000A4000000}" name="Column164"/>
    <tableColumn id="165" xr3:uid="{00000000-0010-0000-0200-0000A5000000}" name="Column165"/>
    <tableColumn id="166" xr3:uid="{00000000-0010-0000-0200-0000A6000000}" name="Column166"/>
    <tableColumn id="167" xr3:uid="{00000000-0010-0000-0200-0000A7000000}" name="Column167"/>
    <tableColumn id="168" xr3:uid="{00000000-0010-0000-0200-0000A8000000}" name="Column168"/>
    <tableColumn id="169" xr3:uid="{00000000-0010-0000-0200-0000A9000000}" name="Column169"/>
    <tableColumn id="170" xr3:uid="{00000000-0010-0000-0200-0000AA000000}" name="Column170"/>
    <tableColumn id="171" xr3:uid="{00000000-0010-0000-0200-0000AB000000}" name="Column171"/>
    <tableColumn id="172" xr3:uid="{00000000-0010-0000-0200-0000AC000000}" name="Column172"/>
    <tableColumn id="173" xr3:uid="{00000000-0010-0000-0200-0000AD000000}" name="Column173"/>
    <tableColumn id="174" xr3:uid="{00000000-0010-0000-0200-0000AE000000}" name="Column174"/>
    <tableColumn id="175" xr3:uid="{00000000-0010-0000-0200-0000AF000000}" name="Column175"/>
    <tableColumn id="176" xr3:uid="{00000000-0010-0000-0200-0000B0000000}" name="Column176"/>
    <tableColumn id="177" xr3:uid="{00000000-0010-0000-0200-0000B1000000}" name="Column177"/>
    <tableColumn id="178" xr3:uid="{00000000-0010-0000-0200-0000B2000000}" name="Column178"/>
    <tableColumn id="179" xr3:uid="{00000000-0010-0000-0200-0000B3000000}" name="Column179"/>
    <tableColumn id="180" xr3:uid="{00000000-0010-0000-0200-0000B4000000}" name="Column180"/>
    <tableColumn id="181" xr3:uid="{00000000-0010-0000-0200-0000B5000000}" name="Column181"/>
    <tableColumn id="182" xr3:uid="{00000000-0010-0000-0200-0000B6000000}" name="Column182"/>
    <tableColumn id="183" xr3:uid="{00000000-0010-0000-0200-0000B7000000}" name="Column183"/>
    <tableColumn id="184" xr3:uid="{00000000-0010-0000-0200-0000B8000000}" name="Column184"/>
    <tableColumn id="185" xr3:uid="{00000000-0010-0000-0200-0000B9000000}" name="Column185"/>
    <tableColumn id="186" xr3:uid="{00000000-0010-0000-0200-0000BA000000}" name="Column186"/>
    <tableColumn id="187" xr3:uid="{00000000-0010-0000-0200-0000BB000000}" name="Column187"/>
    <tableColumn id="188" xr3:uid="{00000000-0010-0000-0200-0000BC000000}" name="Column188"/>
    <tableColumn id="189" xr3:uid="{00000000-0010-0000-0200-0000BD000000}" name="Column189"/>
    <tableColumn id="190" xr3:uid="{00000000-0010-0000-0200-0000BE000000}" name="Column190"/>
    <tableColumn id="191" xr3:uid="{00000000-0010-0000-0200-0000BF000000}" name="Column191"/>
    <tableColumn id="192" xr3:uid="{00000000-0010-0000-0200-0000C0000000}" name="Column192"/>
    <tableColumn id="193" xr3:uid="{00000000-0010-0000-0200-0000C1000000}" name="Column193"/>
    <tableColumn id="194" xr3:uid="{00000000-0010-0000-0200-0000C2000000}" name="Column194"/>
    <tableColumn id="195" xr3:uid="{00000000-0010-0000-0200-0000C3000000}" name="Column195"/>
    <tableColumn id="196" xr3:uid="{00000000-0010-0000-0200-0000C4000000}" name="Column196"/>
    <tableColumn id="197" xr3:uid="{00000000-0010-0000-0200-0000C5000000}" name="Column197"/>
    <tableColumn id="198" xr3:uid="{00000000-0010-0000-0200-0000C6000000}" name="Column198"/>
    <tableColumn id="199" xr3:uid="{00000000-0010-0000-0200-0000C7000000}" name="Column199"/>
    <tableColumn id="200" xr3:uid="{00000000-0010-0000-0200-0000C8000000}" name="Column200"/>
    <tableColumn id="201" xr3:uid="{00000000-0010-0000-0200-0000C9000000}" name="Column201"/>
    <tableColumn id="202" xr3:uid="{00000000-0010-0000-0200-0000CA000000}" name="Column202"/>
    <tableColumn id="203" xr3:uid="{00000000-0010-0000-0200-0000CB000000}" name="Column203"/>
    <tableColumn id="204" xr3:uid="{00000000-0010-0000-0200-0000CC000000}" name="Column204"/>
    <tableColumn id="205" xr3:uid="{00000000-0010-0000-0200-0000CD000000}" name="Column205"/>
    <tableColumn id="206" xr3:uid="{00000000-0010-0000-0200-0000CE000000}" name="Column206"/>
    <tableColumn id="207" xr3:uid="{00000000-0010-0000-0200-0000CF000000}" name="Column207"/>
    <tableColumn id="208" xr3:uid="{00000000-0010-0000-0200-0000D0000000}" name="Column208"/>
    <tableColumn id="209" xr3:uid="{00000000-0010-0000-0200-0000D1000000}" name="Column209"/>
    <tableColumn id="210" xr3:uid="{00000000-0010-0000-0200-0000D2000000}" name="Column210"/>
    <tableColumn id="211" xr3:uid="{00000000-0010-0000-0200-0000D3000000}" name="Column211"/>
    <tableColumn id="212" xr3:uid="{00000000-0010-0000-0200-0000D4000000}" name="Column212"/>
    <tableColumn id="213" xr3:uid="{00000000-0010-0000-0200-0000D5000000}" name="Column213"/>
    <tableColumn id="214" xr3:uid="{00000000-0010-0000-0200-0000D6000000}" name="Column214"/>
    <tableColumn id="215" xr3:uid="{00000000-0010-0000-0200-0000D7000000}" name="Column215"/>
    <tableColumn id="216" xr3:uid="{00000000-0010-0000-0200-0000D8000000}" name="Column216"/>
    <tableColumn id="217" xr3:uid="{00000000-0010-0000-0200-0000D9000000}" name="Column217"/>
    <tableColumn id="218" xr3:uid="{00000000-0010-0000-0200-0000DA000000}" name="Column218"/>
    <tableColumn id="219" xr3:uid="{00000000-0010-0000-0200-0000DB000000}" name="Column219"/>
    <tableColumn id="220" xr3:uid="{00000000-0010-0000-0200-0000DC000000}" name="Column220"/>
    <tableColumn id="221" xr3:uid="{00000000-0010-0000-0200-0000DD000000}" name="Column221"/>
    <tableColumn id="222" xr3:uid="{00000000-0010-0000-0200-0000DE000000}" name="Column222"/>
    <tableColumn id="223" xr3:uid="{00000000-0010-0000-0200-0000DF000000}" name="Column223"/>
    <tableColumn id="224" xr3:uid="{00000000-0010-0000-0200-0000E0000000}" name="Column224"/>
    <tableColumn id="225" xr3:uid="{00000000-0010-0000-0200-0000E1000000}" name="Column225"/>
    <tableColumn id="226" xr3:uid="{00000000-0010-0000-0200-0000E2000000}" name="Column226"/>
    <tableColumn id="227" xr3:uid="{00000000-0010-0000-0200-0000E3000000}" name="Column227"/>
    <tableColumn id="228" xr3:uid="{00000000-0010-0000-0200-0000E4000000}" name="Column228"/>
    <tableColumn id="229" xr3:uid="{00000000-0010-0000-0200-0000E5000000}" name="Column229"/>
    <tableColumn id="230" xr3:uid="{00000000-0010-0000-0200-0000E6000000}" name="Column230"/>
    <tableColumn id="231" xr3:uid="{00000000-0010-0000-0200-0000E7000000}" name="Column231"/>
    <tableColumn id="232" xr3:uid="{00000000-0010-0000-0200-0000E8000000}" name="Column232"/>
    <tableColumn id="233" xr3:uid="{00000000-0010-0000-0200-0000E9000000}" name="Column233"/>
    <tableColumn id="234" xr3:uid="{00000000-0010-0000-0200-0000EA000000}" name="Column234"/>
    <tableColumn id="235" xr3:uid="{00000000-0010-0000-0200-0000EB000000}" name="Column235"/>
    <tableColumn id="236" xr3:uid="{00000000-0010-0000-0200-0000EC000000}" name="Column236"/>
    <tableColumn id="237" xr3:uid="{00000000-0010-0000-0200-0000ED000000}" name="Column237"/>
    <tableColumn id="238" xr3:uid="{00000000-0010-0000-0200-0000EE000000}" name="Column238"/>
    <tableColumn id="239" xr3:uid="{00000000-0010-0000-0200-0000EF000000}" name="Column239"/>
    <tableColumn id="240" xr3:uid="{00000000-0010-0000-0200-0000F0000000}" name="Column240"/>
    <tableColumn id="241" xr3:uid="{00000000-0010-0000-0200-0000F1000000}" name="Column241"/>
    <tableColumn id="242" xr3:uid="{00000000-0010-0000-0200-0000F2000000}" name="Column242"/>
    <tableColumn id="243" xr3:uid="{00000000-0010-0000-0200-0000F3000000}" name="Column243"/>
    <tableColumn id="244" xr3:uid="{00000000-0010-0000-0200-0000F4000000}" name="Column244"/>
    <tableColumn id="245" xr3:uid="{00000000-0010-0000-0200-0000F5000000}" name="Column245"/>
    <tableColumn id="246" xr3:uid="{00000000-0010-0000-0200-0000F6000000}" name="Column246"/>
    <tableColumn id="247" xr3:uid="{00000000-0010-0000-0200-0000F7000000}" name="Column247"/>
    <tableColumn id="248" xr3:uid="{00000000-0010-0000-0200-0000F8000000}" name="Column248"/>
    <tableColumn id="249" xr3:uid="{00000000-0010-0000-0200-0000F9000000}" name="Column249"/>
    <tableColumn id="250" xr3:uid="{00000000-0010-0000-0200-0000FA000000}" name="Column250"/>
    <tableColumn id="251" xr3:uid="{00000000-0010-0000-0200-0000FB000000}" name="Column251"/>
    <tableColumn id="252" xr3:uid="{00000000-0010-0000-0200-0000FC000000}" name="Column252"/>
    <tableColumn id="253" xr3:uid="{00000000-0010-0000-0200-0000FD000000}" name="Column253"/>
    <tableColumn id="254" xr3:uid="{00000000-0010-0000-0200-0000FE000000}" name="Column254"/>
    <tableColumn id="255" xr3:uid="{00000000-0010-0000-0200-0000FF000000}" name="Column255"/>
    <tableColumn id="256" xr3:uid="{00000000-0010-0000-0200-000000010000}" name="Column256"/>
    <tableColumn id="257" xr3:uid="{00000000-0010-0000-0200-000001010000}" name="Column257"/>
    <tableColumn id="258" xr3:uid="{00000000-0010-0000-0200-000002010000}" name="Column258"/>
    <tableColumn id="259" xr3:uid="{00000000-0010-0000-0200-000003010000}" name="Column259"/>
    <tableColumn id="260" xr3:uid="{00000000-0010-0000-0200-000004010000}" name="Column260"/>
    <tableColumn id="261" xr3:uid="{00000000-0010-0000-0200-000005010000}" name="Column261"/>
    <tableColumn id="262" xr3:uid="{00000000-0010-0000-0200-000006010000}" name="Column262"/>
    <tableColumn id="263" xr3:uid="{00000000-0010-0000-0200-000007010000}" name="Column263"/>
    <tableColumn id="264" xr3:uid="{00000000-0010-0000-0200-000008010000}" name="Column264"/>
    <tableColumn id="265" xr3:uid="{00000000-0010-0000-0200-000009010000}" name="Column265"/>
    <tableColumn id="266" xr3:uid="{00000000-0010-0000-0200-00000A010000}" name="Column266"/>
    <tableColumn id="267" xr3:uid="{00000000-0010-0000-0200-00000B010000}" name="Column267"/>
    <tableColumn id="268" xr3:uid="{00000000-0010-0000-0200-00000C010000}" name="Column268"/>
    <tableColumn id="269" xr3:uid="{00000000-0010-0000-0200-00000D010000}" name="Column269"/>
    <tableColumn id="270" xr3:uid="{00000000-0010-0000-0200-00000E010000}" name="Column270"/>
    <tableColumn id="271" xr3:uid="{00000000-0010-0000-0200-00000F010000}" name="Column271"/>
    <tableColumn id="272" xr3:uid="{00000000-0010-0000-0200-000010010000}" name="Column272"/>
    <tableColumn id="273" xr3:uid="{00000000-0010-0000-0200-000011010000}" name="Column273"/>
    <tableColumn id="274" xr3:uid="{00000000-0010-0000-0200-000012010000}" name="Column274"/>
    <tableColumn id="275" xr3:uid="{00000000-0010-0000-0200-000013010000}" name="Column275"/>
    <tableColumn id="276" xr3:uid="{00000000-0010-0000-0200-000014010000}" name="Column276"/>
    <tableColumn id="277" xr3:uid="{00000000-0010-0000-0200-000015010000}" name="Column277"/>
    <tableColumn id="278" xr3:uid="{00000000-0010-0000-0200-000016010000}" name="Column278"/>
    <tableColumn id="279" xr3:uid="{00000000-0010-0000-0200-000017010000}" name="Column279"/>
    <tableColumn id="280" xr3:uid="{00000000-0010-0000-0200-000018010000}" name="Column280"/>
    <tableColumn id="281" xr3:uid="{00000000-0010-0000-0200-000019010000}" name="Column281"/>
    <tableColumn id="282" xr3:uid="{00000000-0010-0000-0200-00001A010000}" name="Column282"/>
    <tableColumn id="283" xr3:uid="{00000000-0010-0000-0200-00001B010000}" name="Column283"/>
    <tableColumn id="284" xr3:uid="{00000000-0010-0000-0200-00001C010000}" name="Column284"/>
    <tableColumn id="285" xr3:uid="{00000000-0010-0000-0200-00001D010000}" name="Column285"/>
    <tableColumn id="286" xr3:uid="{00000000-0010-0000-0200-00001E010000}" name="Column286"/>
    <tableColumn id="287" xr3:uid="{00000000-0010-0000-0200-00001F010000}" name="Column287"/>
    <tableColumn id="288" xr3:uid="{00000000-0010-0000-0200-000020010000}" name="Column288"/>
    <tableColumn id="289" xr3:uid="{00000000-0010-0000-0200-000021010000}" name="Column289"/>
    <tableColumn id="290" xr3:uid="{00000000-0010-0000-0200-000022010000}" name="Column290"/>
    <tableColumn id="291" xr3:uid="{00000000-0010-0000-0200-000023010000}" name="Column291"/>
    <tableColumn id="292" xr3:uid="{00000000-0010-0000-0200-000024010000}" name="Column292"/>
    <tableColumn id="293" xr3:uid="{00000000-0010-0000-0200-000025010000}" name="Column293"/>
    <tableColumn id="294" xr3:uid="{00000000-0010-0000-0200-000026010000}" name="Column294"/>
    <tableColumn id="295" xr3:uid="{00000000-0010-0000-0200-000027010000}" name="Column295"/>
    <tableColumn id="296" xr3:uid="{00000000-0010-0000-0200-000028010000}" name="Column296"/>
    <tableColumn id="297" xr3:uid="{00000000-0010-0000-0200-000029010000}" name="Column297"/>
    <tableColumn id="298" xr3:uid="{00000000-0010-0000-0200-00002A010000}" name="Column298"/>
    <tableColumn id="299" xr3:uid="{00000000-0010-0000-0200-00002B010000}" name="Column299"/>
    <tableColumn id="300" xr3:uid="{00000000-0010-0000-0200-00002C010000}" name="Column300"/>
    <tableColumn id="301" xr3:uid="{00000000-0010-0000-0200-00002D010000}" name="Column301"/>
    <tableColumn id="302" xr3:uid="{00000000-0010-0000-0200-00002E010000}" name="Column302"/>
    <tableColumn id="303" xr3:uid="{00000000-0010-0000-0200-00002F010000}" name="Column303"/>
    <tableColumn id="304" xr3:uid="{00000000-0010-0000-0200-000030010000}" name="Column304"/>
    <tableColumn id="305" xr3:uid="{00000000-0010-0000-0200-000031010000}" name="Column305"/>
    <tableColumn id="306" xr3:uid="{00000000-0010-0000-0200-000032010000}" name="Column306"/>
    <tableColumn id="307" xr3:uid="{00000000-0010-0000-0200-000033010000}" name="Column307"/>
    <tableColumn id="308" xr3:uid="{00000000-0010-0000-0200-000034010000}" name="Column308"/>
    <tableColumn id="309" xr3:uid="{00000000-0010-0000-0200-000035010000}" name="Column309"/>
    <tableColumn id="310" xr3:uid="{00000000-0010-0000-0200-000036010000}" name="Column310"/>
    <tableColumn id="311" xr3:uid="{00000000-0010-0000-0200-000037010000}" name="Column311"/>
    <tableColumn id="312" xr3:uid="{00000000-0010-0000-0200-000038010000}" name="Column312"/>
    <tableColumn id="313" xr3:uid="{00000000-0010-0000-0200-000039010000}" name="Column313"/>
    <tableColumn id="314" xr3:uid="{00000000-0010-0000-0200-00003A010000}" name="Column314"/>
    <tableColumn id="315" xr3:uid="{00000000-0010-0000-0200-00003B010000}" name="Column315"/>
    <tableColumn id="316" xr3:uid="{00000000-0010-0000-0200-00003C010000}" name="Column316"/>
    <tableColumn id="317" xr3:uid="{00000000-0010-0000-0200-00003D010000}" name="Column317"/>
    <tableColumn id="318" xr3:uid="{00000000-0010-0000-0200-00003E010000}" name="Column318"/>
    <tableColumn id="319" xr3:uid="{00000000-0010-0000-0200-00003F010000}" name="Column319"/>
    <tableColumn id="320" xr3:uid="{00000000-0010-0000-0200-000040010000}" name="Column320"/>
    <tableColumn id="321" xr3:uid="{00000000-0010-0000-0200-000041010000}" name="Column321"/>
    <tableColumn id="322" xr3:uid="{00000000-0010-0000-0200-000042010000}" name="Column322"/>
    <tableColumn id="323" xr3:uid="{00000000-0010-0000-0200-000043010000}" name="Column323"/>
    <tableColumn id="324" xr3:uid="{00000000-0010-0000-0200-000044010000}" name="Column324"/>
    <tableColumn id="325" xr3:uid="{00000000-0010-0000-0200-000045010000}" name="Column325"/>
    <tableColumn id="326" xr3:uid="{00000000-0010-0000-0200-000046010000}" name="Column326"/>
    <tableColumn id="327" xr3:uid="{00000000-0010-0000-0200-000047010000}" name="Column327"/>
    <tableColumn id="328" xr3:uid="{00000000-0010-0000-0200-000048010000}" name="Column328"/>
    <tableColumn id="329" xr3:uid="{00000000-0010-0000-0200-000049010000}" name="Column329"/>
    <tableColumn id="330" xr3:uid="{00000000-0010-0000-0200-00004A010000}" name="Column330"/>
    <tableColumn id="331" xr3:uid="{00000000-0010-0000-0200-00004B010000}" name="Column331"/>
    <tableColumn id="332" xr3:uid="{00000000-0010-0000-0200-00004C010000}" name="Column332"/>
    <tableColumn id="333" xr3:uid="{00000000-0010-0000-0200-00004D010000}" name="Column333"/>
    <tableColumn id="334" xr3:uid="{00000000-0010-0000-0200-00004E010000}" name="Column334"/>
    <tableColumn id="335" xr3:uid="{00000000-0010-0000-0200-00004F010000}" name="Column335"/>
    <tableColumn id="336" xr3:uid="{00000000-0010-0000-0200-000050010000}" name="Column336"/>
    <tableColumn id="337" xr3:uid="{00000000-0010-0000-0200-000051010000}" name="Column337"/>
    <tableColumn id="338" xr3:uid="{00000000-0010-0000-0200-000052010000}" name="Column338"/>
    <tableColumn id="339" xr3:uid="{00000000-0010-0000-0200-000053010000}" name="Column339"/>
    <tableColumn id="340" xr3:uid="{00000000-0010-0000-0200-000054010000}" name="Column340"/>
    <tableColumn id="341" xr3:uid="{00000000-0010-0000-0200-000055010000}" name="Column341"/>
    <tableColumn id="342" xr3:uid="{00000000-0010-0000-0200-000056010000}" name="Column342"/>
    <tableColumn id="343" xr3:uid="{00000000-0010-0000-0200-000057010000}" name="Column343"/>
    <tableColumn id="344" xr3:uid="{00000000-0010-0000-0200-000058010000}" name="Column344"/>
    <tableColumn id="345" xr3:uid="{00000000-0010-0000-0200-000059010000}" name="Column345"/>
    <tableColumn id="346" xr3:uid="{00000000-0010-0000-0200-00005A010000}" name="Column346"/>
    <tableColumn id="347" xr3:uid="{00000000-0010-0000-0200-00005B010000}" name="Column347"/>
    <tableColumn id="348" xr3:uid="{00000000-0010-0000-0200-00005C010000}" name="Column348"/>
    <tableColumn id="349" xr3:uid="{00000000-0010-0000-0200-00005D010000}" name="Column349"/>
    <tableColumn id="350" xr3:uid="{00000000-0010-0000-0200-00005E010000}" name="Column350"/>
    <tableColumn id="351" xr3:uid="{00000000-0010-0000-0200-00005F010000}" name="Column351"/>
    <tableColumn id="352" xr3:uid="{00000000-0010-0000-0200-000060010000}" name="Column352"/>
    <tableColumn id="353" xr3:uid="{00000000-0010-0000-0200-000061010000}" name="Column353"/>
    <tableColumn id="354" xr3:uid="{00000000-0010-0000-0200-000062010000}" name="Column354"/>
    <tableColumn id="355" xr3:uid="{00000000-0010-0000-0200-000063010000}" name="Column355"/>
    <tableColumn id="356" xr3:uid="{00000000-0010-0000-0200-000064010000}" name="Column356"/>
    <tableColumn id="357" xr3:uid="{00000000-0010-0000-0200-000065010000}" name="Column357"/>
    <tableColumn id="358" xr3:uid="{00000000-0010-0000-0200-000066010000}" name="Column358"/>
    <tableColumn id="359" xr3:uid="{00000000-0010-0000-0200-000067010000}" name="Column359"/>
    <tableColumn id="360" xr3:uid="{00000000-0010-0000-0200-000068010000}" name="Column360"/>
    <tableColumn id="361" xr3:uid="{00000000-0010-0000-0200-000069010000}" name="Column361"/>
    <tableColumn id="362" xr3:uid="{00000000-0010-0000-0200-00006A010000}" name="Column362"/>
    <tableColumn id="363" xr3:uid="{00000000-0010-0000-0200-00006B010000}" name="Column363"/>
    <tableColumn id="364" xr3:uid="{00000000-0010-0000-0200-00006C010000}" name="Column364"/>
    <tableColumn id="365" xr3:uid="{00000000-0010-0000-0200-00006D010000}" name="Column365"/>
    <tableColumn id="366" xr3:uid="{00000000-0010-0000-0200-00006E010000}" name="Column366"/>
    <tableColumn id="367" xr3:uid="{00000000-0010-0000-0200-00006F010000}" name="Column367"/>
    <tableColumn id="368" xr3:uid="{00000000-0010-0000-0200-000070010000}" name="Column368"/>
    <tableColumn id="369" xr3:uid="{00000000-0010-0000-0200-000071010000}" name="Column369"/>
    <tableColumn id="370" xr3:uid="{00000000-0010-0000-0200-000072010000}" name="Column370"/>
    <tableColumn id="371" xr3:uid="{00000000-0010-0000-0200-000073010000}" name="Column371"/>
    <tableColumn id="372" xr3:uid="{00000000-0010-0000-0200-000074010000}" name="Column372"/>
    <tableColumn id="373" xr3:uid="{00000000-0010-0000-0200-000075010000}" name="Column373"/>
    <tableColumn id="374" xr3:uid="{00000000-0010-0000-0200-000076010000}" name="Column374"/>
    <tableColumn id="375" xr3:uid="{00000000-0010-0000-0200-000077010000}" name="Column375"/>
    <tableColumn id="376" xr3:uid="{00000000-0010-0000-0200-000078010000}" name="Column376"/>
    <tableColumn id="377" xr3:uid="{00000000-0010-0000-0200-000079010000}" name="Column377"/>
    <tableColumn id="378" xr3:uid="{00000000-0010-0000-0200-00007A010000}" name="Column378"/>
    <tableColumn id="379" xr3:uid="{00000000-0010-0000-0200-00007B010000}" name="Column379"/>
    <tableColumn id="380" xr3:uid="{00000000-0010-0000-0200-00007C010000}" name="Column380"/>
    <tableColumn id="381" xr3:uid="{00000000-0010-0000-0200-00007D010000}" name="Column381"/>
    <tableColumn id="382" xr3:uid="{00000000-0010-0000-0200-00007E010000}" name="Column382"/>
    <tableColumn id="383" xr3:uid="{00000000-0010-0000-0200-00007F010000}" name="Column383"/>
    <tableColumn id="384" xr3:uid="{00000000-0010-0000-0200-000080010000}" name="Column384"/>
    <tableColumn id="385" xr3:uid="{00000000-0010-0000-0200-000081010000}" name="Column385"/>
    <tableColumn id="386" xr3:uid="{00000000-0010-0000-0200-000082010000}" name="Column386"/>
    <tableColumn id="387" xr3:uid="{00000000-0010-0000-0200-000083010000}" name="Column387"/>
    <tableColumn id="388" xr3:uid="{00000000-0010-0000-0200-000084010000}" name="Column388"/>
    <tableColumn id="389" xr3:uid="{00000000-0010-0000-0200-000085010000}" name="Column389"/>
    <tableColumn id="390" xr3:uid="{00000000-0010-0000-0200-000086010000}" name="Column390"/>
    <tableColumn id="391" xr3:uid="{00000000-0010-0000-0200-000087010000}" name="Column391"/>
    <tableColumn id="392" xr3:uid="{00000000-0010-0000-0200-000088010000}" name="Column392"/>
    <tableColumn id="393" xr3:uid="{00000000-0010-0000-0200-000089010000}" name="Column393"/>
    <tableColumn id="394" xr3:uid="{00000000-0010-0000-0200-00008A010000}" name="Column394"/>
    <tableColumn id="395" xr3:uid="{00000000-0010-0000-0200-00008B010000}" name="Column395"/>
    <tableColumn id="396" xr3:uid="{00000000-0010-0000-0200-00008C010000}" name="Column396"/>
    <tableColumn id="397" xr3:uid="{00000000-0010-0000-0200-00008D010000}" name="Column397"/>
    <tableColumn id="398" xr3:uid="{00000000-0010-0000-0200-00008E010000}" name="Column398"/>
    <tableColumn id="399" xr3:uid="{00000000-0010-0000-0200-00008F010000}" name="Column399"/>
    <tableColumn id="400" xr3:uid="{00000000-0010-0000-0200-000090010000}" name="Column400"/>
    <tableColumn id="401" xr3:uid="{00000000-0010-0000-0200-000091010000}" name="Column401"/>
    <tableColumn id="402" xr3:uid="{00000000-0010-0000-0200-000092010000}" name="Column402"/>
    <tableColumn id="403" xr3:uid="{00000000-0010-0000-0200-000093010000}" name="Column403"/>
    <tableColumn id="404" xr3:uid="{00000000-0010-0000-0200-000094010000}" name="Column404"/>
    <tableColumn id="405" xr3:uid="{00000000-0010-0000-0200-000095010000}" name="Column405"/>
    <tableColumn id="406" xr3:uid="{00000000-0010-0000-0200-000096010000}" name="Column406"/>
    <tableColumn id="407" xr3:uid="{00000000-0010-0000-0200-000097010000}" name="Column407"/>
    <tableColumn id="408" xr3:uid="{00000000-0010-0000-0200-000098010000}" name="Column408"/>
    <tableColumn id="409" xr3:uid="{00000000-0010-0000-0200-000099010000}" name="Column409"/>
    <tableColumn id="410" xr3:uid="{00000000-0010-0000-0200-00009A010000}" name="Column410"/>
    <tableColumn id="411" xr3:uid="{00000000-0010-0000-0200-00009B010000}" name="Column411"/>
    <tableColumn id="412" xr3:uid="{00000000-0010-0000-0200-00009C010000}" name="Column412"/>
    <tableColumn id="413" xr3:uid="{00000000-0010-0000-0200-00009D010000}" name="Column413"/>
    <tableColumn id="414" xr3:uid="{00000000-0010-0000-0200-00009E010000}" name="Column414"/>
    <tableColumn id="415" xr3:uid="{00000000-0010-0000-0200-00009F010000}" name="Column415"/>
    <tableColumn id="416" xr3:uid="{00000000-0010-0000-0200-0000A0010000}" name="Column416"/>
    <tableColumn id="417" xr3:uid="{00000000-0010-0000-0200-0000A1010000}" name="Column417"/>
    <tableColumn id="418" xr3:uid="{00000000-0010-0000-0200-0000A2010000}" name="Column418"/>
    <tableColumn id="419" xr3:uid="{00000000-0010-0000-0200-0000A3010000}" name="Column419"/>
    <tableColumn id="420" xr3:uid="{00000000-0010-0000-0200-0000A4010000}" name="Column420"/>
    <tableColumn id="421" xr3:uid="{00000000-0010-0000-0200-0000A5010000}" name="Column421"/>
    <tableColumn id="422" xr3:uid="{00000000-0010-0000-0200-0000A6010000}" name="Column422"/>
    <tableColumn id="423" xr3:uid="{00000000-0010-0000-0200-0000A7010000}" name="Column423"/>
    <tableColumn id="424" xr3:uid="{00000000-0010-0000-0200-0000A8010000}" name="Column424"/>
    <tableColumn id="425" xr3:uid="{00000000-0010-0000-0200-0000A9010000}" name="Column425"/>
    <tableColumn id="426" xr3:uid="{00000000-0010-0000-0200-0000AA010000}" name="Column426"/>
    <tableColumn id="427" xr3:uid="{00000000-0010-0000-0200-0000AB010000}" name="Column427"/>
    <tableColumn id="428" xr3:uid="{00000000-0010-0000-0200-0000AC010000}" name="Column428"/>
    <tableColumn id="429" xr3:uid="{00000000-0010-0000-0200-0000AD010000}" name="Column429"/>
    <tableColumn id="430" xr3:uid="{00000000-0010-0000-0200-0000AE010000}" name="Column430"/>
    <tableColumn id="431" xr3:uid="{00000000-0010-0000-0200-0000AF010000}" name="Column431"/>
    <tableColumn id="432" xr3:uid="{00000000-0010-0000-0200-0000B0010000}" name="Column432"/>
    <tableColumn id="433" xr3:uid="{00000000-0010-0000-0200-0000B1010000}" name="Column433"/>
    <tableColumn id="434" xr3:uid="{00000000-0010-0000-0200-0000B2010000}" name="Column434"/>
    <tableColumn id="435" xr3:uid="{00000000-0010-0000-0200-0000B3010000}" name="Column435"/>
    <tableColumn id="436" xr3:uid="{00000000-0010-0000-0200-0000B4010000}" name="Column436"/>
    <tableColumn id="437" xr3:uid="{00000000-0010-0000-0200-0000B5010000}" name="Column437"/>
    <tableColumn id="438" xr3:uid="{00000000-0010-0000-0200-0000B6010000}" name="Column438"/>
    <tableColumn id="439" xr3:uid="{00000000-0010-0000-0200-0000B7010000}" name="Column439"/>
    <tableColumn id="440" xr3:uid="{00000000-0010-0000-0200-0000B8010000}" name="Column440"/>
    <tableColumn id="441" xr3:uid="{00000000-0010-0000-0200-0000B9010000}" name="Column441"/>
    <tableColumn id="442" xr3:uid="{00000000-0010-0000-0200-0000BA010000}" name="Column442"/>
    <tableColumn id="443" xr3:uid="{00000000-0010-0000-0200-0000BB010000}" name="Column443"/>
    <tableColumn id="444" xr3:uid="{00000000-0010-0000-0200-0000BC010000}" name="Column444"/>
    <tableColumn id="445" xr3:uid="{00000000-0010-0000-0200-0000BD010000}" name="Column445"/>
    <tableColumn id="446" xr3:uid="{00000000-0010-0000-0200-0000BE010000}" name="Column446"/>
    <tableColumn id="447" xr3:uid="{00000000-0010-0000-0200-0000BF010000}" name="Column447"/>
    <tableColumn id="448" xr3:uid="{00000000-0010-0000-0200-0000C0010000}" name="Column448"/>
    <tableColumn id="449" xr3:uid="{00000000-0010-0000-0200-0000C1010000}" name="Column449"/>
    <tableColumn id="450" xr3:uid="{00000000-0010-0000-0200-0000C2010000}" name="Column450"/>
    <tableColumn id="451" xr3:uid="{00000000-0010-0000-0200-0000C3010000}" name="Column451"/>
    <tableColumn id="452" xr3:uid="{00000000-0010-0000-0200-0000C4010000}" name="Column452"/>
    <tableColumn id="453" xr3:uid="{00000000-0010-0000-0200-0000C5010000}" name="Column453"/>
    <tableColumn id="454" xr3:uid="{00000000-0010-0000-0200-0000C6010000}" name="Column454"/>
    <tableColumn id="455" xr3:uid="{00000000-0010-0000-0200-0000C7010000}" name="Column455"/>
    <tableColumn id="456" xr3:uid="{00000000-0010-0000-0200-0000C8010000}" name="Column456"/>
    <tableColumn id="457" xr3:uid="{00000000-0010-0000-0200-0000C9010000}" name="Column457"/>
    <tableColumn id="458" xr3:uid="{00000000-0010-0000-0200-0000CA010000}" name="Column458"/>
    <tableColumn id="459" xr3:uid="{00000000-0010-0000-0200-0000CB010000}" name="Column459"/>
    <tableColumn id="460" xr3:uid="{00000000-0010-0000-0200-0000CC010000}" name="Column460"/>
    <tableColumn id="461" xr3:uid="{00000000-0010-0000-0200-0000CD010000}" name="Column461"/>
    <tableColumn id="462" xr3:uid="{00000000-0010-0000-0200-0000CE010000}" name="Column462"/>
    <tableColumn id="463" xr3:uid="{00000000-0010-0000-0200-0000CF010000}" name="Column463"/>
    <tableColumn id="464" xr3:uid="{00000000-0010-0000-0200-0000D0010000}" name="Column464"/>
    <tableColumn id="465" xr3:uid="{00000000-0010-0000-0200-0000D1010000}" name="Column465"/>
    <tableColumn id="466" xr3:uid="{00000000-0010-0000-0200-0000D2010000}" name="Column466"/>
    <tableColumn id="467" xr3:uid="{00000000-0010-0000-0200-0000D3010000}" name="Column467"/>
    <tableColumn id="468" xr3:uid="{00000000-0010-0000-0200-0000D4010000}" name="Column468"/>
    <tableColumn id="469" xr3:uid="{00000000-0010-0000-0200-0000D5010000}" name="Column469"/>
    <tableColumn id="470" xr3:uid="{00000000-0010-0000-0200-0000D6010000}" name="Column470"/>
    <tableColumn id="471" xr3:uid="{00000000-0010-0000-0200-0000D7010000}" name="Column471"/>
    <tableColumn id="472" xr3:uid="{00000000-0010-0000-0200-0000D8010000}" name="Column472"/>
    <tableColumn id="473" xr3:uid="{00000000-0010-0000-0200-0000D9010000}" name="Column473"/>
    <tableColumn id="474" xr3:uid="{00000000-0010-0000-0200-0000DA010000}" name="Column474"/>
    <tableColumn id="475" xr3:uid="{00000000-0010-0000-0200-0000DB010000}" name="Column475"/>
    <tableColumn id="476" xr3:uid="{00000000-0010-0000-0200-0000DC010000}" name="Column476"/>
    <tableColumn id="477" xr3:uid="{00000000-0010-0000-0200-0000DD010000}" name="Column477"/>
    <tableColumn id="478" xr3:uid="{00000000-0010-0000-0200-0000DE010000}" name="Column478"/>
    <tableColumn id="479" xr3:uid="{00000000-0010-0000-0200-0000DF010000}" name="Column479"/>
    <tableColumn id="480" xr3:uid="{00000000-0010-0000-0200-0000E0010000}" name="Column480"/>
    <tableColumn id="481" xr3:uid="{00000000-0010-0000-0200-0000E1010000}" name="Column481"/>
    <tableColumn id="482" xr3:uid="{00000000-0010-0000-0200-0000E2010000}" name="Column482"/>
    <tableColumn id="483" xr3:uid="{00000000-0010-0000-0200-0000E3010000}" name="Column483"/>
    <tableColumn id="484" xr3:uid="{00000000-0010-0000-0200-0000E4010000}" name="Column484"/>
    <tableColumn id="485" xr3:uid="{00000000-0010-0000-0200-0000E5010000}" name="Column485"/>
    <tableColumn id="486" xr3:uid="{00000000-0010-0000-0200-0000E6010000}" name="Column486"/>
    <tableColumn id="487" xr3:uid="{00000000-0010-0000-0200-0000E7010000}" name="Column487"/>
    <tableColumn id="488" xr3:uid="{00000000-0010-0000-0200-0000E8010000}" name="Column488"/>
    <tableColumn id="489" xr3:uid="{00000000-0010-0000-0200-0000E9010000}" name="Column489"/>
    <tableColumn id="490" xr3:uid="{00000000-0010-0000-0200-0000EA010000}" name="Column490"/>
    <tableColumn id="491" xr3:uid="{00000000-0010-0000-0200-0000EB010000}" name="Column491"/>
    <tableColumn id="492" xr3:uid="{00000000-0010-0000-0200-0000EC010000}" name="Column492"/>
    <tableColumn id="493" xr3:uid="{00000000-0010-0000-0200-0000ED010000}" name="Column493"/>
    <tableColumn id="494" xr3:uid="{00000000-0010-0000-0200-0000EE010000}" name="Column494"/>
    <tableColumn id="495" xr3:uid="{00000000-0010-0000-0200-0000EF010000}" name="Column495"/>
    <tableColumn id="496" xr3:uid="{00000000-0010-0000-0200-0000F0010000}" name="Column496"/>
    <tableColumn id="497" xr3:uid="{00000000-0010-0000-0200-0000F1010000}" name="Column497"/>
    <tableColumn id="498" xr3:uid="{00000000-0010-0000-0200-0000F2010000}" name="Column498"/>
    <tableColumn id="499" xr3:uid="{00000000-0010-0000-0200-0000F3010000}" name="Column499"/>
    <tableColumn id="500" xr3:uid="{00000000-0010-0000-0200-0000F4010000}" name="Column500"/>
    <tableColumn id="501" xr3:uid="{00000000-0010-0000-0200-0000F5010000}" name="Column501"/>
    <tableColumn id="502" xr3:uid="{00000000-0010-0000-0200-0000F6010000}" name="Column502"/>
    <tableColumn id="503" xr3:uid="{00000000-0010-0000-0200-0000F7010000}" name="Column503"/>
    <tableColumn id="504" xr3:uid="{00000000-0010-0000-0200-0000F8010000}" name="Column504"/>
    <tableColumn id="505" xr3:uid="{00000000-0010-0000-0200-0000F9010000}" name="Column505"/>
    <tableColumn id="506" xr3:uid="{00000000-0010-0000-0200-0000FA010000}" name="Column506"/>
    <tableColumn id="507" xr3:uid="{00000000-0010-0000-0200-0000FB010000}" name="Column507"/>
    <tableColumn id="508" xr3:uid="{00000000-0010-0000-0200-0000FC010000}" name="Column508"/>
    <tableColumn id="509" xr3:uid="{00000000-0010-0000-0200-0000FD010000}" name="Column509"/>
    <tableColumn id="510" xr3:uid="{00000000-0010-0000-0200-0000FE010000}" name="Column510"/>
    <tableColumn id="511" xr3:uid="{00000000-0010-0000-0200-0000FF010000}" name="Column511"/>
    <tableColumn id="512" xr3:uid="{00000000-0010-0000-0200-000000020000}" name="Column512"/>
    <tableColumn id="513" xr3:uid="{00000000-0010-0000-0200-000001020000}" name="Column513"/>
    <tableColumn id="514" xr3:uid="{00000000-0010-0000-0200-000002020000}" name="Column514"/>
    <tableColumn id="515" xr3:uid="{00000000-0010-0000-0200-000003020000}" name="Column515"/>
    <tableColumn id="516" xr3:uid="{00000000-0010-0000-0200-000004020000}" name="Column516"/>
    <tableColumn id="517" xr3:uid="{00000000-0010-0000-0200-000005020000}" name="Column517"/>
    <tableColumn id="518" xr3:uid="{00000000-0010-0000-0200-000006020000}" name="Column518"/>
    <tableColumn id="519" xr3:uid="{00000000-0010-0000-0200-000007020000}" name="Column519"/>
    <tableColumn id="520" xr3:uid="{00000000-0010-0000-0200-000008020000}" name="Column520"/>
    <tableColumn id="521" xr3:uid="{00000000-0010-0000-0200-000009020000}" name="Column521"/>
    <tableColumn id="522" xr3:uid="{00000000-0010-0000-0200-00000A020000}" name="Column522"/>
    <tableColumn id="523" xr3:uid="{00000000-0010-0000-0200-00000B020000}" name="Column523"/>
    <tableColumn id="524" xr3:uid="{00000000-0010-0000-0200-00000C020000}" name="Column524"/>
    <tableColumn id="525" xr3:uid="{00000000-0010-0000-0200-00000D020000}" name="Column525"/>
    <tableColumn id="526" xr3:uid="{00000000-0010-0000-0200-00000E020000}" name="Column526"/>
    <tableColumn id="527" xr3:uid="{00000000-0010-0000-0200-00000F020000}" name="Column527"/>
    <tableColumn id="528" xr3:uid="{00000000-0010-0000-0200-000010020000}" name="Column528"/>
    <tableColumn id="529" xr3:uid="{00000000-0010-0000-0200-000011020000}" name="Column529"/>
    <tableColumn id="530" xr3:uid="{00000000-0010-0000-0200-000012020000}" name="Column530"/>
    <tableColumn id="531" xr3:uid="{00000000-0010-0000-0200-000013020000}" name="Column531"/>
    <tableColumn id="532" xr3:uid="{00000000-0010-0000-0200-000014020000}" name="Column532"/>
    <tableColumn id="533" xr3:uid="{00000000-0010-0000-0200-000015020000}" name="Column533"/>
    <tableColumn id="534" xr3:uid="{00000000-0010-0000-0200-000016020000}" name="Column534"/>
    <tableColumn id="535" xr3:uid="{00000000-0010-0000-0200-000017020000}" name="Column535"/>
    <tableColumn id="536" xr3:uid="{00000000-0010-0000-0200-000018020000}" name="Column536"/>
    <tableColumn id="537" xr3:uid="{00000000-0010-0000-0200-000019020000}" name="Column537"/>
    <tableColumn id="538" xr3:uid="{00000000-0010-0000-0200-00001A020000}" name="Column538"/>
    <tableColumn id="539" xr3:uid="{00000000-0010-0000-0200-00001B020000}" name="Column539"/>
    <tableColumn id="540" xr3:uid="{00000000-0010-0000-0200-00001C020000}" name="Column540"/>
    <tableColumn id="541" xr3:uid="{00000000-0010-0000-0200-00001D020000}" name="Column541"/>
    <tableColumn id="542" xr3:uid="{00000000-0010-0000-0200-00001E020000}" name="Column542"/>
    <tableColumn id="543" xr3:uid="{00000000-0010-0000-0200-00001F020000}" name="Column543"/>
    <tableColumn id="544" xr3:uid="{00000000-0010-0000-0200-000020020000}" name="Column544"/>
    <tableColumn id="545" xr3:uid="{00000000-0010-0000-0200-000021020000}" name="Column545"/>
    <tableColumn id="546" xr3:uid="{00000000-0010-0000-0200-000022020000}" name="Column546"/>
    <tableColumn id="547" xr3:uid="{00000000-0010-0000-0200-000023020000}" name="Column547"/>
    <tableColumn id="548" xr3:uid="{00000000-0010-0000-0200-000024020000}" name="Column548"/>
    <tableColumn id="549" xr3:uid="{00000000-0010-0000-0200-000025020000}" name="Column549"/>
    <tableColumn id="550" xr3:uid="{00000000-0010-0000-0200-000026020000}" name="Column550"/>
    <tableColumn id="551" xr3:uid="{00000000-0010-0000-0200-000027020000}" name="Column551"/>
    <tableColumn id="552" xr3:uid="{00000000-0010-0000-0200-000028020000}" name="Column552"/>
    <tableColumn id="553" xr3:uid="{00000000-0010-0000-0200-000029020000}" name="Column553"/>
    <tableColumn id="554" xr3:uid="{00000000-0010-0000-0200-00002A020000}" name="Column554"/>
    <tableColumn id="555" xr3:uid="{00000000-0010-0000-0200-00002B020000}" name="Column555"/>
    <tableColumn id="556" xr3:uid="{00000000-0010-0000-0200-00002C020000}" name="Column556"/>
    <tableColumn id="557" xr3:uid="{00000000-0010-0000-0200-00002D020000}" name="Column557"/>
    <tableColumn id="558" xr3:uid="{00000000-0010-0000-0200-00002E020000}" name="Column558"/>
    <tableColumn id="559" xr3:uid="{00000000-0010-0000-0200-00002F020000}" name="Column559"/>
    <tableColumn id="560" xr3:uid="{00000000-0010-0000-0200-000030020000}" name="Column560"/>
    <tableColumn id="561" xr3:uid="{00000000-0010-0000-0200-000031020000}" name="Column561"/>
    <tableColumn id="562" xr3:uid="{00000000-0010-0000-0200-000032020000}" name="Column562"/>
    <tableColumn id="563" xr3:uid="{00000000-0010-0000-0200-000033020000}" name="Column563"/>
    <tableColumn id="564" xr3:uid="{00000000-0010-0000-0200-000034020000}" name="Column564"/>
    <tableColumn id="565" xr3:uid="{00000000-0010-0000-0200-000035020000}" name="Column565"/>
    <tableColumn id="566" xr3:uid="{00000000-0010-0000-0200-000036020000}" name="Column566"/>
    <tableColumn id="567" xr3:uid="{00000000-0010-0000-0200-000037020000}" name="Column567"/>
    <tableColumn id="568" xr3:uid="{00000000-0010-0000-0200-000038020000}" name="Column568"/>
    <tableColumn id="569" xr3:uid="{00000000-0010-0000-0200-000039020000}" name="Column569"/>
    <tableColumn id="570" xr3:uid="{00000000-0010-0000-0200-00003A020000}" name="Column570"/>
    <tableColumn id="571" xr3:uid="{00000000-0010-0000-0200-00003B020000}" name="Column571"/>
    <tableColumn id="572" xr3:uid="{00000000-0010-0000-0200-00003C020000}" name="Column572"/>
    <tableColumn id="573" xr3:uid="{00000000-0010-0000-0200-00003D020000}" name="Column573"/>
    <tableColumn id="574" xr3:uid="{00000000-0010-0000-0200-00003E020000}" name="Column574"/>
    <tableColumn id="575" xr3:uid="{00000000-0010-0000-0200-00003F020000}" name="Column575"/>
    <tableColumn id="576" xr3:uid="{00000000-0010-0000-0200-000040020000}" name="Column576"/>
    <tableColumn id="577" xr3:uid="{00000000-0010-0000-0200-000041020000}" name="Column577"/>
    <tableColumn id="578" xr3:uid="{00000000-0010-0000-0200-000042020000}" name="Column578"/>
    <tableColumn id="579" xr3:uid="{00000000-0010-0000-0200-000043020000}" name="Column579"/>
    <tableColumn id="580" xr3:uid="{00000000-0010-0000-0200-000044020000}" name="Column580"/>
    <tableColumn id="581" xr3:uid="{00000000-0010-0000-0200-000045020000}" name="Column581"/>
    <tableColumn id="582" xr3:uid="{00000000-0010-0000-0200-000046020000}" name="Column582"/>
    <tableColumn id="583" xr3:uid="{00000000-0010-0000-0200-000047020000}" name="Column583"/>
    <tableColumn id="584" xr3:uid="{00000000-0010-0000-0200-000048020000}" name="Column584"/>
    <tableColumn id="585" xr3:uid="{00000000-0010-0000-0200-000049020000}" name="Column585"/>
    <tableColumn id="586" xr3:uid="{00000000-0010-0000-0200-00004A020000}" name="Column586"/>
    <tableColumn id="587" xr3:uid="{00000000-0010-0000-0200-00004B020000}" name="Column587"/>
    <tableColumn id="588" xr3:uid="{00000000-0010-0000-0200-00004C020000}" name="Column588"/>
    <tableColumn id="589" xr3:uid="{00000000-0010-0000-0200-00004D020000}" name="Column589"/>
    <tableColumn id="590" xr3:uid="{00000000-0010-0000-0200-00004E020000}" name="Column590"/>
    <tableColumn id="591" xr3:uid="{00000000-0010-0000-0200-00004F020000}" name="Column591"/>
    <tableColumn id="592" xr3:uid="{00000000-0010-0000-0200-000050020000}" name="Column592"/>
    <tableColumn id="593" xr3:uid="{00000000-0010-0000-0200-000051020000}" name="Column593"/>
    <tableColumn id="594" xr3:uid="{00000000-0010-0000-0200-000052020000}" name="Column594"/>
    <tableColumn id="595" xr3:uid="{00000000-0010-0000-0200-000053020000}" name="Column595"/>
    <tableColumn id="596" xr3:uid="{00000000-0010-0000-0200-000054020000}" name="Column596"/>
    <tableColumn id="597" xr3:uid="{00000000-0010-0000-0200-000055020000}" name="Column597"/>
    <tableColumn id="598" xr3:uid="{00000000-0010-0000-0200-000056020000}" name="Column598"/>
    <tableColumn id="599" xr3:uid="{00000000-0010-0000-0200-000057020000}" name="Column599"/>
    <tableColumn id="600" xr3:uid="{00000000-0010-0000-0200-000058020000}" name="Column600"/>
    <tableColumn id="601" xr3:uid="{00000000-0010-0000-0200-000059020000}" name="Column601"/>
    <tableColumn id="602" xr3:uid="{00000000-0010-0000-0200-00005A020000}" name="Column602"/>
    <tableColumn id="603" xr3:uid="{00000000-0010-0000-0200-00005B020000}" name="Column603"/>
    <tableColumn id="604" xr3:uid="{00000000-0010-0000-0200-00005C020000}" name="Column604"/>
    <tableColumn id="605" xr3:uid="{00000000-0010-0000-0200-00005D020000}" name="Column605"/>
    <tableColumn id="606" xr3:uid="{00000000-0010-0000-0200-00005E020000}" name="Column606"/>
    <tableColumn id="607" xr3:uid="{00000000-0010-0000-0200-00005F020000}" name="Column607"/>
    <tableColumn id="608" xr3:uid="{00000000-0010-0000-0200-000060020000}" name="Column608"/>
    <tableColumn id="609" xr3:uid="{00000000-0010-0000-0200-000061020000}" name="Column609"/>
    <tableColumn id="610" xr3:uid="{00000000-0010-0000-0200-000062020000}" name="Column610"/>
    <tableColumn id="611" xr3:uid="{00000000-0010-0000-0200-000063020000}" name="Column611"/>
    <tableColumn id="612" xr3:uid="{00000000-0010-0000-0200-000064020000}" name="Column612"/>
    <tableColumn id="613" xr3:uid="{00000000-0010-0000-0200-000065020000}" name="Column613"/>
    <tableColumn id="614" xr3:uid="{00000000-0010-0000-0200-000066020000}" name="Column614"/>
    <tableColumn id="615" xr3:uid="{00000000-0010-0000-0200-000067020000}" name="Column615"/>
    <tableColumn id="616" xr3:uid="{00000000-0010-0000-0200-000068020000}" name="Column616"/>
    <tableColumn id="617" xr3:uid="{00000000-0010-0000-0200-000069020000}" name="Column617"/>
    <tableColumn id="618" xr3:uid="{00000000-0010-0000-0200-00006A020000}" name="Column618"/>
    <tableColumn id="619" xr3:uid="{00000000-0010-0000-0200-00006B020000}" name="Column619"/>
    <tableColumn id="620" xr3:uid="{00000000-0010-0000-0200-00006C020000}" name="Column620"/>
  </tableColumns>
  <tableStyleInfo name="Combo Tester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96:WV103" headerRowCount="0">
  <tableColumns count="620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  <tableColumn id="44" xr3:uid="{00000000-0010-0000-0300-00002C000000}" name="Column44"/>
    <tableColumn id="45" xr3:uid="{00000000-0010-0000-0300-00002D000000}" name="Column45"/>
    <tableColumn id="46" xr3:uid="{00000000-0010-0000-0300-00002E000000}" name="Column46"/>
    <tableColumn id="47" xr3:uid="{00000000-0010-0000-0300-00002F000000}" name="Column47"/>
    <tableColumn id="48" xr3:uid="{00000000-0010-0000-0300-000030000000}" name="Column48"/>
    <tableColumn id="49" xr3:uid="{00000000-0010-0000-0300-000031000000}" name="Column49"/>
    <tableColumn id="50" xr3:uid="{00000000-0010-0000-0300-000032000000}" name="Column50"/>
    <tableColumn id="51" xr3:uid="{00000000-0010-0000-0300-000033000000}" name="Column51"/>
    <tableColumn id="52" xr3:uid="{00000000-0010-0000-0300-000034000000}" name="Column52"/>
    <tableColumn id="53" xr3:uid="{00000000-0010-0000-0300-000035000000}" name="Column53"/>
    <tableColumn id="54" xr3:uid="{00000000-0010-0000-0300-000036000000}" name="Column54"/>
    <tableColumn id="55" xr3:uid="{00000000-0010-0000-0300-000037000000}" name="Column55"/>
    <tableColumn id="56" xr3:uid="{00000000-0010-0000-0300-000038000000}" name="Column56"/>
    <tableColumn id="57" xr3:uid="{00000000-0010-0000-0300-000039000000}" name="Column57"/>
    <tableColumn id="58" xr3:uid="{00000000-0010-0000-0300-00003A000000}" name="Column58"/>
    <tableColumn id="59" xr3:uid="{00000000-0010-0000-0300-00003B000000}" name="Column59"/>
    <tableColumn id="60" xr3:uid="{00000000-0010-0000-0300-00003C000000}" name="Column60"/>
    <tableColumn id="61" xr3:uid="{00000000-0010-0000-0300-00003D000000}" name="Column61"/>
    <tableColumn id="62" xr3:uid="{00000000-0010-0000-0300-00003E000000}" name="Column62"/>
    <tableColumn id="63" xr3:uid="{00000000-0010-0000-0300-00003F000000}" name="Column63"/>
    <tableColumn id="64" xr3:uid="{00000000-0010-0000-0300-000040000000}" name="Column64"/>
    <tableColumn id="65" xr3:uid="{00000000-0010-0000-0300-000041000000}" name="Column65"/>
    <tableColumn id="66" xr3:uid="{00000000-0010-0000-0300-000042000000}" name="Column66"/>
    <tableColumn id="67" xr3:uid="{00000000-0010-0000-0300-000043000000}" name="Column67"/>
    <tableColumn id="68" xr3:uid="{00000000-0010-0000-0300-000044000000}" name="Column68"/>
    <tableColumn id="69" xr3:uid="{00000000-0010-0000-0300-000045000000}" name="Column69"/>
    <tableColumn id="70" xr3:uid="{00000000-0010-0000-0300-000046000000}" name="Column70"/>
    <tableColumn id="71" xr3:uid="{00000000-0010-0000-0300-000047000000}" name="Column71"/>
    <tableColumn id="72" xr3:uid="{00000000-0010-0000-0300-000048000000}" name="Column72"/>
    <tableColumn id="73" xr3:uid="{00000000-0010-0000-0300-000049000000}" name="Column73"/>
    <tableColumn id="74" xr3:uid="{00000000-0010-0000-0300-00004A000000}" name="Column74"/>
    <tableColumn id="75" xr3:uid="{00000000-0010-0000-0300-00004B000000}" name="Column75"/>
    <tableColumn id="76" xr3:uid="{00000000-0010-0000-0300-00004C000000}" name="Column76"/>
    <tableColumn id="77" xr3:uid="{00000000-0010-0000-0300-00004D000000}" name="Column77"/>
    <tableColumn id="78" xr3:uid="{00000000-0010-0000-0300-00004E000000}" name="Column78"/>
    <tableColumn id="79" xr3:uid="{00000000-0010-0000-0300-00004F000000}" name="Column79"/>
    <tableColumn id="80" xr3:uid="{00000000-0010-0000-0300-000050000000}" name="Column80"/>
    <tableColumn id="81" xr3:uid="{00000000-0010-0000-0300-000051000000}" name="Column81"/>
    <tableColumn id="82" xr3:uid="{00000000-0010-0000-0300-000052000000}" name="Column82"/>
    <tableColumn id="83" xr3:uid="{00000000-0010-0000-0300-000053000000}" name="Column83"/>
    <tableColumn id="84" xr3:uid="{00000000-0010-0000-0300-000054000000}" name="Column84"/>
    <tableColumn id="85" xr3:uid="{00000000-0010-0000-0300-000055000000}" name="Column85"/>
    <tableColumn id="86" xr3:uid="{00000000-0010-0000-0300-000056000000}" name="Column86"/>
    <tableColumn id="87" xr3:uid="{00000000-0010-0000-0300-000057000000}" name="Column87"/>
    <tableColumn id="88" xr3:uid="{00000000-0010-0000-0300-000058000000}" name="Column88"/>
    <tableColumn id="89" xr3:uid="{00000000-0010-0000-0300-000059000000}" name="Column89"/>
    <tableColumn id="90" xr3:uid="{00000000-0010-0000-0300-00005A000000}" name="Column90"/>
    <tableColumn id="91" xr3:uid="{00000000-0010-0000-0300-00005B000000}" name="Column91"/>
    <tableColumn id="92" xr3:uid="{00000000-0010-0000-0300-00005C000000}" name="Column92"/>
    <tableColumn id="93" xr3:uid="{00000000-0010-0000-0300-00005D000000}" name="Column93"/>
    <tableColumn id="94" xr3:uid="{00000000-0010-0000-0300-00005E000000}" name="Column94"/>
    <tableColumn id="95" xr3:uid="{00000000-0010-0000-0300-00005F000000}" name="Column95"/>
    <tableColumn id="96" xr3:uid="{00000000-0010-0000-0300-000060000000}" name="Column96"/>
    <tableColumn id="97" xr3:uid="{00000000-0010-0000-0300-000061000000}" name="Column97"/>
    <tableColumn id="98" xr3:uid="{00000000-0010-0000-0300-000062000000}" name="Column98"/>
    <tableColumn id="99" xr3:uid="{00000000-0010-0000-0300-000063000000}" name="Column99"/>
    <tableColumn id="100" xr3:uid="{00000000-0010-0000-0300-000064000000}" name="Column100"/>
    <tableColumn id="101" xr3:uid="{00000000-0010-0000-0300-000065000000}" name="Column101"/>
    <tableColumn id="102" xr3:uid="{00000000-0010-0000-0300-000066000000}" name="Column102"/>
    <tableColumn id="103" xr3:uid="{00000000-0010-0000-0300-000067000000}" name="Column103"/>
    <tableColumn id="104" xr3:uid="{00000000-0010-0000-0300-000068000000}" name="Column104"/>
    <tableColumn id="105" xr3:uid="{00000000-0010-0000-0300-000069000000}" name="Column105"/>
    <tableColumn id="106" xr3:uid="{00000000-0010-0000-0300-00006A000000}" name="Column106"/>
    <tableColumn id="107" xr3:uid="{00000000-0010-0000-0300-00006B000000}" name="Column107"/>
    <tableColumn id="108" xr3:uid="{00000000-0010-0000-0300-00006C000000}" name="Column108"/>
    <tableColumn id="109" xr3:uid="{00000000-0010-0000-0300-00006D000000}" name="Column109"/>
    <tableColumn id="110" xr3:uid="{00000000-0010-0000-0300-00006E000000}" name="Column110"/>
    <tableColumn id="111" xr3:uid="{00000000-0010-0000-0300-00006F000000}" name="Column111"/>
    <tableColumn id="112" xr3:uid="{00000000-0010-0000-0300-000070000000}" name="Column112"/>
    <tableColumn id="113" xr3:uid="{00000000-0010-0000-0300-000071000000}" name="Column113"/>
    <tableColumn id="114" xr3:uid="{00000000-0010-0000-0300-000072000000}" name="Column114"/>
    <tableColumn id="115" xr3:uid="{00000000-0010-0000-0300-000073000000}" name="Column115"/>
    <tableColumn id="116" xr3:uid="{00000000-0010-0000-0300-000074000000}" name="Column116"/>
    <tableColumn id="117" xr3:uid="{00000000-0010-0000-0300-000075000000}" name="Column117"/>
    <tableColumn id="118" xr3:uid="{00000000-0010-0000-0300-000076000000}" name="Column118"/>
    <tableColumn id="119" xr3:uid="{00000000-0010-0000-0300-000077000000}" name="Column119"/>
    <tableColumn id="120" xr3:uid="{00000000-0010-0000-0300-000078000000}" name="Column120"/>
    <tableColumn id="121" xr3:uid="{00000000-0010-0000-0300-000079000000}" name="Column121"/>
    <tableColumn id="122" xr3:uid="{00000000-0010-0000-0300-00007A000000}" name="Column122"/>
    <tableColumn id="123" xr3:uid="{00000000-0010-0000-0300-00007B000000}" name="Column123"/>
    <tableColumn id="124" xr3:uid="{00000000-0010-0000-0300-00007C000000}" name="Column124"/>
    <tableColumn id="125" xr3:uid="{00000000-0010-0000-0300-00007D000000}" name="Column125"/>
    <tableColumn id="126" xr3:uid="{00000000-0010-0000-0300-00007E000000}" name="Column126"/>
    <tableColumn id="127" xr3:uid="{00000000-0010-0000-0300-00007F000000}" name="Column127"/>
    <tableColumn id="128" xr3:uid="{00000000-0010-0000-0300-000080000000}" name="Column128"/>
    <tableColumn id="129" xr3:uid="{00000000-0010-0000-0300-000081000000}" name="Column129"/>
    <tableColumn id="130" xr3:uid="{00000000-0010-0000-0300-000082000000}" name="Column130"/>
    <tableColumn id="131" xr3:uid="{00000000-0010-0000-0300-000083000000}" name="Column131"/>
    <tableColumn id="132" xr3:uid="{00000000-0010-0000-0300-000084000000}" name="Column132"/>
    <tableColumn id="133" xr3:uid="{00000000-0010-0000-0300-000085000000}" name="Column133"/>
    <tableColumn id="134" xr3:uid="{00000000-0010-0000-0300-000086000000}" name="Column134"/>
    <tableColumn id="135" xr3:uid="{00000000-0010-0000-0300-000087000000}" name="Column135"/>
    <tableColumn id="136" xr3:uid="{00000000-0010-0000-0300-000088000000}" name="Column136"/>
    <tableColumn id="137" xr3:uid="{00000000-0010-0000-0300-000089000000}" name="Column137"/>
    <tableColumn id="138" xr3:uid="{00000000-0010-0000-0300-00008A000000}" name="Column138"/>
    <tableColumn id="139" xr3:uid="{00000000-0010-0000-0300-00008B000000}" name="Column139"/>
    <tableColumn id="140" xr3:uid="{00000000-0010-0000-0300-00008C000000}" name="Column140"/>
    <tableColumn id="141" xr3:uid="{00000000-0010-0000-0300-00008D000000}" name="Column141"/>
    <tableColumn id="142" xr3:uid="{00000000-0010-0000-0300-00008E000000}" name="Column142"/>
    <tableColumn id="143" xr3:uid="{00000000-0010-0000-0300-00008F000000}" name="Column143"/>
    <tableColumn id="144" xr3:uid="{00000000-0010-0000-0300-000090000000}" name="Column144"/>
    <tableColumn id="145" xr3:uid="{00000000-0010-0000-0300-000091000000}" name="Column145"/>
    <tableColumn id="146" xr3:uid="{00000000-0010-0000-0300-000092000000}" name="Column146"/>
    <tableColumn id="147" xr3:uid="{00000000-0010-0000-0300-000093000000}" name="Column147"/>
    <tableColumn id="148" xr3:uid="{00000000-0010-0000-0300-000094000000}" name="Column148"/>
    <tableColumn id="149" xr3:uid="{00000000-0010-0000-0300-000095000000}" name="Column149"/>
    <tableColumn id="150" xr3:uid="{00000000-0010-0000-0300-000096000000}" name="Column150"/>
    <tableColumn id="151" xr3:uid="{00000000-0010-0000-0300-000097000000}" name="Column151"/>
    <tableColumn id="152" xr3:uid="{00000000-0010-0000-0300-000098000000}" name="Column152"/>
    <tableColumn id="153" xr3:uid="{00000000-0010-0000-0300-000099000000}" name="Column153"/>
    <tableColumn id="154" xr3:uid="{00000000-0010-0000-0300-00009A000000}" name="Column154"/>
    <tableColumn id="155" xr3:uid="{00000000-0010-0000-0300-00009B000000}" name="Column155"/>
    <tableColumn id="156" xr3:uid="{00000000-0010-0000-0300-00009C000000}" name="Column156"/>
    <tableColumn id="157" xr3:uid="{00000000-0010-0000-0300-00009D000000}" name="Column157"/>
    <tableColumn id="158" xr3:uid="{00000000-0010-0000-0300-00009E000000}" name="Column158"/>
    <tableColumn id="159" xr3:uid="{00000000-0010-0000-0300-00009F000000}" name="Column159"/>
    <tableColumn id="160" xr3:uid="{00000000-0010-0000-0300-0000A0000000}" name="Column160"/>
    <tableColumn id="161" xr3:uid="{00000000-0010-0000-0300-0000A1000000}" name="Column161"/>
    <tableColumn id="162" xr3:uid="{00000000-0010-0000-0300-0000A2000000}" name="Column162"/>
    <tableColumn id="163" xr3:uid="{00000000-0010-0000-0300-0000A3000000}" name="Column163"/>
    <tableColumn id="164" xr3:uid="{00000000-0010-0000-0300-0000A4000000}" name="Column164"/>
    <tableColumn id="165" xr3:uid="{00000000-0010-0000-0300-0000A5000000}" name="Column165"/>
    <tableColumn id="166" xr3:uid="{00000000-0010-0000-0300-0000A6000000}" name="Column166"/>
    <tableColumn id="167" xr3:uid="{00000000-0010-0000-0300-0000A7000000}" name="Column167"/>
    <tableColumn id="168" xr3:uid="{00000000-0010-0000-0300-0000A8000000}" name="Column168"/>
    <tableColumn id="169" xr3:uid="{00000000-0010-0000-0300-0000A9000000}" name="Column169"/>
    <tableColumn id="170" xr3:uid="{00000000-0010-0000-0300-0000AA000000}" name="Column170"/>
    <tableColumn id="171" xr3:uid="{00000000-0010-0000-0300-0000AB000000}" name="Column171"/>
    <tableColumn id="172" xr3:uid="{00000000-0010-0000-0300-0000AC000000}" name="Column172"/>
    <tableColumn id="173" xr3:uid="{00000000-0010-0000-0300-0000AD000000}" name="Column173"/>
    <tableColumn id="174" xr3:uid="{00000000-0010-0000-0300-0000AE000000}" name="Column174"/>
    <tableColumn id="175" xr3:uid="{00000000-0010-0000-0300-0000AF000000}" name="Column175"/>
    <tableColumn id="176" xr3:uid="{00000000-0010-0000-0300-0000B0000000}" name="Column176"/>
    <tableColumn id="177" xr3:uid="{00000000-0010-0000-0300-0000B1000000}" name="Column177"/>
    <tableColumn id="178" xr3:uid="{00000000-0010-0000-0300-0000B2000000}" name="Column178"/>
    <tableColumn id="179" xr3:uid="{00000000-0010-0000-0300-0000B3000000}" name="Column179"/>
    <tableColumn id="180" xr3:uid="{00000000-0010-0000-0300-0000B4000000}" name="Column180"/>
    <tableColumn id="181" xr3:uid="{00000000-0010-0000-0300-0000B5000000}" name="Column181"/>
    <tableColumn id="182" xr3:uid="{00000000-0010-0000-0300-0000B6000000}" name="Column182"/>
    <tableColumn id="183" xr3:uid="{00000000-0010-0000-0300-0000B7000000}" name="Column183"/>
    <tableColumn id="184" xr3:uid="{00000000-0010-0000-0300-0000B8000000}" name="Column184"/>
    <tableColumn id="185" xr3:uid="{00000000-0010-0000-0300-0000B9000000}" name="Column185"/>
    <tableColumn id="186" xr3:uid="{00000000-0010-0000-0300-0000BA000000}" name="Column186"/>
    <tableColumn id="187" xr3:uid="{00000000-0010-0000-0300-0000BB000000}" name="Column187"/>
    <tableColumn id="188" xr3:uid="{00000000-0010-0000-0300-0000BC000000}" name="Column188"/>
    <tableColumn id="189" xr3:uid="{00000000-0010-0000-0300-0000BD000000}" name="Column189"/>
    <tableColumn id="190" xr3:uid="{00000000-0010-0000-0300-0000BE000000}" name="Column190"/>
    <tableColumn id="191" xr3:uid="{00000000-0010-0000-0300-0000BF000000}" name="Column191"/>
    <tableColumn id="192" xr3:uid="{00000000-0010-0000-0300-0000C0000000}" name="Column192"/>
    <tableColumn id="193" xr3:uid="{00000000-0010-0000-0300-0000C1000000}" name="Column193"/>
    <tableColumn id="194" xr3:uid="{00000000-0010-0000-0300-0000C2000000}" name="Column194"/>
    <tableColumn id="195" xr3:uid="{00000000-0010-0000-0300-0000C3000000}" name="Column195"/>
    <tableColumn id="196" xr3:uid="{00000000-0010-0000-0300-0000C4000000}" name="Column196"/>
    <tableColumn id="197" xr3:uid="{00000000-0010-0000-0300-0000C5000000}" name="Column197"/>
    <tableColumn id="198" xr3:uid="{00000000-0010-0000-0300-0000C6000000}" name="Column198"/>
    <tableColumn id="199" xr3:uid="{00000000-0010-0000-0300-0000C7000000}" name="Column199"/>
    <tableColumn id="200" xr3:uid="{00000000-0010-0000-0300-0000C8000000}" name="Column200"/>
    <tableColumn id="201" xr3:uid="{00000000-0010-0000-0300-0000C9000000}" name="Column201"/>
    <tableColumn id="202" xr3:uid="{00000000-0010-0000-0300-0000CA000000}" name="Column202"/>
    <tableColumn id="203" xr3:uid="{00000000-0010-0000-0300-0000CB000000}" name="Column203"/>
    <tableColumn id="204" xr3:uid="{00000000-0010-0000-0300-0000CC000000}" name="Column204"/>
    <tableColumn id="205" xr3:uid="{00000000-0010-0000-0300-0000CD000000}" name="Column205"/>
    <tableColumn id="206" xr3:uid="{00000000-0010-0000-0300-0000CE000000}" name="Column206"/>
    <tableColumn id="207" xr3:uid="{00000000-0010-0000-0300-0000CF000000}" name="Column207"/>
    <tableColumn id="208" xr3:uid="{00000000-0010-0000-0300-0000D0000000}" name="Column208"/>
    <tableColumn id="209" xr3:uid="{00000000-0010-0000-0300-0000D1000000}" name="Column209"/>
    <tableColumn id="210" xr3:uid="{00000000-0010-0000-0300-0000D2000000}" name="Column210"/>
    <tableColumn id="211" xr3:uid="{00000000-0010-0000-0300-0000D3000000}" name="Column211"/>
    <tableColumn id="212" xr3:uid="{00000000-0010-0000-0300-0000D4000000}" name="Column212"/>
    <tableColumn id="213" xr3:uid="{00000000-0010-0000-0300-0000D5000000}" name="Column213"/>
    <tableColumn id="214" xr3:uid="{00000000-0010-0000-0300-0000D6000000}" name="Column214"/>
    <tableColumn id="215" xr3:uid="{00000000-0010-0000-0300-0000D7000000}" name="Column215"/>
    <tableColumn id="216" xr3:uid="{00000000-0010-0000-0300-0000D8000000}" name="Column216"/>
    <tableColumn id="217" xr3:uid="{00000000-0010-0000-0300-0000D9000000}" name="Column217"/>
    <tableColumn id="218" xr3:uid="{00000000-0010-0000-0300-0000DA000000}" name="Column218"/>
    <tableColumn id="219" xr3:uid="{00000000-0010-0000-0300-0000DB000000}" name="Column219"/>
    <tableColumn id="220" xr3:uid="{00000000-0010-0000-0300-0000DC000000}" name="Column220"/>
    <tableColumn id="221" xr3:uid="{00000000-0010-0000-0300-0000DD000000}" name="Column221"/>
    <tableColumn id="222" xr3:uid="{00000000-0010-0000-0300-0000DE000000}" name="Column222"/>
    <tableColumn id="223" xr3:uid="{00000000-0010-0000-0300-0000DF000000}" name="Column223"/>
    <tableColumn id="224" xr3:uid="{00000000-0010-0000-0300-0000E0000000}" name="Column224"/>
    <tableColumn id="225" xr3:uid="{00000000-0010-0000-0300-0000E1000000}" name="Column225"/>
    <tableColumn id="226" xr3:uid="{00000000-0010-0000-0300-0000E2000000}" name="Column226"/>
    <tableColumn id="227" xr3:uid="{00000000-0010-0000-0300-0000E3000000}" name="Column227"/>
    <tableColumn id="228" xr3:uid="{00000000-0010-0000-0300-0000E4000000}" name="Column228"/>
    <tableColumn id="229" xr3:uid="{00000000-0010-0000-0300-0000E5000000}" name="Column229"/>
    <tableColumn id="230" xr3:uid="{00000000-0010-0000-0300-0000E6000000}" name="Column230"/>
    <tableColumn id="231" xr3:uid="{00000000-0010-0000-0300-0000E7000000}" name="Column231"/>
    <tableColumn id="232" xr3:uid="{00000000-0010-0000-0300-0000E8000000}" name="Column232"/>
    <tableColumn id="233" xr3:uid="{00000000-0010-0000-0300-0000E9000000}" name="Column233"/>
    <tableColumn id="234" xr3:uid="{00000000-0010-0000-0300-0000EA000000}" name="Column234"/>
    <tableColumn id="235" xr3:uid="{00000000-0010-0000-0300-0000EB000000}" name="Column235"/>
    <tableColumn id="236" xr3:uid="{00000000-0010-0000-0300-0000EC000000}" name="Column236"/>
    <tableColumn id="237" xr3:uid="{00000000-0010-0000-0300-0000ED000000}" name="Column237"/>
    <tableColumn id="238" xr3:uid="{00000000-0010-0000-0300-0000EE000000}" name="Column238"/>
    <tableColumn id="239" xr3:uid="{00000000-0010-0000-0300-0000EF000000}" name="Column239"/>
    <tableColumn id="240" xr3:uid="{00000000-0010-0000-0300-0000F0000000}" name="Column240"/>
    <tableColumn id="241" xr3:uid="{00000000-0010-0000-0300-0000F1000000}" name="Column241"/>
    <tableColumn id="242" xr3:uid="{00000000-0010-0000-0300-0000F2000000}" name="Column242"/>
    <tableColumn id="243" xr3:uid="{00000000-0010-0000-0300-0000F3000000}" name="Column243"/>
    <tableColumn id="244" xr3:uid="{00000000-0010-0000-0300-0000F4000000}" name="Column244"/>
    <tableColumn id="245" xr3:uid="{00000000-0010-0000-0300-0000F5000000}" name="Column245"/>
    <tableColumn id="246" xr3:uid="{00000000-0010-0000-0300-0000F6000000}" name="Column246"/>
    <tableColumn id="247" xr3:uid="{00000000-0010-0000-0300-0000F7000000}" name="Column247"/>
    <tableColumn id="248" xr3:uid="{00000000-0010-0000-0300-0000F8000000}" name="Column248"/>
    <tableColumn id="249" xr3:uid="{00000000-0010-0000-0300-0000F9000000}" name="Column249"/>
    <tableColumn id="250" xr3:uid="{00000000-0010-0000-0300-0000FA000000}" name="Column250"/>
    <tableColumn id="251" xr3:uid="{00000000-0010-0000-0300-0000FB000000}" name="Column251"/>
    <tableColumn id="252" xr3:uid="{00000000-0010-0000-0300-0000FC000000}" name="Column252"/>
    <tableColumn id="253" xr3:uid="{00000000-0010-0000-0300-0000FD000000}" name="Column253"/>
    <tableColumn id="254" xr3:uid="{00000000-0010-0000-0300-0000FE000000}" name="Column254"/>
    <tableColumn id="255" xr3:uid="{00000000-0010-0000-0300-0000FF000000}" name="Column255"/>
    <tableColumn id="256" xr3:uid="{00000000-0010-0000-0300-000000010000}" name="Column256"/>
    <tableColumn id="257" xr3:uid="{00000000-0010-0000-0300-000001010000}" name="Column257"/>
    <tableColumn id="258" xr3:uid="{00000000-0010-0000-0300-000002010000}" name="Column258"/>
    <tableColumn id="259" xr3:uid="{00000000-0010-0000-0300-000003010000}" name="Column259"/>
    <tableColumn id="260" xr3:uid="{00000000-0010-0000-0300-000004010000}" name="Column260"/>
    <tableColumn id="261" xr3:uid="{00000000-0010-0000-0300-000005010000}" name="Column261"/>
    <tableColumn id="262" xr3:uid="{00000000-0010-0000-0300-000006010000}" name="Column262"/>
    <tableColumn id="263" xr3:uid="{00000000-0010-0000-0300-000007010000}" name="Column263"/>
    <tableColumn id="264" xr3:uid="{00000000-0010-0000-0300-000008010000}" name="Column264"/>
    <tableColumn id="265" xr3:uid="{00000000-0010-0000-0300-000009010000}" name="Column265"/>
    <tableColumn id="266" xr3:uid="{00000000-0010-0000-0300-00000A010000}" name="Column266"/>
    <tableColumn id="267" xr3:uid="{00000000-0010-0000-0300-00000B010000}" name="Column267"/>
    <tableColumn id="268" xr3:uid="{00000000-0010-0000-0300-00000C010000}" name="Column268"/>
    <tableColumn id="269" xr3:uid="{00000000-0010-0000-0300-00000D010000}" name="Column269"/>
    <tableColumn id="270" xr3:uid="{00000000-0010-0000-0300-00000E010000}" name="Column270"/>
    <tableColumn id="271" xr3:uid="{00000000-0010-0000-0300-00000F010000}" name="Column271"/>
    <tableColumn id="272" xr3:uid="{00000000-0010-0000-0300-000010010000}" name="Column272"/>
    <tableColumn id="273" xr3:uid="{00000000-0010-0000-0300-000011010000}" name="Column273"/>
    <tableColumn id="274" xr3:uid="{00000000-0010-0000-0300-000012010000}" name="Column274"/>
    <tableColumn id="275" xr3:uid="{00000000-0010-0000-0300-000013010000}" name="Column275"/>
    <tableColumn id="276" xr3:uid="{00000000-0010-0000-0300-000014010000}" name="Column276"/>
    <tableColumn id="277" xr3:uid="{00000000-0010-0000-0300-000015010000}" name="Column277"/>
    <tableColumn id="278" xr3:uid="{00000000-0010-0000-0300-000016010000}" name="Column278"/>
    <tableColumn id="279" xr3:uid="{00000000-0010-0000-0300-000017010000}" name="Column279"/>
    <tableColumn id="280" xr3:uid="{00000000-0010-0000-0300-000018010000}" name="Column280"/>
    <tableColumn id="281" xr3:uid="{00000000-0010-0000-0300-000019010000}" name="Column281"/>
    <tableColumn id="282" xr3:uid="{00000000-0010-0000-0300-00001A010000}" name="Column282"/>
    <tableColumn id="283" xr3:uid="{00000000-0010-0000-0300-00001B010000}" name="Column283"/>
    <tableColumn id="284" xr3:uid="{00000000-0010-0000-0300-00001C010000}" name="Column284"/>
    <tableColumn id="285" xr3:uid="{00000000-0010-0000-0300-00001D010000}" name="Column285"/>
    <tableColumn id="286" xr3:uid="{00000000-0010-0000-0300-00001E010000}" name="Column286"/>
    <tableColumn id="287" xr3:uid="{00000000-0010-0000-0300-00001F010000}" name="Column287"/>
    <tableColumn id="288" xr3:uid="{00000000-0010-0000-0300-000020010000}" name="Column288"/>
    <tableColumn id="289" xr3:uid="{00000000-0010-0000-0300-000021010000}" name="Column289"/>
    <tableColumn id="290" xr3:uid="{00000000-0010-0000-0300-000022010000}" name="Column290"/>
    <tableColumn id="291" xr3:uid="{00000000-0010-0000-0300-000023010000}" name="Column291"/>
    <tableColumn id="292" xr3:uid="{00000000-0010-0000-0300-000024010000}" name="Column292"/>
    <tableColumn id="293" xr3:uid="{00000000-0010-0000-0300-000025010000}" name="Column293"/>
    <tableColumn id="294" xr3:uid="{00000000-0010-0000-0300-000026010000}" name="Column294"/>
    <tableColumn id="295" xr3:uid="{00000000-0010-0000-0300-000027010000}" name="Column295"/>
    <tableColumn id="296" xr3:uid="{00000000-0010-0000-0300-000028010000}" name="Column296"/>
    <tableColumn id="297" xr3:uid="{00000000-0010-0000-0300-000029010000}" name="Column297"/>
    <tableColumn id="298" xr3:uid="{00000000-0010-0000-0300-00002A010000}" name="Column298"/>
    <tableColumn id="299" xr3:uid="{00000000-0010-0000-0300-00002B010000}" name="Column299"/>
    <tableColumn id="300" xr3:uid="{00000000-0010-0000-0300-00002C010000}" name="Column300"/>
    <tableColumn id="301" xr3:uid="{00000000-0010-0000-0300-00002D010000}" name="Column301"/>
    <tableColumn id="302" xr3:uid="{00000000-0010-0000-0300-00002E010000}" name="Column302"/>
    <tableColumn id="303" xr3:uid="{00000000-0010-0000-0300-00002F010000}" name="Column303"/>
    <tableColumn id="304" xr3:uid="{00000000-0010-0000-0300-000030010000}" name="Column304"/>
    <tableColumn id="305" xr3:uid="{00000000-0010-0000-0300-000031010000}" name="Column305"/>
    <tableColumn id="306" xr3:uid="{00000000-0010-0000-0300-000032010000}" name="Column306"/>
    <tableColumn id="307" xr3:uid="{00000000-0010-0000-0300-000033010000}" name="Column307"/>
    <tableColumn id="308" xr3:uid="{00000000-0010-0000-0300-000034010000}" name="Column308"/>
    <tableColumn id="309" xr3:uid="{00000000-0010-0000-0300-000035010000}" name="Column309"/>
    <tableColumn id="310" xr3:uid="{00000000-0010-0000-0300-000036010000}" name="Column310"/>
    <tableColumn id="311" xr3:uid="{00000000-0010-0000-0300-000037010000}" name="Column311"/>
    <tableColumn id="312" xr3:uid="{00000000-0010-0000-0300-000038010000}" name="Column312"/>
    <tableColumn id="313" xr3:uid="{00000000-0010-0000-0300-000039010000}" name="Column313"/>
    <tableColumn id="314" xr3:uid="{00000000-0010-0000-0300-00003A010000}" name="Column314"/>
    <tableColumn id="315" xr3:uid="{00000000-0010-0000-0300-00003B010000}" name="Column315"/>
    <tableColumn id="316" xr3:uid="{00000000-0010-0000-0300-00003C010000}" name="Column316"/>
    <tableColumn id="317" xr3:uid="{00000000-0010-0000-0300-00003D010000}" name="Column317"/>
    <tableColumn id="318" xr3:uid="{00000000-0010-0000-0300-00003E010000}" name="Column318"/>
    <tableColumn id="319" xr3:uid="{00000000-0010-0000-0300-00003F010000}" name="Column319"/>
    <tableColumn id="320" xr3:uid="{00000000-0010-0000-0300-000040010000}" name="Column320"/>
    <tableColumn id="321" xr3:uid="{00000000-0010-0000-0300-000041010000}" name="Column321"/>
    <tableColumn id="322" xr3:uid="{00000000-0010-0000-0300-000042010000}" name="Column322"/>
    <tableColumn id="323" xr3:uid="{00000000-0010-0000-0300-000043010000}" name="Column323"/>
    <tableColumn id="324" xr3:uid="{00000000-0010-0000-0300-000044010000}" name="Column324"/>
    <tableColumn id="325" xr3:uid="{00000000-0010-0000-0300-000045010000}" name="Column325"/>
    <tableColumn id="326" xr3:uid="{00000000-0010-0000-0300-000046010000}" name="Column326"/>
    <tableColumn id="327" xr3:uid="{00000000-0010-0000-0300-000047010000}" name="Column327"/>
    <tableColumn id="328" xr3:uid="{00000000-0010-0000-0300-000048010000}" name="Column328"/>
    <tableColumn id="329" xr3:uid="{00000000-0010-0000-0300-000049010000}" name="Column329"/>
    <tableColumn id="330" xr3:uid="{00000000-0010-0000-0300-00004A010000}" name="Column330"/>
    <tableColumn id="331" xr3:uid="{00000000-0010-0000-0300-00004B010000}" name="Column331"/>
    <tableColumn id="332" xr3:uid="{00000000-0010-0000-0300-00004C010000}" name="Column332"/>
    <tableColumn id="333" xr3:uid="{00000000-0010-0000-0300-00004D010000}" name="Column333"/>
    <tableColumn id="334" xr3:uid="{00000000-0010-0000-0300-00004E010000}" name="Column334"/>
    <tableColumn id="335" xr3:uid="{00000000-0010-0000-0300-00004F010000}" name="Column335"/>
    <tableColumn id="336" xr3:uid="{00000000-0010-0000-0300-000050010000}" name="Column336"/>
    <tableColumn id="337" xr3:uid="{00000000-0010-0000-0300-000051010000}" name="Column337"/>
    <tableColumn id="338" xr3:uid="{00000000-0010-0000-0300-000052010000}" name="Column338"/>
    <tableColumn id="339" xr3:uid="{00000000-0010-0000-0300-000053010000}" name="Column339"/>
    <tableColumn id="340" xr3:uid="{00000000-0010-0000-0300-000054010000}" name="Column340"/>
    <tableColumn id="341" xr3:uid="{00000000-0010-0000-0300-000055010000}" name="Column341"/>
    <tableColumn id="342" xr3:uid="{00000000-0010-0000-0300-000056010000}" name="Column342"/>
    <tableColumn id="343" xr3:uid="{00000000-0010-0000-0300-000057010000}" name="Column343"/>
    <tableColumn id="344" xr3:uid="{00000000-0010-0000-0300-000058010000}" name="Column344"/>
    <tableColumn id="345" xr3:uid="{00000000-0010-0000-0300-000059010000}" name="Column345"/>
    <tableColumn id="346" xr3:uid="{00000000-0010-0000-0300-00005A010000}" name="Column346"/>
    <tableColumn id="347" xr3:uid="{00000000-0010-0000-0300-00005B010000}" name="Column347"/>
    <tableColumn id="348" xr3:uid="{00000000-0010-0000-0300-00005C010000}" name="Column348"/>
    <tableColumn id="349" xr3:uid="{00000000-0010-0000-0300-00005D010000}" name="Column349"/>
    <tableColumn id="350" xr3:uid="{00000000-0010-0000-0300-00005E010000}" name="Column350"/>
    <tableColumn id="351" xr3:uid="{00000000-0010-0000-0300-00005F010000}" name="Column351"/>
    <tableColumn id="352" xr3:uid="{00000000-0010-0000-0300-000060010000}" name="Column352"/>
    <tableColumn id="353" xr3:uid="{00000000-0010-0000-0300-000061010000}" name="Column353"/>
    <tableColumn id="354" xr3:uid="{00000000-0010-0000-0300-000062010000}" name="Column354"/>
    <tableColumn id="355" xr3:uid="{00000000-0010-0000-0300-000063010000}" name="Column355"/>
    <tableColumn id="356" xr3:uid="{00000000-0010-0000-0300-000064010000}" name="Column356"/>
    <tableColumn id="357" xr3:uid="{00000000-0010-0000-0300-000065010000}" name="Column357"/>
    <tableColumn id="358" xr3:uid="{00000000-0010-0000-0300-000066010000}" name="Column358"/>
    <tableColumn id="359" xr3:uid="{00000000-0010-0000-0300-000067010000}" name="Column359"/>
    <tableColumn id="360" xr3:uid="{00000000-0010-0000-0300-000068010000}" name="Column360"/>
    <tableColumn id="361" xr3:uid="{00000000-0010-0000-0300-000069010000}" name="Column361"/>
    <tableColumn id="362" xr3:uid="{00000000-0010-0000-0300-00006A010000}" name="Column362"/>
    <tableColumn id="363" xr3:uid="{00000000-0010-0000-0300-00006B010000}" name="Column363"/>
    <tableColumn id="364" xr3:uid="{00000000-0010-0000-0300-00006C010000}" name="Column364"/>
    <tableColumn id="365" xr3:uid="{00000000-0010-0000-0300-00006D010000}" name="Column365"/>
    <tableColumn id="366" xr3:uid="{00000000-0010-0000-0300-00006E010000}" name="Column366"/>
    <tableColumn id="367" xr3:uid="{00000000-0010-0000-0300-00006F010000}" name="Column367"/>
    <tableColumn id="368" xr3:uid="{00000000-0010-0000-0300-000070010000}" name="Column368"/>
    <tableColumn id="369" xr3:uid="{00000000-0010-0000-0300-000071010000}" name="Column369"/>
    <tableColumn id="370" xr3:uid="{00000000-0010-0000-0300-000072010000}" name="Column370"/>
    <tableColumn id="371" xr3:uid="{00000000-0010-0000-0300-000073010000}" name="Column371"/>
    <tableColumn id="372" xr3:uid="{00000000-0010-0000-0300-000074010000}" name="Column372"/>
    <tableColumn id="373" xr3:uid="{00000000-0010-0000-0300-000075010000}" name="Column373"/>
    <tableColumn id="374" xr3:uid="{00000000-0010-0000-0300-000076010000}" name="Column374"/>
    <tableColumn id="375" xr3:uid="{00000000-0010-0000-0300-000077010000}" name="Column375"/>
    <tableColumn id="376" xr3:uid="{00000000-0010-0000-0300-000078010000}" name="Column376"/>
    <tableColumn id="377" xr3:uid="{00000000-0010-0000-0300-000079010000}" name="Column377"/>
    <tableColumn id="378" xr3:uid="{00000000-0010-0000-0300-00007A010000}" name="Column378"/>
    <tableColumn id="379" xr3:uid="{00000000-0010-0000-0300-00007B010000}" name="Column379"/>
    <tableColumn id="380" xr3:uid="{00000000-0010-0000-0300-00007C010000}" name="Column380"/>
    <tableColumn id="381" xr3:uid="{00000000-0010-0000-0300-00007D010000}" name="Column381"/>
    <tableColumn id="382" xr3:uid="{00000000-0010-0000-0300-00007E010000}" name="Column382"/>
    <tableColumn id="383" xr3:uid="{00000000-0010-0000-0300-00007F010000}" name="Column383"/>
    <tableColumn id="384" xr3:uid="{00000000-0010-0000-0300-000080010000}" name="Column384"/>
    <tableColumn id="385" xr3:uid="{00000000-0010-0000-0300-000081010000}" name="Column385"/>
    <tableColumn id="386" xr3:uid="{00000000-0010-0000-0300-000082010000}" name="Column386"/>
    <tableColumn id="387" xr3:uid="{00000000-0010-0000-0300-000083010000}" name="Column387"/>
    <tableColumn id="388" xr3:uid="{00000000-0010-0000-0300-000084010000}" name="Column388"/>
    <tableColumn id="389" xr3:uid="{00000000-0010-0000-0300-000085010000}" name="Column389"/>
    <tableColumn id="390" xr3:uid="{00000000-0010-0000-0300-000086010000}" name="Column390"/>
    <tableColumn id="391" xr3:uid="{00000000-0010-0000-0300-000087010000}" name="Column391"/>
    <tableColumn id="392" xr3:uid="{00000000-0010-0000-0300-000088010000}" name="Column392"/>
    <tableColumn id="393" xr3:uid="{00000000-0010-0000-0300-000089010000}" name="Column393"/>
    <tableColumn id="394" xr3:uid="{00000000-0010-0000-0300-00008A010000}" name="Column394"/>
    <tableColumn id="395" xr3:uid="{00000000-0010-0000-0300-00008B010000}" name="Column395"/>
    <tableColumn id="396" xr3:uid="{00000000-0010-0000-0300-00008C010000}" name="Column396"/>
    <tableColumn id="397" xr3:uid="{00000000-0010-0000-0300-00008D010000}" name="Column397"/>
    <tableColumn id="398" xr3:uid="{00000000-0010-0000-0300-00008E010000}" name="Column398"/>
    <tableColumn id="399" xr3:uid="{00000000-0010-0000-0300-00008F010000}" name="Column399"/>
    <tableColumn id="400" xr3:uid="{00000000-0010-0000-0300-000090010000}" name="Column400"/>
    <tableColumn id="401" xr3:uid="{00000000-0010-0000-0300-000091010000}" name="Column401"/>
    <tableColumn id="402" xr3:uid="{00000000-0010-0000-0300-000092010000}" name="Column402"/>
    <tableColumn id="403" xr3:uid="{00000000-0010-0000-0300-000093010000}" name="Column403"/>
    <tableColumn id="404" xr3:uid="{00000000-0010-0000-0300-000094010000}" name="Column404"/>
    <tableColumn id="405" xr3:uid="{00000000-0010-0000-0300-000095010000}" name="Column405"/>
    <tableColumn id="406" xr3:uid="{00000000-0010-0000-0300-000096010000}" name="Column406"/>
    <tableColumn id="407" xr3:uid="{00000000-0010-0000-0300-000097010000}" name="Column407"/>
    <tableColumn id="408" xr3:uid="{00000000-0010-0000-0300-000098010000}" name="Column408"/>
    <tableColumn id="409" xr3:uid="{00000000-0010-0000-0300-000099010000}" name="Column409"/>
    <tableColumn id="410" xr3:uid="{00000000-0010-0000-0300-00009A010000}" name="Column410"/>
    <tableColumn id="411" xr3:uid="{00000000-0010-0000-0300-00009B010000}" name="Column411"/>
    <tableColumn id="412" xr3:uid="{00000000-0010-0000-0300-00009C010000}" name="Column412"/>
    <tableColumn id="413" xr3:uid="{00000000-0010-0000-0300-00009D010000}" name="Column413"/>
    <tableColumn id="414" xr3:uid="{00000000-0010-0000-0300-00009E010000}" name="Column414"/>
    <tableColumn id="415" xr3:uid="{00000000-0010-0000-0300-00009F010000}" name="Column415"/>
    <tableColumn id="416" xr3:uid="{00000000-0010-0000-0300-0000A0010000}" name="Column416"/>
    <tableColumn id="417" xr3:uid="{00000000-0010-0000-0300-0000A1010000}" name="Column417"/>
    <tableColumn id="418" xr3:uid="{00000000-0010-0000-0300-0000A2010000}" name="Column418"/>
    <tableColumn id="419" xr3:uid="{00000000-0010-0000-0300-0000A3010000}" name="Column419"/>
    <tableColumn id="420" xr3:uid="{00000000-0010-0000-0300-0000A4010000}" name="Column420"/>
    <tableColumn id="421" xr3:uid="{00000000-0010-0000-0300-0000A5010000}" name="Column421"/>
    <tableColumn id="422" xr3:uid="{00000000-0010-0000-0300-0000A6010000}" name="Column422"/>
    <tableColumn id="423" xr3:uid="{00000000-0010-0000-0300-0000A7010000}" name="Column423"/>
    <tableColumn id="424" xr3:uid="{00000000-0010-0000-0300-0000A8010000}" name="Column424"/>
    <tableColumn id="425" xr3:uid="{00000000-0010-0000-0300-0000A9010000}" name="Column425"/>
    <tableColumn id="426" xr3:uid="{00000000-0010-0000-0300-0000AA010000}" name="Column426"/>
    <tableColumn id="427" xr3:uid="{00000000-0010-0000-0300-0000AB010000}" name="Column427"/>
    <tableColumn id="428" xr3:uid="{00000000-0010-0000-0300-0000AC010000}" name="Column428"/>
    <tableColumn id="429" xr3:uid="{00000000-0010-0000-0300-0000AD010000}" name="Column429"/>
    <tableColumn id="430" xr3:uid="{00000000-0010-0000-0300-0000AE010000}" name="Column430"/>
    <tableColumn id="431" xr3:uid="{00000000-0010-0000-0300-0000AF010000}" name="Column431"/>
    <tableColumn id="432" xr3:uid="{00000000-0010-0000-0300-0000B0010000}" name="Column432"/>
    <tableColumn id="433" xr3:uid="{00000000-0010-0000-0300-0000B1010000}" name="Column433"/>
    <tableColumn id="434" xr3:uid="{00000000-0010-0000-0300-0000B2010000}" name="Column434"/>
    <tableColumn id="435" xr3:uid="{00000000-0010-0000-0300-0000B3010000}" name="Column435"/>
    <tableColumn id="436" xr3:uid="{00000000-0010-0000-0300-0000B4010000}" name="Column436"/>
    <tableColumn id="437" xr3:uid="{00000000-0010-0000-0300-0000B5010000}" name="Column437"/>
    <tableColumn id="438" xr3:uid="{00000000-0010-0000-0300-0000B6010000}" name="Column438"/>
    <tableColumn id="439" xr3:uid="{00000000-0010-0000-0300-0000B7010000}" name="Column439"/>
    <tableColumn id="440" xr3:uid="{00000000-0010-0000-0300-0000B8010000}" name="Column440"/>
    <tableColumn id="441" xr3:uid="{00000000-0010-0000-0300-0000B9010000}" name="Column441"/>
    <tableColumn id="442" xr3:uid="{00000000-0010-0000-0300-0000BA010000}" name="Column442"/>
    <tableColumn id="443" xr3:uid="{00000000-0010-0000-0300-0000BB010000}" name="Column443"/>
    <tableColumn id="444" xr3:uid="{00000000-0010-0000-0300-0000BC010000}" name="Column444"/>
    <tableColumn id="445" xr3:uid="{00000000-0010-0000-0300-0000BD010000}" name="Column445"/>
    <tableColumn id="446" xr3:uid="{00000000-0010-0000-0300-0000BE010000}" name="Column446"/>
    <tableColumn id="447" xr3:uid="{00000000-0010-0000-0300-0000BF010000}" name="Column447"/>
    <tableColumn id="448" xr3:uid="{00000000-0010-0000-0300-0000C0010000}" name="Column448"/>
    <tableColumn id="449" xr3:uid="{00000000-0010-0000-0300-0000C1010000}" name="Column449"/>
    <tableColumn id="450" xr3:uid="{00000000-0010-0000-0300-0000C2010000}" name="Column450"/>
    <tableColumn id="451" xr3:uid="{00000000-0010-0000-0300-0000C3010000}" name="Column451"/>
    <tableColumn id="452" xr3:uid="{00000000-0010-0000-0300-0000C4010000}" name="Column452"/>
    <tableColumn id="453" xr3:uid="{00000000-0010-0000-0300-0000C5010000}" name="Column453"/>
    <tableColumn id="454" xr3:uid="{00000000-0010-0000-0300-0000C6010000}" name="Column454"/>
    <tableColumn id="455" xr3:uid="{00000000-0010-0000-0300-0000C7010000}" name="Column455"/>
    <tableColumn id="456" xr3:uid="{00000000-0010-0000-0300-0000C8010000}" name="Column456"/>
    <tableColumn id="457" xr3:uid="{00000000-0010-0000-0300-0000C9010000}" name="Column457"/>
    <tableColumn id="458" xr3:uid="{00000000-0010-0000-0300-0000CA010000}" name="Column458"/>
    <tableColumn id="459" xr3:uid="{00000000-0010-0000-0300-0000CB010000}" name="Column459"/>
    <tableColumn id="460" xr3:uid="{00000000-0010-0000-0300-0000CC010000}" name="Column460"/>
    <tableColumn id="461" xr3:uid="{00000000-0010-0000-0300-0000CD010000}" name="Column461"/>
    <tableColumn id="462" xr3:uid="{00000000-0010-0000-0300-0000CE010000}" name="Column462"/>
    <tableColumn id="463" xr3:uid="{00000000-0010-0000-0300-0000CF010000}" name="Column463"/>
    <tableColumn id="464" xr3:uid="{00000000-0010-0000-0300-0000D0010000}" name="Column464"/>
    <tableColumn id="465" xr3:uid="{00000000-0010-0000-0300-0000D1010000}" name="Column465"/>
    <tableColumn id="466" xr3:uid="{00000000-0010-0000-0300-0000D2010000}" name="Column466"/>
    <tableColumn id="467" xr3:uid="{00000000-0010-0000-0300-0000D3010000}" name="Column467"/>
    <tableColumn id="468" xr3:uid="{00000000-0010-0000-0300-0000D4010000}" name="Column468"/>
    <tableColumn id="469" xr3:uid="{00000000-0010-0000-0300-0000D5010000}" name="Column469"/>
    <tableColumn id="470" xr3:uid="{00000000-0010-0000-0300-0000D6010000}" name="Column470"/>
    <tableColumn id="471" xr3:uid="{00000000-0010-0000-0300-0000D7010000}" name="Column471"/>
    <tableColumn id="472" xr3:uid="{00000000-0010-0000-0300-0000D8010000}" name="Column472"/>
    <tableColumn id="473" xr3:uid="{00000000-0010-0000-0300-0000D9010000}" name="Column473"/>
    <tableColumn id="474" xr3:uid="{00000000-0010-0000-0300-0000DA010000}" name="Column474"/>
    <tableColumn id="475" xr3:uid="{00000000-0010-0000-0300-0000DB010000}" name="Column475"/>
    <tableColumn id="476" xr3:uid="{00000000-0010-0000-0300-0000DC010000}" name="Column476"/>
    <tableColumn id="477" xr3:uid="{00000000-0010-0000-0300-0000DD010000}" name="Column477"/>
    <tableColumn id="478" xr3:uid="{00000000-0010-0000-0300-0000DE010000}" name="Column478"/>
    <tableColumn id="479" xr3:uid="{00000000-0010-0000-0300-0000DF010000}" name="Column479"/>
    <tableColumn id="480" xr3:uid="{00000000-0010-0000-0300-0000E0010000}" name="Column480"/>
    <tableColumn id="481" xr3:uid="{00000000-0010-0000-0300-0000E1010000}" name="Column481"/>
    <tableColumn id="482" xr3:uid="{00000000-0010-0000-0300-0000E2010000}" name="Column482"/>
    <tableColumn id="483" xr3:uid="{00000000-0010-0000-0300-0000E3010000}" name="Column483"/>
    <tableColumn id="484" xr3:uid="{00000000-0010-0000-0300-0000E4010000}" name="Column484"/>
    <tableColumn id="485" xr3:uid="{00000000-0010-0000-0300-0000E5010000}" name="Column485"/>
    <tableColumn id="486" xr3:uid="{00000000-0010-0000-0300-0000E6010000}" name="Column486"/>
    <tableColumn id="487" xr3:uid="{00000000-0010-0000-0300-0000E7010000}" name="Column487"/>
    <tableColumn id="488" xr3:uid="{00000000-0010-0000-0300-0000E8010000}" name="Column488"/>
    <tableColumn id="489" xr3:uid="{00000000-0010-0000-0300-0000E9010000}" name="Column489"/>
    <tableColumn id="490" xr3:uid="{00000000-0010-0000-0300-0000EA010000}" name="Column490"/>
    <tableColumn id="491" xr3:uid="{00000000-0010-0000-0300-0000EB010000}" name="Column491"/>
    <tableColumn id="492" xr3:uid="{00000000-0010-0000-0300-0000EC010000}" name="Column492"/>
    <tableColumn id="493" xr3:uid="{00000000-0010-0000-0300-0000ED010000}" name="Column493"/>
    <tableColumn id="494" xr3:uid="{00000000-0010-0000-0300-0000EE010000}" name="Column494"/>
    <tableColumn id="495" xr3:uid="{00000000-0010-0000-0300-0000EF010000}" name="Column495"/>
    <tableColumn id="496" xr3:uid="{00000000-0010-0000-0300-0000F0010000}" name="Column496"/>
    <tableColumn id="497" xr3:uid="{00000000-0010-0000-0300-0000F1010000}" name="Column497"/>
    <tableColumn id="498" xr3:uid="{00000000-0010-0000-0300-0000F2010000}" name="Column498"/>
    <tableColumn id="499" xr3:uid="{00000000-0010-0000-0300-0000F3010000}" name="Column499"/>
    <tableColumn id="500" xr3:uid="{00000000-0010-0000-0300-0000F4010000}" name="Column500"/>
    <tableColumn id="501" xr3:uid="{00000000-0010-0000-0300-0000F5010000}" name="Column501"/>
    <tableColumn id="502" xr3:uid="{00000000-0010-0000-0300-0000F6010000}" name="Column502"/>
    <tableColumn id="503" xr3:uid="{00000000-0010-0000-0300-0000F7010000}" name="Column503"/>
    <tableColumn id="504" xr3:uid="{00000000-0010-0000-0300-0000F8010000}" name="Column504"/>
    <tableColumn id="505" xr3:uid="{00000000-0010-0000-0300-0000F9010000}" name="Column505"/>
    <tableColumn id="506" xr3:uid="{00000000-0010-0000-0300-0000FA010000}" name="Column506"/>
    <tableColumn id="507" xr3:uid="{00000000-0010-0000-0300-0000FB010000}" name="Column507"/>
    <tableColumn id="508" xr3:uid="{00000000-0010-0000-0300-0000FC010000}" name="Column508"/>
    <tableColumn id="509" xr3:uid="{00000000-0010-0000-0300-0000FD010000}" name="Column509"/>
    <tableColumn id="510" xr3:uid="{00000000-0010-0000-0300-0000FE010000}" name="Column510"/>
    <tableColumn id="511" xr3:uid="{00000000-0010-0000-0300-0000FF010000}" name="Column511"/>
    <tableColumn id="512" xr3:uid="{00000000-0010-0000-0300-000000020000}" name="Column512"/>
    <tableColumn id="513" xr3:uid="{00000000-0010-0000-0300-000001020000}" name="Column513"/>
    <tableColumn id="514" xr3:uid="{00000000-0010-0000-0300-000002020000}" name="Column514"/>
    <tableColumn id="515" xr3:uid="{00000000-0010-0000-0300-000003020000}" name="Column515"/>
    <tableColumn id="516" xr3:uid="{00000000-0010-0000-0300-000004020000}" name="Column516"/>
    <tableColumn id="517" xr3:uid="{00000000-0010-0000-0300-000005020000}" name="Column517"/>
    <tableColumn id="518" xr3:uid="{00000000-0010-0000-0300-000006020000}" name="Column518"/>
    <tableColumn id="519" xr3:uid="{00000000-0010-0000-0300-000007020000}" name="Column519"/>
    <tableColumn id="520" xr3:uid="{00000000-0010-0000-0300-000008020000}" name="Column520"/>
    <tableColumn id="521" xr3:uid="{00000000-0010-0000-0300-000009020000}" name="Column521"/>
    <tableColumn id="522" xr3:uid="{00000000-0010-0000-0300-00000A020000}" name="Column522"/>
    <tableColumn id="523" xr3:uid="{00000000-0010-0000-0300-00000B020000}" name="Column523"/>
    <tableColumn id="524" xr3:uid="{00000000-0010-0000-0300-00000C020000}" name="Column524"/>
    <tableColumn id="525" xr3:uid="{00000000-0010-0000-0300-00000D020000}" name="Column525"/>
    <tableColumn id="526" xr3:uid="{00000000-0010-0000-0300-00000E020000}" name="Column526"/>
    <tableColumn id="527" xr3:uid="{00000000-0010-0000-0300-00000F020000}" name="Column527"/>
    <tableColumn id="528" xr3:uid="{00000000-0010-0000-0300-000010020000}" name="Column528"/>
    <tableColumn id="529" xr3:uid="{00000000-0010-0000-0300-000011020000}" name="Column529"/>
    <tableColumn id="530" xr3:uid="{00000000-0010-0000-0300-000012020000}" name="Column530"/>
    <tableColumn id="531" xr3:uid="{00000000-0010-0000-0300-000013020000}" name="Column531"/>
    <tableColumn id="532" xr3:uid="{00000000-0010-0000-0300-000014020000}" name="Column532"/>
    <tableColumn id="533" xr3:uid="{00000000-0010-0000-0300-000015020000}" name="Column533"/>
    <tableColumn id="534" xr3:uid="{00000000-0010-0000-0300-000016020000}" name="Column534"/>
    <tableColumn id="535" xr3:uid="{00000000-0010-0000-0300-000017020000}" name="Column535"/>
    <tableColumn id="536" xr3:uid="{00000000-0010-0000-0300-000018020000}" name="Column536"/>
    <tableColumn id="537" xr3:uid="{00000000-0010-0000-0300-000019020000}" name="Column537"/>
    <tableColumn id="538" xr3:uid="{00000000-0010-0000-0300-00001A020000}" name="Column538"/>
    <tableColumn id="539" xr3:uid="{00000000-0010-0000-0300-00001B020000}" name="Column539"/>
    <tableColumn id="540" xr3:uid="{00000000-0010-0000-0300-00001C020000}" name="Column540"/>
    <tableColumn id="541" xr3:uid="{00000000-0010-0000-0300-00001D020000}" name="Column541"/>
    <tableColumn id="542" xr3:uid="{00000000-0010-0000-0300-00001E020000}" name="Column542"/>
    <tableColumn id="543" xr3:uid="{00000000-0010-0000-0300-00001F020000}" name="Column543"/>
    <tableColumn id="544" xr3:uid="{00000000-0010-0000-0300-000020020000}" name="Column544"/>
    <tableColumn id="545" xr3:uid="{00000000-0010-0000-0300-000021020000}" name="Column545"/>
    <tableColumn id="546" xr3:uid="{00000000-0010-0000-0300-000022020000}" name="Column546"/>
    <tableColumn id="547" xr3:uid="{00000000-0010-0000-0300-000023020000}" name="Column547"/>
    <tableColumn id="548" xr3:uid="{00000000-0010-0000-0300-000024020000}" name="Column548"/>
    <tableColumn id="549" xr3:uid="{00000000-0010-0000-0300-000025020000}" name="Column549"/>
    <tableColumn id="550" xr3:uid="{00000000-0010-0000-0300-000026020000}" name="Column550"/>
    <tableColumn id="551" xr3:uid="{00000000-0010-0000-0300-000027020000}" name="Column551"/>
    <tableColumn id="552" xr3:uid="{00000000-0010-0000-0300-000028020000}" name="Column552"/>
    <tableColumn id="553" xr3:uid="{00000000-0010-0000-0300-000029020000}" name="Column553"/>
    <tableColumn id="554" xr3:uid="{00000000-0010-0000-0300-00002A020000}" name="Column554"/>
    <tableColumn id="555" xr3:uid="{00000000-0010-0000-0300-00002B020000}" name="Column555"/>
    <tableColumn id="556" xr3:uid="{00000000-0010-0000-0300-00002C020000}" name="Column556"/>
    <tableColumn id="557" xr3:uid="{00000000-0010-0000-0300-00002D020000}" name="Column557"/>
    <tableColumn id="558" xr3:uid="{00000000-0010-0000-0300-00002E020000}" name="Column558"/>
    <tableColumn id="559" xr3:uid="{00000000-0010-0000-0300-00002F020000}" name="Column559"/>
    <tableColumn id="560" xr3:uid="{00000000-0010-0000-0300-000030020000}" name="Column560"/>
    <tableColumn id="561" xr3:uid="{00000000-0010-0000-0300-000031020000}" name="Column561"/>
    <tableColumn id="562" xr3:uid="{00000000-0010-0000-0300-000032020000}" name="Column562"/>
    <tableColumn id="563" xr3:uid="{00000000-0010-0000-0300-000033020000}" name="Column563"/>
    <tableColumn id="564" xr3:uid="{00000000-0010-0000-0300-000034020000}" name="Column564"/>
    <tableColumn id="565" xr3:uid="{00000000-0010-0000-0300-000035020000}" name="Column565"/>
    <tableColumn id="566" xr3:uid="{00000000-0010-0000-0300-000036020000}" name="Column566"/>
    <tableColumn id="567" xr3:uid="{00000000-0010-0000-0300-000037020000}" name="Column567"/>
    <tableColumn id="568" xr3:uid="{00000000-0010-0000-0300-000038020000}" name="Column568"/>
    <tableColumn id="569" xr3:uid="{00000000-0010-0000-0300-000039020000}" name="Column569"/>
    <tableColumn id="570" xr3:uid="{00000000-0010-0000-0300-00003A020000}" name="Column570"/>
    <tableColumn id="571" xr3:uid="{00000000-0010-0000-0300-00003B020000}" name="Column571"/>
    <tableColumn id="572" xr3:uid="{00000000-0010-0000-0300-00003C020000}" name="Column572"/>
    <tableColumn id="573" xr3:uid="{00000000-0010-0000-0300-00003D020000}" name="Column573"/>
    <tableColumn id="574" xr3:uid="{00000000-0010-0000-0300-00003E020000}" name="Column574"/>
    <tableColumn id="575" xr3:uid="{00000000-0010-0000-0300-00003F020000}" name="Column575"/>
    <tableColumn id="576" xr3:uid="{00000000-0010-0000-0300-000040020000}" name="Column576"/>
    <tableColumn id="577" xr3:uid="{00000000-0010-0000-0300-000041020000}" name="Column577"/>
    <tableColumn id="578" xr3:uid="{00000000-0010-0000-0300-000042020000}" name="Column578"/>
    <tableColumn id="579" xr3:uid="{00000000-0010-0000-0300-000043020000}" name="Column579"/>
    <tableColumn id="580" xr3:uid="{00000000-0010-0000-0300-000044020000}" name="Column580"/>
    <tableColumn id="581" xr3:uid="{00000000-0010-0000-0300-000045020000}" name="Column581"/>
    <tableColumn id="582" xr3:uid="{00000000-0010-0000-0300-000046020000}" name="Column582"/>
    <tableColumn id="583" xr3:uid="{00000000-0010-0000-0300-000047020000}" name="Column583"/>
    <tableColumn id="584" xr3:uid="{00000000-0010-0000-0300-000048020000}" name="Column584"/>
    <tableColumn id="585" xr3:uid="{00000000-0010-0000-0300-000049020000}" name="Column585"/>
    <tableColumn id="586" xr3:uid="{00000000-0010-0000-0300-00004A020000}" name="Column586"/>
    <tableColumn id="587" xr3:uid="{00000000-0010-0000-0300-00004B020000}" name="Column587"/>
    <tableColumn id="588" xr3:uid="{00000000-0010-0000-0300-00004C020000}" name="Column588"/>
    <tableColumn id="589" xr3:uid="{00000000-0010-0000-0300-00004D020000}" name="Column589"/>
    <tableColumn id="590" xr3:uid="{00000000-0010-0000-0300-00004E020000}" name="Column590"/>
    <tableColumn id="591" xr3:uid="{00000000-0010-0000-0300-00004F020000}" name="Column591"/>
    <tableColumn id="592" xr3:uid="{00000000-0010-0000-0300-000050020000}" name="Column592"/>
    <tableColumn id="593" xr3:uid="{00000000-0010-0000-0300-000051020000}" name="Column593"/>
    <tableColumn id="594" xr3:uid="{00000000-0010-0000-0300-000052020000}" name="Column594"/>
    <tableColumn id="595" xr3:uid="{00000000-0010-0000-0300-000053020000}" name="Column595"/>
    <tableColumn id="596" xr3:uid="{00000000-0010-0000-0300-000054020000}" name="Column596"/>
    <tableColumn id="597" xr3:uid="{00000000-0010-0000-0300-000055020000}" name="Column597"/>
    <tableColumn id="598" xr3:uid="{00000000-0010-0000-0300-000056020000}" name="Column598"/>
    <tableColumn id="599" xr3:uid="{00000000-0010-0000-0300-000057020000}" name="Column599"/>
    <tableColumn id="600" xr3:uid="{00000000-0010-0000-0300-000058020000}" name="Column600"/>
    <tableColumn id="601" xr3:uid="{00000000-0010-0000-0300-000059020000}" name="Column601"/>
    <tableColumn id="602" xr3:uid="{00000000-0010-0000-0300-00005A020000}" name="Column602"/>
    <tableColumn id="603" xr3:uid="{00000000-0010-0000-0300-00005B020000}" name="Column603"/>
    <tableColumn id="604" xr3:uid="{00000000-0010-0000-0300-00005C020000}" name="Column604"/>
    <tableColumn id="605" xr3:uid="{00000000-0010-0000-0300-00005D020000}" name="Column605"/>
    <tableColumn id="606" xr3:uid="{00000000-0010-0000-0300-00005E020000}" name="Column606"/>
    <tableColumn id="607" xr3:uid="{00000000-0010-0000-0300-00005F020000}" name="Column607"/>
    <tableColumn id="608" xr3:uid="{00000000-0010-0000-0300-000060020000}" name="Column608"/>
    <tableColumn id="609" xr3:uid="{00000000-0010-0000-0300-000061020000}" name="Column609"/>
    <tableColumn id="610" xr3:uid="{00000000-0010-0000-0300-000062020000}" name="Column610"/>
    <tableColumn id="611" xr3:uid="{00000000-0010-0000-0300-000063020000}" name="Column611"/>
    <tableColumn id="612" xr3:uid="{00000000-0010-0000-0300-000064020000}" name="Column612"/>
    <tableColumn id="613" xr3:uid="{00000000-0010-0000-0300-000065020000}" name="Column613"/>
    <tableColumn id="614" xr3:uid="{00000000-0010-0000-0300-000066020000}" name="Column614"/>
    <tableColumn id="615" xr3:uid="{00000000-0010-0000-0300-000067020000}" name="Column615"/>
    <tableColumn id="616" xr3:uid="{00000000-0010-0000-0300-000068020000}" name="Column616"/>
    <tableColumn id="617" xr3:uid="{00000000-0010-0000-0300-000069020000}" name="Column617"/>
    <tableColumn id="618" xr3:uid="{00000000-0010-0000-0300-00006A020000}" name="Column618"/>
    <tableColumn id="619" xr3:uid="{00000000-0010-0000-0300-00006B020000}" name="Column619"/>
    <tableColumn id="620" xr3:uid="{00000000-0010-0000-0300-00006C020000}" name="Column620"/>
  </tableColumns>
  <tableStyleInfo name="Combo Tester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75:E78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Experiment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I75:L78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Experiment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83:WV90" headerRowCount="0">
  <tableColumns count="620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  <tableColumn id="24" xr3:uid="{00000000-0010-0000-0600-000018000000}" name="Column24"/>
    <tableColumn id="25" xr3:uid="{00000000-0010-0000-0600-000019000000}" name="Column25"/>
    <tableColumn id="26" xr3:uid="{00000000-0010-0000-0600-00001A000000}" name="Column26"/>
    <tableColumn id="27" xr3:uid="{00000000-0010-0000-0600-00001B000000}" name="Column27"/>
    <tableColumn id="28" xr3:uid="{00000000-0010-0000-0600-00001C000000}" name="Column28"/>
    <tableColumn id="29" xr3:uid="{00000000-0010-0000-0600-00001D000000}" name="Column29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/>
    <tableColumn id="35" xr3:uid="{00000000-0010-0000-0600-000023000000}" name="Column35"/>
    <tableColumn id="36" xr3:uid="{00000000-0010-0000-0600-000024000000}" name="Column36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  <tableColumn id="44" xr3:uid="{00000000-0010-0000-0600-00002C000000}" name="Column44"/>
    <tableColumn id="45" xr3:uid="{00000000-0010-0000-0600-00002D000000}" name="Column45"/>
    <tableColumn id="46" xr3:uid="{00000000-0010-0000-0600-00002E000000}" name="Column46"/>
    <tableColumn id="47" xr3:uid="{00000000-0010-0000-0600-00002F000000}" name="Column47"/>
    <tableColumn id="48" xr3:uid="{00000000-0010-0000-0600-000030000000}" name="Column48"/>
    <tableColumn id="49" xr3:uid="{00000000-0010-0000-0600-000031000000}" name="Column49"/>
    <tableColumn id="50" xr3:uid="{00000000-0010-0000-0600-000032000000}" name="Column50"/>
    <tableColumn id="51" xr3:uid="{00000000-0010-0000-0600-000033000000}" name="Column51"/>
    <tableColumn id="52" xr3:uid="{00000000-0010-0000-0600-000034000000}" name="Column52"/>
    <tableColumn id="53" xr3:uid="{00000000-0010-0000-0600-000035000000}" name="Column53"/>
    <tableColumn id="54" xr3:uid="{00000000-0010-0000-0600-000036000000}" name="Column54"/>
    <tableColumn id="55" xr3:uid="{00000000-0010-0000-0600-000037000000}" name="Column55"/>
    <tableColumn id="56" xr3:uid="{00000000-0010-0000-0600-000038000000}" name="Column56"/>
    <tableColumn id="57" xr3:uid="{00000000-0010-0000-0600-000039000000}" name="Column57"/>
    <tableColumn id="58" xr3:uid="{00000000-0010-0000-0600-00003A000000}" name="Column58"/>
    <tableColumn id="59" xr3:uid="{00000000-0010-0000-0600-00003B000000}" name="Column59"/>
    <tableColumn id="60" xr3:uid="{00000000-0010-0000-0600-00003C000000}" name="Column60"/>
    <tableColumn id="61" xr3:uid="{00000000-0010-0000-0600-00003D000000}" name="Column61"/>
    <tableColumn id="62" xr3:uid="{00000000-0010-0000-0600-00003E000000}" name="Column62"/>
    <tableColumn id="63" xr3:uid="{00000000-0010-0000-0600-00003F000000}" name="Column63"/>
    <tableColumn id="64" xr3:uid="{00000000-0010-0000-0600-000040000000}" name="Column64"/>
    <tableColumn id="65" xr3:uid="{00000000-0010-0000-0600-000041000000}" name="Column65"/>
    <tableColumn id="66" xr3:uid="{00000000-0010-0000-0600-000042000000}" name="Column66"/>
    <tableColumn id="67" xr3:uid="{00000000-0010-0000-0600-000043000000}" name="Column67"/>
    <tableColumn id="68" xr3:uid="{00000000-0010-0000-0600-000044000000}" name="Column68"/>
    <tableColumn id="69" xr3:uid="{00000000-0010-0000-0600-000045000000}" name="Column69"/>
    <tableColumn id="70" xr3:uid="{00000000-0010-0000-0600-000046000000}" name="Column70"/>
    <tableColumn id="71" xr3:uid="{00000000-0010-0000-0600-000047000000}" name="Column71"/>
    <tableColumn id="72" xr3:uid="{00000000-0010-0000-0600-000048000000}" name="Column72"/>
    <tableColumn id="73" xr3:uid="{00000000-0010-0000-0600-000049000000}" name="Column73"/>
    <tableColumn id="74" xr3:uid="{00000000-0010-0000-0600-00004A000000}" name="Column74"/>
    <tableColumn id="75" xr3:uid="{00000000-0010-0000-0600-00004B000000}" name="Column75"/>
    <tableColumn id="76" xr3:uid="{00000000-0010-0000-0600-00004C000000}" name="Column76"/>
    <tableColumn id="77" xr3:uid="{00000000-0010-0000-0600-00004D000000}" name="Column77"/>
    <tableColumn id="78" xr3:uid="{00000000-0010-0000-0600-00004E000000}" name="Column78"/>
    <tableColumn id="79" xr3:uid="{00000000-0010-0000-0600-00004F000000}" name="Column79"/>
    <tableColumn id="80" xr3:uid="{00000000-0010-0000-0600-000050000000}" name="Column80"/>
    <tableColumn id="81" xr3:uid="{00000000-0010-0000-0600-000051000000}" name="Column81"/>
    <tableColumn id="82" xr3:uid="{00000000-0010-0000-0600-000052000000}" name="Column82"/>
    <tableColumn id="83" xr3:uid="{00000000-0010-0000-0600-000053000000}" name="Column83"/>
    <tableColumn id="84" xr3:uid="{00000000-0010-0000-0600-000054000000}" name="Column84"/>
    <tableColumn id="85" xr3:uid="{00000000-0010-0000-0600-000055000000}" name="Column85"/>
    <tableColumn id="86" xr3:uid="{00000000-0010-0000-0600-000056000000}" name="Column86"/>
    <tableColumn id="87" xr3:uid="{00000000-0010-0000-0600-000057000000}" name="Column87"/>
    <tableColumn id="88" xr3:uid="{00000000-0010-0000-0600-000058000000}" name="Column88"/>
    <tableColumn id="89" xr3:uid="{00000000-0010-0000-0600-000059000000}" name="Column89"/>
    <tableColumn id="90" xr3:uid="{00000000-0010-0000-0600-00005A000000}" name="Column90"/>
    <tableColumn id="91" xr3:uid="{00000000-0010-0000-0600-00005B000000}" name="Column91"/>
    <tableColumn id="92" xr3:uid="{00000000-0010-0000-0600-00005C000000}" name="Column92"/>
    <tableColumn id="93" xr3:uid="{00000000-0010-0000-0600-00005D000000}" name="Column93"/>
    <tableColumn id="94" xr3:uid="{00000000-0010-0000-0600-00005E000000}" name="Column94"/>
    <tableColumn id="95" xr3:uid="{00000000-0010-0000-0600-00005F000000}" name="Column95"/>
    <tableColumn id="96" xr3:uid="{00000000-0010-0000-0600-000060000000}" name="Column96"/>
    <tableColumn id="97" xr3:uid="{00000000-0010-0000-0600-000061000000}" name="Column97"/>
    <tableColumn id="98" xr3:uid="{00000000-0010-0000-0600-000062000000}" name="Column98"/>
    <tableColumn id="99" xr3:uid="{00000000-0010-0000-0600-000063000000}" name="Column99"/>
    <tableColumn id="100" xr3:uid="{00000000-0010-0000-0600-000064000000}" name="Column100"/>
    <tableColumn id="101" xr3:uid="{00000000-0010-0000-0600-000065000000}" name="Column101"/>
    <tableColumn id="102" xr3:uid="{00000000-0010-0000-0600-000066000000}" name="Column102"/>
    <tableColumn id="103" xr3:uid="{00000000-0010-0000-0600-000067000000}" name="Column103"/>
    <tableColumn id="104" xr3:uid="{00000000-0010-0000-0600-000068000000}" name="Column104"/>
    <tableColumn id="105" xr3:uid="{00000000-0010-0000-0600-000069000000}" name="Column105"/>
    <tableColumn id="106" xr3:uid="{00000000-0010-0000-0600-00006A000000}" name="Column106"/>
    <tableColumn id="107" xr3:uid="{00000000-0010-0000-0600-00006B000000}" name="Column107"/>
    <tableColumn id="108" xr3:uid="{00000000-0010-0000-0600-00006C000000}" name="Column108"/>
    <tableColumn id="109" xr3:uid="{00000000-0010-0000-0600-00006D000000}" name="Column109"/>
    <tableColumn id="110" xr3:uid="{00000000-0010-0000-0600-00006E000000}" name="Column110"/>
    <tableColumn id="111" xr3:uid="{00000000-0010-0000-0600-00006F000000}" name="Column111"/>
    <tableColumn id="112" xr3:uid="{00000000-0010-0000-0600-000070000000}" name="Column112"/>
    <tableColumn id="113" xr3:uid="{00000000-0010-0000-0600-000071000000}" name="Column113"/>
    <tableColumn id="114" xr3:uid="{00000000-0010-0000-0600-000072000000}" name="Column114"/>
    <tableColumn id="115" xr3:uid="{00000000-0010-0000-0600-000073000000}" name="Column115"/>
    <tableColumn id="116" xr3:uid="{00000000-0010-0000-0600-000074000000}" name="Column116"/>
    <tableColumn id="117" xr3:uid="{00000000-0010-0000-0600-000075000000}" name="Column117"/>
    <tableColumn id="118" xr3:uid="{00000000-0010-0000-0600-000076000000}" name="Column118"/>
    <tableColumn id="119" xr3:uid="{00000000-0010-0000-0600-000077000000}" name="Column119"/>
    <tableColumn id="120" xr3:uid="{00000000-0010-0000-0600-000078000000}" name="Column120"/>
    <tableColumn id="121" xr3:uid="{00000000-0010-0000-0600-000079000000}" name="Column121"/>
    <tableColumn id="122" xr3:uid="{00000000-0010-0000-0600-00007A000000}" name="Column122"/>
    <tableColumn id="123" xr3:uid="{00000000-0010-0000-0600-00007B000000}" name="Column123"/>
    <tableColumn id="124" xr3:uid="{00000000-0010-0000-0600-00007C000000}" name="Column124"/>
    <tableColumn id="125" xr3:uid="{00000000-0010-0000-0600-00007D000000}" name="Column125"/>
    <tableColumn id="126" xr3:uid="{00000000-0010-0000-0600-00007E000000}" name="Column126"/>
    <tableColumn id="127" xr3:uid="{00000000-0010-0000-0600-00007F000000}" name="Column127"/>
    <tableColumn id="128" xr3:uid="{00000000-0010-0000-0600-000080000000}" name="Column128"/>
    <tableColumn id="129" xr3:uid="{00000000-0010-0000-0600-000081000000}" name="Column129"/>
    <tableColumn id="130" xr3:uid="{00000000-0010-0000-0600-000082000000}" name="Column130"/>
    <tableColumn id="131" xr3:uid="{00000000-0010-0000-0600-000083000000}" name="Column131"/>
    <tableColumn id="132" xr3:uid="{00000000-0010-0000-0600-000084000000}" name="Column132"/>
    <tableColumn id="133" xr3:uid="{00000000-0010-0000-0600-000085000000}" name="Column133"/>
    <tableColumn id="134" xr3:uid="{00000000-0010-0000-0600-000086000000}" name="Column134"/>
    <tableColumn id="135" xr3:uid="{00000000-0010-0000-0600-000087000000}" name="Column135"/>
    <tableColumn id="136" xr3:uid="{00000000-0010-0000-0600-000088000000}" name="Column136"/>
    <tableColumn id="137" xr3:uid="{00000000-0010-0000-0600-000089000000}" name="Column137"/>
    <tableColumn id="138" xr3:uid="{00000000-0010-0000-0600-00008A000000}" name="Column138"/>
    <tableColumn id="139" xr3:uid="{00000000-0010-0000-0600-00008B000000}" name="Column139"/>
    <tableColumn id="140" xr3:uid="{00000000-0010-0000-0600-00008C000000}" name="Column140"/>
    <tableColumn id="141" xr3:uid="{00000000-0010-0000-0600-00008D000000}" name="Column141"/>
    <tableColumn id="142" xr3:uid="{00000000-0010-0000-0600-00008E000000}" name="Column142"/>
    <tableColumn id="143" xr3:uid="{00000000-0010-0000-0600-00008F000000}" name="Column143"/>
    <tableColumn id="144" xr3:uid="{00000000-0010-0000-0600-000090000000}" name="Column144"/>
    <tableColumn id="145" xr3:uid="{00000000-0010-0000-0600-000091000000}" name="Column145"/>
    <tableColumn id="146" xr3:uid="{00000000-0010-0000-0600-000092000000}" name="Column146"/>
    <tableColumn id="147" xr3:uid="{00000000-0010-0000-0600-000093000000}" name="Column147"/>
    <tableColumn id="148" xr3:uid="{00000000-0010-0000-0600-000094000000}" name="Column148"/>
    <tableColumn id="149" xr3:uid="{00000000-0010-0000-0600-000095000000}" name="Column149"/>
    <tableColumn id="150" xr3:uid="{00000000-0010-0000-0600-000096000000}" name="Column150"/>
    <tableColumn id="151" xr3:uid="{00000000-0010-0000-0600-000097000000}" name="Column151"/>
    <tableColumn id="152" xr3:uid="{00000000-0010-0000-0600-000098000000}" name="Column152"/>
    <tableColumn id="153" xr3:uid="{00000000-0010-0000-0600-000099000000}" name="Column153"/>
    <tableColumn id="154" xr3:uid="{00000000-0010-0000-0600-00009A000000}" name="Column154"/>
    <tableColumn id="155" xr3:uid="{00000000-0010-0000-0600-00009B000000}" name="Column155"/>
    <tableColumn id="156" xr3:uid="{00000000-0010-0000-0600-00009C000000}" name="Column156"/>
    <tableColumn id="157" xr3:uid="{00000000-0010-0000-0600-00009D000000}" name="Column157"/>
    <tableColumn id="158" xr3:uid="{00000000-0010-0000-0600-00009E000000}" name="Column158"/>
    <tableColumn id="159" xr3:uid="{00000000-0010-0000-0600-00009F000000}" name="Column159"/>
    <tableColumn id="160" xr3:uid="{00000000-0010-0000-0600-0000A0000000}" name="Column160"/>
    <tableColumn id="161" xr3:uid="{00000000-0010-0000-0600-0000A1000000}" name="Column161"/>
    <tableColumn id="162" xr3:uid="{00000000-0010-0000-0600-0000A2000000}" name="Column162"/>
    <tableColumn id="163" xr3:uid="{00000000-0010-0000-0600-0000A3000000}" name="Column163"/>
    <tableColumn id="164" xr3:uid="{00000000-0010-0000-0600-0000A4000000}" name="Column164"/>
    <tableColumn id="165" xr3:uid="{00000000-0010-0000-0600-0000A5000000}" name="Column165"/>
    <tableColumn id="166" xr3:uid="{00000000-0010-0000-0600-0000A6000000}" name="Column166"/>
    <tableColumn id="167" xr3:uid="{00000000-0010-0000-0600-0000A7000000}" name="Column167"/>
    <tableColumn id="168" xr3:uid="{00000000-0010-0000-0600-0000A8000000}" name="Column168"/>
    <tableColumn id="169" xr3:uid="{00000000-0010-0000-0600-0000A9000000}" name="Column169"/>
    <tableColumn id="170" xr3:uid="{00000000-0010-0000-0600-0000AA000000}" name="Column170"/>
    <tableColumn id="171" xr3:uid="{00000000-0010-0000-0600-0000AB000000}" name="Column171"/>
    <tableColumn id="172" xr3:uid="{00000000-0010-0000-0600-0000AC000000}" name="Column172"/>
    <tableColumn id="173" xr3:uid="{00000000-0010-0000-0600-0000AD000000}" name="Column173"/>
    <tableColumn id="174" xr3:uid="{00000000-0010-0000-0600-0000AE000000}" name="Column174"/>
    <tableColumn id="175" xr3:uid="{00000000-0010-0000-0600-0000AF000000}" name="Column175"/>
    <tableColumn id="176" xr3:uid="{00000000-0010-0000-0600-0000B0000000}" name="Column176"/>
    <tableColumn id="177" xr3:uid="{00000000-0010-0000-0600-0000B1000000}" name="Column177"/>
    <tableColumn id="178" xr3:uid="{00000000-0010-0000-0600-0000B2000000}" name="Column178"/>
    <tableColumn id="179" xr3:uid="{00000000-0010-0000-0600-0000B3000000}" name="Column179"/>
    <tableColumn id="180" xr3:uid="{00000000-0010-0000-0600-0000B4000000}" name="Column180"/>
    <tableColumn id="181" xr3:uid="{00000000-0010-0000-0600-0000B5000000}" name="Column181"/>
    <tableColumn id="182" xr3:uid="{00000000-0010-0000-0600-0000B6000000}" name="Column182"/>
    <tableColumn id="183" xr3:uid="{00000000-0010-0000-0600-0000B7000000}" name="Column183"/>
    <tableColumn id="184" xr3:uid="{00000000-0010-0000-0600-0000B8000000}" name="Column184"/>
    <tableColumn id="185" xr3:uid="{00000000-0010-0000-0600-0000B9000000}" name="Column185"/>
    <tableColumn id="186" xr3:uid="{00000000-0010-0000-0600-0000BA000000}" name="Column186"/>
    <tableColumn id="187" xr3:uid="{00000000-0010-0000-0600-0000BB000000}" name="Column187"/>
    <tableColumn id="188" xr3:uid="{00000000-0010-0000-0600-0000BC000000}" name="Column188"/>
    <tableColumn id="189" xr3:uid="{00000000-0010-0000-0600-0000BD000000}" name="Column189"/>
    <tableColumn id="190" xr3:uid="{00000000-0010-0000-0600-0000BE000000}" name="Column190"/>
    <tableColumn id="191" xr3:uid="{00000000-0010-0000-0600-0000BF000000}" name="Column191"/>
    <tableColumn id="192" xr3:uid="{00000000-0010-0000-0600-0000C0000000}" name="Column192"/>
    <tableColumn id="193" xr3:uid="{00000000-0010-0000-0600-0000C1000000}" name="Column193"/>
    <tableColumn id="194" xr3:uid="{00000000-0010-0000-0600-0000C2000000}" name="Column194"/>
    <tableColumn id="195" xr3:uid="{00000000-0010-0000-0600-0000C3000000}" name="Column195"/>
    <tableColumn id="196" xr3:uid="{00000000-0010-0000-0600-0000C4000000}" name="Column196"/>
    <tableColumn id="197" xr3:uid="{00000000-0010-0000-0600-0000C5000000}" name="Column197"/>
    <tableColumn id="198" xr3:uid="{00000000-0010-0000-0600-0000C6000000}" name="Column198"/>
    <tableColumn id="199" xr3:uid="{00000000-0010-0000-0600-0000C7000000}" name="Column199"/>
    <tableColumn id="200" xr3:uid="{00000000-0010-0000-0600-0000C8000000}" name="Column200"/>
    <tableColumn id="201" xr3:uid="{00000000-0010-0000-0600-0000C9000000}" name="Column201"/>
    <tableColumn id="202" xr3:uid="{00000000-0010-0000-0600-0000CA000000}" name="Column202"/>
    <tableColumn id="203" xr3:uid="{00000000-0010-0000-0600-0000CB000000}" name="Column203"/>
    <tableColumn id="204" xr3:uid="{00000000-0010-0000-0600-0000CC000000}" name="Column204"/>
    <tableColumn id="205" xr3:uid="{00000000-0010-0000-0600-0000CD000000}" name="Column205"/>
    <tableColumn id="206" xr3:uid="{00000000-0010-0000-0600-0000CE000000}" name="Column206"/>
    <tableColumn id="207" xr3:uid="{00000000-0010-0000-0600-0000CF000000}" name="Column207"/>
    <tableColumn id="208" xr3:uid="{00000000-0010-0000-0600-0000D0000000}" name="Column208"/>
    <tableColumn id="209" xr3:uid="{00000000-0010-0000-0600-0000D1000000}" name="Column209"/>
    <tableColumn id="210" xr3:uid="{00000000-0010-0000-0600-0000D2000000}" name="Column210"/>
    <tableColumn id="211" xr3:uid="{00000000-0010-0000-0600-0000D3000000}" name="Column211"/>
    <tableColumn id="212" xr3:uid="{00000000-0010-0000-0600-0000D4000000}" name="Column212"/>
    <tableColumn id="213" xr3:uid="{00000000-0010-0000-0600-0000D5000000}" name="Column213"/>
    <tableColumn id="214" xr3:uid="{00000000-0010-0000-0600-0000D6000000}" name="Column214"/>
    <tableColumn id="215" xr3:uid="{00000000-0010-0000-0600-0000D7000000}" name="Column215"/>
    <tableColumn id="216" xr3:uid="{00000000-0010-0000-0600-0000D8000000}" name="Column216"/>
    <tableColumn id="217" xr3:uid="{00000000-0010-0000-0600-0000D9000000}" name="Column217"/>
    <tableColumn id="218" xr3:uid="{00000000-0010-0000-0600-0000DA000000}" name="Column218"/>
    <tableColumn id="219" xr3:uid="{00000000-0010-0000-0600-0000DB000000}" name="Column219"/>
    <tableColumn id="220" xr3:uid="{00000000-0010-0000-0600-0000DC000000}" name="Column220"/>
    <tableColumn id="221" xr3:uid="{00000000-0010-0000-0600-0000DD000000}" name="Column221"/>
    <tableColumn id="222" xr3:uid="{00000000-0010-0000-0600-0000DE000000}" name="Column222"/>
    <tableColumn id="223" xr3:uid="{00000000-0010-0000-0600-0000DF000000}" name="Column223"/>
    <tableColumn id="224" xr3:uid="{00000000-0010-0000-0600-0000E0000000}" name="Column224"/>
    <tableColumn id="225" xr3:uid="{00000000-0010-0000-0600-0000E1000000}" name="Column225"/>
    <tableColumn id="226" xr3:uid="{00000000-0010-0000-0600-0000E2000000}" name="Column226"/>
    <tableColumn id="227" xr3:uid="{00000000-0010-0000-0600-0000E3000000}" name="Column227"/>
    <tableColumn id="228" xr3:uid="{00000000-0010-0000-0600-0000E4000000}" name="Column228"/>
    <tableColumn id="229" xr3:uid="{00000000-0010-0000-0600-0000E5000000}" name="Column229"/>
    <tableColumn id="230" xr3:uid="{00000000-0010-0000-0600-0000E6000000}" name="Column230"/>
    <tableColumn id="231" xr3:uid="{00000000-0010-0000-0600-0000E7000000}" name="Column231"/>
    <tableColumn id="232" xr3:uid="{00000000-0010-0000-0600-0000E8000000}" name="Column232"/>
    <tableColumn id="233" xr3:uid="{00000000-0010-0000-0600-0000E9000000}" name="Column233"/>
    <tableColumn id="234" xr3:uid="{00000000-0010-0000-0600-0000EA000000}" name="Column234"/>
    <tableColumn id="235" xr3:uid="{00000000-0010-0000-0600-0000EB000000}" name="Column235"/>
    <tableColumn id="236" xr3:uid="{00000000-0010-0000-0600-0000EC000000}" name="Column236"/>
    <tableColumn id="237" xr3:uid="{00000000-0010-0000-0600-0000ED000000}" name="Column237"/>
    <tableColumn id="238" xr3:uid="{00000000-0010-0000-0600-0000EE000000}" name="Column238"/>
    <tableColumn id="239" xr3:uid="{00000000-0010-0000-0600-0000EF000000}" name="Column239"/>
    <tableColumn id="240" xr3:uid="{00000000-0010-0000-0600-0000F0000000}" name="Column240"/>
    <tableColumn id="241" xr3:uid="{00000000-0010-0000-0600-0000F1000000}" name="Column241"/>
    <tableColumn id="242" xr3:uid="{00000000-0010-0000-0600-0000F2000000}" name="Column242"/>
    <tableColumn id="243" xr3:uid="{00000000-0010-0000-0600-0000F3000000}" name="Column243"/>
    <tableColumn id="244" xr3:uid="{00000000-0010-0000-0600-0000F4000000}" name="Column244"/>
    <tableColumn id="245" xr3:uid="{00000000-0010-0000-0600-0000F5000000}" name="Column245"/>
    <tableColumn id="246" xr3:uid="{00000000-0010-0000-0600-0000F6000000}" name="Column246"/>
    <tableColumn id="247" xr3:uid="{00000000-0010-0000-0600-0000F7000000}" name="Column247"/>
    <tableColumn id="248" xr3:uid="{00000000-0010-0000-0600-0000F8000000}" name="Column248"/>
    <tableColumn id="249" xr3:uid="{00000000-0010-0000-0600-0000F9000000}" name="Column249"/>
    <tableColumn id="250" xr3:uid="{00000000-0010-0000-0600-0000FA000000}" name="Column250"/>
    <tableColumn id="251" xr3:uid="{00000000-0010-0000-0600-0000FB000000}" name="Column251"/>
    <tableColumn id="252" xr3:uid="{00000000-0010-0000-0600-0000FC000000}" name="Column252"/>
    <tableColumn id="253" xr3:uid="{00000000-0010-0000-0600-0000FD000000}" name="Column253"/>
    <tableColumn id="254" xr3:uid="{00000000-0010-0000-0600-0000FE000000}" name="Column254"/>
    <tableColumn id="255" xr3:uid="{00000000-0010-0000-0600-0000FF000000}" name="Column255"/>
    <tableColumn id="256" xr3:uid="{00000000-0010-0000-0600-000000010000}" name="Column256"/>
    <tableColumn id="257" xr3:uid="{00000000-0010-0000-0600-000001010000}" name="Column257"/>
    <tableColumn id="258" xr3:uid="{00000000-0010-0000-0600-000002010000}" name="Column258"/>
    <tableColumn id="259" xr3:uid="{00000000-0010-0000-0600-000003010000}" name="Column259"/>
    <tableColumn id="260" xr3:uid="{00000000-0010-0000-0600-000004010000}" name="Column260"/>
    <tableColumn id="261" xr3:uid="{00000000-0010-0000-0600-000005010000}" name="Column261"/>
    <tableColumn id="262" xr3:uid="{00000000-0010-0000-0600-000006010000}" name="Column262"/>
    <tableColumn id="263" xr3:uid="{00000000-0010-0000-0600-000007010000}" name="Column263"/>
    <tableColumn id="264" xr3:uid="{00000000-0010-0000-0600-000008010000}" name="Column264"/>
    <tableColumn id="265" xr3:uid="{00000000-0010-0000-0600-000009010000}" name="Column265"/>
    <tableColumn id="266" xr3:uid="{00000000-0010-0000-0600-00000A010000}" name="Column266"/>
    <tableColumn id="267" xr3:uid="{00000000-0010-0000-0600-00000B010000}" name="Column267"/>
    <tableColumn id="268" xr3:uid="{00000000-0010-0000-0600-00000C010000}" name="Column268"/>
    <tableColumn id="269" xr3:uid="{00000000-0010-0000-0600-00000D010000}" name="Column269"/>
    <tableColumn id="270" xr3:uid="{00000000-0010-0000-0600-00000E010000}" name="Column270"/>
    <tableColumn id="271" xr3:uid="{00000000-0010-0000-0600-00000F010000}" name="Column271"/>
    <tableColumn id="272" xr3:uid="{00000000-0010-0000-0600-000010010000}" name="Column272"/>
    <tableColumn id="273" xr3:uid="{00000000-0010-0000-0600-000011010000}" name="Column273"/>
    <tableColumn id="274" xr3:uid="{00000000-0010-0000-0600-000012010000}" name="Column274"/>
    <tableColumn id="275" xr3:uid="{00000000-0010-0000-0600-000013010000}" name="Column275"/>
    <tableColumn id="276" xr3:uid="{00000000-0010-0000-0600-000014010000}" name="Column276"/>
    <tableColumn id="277" xr3:uid="{00000000-0010-0000-0600-000015010000}" name="Column277"/>
    <tableColumn id="278" xr3:uid="{00000000-0010-0000-0600-000016010000}" name="Column278"/>
    <tableColumn id="279" xr3:uid="{00000000-0010-0000-0600-000017010000}" name="Column279"/>
    <tableColumn id="280" xr3:uid="{00000000-0010-0000-0600-000018010000}" name="Column280"/>
    <tableColumn id="281" xr3:uid="{00000000-0010-0000-0600-000019010000}" name="Column281"/>
    <tableColumn id="282" xr3:uid="{00000000-0010-0000-0600-00001A010000}" name="Column282"/>
    <tableColumn id="283" xr3:uid="{00000000-0010-0000-0600-00001B010000}" name="Column283"/>
    <tableColumn id="284" xr3:uid="{00000000-0010-0000-0600-00001C010000}" name="Column284"/>
    <tableColumn id="285" xr3:uid="{00000000-0010-0000-0600-00001D010000}" name="Column285"/>
    <tableColumn id="286" xr3:uid="{00000000-0010-0000-0600-00001E010000}" name="Column286"/>
    <tableColumn id="287" xr3:uid="{00000000-0010-0000-0600-00001F010000}" name="Column287"/>
    <tableColumn id="288" xr3:uid="{00000000-0010-0000-0600-000020010000}" name="Column288"/>
    <tableColumn id="289" xr3:uid="{00000000-0010-0000-0600-000021010000}" name="Column289"/>
    <tableColumn id="290" xr3:uid="{00000000-0010-0000-0600-000022010000}" name="Column290"/>
    <tableColumn id="291" xr3:uid="{00000000-0010-0000-0600-000023010000}" name="Column291"/>
    <tableColumn id="292" xr3:uid="{00000000-0010-0000-0600-000024010000}" name="Column292"/>
    <tableColumn id="293" xr3:uid="{00000000-0010-0000-0600-000025010000}" name="Column293"/>
    <tableColumn id="294" xr3:uid="{00000000-0010-0000-0600-000026010000}" name="Column294"/>
    <tableColumn id="295" xr3:uid="{00000000-0010-0000-0600-000027010000}" name="Column295"/>
    <tableColumn id="296" xr3:uid="{00000000-0010-0000-0600-000028010000}" name="Column296"/>
    <tableColumn id="297" xr3:uid="{00000000-0010-0000-0600-000029010000}" name="Column297"/>
    <tableColumn id="298" xr3:uid="{00000000-0010-0000-0600-00002A010000}" name="Column298"/>
    <tableColumn id="299" xr3:uid="{00000000-0010-0000-0600-00002B010000}" name="Column299"/>
    <tableColumn id="300" xr3:uid="{00000000-0010-0000-0600-00002C010000}" name="Column300"/>
    <tableColumn id="301" xr3:uid="{00000000-0010-0000-0600-00002D010000}" name="Column301"/>
    <tableColumn id="302" xr3:uid="{00000000-0010-0000-0600-00002E010000}" name="Column302"/>
    <tableColumn id="303" xr3:uid="{00000000-0010-0000-0600-00002F010000}" name="Column303"/>
    <tableColumn id="304" xr3:uid="{00000000-0010-0000-0600-000030010000}" name="Column304"/>
    <tableColumn id="305" xr3:uid="{00000000-0010-0000-0600-000031010000}" name="Column305"/>
    <tableColumn id="306" xr3:uid="{00000000-0010-0000-0600-000032010000}" name="Column306"/>
    <tableColumn id="307" xr3:uid="{00000000-0010-0000-0600-000033010000}" name="Column307"/>
    <tableColumn id="308" xr3:uid="{00000000-0010-0000-0600-000034010000}" name="Column308"/>
    <tableColumn id="309" xr3:uid="{00000000-0010-0000-0600-000035010000}" name="Column309"/>
    <tableColumn id="310" xr3:uid="{00000000-0010-0000-0600-000036010000}" name="Column310"/>
    <tableColumn id="311" xr3:uid="{00000000-0010-0000-0600-000037010000}" name="Column311"/>
    <tableColumn id="312" xr3:uid="{00000000-0010-0000-0600-000038010000}" name="Column312"/>
    <tableColumn id="313" xr3:uid="{00000000-0010-0000-0600-000039010000}" name="Column313"/>
    <tableColumn id="314" xr3:uid="{00000000-0010-0000-0600-00003A010000}" name="Column314"/>
    <tableColumn id="315" xr3:uid="{00000000-0010-0000-0600-00003B010000}" name="Column315"/>
    <tableColumn id="316" xr3:uid="{00000000-0010-0000-0600-00003C010000}" name="Column316"/>
    <tableColumn id="317" xr3:uid="{00000000-0010-0000-0600-00003D010000}" name="Column317"/>
    <tableColumn id="318" xr3:uid="{00000000-0010-0000-0600-00003E010000}" name="Column318"/>
    <tableColumn id="319" xr3:uid="{00000000-0010-0000-0600-00003F010000}" name="Column319"/>
    <tableColumn id="320" xr3:uid="{00000000-0010-0000-0600-000040010000}" name="Column320"/>
    <tableColumn id="321" xr3:uid="{00000000-0010-0000-0600-000041010000}" name="Column321"/>
    <tableColumn id="322" xr3:uid="{00000000-0010-0000-0600-000042010000}" name="Column322"/>
    <tableColumn id="323" xr3:uid="{00000000-0010-0000-0600-000043010000}" name="Column323"/>
    <tableColumn id="324" xr3:uid="{00000000-0010-0000-0600-000044010000}" name="Column324"/>
    <tableColumn id="325" xr3:uid="{00000000-0010-0000-0600-000045010000}" name="Column325"/>
    <tableColumn id="326" xr3:uid="{00000000-0010-0000-0600-000046010000}" name="Column326"/>
    <tableColumn id="327" xr3:uid="{00000000-0010-0000-0600-000047010000}" name="Column327"/>
    <tableColumn id="328" xr3:uid="{00000000-0010-0000-0600-000048010000}" name="Column328"/>
    <tableColumn id="329" xr3:uid="{00000000-0010-0000-0600-000049010000}" name="Column329"/>
    <tableColumn id="330" xr3:uid="{00000000-0010-0000-0600-00004A010000}" name="Column330"/>
    <tableColumn id="331" xr3:uid="{00000000-0010-0000-0600-00004B010000}" name="Column331"/>
    <tableColumn id="332" xr3:uid="{00000000-0010-0000-0600-00004C010000}" name="Column332"/>
    <tableColumn id="333" xr3:uid="{00000000-0010-0000-0600-00004D010000}" name="Column333"/>
    <tableColumn id="334" xr3:uid="{00000000-0010-0000-0600-00004E010000}" name="Column334"/>
    <tableColumn id="335" xr3:uid="{00000000-0010-0000-0600-00004F010000}" name="Column335"/>
    <tableColumn id="336" xr3:uid="{00000000-0010-0000-0600-000050010000}" name="Column336"/>
    <tableColumn id="337" xr3:uid="{00000000-0010-0000-0600-000051010000}" name="Column337"/>
    <tableColumn id="338" xr3:uid="{00000000-0010-0000-0600-000052010000}" name="Column338"/>
    <tableColumn id="339" xr3:uid="{00000000-0010-0000-0600-000053010000}" name="Column339"/>
    <tableColumn id="340" xr3:uid="{00000000-0010-0000-0600-000054010000}" name="Column340"/>
    <tableColumn id="341" xr3:uid="{00000000-0010-0000-0600-000055010000}" name="Column341"/>
    <tableColumn id="342" xr3:uid="{00000000-0010-0000-0600-000056010000}" name="Column342"/>
    <tableColumn id="343" xr3:uid="{00000000-0010-0000-0600-000057010000}" name="Column343"/>
    <tableColumn id="344" xr3:uid="{00000000-0010-0000-0600-000058010000}" name="Column344"/>
    <tableColumn id="345" xr3:uid="{00000000-0010-0000-0600-000059010000}" name="Column345"/>
    <tableColumn id="346" xr3:uid="{00000000-0010-0000-0600-00005A010000}" name="Column346"/>
    <tableColumn id="347" xr3:uid="{00000000-0010-0000-0600-00005B010000}" name="Column347"/>
    <tableColumn id="348" xr3:uid="{00000000-0010-0000-0600-00005C010000}" name="Column348"/>
    <tableColumn id="349" xr3:uid="{00000000-0010-0000-0600-00005D010000}" name="Column349"/>
    <tableColumn id="350" xr3:uid="{00000000-0010-0000-0600-00005E010000}" name="Column350"/>
    <tableColumn id="351" xr3:uid="{00000000-0010-0000-0600-00005F010000}" name="Column351"/>
    <tableColumn id="352" xr3:uid="{00000000-0010-0000-0600-000060010000}" name="Column352"/>
    <tableColumn id="353" xr3:uid="{00000000-0010-0000-0600-000061010000}" name="Column353"/>
    <tableColumn id="354" xr3:uid="{00000000-0010-0000-0600-000062010000}" name="Column354"/>
    <tableColumn id="355" xr3:uid="{00000000-0010-0000-0600-000063010000}" name="Column355"/>
    <tableColumn id="356" xr3:uid="{00000000-0010-0000-0600-000064010000}" name="Column356"/>
    <tableColumn id="357" xr3:uid="{00000000-0010-0000-0600-000065010000}" name="Column357"/>
    <tableColumn id="358" xr3:uid="{00000000-0010-0000-0600-000066010000}" name="Column358"/>
    <tableColumn id="359" xr3:uid="{00000000-0010-0000-0600-000067010000}" name="Column359"/>
    <tableColumn id="360" xr3:uid="{00000000-0010-0000-0600-000068010000}" name="Column360"/>
    <tableColumn id="361" xr3:uid="{00000000-0010-0000-0600-000069010000}" name="Column361"/>
    <tableColumn id="362" xr3:uid="{00000000-0010-0000-0600-00006A010000}" name="Column362"/>
    <tableColumn id="363" xr3:uid="{00000000-0010-0000-0600-00006B010000}" name="Column363"/>
    <tableColumn id="364" xr3:uid="{00000000-0010-0000-0600-00006C010000}" name="Column364"/>
    <tableColumn id="365" xr3:uid="{00000000-0010-0000-0600-00006D010000}" name="Column365"/>
    <tableColumn id="366" xr3:uid="{00000000-0010-0000-0600-00006E010000}" name="Column366"/>
    <tableColumn id="367" xr3:uid="{00000000-0010-0000-0600-00006F010000}" name="Column367"/>
    <tableColumn id="368" xr3:uid="{00000000-0010-0000-0600-000070010000}" name="Column368"/>
    <tableColumn id="369" xr3:uid="{00000000-0010-0000-0600-000071010000}" name="Column369"/>
    <tableColumn id="370" xr3:uid="{00000000-0010-0000-0600-000072010000}" name="Column370"/>
    <tableColumn id="371" xr3:uid="{00000000-0010-0000-0600-000073010000}" name="Column371"/>
    <tableColumn id="372" xr3:uid="{00000000-0010-0000-0600-000074010000}" name="Column372"/>
    <tableColumn id="373" xr3:uid="{00000000-0010-0000-0600-000075010000}" name="Column373"/>
    <tableColumn id="374" xr3:uid="{00000000-0010-0000-0600-000076010000}" name="Column374"/>
    <tableColumn id="375" xr3:uid="{00000000-0010-0000-0600-000077010000}" name="Column375"/>
    <tableColumn id="376" xr3:uid="{00000000-0010-0000-0600-000078010000}" name="Column376"/>
    <tableColumn id="377" xr3:uid="{00000000-0010-0000-0600-000079010000}" name="Column377"/>
    <tableColumn id="378" xr3:uid="{00000000-0010-0000-0600-00007A010000}" name="Column378"/>
    <tableColumn id="379" xr3:uid="{00000000-0010-0000-0600-00007B010000}" name="Column379"/>
    <tableColumn id="380" xr3:uid="{00000000-0010-0000-0600-00007C010000}" name="Column380"/>
    <tableColumn id="381" xr3:uid="{00000000-0010-0000-0600-00007D010000}" name="Column381"/>
    <tableColumn id="382" xr3:uid="{00000000-0010-0000-0600-00007E010000}" name="Column382"/>
    <tableColumn id="383" xr3:uid="{00000000-0010-0000-0600-00007F010000}" name="Column383"/>
    <tableColumn id="384" xr3:uid="{00000000-0010-0000-0600-000080010000}" name="Column384"/>
    <tableColumn id="385" xr3:uid="{00000000-0010-0000-0600-000081010000}" name="Column385"/>
    <tableColumn id="386" xr3:uid="{00000000-0010-0000-0600-000082010000}" name="Column386"/>
    <tableColumn id="387" xr3:uid="{00000000-0010-0000-0600-000083010000}" name="Column387"/>
    <tableColumn id="388" xr3:uid="{00000000-0010-0000-0600-000084010000}" name="Column388"/>
    <tableColumn id="389" xr3:uid="{00000000-0010-0000-0600-000085010000}" name="Column389"/>
    <tableColumn id="390" xr3:uid="{00000000-0010-0000-0600-000086010000}" name="Column390"/>
    <tableColumn id="391" xr3:uid="{00000000-0010-0000-0600-000087010000}" name="Column391"/>
    <tableColumn id="392" xr3:uid="{00000000-0010-0000-0600-000088010000}" name="Column392"/>
    <tableColumn id="393" xr3:uid="{00000000-0010-0000-0600-000089010000}" name="Column393"/>
    <tableColumn id="394" xr3:uid="{00000000-0010-0000-0600-00008A010000}" name="Column394"/>
    <tableColumn id="395" xr3:uid="{00000000-0010-0000-0600-00008B010000}" name="Column395"/>
    <tableColumn id="396" xr3:uid="{00000000-0010-0000-0600-00008C010000}" name="Column396"/>
    <tableColumn id="397" xr3:uid="{00000000-0010-0000-0600-00008D010000}" name="Column397"/>
    <tableColumn id="398" xr3:uid="{00000000-0010-0000-0600-00008E010000}" name="Column398"/>
    <tableColumn id="399" xr3:uid="{00000000-0010-0000-0600-00008F010000}" name="Column399"/>
    <tableColumn id="400" xr3:uid="{00000000-0010-0000-0600-000090010000}" name="Column400"/>
    <tableColumn id="401" xr3:uid="{00000000-0010-0000-0600-000091010000}" name="Column401"/>
    <tableColumn id="402" xr3:uid="{00000000-0010-0000-0600-000092010000}" name="Column402"/>
    <tableColumn id="403" xr3:uid="{00000000-0010-0000-0600-000093010000}" name="Column403"/>
    <tableColumn id="404" xr3:uid="{00000000-0010-0000-0600-000094010000}" name="Column404"/>
    <tableColumn id="405" xr3:uid="{00000000-0010-0000-0600-000095010000}" name="Column405"/>
    <tableColumn id="406" xr3:uid="{00000000-0010-0000-0600-000096010000}" name="Column406"/>
    <tableColumn id="407" xr3:uid="{00000000-0010-0000-0600-000097010000}" name="Column407"/>
    <tableColumn id="408" xr3:uid="{00000000-0010-0000-0600-000098010000}" name="Column408"/>
    <tableColumn id="409" xr3:uid="{00000000-0010-0000-0600-000099010000}" name="Column409"/>
    <tableColumn id="410" xr3:uid="{00000000-0010-0000-0600-00009A010000}" name="Column410"/>
    <tableColumn id="411" xr3:uid="{00000000-0010-0000-0600-00009B010000}" name="Column411"/>
    <tableColumn id="412" xr3:uid="{00000000-0010-0000-0600-00009C010000}" name="Column412"/>
    <tableColumn id="413" xr3:uid="{00000000-0010-0000-0600-00009D010000}" name="Column413"/>
    <tableColumn id="414" xr3:uid="{00000000-0010-0000-0600-00009E010000}" name="Column414"/>
    <tableColumn id="415" xr3:uid="{00000000-0010-0000-0600-00009F010000}" name="Column415"/>
    <tableColumn id="416" xr3:uid="{00000000-0010-0000-0600-0000A0010000}" name="Column416"/>
    <tableColumn id="417" xr3:uid="{00000000-0010-0000-0600-0000A1010000}" name="Column417"/>
    <tableColumn id="418" xr3:uid="{00000000-0010-0000-0600-0000A2010000}" name="Column418"/>
    <tableColumn id="419" xr3:uid="{00000000-0010-0000-0600-0000A3010000}" name="Column419"/>
    <tableColumn id="420" xr3:uid="{00000000-0010-0000-0600-0000A4010000}" name="Column420"/>
    <tableColumn id="421" xr3:uid="{00000000-0010-0000-0600-0000A5010000}" name="Column421"/>
    <tableColumn id="422" xr3:uid="{00000000-0010-0000-0600-0000A6010000}" name="Column422"/>
    <tableColumn id="423" xr3:uid="{00000000-0010-0000-0600-0000A7010000}" name="Column423"/>
    <tableColumn id="424" xr3:uid="{00000000-0010-0000-0600-0000A8010000}" name="Column424"/>
    <tableColumn id="425" xr3:uid="{00000000-0010-0000-0600-0000A9010000}" name="Column425"/>
    <tableColumn id="426" xr3:uid="{00000000-0010-0000-0600-0000AA010000}" name="Column426"/>
    <tableColumn id="427" xr3:uid="{00000000-0010-0000-0600-0000AB010000}" name="Column427"/>
    <tableColumn id="428" xr3:uid="{00000000-0010-0000-0600-0000AC010000}" name="Column428"/>
    <tableColumn id="429" xr3:uid="{00000000-0010-0000-0600-0000AD010000}" name="Column429"/>
    <tableColumn id="430" xr3:uid="{00000000-0010-0000-0600-0000AE010000}" name="Column430"/>
    <tableColumn id="431" xr3:uid="{00000000-0010-0000-0600-0000AF010000}" name="Column431"/>
    <tableColumn id="432" xr3:uid="{00000000-0010-0000-0600-0000B0010000}" name="Column432"/>
    <tableColumn id="433" xr3:uid="{00000000-0010-0000-0600-0000B1010000}" name="Column433"/>
    <tableColumn id="434" xr3:uid="{00000000-0010-0000-0600-0000B2010000}" name="Column434"/>
    <tableColumn id="435" xr3:uid="{00000000-0010-0000-0600-0000B3010000}" name="Column435"/>
    <tableColumn id="436" xr3:uid="{00000000-0010-0000-0600-0000B4010000}" name="Column436"/>
    <tableColumn id="437" xr3:uid="{00000000-0010-0000-0600-0000B5010000}" name="Column437"/>
    <tableColumn id="438" xr3:uid="{00000000-0010-0000-0600-0000B6010000}" name="Column438"/>
    <tableColumn id="439" xr3:uid="{00000000-0010-0000-0600-0000B7010000}" name="Column439"/>
    <tableColumn id="440" xr3:uid="{00000000-0010-0000-0600-0000B8010000}" name="Column440"/>
    <tableColumn id="441" xr3:uid="{00000000-0010-0000-0600-0000B9010000}" name="Column441"/>
    <tableColumn id="442" xr3:uid="{00000000-0010-0000-0600-0000BA010000}" name="Column442"/>
    <tableColumn id="443" xr3:uid="{00000000-0010-0000-0600-0000BB010000}" name="Column443"/>
    <tableColumn id="444" xr3:uid="{00000000-0010-0000-0600-0000BC010000}" name="Column444"/>
    <tableColumn id="445" xr3:uid="{00000000-0010-0000-0600-0000BD010000}" name="Column445"/>
    <tableColumn id="446" xr3:uid="{00000000-0010-0000-0600-0000BE010000}" name="Column446"/>
    <tableColumn id="447" xr3:uid="{00000000-0010-0000-0600-0000BF010000}" name="Column447"/>
    <tableColumn id="448" xr3:uid="{00000000-0010-0000-0600-0000C0010000}" name="Column448"/>
    <tableColumn id="449" xr3:uid="{00000000-0010-0000-0600-0000C1010000}" name="Column449"/>
    <tableColumn id="450" xr3:uid="{00000000-0010-0000-0600-0000C2010000}" name="Column450"/>
    <tableColumn id="451" xr3:uid="{00000000-0010-0000-0600-0000C3010000}" name="Column451"/>
    <tableColumn id="452" xr3:uid="{00000000-0010-0000-0600-0000C4010000}" name="Column452"/>
    <tableColumn id="453" xr3:uid="{00000000-0010-0000-0600-0000C5010000}" name="Column453"/>
    <tableColumn id="454" xr3:uid="{00000000-0010-0000-0600-0000C6010000}" name="Column454"/>
    <tableColumn id="455" xr3:uid="{00000000-0010-0000-0600-0000C7010000}" name="Column455"/>
    <tableColumn id="456" xr3:uid="{00000000-0010-0000-0600-0000C8010000}" name="Column456"/>
    <tableColumn id="457" xr3:uid="{00000000-0010-0000-0600-0000C9010000}" name="Column457"/>
    <tableColumn id="458" xr3:uid="{00000000-0010-0000-0600-0000CA010000}" name="Column458"/>
    <tableColumn id="459" xr3:uid="{00000000-0010-0000-0600-0000CB010000}" name="Column459"/>
    <tableColumn id="460" xr3:uid="{00000000-0010-0000-0600-0000CC010000}" name="Column460"/>
    <tableColumn id="461" xr3:uid="{00000000-0010-0000-0600-0000CD010000}" name="Column461"/>
    <tableColumn id="462" xr3:uid="{00000000-0010-0000-0600-0000CE010000}" name="Column462"/>
    <tableColumn id="463" xr3:uid="{00000000-0010-0000-0600-0000CF010000}" name="Column463"/>
    <tableColumn id="464" xr3:uid="{00000000-0010-0000-0600-0000D0010000}" name="Column464"/>
    <tableColumn id="465" xr3:uid="{00000000-0010-0000-0600-0000D1010000}" name="Column465"/>
    <tableColumn id="466" xr3:uid="{00000000-0010-0000-0600-0000D2010000}" name="Column466"/>
    <tableColumn id="467" xr3:uid="{00000000-0010-0000-0600-0000D3010000}" name="Column467"/>
    <tableColumn id="468" xr3:uid="{00000000-0010-0000-0600-0000D4010000}" name="Column468"/>
    <tableColumn id="469" xr3:uid="{00000000-0010-0000-0600-0000D5010000}" name="Column469"/>
    <tableColumn id="470" xr3:uid="{00000000-0010-0000-0600-0000D6010000}" name="Column470"/>
    <tableColumn id="471" xr3:uid="{00000000-0010-0000-0600-0000D7010000}" name="Column471"/>
    <tableColumn id="472" xr3:uid="{00000000-0010-0000-0600-0000D8010000}" name="Column472"/>
    <tableColumn id="473" xr3:uid="{00000000-0010-0000-0600-0000D9010000}" name="Column473"/>
    <tableColumn id="474" xr3:uid="{00000000-0010-0000-0600-0000DA010000}" name="Column474"/>
    <tableColumn id="475" xr3:uid="{00000000-0010-0000-0600-0000DB010000}" name="Column475"/>
    <tableColumn id="476" xr3:uid="{00000000-0010-0000-0600-0000DC010000}" name="Column476"/>
    <tableColumn id="477" xr3:uid="{00000000-0010-0000-0600-0000DD010000}" name="Column477"/>
    <tableColumn id="478" xr3:uid="{00000000-0010-0000-0600-0000DE010000}" name="Column478"/>
    <tableColumn id="479" xr3:uid="{00000000-0010-0000-0600-0000DF010000}" name="Column479"/>
    <tableColumn id="480" xr3:uid="{00000000-0010-0000-0600-0000E0010000}" name="Column480"/>
    <tableColumn id="481" xr3:uid="{00000000-0010-0000-0600-0000E1010000}" name="Column481"/>
    <tableColumn id="482" xr3:uid="{00000000-0010-0000-0600-0000E2010000}" name="Column482"/>
    <tableColumn id="483" xr3:uid="{00000000-0010-0000-0600-0000E3010000}" name="Column483"/>
    <tableColumn id="484" xr3:uid="{00000000-0010-0000-0600-0000E4010000}" name="Column484"/>
    <tableColumn id="485" xr3:uid="{00000000-0010-0000-0600-0000E5010000}" name="Column485"/>
    <tableColumn id="486" xr3:uid="{00000000-0010-0000-0600-0000E6010000}" name="Column486"/>
    <tableColumn id="487" xr3:uid="{00000000-0010-0000-0600-0000E7010000}" name="Column487"/>
    <tableColumn id="488" xr3:uid="{00000000-0010-0000-0600-0000E8010000}" name="Column488"/>
    <tableColumn id="489" xr3:uid="{00000000-0010-0000-0600-0000E9010000}" name="Column489"/>
    <tableColumn id="490" xr3:uid="{00000000-0010-0000-0600-0000EA010000}" name="Column490"/>
    <tableColumn id="491" xr3:uid="{00000000-0010-0000-0600-0000EB010000}" name="Column491"/>
    <tableColumn id="492" xr3:uid="{00000000-0010-0000-0600-0000EC010000}" name="Column492"/>
    <tableColumn id="493" xr3:uid="{00000000-0010-0000-0600-0000ED010000}" name="Column493"/>
    <tableColumn id="494" xr3:uid="{00000000-0010-0000-0600-0000EE010000}" name="Column494"/>
    <tableColumn id="495" xr3:uid="{00000000-0010-0000-0600-0000EF010000}" name="Column495"/>
    <tableColumn id="496" xr3:uid="{00000000-0010-0000-0600-0000F0010000}" name="Column496"/>
    <tableColumn id="497" xr3:uid="{00000000-0010-0000-0600-0000F1010000}" name="Column497"/>
    <tableColumn id="498" xr3:uid="{00000000-0010-0000-0600-0000F2010000}" name="Column498"/>
    <tableColumn id="499" xr3:uid="{00000000-0010-0000-0600-0000F3010000}" name="Column499"/>
    <tableColumn id="500" xr3:uid="{00000000-0010-0000-0600-0000F4010000}" name="Column500"/>
    <tableColumn id="501" xr3:uid="{00000000-0010-0000-0600-0000F5010000}" name="Column501"/>
    <tableColumn id="502" xr3:uid="{00000000-0010-0000-0600-0000F6010000}" name="Column502"/>
    <tableColumn id="503" xr3:uid="{00000000-0010-0000-0600-0000F7010000}" name="Column503"/>
    <tableColumn id="504" xr3:uid="{00000000-0010-0000-0600-0000F8010000}" name="Column504"/>
    <tableColumn id="505" xr3:uid="{00000000-0010-0000-0600-0000F9010000}" name="Column505"/>
    <tableColumn id="506" xr3:uid="{00000000-0010-0000-0600-0000FA010000}" name="Column506"/>
    <tableColumn id="507" xr3:uid="{00000000-0010-0000-0600-0000FB010000}" name="Column507"/>
    <tableColumn id="508" xr3:uid="{00000000-0010-0000-0600-0000FC010000}" name="Column508"/>
    <tableColumn id="509" xr3:uid="{00000000-0010-0000-0600-0000FD010000}" name="Column509"/>
    <tableColumn id="510" xr3:uid="{00000000-0010-0000-0600-0000FE010000}" name="Column510"/>
    <tableColumn id="511" xr3:uid="{00000000-0010-0000-0600-0000FF010000}" name="Column511"/>
    <tableColumn id="512" xr3:uid="{00000000-0010-0000-0600-000000020000}" name="Column512"/>
    <tableColumn id="513" xr3:uid="{00000000-0010-0000-0600-000001020000}" name="Column513"/>
    <tableColumn id="514" xr3:uid="{00000000-0010-0000-0600-000002020000}" name="Column514"/>
    <tableColumn id="515" xr3:uid="{00000000-0010-0000-0600-000003020000}" name="Column515"/>
    <tableColumn id="516" xr3:uid="{00000000-0010-0000-0600-000004020000}" name="Column516"/>
    <tableColumn id="517" xr3:uid="{00000000-0010-0000-0600-000005020000}" name="Column517"/>
    <tableColumn id="518" xr3:uid="{00000000-0010-0000-0600-000006020000}" name="Column518"/>
    <tableColumn id="519" xr3:uid="{00000000-0010-0000-0600-000007020000}" name="Column519"/>
    <tableColumn id="520" xr3:uid="{00000000-0010-0000-0600-000008020000}" name="Column520"/>
    <tableColumn id="521" xr3:uid="{00000000-0010-0000-0600-000009020000}" name="Column521"/>
    <tableColumn id="522" xr3:uid="{00000000-0010-0000-0600-00000A020000}" name="Column522"/>
    <tableColumn id="523" xr3:uid="{00000000-0010-0000-0600-00000B020000}" name="Column523"/>
    <tableColumn id="524" xr3:uid="{00000000-0010-0000-0600-00000C020000}" name="Column524"/>
    <tableColumn id="525" xr3:uid="{00000000-0010-0000-0600-00000D020000}" name="Column525"/>
    <tableColumn id="526" xr3:uid="{00000000-0010-0000-0600-00000E020000}" name="Column526"/>
    <tableColumn id="527" xr3:uid="{00000000-0010-0000-0600-00000F020000}" name="Column527"/>
    <tableColumn id="528" xr3:uid="{00000000-0010-0000-0600-000010020000}" name="Column528"/>
    <tableColumn id="529" xr3:uid="{00000000-0010-0000-0600-000011020000}" name="Column529"/>
    <tableColumn id="530" xr3:uid="{00000000-0010-0000-0600-000012020000}" name="Column530"/>
    <tableColumn id="531" xr3:uid="{00000000-0010-0000-0600-000013020000}" name="Column531"/>
    <tableColumn id="532" xr3:uid="{00000000-0010-0000-0600-000014020000}" name="Column532"/>
    <tableColumn id="533" xr3:uid="{00000000-0010-0000-0600-000015020000}" name="Column533"/>
    <tableColumn id="534" xr3:uid="{00000000-0010-0000-0600-000016020000}" name="Column534"/>
    <tableColumn id="535" xr3:uid="{00000000-0010-0000-0600-000017020000}" name="Column535"/>
    <tableColumn id="536" xr3:uid="{00000000-0010-0000-0600-000018020000}" name="Column536"/>
    <tableColumn id="537" xr3:uid="{00000000-0010-0000-0600-000019020000}" name="Column537"/>
    <tableColumn id="538" xr3:uid="{00000000-0010-0000-0600-00001A020000}" name="Column538"/>
    <tableColumn id="539" xr3:uid="{00000000-0010-0000-0600-00001B020000}" name="Column539"/>
    <tableColumn id="540" xr3:uid="{00000000-0010-0000-0600-00001C020000}" name="Column540"/>
    <tableColumn id="541" xr3:uid="{00000000-0010-0000-0600-00001D020000}" name="Column541"/>
    <tableColumn id="542" xr3:uid="{00000000-0010-0000-0600-00001E020000}" name="Column542"/>
    <tableColumn id="543" xr3:uid="{00000000-0010-0000-0600-00001F020000}" name="Column543"/>
    <tableColumn id="544" xr3:uid="{00000000-0010-0000-0600-000020020000}" name="Column544"/>
    <tableColumn id="545" xr3:uid="{00000000-0010-0000-0600-000021020000}" name="Column545"/>
    <tableColumn id="546" xr3:uid="{00000000-0010-0000-0600-000022020000}" name="Column546"/>
    <tableColumn id="547" xr3:uid="{00000000-0010-0000-0600-000023020000}" name="Column547"/>
    <tableColumn id="548" xr3:uid="{00000000-0010-0000-0600-000024020000}" name="Column548"/>
    <tableColumn id="549" xr3:uid="{00000000-0010-0000-0600-000025020000}" name="Column549"/>
    <tableColumn id="550" xr3:uid="{00000000-0010-0000-0600-000026020000}" name="Column550"/>
    <tableColumn id="551" xr3:uid="{00000000-0010-0000-0600-000027020000}" name="Column551"/>
    <tableColumn id="552" xr3:uid="{00000000-0010-0000-0600-000028020000}" name="Column552"/>
    <tableColumn id="553" xr3:uid="{00000000-0010-0000-0600-000029020000}" name="Column553"/>
    <tableColumn id="554" xr3:uid="{00000000-0010-0000-0600-00002A020000}" name="Column554"/>
    <tableColumn id="555" xr3:uid="{00000000-0010-0000-0600-00002B020000}" name="Column555"/>
    <tableColumn id="556" xr3:uid="{00000000-0010-0000-0600-00002C020000}" name="Column556"/>
    <tableColumn id="557" xr3:uid="{00000000-0010-0000-0600-00002D020000}" name="Column557"/>
    <tableColumn id="558" xr3:uid="{00000000-0010-0000-0600-00002E020000}" name="Column558"/>
    <tableColumn id="559" xr3:uid="{00000000-0010-0000-0600-00002F020000}" name="Column559"/>
    <tableColumn id="560" xr3:uid="{00000000-0010-0000-0600-000030020000}" name="Column560"/>
    <tableColumn id="561" xr3:uid="{00000000-0010-0000-0600-000031020000}" name="Column561"/>
    <tableColumn id="562" xr3:uid="{00000000-0010-0000-0600-000032020000}" name="Column562"/>
    <tableColumn id="563" xr3:uid="{00000000-0010-0000-0600-000033020000}" name="Column563"/>
    <tableColumn id="564" xr3:uid="{00000000-0010-0000-0600-000034020000}" name="Column564"/>
    <tableColumn id="565" xr3:uid="{00000000-0010-0000-0600-000035020000}" name="Column565"/>
    <tableColumn id="566" xr3:uid="{00000000-0010-0000-0600-000036020000}" name="Column566"/>
    <tableColumn id="567" xr3:uid="{00000000-0010-0000-0600-000037020000}" name="Column567"/>
    <tableColumn id="568" xr3:uid="{00000000-0010-0000-0600-000038020000}" name="Column568"/>
    <tableColumn id="569" xr3:uid="{00000000-0010-0000-0600-000039020000}" name="Column569"/>
    <tableColumn id="570" xr3:uid="{00000000-0010-0000-0600-00003A020000}" name="Column570"/>
    <tableColumn id="571" xr3:uid="{00000000-0010-0000-0600-00003B020000}" name="Column571"/>
    <tableColumn id="572" xr3:uid="{00000000-0010-0000-0600-00003C020000}" name="Column572"/>
    <tableColumn id="573" xr3:uid="{00000000-0010-0000-0600-00003D020000}" name="Column573"/>
    <tableColumn id="574" xr3:uid="{00000000-0010-0000-0600-00003E020000}" name="Column574"/>
    <tableColumn id="575" xr3:uid="{00000000-0010-0000-0600-00003F020000}" name="Column575"/>
    <tableColumn id="576" xr3:uid="{00000000-0010-0000-0600-000040020000}" name="Column576"/>
    <tableColumn id="577" xr3:uid="{00000000-0010-0000-0600-000041020000}" name="Column577"/>
    <tableColumn id="578" xr3:uid="{00000000-0010-0000-0600-000042020000}" name="Column578"/>
    <tableColumn id="579" xr3:uid="{00000000-0010-0000-0600-000043020000}" name="Column579"/>
    <tableColumn id="580" xr3:uid="{00000000-0010-0000-0600-000044020000}" name="Column580"/>
    <tableColumn id="581" xr3:uid="{00000000-0010-0000-0600-000045020000}" name="Column581"/>
    <tableColumn id="582" xr3:uid="{00000000-0010-0000-0600-000046020000}" name="Column582"/>
    <tableColumn id="583" xr3:uid="{00000000-0010-0000-0600-000047020000}" name="Column583"/>
    <tableColumn id="584" xr3:uid="{00000000-0010-0000-0600-000048020000}" name="Column584"/>
    <tableColumn id="585" xr3:uid="{00000000-0010-0000-0600-000049020000}" name="Column585"/>
    <tableColumn id="586" xr3:uid="{00000000-0010-0000-0600-00004A020000}" name="Column586"/>
    <tableColumn id="587" xr3:uid="{00000000-0010-0000-0600-00004B020000}" name="Column587"/>
    <tableColumn id="588" xr3:uid="{00000000-0010-0000-0600-00004C020000}" name="Column588"/>
    <tableColumn id="589" xr3:uid="{00000000-0010-0000-0600-00004D020000}" name="Column589"/>
    <tableColumn id="590" xr3:uid="{00000000-0010-0000-0600-00004E020000}" name="Column590"/>
    <tableColumn id="591" xr3:uid="{00000000-0010-0000-0600-00004F020000}" name="Column591"/>
    <tableColumn id="592" xr3:uid="{00000000-0010-0000-0600-000050020000}" name="Column592"/>
    <tableColumn id="593" xr3:uid="{00000000-0010-0000-0600-000051020000}" name="Column593"/>
    <tableColumn id="594" xr3:uid="{00000000-0010-0000-0600-000052020000}" name="Column594"/>
    <tableColumn id="595" xr3:uid="{00000000-0010-0000-0600-000053020000}" name="Column595"/>
    <tableColumn id="596" xr3:uid="{00000000-0010-0000-0600-000054020000}" name="Column596"/>
    <tableColumn id="597" xr3:uid="{00000000-0010-0000-0600-000055020000}" name="Column597"/>
    <tableColumn id="598" xr3:uid="{00000000-0010-0000-0600-000056020000}" name="Column598"/>
    <tableColumn id="599" xr3:uid="{00000000-0010-0000-0600-000057020000}" name="Column599"/>
    <tableColumn id="600" xr3:uid="{00000000-0010-0000-0600-000058020000}" name="Column600"/>
    <tableColumn id="601" xr3:uid="{00000000-0010-0000-0600-000059020000}" name="Column601"/>
    <tableColumn id="602" xr3:uid="{00000000-0010-0000-0600-00005A020000}" name="Column602"/>
    <tableColumn id="603" xr3:uid="{00000000-0010-0000-0600-00005B020000}" name="Column603"/>
    <tableColumn id="604" xr3:uid="{00000000-0010-0000-0600-00005C020000}" name="Column604"/>
    <tableColumn id="605" xr3:uid="{00000000-0010-0000-0600-00005D020000}" name="Column605"/>
    <tableColumn id="606" xr3:uid="{00000000-0010-0000-0600-00005E020000}" name="Column606"/>
    <tableColumn id="607" xr3:uid="{00000000-0010-0000-0600-00005F020000}" name="Column607"/>
    <tableColumn id="608" xr3:uid="{00000000-0010-0000-0600-000060020000}" name="Column608"/>
    <tableColumn id="609" xr3:uid="{00000000-0010-0000-0600-000061020000}" name="Column609"/>
    <tableColumn id="610" xr3:uid="{00000000-0010-0000-0600-000062020000}" name="Column610"/>
    <tableColumn id="611" xr3:uid="{00000000-0010-0000-0600-000063020000}" name="Column611"/>
    <tableColumn id="612" xr3:uid="{00000000-0010-0000-0600-000064020000}" name="Column612"/>
    <tableColumn id="613" xr3:uid="{00000000-0010-0000-0600-000065020000}" name="Column613"/>
    <tableColumn id="614" xr3:uid="{00000000-0010-0000-0600-000066020000}" name="Column614"/>
    <tableColumn id="615" xr3:uid="{00000000-0010-0000-0600-000067020000}" name="Column615"/>
    <tableColumn id="616" xr3:uid="{00000000-0010-0000-0600-000068020000}" name="Column616"/>
    <tableColumn id="617" xr3:uid="{00000000-0010-0000-0600-000069020000}" name="Column617"/>
    <tableColumn id="618" xr3:uid="{00000000-0010-0000-0600-00006A020000}" name="Column618"/>
    <tableColumn id="619" xr3:uid="{00000000-0010-0000-0600-00006B020000}" name="Column619"/>
    <tableColumn id="620" xr3:uid="{00000000-0010-0000-0600-00006C020000}" name="Column620"/>
  </tableColumns>
  <tableStyleInfo name="Experiments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96:WV103" headerRowCount="0">
  <tableColumns count="62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  <tableColumn id="27" xr3:uid="{00000000-0010-0000-0700-00001B000000}" name="Column27"/>
    <tableColumn id="28" xr3:uid="{00000000-0010-0000-0700-00001C000000}" name="Column28"/>
    <tableColumn id="29" xr3:uid="{00000000-0010-0000-0700-00001D000000}" name="Column29"/>
    <tableColumn id="30" xr3:uid="{00000000-0010-0000-0700-00001E000000}" name="Column30"/>
    <tableColumn id="31" xr3:uid="{00000000-0010-0000-0700-00001F000000}" name="Column31"/>
    <tableColumn id="32" xr3:uid="{00000000-0010-0000-0700-000020000000}" name="Column32"/>
    <tableColumn id="33" xr3:uid="{00000000-0010-0000-0700-000021000000}" name="Column33"/>
    <tableColumn id="34" xr3:uid="{00000000-0010-0000-0700-000022000000}" name="Column34"/>
    <tableColumn id="35" xr3:uid="{00000000-0010-0000-0700-000023000000}" name="Column35"/>
    <tableColumn id="36" xr3:uid="{00000000-0010-0000-0700-000024000000}" name="Column36"/>
    <tableColumn id="37" xr3:uid="{00000000-0010-0000-0700-000025000000}" name="Column37"/>
    <tableColumn id="38" xr3:uid="{00000000-0010-0000-0700-000026000000}" name="Column38"/>
    <tableColumn id="39" xr3:uid="{00000000-0010-0000-0700-000027000000}" name="Column39"/>
    <tableColumn id="40" xr3:uid="{00000000-0010-0000-0700-000028000000}" name="Column40"/>
    <tableColumn id="41" xr3:uid="{00000000-0010-0000-0700-000029000000}" name="Column41"/>
    <tableColumn id="42" xr3:uid="{00000000-0010-0000-0700-00002A000000}" name="Column42"/>
    <tableColumn id="43" xr3:uid="{00000000-0010-0000-0700-00002B000000}" name="Column43"/>
    <tableColumn id="44" xr3:uid="{00000000-0010-0000-0700-00002C000000}" name="Column44"/>
    <tableColumn id="45" xr3:uid="{00000000-0010-0000-0700-00002D000000}" name="Column45"/>
    <tableColumn id="46" xr3:uid="{00000000-0010-0000-0700-00002E000000}" name="Column46"/>
    <tableColumn id="47" xr3:uid="{00000000-0010-0000-0700-00002F000000}" name="Column47"/>
    <tableColumn id="48" xr3:uid="{00000000-0010-0000-0700-000030000000}" name="Column48"/>
    <tableColumn id="49" xr3:uid="{00000000-0010-0000-0700-000031000000}" name="Column49"/>
    <tableColumn id="50" xr3:uid="{00000000-0010-0000-0700-000032000000}" name="Column50"/>
    <tableColumn id="51" xr3:uid="{00000000-0010-0000-0700-000033000000}" name="Column51"/>
    <tableColumn id="52" xr3:uid="{00000000-0010-0000-0700-000034000000}" name="Column52"/>
    <tableColumn id="53" xr3:uid="{00000000-0010-0000-0700-000035000000}" name="Column53"/>
    <tableColumn id="54" xr3:uid="{00000000-0010-0000-0700-000036000000}" name="Column54"/>
    <tableColumn id="55" xr3:uid="{00000000-0010-0000-0700-000037000000}" name="Column55"/>
    <tableColumn id="56" xr3:uid="{00000000-0010-0000-0700-000038000000}" name="Column56"/>
    <tableColumn id="57" xr3:uid="{00000000-0010-0000-0700-000039000000}" name="Column57"/>
    <tableColumn id="58" xr3:uid="{00000000-0010-0000-0700-00003A000000}" name="Column58"/>
    <tableColumn id="59" xr3:uid="{00000000-0010-0000-0700-00003B000000}" name="Column59"/>
    <tableColumn id="60" xr3:uid="{00000000-0010-0000-0700-00003C000000}" name="Column60"/>
    <tableColumn id="61" xr3:uid="{00000000-0010-0000-0700-00003D000000}" name="Column61"/>
    <tableColumn id="62" xr3:uid="{00000000-0010-0000-0700-00003E000000}" name="Column62"/>
    <tableColumn id="63" xr3:uid="{00000000-0010-0000-0700-00003F000000}" name="Column63"/>
    <tableColumn id="64" xr3:uid="{00000000-0010-0000-0700-000040000000}" name="Column64"/>
    <tableColumn id="65" xr3:uid="{00000000-0010-0000-0700-000041000000}" name="Column65"/>
    <tableColumn id="66" xr3:uid="{00000000-0010-0000-0700-000042000000}" name="Column66"/>
    <tableColumn id="67" xr3:uid="{00000000-0010-0000-0700-000043000000}" name="Column67"/>
    <tableColumn id="68" xr3:uid="{00000000-0010-0000-0700-000044000000}" name="Column68"/>
    <tableColumn id="69" xr3:uid="{00000000-0010-0000-0700-000045000000}" name="Column69"/>
    <tableColumn id="70" xr3:uid="{00000000-0010-0000-0700-000046000000}" name="Column70"/>
    <tableColumn id="71" xr3:uid="{00000000-0010-0000-0700-000047000000}" name="Column71"/>
    <tableColumn id="72" xr3:uid="{00000000-0010-0000-0700-000048000000}" name="Column72"/>
    <tableColumn id="73" xr3:uid="{00000000-0010-0000-0700-000049000000}" name="Column73"/>
    <tableColumn id="74" xr3:uid="{00000000-0010-0000-0700-00004A000000}" name="Column74"/>
    <tableColumn id="75" xr3:uid="{00000000-0010-0000-0700-00004B000000}" name="Column75"/>
    <tableColumn id="76" xr3:uid="{00000000-0010-0000-0700-00004C000000}" name="Column76"/>
    <tableColumn id="77" xr3:uid="{00000000-0010-0000-0700-00004D000000}" name="Column77"/>
    <tableColumn id="78" xr3:uid="{00000000-0010-0000-0700-00004E000000}" name="Column78"/>
    <tableColumn id="79" xr3:uid="{00000000-0010-0000-0700-00004F000000}" name="Column79"/>
    <tableColumn id="80" xr3:uid="{00000000-0010-0000-0700-000050000000}" name="Column80"/>
    <tableColumn id="81" xr3:uid="{00000000-0010-0000-0700-000051000000}" name="Column81"/>
    <tableColumn id="82" xr3:uid="{00000000-0010-0000-0700-000052000000}" name="Column82"/>
    <tableColumn id="83" xr3:uid="{00000000-0010-0000-0700-000053000000}" name="Column83"/>
    <tableColumn id="84" xr3:uid="{00000000-0010-0000-0700-000054000000}" name="Column84"/>
    <tableColumn id="85" xr3:uid="{00000000-0010-0000-0700-000055000000}" name="Column85"/>
    <tableColumn id="86" xr3:uid="{00000000-0010-0000-0700-000056000000}" name="Column86"/>
    <tableColumn id="87" xr3:uid="{00000000-0010-0000-0700-000057000000}" name="Column87"/>
    <tableColumn id="88" xr3:uid="{00000000-0010-0000-0700-000058000000}" name="Column88"/>
    <tableColumn id="89" xr3:uid="{00000000-0010-0000-0700-000059000000}" name="Column89"/>
    <tableColumn id="90" xr3:uid="{00000000-0010-0000-0700-00005A000000}" name="Column90"/>
    <tableColumn id="91" xr3:uid="{00000000-0010-0000-0700-00005B000000}" name="Column91"/>
    <tableColumn id="92" xr3:uid="{00000000-0010-0000-0700-00005C000000}" name="Column92"/>
    <tableColumn id="93" xr3:uid="{00000000-0010-0000-0700-00005D000000}" name="Column93"/>
    <tableColumn id="94" xr3:uid="{00000000-0010-0000-0700-00005E000000}" name="Column94"/>
    <tableColumn id="95" xr3:uid="{00000000-0010-0000-0700-00005F000000}" name="Column95"/>
    <tableColumn id="96" xr3:uid="{00000000-0010-0000-0700-000060000000}" name="Column96"/>
    <tableColumn id="97" xr3:uid="{00000000-0010-0000-0700-000061000000}" name="Column97"/>
    <tableColumn id="98" xr3:uid="{00000000-0010-0000-0700-000062000000}" name="Column98"/>
    <tableColumn id="99" xr3:uid="{00000000-0010-0000-0700-000063000000}" name="Column99"/>
    <tableColumn id="100" xr3:uid="{00000000-0010-0000-0700-000064000000}" name="Column100"/>
    <tableColumn id="101" xr3:uid="{00000000-0010-0000-0700-000065000000}" name="Column101"/>
    <tableColumn id="102" xr3:uid="{00000000-0010-0000-0700-000066000000}" name="Column102"/>
    <tableColumn id="103" xr3:uid="{00000000-0010-0000-0700-000067000000}" name="Column103"/>
    <tableColumn id="104" xr3:uid="{00000000-0010-0000-0700-000068000000}" name="Column104"/>
    <tableColumn id="105" xr3:uid="{00000000-0010-0000-0700-000069000000}" name="Column105"/>
    <tableColumn id="106" xr3:uid="{00000000-0010-0000-0700-00006A000000}" name="Column106"/>
    <tableColumn id="107" xr3:uid="{00000000-0010-0000-0700-00006B000000}" name="Column107"/>
    <tableColumn id="108" xr3:uid="{00000000-0010-0000-0700-00006C000000}" name="Column108"/>
    <tableColumn id="109" xr3:uid="{00000000-0010-0000-0700-00006D000000}" name="Column109"/>
    <tableColumn id="110" xr3:uid="{00000000-0010-0000-0700-00006E000000}" name="Column110"/>
    <tableColumn id="111" xr3:uid="{00000000-0010-0000-0700-00006F000000}" name="Column111"/>
    <tableColumn id="112" xr3:uid="{00000000-0010-0000-0700-000070000000}" name="Column112"/>
    <tableColumn id="113" xr3:uid="{00000000-0010-0000-0700-000071000000}" name="Column113"/>
    <tableColumn id="114" xr3:uid="{00000000-0010-0000-0700-000072000000}" name="Column114"/>
    <tableColumn id="115" xr3:uid="{00000000-0010-0000-0700-000073000000}" name="Column115"/>
    <tableColumn id="116" xr3:uid="{00000000-0010-0000-0700-000074000000}" name="Column116"/>
    <tableColumn id="117" xr3:uid="{00000000-0010-0000-0700-000075000000}" name="Column117"/>
    <tableColumn id="118" xr3:uid="{00000000-0010-0000-0700-000076000000}" name="Column118"/>
    <tableColumn id="119" xr3:uid="{00000000-0010-0000-0700-000077000000}" name="Column119"/>
    <tableColumn id="120" xr3:uid="{00000000-0010-0000-0700-000078000000}" name="Column120"/>
    <tableColumn id="121" xr3:uid="{00000000-0010-0000-0700-000079000000}" name="Column121"/>
    <tableColumn id="122" xr3:uid="{00000000-0010-0000-0700-00007A000000}" name="Column122"/>
    <tableColumn id="123" xr3:uid="{00000000-0010-0000-0700-00007B000000}" name="Column123"/>
    <tableColumn id="124" xr3:uid="{00000000-0010-0000-0700-00007C000000}" name="Column124"/>
    <tableColumn id="125" xr3:uid="{00000000-0010-0000-0700-00007D000000}" name="Column125"/>
    <tableColumn id="126" xr3:uid="{00000000-0010-0000-0700-00007E000000}" name="Column126"/>
    <tableColumn id="127" xr3:uid="{00000000-0010-0000-0700-00007F000000}" name="Column127"/>
    <tableColumn id="128" xr3:uid="{00000000-0010-0000-0700-000080000000}" name="Column128"/>
    <tableColumn id="129" xr3:uid="{00000000-0010-0000-0700-000081000000}" name="Column129"/>
    <tableColumn id="130" xr3:uid="{00000000-0010-0000-0700-000082000000}" name="Column130"/>
    <tableColumn id="131" xr3:uid="{00000000-0010-0000-0700-000083000000}" name="Column131"/>
    <tableColumn id="132" xr3:uid="{00000000-0010-0000-0700-000084000000}" name="Column132"/>
    <tableColumn id="133" xr3:uid="{00000000-0010-0000-0700-000085000000}" name="Column133"/>
    <tableColumn id="134" xr3:uid="{00000000-0010-0000-0700-000086000000}" name="Column134"/>
    <tableColumn id="135" xr3:uid="{00000000-0010-0000-0700-000087000000}" name="Column135"/>
    <tableColumn id="136" xr3:uid="{00000000-0010-0000-0700-000088000000}" name="Column136"/>
    <tableColumn id="137" xr3:uid="{00000000-0010-0000-0700-000089000000}" name="Column137"/>
    <tableColumn id="138" xr3:uid="{00000000-0010-0000-0700-00008A000000}" name="Column138"/>
    <tableColumn id="139" xr3:uid="{00000000-0010-0000-0700-00008B000000}" name="Column139"/>
    <tableColumn id="140" xr3:uid="{00000000-0010-0000-0700-00008C000000}" name="Column140"/>
    <tableColumn id="141" xr3:uid="{00000000-0010-0000-0700-00008D000000}" name="Column141"/>
    <tableColumn id="142" xr3:uid="{00000000-0010-0000-0700-00008E000000}" name="Column142"/>
    <tableColumn id="143" xr3:uid="{00000000-0010-0000-0700-00008F000000}" name="Column143"/>
    <tableColumn id="144" xr3:uid="{00000000-0010-0000-0700-000090000000}" name="Column144"/>
    <tableColumn id="145" xr3:uid="{00000000-0010-0000-0700-000091000000}" name="Column145"/>
    <tableColumn id="146" xr3:uid="{00000000-0010-0000-0700-000092000000}" name="Column146"/>
    <tableColumn id="147" xr3:uid="{00000000-0010-0000-0700-000093000000}" name="Column147"/>
    <tableColumn id="148" xr3:uid="{00000000-0010-0000-0700-000094000000}" name="Column148"/>
    <tableColumn id="149" xr3:uid="{00000000-0010-0000-0700-000095000000}" name="Column149"/>
    <tableColumn id="150" xr3:uid="{00000000-0010-0000-0700-000096000000}" name="Column150"/>
    <tableColumn id="151" xr3:uid="{00000000-0010-0000-0700-000097000000}" name="Column151"/>
    <tableColumn id="152" xr3:uid="{00000000-0010-0000-0700-000098000000}" name="Column152"/>
    <tableColumn id="153" xr3:uid="{00000000-0010-0000-0700-000099000000}" name="Column153"/>
    <tableColumn id="154" xr3:uid="{00000000-0010-0000-0700-00009A000000}" name="Column154"/>
    <tableColumn id="155" xr3:uid="{00000000-0010-0000-0700-00009B000000}" name="Column155"/>
    <tableColumn id="156" xr3:uid="{00000000-0010-0000-0700-00009C000000}" name="Column156"/>
    <tableColumn id="157" xr3:uid="{00000000-0010-0000-0700-00009D000000}" name="Column157"/>
    <tableColumn id="158" xr3:uid="{00000000-0010-0000-0700-00009E000000}" name="Column158"/>
    <tableColumn id="159" xr3:uid="{00000000-0010-0000-0700-00009F000000}" name="Column159"/>
    <tableColumn id="160" xr3:uid="{00000000-0010-0000-0700-0000A0000000}" name="Column160"/>
    <tableColumn id="161" xr3:uid="{00000000-0010-0000-0700-0000A1000000}" name="Column161"/>
    <tableColumn id="162" xr3:uid="{00000000-0010-0000-0700-0000A2000000}" name="Column162"/>
    <tableColumn id="163" xr3:uid="{00000000-0010-0000-0700-0000A3000000}" name="Column163"/>
    <tableColumn id="164" xr3:uid="{00000000-0010-0000-0700-0000A4000000}" name="Column164"/>
    <tableColumn id="165" xr3:uid="{00000000-0010-0000-0700-0000A5000000}" name="Column165"/>
    <tableColumn id="166" xr3:uid="{00000000-0010-0000-0700-0000A6000000}" name="Column166"/>
    <tableColumn id="167" xr3:uid="{00000000-0010-0000-0700-0000A7000000}" name="Column167"/>
    <tableColumn id="168" xr3:uid="{00000000-0010-0000-0700-0000A8000000}" name="Column168"/>
    <tableColumn id="169" xr3:uid="{00000000-0010-0000-0700-0000A9000000}" name="Column169"/>
    <tableColumn id="170" xr3:uid="{00000000-0010-0000-0700-0000AA000000}" name="Column170"/>
    <tableColumn id="171" xr3:uid="{00000000-0010-0000-0700-0000AB000000}" name="Column171"/>
    <tableColumn id="172" xr3:uid="{00000000-0010-0000-0700-0000AC000000}" name="Column172"/>
    <tableColumn id="173" xr3:uid="{00000000-0010-0000-0700-0000AD000000}" name="Column173"/>
    <tableColumn id="174" xr3:uid="{00000000-0010-0000-0700-0000AE000000}" name="Column174"/>
    <tableColumn id="175" xr3:uid="{00000000-0010-0000-0700-0000AF000000}" name="Column175"/>
    <tableColumn id="176" xr3:uid="{00000000-0010-0000-0700-0000B0000000}" name="Column176"/>
    <tableColumn id="177" xr3:uid="{00000000-0010-0000-0700-0000B1000000}" name="Column177"/>
    <tableColumn id="178" xr3:uid="{00000000-0010-0000-0700-0000B2000000}" name="Column178"/>
    <tableColumn id="179" xr3:uid="{00000000-0010-0000-0700-0000B3000000}" name="Column179"/>
    <tableColumn id="180" xr3:uid="{00000000-0010-0000-0700-0000B4000000}" name="Column180"/>
    <tableColumn id="181" xr3:uid="{00000000-0010-0000-0700-0000B5000000}" name="Column181"/>
    <tableColumn id="182" xr3:uid="{00000000-0010-0000-0700-0000B6000000}" name="Column182"/>
    <tableColumn id="183" xr3:uid="{00000000-0010-0000-0700-0000B7000000}" name="Column183"/>
    <tableColumn id="184" xr3:uid="{00000000-0010-0000-0700-0000B8000000}" name="Column184"/>
    <tableColumn id="185" xr3:uid="{00000000-0010-0000-0700-0000B9000000}" name="Column185"/>
    <tableColumn id="186" xr3:uid="{00000000-0010-0000-0700-0000BA000000}" name="Column186"/>
    <tableColumn id="187" xr3:uid="{00000000-0010-0000-0700-0000BB000000}" name="Column187"/>
    <tableColumn id="188" xr3:uid="{00000000-0010-0000-0700-0000BC000000}" name="Column188"/>
    <tableColumn id="189" xr3:uid="{00000000-0010-0000-0700-0000BD000000}" name="Column189"/>
    <tableColumn id="190" xr3:uid="{00000000-0010-0000-0700-0000BE000000}" name="Column190"/>
    <tableColumn id="191" xr3:uid="{00000000-0010-0000-0700-0000BF000000}" name="Column191"/>
    <tableColumn id="192" xr3:uid="{00000000-0010-0000-0700-0000C0000000}" name="Column192"/>
    <tableColumn id="193" xr3:uid="{00000000-0010-0000-0700-0000C1000000}" name="Column193"/>
    <tableColumn id="194" xr3:uid="{00000000-0010-0000-0700-0000C2000000}" name="Column194"/>
    <tableColumn id="195" xr3:uid="{00000000-0010-0000-0700-0000C3000000}" name="Column195"/>
    <tableColumn id="196" xr3:uid="{00000000-0010-0000-0700-0000C4000000}" name="Column196"/>
    <tableColumn id="197" xr3:uid="{00000000-0010-0000-0700-0000C5000000}" name="Column197"/>
    <tableColumn id="198" xr3:uid="{00000000-0010-0000-0700-0000C6000000}" name="Column198"/>
    <tableColumn id="199" xr3:uid="{00000000-0010-0000-0700-0000C7000000}" name="Column199"/>
    <tableColumn id="200" xr3:uid="{00000000-0010-0000-0700-0000C8000000}" name="Column200"/>
    <tableColumn id="201" xr3:uid="{00000000-0010-0000-0700-0000C9000000}" name="Column201"/>
    <tableColumn id="202" xr3:uid="{00000000-0010-0000-0700-0000CA000000}" name="Column202"/>
    <tableColumn id="203" xr3:uid="{00000000-0010-0000-0700-0000CB000000}" name="Column203"/>
    <tableColumn id="204" xr3:uid="{00000000-0010-0000-0700-0000CC000000}" name="Column204"/>
    <tableColumn id="205" xr3:uid="{00000000-0010-0000-0700-0000CD000000}" name="Column205"/>
    <tableColumn id="206" xr3:uid="{00000000-0010-0000-0700-0000CE000000}" name="Column206"/>
    <tableColumn id="207" xr3:uid="{00000000-0010-0000-0700-0000CF000000}" name="Column207"/>
    <tableColumn id="208" xr3:uid="{00000000-0010-0000-0700-0000D0000000}" name="Column208"/>
    <tableColumn id="209" xr3:uid="{00000000-0010-0000-0700-0000D1000000}" name="Column209"/>
    <tableColumn id="210" xr3:uid="{00000000-0010-0000-0700-0000D2000000}" name="Column210"/>
    <tableColumn id="211" xr3:uid="{00000000-0010-0000-0700-0000D3000000}" name="Column211"/>
    <tableColumn id="212" xr3:uid="{00000000-0010-0000-0700-0000D4000000}" name="Column212"/>
    <tableColumn id="213" xr3:uid="{00000000-0010-0000-0700-0000D5000000}" name="Column213"/>
    <tableColumn id="214" xr3:uid="{00000000-0010-0000-0700-0000D6000000}" name="Column214"/>
    <tableColumn id="215" xr3:uid="{00000000-0010-0000-0700-0000D7000000}" name="Column215"/>
    <tableColumn id="216" xr3:uid="{00000000-0010-0000-0700-0000D8000000}" name="Column216"/>
    <tableColumn id="217" xr3:uid="{00000000-0010-0000-0700-0000D9000000}" name="Column217"/>
    <tableColumn id="218" xr3:uid="{00000000-0010-0000-0700-0000DA000000}" name="Column218"/>
    <tableColumn id="219" xr3:uid="{00000000-0010-0000-0700-0000DB000000}" name="Column219"/>
    <tableColumn id="220" xr3:uid="{00000000-0010-0000-0700-0000DC000000}" name="Column220"/>
    <tableColumn id="221" xr3:uid="{00000000-0010-0000-0700-0000DD000000}" name="Column221"/>
    <tableColumn id="222" xr3:uid="{00000000-0010-0000-0700-0000DE000000}" name="Column222"/>
    <tableColumn id="223" xr3:uid="{00000000-0010-0000-0700-0000DF000000}" name="Column223"/>
    <tableColumn id="224" xr3:uid="{00000000-0010-0000-0700-0000E0000000}" name="Column224"/>
    <tableColumn id="225" xr3:uid="{00000000-0010-0000-0700-0000E1000000}" name="Column225"/>
    <tableColumn id="226" xr3:uid="{00000000-0010-0000-0700-0000E2000000}" name="Column226"/>
    <tableColumn id="227" xr3:uid="{00000000-0010-0000-0700-0000E3000000}" name="Column227"/>
    <tableColumn id="228" xr3:uid="{00000000-0010-0000-0700-0000E4000000}" name="Column228"/>
    <tableColumn id="229" xr3:uid="{00000000-0010-0000-0700-0000E5000000}" name="Column229"/>
    <tableColumn id="230" xr3:uid="{00000000-0010-0000-0700-0000E6000000}" name="Column230"/>
    <tableColumn id="231" xr3:uid="{00000000-0010-0000-0700-0000E7000000}" name="Column231"/>
    <tableColumn id="232" xr3:uid="{00000000-0010-0000-0700-0000E8000000}" name="Column232"/>
    <tableColumn id="233" xr3:uid="{00000000-0010-0000-0700-0000E9000000}" name="Column233"/>
    <tableColumn id="234" xr3:uid="{00000000-0010-0000-0700-0000EA000000}" name="Column234"/>
    <tableColumn id="235" xr3:uid="{00000000-0010-0000-0700-0000EB000000}" name="Column235"/>
    <tableColumn id="236" xr3:uid="{00000000-0010-0000-0700-0000EC000000}" name="Column236"/>
    <tableColumn id="237" xr3:uid="{00000000-0010-0000-0700-0000ED000000}" name="Column237"/>
    <tableColumn id="238" xr3:uid="{00000000-0010-0000-0700-0000EE000000}" name="Column238"/>
    <tableColumn id="239" xr3:uid="{00000000-0010-0000-0700-0000EF000000}" name="Column239"/>
    <tableColumn id="240" xr3:uid="{00000000-0010-0000-0700-0000F0000000}" name="Column240"/>
    <tableColumn id="241" xr3:uid="{00000000-0010-0000-0700-0000F1000000}" name="Column241"/>
    <tableColumn id="242" xr3:uid="{00000000-0010-0000-0700-0000F2000000}" name="Column242"/>
    <tableColumn id="243" xr3:uid="{00000000-0010-0000-0700-0000F3000000}" name="Column243"/>
    <tableColumn id="244" xr3:uid="{00000000-0010-0000-0700-0000F4000000}" name="Column244"/>
    <tableColumn id="245" xr3:uid="{00000000-0010-0000-0700-0000F5000000}" name="Column245"/>
    <tableColumn id="246" xr3:uid="{00000000-0010-0000-0700-0000F6000000}" name="Column246"/>
    <tableColumn id="247" xr3:uid="{00000000-0010-0000-0700-0000F7000000}" name="Column247"/>
    <tableColumn id="248" xr3:uid="{00000000-0010-0000-0700-0000F8000000}" name="Column248"/>
    <tableColumn id="249" xr3:uid="{00000000-0010-0000-0700-0000F9000000}" name="Column249"/>
    <tableColumn id="250" xr3:uid="{00000000-0010-0000-0700-0000FA000000}" name="Column250"/>
    <tableColumn id="251" xr3:uid="{00000000-0010-0000-0700-0000FB000000}" name="Column251"/>
    <tableColumn id="252" xr3:uid="{00000000-0010-0000-0700-0000FC000000}" name="Column252"/>
    <tableColumn id="253" xr3:uid="{00000000-0010-0000-0700-0000FD000000}" name="Column253"/>
    <tableColumn id="254" xr3:uid="{00000000-0010-0000-0700-0000FE000000}" name="Column254"/>
    <tableColumn id="255" xr3:uid="{00000000-0010-0000-0700-0000FF000000}" name="Column255"/>
    <tableColumn id="256" xr3:uid="{00000000-0010-0000-0700-000000010000}" name="Column256"/>
    <tableColumn id="257" xr3:uid="{00000000-0010-0000-0700-000001010000}" name="Column257"/>
    <tableColumn id="258" xr3:uid="{00000000-0010-0000-0700-000002010000}" name="Column258"/>
    <tableColumn id="259" xr3:uid="{00000000-0010-0000-0700-000003010000}" name="Column259"/>
    <tableColumn id="260" xr3:uid="{00000000-0010-0000-0700-000004010000}" name="Column260"/>
    <tableColumn id="261" xr3:uid="{00000000-0010-0000-0700-000005010000}" name="Column261"/>
    <tableColumn id="262" xr3:uid="{00000000-0010-0000-0700-000006010000}" name="Column262"/>
    <tableColumn id="263" xr3:uid="{00000000-0010-0000-0700-000007010000}" name="Column263"/>
    <tableColumn id="264" xr3:uid="{00000000-0010-0000-0700-000008010000}" name="Column264"/>
    <tableColumn id="265" xr3:uid="{00000000-0010-0000-0700-000009010000}" name="Column265"/>
    <tableColumn id="266" xr3:uid="{00000000-0010-0000-0700-00000A010000}" name="Column266"/>
    <tableColumn id="267" xr3:uid="{00000000-0010-0000-0700-00000B010000}" name="Column267"/>
    <tableColumn id="268" xr3:uid="{00000000-0010-0000-0700-00000C010000}" name="Column268"/>
    <tableColumn id="269" xr3:uid="{00000000-0010-0000-0700-00000D010000}" name="Column269"/>
    <tableColumn id="270" xr3:uid="{00000000-0010-0000-0700-00000E010000}" name="Column270"/>
    <tableColumn id="271" xr3:uid="{00000000-0010-0000-0700-00000F010000}" name="Column271"/>
    <tableColumn id="272" xr3:uid="{00000000-0010-0000-0700-000010010000}" name="Column272"/>
    <tableColumn id="273" xr3:uid="{00000000-0010-0000-0700-000011010000}" name="Column273"/>
    <tableColumn id="274" xr3:uid="{00000000-0010-0000-0700-000012010000}" name="Column274"/>
    <tableColumn id="275" xr3:uid="{00000000-0010-0000-0700-000013010000}" name="Column275"/>
    <tableColumn id="276" xr3:uid="{00000000-0010-0000-0700-000014010000}" name="Column276"/>
    <tableColumn id="277" xr3:uid="{00000000-0010-0000-0700-000015010000}" name="Column277"/>
    <tableColumn id="278" xr3:uid="{00000000-0010-0000-0700-000016010000}" name="Column278"/>
    <tableColumn id="279" xr3:uid="{00000000-0010-0000-0700-000017010000}" name="Column279"/>
    <tableColumn id="280" xr3:uid="{00000000-0010-0000-0700-000018010000}" name="Column280"/>
    <tableColumn id="281" xr3:uid="{00000000-0010-0000-0700-000019010000}" name="Column281"/>
    <tableColumn id="282" xr3:uid="{00000000-0010-0000-0700-00001A010000}" name="Column282"/>
    <tableColumn id="283" xr3:uid="{00000000-0010-0000-0700-00001B010000}" name="Column283"/>
    <tableColumn id="284" xr3:uid="{00000000-0010-0000-0700-00001C010000}" name="Column284"/>
    <tableColumn id="285" xr3:uid="{00000000-0010-0000-0700-00001D010000}" name="Column285"/>
    <tableColumn id="286" xr3:uid="{00000000-0010-0000-0700-00001E010000}" name="Column286"/>
    <tableColumn id="287" xr3:uid="{00000000-0010-0000-0700-00001F010000}" name="Column287"/>
    <tableColumn id="288" xr3:uid="{00000000-0010-0000-0700-000020010000}" name="Column288"/>
    <tableColumn id="289" xr3:uid="{00000000-0010-0000-0700-000021010000}" name="Column289"/>
    <tableColumn id="290" xr3:uid="{00000000-0010-0000-0700-000022010000}" name="Column290"/>
    <tableColumn id="291" xr3:uid="{00000000-0010-0000-0700-000023010000}" name="Column291"/>
    <tableColumn id="292" xr3:uid="{00000000-0010-0000-0700-000024010000}" name="Column292"/>
    <tableColumn id="293" xr3:uid="{00000000-0010-0000-0700-000025010000}" name="Column293"/>
    <tableColumn id="294" xr3:uid="{00000000-0010-0000-0700-000026010000}" name="Column294"/>
    <tableColumn id="295" xr3:uid="{00000000-0010-0000-0700-000027010000}" name="Column295"/>
    <tableColumn id="296" xr3:uid="{00000000-0010-0000-0700-000028010000}" name="Column296"/>
    <tableColumn id="297" xr3:uid="{00000000-0010-0000-0700-000029010000}" name="Column297"/>
    <tableColumn id="298" xr3:uid="{00000000-0010-0000-0700-00002A010000}" name="Column298"/>
    <tableColumn id="299" xr3:uid="{00000000-0010-0000-0700-00002B010000}" name="Column299"/>
    <tableColumn id="300" xr3:uid="{00000000-0010-0000-0700-00002C010000}" name="Column300"/>
    <tableColumn id="301" xr3:uid="{00000000-0010-0000-0700-00002D010000}" name="Column301"/>
    <tableColumn id="302" xr3:uid="{00000000-0010-0000-0700-00002E010000}" name="Column302"/>
    <tableColumn id="303" xr3:uid="{00000000-0010-0000-0700-00002F010000}" name="Column303"/>
    <tableColumn id="304" xr3:uid="{00000000-0010-0000-0700-000030010000}" name="Column304"/>
    <tableColumn id="305" xr3:uid="{00000000-0010-0000-0700-000031010000}" name="Column305"/>
    <tableColumn id="306" xr3:uid="{00000000-0010-0000-0700-000032010000}" name="Column306"/>
    <tableColumn id="307" xr3:uid="{00000000-0010-0000-0700-000033010000}" name="Column307"/>
    <tableColumn id="308" xr3:uid="{00000000-0010-0000-0700-000034010000}" name="Column308"/>
    <tableColumn id="309" xr3:uid="{00000000-0010-0000-0700-000035010000}" name="Column309"/>
    <tableColumn id="310" xr3:uid="{00000000-0010-0000-0700-000036010000}" name="Column310"/>
    <tableColumn id="311" xr3:uid="{00000000-0010-0000-0700-000037010000}" name="Column311"/>
    <tableColumn id="312" xr3:uid="{00000000-0010-0000-0700-000038010000}" name="Column312"/>
    <tableColumn id="313" xr3:uid="{00000000-0010-0000-0700-000039010000}" name="Column313"/>
    <tableColumn id="314" xr3:uid="{00000000-0010-0000-0700-00003A010000}" name="Column314"/>
    <tableColumn id="315" xr3:uid="{00000000-0010-0000-0700-00003B010000}" name="Column315"/>
    <tableColumn id="316" xr3:uid="{00000000-0010-0000-0700-00003C010000}" name="Column316"/>
    <tableColumn id="317" xr3:uid="{00000000-0010-0000-0700-00003D010000}" name="Column317"/>
    <tableColumn id="318" xr3:uid="{00000000-0010-0000-0700-00003E010000}" name="Column318"/>
    <tableColumn id="319" xr3:uid="{00000000-0010-0000-0700-00003F010000}" name="Column319"/>
    <tableColumn id="320" xr3:uid="{00000000-0010-0000-0700-000040010000}" name="Column320"/>
    <tableColumn id="321" xr3:uid="{00000000-0010-0000-0700-000041010000}" name="Column321"/>
    <tableColumn id="322" xr3:uid="{00000000-0010-0000-0700-000042010000}" name="Column322"/>
    <tableColumn id="323" xr3:uid="{00000000-0010-0000-0700-000043010000}" name="Column323"/>
    <tableColumn id="324" xr3:uid="{00000000-0010-0000-0700-000044010000}" name="Column324"/>
    <tableColumn id="325" xr3:uid="{00000000-0010-0000-0700-000045010000}" name="Column325"/>
    <tableColumn id="326" xr3:uid="{00000000-0010-0000-0700-000046010000}" name="Column326"/>
    <tableColumn id="327" xr3:uid="{00000000-0010-0000-0700-000047010000}" name="Column327"/>
    <tableColumn id="328" xr3:uid="{00000000-0010-0000-0700-000048010000}" name="Column328"/>
    <tableColumn id="329" xr3:uid="{00000000-0010-0000-0700-000049010000}" name="Column329"/>
    <tableColumn id="330" xr3:uid="{00000000-0010-0000-0700-00004A010000}" name="Column330"/>
    <tableColumn id="331" xr3:uid="{00000000-0010-0000-0700-00004B010000}" name="Column331"/>
    <tableColumn id="332" xr3:uid="{00000000-0010-0000-0700-00004C010000}" name="Column332"/>
    <tableColumn id="333" xr3:uid="{00000000-0010-0000-0700-00004D010000}" name="Column333"/>
    <tableColumn id="334" xr3:uid="{00000000-0010-0000-0700-00004E010000}" name="Column334"/>
    <tableColumn id="335" xr3:uid="{00000000-0010-0000-0700-00004F010000}" name="Column335"/>
    <tableColumn id="336" xr3:uid="{00000000-0010-0000-0700-000050010000}" name="Column336"/>
    <tableColumn id="337" xr3:uid="{00000000-0010-0000-0700-000051010000}" name="Column337"/>
    <tableColumn id="338" xr3:uid="{00000000-0010-0000-0700-000052010000}" name="Column338"/>
    <tableColumn id="339" xr3:uid="{00000000-0010-0000-0700-000053010000}" name="Column339"/>
    <tableColumn id="340" xr3:uid="{00000000-0010-0000-0700-000054010000}" name="Column340"/>
    <tableColumn id="341" xr3:uid="{00000000-0010-0000-0700-000055010000}" name="Column341"/>
    <tableColumn id="342" xr3:uid="{00000000-0010-0000-0700-000056010000}" name="Column342"/>
    <tableColumn id="343" xr3:uid="{00000000-0010-0000-0700-000057010000}" name="Column343"/>
    <tableColumn id="344" xr3:uid="{00000000-0010-0000-0700-000058010000}" name="Column344"/>
    <tableColumn id="345" xr3:uid="{00000000-0010-0000-0700-000059010000}" name="Column345"/>
    <tableColumn id="346" xr3:uid="{00000000-0010-0000-0700-00005A010000}" name="Column346"/>
    <tableColumn id="347" xr3:uid="{00000000-0010-0000-0700-00005B010000}" name="Column347"/>
    <tableColumn id="348" xr3:uid="{00000000-0010-0000-0700-00005C010000}" name="Column348"/>
    <tableColumn id="349" xr3:uid="{00000000-0010-0000-0700-00005D010000}" name="Column349"/>
    <tableColumn id="350" xr3:uid="{00000000-0010-0000-0700-00005E010000}" name="Column350"/>
    <tableColumn id="351" xr3:uid="{00000000-0010-0000-0700-00005F010000}" name="Column351"/>
    <tableColumn id="352" xr3:uid="{00000000-0010-0000-0700-000060010000}" name="Column352"/>
    <tableColumn id="353" xr3:uid="{00000000-0010-0000-0700-000061010000}" name="Column353"/>
    <tableColumn id="354" xr3:uid="{00000000-0010-0000-0700-000062010000}" name="Column354"/>
    <tableColumn id="355" xr3:uid="{00000000-0010-0000-0700-000063010000}" name="Column355"/>
    <tableColumn id="356" xr3:uid="{00000000-0010-0000-0700-000064010000}" name="Column356"/>
    <tableColumn id="357" xr3:uid="{00000000-0010-0000-0700-000065010000}" name="Column357"/>
    <tableColumn id="358" xr3:uid="{00000000-0010-0000-0700-000066010000}" name="Column358"/>
    <tableColumn id="359" xr3:uid="{00000000-0010-0000-0700-000067010000}" name="Column359"/>
    <tableColumn id="360" xr3:uid="{00000000-0010-0000-0700-000068010000}" name="Column360"/>
    <tableColumn id="361" xr3:uid="{00000000-0010-0000-0700-000069010000}" name="Column361"/>
    <tableColumn id="362" xr3:uid="{00000000-0010-0000-0700-00006A010000}" name="Column362"/>
    <tableColumn id="363" xr3:uid="{00000000-0010-0000-0700-00006B010000}" name="Column363"/>
    <tableColumn id="364" xr3:uid="{00000000-0010-0000-0700-00006C010000}" name="Column364"/>
    <tableColumn id="365" xr3:uid="{00000000-0010-0000-0700-00006D010000}" name="Column365"/>
    <tableColumn id="366" xr3:uid="{00000000-0010-0000-0700-00006E010000}" name="Column366"/>
    <tableColumn id="367" xr3:uid="{00000000-0010-0000-0700-00006F010000}" name="Column367"/>
    <tableColumn id="368" xr3:uid="{00000000-0010-0000-0700-000070010000}" name="Column368"/>
    <tableColumn id="369" xr3:uid="{00000000-0010-0000-0700-000071010000}" name="Column369"/>
    <tableColumn id="370" xr3:uid="{00000000-0010-0000-0700-000072010000}" name="Column370"/>
    <tableColumn id="371" xr3:uid="{00000000-0010-0000-0700-000073010000}" name="Column371"/>
    <tableColumn id="372" xr3:uid="{00000000-0010-0000-0700-000074010000}" name="Column372"/>
    <tableColumn id="373" xr3:uid="{00000000-0010-0000-0700-000075010000}" name="Column373"/>
    <tableColumn id="374" xr3:uid="{00000000-0010-0000-0700-000076010000}" name="Column374"/>
    <tableColumn id="375" xr3:uid="{00000000-0010-0000-0700-000077010000}" name="Column375"/>
    <tableColumn id="376" xr3:uid="{00000000-0010-0000-0700-000078010000}" name="Column376"/>
    <tableColumn id="377" xr3:uid="{00000000-0010-0000-0700-000079010000}" name="Column377"/>
    <tableColumn id="378" xr3:uid="{00000000-0010-0000-0700-00007A010000}" name="Column378"/>
    <tableColumn id="379" xr3:uid="{00000000-0010-0000-0700-00007B010000}" name="Column379"/>
    <tableColumn id="380" xr3:uid="{00000000-0010-0000-0700-00007C010000}" name="Column380"/>
    <tableColumn id="381" xr3:uid="{00000000-0010-0000-0700-00007D010000}" name="Column381"/>
    <tableColumn id="382" xr3:uid="{00000000-0010-0000-0700-00007E010000}" name="Column382"/>
    <tableColumn id="383" xr3:uid="{00000000-0010-0000-0700-00007F010000}" name="Column383"/>
    <tableColumn id="384" xr3:uid="{00000000-0010-0000-0700-000080010000}" name="Column384"/>
    <tableColumn id="385" xr3:uid="{00000000-0010-0000-0700-000081010000}" name="Column385"/>
    <tableColumn id="386" xr3:uid="{00000000-0010-0000-0700-000082010000}" name="Column386"/>
    <tableColumn id="387" xr3:uid="{00000000-0010-0000-0700-000083010000}" name="Column387"/>
    <tableColumn id="388" xr3:uid="{00000000-0010-0000-0700-000084010000}" name="Column388"/>
    <tableColumn id="389" xr3:uid="{00000000-0010-0000-0700-000085010000}" name="Column389"/>
    <tableColumn id="390" xr3:uid="{00000000-0010-0000-0700-000086010000}" name="Column390"/>
    <tableColumn id="391" xr3:uid="{00000000-0010-0000-0700-000087010000}" name="Column391"/>
    <tableColumn id="392" xr3:uid="{00000000-0010-0000-0700-000088010000}" name="Column392"/>
    <tableColumn id="393" xr3:uid="{00000000-0010-0000-0700-000089010000}" name="Column393"/>
    <tableColumn id="394" xr3:uid="{00000000-0010-0000-0700-00008A010000}" name="Column394"/>
    <tableColumn id="395" xr3:uid="{00000000-0010-0000-0700-00008B010000}" name="Column395"/>
    <tableColumn id="396" xr3:uid="{00000000-0010-0000-0700-00008C010000}" name="Column396"/>
    <tableColumn id="397" xr3:uid="{00000000-0010-0000-0700-00008D010000}" name="Column397"/>
    <tableColumn id="398" xr3:uid="{00000000-0010-0000-0700-00008E010000}" name="Column398"/>
    <tableColumn id="399" xr3:uid="{00000000-0010-0000-0700-00008F010000}" name="Column399"/>
    <tableColumn id="400" xr3:uid="{00000000-0010-0000-0700-000090010000}" name="Column400"/>
    <tableColumn id="401" xr3:uid="{00000000-0010-0000-0700-000091010000}" name="Column401"/>
    <tableColumn id="402" xr3:uid="{00000000-0010-0000-0700-000092010000}" name="Column402"/>
    <tableColumn id="403" xr3:uid="{00000000-0010-0000-0700-000093010000}" name="Column403"/>
    <tableColumn id="404" xr3:uid="{00000000-0010-0000-0700-000094010000}" name="Column404"/>
    <tableColumn id="405" xr3:uid="{00000000-0010-0000-0700-000095010000}" name="Column405"/>
    <tableColumn id="406" xr3:uid="{00000000-0010-0000-0700-000096010000}" name="Column406"/>
    <tableColumn id="407" xr3:uid="{00000000-0010-0000-0700-000097010000}" name="Column407"/>
    <tableColumn id="408" xr3:uid="{00000000-0010-0000-0700-000098010000}" name="Column408"/>
    <tableColumn id="409" xr3:uid="{00000000-0010-0000-0700-000099010000}" name="Column409"/>
    <tableColumn id="410" xr3:uid="{00000000-0010-0000-0700-00009A010000}" name="Column410"/>
    <tableColumn id="411" xr3:uid="{00000000-0010-0000-0700-00009B010000}" name="Column411"/>
    <tableColumn id="412" xr3:uid="{00000000-0010-0000-0700-00009C010000}" name="Column412"/>
    <tableColumn id="413" xr3:uid="{00000000-0010-0000-0700-00009D010000}" name="Column413"/>
    <tableColumn id="414" xr3:uid="{00000000-0010-0000-0700-00009E010000}" name="Column414"/>
    <tableColumn id="415" xr3:uid="{00000000-0010-0000-0700-00009F010000}" name="Column415"/>
    <tableColumn id="416" xr3:uid="{00000000-0010-0000-0700-0000A0010000}" name="Column416"/>
    <tableColumn id="417" xr3:uid="{00000000-0010-0000-0700-0000A1010000}" name="Column417"/>
    <tableColumn id="418" xr3:uid="{00000000-0010-0000-0700-0000A2010000}" name="Column418"/>
    <tableColumn id="419" xr3:uid="{00000000-0010-0000-0700-0000A3010000}" name="Column419"/>
    <tableColumn id="420" xr3:uid="{00000000-0010-0000-0700-0000A4010000}" name="Column420"/>
    <tableColumn id="421" xr3:uid="{00000000-0010-0000-0700-0000A5010000}" name="Column421"/>
    <tableColumn id="422" xr3:uid="{00000000-0010-0000-0700-0000A6010000}" name="Column422"/>
    <tableColumn id="423" xr3:uid="{00000000-0010-0000-0700-0000A7010000}" name="Column423"/>
    <tableColumn id="424" xr3:uid="{00000000-0010-0000-0700-0000A8010000}" name="Column424"/>
    <tableColumn id="425" xr3:uid="{00000000-0010-0000-0700-0000A9010000}" name="Column425"/>
    <tableColumn id="426" xr3:uid="{00000000-0010-0000-0700-0000AA010000}" name="Column426"/>
    <tableColumn id="427" xr3:uid="{00000000-0010-0000-0700-0000AB010000}" name="Column427"/>
    <tableColumn id="428" xr3:uid="{00000000-0010-0000-0700-0000AC010000}" name="Column428"/>
    <tableColumn id="429" xr3:uid="{00000000-0010-0000-0700-0000AD010000}" name="Column429"/>
    <tableColumn id="430" xr3:uid="{00000000-0010-0000-0700-0000AE010000}" name="Column430"/>
    <tableColumn id="431" xr3:uid="{00000000-0010-0000-0700-0000AF010000}" name="Column431"/>
    <tableColumn id="432" xr3:uid="{00000000-0010-0000-0700-0000B0010000}" name="Column432"/>
    <tableColumn id="433" xr3:uid="{00000000-0010-0000-0700-0000B1010000}" name="Column433"/>
    <tableColumn id="434" xr3:uid="{00000000-0010-0000-0700-0000B2010000}" name="Column434"/>
    <tableColumn id="435" xr3:uid="{00000000-0010-0000-0700-0000B3010000}" name="Column435"/>
    <tableColumn id="436" xr3:uid="{00000000-0010-0000-0700-0000B4010000}" name="Column436"/>
    <tableColumn id="437" xr3:uid="{00000000-0010-0000-0700-0000B5010000}" name="Column437"/>
    <tableColumn id="438" xr3:uid="{00000000-0010-0000-0700-0000B6010000}" name="Column438"/>
    <tableColumn id="439" xr3:uid="{00000000-0010-0000-0700-0000B7010000}" name="Column439"/>
    <tableColumn id="440" xr3:uid="{00000000-0010-0000-0700-0000B8010000}" name="Column440"/>
    <tableColumn id="441" xr3:uid="{00000000-0010-0000-0700-0000B9010000}" name="Column441"/>
    <tableColumn id="442" xr3:uid="{00000000-0010-0000-0700-0000BA010000}" name="Column442"/>
    <tableColumn id="443" xr3:uid="{00000000-0010-0000-0700-0000BB010000}" name="Column443"/>
    <tableColumn id="444" xr3:uid="{00000000-0010-0000-0700-0000BC010000}" name="Column444"/>
    <tableColumn id="445" xr3:uid="{00000000-0010-0000-0700-0000BD010000}" name="Column445"/>
    <tableColumn id="446" xr3:uid="{00000000-0010-0000-0700-0000BE010000}" name="Column446"/>
    <tableColumn id="447" xr3:uid="{00000000-0010-0000-0700-0000BF010000}" name="Column447"/>
    <tableColumn id="448" xr3:uid="{00000000-0010-0000-0700-0000C0010000}" name="Column448"/>
    <tableColumn id="449" xr3:uid="{00000000-0010-0000-0700-0000C1010000}" name="Column449"/>
    <tableColumn id="450" xr3:uid="{00000000-0010-0000-0700-0000C2010000}" name="Column450"/>
    <tableColumn id="451" xr3:uid="{00000000-0010-0000-0700-0000C3010000}" name="Column451"/>
    <tableColumn id="452" xr3:uid="{00000000-0010-0000-0700-0000C4010000}" name="Column452"/>
    <tableColumn id="453" xr3:uid="{00000000-0010-0000-0700-0000C5010000}" name="Column453"/>
    <tableColumn id="454" xr3:uid="{00000000-0010-0000-0700-0000C6010000}" name="Column454"/>
    <tableColumn id="455" xr3:uid="{00000000-0010-0000-0700-0000C7010000}" name="Column455"/>
    <tableColumn id="456" xr3:uid="{00000000-0010-0000-0700-0000C8010000}" name="Column456"/>
    <tableColumn id="457" xr3:uid="{00000000-0010-0000-0700-0000C9010000}" name="Column457"/>
    <tableColumn id="458" xr3:uid="{00000000-0010-0000-0700-0000CA010000}" name="Column458"/>
    <tableColumn id="459" xr3:uid="{00000000-0010-0000-0700-0000CB010000}" name="Column459"/>
    <tableColumn id="460" xr3:uid="{00000000-0010-0000-0700-0000CC010000}" name="Column460"/>
    <tableColumn id="461" xr3:uid="{00000000-0010-0000-0700-0000CD010000}" name="Column461"/>
    <tableColumn id="462" xr3:uid="{00000000-0010-0000-0700-0000CE010000}" name="Column462"/>
    <tableColumn id="463" xr3:uid="{00000000-0010-0000-0700-0000CF010000}" name="Column463"/>
    <tableColumn id="464" xr3:uid="{00000000-0010-0000-0700-0000D0010000}" name="Column464"/>
    <tableColumn id="465" xr3:uid="{00000000-0010-0000-0700-0000D1010000}" name="Column465"/>
    <tableColumn id="466" xr3:uid="{00000000-0010-0000-0700-0000D2010000}" name="Column466"/>
    <tableColumn id="467" xr3:uid="{00000000-0010-0000-0700-0000D3010000}" name="Column467"/>
    <tableColumn id="468" xr3:uid="{00000000-0010-0000-0700-0000D4010000}" name="Column468"/>
    <tableColumn id="469" xr3:uid="{00000000-0010-0000-0700-0000D5010000}" name="Column469"/>
    <tableColumn id="470" xr3:uid="{00000000-0010-0000-0700-0000D6010000}" name="Column470"/>
    <tableColumn id="471" xr3:uid="{00000000-0010-0000-0700-0000D7010000}" name="Column471"/>
    <tableColumn id="472" xr3:uid="{00000000-0010-0000-0700-0000D8010000}" name="Column472"/>
    <tableColumn id="473" xr3:uid="{00000000-0010-0000-0700-0000D9010000}" name="Column473"/>
    <tableColumn id="474" xr3:uid="{00000000-0010-0000-0700-0000DA010000}" name="Column474"/>
    <tableColumn id="475" xr3:uid="{00000000-0010-0000-0700-0000DB010000}" name="Column475"/>
    <tableColumn id="476" xr3:uid="{00000000-0010-0000-0700-0000DC010000}" name="Column476"/>
    <tableColumn id="477" xr3:uid="{00000000-0010-0000-0700-0000DD010000}" name="Column477"/>
    <tableColumn id="478" xr3:uid="{00000000-0010-0000-0700-0000DE010000}" name="Column478"/>
    <tableColumn id="479" xr3:uid="{00000000-0010-0000-0700-0000DF010000}" name="Column479"/>
    <tableColumn id="480" xr3:uid="{00000000-0010-0000-0700-0000E0010000}" name="Column480"/>
    <tableColumn id="481" xr3:uid="{00000000-0010-0000-0700-0000E1010000}" name="Column481"/>
    <tableColumn id="482" xr3:uid="{00000000-0010-0000-0700-0000E2010000}" name="Column482"/>
    <tableColumn id="483" xr3:uid="{00000000-0010-0000-0700-0000E3010000}" name="Column483"/>
    <tableColumn id="484" xr3:uid="{00000000-0010-0000-0700-0000E4010000}" name="Column484"/>
    <tableColumn id="485" xr3:uid="{00000000-0010-0000-0700-0000E5010000}" name="Column485"/>
    <tableColumn id="486" xr3:uid="{00000000-0010-0000-0700-0000E6010000}" name="Column486"/>
    <tableColumn id="487" xr3:uid="{00000000-0010-0000-0700-0000E7010000}" name="Column487"/>
    <tableColumn id="488" xr3:uid="{00000000-0010-0000-0700-0000E8010000}" name="Column488"/>
    <tableColumn id="489" xr3:uid="{00000000-0010-0000-0700-0000E9010000}" name="Column489"/>
    <tableColumn id="490" xr3:uid="{00000000-0010-0000-0700-0000EA010000}" name="Column490"/>
    <tableColumn id="491" xr3:uid="{00000000-0010-0000-0700-0000EB010000}" name="Column491"/>
    <tableColumn id="492" xr3:uid="{00000000-0010-0000-0700-0000EC010000}" name="Column492"/>
    <tableColumn id="493" xr3:uid="{00000000-0010-0000-0700-0000ED010000}" name="Column493"/>
    <tableColumn id="494" xr3:uid="{00000000-0010-0000-0700-0000EE010000}" name="Column494"/>
    <tableColumn id="495" xr3:uid="{00000000-0010-0000-0700-0000EF010000}" name="Column495"/>
    <tableColumn id="496" xr3:uid="{00000000-0010-0000-0700-0000F0010000}" name="Column496"/>
    <tableColumn id="497" xr3:uid="{00000000-0010-0000-0700-0000F1010000}" name="Column497"/>
    <tableColumn id="498" xr3:uid="{00000000-0010-0000-0700-0000F2010000}" name="Column498"/>
    <tableColumn id="499" xr3:uid="{00000000-0010-0000-0700-0000F3010000}" name="Column499"/>
    <tableColumn id="500" xr3:uid="{00000000-0010-0000-0700-0000F4010000}" name="Column500"/>
    <tableColumn id="501" xr3:uid="{00000000-0010-0000-0700-0000F5010000}" name="Column501"/>
    <tableColumn id="502" xr3:uid="{00000000-0010-0000-0700-0000F6010000}" name="Column502"/>
    <tableColumn id="503" xr3:uid="{00000000-0010-0000-0700-0000F7010000}" name="Column503"/>
    <tableColumn id="504" xr3:uid="{00000000-0010-0000-0700-0000F8010000}" name="Column504"/>
    <tableColumn id="505" xr3:uid="{00000000-0010-0000-0700-0000F9010000}" name="Column505"/>
    <tableColumn id="506" xr3:uid="{00000000-0010-0000-0700-0000FA010000}" name="Column506"/>
    <tableColumn id="507" xr3:uid="{00000000-0010-0000-0700-0000FB010000}" name="Column507"/>
    <tableColumn id="508" xr3:uid="{00000000-0010-0000-0700-0000FC010000}" name="Column508"/>
    <tableColumn id="509" xr3:uid="{00000000-0010-0000-0700-0000FD010000}" name="Column509"/>
    <tableColumn id="510" xr3:uid="{00000000-0010-0000-0700-0000FE010000}" name="Column510"/>
    <tableColumn id="511" xr3:uid="{00000000-0010-0000-0700-0000FF010000}" name="Column511"/>
    <tableColumn id="512" xr3:uid="{00000000-0010-0000-0700-000000020000}" name="Column512"/>
    <tableColumn id="513" xr3:uid="{00000000-0010-0000-0700-000001020000}" name="Column513"/>
    <tableColumn id="514" xr3:uid="{00000000-0010-0000-0700-000002020000}" name="Column514"/>
    <tableColumn id="515" xr3:uid="{00000000-0010-0000-0700-000003020000}" name="Column515"/>
    <tableColumn id="516" xr3:uid="{00000000-0010-0000-0700-000004020000}" name="Column516"/>
    <tableColumn id="517" xr3:uid="{00000000-0010-0000-0700-000005020000}" name="Column517"/>
    <tableColumn id="518" xr3:uid="{00000000-0010-0000-0700-000006020000}" name="Column518"/>
    <tableColumn id="519" xr3:uid="{00000000-0010-0000-0700-000007020000}" name="Column519"/>
    <tableColumn id="520" xr3:uid="{00000000-0010-0000-0700-000008020000}" name="Column520"/>
    <tableColumn id="521" xr3:uid="{00000000-0010-0000-0700-000009020000}" name="Column521"/>
    <tableColumn id="522" xr3:uid="{00000000-0010-0000-0700-00000A020000}" name="Column522"/>
    <tableColumn id="523" xr3:uid="{00000000-0010-0000-0700-00000B020000}" name="Column523"/>
    <tableColumn id="524" xr3:uid="{00000000-0010-0000-0700-00000C020000}" name="Column524"/>
    <tableColumn id="525" xr3:uid="{00000000-0010-0000-0700-00000D020000}" name="Column525"/>
    <tableColumn id="526" xr3:uid="{00000000-0010-0000-0700-00000E020000}" name="Column526"/>
    <tableColumn id="527" xr3:uid="{00000000-0010-0000-0700-00000F020000}" name="Column527"/>
    <tableColumn id="528" xr3:uid="{00000000-0010-0000-0700-000010020000}" name="Column528"/>
    <tableColumn id="529" xr3:uid="{00000000-0010-0000-0700-000011020000}" name="Column529"/>
    <tableColumn id="530" xr3:uid="{00000000-0010-0000-0700-000012020000}" name="Column530"/>
    <tableColumn id="531" xr3:uid="{00000000-0010-0000-0700-000013020000}" name="Column531"/>
    <tableColumn id="532" xr3:uid="{00000000-0010-0000-0700-000014020000}" name="Column532"/>
    <tableColumn id="533" xr3:uid="{00000000-0010-0000-0700-000015020000}" name="Column533"/>
    <tableColumn id="534" xr3:uid="{00000000-0010-0000-0700-000016020000}" name="Column534"/>
    <tableColumn id="535" xr3:uid="{00000000-0010-0000-0700-000017020000}" name="Column535"/>
    <tableColumn id="536" xr3:uid="{00000000-0010-0000-0700-000018020000}" name="Column536"/>
    <tableColumn id="537" xr3:uid="{00000000-0010-0000-0700-000019020000}" name="Column537"/>
    <tableColumn id="538" xr3:uid="{00000000-0010-0000-0700-00001A020000}" name="Column538"/>
    <tableColumn id="539" xr3:uid="{00000000-0010-0000-0700-00001B020000}" name="Column539"/>
    <tableColumn id="540" xr3:uid="{00000000-0010-0000-0700-00001C020000}" name="Column540"/>
    <tableColumn id="541" xr3:uid="{00000000-0010-0000-0700-00001D020000}" name="Column541"/>
    <tableColumn id="542" xr3:uid="{00000000-0010-0000-0700-00001E020000}" name="Column542"/>
    <tableColumn id="543" xr3:uid="{00000000-0010-0000-0700-00001F020000}" name="Column543"/>
    <tableColumn id="544" xr3:uid="{00000000-0010-0000-0700-000020020000}" name="Column544"/>
    <tableColumn id="545" xr3:uid="{00000000-0010-0000-0700-000021020000}" name="Column545"/>
    <tableColumn id="546" xr3:uid="{00000000-0010-0000-0700-000022020000}" name="Column546"/>
    <tableColumn id="547" xr3:uid="{00000000-0010-0000-0700-000023020000}" name="Column547"/>
    <tableColumn id="548" xr3:uid="{00000000-0010-0000-0700-000024020000}" name="Column548"/>
    <tableColumn id="549" xr3:uid="{00000000-0010-0000-0700-000025020000}" name="Column549"/>
    <tableColumn id="550" xr3:uid="{00000000-0010-0000-0700-000026020000}" name="Column550"/>
    <tableColumn id="551" xr3:uid="{00000000-0010-0000-0700-000027020000}" name="Column551"/>
    <tableColumn id="552" xr3:uid="{00000000-0010-0000-0700-000028020000}" name="Column552"/>
    <tableColumn id="553" xr3:uid="{00000000-0010-0000-0700-000029020000}" name="Column553"/>
    <tableColumn id="554" xr3:uid="{00000000-0010-0000-0700-00002A020000}" name="Column554"/>
    <tableColumn id="555" xr3:uid="{00000000-0010-0000-0700-00002B020000}" name="Column555"/>
    <tableColumn id="556" xr3:uid="{00000000-0010-0000-0700-00002C020000}" name="Column556"/>
    <tableColumn id="557" xr3:uid="{00000000-0010-0000-0700-00002D020000}" name="Column557"/>
    <tableColumn id="558" xr3:uid="{00000000-0010-0000-0700-00002E020000}" name="Column558"/>
    <tableColumn id="559" xr3:uid="{00000000-0010-0000-0700-00002F020000}" name="Column559"/>
    <tableColumn id="560" xr3:uid="{00000000-0010-0000-0700-000030020000}" name="Column560"/>
    <tableColumn id="561" xr3:uid="{00000000-0010-0000-0700-000031020000}" name="Column561"/>
    <tableColumn id="562" xr3:uid="{00000000-0010-0000-0700-000032020000}" name="Column562"/>
    <tableColumn id="563" xr3:uid="{00000000-0010-0000-0700-000033020000}" name="Column563"/>
    <tableColumn id="564" xr3:uid="{00000000-0010-0000-0700-000034020000}" name="Column564"/>
    <tableColumn id="565" xr3:uid="{00000000-0010-0000-0700-000035020000}" name="Column565"/>
    <tableColumn id="566" xr3:uid="{00000000-0010-0000-0700-000036020000}" name="Column566"/>
    <tableColumn id="567" xr3:uid="{00000000-0010-0000-0700-000037020000}" name="Column567"/>
    <tableColumn id="568" xr3:uid="{00000000-0010-0000-0700-000038020000}" name="Column568"/>
    <tableColumn id="569" xr3:uid="{00000000-0010-0000-0700-000039020000}" name="Column569"/>
    <tableColumn id="570" xr3:uid="{00000000-0010-0000-0700-00003A020000}" name="Column570"/>
    <tableColumn id="571" xr3:uid="{00000000-0010-0000-0700-00003B020000}" name="Column571"/>
    <tableColumn id="572" xr3:uid="{00000000-0010-0000-0700-00003C020000}" name="Column572"/>
    <tableColumn id="573" xr3:uid="{00000000-0010-0000-0700-00003D020000}" name="Column573"/>
    <tableColumn id="574" xr3:uid="{00000000-0010-0000-0700-00003E020000}" name="Column574"/>
    <tableColumn id="575" xr3:uid="{00000000-0010-0000-0700-00003F020000}" name="Column575"/>
    <tableColumn id="576" xr3:uid="{00000000-0010-0000-0700-000040020000}" name="Column576"/>
    <tableColumn id="577" xr3:uid="{00000000-0010-0000-0700-000041020000}" name="Column577"/>
    <tableColumn id="578" xr3:uid="{00000000-0010-0000-0700-000042020000}" name="Column578"/>
    <tableColumn id="579" xr3:uid="{00000000-0010-0000-0700-000043020000}" name="Column579"/>
    <tableColumn id="580" xr3:uid="{00000000-0010-0000-0700-000044020000}" name="Column580"/>
    <tableColumn id="581" xr3:uid="{00000000-0010-0000-0700-000045020000}" name="Column581"/>
    <tableColumn id="582" xr3:uid="{00000000-0010-0000-0700-000046020000}" name="Column582"/>
    <tableColumn id="583" xr3:uid="{00000000-0010-0000-0700-000047020000}" name="Column583"/>
    <tableColumn id="584" xr3:uid="{00000000-0010-0000-0700-000048020000}" name="Column584"/>
    <tableColumn id="585" xr3:uid="{00000000-0010-0000-0700-000049020000}" name="Column585"/>
    <tableColumn id="586" xr3:uid="{00000000-0010-0000-0700-00004A020000}" name="Column586"/>
    <tableColumn id="587" xr3:uid="{00000000-0010-0000-0700-00004B020000}" name="Column587"/>
    <tableColumn id="588" xr3:uid="{00000000-0010-0000-0700-00004C020000}" name="Column588"/>
    <tableColumn id="589" xr3:uid="{00000000-0010-0000-0700-00004D020000}" name="Column589"/>
    <tableColumn id="590" xr3:uid="{00000000-0010-0000-0700-00004E020000}" name="Column590"/>
    <tableColumn id="591" xr3:uid="{00000000-0010-0000-0700-00004F020000}" name="Column591"/>
    <tableColumn id="592" xr3:uid="{00000000-0010-0000-0700-000050020000}" name="Column592"/>
    <tableColumn id="593" xr3:uid="{00000000-0010-0000-0700-000051020000}" name="Column593"/>
    <tableColumn id="594" xr3:uid="{00000000-0010-0000-0700-000052020000}" name="Column594"/>
    <tableColumn id="595" xr3:uid="{00000000-0010-0000-0700-000053020000}" name="Column595"/>
    <tableColumn id="596" xr3:uid="{00000000-0010-0000-0700-000054020000}" name="Column596"/>
    <tableColumn id="597" xr3:uid="{00000000-0010-0000-0700-000055020000}" name="Column597"/>
    <tableColumn id="598" xr3:uid="{00000000-0010-0000-0700-000056020000}" name="Column598"/>
    <tableColumn id="599" xr3:uid="{00000000-0010-0000-0700-000057020000}" name="Column599"/>
    <tableColumn id="600" xr3:uid="{00000000-0010-0000-0700-000058020000}" name="Column600"/>
    <tableColumn id="601" xr3:uid="{00000000-0010-0000-0700-000059020000}" name="Column601"/>
    <tableColumn id="602" xr3:uid="{00000000-0010-0000-0700-00005A020000}" name="Column602"/>
    <tableColumn id="603" xr3:uid="{00000000-0010-0000-0700-00005B020000}" name="Column603"/>
    <tableColumn id="604" xr3:uid="{00000000-0010-0000-0700-00005C020000}" name="Column604"/>
    <tableColumn id="605" xr3:uid="{00000000-0010-0000-0700-00005D020000}" name="Column605"/>
    <tableColumn id="606" xr3:uid="{00000000-0010-0000-0700-00005E020000}" name="Column606"/>
    <tableColumn id="607" xr3:uid="{00000000-0010-0000-0700-00005F020000}" name="Column607"/>
    <tableColumn id="608" xr3:uid="{00000000-0010-0000-0700-000060020000}" name="Column608"/>
    <tableColumn id="609" xr3:uid="{00000000-0010-0000-0700-000061020000}" name="Column609"/>
    <tableColumn id="610" xr3:uid="{00000000-0010-0000-0700-000062020000}" name="Column610"/>
    <tableColumn id="611" xr3:uid="{00000000-0010-0000-0700-000063020000}" name="Column611"/>
    <tableColumn id="612" xr3:uid="{00000000-0010-0000-0700-000064020000}" name="Column612"/>
    <tableColumn id="613" xr3:uid="{00000000-0010-0000-0700-000065020000}" name="Column613"/>
    <tableColumn id="614" xr3:uid="{00000000-0010-0000-0700-000066020000}" name="Column614"/>
    <tableColumn id="615" xr3:uid="{00000000-0010-0000-0700-000067020000}" name="Column615"/>
    <tableColumn id="616" xr3:uid="{00000000-0010-0000-0700-000068020000}" name="Column616"/>
    <tableColumn id="617" xr3:uid="{00000000-0010-0000-0700-000069020000}" name="Column617"/>
    <tableColumn id="618" xr3:uid="{00000000-0010-0000-0700-00006A020000}" name="Column618"/>
    <tableColumn id="619" xr3:uid="{00000000-0010-0000-0700-00006B020000}" name="Column619"/>
    <tableColumn id="620" xr3:uid="{00000000-0010-0000-0700-00006C020000}" name="Column620"/>
  </tableColumns>
  <tableStyleInfo name="Experiment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4:G17" headerRowCount="0">
  <tableColumns count="7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</tableColumns>
  <tableStyleInfo name="Current Stats - Self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25:F37" headerRowCount="0">
  <tableColumns count="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</tableColumns>
  <tableStyleInfo name="Current Stats - Self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4:G17" headerRowCount="0">
  <tableColumns count="7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</tableColumns>
  <tableStyleInfo name="Current Stats - Enemy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25:F36" headerRowCount="0">
  <tableColumns count="6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</tableColumns>
  <tableStyleInfo name="Current Stats - Enemy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C5:F10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Simulator_Main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I5:L10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Simulator_Main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13:F16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Simulator_Main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I13:L16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Simulator_Main-style 4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21:F21" headerRowCount="0">
  <tableColumns count="3">
    <tableColumn id="1" xr3:uid="{00000000-0010-0000-1000-000001000000}" name="Column1"/>
    <tableColumn id="2" xr3:uid="{00000000-0010-0000-1000-000002000000}" name="Column2"/>
    <tableColumn id="3" xr3:uid="{00000000-0010-0000-1000-000003000000}" name="Column3"/>
  </tableColumns>
  <tableStyleInfo name="Simulator_Main-style 5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J21:L21" headerRowCount="0">
  <tableColumns count="3">
    <tableColumn id="1" xr3:uid="{00000000-0010-0000-1100-000001000000}" name="Column1"/>
    <tableColumn id="2" xr3:uid="{00000000-0010-0000-1100-000002000000}" name="Column2"/>
    <tableColumn id="3" xr3:uid="{00000000-0010-0000-1100-000003000000}" name="Column3"/>
  </tableColumns>
  <tableStyleInfo name="Simulator_Main-style 6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C29:J47" headerRowCount="0">
  <tableColumns count="8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</tableColumns>
  <tableStyleInfo name="Simulator_Main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55:WB62" headerRowCount="0">
  <tableColumns count="600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  <tableColumn id="27" xr3:uid="{00000000-0010-0000-1300-00001B000000}" name="Column27"/>
    <tableColumn id="28" xr3:uid="{00000000-0010-0000-1300-00001C000000}" name="Column28"/>
    <tableColumn id="29" xr3:uid="{00000000-0010-0000-1300-00001D000000}" name="Column29"/>
    <tableColumn id="30" xr3:uid="{00000000-0010-0000-1300-00001E000000}" name="Column30"/>
    <tableColumn id="31" xr3:uid="{00000000-0010-0000-1300-00001F000000}" name="Column31"/>
    <tableColumn id="32" xr3:uid="{00000000-0010-0000-1300-000020000000}" name="Column32"/>
    <tableColumn id="33" xr3:uid="{00000000-0010-0000-1300-000021000000}" name="Column33"/>
    <tableColumn id="34" xr3:uid="{00000000-0010-0000-1300-000022000000}" name="Column34"/>
    <tableColumn id="35" xr3:uid="{00000000-0010-0000-1300-000023000000}" name="Column35"/>
    <tableColumn id="36" xr3:uid="{00000000-0010-0000-1300-000024000000}" name="Column36"/>
    <tableColumn id="37" xr3:uid="{00000000-0010-0000-1300-000025000000}" name="Column37"/>
    <tableColumn id="38" xr3:uid="{00000000-0010-0000-1300-000026000000}" name="Column38"/>
    <tableColumn id="39" xr3:uid="{00000000-0010-0000-1300-000027000000}" name="Column39"/>
    <tableColumn id="40" xr3:uid="{00000000-0010-0000-1300-000028000000}" name="Column40"/>
    <tableColumn id="41" xr3:uid="{00000000-0010-0000-1300-000029000000}" name="Column41"/>
    <tableColumn id="42" xr3:uid="{00000000-0010-0000-1300-00002A000000}" name="Column42"/>
    <tableColumn id="43" xr3:uid="{00000000-0010-0000-1300-00002B000000}" name="Column43"/>
    <tableColumn id="44" xr3:uid="{00000000-0010-0000-1300-00002C000000}" name="Column44"/>
    <tableColumn id="45" xr3:uid="{00000000-0010-0000-1300-00002D000000}" name="Column45"/>
    <tableColumn id="46" xr3:uid="{00000000-0010-0000-1300-00002E000000}" name="Column46"/>
    <tableColumn id="47" xr3:uid="{00000000-0010-0000-1300-00002F000000}" name="Column47"/>
    <tableColumn id="48" xr3:uid="{00000000-0010-0000-1300-000030000000}" name="Column48"/>
    <tableColumn id="49" xr3:uid="{00000000-0010-0000-1300-000031000000}" name="Column49"/>
    <tableColumn id="50" xr3:uid="{00000000-0010-0000-1300-000032000000}" name="Column50"/>
    <tableColumn id="51" xr3:uid="{00000000-0010-0000-1300-000033000000}" name="Column51"/>
    <tableColumn id="52" xr3:uid="{00000000-0010-0000-1300-000034000000}" name="Column52"/>
    <tableColumn id="53" xr3:uid="{00000000-0010-0000-1300-000035000000}" name="Column53"/>
    <tableColumn id="54" xr3:uid="{00000000-0010-0000-1300-000036000000}" name="Column54"/>
    <tableColumn id="55" xr3:uid="{00000000-0010-0000-1300-000037000000}" name="Column55"/>
    <tableColumn id="56" xr3:uid="{00000000-0010-0000-1300-000038000000}" name="Column56"/>
    <tableColumn id="57" xr3:uid="{00000000-0010-0000-1300-000039000000}" name="Column57"/>
    <tableColumn id="58" xr3:uid="{00000000-0010-0000-1300-00003A000000}" name="Column58"/>
    <tableColumn id="59" xr3:uid="{00000000-0010-0000-1300-00003B000000}" name="Column59"/>
    <tableColumn id="60" xr3:uid="{00000000-0010-0000-1300-00003C000000}" name="Column60"/>
    <tableColumn id="61" xr3:uid="{00000000-0010-0000-1300-00003D000000}" name="Column61"/>
    <tableColumn id="62" xr3:uid="{00000000-0010-0000-1300-00003E000000}" name="Column62"/>
    <tableColumn id="63" xr3:uid="{00000000-0010-0000-1300-00003F000000}" name="Column63"/>
    <tableColumn id="64" xr3:uid="{00000000-0010-0000-1300-000040000000}" name="Column64"/>
    <tableColumn id="65" xr3:uid="{00000000-0010-0000-1300-000041000000}" name="Column65"/>
    <tableColumn id="66" xr3:uid="{00000000-0010-0000-1300-000042000000}" name="Column66"/>
    <tableColumn id="67" xr3:uid="{00000000-0010-0000-1300-000043000000}" name="Column67"/>
    <tableColumn id="68" xr3:uid="{00000000-0010-0000-1300-000044000000}" name="Column68"/>
    <tableColumn id="69" xr3:uid="{00000000-0010-0000-1300-000045000000}" name="Column69"/>
    <tableColumn id="70" xr3:uid="{00000000-0010-0000-1300-000046000000}" name="Column70"/>
    <tableColumn id="71" xr3:uid="{00000000-0010-0000-1300-000047000000}" name="Column71"/>
    <tableColumn id="72" xr3:uid="{00000000-0010-0000-1300-000048000000}" name="Column72"/>
    <tableColumn id="73" xr3:uid="{00000000-0010-0000-1300-000049000000}" name="Column73"/>
    <tableColumn id="74" xr3:uid="{00000000-0010-0000-1300-00004A000000}" name="Column74"/>
    <tableColumn id="75" xr3:uid="{00000000-0010-0000-1300-00004B000000}" name="Column75"/>
    <tableColumn id="76" xr3:uid="{00000000-0010-0000-1300-00004C000000}" name="Column76"/>
    <tableColumn id="77" xr3:uid="{00000000-0010-0000-1300-00004D000000}" name="Column77"/>
    <tableColumn id="78" xr3:uid="{00000000-0010-0000-1300-00004E000000}" name="Column78"/>
    <tableColumn id="79" xr3:uid="{00000000-0010-0000-1300-00004F000000}" name="Column79"/>
    <tableColumn id="80" xr3:uid="{00000000-0010-0000-1300-000050000000}" name="Column80"/>
    <tableColumn id="81" xr3:uid="{00000000-0010-0000-1300-000051000000}" name="Column81"/>
    <tableColumn id="82" xr3:uid="{00000000-0010-0000-1300-000052000000}" name="Column82"/>
    <tableColumn id="83" xr3:uid="{00000000-0010-0000-1300-000053000000}" name="Column83"/>
    <tableColumn id="84" xr3:uid="{00000000-0010-0000-1300-000054000000}" name="Column84"/>
    <tableColumn id="85" xr3:uid="{00000000-0010-0000-1300-000055000000}" name="Column85"/>
    <tableColumn id="86" xr3:uid="{00000000-0010-0000-1300-000056000000}" name="Column86"/>
    <tableColumn id="87" xr3:uid="{00000000-0010-0000-1300-000057000000}" name="Column87"/>
    <tableColumn id="88" xr3:uid="{00000000-0010-0000-1300-000058000000}" name="Column88"/>
    <tableColumn id="89" xr3:uid="{00000000-0010-0000-1300-000059000000}" name="Column89"/>
    <tableColumn id="90" xr3:uid="{00000000-0010-0000-1300-00005A000000}" name="Column90"/>
    <tableColumn id="91" xr3:uid="{00000000-0010-0000-1300-00005B000000}" name="Column91"/>
    <tableColumn id="92" xr3:uid="{00000000-0010-0000-1300-00005C000000}" name="Column92"/>
    <tableColumn id="93" xr3:uid="{00000000-0010-0000-1300-00005D000000}" name="Column93"/>
    <tableColumn id="94" xr3:uid="{00000000-0010-0000-1300-00005E000000}" name="Column94"/>
    <tableColumn id="95" xr3:uid="{00000000-0010-0000-1300-00005F000000}" name="Column95"/>
    <tableColumn id="96" xr3:uid="{00000000-0010-0000-1300-000060000000}" name="Column96"/>
    <tableColumn id="97" xr3:uid="{00000000-0010-0000-1300-000061000000}" name="Column97"/>
    <tableColumn id="98" xr3:uid="{00000000-0010-0000-1300-000062000000}" name="Column98"/>
    <tableColumn id="99" xr3:uid="{00000000-0010-0000-1300-000063000000}" name="Column99"/>
    <tableColumn id="100" xr3:uid="{00000000-0010-0000-1300-000064000000}" name="Column100"/>
    <tableColumn id="101" xr3:uid="{00000000-0010-0000-1300-000065000000}" name="Column101"/>
    <tableColumn id="102" xr3:uid="{00000000-0010-0000-1300-000066000000}" name="Column102"/>
    <tableColumn id="103" xr3:uid="{00000000-0010-0000-1300-000067000000}" name="Column103"/>
    <tableColumn id="104" xr3:uid="{00000000-0010-0000-1300-000068000000}" name="Column104"/>
    <tableColumn id="105" xr3:uid="{00000000-0010-0000-1300-000069000000}" name="Column105"/>
    <tableColumn id="106" xr3:uid="{00000000-0010-0000-1300-00006A000000}" name="Column106"/>
    <tableColumn id="107" xr3:uid="{00000000-0010-0000-1300-00006B000000}" name="Column107"/>
    <tableColumn id="108" xr3:uid="{00000000-0010-0000-1300-00006C000000}" name="Column108"/>
    <tableColumn id="109" xr3:uid="{00000000-0010-0000-1300-00006D000000}" name="Column109"/>
    <tableColumn id="110" xr3:uid="{00000000-0010-0000-1300-00006E000000}" name="Column110"/>
    <tableColumn id="111" xr3:uid="{00000000-0010-0000-1300-00006F000000}" name="Column111"/>
    <tableColumn id="112" xr3:uid="{00000000-0010-0000-1300-000070000000}" name="Column112"/>
    <tableColumn id="113" xr3:uid="{00000000-0010-0000-1300-000071000000}" name="Column113"/>
    <tableColumn id="114" xr3:uid="{00000000-0010-0000-1300-000072000000}" name="Column114"/>
    <tableColumn id="115" xr3:uid="{00000000-0010-0000-1300-000073000000}" name="Column115"/>
    <tableColumn id="116" xr3:uid="{00000000-0010-0000-1300-000074000000}" name="Column116"/>
    <tableColumn id="117" xr3:uid="{00000000-0010-0000-1300-000075000000}" name="Column117"/>
    <tableColumn id="118" xr3:uid="{00000000-0010-0000-1300-000076000000}" name="Column118"/>
    <tableColumn id="119" xr3:uid="{00000000-0010-0000-1300-000077000000}" name="Column119"/>
    <tableColumn id="120" xr3:uid="{00000000-0010-0000-1300-000078000000}" name="Column120"/>
    <tableColumn id="121" xr3:uid="{00000000-0010-0000-1300-000079000000}" name="Column121"/>
    <tableColumn id="122" xr3:uid="{00000000-0010-0000-1300-00007A000000}" name="Column122"/>
    <tableColumn id="123" xr3:uid="{00000000-0010-0000-1300-00007B000000}" name="Column123"/>
    <tableColumn id="124" xr3:uid="{00000000-0010-0000-1300-00007C000000}" name="Column124"/>
    <tableColumn id="125" xr3:uid="{00000000-0010-0000-1300-00007D000000}" name="Column125"/>
    <tableColumn id="126" xr3:uid="{00000000-0010-0000-1300-00007E000000}" name="Column126"/>
    <tableColumn id="127" xr3:uid="{00000000-0010-0000-1300-00007F000000}" name="Column127"/>
    <tableColumn id="128" xr3:uid="{00000000-0010-0000-1300-000080000000}" name="Column128"/>
    <tableColumn id="129" xr3:uid="{00000000-0010-0000-1300-000081000000}" name="Column129"/>
    <tableColumn id="130" xr3:uid="{00000000-0010-0000-1300-000082000000}" name="Column130"/>
    <tableColumn id="131" xr3:uid="{00000000-0010-0000-1300-000083000000}" name="Column131"/>
    <tableColumn id="132" xr3:uid="{00000000-0010-0000-1300-000084000000}" name="Column132"/>
    <tableColumn id="133" xr3:uid="{00000000-0010-0000-1300-000085000000}" name="Column133"/>
    <tableColumn id="134" xr3:uid="{00000000-0010-0000-1300-000086000000}" name="Column134"/>
    <tableColumn id="135" xr3:uid="{00000000-0010-0000-1300-000087000000}" name="Column135"/>
    <tableColumn id="136" xr3:uid="{00000000-0010-0000-1300-000088000000}" name="Column136"/>
    <tableColumn id="137" xr3:uid="{00000000-0010-0000-1300-000089000000}" name="Column137"/>
    <tableColumn id="138" xr3:uid="{00000000-0010-0000-1300-00008A000000}" name="Column138"/>
    <tableColumn id="139" xr3:uid="{00000000-0010-0000-1300-00008B000000}" name="Column139"/>
    <tableColumn id="140" xr3:uid="{00000000-0010-0000-1300-00008C000000}" name="Column140"/>
    <tableColumn id="141" xr3:uid="{00000000-0010-0000-1300-00008D000000}" name="Column141"/>
    <tableColumn id="142" xr3:uid="{00000000-0010-0000-1300-00008E000000}" name="Column142"/>
    <tableColumn id="143" xr3:uid="{00000000-0010-0000-1300-00008F000000}" name="Column143"/>
    <tableColumn id="144" xr3:uid="{00000000-0010-0000-1300-000090000000}" name="Column144"/>
    <tableColumn id="145" xr3:uid="{00000000-0010-0000-1300-000091000000}" name="Column145"/>
    <tableColumn id="146" xr3:uid="{00000000-0010-0000-1300-000092000000}" name="Column146"/>
    <tableColumn id="147" xr3:uid="{00000000-0010-0000-1300-000093000000}" name="Column147"/>
    <tableColumn id="148" xr3:uid="{00000000-0010-0000-1300-000094000000}" name="Column148"/>
    <tableColumn id="149" xr3:uid="{00000000-0010-0000-1300-000095000000}" name="Column149"/>
    <tableColumn id="150" xr3:uid="{00000000-0010-0000-1300-000096000000}" name="Column150"/>
    <tableColumn id="151" xr3:uid="{00000000-0010-0000-1300-000097000000}" name="Column151"/>
    <tableColumn id="152" xr3:uid="{00000000-0010-0000-1300-000098000000}" name="Column152"/>
    <tableColumn id="153" xr3:uid="{00000000-0010-0000-1300-000099000000}" name="Column153"/>
    <tableColumn id="154" xr3:uid="{00000000-0010-0000-1300-00009A000000}" name="Column154"/>
    <tableColumn id="155" xr3:uid="{00000000-0010-0000-1300-00009B000000}" name="Column155"/>
    <tableColumn id="156" xr3:uid="{00000000-0010-0000-1300-00009C000000}" name="Column156"/>
    <tableColumn id="157" xr3:uid="{00000000-0010-0000-1300-00009D000000}" name="Column157"/>
    <tableColumn id="158" xr3:uid="{00000000-0010-0000-1300-00009E000000}" name="Column158"/>
    <tableColumn id="159" xr3:uid="{00000000-0010-0000-1300-00009F000000}" name="Column159"/>
    <tableColumn id="160" xr3:uid="{00000000-0010-0000-1300-0000A0000000}" name="Column160"/>
    <tableColumn id="161" xr3:uid="{00000000-0010-0000-1300-0000A1000000}" name="Column161"/>
    <tableColumn id="162" xr3:uid="{00000000-0010-0000-1300-0000A2000000}" name="Column162"/>
    <tableColumn id="163" xr3:uid="{00000000-0010-0000-1300-0000A3000000}" name="Column163"/>
    <tableColumn id="164" xr3:uid="{00000000-0010-0000-1300-0000A4000000}" name="Column164"/>
    <tableColumn id="165" xr3:uid="{00000000-0010-0000-1300-0000A5000000}" name="Column165"/>
    <tableColumn id="166" xr3:uid="{00000000-0010-0000-1300-0000A6000000}" name="Column166"/>
    <tableColumn id="167" xr3:uid="{00000000-0010-0000-1300-0000A7000000}" name="Column167"/>
    <tableColumn id="168" xr3:uid="{00000000-0010-0000-1300-0000A8000000}" name="Column168"/>
    <tableColumn id="169" xr3:uid="{00000000-0010-0000-1300-0000A9000000}" name="Column169"/>
    <tableColumn id="170" xr3:uid="{00000000-0010-0000-1300-0000AA000000}" name="Column170"/>
    <tableColumn id="171" xr3:uid="{00000000-0010-0000-1300-0000AB000000}" name="Column171"/>
    <tableColumn id="172" xr3:uid="{00000000-0010-0000-1300-0000AC000000}" name="Column172"/>
    <tableColumn id="173" xr3:uid="{00000000-0010-0000-1300-0000AD000000}" name="Column173"/>
    <tableColumn id="174" xr3:uid="{00000000-0010-0000-1300-0000AE000000}" name="Column174"/>
    <tableColumn id="175" xr3:uid="{00000000-0010-0000-1300-0000AF000000}" name="Column175"/>
    <tableColumn id="176" xr3:uid="{00000000-0010-0000-1300-0000B0000000}" name="Column176"/>
    <tableColumn id="177" xr3:uid="{00000000-0010-0000-1300-0000B1000000}" name="Column177"/>
    <tableColumn id="178" xr3:uid="{00000000-0010-0000-1300-0000B2000000}" name="Column178"/>
    <tableColumn id="179" xr3:uid="{00000000-0010-0000-1300-0000B3000000}" name="Column179"/>
    <tableColumn id="180" xr3:uid="{00000000-0010-0000-1300-0000B4000000}" name="Column180"/>
    <tableColumn id="181" xr3:uid="{00000000-0010-0000-1300-0000B5000000}" name="Column181"/>
    <tableColumn id="182" xr3:uid="{00000000-0010-0000-1300-0000B6000000}" name="Column182"/>
    <tableColumn id="183" xr3:uid="{00000000-0010-0000-1300-0000B7000000}" name="Column183"/>
    <tableColumn id="184" xr3:uid="{00000000-0010-0000-1300-0000B8000000}" name="Column184"/>
    <tableColumn id="185" xr3:uid="{00000000-0010-0000-1300-0000B9000000}" name="Column185"/>
    <tableColumn id="186" xr3:uid="{00000000-0010-0000-1300-0000BA000000}" name="Column186"/>
    <tableColumn id="187" xr3:uid="{00000000-0010-0000-1300-0000BB000000}" name="Column187"/>
    <tableColumn id="188" xr3:uid="{00000000-0010-0000-1300-0000BC000000}" name="Column188"/>
    <tableColumn id="189" xr3:uid="{00000000-0010-0000-1300-0000BD000000}" name="Column189"/>
    <tableColumn id="190" xr3:uid="{00000000-0010-0000-1300-0000BE000000}" name="Column190"/>
    <tableColumn id="191" xr3:uid="{00000000-0010-0000-1300-0000BF000000}" name="Column191"/>
    <tableColumn id="192" xr3:uid="{00000000-0010-0000-1300-0000C0000000}" name="Column192"/>
    <tableColumn id="193" xr3:uid="{00000000-0010-0000-1300-0000C1000000}" name="Column193"/>
    <tableColumn id="194" xr3:uid="{00000000-0010-0000-1300-0000C2000000}" name="Column194"/>
    <tableColumn id="195" xr3:uid="{00000000-0010-0000-1300-0000C3000000}" name="Column195"/>
    <tableColumn id="196" xr3:uid="{00000000-0010-0000-1300-0000C4000000}" name="Column196"/>
    <tableColumn id="197" xr3:uid="{00000000-0010-0000-1300-0000C5000000}" name="Column197"/>
    <tableColumn id="198" xr3:uid="{00000000-0010-0000-1300-0000C6000000}" name="Column198"/>
    <tableColumn id="199" xr3:uid="{00000000-0010-0000-1300-0000C7000000}" name="Column199"/>
    <tableColumn id="200" xr3:uid="{00000000-0010-0000-1300-0000C8000000}" name="Column200"/>
    <tableColumn id="201" xr3:uid="{00000000-0010-0000-1300-0000C9000000}" name="Column201"/>
    <tableColumn id="202" xr3:uid="{00000000-0010-0000-1300-0000CA000000}" name="Column202"/>
    <tableColumn id="203" xr3:uid="{00000000-0010-0000-1300-0000CB000000}" name="Column203"/>
    <tableColumn id="204" xr3:uid="{00000000-0010-0000-1300-0000CC000000}" name="Column204"/>
    <tableColumn id="205" xr3:uid="{00000000-0010-0000-1300-0000CD000000}" name="Column205"/>
    <tableColumn id="206" xr3:uid="{00000000-0010-0000-1300-0000CE000000}" name="Column206"/>
    <tableColumn id="207" xr3:uid="{00000000-0010-0000-1300-0000CF000000}" name="Column207"/>
    <tableColumn id="208" xr3:uid="{00000000-0010-0000-1300-0000D0000000}" name="Column208"/>
    <tableColumn id="209" xr3:uid="{00000000-0010-0000-1300-0000D1000000}" name="Column209"/>
    <tableColumn id="210" xr3:uid="{00000000-0010-0000-1300-0000D2000000}" name="Column210"/>
    <tableColumn id="211" xr3:uid="{00000000-0010-0000-1300-0000D3000000}" name="Column211"/>
    <tableColumn id="212" xr3:uid="{00000000-0010-0000-1300-0000D4000000}" name="Column212"/>
    <tableColumn id="213" xr3:uid="{00000000-0010-0000-1300-0000D5000000}" name="Column213"/>
    <tableColumn id="214" xr3:uid="{00000000-0010-0000-1300-0000D6000000}" name="Column214"/>
    <tableColumn id="215" xr3:uid="{00000000-0010-0000-1300-0000D7000000}" name="Column215"/>
    <tableColumn id="216" xr3:uid="{00000000-0010-0000-1300-0000D8000000}" name="Column216"/>
    <tableColumn id="217" xr3:uid="{00000000-0010-0000-1300-0000D9000000}" name="Column217"/>
    <tableColumn id="218" xr3:uid="{00000000-0010-0000-1300-0000DA000000}" name="Column218"/>
    <tableColumn id="219" xr3:uid="{00000000-0010-0000-1300-0000DB000000}" name="Column219"/>
    <tableColumn id="220" xr3:uid="{00000000-0010-0000-1300-0000DC000000}" name="Column220"/>
    <tableColumn id="221" xr3:uid="{00000000-0010-0000-1300-0000DD000000}" name="Column221"/>
    <tableColumn id="222" xr3:uid="{00000000-0010-0000-1300-0000DE000000}" name="Column222"/>
    <tableColumn id="223" xr3:uid="{00000000-0010-0000-1300-0000DF000000}" name="Column223"/>
    <tableColumn id="224" xr3:uid="{00000000-0010-0000-1300-0000E0000000}" name="Column224"/>
    <tableColumn id="225" xr3:uid="{00000000-0010-0000-1300-0000E1000000}" name="Column225"/>
    <tableColumn id="226" xr3:uid="{00000000-0010-0000-1300-0000E2000000}" name="Column226"/>
    <tableColumn id="227" xr3:uid="{00000000-0010-0000-1300-0000E3000000}" name="Column227"/>
    <tableColumn id="228" xr3:uid="{00000000-0010-0000-1300-0000E4000000}" name="Column228"/>
    <tableColumn id="229" xr3:uid="{00000000-0010-0000-1300-0000E5000000}" name="Column229"/>
    <tableColumn id="230" xr3:uid="{00000000-0010-0000-1300-0000E6000000}" name="Column230"/>
    <tableColumn id="231" xr3:uid="{00000000-0010-0000-1300-0000E7000000}" name="Column231"/>
    <tableColumn id="232" xr3:uid="{00000000-0010-0000-1300-0000E8000000}" name="Column232"/>
    <tableColumn id="233" xr3:uid="{00000000-0010-0000-1300-0000E9000000}" name="Column233"/>
    <tableColumn id="234" xr3:uid="{00000000-0010-0000-1300-0000EA000000}" name="Column234"/>
    <tableColumn id="235" xr3:uid="{00000000-0010-0000-1300-0000EB000000}" name="Column235"/>
    <tableColumn id="236" xr3:uid="{00000000-0010-0000-1300-0000EC000000}" name="Column236"/>
    <tableColumn id="237" xr3:uid="{00000000-0010-0000-1300-0000ED000000}" name="Column237"/>
    <tableColumn id="238" xr3:uid="{00000000-0010-0000-1300-0000EE000000}" name="Column238"/>
    <tableColumn id="239" xr3:uid="{00000000-0010-0000-1300-0000EF000000}" name="Column239"/>
    <tableColumn id="240" xr3:uid="{00000000-0010-0000-1300-0000F0000000}" name="Column240"/>
    <tableColumn id="241" xr3:uid="{00000000-0010-0000-1300-0000F1000000}" name="Column241"/>
    <tableColumn id="242" xr3:uid="{00000000-0010-0000-1300-0000F2000000}" name="Column242"/>
    <tableColumn id="243" xr3:uid="{00000000-0010-0000-1300-0000F3000000}" name="Column243"/>
    <tableColumn id="244" xr3:uid="{00000000-0010-0000-1300-0000F4000000}" name="Column244"/>
    <tableColumn id="245" xr3:uid="{00000000-0010-0000-1300-0000F5000000}" name="Column245"/>
    <tableColumn id="246" xr3:uid="{00000000-0010-0000-1300-0000F6000000}" name="Column246"/>
    <tableColumn id="247" xr3:uid="{00000000-0010-0000-1300-0000F7000000}" name="Column247"/>
    <tableColumn id="248" xr3:uid="{00000000-0010-0000-1300-0000F8000000}" name="Column248"/>
    <tableColumn id="249" xr3:uid="{00000000-0010-0000-1300-0000F9000000}" name="Column249"/>
    <tableColumn id="250" xr3:uid="{00000000-0010-0000-1300-0000FA000000}" name="Column250"/>
    <tableColumn id="251" xr3:uid="{00000000-0010-0000-1300-0000FB000000}" name="Column251"/>
    <tableColumn id="252" xr3:uid="{00000000-0010-0000-1300-0000FC000000}" name="Column252"/>
    <tableColumn id="253" xr3:uid="{00000000-0010-0000-1300-0000FD000000}" name="Column253"/>
    <tableColumn id="254" xr3:uid="{00000000-0010-0000-1300-0000FE000000}" name="Column254"/>
    <tableColumn id="255" xr3:uid="{00000000-0010-0000-1300-0000FF000000}" name="Column255"/>
    <tableColumn id="256" xr3:uid="{00000000-0010-0000-1300-000000010000}" name="Column256"/>
    <tableColumn id="257" xr3:uid="{00000000-0010-0000-1300-000001010000}" name="Column257"/>
    <tableColumn id="258" xr3:uid="{00000000-0010-0000-1300-000002010000}" name="Column258"/>
    <tableColumn id="259" xr3:uid="{00000000-0010-0000-1300-000003010000}" name="Column259"/>
    <tableColumn id="260" xr3:uid="{00000000-0010-0000-1300-000004010000}" name="Column260"/>
    <tableColumn id="261" xr3:uid="{00000000-0010-0000-1300-000005010000}" name="Column261"/>
    <tableColumn id="262" xr3:uid="{00000000-0010-0000-1300-000006010000}" name="Column262"/>
    <tableColumn id="263" xr3:uid="{00000000-0010-0000-1300-000007010000}" name="Column263"/>
    <tableColumn id="264" xr3:uid="{00000000-0010-0000-1300-000008010000}" name="Column264"/>
    <tableColumn id="265" xr3:uid="{00000000-0010-0000-1300-000009010000}" name="Column265"/>
    <tableColumn id="266" xr3:uid="{00000000-0010-0000-1300-00000A010000}" name="Column266"/>
    <tableColumn id="267" xr3:uid="{00000000-0010-0000-1300-00000B010000}" name="Column267"/>
    <tableColumn id="268" xr3:uid="{00000000-0010-0000-1300-00000C010000}" name="Column268"/>
    <tableColumn id="269" xr3:uid="{00000000-0010-0000-1300-00000D010000}" name="Column269"/>
    <tableColumn id="270" xr3:uid="{00000000-0010-0000-1300-00000E010000}" name="Column270"/>
    <tableColumn id="271" xr3:uid="{00000000-0010-0000-1300-00000F010000}" name="Column271"/>
    <tableColumn id="272" xr3:uid="{00000000-0010-0000-1300-000010010000}" name="Column272"/>
    <tableColumn id="273" xr3:uid="{00000000-0010-0000-1300-000011010000}" name="Column273"/>
    <tableColumn id="274" xr3:uid="{00000000-0010-0000-1300-000012010000}" name="Column274"/>
    <tableColumn id="275" xr3:uid="{00000000-0010-0000-1300-000013010000}" name="Column275"/>
    <tableColumn id="276" xr3:uid="{00000000-0010-0000-1300-000014010000}" name="Column276"/>
    <tableColumn id="277" xr3:uid="{00000000-0010-0000-1300-000015010000}" name="Column277"/>
    <tableColumn id="278" xr3:uid="{00000000-0010-0000-1300-000016010000}" name="Column278"/>
    <tableColumn id="279" xr3:uid="{00000000-0010-0000-1300-000017010000}" name="Column279"/>
    <tableColumn id="280" xr3:uid="{00000000-0010-0000-1300-000018010000}" name="Column280"/>
    <tableColumn id="281" xr3:uid="{00000000-0010-0000-1300-000019010000}" name="Column281"/>
    <tableColumn id="282" xr3:uid="{00000000-0010-0000-1300-00001A010000}" name="Column282"/>
    <tableColumn id="283" xr3:uid="{00000000-0010-0000-1300-00001B010000}" name="Column283"/>
    <tableColumn id="284" xr3:uid="{00000000-0010-0000-1300-00001C010000}" name="Column284"/>
    <tableColumn id="285" xr3:uid="{00000000-0010-0000-1300-00001D010000}" name="Column285"/>
    <tableColumn id="286" xr3:uid="{00000000-0010-0000-1300-00001E010000}" name="Column286"/>
    <tableColumn id="287" xr3:uid="{00000000-0010-0000-1300-00001F010000}" name="Column287"/>
    <tableColumn id="288" xr3:uid="{00000000-0010-0000-1300-000020010000}" name="Column288"/>
    <tableColumn id="289" xr3:uid="{00000000-0010-0000-1300-000021010000}" name="Column289"/>
    <tableColumn id="290" xr3:uid="{00000000-0010-0000-1300-000022010000}" name="Column290"/>
    <tableColumn id="291" xr3:uid="{00000000-0010-0000-1300-000023010000}" name="Column291"/>
    <tableColumn id="292" xr3:uid="{00000000-0010-0000-1300-000024010000}" name="Column292"/>
    <tableColumn id="293" xr3:uid="{00000000-0010-0000-1300-000025010000}" name="Column293"/>
    <tableColumn id="294" xr3:uid="{00000000-0010-0000-1300-000026010000}" name="Column294"/>
    <tableColumn id="295" xr3:uid="{00000000-0010-0000-1300-000027010000}" name="Column295"/>
    <tableColumn id="296" xr3:uid="{00000000-0010-0000-1300-000028010000}" name="Column296"/>
    <tableColumn id="297" xr3:uid="{00000000-0010-0000-1300-000029010000}" name="Column297"/>
    <tableColumn id="298" xr3:uid="{00000000-0010-0000-1300-00002A010000}" name="Column298"/>
    <tableColumn id="299" xr3:uid="{00000000-0010-0000-1300-00002B010000}" name="Column299"/>
    <tableColumn id="300" xr3:uid="{00000000-0010-0000-1300-00002C010000}" name="Column300"/>
    <tableColumn id="301" xr3:uid="{00000000-0010-0000-1300-00002D010000}" name="Column301"/>
    <tableColumn id="302" xr3:uid="{00000000-0010-0000-1300-00002E010000}" name="Column302"/>
    <tableColumn id="303" xr3:uid="{00000000-0010-0000-1300-00002F010000}" name="Column303"/>
    <tableColumn id="304" xr3:uid="{00000000-0010-0000-1300-000030010000}" name="Column304"/>
    <tableColumn id="305" xr3:uid="{00000000-0010-0000-1300-000031010000}" name="Column305"/>
    <tableColumn id="306" xr3:uid="{00000000-0010-0000-1300-000032010000}" name="Column306"/>
    <tableColumn id="307" xr3:uid="{00000000-0010-0000-1300-000033010000}" name="Column307"/>
    <tableColumn id="308" xr3:uid="{00000000-0010-0000-1300-000034010000}" name="Column308"/>
    <tableColumn id="309" xr3:uid="{00000000-0010-0000-1300-000035010000}" name="Column309"/>
    <tableColumn id="310" xr3:uid="{00000000-0010-0000-1300-000036010000}" name="Column310"/>
    <tableColumn id="311" xr3:uid="{00000000-0010-0000-1300-000037010000}" name="Column311"/>
    <tableColumn id="312" xr3:uid="{00000000-0010-0000-1300-000038010000}" name="Column312"/>
    <tableColumn id="313" xr3:uid="{00000000-0010-0000-1300-000039010000}" name="Column313"/>
    <tableColumn id="314" xr3:uid="{00000000-0010-0000-1300-00003A010000}" name="Column314"/>
    <tableColumn id="315" xr3:uid="{00000000-0010-0000-1300-00003B010000}" name="Column315"/>
    <tableColumn id="316" xr3:uid="{00000000-0010-0000-1300-00003C010000}" name="Column316"/>
    <tableColumn id="317" xr3:uid="{00000000-0010-0000-1300-00003D010000}" name="Column317"/>
    <tableColumn id="318" xr3:uid="{00000000-0010-0000-1300-00003E010000}" name="Column318"/>
    <tableColumn id="319" xr3:uid="{00000000-0010-0000-1300-00003F010000}" name="Column319"/>
    <tableColumn id="320" xr3:uid="{00000000-0010-0000-1300-000040010000}" name="Column320"/>
    <tableColumn id="321" xr3:uid="{00000000-0010-0000-1300-000041010000}" name="Column321"/>
    <tableColumn id="322" xr3:uid="{00000000-0010-0000-1300-000042010000}" name="Column322"/>
    <tableColumn id="323" xr3:uid="{00000000-0010-0000-1300-000043010000}" name="Column323"/>
    <tableColumn id="324" xr3:uid="{00000000-0010-0000-1300-000044010000}" name="Column324"/>
    <tableColumn id="325" xr3:uid="{00000000-0010-0000-1300-000045010000}" name="Column325"/>
    <tableColumn id="326" xr3:uid="{00000000-0010-0000-1300-000046010000}" name="Column326"/>
    <tableColumn id="327" xr3:uid="{00000000-0010-0000-1300-000047010000}" name="Column327"/>
    <tableColumn id="328" xr3:uid="{00000000-0010-0000-1300-000048010000}" name="Column328"/>
    <tableColumn id="329" xr3:uid="{00000000-0010-0000-1300-000049010000}" name="Column329"/>
    <tableColumn id="330" xr3:uid="{00000000-0010-0000-1300-00004A010000}" name="Column330"/>
    <tableColumn id="331" xr3:uid="{00000000-0010-0000-1300-00004B010000}" name="Column331"/>
    <tableColumn id="332" xr3:uid="{00000000-0010-0000-1300-00004C010000}" name="Column332"/>
    <tableColumn id="333" xr3:uid="{00000000-0010-0000-1300-00004D010000}" name="Column333"/>
    <tableColumn id="334" xr3:uid="{00000000-0010-0000-1300-00004E010000}" name="Column334"/>
    <tableColumn id="335" xr3:uid="{00000000-0010-0000-1300-00004F010000}" name="Column335"/>
    <tableColumn id="336" xr3:uid="{00000000-0010-0000-1300-000050010000}" name="Column336"/>
    <tableColumn id="337" xr3:uid="{00000000-0010-0000-1300-000051010000}" name="Column337"/>
    <tableColumn id="338" xr3:uid="{00000000-0010-0000-1300-000052010000}" name="Column338"/>
    <tableColumn id="339" xr3:uid="{00000000-0010-0000-1300-000053010000}" name="Column339"/>
    <tableColumn id="340" xr3:uid="{00000000-0010-0000-1300-000054010000}" name="Column340"/>
    <tableColumn id="341" xr3:uid="{00000000-0010-0000-1300-000055010000}" name="Column341"/>
    <tableColumn id="342" xr3:uid="{00000000-0010-0000-1300-000056010000}" name="Column342"/>
    <tableColumn id="343" xr3:uid="{00000000-0010-0000-1300-000057010000}" name="Column343"/>
    <tableColumn id="344" xr3:uid="{00000000-0010-0000-1300-000058010000}" name="Column344"/>
    <tableColumn id="345" xr3:uid="{00000000-0010-0000-1300-000059010000}" name="Column345"/>
    <tableColumn id="346" xr3:uid="{00000000-0010-0000-1300-00005A010000}" name="Column346"/>
    <tableColumn id="347" xr3:uid="{00000000-0010-0000-1300-00005B010000}" name="Column347"/>
    <tableColumn id="348" xr3:uid="{00000000-0010-0000-1300-00005C010000}" name="Column348"/>
    <tableColumn id="349" xr3:uid="{00000000-0010-0000-1300-00005D010000}" name="Column349"/>
    <tableColumn id="350" xr3:uid="{00000000-0010-0000-1300-00005E010000}" name="Column350"/>
    <tableColumn id="351" xr3:uid="{00000000-0010-0000-1300-00005F010000}" name="Column351"/>
    <tableColumn id="352" xr3:uid="{00000000-0010-0000-1300-000060010000}" name="Column352"/>
    <tableColumn id="353" xr3:uid="{00000000-0010-0000-1300-000061010000}" name="Column353"/>
    <tableColumn id="354" xr3:uid="{00000000-0010-0000-1300-000062010000}" name="Column354"/>
    <tableColumn id="355" xr3:uid="{00000000-0010-0000-1300-000063010000}" name="Column355"/>
    <tableColumn id="356" xr3:uid="{00000000-0010-0000-1300-000064010000}" name="Column356"/>
    <tableColumn id="357" xr3:uid="{00000000-0010-0000-1300-000065010000}" name="Column357"/>
    <tableColumn id="358" xr3:uid="{00000000-0010-0000-1300-000066010000}" name="Column358"/>
    <tableColumn id="359" xr3:uid="{00000000-0010-0000-1300-000067010000}" name="Column359"/>
    <tableColumn id="360" xr3:uid="{00000000-0010-0000-1300-000068010000}" name="Column360"/>
    <tableColumn id="361" xr3:uid="{00000000-0010-0000-1300-000069010000}" name="Column361"/>
    <tableColumn id="362" xr3:uid="{00000000-0010-0000-1300-00006A010000}" name="Column362"/>
    <tableColumn id="363" xr3:uid="{00000000-0010-0000-1300-00006B010000}" name="Column363"/>
    <tableColumn id="364" xr3:uid="{00000000-0010-0000-1300-00006C010000}" name="Column364"/>
    <tableColumn id="365" xr3:uid="{00000000-0010-0000-1300-00006D010000}" name="Column365"/>
    <tableColumn id="366" xr3:uid="{00000000-0010-0000-1300-00006E010000}" name="Column366"/>
    <tableColumn id="367" xr3:uid="{00000000-0010-0000-1300-00006F010000}" name="Column367"/>
    <tableColumn id="368" xr3:uid="{00000000-0010-0000-1300-000070010000}" name="Column368"/>
    <tableColumn id="369" xr3:uid="{00000000-0010-0000-1300-000071010000}" name="Column369"/>
    <tableColumn id="370" xr3:uid="{00000000-0010-0000-1300-000072010000}" name="Column370"/>
    <tableColumn id="371" xr3:uid="{00000000-0010-0000-1300-000073010000}" name="Column371"/>
    <tableColumn id="372" xr3:uid="{00000000-0010-0000-1300-000074010000}" name="Column372"/>
    <tableColumn id="373" xr3:uid="{00000000-0010-0000-1300-000075010000}" name="Column373"/>
    <tableColumn id="374" xr3:uid="{00000000-0010-0000-1300-000076010000}" name="Column374"/>
    <tableColumn id="375" xr3:uid="{00000000-0010-0000-1300-000077010000}" name="Column375"/>
    <tableColumn id="376" xr3:uid="{00000000-0010-0000-1300-000078010000}" name="Column376"/>
    <tableColumn id="377" xr3:uid="{00000000-0010-0000-1300-000079010000}" name="Column377"/>
    <tableColumn id="378" xr3:uid="{00000000-0010-0000-1300-00007A010000}" name="Column378"/>
    <tableColumn id="379" xr3:uid="{00000000-0010-0000-1300-00007B010000}" name="Column379"/>
    <tableColumn id="380" xr3:uid="{00000000-0010-0000-1300-00007C010000}" name="Column380"/>
    <tableColumn id="381" xr3:uid="{00000000-0010-0000-1300-00007D010000}" name="Column381"/>
    <tableColumn id="382" xr3:uid="{00000000-0010-0000-1300-00007E010000}" name="Column382"/>
    <tableColumn id="383" xr3:uid="{00000000-0010-0000-1300-00007F010000}" name="Column383"/>
    <tableColumn id="384" xr3:uid="{00000000-0010-0000-1300-000080010000}" name="Column384"/>
    <tableColumn id="385" xr3:uid="{00000000-0010-0000-1300-000081010000}" name="Column385"/>
    <tableColumn id="386" xr3:uid="{00000000-0010-0000-1300-000082010000}" name="Column386"/>
    <tableColumn id="387" xr3:uid="{00000000-0010-0000-1300-000083010000}" name="Column387"/>
    <tableColumn id="388" xr3:uid="{00000000-0010-0000-1300-000084010000}" name="Column388"/>
    <tableColumn id="389" xr3:uid="{00000000-0010-0000-1300-000085010000}" name="Column389"/>
    <tableColumn id="390" xr3:uid="{00000000-0010-0000-1300-000086010000}" name="Column390"/>
    <tableColumn id="391" xr3:uid="{00000000-0010-0000-1300-000087010000}" name="Column391"/>
    <tableColumn id="392" xr3:uid="{00000000-0010-0000-1300-000088010000}" name="Column392"/>
    <tableColumn id="393" xr3:uid="{00000000-0010-0000-1300-000089010000}" name="Column393"/>
    <tableColumn id="394" xr3:uid="{00000000-0010-0000-1300-00008A010000}" name="Column394"/>
    <tableColumn id="395" xr3:uid="{00000000-0010-0000-1300-00008B010000}" name="Column395"/>
    <tableColumn id="396" xr3:uid="{00000000-0010-0000-1300-00008C010000}" name="Column396"/>
    <tableColumn id="397" xr3:uid="{00000000-0010-0000-1300-00008D010000}" name="Column397"/>
    <tableColumn id="398" xr3:uid="{00000000-0010-0000-1300-00008E010000}" name="Column398"/>
    <tableColumn id="399" xr3:uid="{00000000-0010-0000-1300-00008F010000}" name="Column399"/>
    <tableColumn id="400" xr3:uid="{00000000-0010-0000-1300-000090010000}" name="Column400"/>
    <tableColumn id="401" xr3:uid="{00000000-0010-0000-1300-000091010000}" name="Column401"/>
    <tableColumn id="402" xr3:uid="{00000000-0010-0000-1300-000092010000}" name="Column402"/>
    <tableColumn id="403" xr3:uid="{00000000-0010-0000-1300-000093010000}" name="Column403"/>
    <tableColumn id="404" xr3:uid="{00000000-0010-0000-1300-000094010000}" name="Column404"/>
    <tableColumn id="405" xr3:uid="{00000000-0010-0000-1300-000095010000}" name="Column405"/>
    <tableColumn id="406" xr3:uid="{00000000-0010-0000-1300-000096010000}" name="Column406"/>
    <tableColumn id="407" xr3:uid="{00000000-0010-0000-1300-000097010000}" name="Column407"/>
    <tableColumn id="408" xr3:uid="{00000000-0010-0000-1300-000098010000}" name="Column408"/>
    <tableColumn id="409" xr3:uid="{00000000-0010-0000-1300-000099010000}" name="Column409"/>
    <tableColumn id="410" xr3:uid="{00000000-0010-0000-1300-00009A010000}" name="Column410"/>
    <tableColumn id="411" xr3:uid="{00000000-0010-0000-1300-00009B010000}" name="Column411"/>
    <tableColumn id="412" xr3:uid="{00000000-0010-0000-1300-00009C010000}" name="Column412"/>
    <tableColumn id="413" xr3:uid="{00000000-0010-0000-1300-00009D010000}" name="Column413"/>
    <tableColumn id="414" xr3:uid="{00000000-0010-0000-1300-00009E010000}" name="Column414"/>
    <tableColumn id="415" xr3:uid="{00000000-0010-0000-1300-00009F010000}" name="Column415"/>
    <tableColumn id="416" xr3:uid="{00000000-0010-0000-1300-0000A0010000}" name="Column416"/>
    <tableColumn id="417" xr3:uid="{00000000-0010-0000-1300-0000A1010000}" name="Column417"/>
    <tableColumn id="418" xr3:uid="{00000000-0010-0000-1300-0000A2010000}" name="Column418"/>
    <tableColumn id="419" xr3:uid="{00000000-0010-0000-1300-0000A3010000}" name="Column419"/>
    <tableColumn id="420" xr3:uid="{00000000-0010-0000-1300-0000A4010000}" name="Column420"/>
    <tableColumn id="421" xr3:uid="{00000000-0010-0000-1300-0000A5010000}" name="Column421"/>
    <tableColumn id="422" xr3:uid="{00000000-0010-0000-1300-0000A6010000}" name="Column422"/>
    <tableColumn id="423" xr3:uid="{00000000-0010-0000-1300-0000A7010000}" name="Column423"/>
    <tableColumn id="424" xr3:uid="{00000000-0010-0000-1300-0000A8010000}" name="Column424"/>
    <tableColumn id="425" xr3:uid="{00000000-0010-0000-1300-0000A9010000}" name="Column425"/>
    <tableColumn id="426" xr3:uid="{00000000-0010-0000-1300-0000AA010000}" name="Column426"/>
    <tableColumn id="427" xr3:uid="{00000000-0010-0000-1300-0000AB010000}" name="Column427"/>
    <tableColumn id="428" xr3:uid="{00000000-0010-0000-1300-0000AC010000}" name="Column428"/>
    <tableColumn id="429" xr3:uid="{00000000-0010-0000-1300-0000AD010000}" name="Column429"/>
    <tableColumn id="430" xr3:uid="{00000000-0010-0000-1300-0000AE010000}" name="Column430"/>
    <tableColumn id="431" xr3:uid="{00000000-0010-0000-1300-0000AF010000}" name="Column431"/>
    <tableColumn id="432" xr3:uid="{00000000-0010-0000-1300-0000B0010000}" name="Column432"/>
    <tableColumn id="433" xr3:uid="{00000000-0010-0000-1300-0000B1010000}" name="Column433"/>
    <tableColumn id="434" xr3:uid="{00000000-0010-0000-1300-0000B2010000}" name="Column434"/>
    <tableColumn id="435" xr3:uid="{00000000-0010-0000-1300-0000B3010000}" name="Column435"/>
    <tableColumn id="436" xr3:uid="{00000000-0010-0000-1300-0000B4010000}" name="Column436"/>
    <tableColumn id="437" xr3:uid="{00000000-0010-0000-1300-0000B5010000}" name="Column437"/>
    <tableColumn id="438" xr3:uid="{00000000-0010-0000-1300-0000B6010000}" name="Column438"/>
    <tableColumn id="439" xr3:uid="{00000000-0010-0000-1300-0000B7010000}" name="Column439"/>
    <tableColumn id="440" xr3:uid="{00000000-0010-0000-1300-0000B8010000}" name="Column440"/>
    <tableColumn id="441" xr3:uid="{00000000-0010-0000-1300-0000B9010000}" name="Column441"/>
    <tableColumn id="442" xr3:uid="{00000000-0010-0000-1300-0000BA010000}" name="Column442"/>
    <tableColumn id="443" xr3:uid="{00000000-0010-0000-1300-0000BB010000}" name="Column443"/>
    <tableColumn id="444" xr3:uid="{00000000-0010-0000-1300-0000BC010000}" name="Column444"/>
    <tableColumn id="445" xr3:uid="{00000000-0010-0000-1300-0000BD010000}" name="Column445"/>
    <tableColumn id="446" xr3:uid="{00000000-0010-0000-1300-0000BE010000}" name="Column446"/>
    <tableColumn id="447" xr3:uid="{00000000-0010-0000-1300-0000BF010000}" name="Column447"/>
    <tableColumn id="448" xr3:uid="{00000000-0010-0000-1300-0000C0010000}" name="Column448"/>
    <tableColumn id="449" xr3:uid="{00000000-0010-0000-1300-0000C1010000}" name="Column449"/>
    <tableColumn id="450" xr3:uid="{00000000-0010-0000-1300-0000C2010000}" name="Column450"/>
    <tableColumn id="451" xr3:uid="{00000000-0010-0000-1300-0000C3010000}" name="Column451"/>
    <tableColumn id="452" xr3:uid="{00000000-0010-0000-1300-0000C4010000}" name="Column452"/>
    <tableColumn id="453" xr3:uid="{00000000-0010-0000-1300-0000C5010000}" name="Column453"/>
    <tableColumn id="454" xr3:uid="{00000000-0010-0000-1300-0000C6010000}" name="Column454"/>
    <tableColumn id="455" xr3:uid="{00000000-0010-0000-1300-0000C7010000}" name="Column455"/>
    <tableColumn id="456" xr3:uid="{00000000-0010-0000-1300-0000C8010000}" name="Column456"/>
    <tableColumn id="457" xr3:uid="{00000000-0010-0000-1300-0000C9010000}" name="Column457"/>
    <tableColumn id="458" xr3:uid="{00000000-0010-0000-1300-0000CA010000}" name="Column458"/>
    <tableColumn id="459" xr3:uid="{00000000-0010-0000-1300-0000CB010000}" name="Column459"/>
    <tableColumn id="460" xr3:uid="{00000000-0010-0000-1300-0000CC010000}" name="Column460"/>
    <tableColumn id="461" xr3:uid="{00000000-0010-0000-1300-0000CD010000}" name="Column461"/>
    <tableColumn id="462" xr3:uid="{00000000-0010-0000-1300-0000CE010000}" name="Column462"/>
    <tableColumn id="463" xr3:uid="{00000000-0010-0000-1300-0000CF010000}" name="Column463"/>
    <tableColumn id="464" xr3:uid="{00000000-0010-0000-1300-0000D0010000}" name="Column464"/>
    <tableColumn id="465" xr3:uid="{00000000-0010-0000-1300-0000D1010000}" name="Column465"/>
    <tableColumn id="466" xr3:uid="{00000000-0010-0000-1300-0000D2010000}" name="Column466"/>
    <tableColumn id="467" xr3:uid="{00000000-0010-0000-1300-0000D3010000}" name="Column467"/>
    <tableColumn id="468" xr3:uid="{00000000-0010-0000-1300-0000D4010000}" name="Column468"/>
    <tableColumn id="469" xr3:uid="{00000000-0010-0000-1300-0000D5010000}" name="Column469"/>
    <tableColumn id="470" xr3:uid="{00000000-0010-0000-1300-0000D6010000}" name="Column470"/>
    <tableColumn id="471" xr3:uid="{00000000-0010-0000-1300-0000D7010000}" name="Column471"/>
    <tableColumn id="472" xr3:uid="{00000000-0010-0000-1300-0000D8010000}" name="Column472"/>
    <tableColumn id="473" xr3:uid="{00000000-0010-0000-1300-0000D9010000}" name="Column473"/>
    <tableColumn id="474" xr3:uid="{00000000-0010-0000-1300-0000DA010000}" name="Column474"/>
    <tableColumn id="475" xr3:uid="{00000000-0010-0000-1300-0000DB010000}" name="Column475"/>
    <tableColumn id="476" xr3:uid="{00000000-0010-0000-1300-0000DC010000}" name="Column476"/>
    <tableColumn id="477" xr3:uid="{00000000-0010-0000-1300-0000DD010000}" name="Column477"/>
    <tableColumn id="478" xr3:uid="{00000000-0010-0000-1300-0000DE010000}" name="Column478"/>
    <tableColumn id="479" xr3:uid="{00000000-0010-0000-1300-0000DF010000}" name="Column479"/>
    <tableColumn id="480" xr3:uid="{00000000-0010-0000-1300-0000E0010000}" name="Column480"/>
    <tableColumn id="481" xr3:uid="{00000000-0010-0000-1300-0000E1010000}" name="Column481"/>
    <tableColumn id="482" xr3:uid="{00000000-0010-0000-1300-0000E2010000}" name="Column482"/>
    <tableColumn id="483" xr3:uid="{00000000-0010-0000-1300-0000E3010000}" name="Column483"/>
    <tableColumn id="484" xr3:uid="{00000000-0010-0000-1300-0000E4010000}" name="Column484"/>
    <tableColumn id="485" xr3:uid="{00000000-0010-0000-1300-0000E5010000}" name="Column485"/>
    <tableColumn id="486" xr3:uid="{00000000-0010-0000-1300-0000E6010000}" name="Column486"/>
    <tableColumn id="487" xr3:uid="{00000000-0010-0000-1300-0000E7010000}" name="Column487"/>
    <tableColumn id="488" xr3:uid="{00000000-0010-0000-1300-0000E8010000}" name="Column488"/>
    <tableColumn id="489" xr3:uid="{00000000-0010-0000-1300-0000E9010000}" name="Column489"/>
    <tableColumn id="490" xr3:uid="{00000000-0010-0000-1300-0000EA010000}" name="Column490"/>
    <tableColumn id="491" xr3:uid="{00000000-0010-0000-1300-0000EB010000}" name="Column491"/>
    <tableColumn id="492" xr3:uid="{00000000-0010-0000-1300-0000EC010000}" name="Column492"/>
    <tableColumn id="493" xr3:uid="{00000000-0010-0000-1300-0000ED010000}" name="Column493"/>
    <tableColumn id="494" xr3:uid="{00000000-0010-0000-1300-0000EE010000}" name="Column494"/>
    <tableColumn id="495" xr3:uid="{00000000-0010-0000-1300-0000EF010000}" name="Column495"/>
    <tableColumn id="496" xr3:uid="{00000000-0010-0000-1300-0000F0010000}" name="Column496"/>
    <tableColumn id="497" xr3:uid="{00000000-0010-0000-1300-0000F1010000}" name="Column497"/>
    <tableColumn id="498" xr3:uid="{00000000-0010-0000-1300-0000F2010000}" name="Column498"/>
    <tableColumn id="499" xr3:uid="{00000000-0010-0000-1300-0000F3010000}" name="Column499"/>
    <tableColumn id="500" xr3:uid="{00000000-0010-0000-1300-0000F4010000}" name="Column500"/>
    <tableColumn id="501" xr3:uid="{00000000-0010-0000-1300-0000F5010000}" name="Column501"/>
    <tableColumn id="502" xr3:uid="{00000000-0010-0000-1300-0000F6010000}" name="Column502"/>
    <tableColumn id="503" xr3:uid="{00000000-0010-0000-1300-0000F7010000}" name="Column503"/>
    <tableColumn id="504" xr3:uid="{00000000-0010-0000-1300-0000F8010000}" name="Column504"/>
    <tableColumn id="505" xr3:uid="{00000000-0010-0000-1300-0000F9010000}" name="Column505"/>
    <tableColumn id="506" xr3:uid="{00000000-0010-0000-1300-0000FA010000}" name="Column506"/>
    <tableColumn id="507" xr3:uid="{00000000-0010-0000-1300-0000FB010000}" name="Column507"/>
    <tableColumn id="508" xr3:uid="{00000000-0010-0000-1300-0000FC010000}" name="Column508"/>
    <tableColumn id="509" xr3:uid="{00000000-0010-0000-1300-0000FD010000}" name="Column509"/>
    <tableColumn id="510" xr3:uid="{00000000-0010-0000-1300-0000FE010000}" name="Column510"/>
    <tableColumn id="511" xr3:uid="{00000000-0010-0000-1300-0000FF010000}" name="Column511"/>
    <tableColumn id="512" xr3:uid="{00000000-0010-0000-1300-000000020000}" name="Column512"/>
    <tableColumn id="513" xr3:uid="{00000000-0010-0000-1300-000001020000}" name="Column513"/>
    <tableColumn id="514" xr3:uid="{00000000-0010-0000-1300-000002020000}" name="Column514"/>
    <tableColumn id="515" xr3:uid="{00000000-0010-0000-1300-000003020000}" name="Column515"/>
    <tableColumn id="516" xr3:uid="{00000000-0010-0000-1300-000004020000}" name="Column516"/>
    <tableColumn id="517" xr3:uid="{00000000-0010-0000-1300-000005020000}" name="Column517"/>
    <tableColumn id="518" xr3:uid="{00000000-0010-0000-1300-000006020000}" name="Column518"/>
    <tableColumn id="519" xr3:uid="{00000000-0010-0000-1300-000007020000}" name="Column519"/>
    <tableColumn id="520" xr3:uid="{00000000-0010-0000-1300-000008020000}" name="Column520"/>
    <tableColumn id="521" xr3:uid="{00000000-0010-0000-1300-000009020000}" name="Column521"/>
    <tableColumn id="522" xr3:uid="{00000000-0010-0000-1300-00000A020000}" name="Column522"/>
    <tableColumn id="523" xr3:uid="{00000000-0010-0000-1300-00000B020000}" name="Column523"/>
    <tableColumn id="524" xr3:uid="{00000000-0010-0000-1300-00000C020000}" name="Column524"/>
    <tableColumn id="525" xr3:uid="{00000000-0010-0000-1300-00000D020000}" name="Column525"/>
    <tableColumn id="526" xr3:uid="{00000000-0010-0000-1300-00000E020000}" name="Column526"/>
    <tableColumn id="527" xr3:uid="{00000000-0010-0000-1300-00000F020000}" name="Column527"/>
    <tableColumn id="528" xr3:uid="{00000000-0010-0000-1300-000010020000}" name="Column528"/>
    <tableColumn id="529" xr3:uid="{00000000-0010-0000-1300-000011020000}" name="Column529"/>
    <tableColumn id="530" xr3:uid="{00000000-0010-0000-1300-000012020000}" name="Column530"/>
    <tableColumn id="531" xr3:uid="{00000000-0010-0000-1300-000013020000}" name="Column531"/>
    <tableColumn id="532" xr3:uid="{00000000-0010-0000-1300-000014020000}" name="Column532"/>
    <tableColumn id="533" xr3:uid="{00000000-0010-0000-1300-000015020000}" name="Column533"/>
    <tableColumn id="534" xr3:uid="{00000000-0010-0000-1300-000016020000}" name="Column534"/>
    <tableColumn id="535" xr3:uid="{00000000-0010-0000-1300-000017020000}" name="Column535"/>
    <tableColumn id="536" xr3:uid="{00000000-0010-0000-1300-000018020000}" name="Column536"/>
    <tableColumn id="537" xr3:uid="{00000000-0010-0000-1300-000019020000}" name="Column537"/>
    <tableColumn id="538" xr3:uid="{00000000-0010-0000-1300-00001A020000}" name="Column538"/>
    <tableColumn id="539" xr3:uid="{00000000-0010-0000-1300-00001B020000}" name="Column539"/>
    <tableColumn id="540" xr3:uid="{00000000-0010-0000-1300-00001C020000}" name="Column540"/>
    <tableColumn id="541" xr3:uid="{00000000-0010-0000-1300-00001D020000}" name="Column541"/>
    <tableColumn id="542" xr3:uid="{00000000-0010-0000-1300-00001E020000}" name="Column542"/>
    <tableColumn id="543" xr3:uid="{00000000-0010-0000-1300-00001F020000}" name="Column543"/>
    <tableColumn id="544" xr3:uid="{00000000-0010-0000-1300-000020020000}" name="Column544"/>
    <tableColumn id="545" xr3:uid="{00000000-0010-0000-1300-000021020000}" name="Column545"/>
    <tableColumn id="546" xr3:uid="{00000000-0010-0000-1300-000022020000}" name="Column546"/>
    <tableColumn id="547" xr3:uid="{00000000-0010-0000-1300-000023020000}" name="Column547"/>
    <tableColumn id="548" xr3:uid="{00000000-0010-0000-1300-000024020000}" name="Column548"/>
    <tableColumn id="549" xr3:uid="{00000000-0010-0000-1300-000025020000}" name="Column549"/>
    <tableColumn id="550" xr3:uid="{00000000-0010-0000-1300-000026020000}" name="Column550"/>
    <tableColumn id="551" xr3:uid="{00000000-0010-0000-1300-000027020000}" name="Column551"/>
    <tableColumn id="552" xr3:uid="{00000000-0010-0000-1300-000028020000}" name="Column552"/>
    <tableColumn id="553" xr3:uid="{00000000-0010-0000-1300-000029020000}" name="Column553"/>
    <tableColumn id="554" xr3:uid="{00000000-0010-0000-1300-00002A020000}" name="Column554"/>
    <tableColumn id="555" xr3:uid="{00000000-0010-0000-1300-00002B020000}" name="Column555"/>
    <tableColumn id="556" xr3:uid="{00000000-0010-0000-1300-00002C020000}" name="Column556"/>
    <tableColumn id="557" xr3:uid="{00000000-0010-0000-1300-00002D020000}" name="Column557"/>
    <tableColumn id="558" xr3:uid="{00000000-0010-0000-1300-00002E020000}" name="Column558"/>
    <tableColumn id="559" xr3:uid="{00000000-0010-0000-1300-00002F020000}" name="Column559"/>
    <tableColumn id="560" xr3:uid="{00000000-0010-0000-1300-000030020000}" name="Column560"/>
    <tableColumn id="561" xr3:uid="{00000000-0010-0000-1300-000031020000}" name="Column561"/>
    <tableColumn id="562" xr3:uid="{00000000-0010-0000-1300-000032020000}" name="Column562"/>
    <tableColumn id="563" xr3:uid="{00000000-0010-0000-1300-000033020000}" name="Column563"/>
    <tableColumn id="564" xr3:uid="{00000000-0010-0000-1300-000034020000}" name="Column564"/>
    <tableColumn id="565" xr3:uid="{00000000-0010-0000-1300-000035020000}" name="Column565"/>
    <tableColumn id="566" xr3:uid="{00000000-0010-0000-1300-000036020000}" name="Column566"/>
    <tableColumn id="567" xr3:uid="{00000000-0010-0000-1300-000037020000}" name="Column567"/>
    <tableColumn id="568" xr3:uid="{00000000-0010-0000-1300-000038020000}" name="Column568"/>
    <tableColumn id="569" xr3:uid="{00000000-0010-0000-1300-000039020000}" name="Column569"/>
    <tableColumn id="570" xr3:uid="{00000000-0010-0000-1300-00003A020000}" name="Column570"/>
    <tableColumn id="571" xr3:uid="{00000000-0010-0000-1300-00003B020000}" name="Column571"/>
    <tableColumn id="572" xr3:uid="{00000000-0010-0000-1300-00003C020000}" name="Column572"/>
    <tableColumn id="573" xr3:uid="{00000000-0010-0000-1300-00003D020000}" name="Column573"/>
    <tableColumn id="574" xr3:uid="{00000000-0010-0000-1300-00003E020000}" name="Column574"/>
    <tableColumn id="575" xr3:uid="{00000000-0010-0000-1300-00003F020000}" name="Column575"/>
    <tableColumn id="576" xr3:uid="{00000000-0010-0000-1300-000040020000}" name="Column576"/>
    <tableColumn id="577" xr3:uid="{00000000-0010-0000-1300-000041020000}" name="Column577"/>
    <tableColumn id="578" xr3:uid="{00000000-0010-0000-1300-000042020000}" name="Column578"/>
    <tableColumn id="579" xr3:uid="{00000000-0010-0000-1300-000043020000}" name="Column579"/>
    <tableColumn id="580" xr3:uid="{00000000-0010-0000-1300-000044020000}" name="Column580"/>
    <tableColumn id="581" xr3:uid="{00000000-0010-0000-1300-000045020000}" name="Column581"/>
    <tableColumn id="582" xr3:uid="{00000000-0010-0000-1300-000046020000}" name="Column582"/>
    <tableColumn id="583" xr3:uid="{00000000-0010-0000-1300-000047020000}" name="Column583"/>
    <tableColumn id="584" xr3:uid="{00000000-0010-0000-1300-000048020000}" name="Column584"/>
    <tableColumn id="585" xr3:uid="{00000000-0010-0000-1300-000049020000}" name="Column585"/>
    <tableColumn id="586" xr3:uid="{00000000-0010-0000-1300-00004A020000}" name="Column586"/>
    <tableColumn id="587" xr3:uid="{00000000-0010-0000-1300-00004B020000}" name="Column587"/>
    <tableColumn id="588" xr3:uid="{00000000-0010-0000-1300-00004C020000}" name="Column588"/>
    <tableColumn id="589" xr3:uid="{00000000-0010-0000-1300-00004D020000}" name="Column589"/>
    <tableColumn id="590" xr3:uid="{00000000-0010-0000-1300-00004E020000}" name="Column590"/>
    <tableColumn id="591" xr3:uid="{00000000-0010-0000-1300-00004F020000}" name="Column591"/>
    <tableColumn id="592" xr3:uid="{00000000-0010-0000-1300-000050020000}" name="Column592"/>
    <tableColumn id="593" xr3:uid="{00000000-0010-0000-1300-000051020000}" name="Column593"/>
    <tableColumn id="594" xr3:uid="{00000000-0010-0000-1300-000052020000}" name="Column594"/>
    <tableColumn id="595" xr3:uid="{00000000-0010-0000-1300-000053020000}" name="Column595"/>
    <tableColumn id="596" xr3:uid="{00000000-0010-0000-1300-000054020000}" name="Column596"/>
    <tableColumn id="597" xr3:uid="{00000000-0010-0000-1300-000055020000}" name="Column597"/>
    <tableColumn id="598" xr3:uid="{00000000-0010-0000-1300-000056020000}" name="Column598"/>
    <tableColumn id="599" xr3:uid="{00000000-0010-0000-1300-000057020000}" name="Column599"/>
    <tableColumn id="600" xr3:uid="{00000000-0010-0000-1300-000058020000}" name="Column600"/>
  </tableColumns>
  <tableStyleInfo name="Simulator_Main-style 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68:WB75" headerRowCount="0">
  <tableColumns count="600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  <tableColumn id="19" xr3:uid="{00000000-0010-0000-1400-000013000000}" name="Column19"/>
    <tableColumn id="20" xr3:uid="{00000000-0010-0000-1400-000014000000}" name="Column20"/>
    <tableColumn id="21" xr3:uid="{00000000-0010-0000-1400-000015000000}" name="Column21"/>
    <tableColumn id="22" xr3:uid="{00000000-0010-0000-1400-000016000000}" name="Column22"/>
    <tableColumn id="23" xr3:uid="{00000000-0010-0000-1400-000017000000}" name="Column23"/>
    <tableColumn id="24" xr3:uid="{00000000-0010-0000-1400-000018000000}" name="Column24"/>
    <tableColumn id="25" xr3:uid="{00000000-0010-0000-1400-000019000000}" name="Column25"/>
    <tableColumn id="26" xr3:uid="{00000000-0010-0000-1400-00001A000000}" name="Column26"/>
    <tableColumn id="27" xr3:uid="{00000000-0010-0000-1400-00001B000000}" name="Column27"/>
    <tableColumn id="28" xr3:uid="{00000000-0010-0000-1400-00001C000000}" name="Column28"/>
    <tableColumn id="29" xr3:uid="{00000000-0010-0000-1400-00001D000000}" name="Column29"/>
    <tableColumn id="30" xr3:uid="{00000000-0010-0000-1400-00001E000000}" name="Column30"/>
    <tableColumn id="31" xr3:uid="{00000000-0010-0000-1400-00001F000000}" name="Column31"/>
    <tableColumn id="32" xr3:uid="{00000000-0010-0000-1400-000020000000}" name="Column32"/>
    <tableColumn id="33" xr3:uid="{00000000-0010-0000-1400-000021000000}" name="Column33"/>
    <tableColumn id="34" xr3:uid="{00000000-0010-0000-1400-000022000000}" name="Column34"/>
    <tableColumn id="35" xr3:uid="{00000000-0010-0000-1400-000023000000}" name="Column35"/>
    <tableColumn id="36" xr3:uid="{00000000-0010-0000-1400-000024000000}" name="Column36"/>
    <tableColumn id="37" xr3:uid="{00000000-0010-0000-1400-000025000000}" name="Column37"/>
    <tableColumn id="38" xr3:uid="{00000000-0010-0000-1400-000026000000}" name="Column38"/>
    <tableColumn id="39" xr3:uid="{00000000-0010-0000-1400-000027000000}" name="Column39"/>
    <tableColumn id="40" xr3:uid="{00000000-0010-0000-1400-000028000000}" name="Column40"/>
    <tableColumn id="41" xr3:uid="{00000000-0010-0000-1400-000029000000}" name="Column41"/>
    <tableColumn id="42" xr3:uid="{00000000-0010-0000-1400-00002A000000}" name="Column42"/>
    <tableColumn id="43" xr3:uid="{00000000-0010-0000-1400-00002B000000}" name="Column43"/>
    <tableColumn id="44" xr3:uid="{00000000-0010-0000-1400-00002C000000}" name="Column44"/>
    <tableColumn id="45" xr3:uid="{00000000-0010-0000-1400-00002D000000}" name="Column45"/>
    <tableColumn id="46" xr3:uid="{00000000-0010-0000-1400-00002E000000}" name="Column46"/>
    <tableColumn id="47" xr3:uid="{00000000-0010-0000-1400-00002F000000}" name="Column47"/>
    <tableColumn id="48" xr3:uid="{00000000-0010-0000-1400-000030000000}" name="Column48"/>
    <tableColumn id="49" xr3:uid="{00000000-0010-0000-1400-000031000000}" name="Column49"/>
    <tableColumn id="50" xr3:uid="{00000000-0010-0000-1400-000032000000}" name="Column50"/>
    <tableColumn id="51" xr3:uid="{00000000-0010-0000-1400-000033000000}" name="Column51"/>
    <tableColumn id="52" xr3:uid="{00000000-0010-0000-1400-000034000000}" name="Column52"/>
    <tableColumn id="53" xr3:uid="{00000000-0010-0000-1400-000035000000}" name="Column53"/>
    <tableColumn id="54" xr3:uid="{00000000-0010-0000-1400-000036000000}" name="Column54"/>
    <tableColumn id="55" xr3:uid="{00000000-0010-0000-1400-000037000000}" name="Column55"/>
    <tableColumn id="56" xr3:uid="{00000000-0010-0000-1400-000038000000}" name="Column56"/>
    <tableColumn id="57" xr3:uid="{00000000-0010-0000-1400-000039000000}" name="Column57"/>
    <tableColumn id="58" xr3:uid="{00000000-0010-0000-1400-00003A000000}" name="Column58"/>
    <tableColumn id="59" xr3:uid="{00000000-0010-0000-1400-00003B000000}" name="Column59"/>
    <tableColumn id="60" xr3:uid="{00000000-0010-0000-1400-00003C000000}" name="Column60"/>
    <tableColumn id="61" xr3:uid="{00000000-0010-0000-1400-00003D000000}" name="Column61"/>
    <tableColumn id="62" xr3:uid="{00000000-0010-0000-1400-00003E000000}" name="Column62"/>
    <tableColumn id="63" xr3:uid="{00000000-0010-0000-1400-00003F000000}" name="Column63"/>
    <tableColumn id="64" xr3:uid="{00000000-0010-0000-1400-000040000000}" name="Column64"/>
    <tableColumn id="65" xr3:uid="{00000000-0010-0000-1400-000041000000}" name="Column65"/>
    <tableColumn id="66" xr3:uid="{00000000-0010-0000-1400-000042000000}" name="Column66"/>
    <tableColumn id="67" xr3:uid="{00000000-0010-0000-1400-000043000000}" name="Column67"/>
    <tableColumn id="68" xr3:uid="{00000000-0010-0000-1400-000044000000}" name="Column68"/>
    <tableColumn id="69" xr3:uid="{00000000-0010-0000-1400-000045000000}" name="Column69"/>
    <tableColumn id="70" xr3:uid="{00000000-0010-0000-1400-000046000000}" name="Column70"/>
    <tableColumn id="71" xr3:uid="{00000000-0010-0000-1400-000047000000}" name="Column71"/>
    <tableColumn id="72" xr3:uid="{00000000-0010-0000-1400-000048000000}" name="Column72"/>
    <tableColumn id="73" xr3:uid="{00000000-0010-0000-1400-000049000000}" name="Column73"/>
    <tableColumn id="74" xr3:uid="{00000000-0010-0000-1400-00004A000000}" name="Column74"/>
    <tableColumn id="75" xr3:uid="{00000000-0010-0000-1400-00004B000000}" name="Column75"/>
    <tableColumn id="76" xr3:uid="{00000000-0010-0000-1400-00004C000000}" name="Column76"/>
    <tableColumn id="77" xr3:uid="{00000000-0010-0000-1400-00004D000000}" name="Column77"/>
    <tableColumn id="78" xr3:uid="{00000000-0010-0000-1400-00004E000000}" name="Column78"/>
    <tableColumn id="79" xr3:uid="{00000000-0010-0000-1400-00004F000000}" name="Column79"/>
    <tableColumn id="80" xr3:uid="{00000000-0010-0000-1400-000050000000}" name="Column80"/>
    <tableColumn id="81" xr3:uid="{00000000-0010-0000-1400-000051000000}" name="Column81"/>
    <tableColumn id="82" xr3:uid="{00000000-0010-0000-1400-000052000000}" name="Column82"/>
    <tableColumn id="83" xr3:uid="{00000000-0010-0000-1400-000053000000}" name="Column83"/>
    <tableColumn id="84" xr3:uid="{00000000-0010-0000-1400-000054000000}" name="Column84"/>
    <tableColumn id="85" xr3:uid="{00000000-0010-0000-1400-000055000000}" name="Column85"/>
    <tableColumn id="86" xr3:uid="{00000000-0010-0000-1400-000056000000}" name="Column86"/>
    <tableColumn id="87" xr3:uid="{00000000-0010-0000-1400-000057000000}" name="Column87"/>
    <tableColumn id="88" xr3:uid="{00000000-0010-0000-1400-000058000000}" name="Column88"/>
    <tableColumn id="89" xr3:uid="{00000000-0010-0000-1400-000059000000}" name="Column89"/>
    <tableColumn id="90" xr3:uid="{00000000-0010-0000-1400-00005A000000}" name="Column90"/>
    <tableColumn id="91" xr3:uid="{00000000-0010-0000-1400-00005B000000}" name="Column91"/>
    <tableColumn id="92" xr3:uid="{00000000-0010-0000-1400-00005C000000}" name="Column92"/>
    <tableColumn id="93" xr3:uid="{00000000-0010-0000-1400-00005D000000}" name="Column93"/>
    <tableColumn id="94" xr3:uid="{00000000-0010-0000-1400-00005E000000}" name="Column94"/>
    <tableColumn id="95" xr3:uid="{00000000-0010-0000-1400-00005F000000}" name="Column95"/>
    <tableColumn id="96" xr3:uid="{00000000-0010-0000-1400-000060000000}" name="Column96"/>
    <tableColumn id="97" xr3:uid="{00000000-0010-0000-1400-000061000000}" name="Column97"/>
    <tableColumn id="98" xr3:uid="{00000000-0010-0000-1400-000062000000}" name="Column98"/>
    <tableColumn id="99" xr3:uid="{00000000-0010-0000-1400-000063000000}" name="Column99"/>
    <tableColumn id="100" xr3:uid="{00000000-0010-0000-1400-000064000000}" name="Column100"/>
    <tableColumn id="101" xr3:uid="{00000000-0010-0000-1400-000065000000}" name="Column101"/>
    <tableColumn id="102" xr3:uid="{00000000-0010-0000-1400-000066000000}" name="Column102"/>
    <tableColumn id="103" xr3:uid="{00000000-0010-0000-1400-000067000000}" name="Column103"/>
    <tableColumn id="104" xr3:uid="{00000000-0010-0000-1400-000068000000}" name="Column104"/>
    <tableColumn id="105" xr3:uid="{00000000-0010-0000-1400-000069000000}" name="Column105"/>
    <tableColumn id="106" xr3:uid="{00000000-0010-0000-1400-00006A000000}" name="Column106"/>
    <tableColumn id="107" xr3:uid="{00000000-0010-0000-1400-00006B000000}" name="Column107"/>
    <tableColumn id="108" xr3:uid="{00000000-0010-0000-1400-00006C000000}" name="Column108"/>
    <tableColumn id="109" xr3:uid="{00000000-0010-0000-1400-00006D000000}" name="Column109"/>
    <tableColumn id="110" xr3:uid="{00000000-0010-0000-1400-00006E000000}" name="Column110"/>
    <tableColumn id="111" xr3:uid="{00000000-0010-0000-1400-00006F000000}" name="Column111"/>
    <tableColumn id="112" xr3:uid="{00000000-0010-0000-1400-000070000000}" name="Column112"/>
    <tableColumn id="113" xr3:uid="{00000000-0010-0000-1400-000071000000}" name="Column113"/>
    <tableColumn id="114" xr3:uid="{00000000-0010-0000-1400-000072000000}" name="Column114"/>
    <tableColumn id="115" xr3:uid="{00000000-0010-0000-1400-000073000000}" name="Column115"/>
    <tableColumn id="116" xr3:uid="{00000000-0010-0000-1400-000074000000}" name="Column116"/>
    <tableColumn id="117" xr3:uid="{00000000-0010-0000-1400-000075000000}" name="Column117"/>
    <tableColumn id="118" xr3:uid="{00000000-0010-0000-1400-000076000000}" name="Column118"/>
    <tableColumn id="119" xr3:uid="{00000000-0010-0000-1400-000077000000}" name="Column119"/>
    <tableColumn id="120" xr3:uid="{00000000-0010-0000-1400-000078000000}" name="Column120"/>
    <tableColumn id="121" xr3:uid="{00000000-0010-0000-1400-000079000000}" name="Column121"/>
    <tableColumn id="122" xr3:uid="{00000000-0010-0000-1400-00007A000000}" name="Column122"/>
    <tableColumn id="123" xr3:uid="{00000000-0010-0000-1400-00007B000000}" name="Column123"/>
    <tableColumn id="124" xr3:uid="{00000000-0010-0000-1400-00007C000000}" name="Column124"/>
    <tableColumn id="125" xr3:uid="{00000000-0010-0000-1400-00007D000000}" name="Column125"/>
    <tableColumn id="126" xr3:uid="{00000000-0010-0000-1400-00007E000000}" name="Column126"/>
    <tableColumn id="127" xr3:uid="{00000000-0010-0000-1400-00007F000000}" name="Column127"/>
    <tableColumn id="128" xr3:uid="{00000000-0010-0000-1400-000080000000}" name="Column128"/>
    <tableColumn id="129" xr3:uid="{00000000-0010-0000-1400-000081000000}" name="Column129"/>
    <tableColumn id="130" xr3:uid="{00000000-0010-0000-1400-000082000000}" name="Column130"/>
    <tableColumn id="131" xr3:uid="{00000000-0010-0000-1400-000083000000}" name="Column131"/>
    <tableColumn id="132" xr3:uid="{00000000-0010-0000-1400-000084000000}" name="Column132"/>
    <tableColumn id="133" xr3:uid="{00000000-0010-0000-1400-000085000000}" name="Column133"/>
    <tableColumn id="134" xr3:uid="{00000000-0010-0000-1400-000086000000}" name="Column134"/>
    <tableColumn id="135" xr3:uid="{00000000-0010-0000-1400-000087000000}" name="Column135"/>
    <tableColumn id="136" xr3:uid="{00000000-0010-0000-1400-000088000000}" name="Column136"/>
    <tableColumn id="137" xr3:uid="{00000000-0010-0000-1400-000089000000}" name="Column137"/>
    <tableColumn id="138" xr3:uid="{00000000-0010-0000-1400-00008A000000}" name="Column138"/>
    <tableColumn id="139" xr3:uid="{00000000-0010-0000-1400-00008B000000}" name="Column139"/>
    <tableColumn id="140" xr3:uid="{00000000-0010-0000-1400-00008C000000}" name="Column140"/>
    <tableColumn id="141" xr3:uid="{00000000-0010-0000-1400-00008D000000}" name="Column141"/>
    <tableColumn id="142" xr3:uid="{00000000-0010-0000-1400-00008E000000}" name="Column142"/>
    <tableColumn id="143" xr3:uid="{00000000-0010-0000-1400-00008F000000}" name="Column143"/>
    <tableColumn id="144" xr3:uid="{00000000-0010-0000-1400-000090000000}" name="Column144"/>
    <tableColumn id="145" xr3:uid="{00000000-0010-0000-1400-000091000000}" name="Column145"/>
    <tableColumn id="146" xr3:uid="{00000000-0010-0000-1400-000092000000}" name="Column146"/>
    <tableColumn id="147" xr3:uid="{00000000-0010-0000-1400-000093000000}" name="Column147"/>
    <tableColumn id="148" xr3:uid="{00000000-0010-0000-1400-000094000000}" name="Column148"/>
    <tableColumn id="149" xr3:uid="{00000000-0010-0000-1400-000095000000}" name="Column149"/>
    <tableColumn id="150" xr3:uid="{00000000-0010-0000-1400-000096000000}" name="Column150"/>
    <tableColumn id="151" xr3:uid="{00000000-0010-0000-1400-000097000000}" name="Column151"/>
    <tableColumn id="152" xr3:uid="{00000000-0010-0000-1400-000098000000}" name="Column152"/>
    <tableColumn id="153" xr3:uid="{00000000-0010-0000-1400-000099000000}" name="Column153"/>
    <tableColumn id="154" xr3:uid="{00000000-0010-0000-1400-00009A000000}" name="Column154"/>
    <tableColumn id="155" xr3:uid="{00000000-0010-0000-1400-00009B000000}" name="Column155"/>
    <tableColumn id="156" xr3:uid="{00000000-0010-0000-1400-00009C000000}" name="Column156"/>
    <tableColumn id="157" xr3:uid="{00000000-0010-0000-1400-00009D000000}" name="Column157"/>
    <tableColumn id="158" xr3:uid="{00000000-0010-0000-1400-00009E000000}" name="Column158"/>
    <tableColumn id="159" xr3:uid="{00000000-0010-0000-1400-00009F000000}" name="Column159"/>
    <tableColumn id="160" xr3:uid="{00000000-0010-0000-1400-0000A0000000}" name="Column160"/>
    <tableColumn id="161" xr3:uid="{00000000-0010-0000-1400-0000A1000000}" name="Column161"/>
    <tableColumn id="162" xr3:uid="{00000000-0010-0000-1400-0000A2000000}" name="Column162"/>
    <tableColumn id="163" xr3:uid="{00000000-0010-0000-1400-0000A3000000}" name="Column163"/>
    <tableColumn id="164" xr3:uid="{00000000-0010-0000-1400-0000A4000000}" name="Column164"/>
    <tableColumn id="165" xr3:uid="{00000000-0010-0000-1400-0000A5000000}" name="Column165"/>
    <tableColumn id="166" xr3:uid="{00000000-0010-0000-1400-0000A6000000}" name="Column166"/>
    <tableColumn id="167" xr3:uid="{00000000-0010-0000-1400-0000A7000000}" name="Column167"/>
    <tableColumn id="168" xr3:uid="{00000000-0010-0000-1400-0000A8000000}" name="Column168"/>
    <tableColumn id="169" xr3:uid="{00000000-0010-0000-1400-0000A9000000}" name="Column169"/>
    <tableColumn id="170" xr3:uid="{00000000-0010-0000-1400-0000AA000000}" name="Column170"/>
    <tableColumn id="171" xr3:uid="{00000000-0010-0000-1400-0000AB000000}" name="Column171"/>
    <tableColumn id="172" xr3:uid="{00000000-0010-0000-1400-0000AC000000}" name="Column172"/>
    <tableColumn id="173" xr3:uid="{00000000-0010-0000-1400-0000AD000000}" name="Column173"/>
    <tableColumn id="174" xr3:uid="{00000000-0010-0000-1400-0000AE000000}" name="Column174"/>
    <tableColumn id="175" xr3:uid="{00000000-0010-0000-1400-0000AF000000}" name="Column175"/>
    <tableColumn id="176" xr3:uid="{00000000-0010-0000-1400-0000B0000000}" name="Column176"/>
    <tableColumn id="177" xr3:uid="{00000000-0010-0000-1400-0000B1000000}" name="Column177"/>
    <tableColumn id="178" xr3:uid="{00000000-0010-0000-1400-0000B2000000}" name="Column178"/>
    <tableColumn id="179" xr3:uid="{00000000-0010-0000-1400-0000B3000000}" name="Column179"/>
    <tableColumn id="180" xr3:uid="{00000000-0010-0000-1400-0000B4000000}" name="Column180"/>
    <tableColumn id="181" xr3:uid="{00000000-0010-0000-1400-0000B5000000}" name="Column181"/>
    <tableColumn id="182" xr3:uid="{00000000-0010-0000-1400-0000B6000000}" name="Column182"/>
    <tableColumn id="183" xr3:uid="{00000000-0010-0000-1400-0000B7000000}" name="Column183"/>
    <tableColumn id="184" xr3:uid="{00000000-0010-0000-1400-0000B8000000}" name="Column184"/>
    <tableColumn id="185" xr3:uid="{00000000-0010-0000-1400-0000B9000000}" name="Column185"/>
    <tableColumn id="186" xr3:uid="{00000000-0010-0000-1400-0000BA000000}" name="Column186"/>
    <tableColumn id="187" xr3:uid="{00000000-0010-0000-1400-0000BB000000}" name="Column187"/>
    <tableColumn id="188" xr3:uid="{00000000-0010-0000-1400-0000BC000000}" name="Column188"/>
    <tableColumn id="189" xr3:uid="{00000000-0010-0000-1400-0000BD000000}" name="Column189"/>
    <tableColumn id="190" xr3:uid="{00000000-0010-0000-1400-0000BE000000}" name="Column190"/>
    <tableColumn id="191" xr3:uid="{00000000-0010-0000-1400-0000BF000000}" name="Column191"/>
    <tableColumn id="192" xr3:uid="{00000000-0010-0000-1400-0000C0000000}" name="Column192"/>
    <tableColumn id="193" xr3:uid="{00000000-0010-0000-1400-0000C1000000}" name="Column193"/>
    <tableColumn id="194" xr3:uid="{00000000-0010-0000-1400-0000C2000000}" name="Column194"/>
    <tableColumn id="195" xr3:uid="{00000000-0010-0000-1400-0000C3000000}" name="Column195"/>
    <tableColumn id="196" xr3:uid="{00000000-0010-0000-1400-0000C4000000}" name="Column196"/>
    <tableColumn id="197" xr3:uid="{00000000-0010-0000-1400-0000C5000000}" name="Column197"/>
    <tableColumn id="198" xr3:uid="{00000000-0010-0000-1400-0000C6000000}" name="Column198"/>
    <tableColumn id="199" xr3:uid="{00000000-0010-0000-1400-0000C7000000}" name="Column199"/>
    <tableColumn id="200" xr3:uid="{00000000-0010-0000-1400-0000C8000000}" name="Column200"/>
    <tableColumn id="201" xr3:uid="{00000000-0010-0000-1400-0000C9000000}" name="Column201"/>
    <tableColumn id="202" xr3:uid="{00000000-0010-0000-1400-0000CA000000}" name="Column202"/>
    <tableColumn id="203" xr3:uid="{00000000-0010-0000-1400-0000CB000000}" name="Column203"/>
    <tableColumn id="204" xr3:uid="{00000000-0010-0000-1400-0000CC000000}" name="Column204"/>
    <tableColumn id="205" xr3:uid="{00000000-0010-0000-1400-0000CD000000}" name="Column205"/>
    <tableColumn id="206" xr3:uid="{00000000-0010-0000-1400-0000CE000000}" name="Column206"/>
    <tableColumn id="207" xr3:uid="{00000000-0010-0000-1400-0000CF000000}" name="Column207"/>
    <tableColumn id="208" xr3:uid="{00000000-0010-0000-1400-0000D0000000}" name="Column208"/>
    <tableColumn id="209" xr3:uid="{00000000-0010-0000-1400-0000D1000000}" name="Column209"/>
    <tableColumn id="210" xr3:uid="{00000000-0010-0000-1400-0000D2000000}" name="Column210"/>
    <tableColumn id="211" xr3:uid="{00000000-0010-0000-1400-0000D3000000}" name="Column211"/>
    <tableColumn id="212" xr3:uid="{00000000-0010-0000-1400-0000D4000000}" name="Column212"/>
    <tableColumn id="213" xr3:uid="{00000000-0010-0000-1400-0000D5000000}" name="Column213"/>
    <tableColumn id="214" xr3:uid="{00000000-0010-0000-1400-0000D6000000}" name="Column214"/>
    <tableColumn id="215" xr3:uid="{00000000-0010-0000-1400-0000D7000000}" name="Column215"/>
    <tableColumn id="216" xr3:uid="{00000000-0010-0000-1400-0000D8000000}" name="Column216"/>
    <tableColumn id="217" xr3:uid="{00000000-0010-0000-1400-0000D9000000}" name="Column217"/>
    <tableColumn id="218" xr3:uid="{00000000-0010-0000-1400-0000DA000000}" name="Column218"/>
    <tableColumn id="219" xr3:uid="{00000000-0010-0000-1400-0000DB000000}" name="Column219"/>
    <tableColumn id="220" xr3:uid="{00000000-0010-0000-1400-0000DC000000}" name="Column220"/>
    <tableColumn id="221" xr3:uid="{00000000-0010-0000-1400-0000DD000000}" name="Column221"/>
    <tableColumn id="222" xr3:uid="{00000000-0010-0000-1400-0000DE000000}" name="Column222"/>
    <tableColumn id="223" xr3:uid="{00000000-0010-0000-1400-0000DF000000}" name="Column223"/>
    <tableColumn id="224" xr3:uid="{00000000-0010-0000-1400-0000E0000000}" name="Column224"/>
    <tableColumn id="225" xr3:uid="{00000000-0010-0000-1400-0000E1000000}" name="Column225"/>
    <tableColumn id="226" xr3:uid="{00000000-0010-0000-1400-0000E2000000}" name="Column226"/>
    <tableColumn id="227" xr3:uid="{00000000-0010-0000-1400-0000E3000000}" name="Column227"/>
    <tableColumn id="228" xr3:uid="{00000000-0010-0000-1400-0000E4000000}" name="Column228"/>
    <tableColumn id="229" xr3:uid="{00000000-0010-0000-1400-0000E5000000}" name="Column229"/>
    <tableColumn id="230" xr3:uid="{00000000-0010-0000-1400-0000E6000000}" name="Column230"/>
    <tableColumn id="231" xr3:uid="{00000000-0010-0000-1400-0000E7000000}" name="Column231"/>
    <tableColumn id="232" xr3:uid="{00000000-0010-0000-1400-0000E8000000}" name="Column232"/>
    <tableColumn id="233" xr3:uid="{00000000-0010-0000-1400-0000E9000000}" name="Column233"/>
    <tableColumn id="234" xr3:uid="{00000000-0010-0000-1400-0000EA000000}" name="Column234"/>
    <tableColumn id="235" xr3:uid="{00000000-0010-0000-1400-0000EB000000}" name="Column235"/>
    <tableColumn id="236" xr3:uid="{00000000-0010-0000-1400-0000EC000000}" name="Column236"/>
    <tableColumn id="237" xr3:uid="{00000000-0010-0000-1400-0000ED000000}" name="Column237"/>
    <tableColumn id="238" xr3:uid="{00000000-0010-0000-1400-0000EE000000}" name="Column238"/>
    <tableColumn id="239" xr3:uid="{00000000-0010-0000-1400-0000EF000000}" name="Column239"/>
    <tableColumn id="240" xr3:uid="{00000000-0010-0000-1400-0000F0000000}" name="Column240"/>
    <tableColumn id="241" xr3:uid="{00000000-0010-0000-1400-0000F1000000}" name="Column241"/>
    <tableColumn id="242" xr3:uid="{00000000-0010-0000-1400-0000F2000000}" name="Column242"/>
    <tableColumn id="243" xr3:uid="{00000000-0010-0000-1400-0000F3000000}" name="Column243"/>
    <tableColumn id="244" xr3:uid="{00000000-0010-0000-1400-0000F4000000}" name="Column244"/>
    <tableColumn id="245" xr3:uid="{00000000-0010-0000-1400-0000F5000000}" name="Column245"/>
    <tableColumn id="246" xr3:uid="{00000000-0010-0000-1400-0000F6000000}" name="Column246"/>
    <tableColumn id="247" xr3:uid="{00000000-0010-0000-1400-0000F7000000}" name="Column247"/>
    <tableColumn id="248" xr3:uid="{00000000-0010-0000-1400-0000F8000000}" name="Column248"/>
    <tableColumn id="249" xr3:uid="{00000000-0010-0000-1400-0000F9000000}" name="Column249"/>
    <tableColumn id="250" xr3:uid="{00000000-0010-0000-1400-0000FA000000}" name="Column250"/>
    <tableColumn id="251" xr3:uid="{00000000-0010-0000-1400-0000FB000000}" name="Column251"/>
    <tableColumn id="252" xr3:uid="{00000000-0010-0000-1400-0000FC000000}" name="Column252"/>
    <tableColumn id="253" xr3:uid="{00000000-0010-0000-1400-0000FD000000}" name="Column253"/>
    <tableColumn id="254" xr3:uid="{00000000-0010-0000-1400-0000FE000000}" name="Column254"/>
    <tableColumn id="255" xr3:uid="{00000000-0010-0000-1400-0000FF000000}" name="Column255"/>
    <tableColumn id="256" xr3:uid="{00000000-0010-0000-1400-000000010000}" name="Column256"/>
    <tableColumn id="257" xr3:uid="{00000000-0010-0000-1400-000001010000}" name="Column257"/>
    <tableColumn id="258" xr3:uid="{00000000-0010-0000-1400-000002010000}" name="Column258"/>
    <tableColumn id="259" xr3:uid="{00000000-0010-0000-1400-000003010000}" name="Column259"/>
    <tableColumn id="260" xr3:uid="{00000000-0010-0000-1400-000004010000}" name="Column260"/>
    <tableColumn id="261" xr3:uid="{00000000-0010-0000-1400-000005010000}" name="Column261"/>
    <tableColumn id="262" xr3:uid="{00000000-0010-0000-1400-000006010000}" name="Column262"/>
    <tableColumn id="263" xr3:uid="{00000000-0010-0000-1400-000007010000}" name="Column263"/>
    <tableColumn id="264" xr3:uid="{00000000-0010-0000-1400-000008010000}" name="Column264"/>
    <tableColumn id="265" xr3:uid="{00000000-0010-0000-1400-000009010000}" name="Column265"/>
    <tableColumn id="266" xr3:uid="{00000000-0010-0000-1400-00000A010000}" name="Column266"/>
    <tableColumn id="267" xr3:uid="{00000000-0010-0000-1400-00000B010000}" name="Column267"/>
    <tableColumn id="268" xr3:uid="{00000000-0010-0000-1400-00000C010000}" name="Column268"/>
    <tableColumn id="269" xr3:uid="{00000000-0010-0000-1400-00000D010000}" name="Column269"/>
    <tableColumn id="270" xr3:uid="{00000000-0010-0000-1400-00000E010000}" name="Column270"/>
    <tableColumn id="271" xr3:uid="{00000000-0010-0000-1400-00000F010000}" name="Column271"/>
    <tableColumn id="272" xr3:uid="{00000000-0010-0000-1400-000010010000}" name="Column272"/>
    <tableColumn id="273" xr3:uid="{00000000-0010-0000-1400-000011010000}" name="Column273"/>
    <tableColumn id="274" xr3:uid="{00000000-0010-0000-1400-000012010000}" name="Column274"/>
    <tableColumn id="275" xr3:uid="{00000000-0010-0000-1400-000013010000}" name="Column275"/>
    <tableColumn id="276" xr3:uid="{00000000-0010-0000-1400-000014010000}" name="Column276"/>
    <tableColumn id="277" xr3:uid="{00000000-0010-0000-1400-000015010000}" name="Column277"/>
    <tableColumn id="278" xr3:uid="{00000000-0010-0000-1400-000016010000}" name="Column278"/>
    <tableColumn id="279" xr3:uid="{00000000-0010-0000-1400-000017010000}" name="Column279"/>
    <tableColumn id="280" xr3:uid="{00000000-0010-0000-1400-000018010000}" name="Column280"/>
    <tableColumn id="281" xr3:uid="{00000000-0010-0000-1400-000019010000}" name="Column281"/>
    <tableColumn id="282" xr3:uid="{00000000-0010-0000-1400-00001A010000}" name="Column282"/>
    <tableColumn id="283" xr3:uid="{00000000-0010-0000-1400-00001B010000}" name="Column283"/>
    <tableColumn id="284" xr3:uid="{00000000-0010-0000-1400-00001C010000}" name="Column284"/>
    <tableColumn id="285" xr3:uid="{00000000-0010-0000-1400-00001D010000}" name="Column285"/>
    <tableColumn id="286" xr3:uid="{00000000-0010-0000-1400-00001E010000}" name="Column286"/>
    <tableColumn id="287" xr3:uid="{00000000-0010-0000-1400-00001F010000}" name="Column287"/>
    <tableColumn id="288" xr3:uid="{00000000-0010-0000-1400-000020010000}" name="Column288"/>
    <tableColumn id="289" xr3:uid="{00000000-0010-0000-1400-000021010000}" name="Column289"/>
    <tableColumn id="290" xr3:uid="{00000000-0010-0000-1400-000022010000}" name="Column290"/>
    <tableColumn id="291" xr3:uid="{00000000-0010-0000-1400-000023010000}" name="Column291"/>
    <tableColumn id="292" xr3:uid="{00000000-0010-0000-1400-000024010000}" name="Column292"/>
    <tableColumn id="293" xr3:uid="{00000000-0010-0000-1400-000025010000}" name="Column293"/>
    <tableColumn id="294" xr3:uid="{00000000-0010-0000-1400-000026010000}" name="Column294"/>
    <tableColumn id="295" xr3:uid="{00000000-0010-0000-1400-000027010000}" name="Column295"/>
    <tableColumn id="296" xr3:uid="{00000000-0010-0000-1400-000028010000}" name="Column296"/>
    <tableColumn id="297" xr3:uid="{00000000-0010-0000-1400-000029010000}" name="Column297"/>
    <tableColumn id="298" xr3:uid="{00000000-0010-0000-1400-00002A010000}" name="Column298"/>
    <tableColumn id="299" xr3:uid="{00000000-0010-0000-1400-00002B010000}" name="Column299"/>
    <tableColumn id="300" xr3:uid="{00000000-0010-0000-1400-00002C010000}" name="Column300"/>
    <tableColumn id="301" xr3:uid="{00000000-0010-0000-1400-00002D010000}" name="Column301"/>
    <tableColumn id="302" xr3:uid="{00000000-0010-0000-1400-00002E010000}" name="Column302"/>
    <tableColumn id="303" xr3:uid="{00000000-0010-0000-1400-00002F010000}" name="Column303"/>
    <tableColumn id="304" xr3:uid="{00000000-0010-0000-1400-000030010000}" name="Column304"/>
    <tableColumn id="305" xr3:uid="{00000000-0010-0000-1400-000031010000}" name="Column305"/>
    <tableColumn id="306" xr3:uid="{00000000-0010-0000-1400-000032010000}" name="Column306"/>
    <tableColumn id="307" xr3:uid="{00000000-0010-0000-1400-000033010000}" name="Column307"/>
    <tableColumn id="308" xr3:uid="{00000000-0010-0000-1400-000034010000}" name="Column308"/>
    <tableColumn id="309" xr3:uid="{00000000-0010-0000-1400-000035010000}" name="Column309"/>
    <tableColumn id="310" xr3:uid="{00000000-0010-0000-1400-000036010000}" name="Column310"/>
    <tableColumn id="311" xr3:uid="{00000000-0010-0000-1400-000037010000}" name="Column311"/>
    <tableColumn id="312" xr3:uid="{00000000-0010-0000-1400-000038010000}" name="Column312"/>
    <tableColumn id="313" xr3:uid="{00000000-0010-0000-1400-000039010000}" name="Column313"/>
    <tableColumn id="314" xr3:uid="{00000000-0010-0000-1400-00003A010000}" name="Column314"/>
    <tableColumn id="315" xr3:uid="{00000000-0010-0000-1400-00003B010000}" name="Column315"/>
    <tableColumn id="316" xr3:uid="{00000000-0010-0000-1400-00003C010000}" name="Column316"/>
    <tableColumn id="317" xr3:uid="{00000000-0010-0000-1400-00003D010000}" name="Column317"/>
    <tableColumn id="318" xr3:uid="{00000000-0010-0000-1400-00003E010000}" name="Column318"/>
    <tableColumn id="319" xr3:uid="{00000000-0010-0000-1400-00003F010000}" name="Column319"/>
    <tableColumn id="320" xr3:uid="{00000000-0010-0000-1400-000040010000}" name="Column320"/>
    <tableColumn id="321" xr3:uid="{00000000-0010-0000-1400-000041010000}" name="Column321"/>
    <tableColumn id="322" xr3:uid="{00000000-0010-0000-1400-000042010000}" name="Column322"/>
    <tableColumn id="323" xr3:uid="{00000000-0010-0000-1400-000043010000}" name="Column323"/>
    <tableColumn id="324" xr3:uid="{00000000-0010-0000-1400-000044010000}" name="Column324"/>
    <tableColumn id="325" xr3:uid="{00000000-0010-0000-1400-000045010000}" name="Column325"/>
    <tableColumn id="326" xr3:uid="{00000000-0010-0000-1400-000046010000}" name="Column326"/>
    <tableColumn id="327" xr3:uid="{00000000-0010-0000-1400-000047010000}" name="Column327"/>
    <tableColumn id="328" xr3:uid="{00000000-0010-0000-1400-000048010000}" name="Column328"/>
    <tableColumn id="329" xr3:uid="{00000000-0010-0000-1400-000049010000}" name="Column329"/>
    <tableColumn id="330" xr3:uid="{00000000-0010-0000-1400-00004A010000}" name="Column330"/>
    <tableColumn id="331" xr3:uid="{00000000-0010-0000-1400-00004B010000}" name="Column331"/>
    <tableColumn id="332" xr3:uid="{00000000-0010-0000-1400-00004C010000}" name="Column332"/>
    <tableColumn id="333" xr3:uid="{00000000-0010-0000-1400-00004D010000}" name="Column333"/>
    <tableColumn id="334" xr3:uid="{00000000-0010-0000-1400-00004E010000}" name="Column334"/>
    <tableColumn id="335" xr3:uid="{00000000-0010-0000-1400-00004F010000}" name="Column335"/>
    <tableColumn id="336" xr3:uid="{00000000-0010-0000-1400-000050010000}" name="Column336"/>
    <tableColumn id="337" xr3:uid="{00000000-0010-0000-1400-000051010000}" name="Column337"/>
    <tableColumn id="338" xr3:uid="{00000000-0010-0000-1400-000052010000}" name="Column338"/>
    <tableColumn id="339" xr3:uid="{00000000-0010-0000-1400-000053010000}" name="Column339"/>
    <tableColumn id="340" xr3:uid="{00000000-0010-0000-1400-000054010000}" name="Column340"/>
    <tableColumn id="341" xr3:uid="{00000000-0010-0000-1400-000055010000}" name="Column341"/>
    <tableColumn id="342" xr3:uid="{00000000-0010-0000-1400-000056010000}" name="Column342"/>
    <tableColumn id="343" xr3:uid="{00000000-0010-0000-1400-000057010000}" name="Column343"/>
    <tableColumn id="344" xr3:uid="{00000000-0010-0000-1400-000058010000}" name="Column344"/>
    <tableColumn id="345" xr3:uid="{00000000-0010-0000-1400-000059010000}" name="Column345"/>
    <tableColumn id="346" xr3:uid="{00000000-0010-0000-1400-00005A010000}" name="Column346"/>
    <tableColumn id="347" xr3:uid="{00000000-0010-0000-1400-00005B010000}" name="Column347"/>
    <tableColumn id="348" xr3:uid="{00000000-0010-0000-1400-00005C010000}" name="Column348"/>
    <tableColumn id="349" xr3:uid="{00000000-0010-0000-1400-00005D010000}" name="Column349"/>
    <tableColumn id="350" xr3:uid="{00000000-0010-0000-1400-00005E010000}" name="Column350"/>
    <tableColumn id="351" xr3:uid="{00000000-0010-0000-1400-00005F010000}" name="Column351"/>
    <tableColumn id="352" xr3:uid="{00000000-0010-0000-1400-000060010000}" name="Column352"/>
    <tableColumn id="353" xr3:uid="{00000000-0010-0000-1400-000061010000}" name="Column353"/>
    <tableColumn id="354" xr3:uid="{00000000-0010-0000-1400-000062010000}" name="Column354"/>
    <tableColumn id="355" xr3:uid="{00000000-0010-0000-1400-000063010000}" name="Column355"/>
    <tableColumn id="356" xr3:uid="{00000000-0010-0000-1400-000064010000}" name="Column356"/>
    <tableColumn id="357" xr3:uid="{00000000-0010-0000-1400-000065010000}" name="Column357"/>
    <tableColumn id="358" xr3:uid="{00000000-0010-0000-1400-000066010000}" name="Column358"/>
    <tableColumn id="359" xr3:uid="{00000000-0010-0000-1400-000067010000}" name="Column359"/>
    <tableColumn id="360" xr3:uid="{00000000-0010-0000-1400-000068010000}" name="Column360"/>
    <tableColumn id="361" xr3:uid="{00000000-0010-0000-1400-000069010000}" name="Column361"/>
    <tableColumn id="362" xr3:uid="{00000000-0010-0000-1400-00006A010000}" name="Column362"/>
    <tableColumn id="363" xr3:uid="{00000000-0010-0000-1400-00006B010000}" name="Column363"/>
    <tableColumn id="364" xr3:uid="{00000000-0010-0000-1400-00006C010000}" name="Column364"/>
    <tableColumn id="365" xr3:uid="{00000000-0010-0000-1400-00006D010000}" name="Column365"/>
    <tableColumn id="366" xr3:uid="{00000000-0010-0000-1400-00006E010000}" name="Column366"/>
    <tableColumn id="367" xr3:uid="{00000000-0010-0000-1400-00006F010000}" name="Column367"/>
    <tableColumn id="368" xr3:uid="{00000000-0010-0000-1400-000070010000}" name="Column368"/>
    <tableColumn id="369" xr3:uid="{00000000-0010-0000-1400-000071010000}" name="Column369"/>
    <tableColumn id="370" xr3:uid="{00000000-0010-0000-1400-000072010000}" name="Column370"/>
    <tableColumn id="371" xr3:uid="{00000000-0010-0000-1400-000073010000}" name="Column371"/>
    <tableColumn id="372" xr3:uid="{00000000-0010-0000-1400-000074010000}" name="Column372"/>
    <tableColumn id="373" xr3:uid="{00000000-0010-0000-1400-000075010000}" name="Column373"/>
    <tableColumn id="374" xr3:uid="{00000000-0010-0000-1400-000076010000}" name="Column374"/>
    <tableColumn id="375" xr3:uid="{00000000-0010-0000-1400-000077010000}" name="Column375"/>
    <tableColumn id="376" xr3:uid="{00000000-0010-0000-1400-000078010000}" name="Column376"/>
    <tableColumn id="377" xr3:uid="{00000000-0010-0000-1400-000079010000}" name="Column377"/>
    <tableColumn id="378" xr3:uid="{00000000-0010-0000-1400-00007A010000}" name="Column378"/>
    <tableColumn id="379" xr3:uid="{00000000-0010-0000-1400-00007B010000}" name="Column379"/>
    <tableColumn id="380" xr3:uid="{00000000-0010-0000-1400-00007C010000}" name="Column380"/>
    <tableColumn id="381" xr3:uid="{00000000-0010-0000-1400-00007D010000}" name="Column381"/>
    <tableColumn id="382" xr3:uid="{00000000-0010-0000-1400-00007E010000}" name="Column382"/>
    <tableColumn id="383" xr3:uid="{00000000-0010-0000-1400-00007F010000}" name="Column383"/>
    <tableColumn id="384" xr3:uid="{00000000-0010-0000-1400-000080010000}" name="Column384"/>
    <tableColumn id="385" xr3:uid="{00000000-0010-0000-1400-000081010000}" name="Column385"/>
    <tableColumn id="386" xr3:uid="{00000000-0010-0000-1400-000082010000}" name="Column386"/>
    <tableColumn id="387" xr3:uid="{00000000-0010-0000-1400-000083010000}" name="Column387"/>
    <tableColumn id="388" xr3:uid="{00000000-0010-0000-1400-000084010000}" name="Column388"/>
    <tableColumn id="389" xr3:uid="{00000000-0010-0000-1400-000085010000}" name="Column389"/>
    <tableColumn id="390" xr3:uid="{00000000-0010-0000-1400-000086010000}" name="Column390"/>
    <tableColumn id="391" xr3:uid="{00000000-0010-0000-1400-000087010000}" name="Column391"/>
    <tableColumn id="392" xr3:uid="{00000000-0010-0000-1400-000088010000}" name="Column392"/>
    <tableColumn id="393" xr3:uid="{00000000-0010-0000-1400-000089010000}" name="Column393"/>
    <tableColumn id="394" xr3:uid="{00000000-0010-0000-1400-00008A010000}" name="Column394"/>
    <tableColumn id="395" xr3:uid="{00000000-0010-0000-1400-00008B010000}" name="Column395"/>
    <tableColumn id="396" xr3:uid="{00000000-0010-0000-1400-00008C010000}" name="Column396"/>
    <tableColumn id="397" xr3:uid="{00000000-0010-0000-1400-00008D010000}" name="Column397"/>
    <tableColumn id="398" xr3:uid="{00000000-0010-0000-1400-00008E010000}" name="Column398"/>
    <tableColumn id="399" xr3:uid="{00000000-0010-0000-1400-00008F010000}" name="Column399"/>
    <tableColumn id="400" xr3:uid="{00000000-0010-0000-1400-000090010000}" name="Column400"/>
    <tableColumn id="401" xr3:uid="{00000000-0010-0000-1400-000091010000}" name="Column401"/>
    <tableColumn id="402" xr3:uid="{00000000-0010-0000-1400-000092010000}" name="Column402"/>
    <tableColumn id="403" xr3:uid="{00000000-0010-0000-1400-000093010000}" name="Column403"/>
    <tableColumn id="404" xr3:uid="{00000000-0010-0000-1400-000094010000}" name="Column404"/>
    <tableColumn id="405" xr3:uid="{00000000-0010-0000-1400-000095010000}" name="Column405"/>
    <tableColumn id="406" xr3:uid="{00000000-0010-0000-1400-000096010000}" name="Column406"/>
    <tableColumn id="407" xr3:uid="{00000000-0010-0000-1400-000097010000}" name="Column407"/>
    <tableColumn id="408" xr3:uid="{00000000-0010-0000-1400-000098010000}" name="Column408"/>
    <tableColumn id="409" xr3:uid="{00000000-0010-0000-1400-000099010000}" name="Column409"/>
    <tableColumn id="410" xr3:uid="{00000000-0010-0000-1400-00009A010000}" name="Column410"/>
    <tableColumn id="411" xr3:uid="{00000000-0010-0000-1400-00009B010000}" name="Column411"/>
    <tableColumn id="412" xr3:uid="{00000000-0010-0000-1400-00009C010000}" name="Column412"/>
    <tableColumn id="413" xr3:uid="{00000000-0010-0000-1400-00009D010000}" name="Column413"/>
    <tableColumn id="414" xr3:uid="{00000000-0010-0000-1400-00009E010000}" name="Column414"/>
    <tableColumn id="415" xr3:uid="{00000000-0010-0000-1400-00009F010000}" name="Column415"/>
    <tableColumn id="416" xr3:uid="{00000000-0010-0000-1400-0000A0010000}" name="Column416"/>
    <tableColumn id="417" xr3:uid="{00000000-0010-0000-1400-0000A1010000}" name="Column417"/>
    <tableColumn id="418" xr3:uid="{00000000-0010-0000-1400-0000A2010000}" name="Column418"/>
    <tableColumn id="419" xr3:uid="{00000000-0010-0000-1400-0000A3010000}" name="Column419"/>
    <tableColumn id="420" xr3:uid="{00000000-0010-0000-1400-0000A4010000}" name="Column420"/>
    <tableColumn id="421" xr3:uid="{00000000-0010-0000-1400-0000A5010000}" name="Column421"/>
    <tableColumn id="422" xr3:uid="{00000000-0010-0000-1400-0000A6010000}" name="Column422"/>
    <tableColumn id="423" xr3:uid="{00000000-0010-0000-1400-0000A7010000}" name="Column423"/>
    <tableColumn id="424" xr3:uid="{00000000-0010-0000-1400-0000A8010000}" name="Column424"/>
    <tableColumn id="425" xr3:uid="{00000000-0010-0000-1400-0000A9010000}" name="Column425"/>
    <tableColumn id="426" xr3:uid="{00000000-0010-0000-1400-0000AA010000}" name="Column426"/>
    <tableColumn id="427" xr3:uid="{00000000-0010-0000-1400-0000AB010000}" name="Column427"/>
    <tableColumn id="428" xr3:uid="{00000000-0010-0000-1400-0000AC010000}" name="Column428"/>
    <tableColumn id="429" xr3:uid="{00000000-0010-0000-1400-0000AD010000}" name="Column429"/>
    <tableColumn id="430" xr3:uid="{00000000-0010-0000-1400-0000AE010000}" name="Column430"/>
    <tableColumn id="431" xr3:uid="{00000000-0010-0000-1400-0000AF010000}" name="Column431"/>
    <tableColumn id="432" xr3:uid="{00000000-0010-0000-1400-0000B0010000}" name="Column432"/>
    <tableColumn id="433" xr3:uid="{00000000-0010-0000-1400-0000B1010000}" name="Column433"/>
    <tableColumn id="434" xr3:uid="{00000000-0010-0000-1400-0000B2010000}" name="Column434"/>
    <tableColumn id="435" xr3:uid="{00000000-0010-0000-1400-0000B3010000}" name="Column435"/>
    <tableColumn id="436" xr3:uid="{00000000-0010-0000-1400-0000B4010000}" name="Column436"/>
    <tableColumn id="437" xr3:uid="{00000000-0010-0000-1400-0000B5010000}" name="Column437"/>
    <tableColumn id="438" xr3:uid="{00000000-0010-0000-1400-0000B6010000}" name="Column438"/>
    <tableColumn id="439" xr3:uid="{00000000-0010-0000-1400-0000B7010000}" name="Column439"/>
    <tableColumn id="440" xr3:uid="{00000000-0010-0000-1400-0000B8010000}" name="Column440"/>
    <tableColumn id="441" xr3:uid="{00000000-0010-0000-1400-0000B9010000}" name="Column441"/>
    <tableColumn id="442" xr3:uid="{00000000-0010-0000-1400-0000BA010000}" name="Column442"/>
    <tableColumn id="443" xr3:uid="{00000000-0010-0000-1400-0000BB010000}" name="Column443"/>
    <tableColumn id="444" xr3:uid="{00000000-0010-0000-1400-0000BC010000}" name="Column444"/>
    <tableColumn id="445" xr3:uid="{00000000-0010-0000-1400-0000BD010000}" name="Column445"/>
    <tableColumn id="446" xr3:uid="{00000000-0010-0000-1400-0000BE010000}" name="Column446"/>
    <tableColumn id="447" xr3:uid="{00000000-0010-0000-1400-0000BF010000}" name="Column447"/>
    <tableColumn id="448" xr3:uid="{00000000-0010-0000-1400-0000C0010000}" name="Column448"/>
    <tableColumn id="449" xr3:uid="{00000000-0010-0000-1400-0000C1010000}" name="Column449"/>
    <tableColumn id="450" xr3:uid="{00000000-0010-0000-1400-0000C2010000}" name="Column450"/>
    <tableColumn id="451" xr3:uid="{00000000-0010-0000-1400-0000C3010000}" name="Column451"/>
    <tableColumn id="452" xr3:uid="{00000000-0010-0000-1400-0000C4010000}" name="Column452"/>
    <tableColumn id="453" xr3:uid="{00000000-0010-0000-1400-0000C5010000}" name="Column453"/>
    <tableColumn id="454" xr3:uid="{00000000-0010-0000-1400-0000C6010000}" name="Column454"/>
    <tableColumn id="455" xr3:uid="{00000000-0010-0000-1400-0000C7010000}" name="Column455"/>
    <tableColumn id="456" xr3:uid="{00000000-0010-0000-1400-0000C8010000}" name="Column456"/>
    <tableColumn id="457" xr3:uid="{00000000-0010-0000-1400-0000C9010000}" name="Column457"/>
    <tableColumn id="458" xr3:uid="{00000000-0010-0000-1400-0000CA010000}" name="Column458"/>
    <tableColumn id="459" xr3:uid="{00000000-0010-0000-1400-0000CB010000}" name="Column459"/>
    <tableColumn id="460" xr3:uid="{00000000-0010-0000-1400-0000CC010000}" name="Column460"/>
    <tableColumn id="461" xr3:uid="{00000000-0010-0000-1400-0000CD010000}" name="Column461"/>
    <tableColumn id="462" xr3:uid="{00000000-0010-0000-1400-0000CE010000}" name="Column462"/>
    <tableColumn id="463" xr3:uid="{00000000-0010-0000-1400-0000CF010000}" name="Column463"/>
    <tableColumn id="464" xr3:uid="{00000000-0010-0000-1400-0000D0010000}" name="Column464"/>
    <tableColumn id="465" xr3:uid="{00000000-0010-0000-1400-0000D1010000}" name="Column465"/>
    <tableColumn id="466" xr3:uid="{00000000-0010-0000-1400-0000D2010000}" name="Column466"/>
    <tableColumn id="467" xr3:uid="{00000000-0010-0000-1400-0000D3010000}" name="Column467"/>
    <tableColumn id="468" xr3:uid="{00000000-0010-0000-1400-0000D4010000}" name="Column468"/>
    <tableColumn id="469" xr3:uid="{00000000-0010-0000-1400-0000D5010000}" name="Column469"/>
    <tableColumn id="470" xr3:uid="{00000000-0010-0000-1400-0000D6010000}" name="Column470"/>
    <tableColumn id="471" xr3:uid="{00000000-0010-0000-1400-0000D7010000}" name="Column471"/>
    <tableColumn id="472" xr3:uid="{00000000-0010-0000-1400-0000D8010000}" name="Column472"/>
    <tableColumn id="473" xr3:uid="{00000000-0010-0000-1400-0000D9010000}" name="Column473"/>
    <tableColumn id="474" xr3:uid="{00000000-0010-0000-1400-0000DA010000}" name="Column474"/>
    <tableColumn id="475" xr3:uid="{00000000-0010-0000-1400-0000DB010000}" name="Column475"/>
    <tableColumn id="476" xr3:uid="{00000000-0010-0000-1400-0000DC010000}" name="Column476"/>
    <tableColumn id="477" xr3:uid="{00000000-0010-0000-1400-0000DD010000}" name="Column477"/>
    <tableColumn id="478" xr3:uid="{00000000-0010-0000-1400-0000DE010000}" name="Column478"/>
    <tableColumn id="479" xr3:uid="{00000000-0010-0000-1400-0000DF010000}" name="Column479"/>
    <tableColumn id="480" xr3:uid="{00000000-0010-0000-1400-0000E0010000}" name="Column480"/>
    <tableColumn id="481" xr3:uid="{00000000-0010-0000-1400-0000E1010000}" name="Column481"/>
    <tableColumn id="482" xr3:uid="{00000000-0010-0000-1400-0000E2010000}" name="Column482"/>
    <tableColumn id="483" xr3:uid="{00000000-0010-0000-1400-0000E3010000}" name="Column483"/>
    <tableColumn id="484" xr3:uid="{00000000-0010-0000-1400-0000E4010000}" name="Column484"/>
    <tableColumn id="485" xr3:uid="{00000000-0010-0000-1400-0000E5010000}" name="Column485"/>
    <tableColumn id="486" xr3:uid="{00000000-0010-0000-1400-0000E6010000}" name="Column486"/>
    <tableColumn id="487" xr3:uid="{00000000-0010-0000-1400-0000E7010000}" name="Column487"/>
    <tableColumn id="488" xr3:uid="{00000000-0010-0000-1400-0000E8010000}" name="Column488"/>
    <tableColumn id="489" xr3:uid="{00000000-0010-0000-1400-0000E9010000}" name="Column489"/>
    <tableColumn id="490" xr3:uid="{00000000-0010-0000-1400-0000EA010000}" name="Column490"/>
    <tableColumn id="491" xr3:uid="{00000000-0010-0000-1400-0000EB010000}" name="Column491"/>
    <tableColumn id="492" xr3:uid="{00000000-0010-0000-1400-0000EC010000}" name="Column492"/>
    <tableColumn id="493" xr3:uid="{00000000-0010-0000-1400-0000ED010000}" name="Column493"/>
    <tableColumn id="494" xr3:uid="{00000000-0010-0000-1400-0000EE010000}" name="Column494"/>
    <tableColumn id="495" xr3:uid="{00000000-0010-0000-1400-0000EF010000}" name="Column495"/>
    <tableColumn id="496" xr3:uid="{00000000-0010-0000-1400-0000F0010000}" name="Column496"/>
    <tableColumn id="497" xr3:uid="{00000000-0010-0000-1400-0000F1010000}" name="Column497"/>
    <tableColumn id="498" xr3:uid="{00000000-0010-0000-1400-0000F2010000}" name="Column498"/>
    <tableColumn id="499" xr3:uid="{00000000-0010-0000-1400-0000F3010000}" name="Column499"/>
    <tableColumn id="500" xr3:uid="{00000000-0010-0000-1400-0000F4010000}" name="Column500"/>
    <tableColumn id="501" xr3:uid="{00000000-0010-0000-1400-0000F5010000}" name="Column501"/>
    <tableColumn id="502" xr3:uid="{00000000-0010-0000-1400-0000F6010000}" name="Column502"/>
    <tableColumn id="503" xr3:uid="{00000000-0010-0000-1400-0000F7010000}" name="Column503"/>
    <tableColumn id="504" xr3:uid="{00000000-0010-0000-1400-0000F8010000}" name="Column504"/>
    <tableColumn id="505" xr3:uid="{00000000-0010-0000-1400-0000F9010000}" name="Column505"/>
    <tableColumn id="506" xr3:uid="{00000000-0010-0000-1400-0000FA010000}" name="Column506"/>
    <tableColumn id="507" xr3:uid="{00000000-0010-0000-1400-0000FB010000}" name="Column507"/>
    <tableColumn id="508" xr3:uid="{00000000-0010-0000-1400-0000FC010000}" name="Column508"/>
    <tableColumn id="509" xr3:uid="{00000000-0010-0000-1400-0000FD010000}" name="Column509"/>
    <tableColumn id="510" xr3:uid="{00000000-0010-0000-1400-0000FE010000}" name="Column510"/>
    <tableColumn id="511" xr3:uid="{00000000-0010-0000-1400-0000FF010000}" name="Column511"/>
    <tableColumn id="512" xr3:uid="{00000000-0010-0000-1400-000000020000}" name="Column512"/>
    <tableColumn id="513" xr3:uid="{00000000-0010-0000-1400-000001020000}" name="Column513"/>
    <tableColumn id="514" xr3:uid="{00000000-0010-0000-1400-000002020000}" name="Column514"/>
    <tableColumn id="515" xr3:uid="{00000000-0010-0000-1400-000003020000}" name="Column515"/>
    <tableColumn id="516" xr3:uid="{00000000-0010-0000-1400-000004020000}" name="Column516"/>
    <tableColumn id="517" xr3:uid="{00000000-0010-0000-1400-000005020000}" name="Column517"/>
    <tableColumn id="518" xr3:uid="{00000000-0010-0000-1400-000006020000}" name="Column518"/>
    <tableColumn id="519" xr3:uid="{00000000-0010-0000-1400-000007020000}" name="Column519"/>
    <tableColumn id="520" xr3:uid="{00000000-0010-0000-1400-000008020000}" name="Column520"/>
    <tableColumn id="521" xr3:uid="{00000000-0010-0000-1400-000009020000}" name="Column521"/>
    <tableColumn id="522" xr3:uid="{00000000-0010-0000-1400-00000A020000}" name="Column522"/>
    <tableColumn id="523" xr3:uid="{00000000-0010-0000-1400-00000B020000}" name="Column523"/>
    <tableColumn id="524" xr3:uid="{00000000-0010-0000-1400-00000C020000}" name="Column524"/>
    <tableColumn id="525" xr3:uid="{00000000-0010-0000-1400-00000D020000}" name="Column525"/>
    <tableColumn id="526" xr3:uid="{00000000-0010-0000-1400-00000E020000}" name="Column526"/>
    <tableColumn id="527" xr3:uid="{00000000-0010-0000-1400-00000F020000}" name="Column527"/>
    <tableColumn id="528" xr3:uid="{00000000-0010-0000-1400-000010020000}" name="Column528"/>
    <tableColumn id="529" xr3:uid="{00000000-0010-0000-1400-000011020000}" name="Column529"/>
    <tableColumn id="530" xr3:uid="{00000000-0010-0000-1400-000012020000}" name="Column530"/>
    <tableColumn id="531" xr3:uid="{00000000-0010-0000-1400-000013020000}" name="Column531"/>
    <tableColumn id="532" xr3:uid="{00000000-0010-0000-1400-000014020000}" name="Column532"/>
    <tableColumn id="533" xr3:uid="{00000000-0010-0000-1400-000015020000}" name="Column533"/>
    <tableColumn id="534" xr3:uid="{00000000-0010-0000-1400-000016020000}" name="Column534"/>
    <tableColumn id="535" xr3:uid="{00000000-0010-0000-1400-000017020000}" name="Column535"/>
    <tableColumn id="536" xr3:uid="{00000000-0010-0000-1400-000018020000}" name="Column536"/>
    <tableColumn id="537" xr3:uid="{00000000-0010-0000-1400-000019020000}" name="Column537"/>
    <tableColumn id="538" xr3:uid="{00000000-0010-0000-1400-00001A020000}" name="Column538"/>
    <tableColumn id="539" xr3:uid="{00000000-0010-0000-1400-00001B020000}" name="Column539"/>
    <tableColumn id="540" xr3:uid="{00000000-0010-0000-1400-00001C020000}" name="Column540"/>
    <tableColumn id="541" xr3:uid="{00000000-0010-0000-1400-00001D020000}" name="Column541"/>
    <tableColumn id="542" xr3:uid="{00000000-0010-0000-1400-00001E020000}" name="Column542"/>
    <tableColumn id="543" xr3:uid="{00000000-0010-0000-1400-00001F020000}" name="Column543"/>
    <tableColumn id="544" xr3:uid="{00000000-0010-0000-1400-000020020000}" name="Column544"/>
    <tableColumn id="545" xr3:uid="{00000000-0010-0000-1400-000021020000}" name="Column545"/>
    <tableColumn id="546" xr3:uid="{00000000-0010-0000-1400-000022020000}" name="Column546"/>
    <tableColumn id="547" xr3:uid="{00000000-0010-0000-1400-000023020000}" name="Column547"/>
    <tableColumn id="548" xr3:uid="{00000000-0010-0000-1400-000024020000}" name="Column548"/>
    <tableColumn id="549" xr3:uid="{00000000-0010-0000-1400-000025020000}" name="Column549"/>
    <tableColumn id="550" xr3:uid="{00000000-0010-0000-1400-000026020000}" name="Column550"/>
    <tableColumn id="551" xr3:uid="{00000000-0010-0000-1400-000027020000}" name="Column551"/>
    <tableColumn id="552" xr3:uid="{00000000-0010-0000-1400-000028020000}" name="Column552"/>
    <tableColumn id="553" xr3:uid="{00000000-0010-0000-1400-000029020000}" name="Column553"/>
    <tableColumn id="554" xr3:uid="{00000000-0010-0000-1400-00002A020000}" name="Column554"/>
    <tableColumn id="555" xr3:uid="{00000000-0010-0000-1400-00002B020000}" name="Column555"/>
    <tableColumn id="556" xr3:uid="{00000000-0010-0000-1400-00002C020000}" name="Column556"/>
    <tableColumn id="557" xr3:uid="{00000000-0010-0000-1400-00002D020000}" name="Column557"/>
    <tableColumn id="558" xr3:uid="{00000000-0010-0000-1400-00002E020000}" name="Column558"/>
    <tableColumn id="559" xr3:uid="{00000000-0010-0000-1400-00002F020000}" name="Column559"/>
    <tableColumn id="560" xr3:uid="{00000000-0010-0000-1400-000030020000}" name="Column560"/>
    <tableColumn id="561" xr3:uid="{00000000-0010-0000-1400-000031020000}" name="Column561"/>
    <tableColumn id="562" xr3:uid="{00000000-0010-0000-1400-000032020000}" name="Column562"/>
    <tableColumn id="563" xr3:uid="{00000000-0010-0000-1400-000033020000}" name="Column563"/>
    <tableColumn id="564" xr3:uid="{00000000-0010-0000-1400-000034020000}" name="Column564"/>
    <tableColumn id="565" xr3:uid="{00000000-0010-0000-1400-000035020000}" name="Column565"/>
    <tableColumn id="566" xr3:uid="{00000000-0010-0000-1400-000036020000}" name="Column566"/>
    <tableColumn id="567" xr3:uid="{00000000-0010-0000-1400-000037020000}" name="Column567"/>
    <tableColumn id="568" xr3:uid="{00000000-0010-0000-1400-000038020000}" name="Column568"/>
    <tableColumn id="569" xr3:uid="{00000000-0010-0000-1400-000039020000}" name="Column569"/>
    <tableColumn id="570" xr3:uid="{00000000-0010-0000-1400-00003A020000}" name="Column570"/>
    <tableColumn id="571" xr3:uid="{00000000-0010-0000-1400-00003B020000}" name="Column571"/>
    <tableColumn id="572" xr3:uid="{00000000-0010-0000-1400-00003C020000}" name="Column572"/>
    <tableColumn id="573" xr3:uid="{00000000-0010-0000-1400-00003D020000}" name="Column573"/>
    <tableColumn id="574" xr3:uid="{00000000-0010-0000-1400-00003E020000}" name="Column574"/>
    <tableColumn id="575" xr3:uid="{00000000-0010-0000-1400-00003F020000}" name="Column575"/>
    <tableColumn id="576" xr3:uid="{00000000-0010-0000-1400-000040020000}" name="Column576"/>
    <tableColumn id="577" xr3:uid="{00000000-0010-0000-1400-000041020000}" name="Column577"/>
    <tableColumn id="578" xr3:uid="{00000000-0010-0000-1400-000042020000}" name="Column578"/>
    <tableColumn id="579" xr3:uid="{00000000-0010-0000-1400-000043020000}" name="Column579"/>
    <tableColumn id="580" xr3:uid="{00000000-0010-0000-1400-000044020000}" name="Column580"/>
    <tableColumn id="581" xr3:uid="{00000000-0010-0000-1400-000045020000}" name="Column581"/>
    <tableColumn id="582" xr3:uid="{00000000-0010-0000-1400-000046020000}" name="Column582"/>
    <tableColumn id="583" xr3:uid="{00000000-0010-0000-1400-000047020000}" name="Column583"/>
    <tableColumn id="584" xr3:uid="{00000000-0010-0000-1400-000048020000}" name="Column584"/>
    <tableColumn id="585" xr3:uid="{00000000-0010-0000-1400-000049020000}" name="Column585"/>
    <tableColumn id="586" xr3:uid="{00000000-0010-0000-1400-00004A020000}" name="Column586"/>
    <tableColumn id="587" xr3:uid="{00000000-0010-0000-1400-00004B020000}" name="Column587"/>
    <tableColumn id="588" xr3:uid="{00000000-0010-0000-1400-00004C020000}" name="Column588"/>
    <tableColumn id="589" xr3:uid="{00000000-0010-0000-1400-00004D020000}" name="Column589"/>
    <tableColumn id="590" xr3:uid="{00000000-0010-0000-1400-00004E020000}" name="Column590"/>
    <tableColumn id="591" xr3:uid="{00000000-0010-0000-1400-00004F020000}" name="Column591"/>
    <tableColumn id="592" xr3:uid="{00000000-0010-0000-1400-000050020000}" name="Column592"/>
    <tableColumn id="593" xr3:uid="{00000000-0010-0000-1400-000051020000}" name="Column593"/>
    <tableColumn id="594" xr3:uid="{00000000-0010-0000-1400-000052020000}" name="Column594"/>
    <tableColumn id="595" xr3:uid="{00000000-0010-0000-1400-000053020000}" name="Column595"/>
    <tableColumn id="596" xr3:uid="{00000000-0010-0000-1400-000054020000}" name="Column596"/>
    <tableColumn id="597" xr3:uid="{00000000-0010-0000-1400-000055020000}" name="Column597"/>
    <tableColumn id="598" xr3:uid="{00000000-0010-0000-1400-000056020000}" name="Column598"/>
    <tableColumn id="599" xr3:uid="{00000000-0010-0000-1400-000057020000}" name="Column599"/>
    <tableColumn id="600" xr3:uid="{00000000-0010-0000-1400-000058020000}" name="Column600"/>
  </tableColumns>
  <tableStyleInfo name="Simulator_Main-style 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81:J92" headerRowCount="0">
  <tableColumns count="10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</tableColumns>
  <tableStyleInfo name="Simulator_Main-style 10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96:J107" headerRowCount="0">
  <tableColumns count="10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</tableColumns>
  <tableStyleInfo name="Simulator_Main-style 11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Hero_Profile" displayName="Hero_Profile_1" ref="A1:E1052">
  <tableColumns count="5">
    <tableColumn id="1" xr3:uid="{00000000-0010-0000-1700-000001000000}" name="Photo"/>
    <tableColumn id="2" xr3:uid="{00000000-0010-0000-1700-000002000000}" name="Name"/>
    <tableColumn id="3" xr3:uid="{00000000-0010-0000-1700-000003000000}" name="Type"/>
    <tableColumn id="4" xr3:uid="{00000000-0010-0000-1700-000004000000}" name="Notes"/>
    <tableColumn id="5" xr3:uid="{00000000-0010-0000-1700-000005000000}" name="Generation"/>
  </tableColumns>
  <tableStyleInfo name="Hero Profile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Hero_Skills" displayName="Hero_Skills" ref="A1:R1185">
  <autoFilter ref="A1:R1185" xr:uid="{00000000-0009-0000-0100-000019000000}"/>
  <tableColumns count="18">
    <tableColumn id="1" xr3:uid="{00000000-0010-0000-1800-000001000000}" name="Name"/>
    <tableColumn id="2" xr3:uid="{00000000-0010-0000-1800-000002000000}" name="Skill source"/>
    <tableColumn id="3" xr3:uid="{00000000-0010-0000-1800-000003000000}" name="Rally/Garrison/All"/>
    <tableColumn id="4" xr3:uid="{00000000-0010-0000-1800-000004000000}" name="Affecting Side"/>
    <tableColumn id="5" xr3:uid="{00000000-0010-0000-1800-000005000000}" name="Troop Type"/>
    <tableColumn id="6" xr3:uid="{00000000-0010-0000-1800-000006000000}" name="Attribute"/>
    <tableColumn id="7" xr3:uid="{00000000-0010-0000-1800-000007000000}" name="Specific Target"/>
    <tableColumn id="8" xr3:uid="{00000000-0010-0000-1800-000008000000}" name="Average Amount %"/>
    <tableColumn id="9" xr3:uid="{00000000-0010-0000-1800-000009000000}" name="Skill Type"/>
    <tableColumn id="10" xr3:uid="{00000000-0010-0000-1800-00000A000000}" name="Probability"/>
    <tableColumn id="11" xr3:uid="{00000000-0010-0000-1800-00000B000000}" name="Amount when hit"/>
    <tableColumn id="12" xr3:uid="{00000000-0010-0000-1800-00000C000000}" name="Frequency of ocurrence"/>
    <tableColumn id="13" xr3:uid="{00000000-0010-0000-1800-00000D000000}" name="Trigger Turns or Attacks or Strikes or Received"/>
    <tableColumn id="14" xr3:uid="{00000000-0010-0000-1800-00000E000000}" name="Number of turns when occured"/>
    <tableColumn id="15" xr3:uid="{00000000-0010-0000-1800-00000F000000}" name="Effect Turns or Attacks"/>
    <tableColumn id="16" xr3:uid="{00000000-0010-0000-1800-000010000000}" name="Damage Category"/>
    <tableColumn id="17" xr3:uid="{00000000-0010-0000-1800-000011000000}" name="Multiplier"/>
    <tableColumn id="18" xr3:uid="{00000000-0010-0000-1800-000012000000}" name="Skill category"/>
  </tableColumns>
  <tableStyleInfo name="Hero Skil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6" Type="http://schemas.openxmlformats.org/officeDocument/2006/relationships/table" Target="../tables/table18.xml"/><Relationship Id="rId11" Type="http://schemas.openxmlformats.org/officeDocument/2006/relationships/table" Target="../tables/table23.xml"/><Relationship Id="rId5" Type="http://schemas.openxmlformats.org/officeDocument/2006/relationships/table" Target="../tables/table17.xml"/><Relationship Id="rId10" Type="http://schemas.openxmlformats.org/officeDocument/2006/relationships/table" Target="../tables/table22.xml"/><Relationship Id="rId4" Type="http://schemas.openxmlformats.org/officeDocument/2006/relationships/table" Target="../tables/table16.xml"/><Relationship Id="rId9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57"/>
  <sheetViews>
    <sheetView topLeftCell="A2" zoomScale="85" zoomScaleNormal="85" workbookViewId="0">
      <selection activeCell="E9" sqref="E9"/>
    </sheetView>
  </sheetViews>
  <sheetFormatPr defaultColWidth="12.5703125" defaultRowHeight="15.75" customHeight="1" x14ac:dyDescent="0.2"/>
  <cols>
    <col min="1" max="1" width="21.85546875" customWidth="1"/>
    <col min="2" max="2" width="18.7109375" customWidth="1"/>
    <col min="3" max="3" width="22.7109375" customWidth="1"/>
    <col min="4" max="4" width="21.140625" customWidth="1"/>
    <col min="5" max="5" width="4.140625" customWidth="1"/>
    <col min="6" max="7" width="15.28515625" customWidth="1"/>
    <col min="8" max="8" width="22.7109375" customWidth="1"/>
    <col min="9" max="9" width="16.85546875" customWidth="1"/>
    <col min="10" max="10" width="16.42578125" customWidth="1"/>
    <col min="11" max="11" width="17.140625" customWidth="1"/>
    <col min="12" max="12" width="7" customWidth="1"/>
    <col min="13" max="13" width="18.42578125" customWidth="1"/>
    <col min="14" max="14" width="20.28515625" customWidth="1"/>
    <col min="15" max="15" width="17.140625" customWidth="1"/>
    <col min="16" max="16" width="17.42578125" customWidth="1"/>
  </cols>
  <sheetData>
    <row r="1" spans="1:33" ht="46.5" customHeight="1" x14ac:dyDescent="0.2">
      <c r="A1" s="373" t="s">
        <v>0</v>
      </c>
      <c r="B1" s="374"/>
      <c r="C1" s="374"/>
      <c r="D1" s="374"/>
      <c r="E1" s="374"/>
      <c r="F1" s="374"/>
      <c r="G1" s="374"/>
      <c r="H1" s="374"/>
      <c r="I1" s="373"/>
      <c r="J1" s="374"/>
      <c r="K1" s="374"/>
      <c r="L1" s="374"/>
      <c r="M1" s="374"/>
      <c r="N1" s="374"/>
      <c r="O1" s="374"/>
      <c r="P1" s="374"/>
      <c r="Q1" s="375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2.75" x14ac:dyDescent="0.2">
      <c r="A2" s="2"/>
      <c r="B2" s="2"/>
      <c r="C2" s="2"/>
      <c r="D2" s="2"/>
      <c r="E2" s="2"/>
      <c r="F2" s="2"/>
      <c r="G2" s="376" t="s">
        <v>1</v>
      </c>
      <c r="H2" s="377"/>
      <c r="I2" s="377"/>
      <c r="J2" s="37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2.5" customHeight="1" x14ac:dyDescent="0.25">
      <c r="A3" s="3" t="s">
        <v>2</v>
      </c>
      <c r="B3" s="4" t="s">
        <v>3</v>
      </c>
      <c r="C3" s="5"/>
      <c r="D3" s="5"/>
      <c r="E3" s="5"/>
      <c r="F3" s="6"/>
      <c r="G3" s="7" t="s">
        <v>4</v>
      </c>
      <c r="H3" s="379" t="s">
        <v>5</v>
      </c>
      <c r="I3" s="380"/>
      <c r="J3" s="381"/>
      <c r="K3" s="6"/>
      <c r="L3" s="6"/>
      <c r="M3" s="3" t="s">
        <v>6</v>
      </c>
      <c r="N3" s="8" t="str">
        <f>IF(B3="Rally","Garrison","Rally")</f>
        <v>Rally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2.75" x14ac:dyDescent="0.2">
      <c r="A4" s="9"/>
      <c r="B4" s="9"/>
      <c r="C4" s="9"/>
      <c r="D4" s="9"/>
      <c r="E4" s="2"/>
      <c r="F4" s="10"/>
      <c r="G4" s="2"/>
      <c r="H4" s="382" t="s">
        <v>7</v>
      </c>
      <c r="I4" s="374"/>
      <c r="J4" s="375"/>
      <c r="K4" s="10"/>
      <c r="L4" s="10"/>
      <c r="M4" s="2"/>
      <c r="N4" s="9"/>
      <c r="O4" s="9"/>
      <c r="P4" s="9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6.5" x14ac:dyDescent="0.25">
      <c r="A5" s="11" t="s">
        <v>8</v>
      </c>
      <c r="B5" s="12">
        <v>1644203</v>
      </c>
      <c r="C5" s="13"/>
      <c r="D5" s="10"/>
      <c r="E5" s="10"/>
      <c r="F5" s="14"/>
      <c r="G5" s="14"/>
      <c r="H5" s="13"/>
      <c r="I5" s="10"/>
      <c r="J5" s="10"/>
      <c r="K5" s="14"/>
      <c r="L5" s="14"/>
      <c r="M5" s="11" t="s">
        <v>8</v>
      </c>
      <c r="N5" s="12">
        <v>1644203</v>
      </c>
      <c r="O5" s="15"/>
      <c r="P5" s="15"/>
      <c r="Q5" s="15"/>
      <c r="R5" s="16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2.75" x14ac:dyDescent="0.2">
      <c r="A6" s="17"/>
      <c r="B6" s="17">
        <v>11</v>
      </c>
      <c r="C6" s="13"/>
      <c r="D6" s="10"/>
      <c r="E6" s="10"/>
      <c r="F6" s="18"/>
      <c r="G6" s="18"/>
      <c r="H6" s="19"/>
      <c r="I6" s="20"/>
      <c r="J6" s="20"/>
      <c r="K6" s="18"/>
      <c r="L6" s="14"/>
      <c r="M6" s="21"/>
      <c r="N6" s="21"/>
      <c r="O6" s="15"/>
      <c r="P6" s="15"/>
      <c r="Q6" s="15"/>
      <c r="R6" s="16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5" x14ac:dyDescent="0.25">
      <c r="A7" s="22"/>
      <c r="B7" s="23" t="s">
        <v>9</v>
      </c>
      <c r="C7" s="23" t="s">
        <v>10</v>
      </c>
      <c r="D7" s="23" t="s">
        <v>11</v>
      </c>
      <c r="E7" s="24"/>
      <c r="F7" s="25" t="s">
        <v>12</v>
      </c>
      <c r="G7" s="367" t="e">
        <f ca="1">IF(F8&lt;K8,"LOSS!", "WIN!")</f>
        <v>#VALUE!</v>
      </c>
      <c r="H7" s="368"/>
      <c r="I7" s="368"/>
      <c r="J7" s="369"/>
      <c r="K7" s="26" t="s">
        <v>12</v>
      </c>
      <c r="L7" s="17"/>
      <c r="M7" s="27" t="s">
        <v>13</v>
      </c>
      <c r="N7" s="23" t="s">
        <v>9</v>
      </c>
      <c r="O7" s="23" t="s">
        <v>10</v>
      </c>
      <c r="P7" s="23" t="s">
        <v>11</v>
      </c>
      <c r="Q7" s="17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5" x14ac:dyDescent="0.2">
      <c r="A8" s="28" t="s">
        <v>14</v>
      </c>
      <c r="B8" s="29">
        <v>0.5</v>
      </c>
      <c r="C8" s="30">
        <v>0.1</v>
      </c>
      <c r="D8" s="31">
        <f>1-B8-C8</f>
        <v>0.4</v>
      </c>
      <c r="E8" s="24"/>
      <c r="F8" s="32" t="e">
        <f ca="1">SUM(B31:D31)</f>
        <v>#VALUE!</v>
      </c>
      <c r="G8" s="370"/>
      <c r="H8" s="371"/>
      <c r="I8" s="371"/>
      <c r="J8" s="372"/>
      <c r="K8" s="33" t="e">
        <f ca="1">SUM(N31:P31)</f>
        <v>#VALUE!</v>
      </c>
      <c r="L8" s="17"/>
      <c r="M8" s="28" t="s">
        <v>15</v>
      </c>
      <c r="N8" s="30">
        <v>0.5</v>
      </c>
      <c r="O8" s="30">
        <v>0</v>
      </c>
      <c r="P8" s="31">
        <f>1-N8-O8</f>
        <v>0.5</v>
      </c>
      <c r="Q8" s="17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2.75" x14ac:dyDescent="0.2">
      <c r="A9" s="10"/>
      <c r="B9" s="10"/>
      <c r="C9" s="10"/>
      <c r="D9" s="10"/>
      <c r="E9" s="2"/>
      <c r="F9" s="10"/>
      <c r="G9" s="10"/>
      <c r="H9" s="13"/>
      <c r="I9" s="10"/>
      <c r="J9" s="10"/>
      <c r="K9" s="10"/>
      <c r="L9" s="2"/>
      <c r="M9" s="10"/>
      <c r="N9" s="10"/>
      <c r="O9" s="10"/>
      <c r="P9" s="10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2.75" x14ac:dyDescent="0.2">
      <c r="A10" s="34" t="s">
        <v>16</v>
      </c>
      <c r="B10" s="23" t="s">
        <v>9</v>
      </c>
      <c r="C10" s="23" t="s">
        <v>10</v>
      </c>
      <c r="D10" s="23" t="s">
        <v>11</v>
      </c>
      <c r="E10" s="2"/>
      <c r="F10" s="2"/>
      <c r="G10" s="35" t="s">
        <v>17</v>
      </c>
      <c r="H10" s="36"/>
      <c r="I10" s="37"/>
      <c r="J10" s="37" t="s">
        <v>18</v>
      </c>
      <c r="K10" s="2"/>
      <c r="L10" s="2"/>
      <c r="M10" s="34" t="s">
        <v>16</v>
      </c>
      <c r="N10" s="23" t="s">
        <v>9</v>
      </c>
      <c r="O10" s="23" t="s">
        <v>10</v>
      </c>
      <c r="P10" s="23" t="s">
        <v>11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2.75" x14ac:dyDescent="0.2">
      <c r="A11" s="38" t="s">
        <v>19</v>
      </c>
      <c r="B11" s="39">
        <v>1</v>
      </c>
      <c r="C11" s="39">
        <v>1</v>
      </c>
      <c r="D11" s="39">
        <v>1</v>
      </c>
      <c r="E11" s="17"/>
      <c r="F11" s="2"/>
      <c r="G11" s="40">
        <v>0.2</v>
      </c>
      <c r="H11" s="41" t="s">
        <v>20</v>
      </c>
      <c r="I11" s="42" t="s">
        <v>19</v>
      </c>
      <c r="J11" s="40">
        <v>0.2</v>
      </c>
      <c r="K11" s="2"/>
      <c r="L11" s="2"/>
      <c r="M11" s="38" t="s">
        <v>19</v>
      </c>
      <c r="N11" s="39">
        <v>1</v>
      </c>
      <c r="O11" s="39">
        <v>1</v>
      </c>
      <c r="P11" s="39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2.75" x14ac:dyDescent="0.2">
      <c r="A12" s="38" t="s">
        <v>21</v>
      </c>
      <c r="B12" s="39">
        <v>1</v>
      </c>
      <c r="C12" s="39">
        <v>1</v>
      </c>
      <c r="D12" s="39">
        <v>1</v>
      </c>
      <c r="E12" s="17"/>
      <c r="F12" s="2"/>
      <c r="G12" s="40">
        <v>0.2</v>
      </c>
      <c r="H12" s="36" t="s">
        <v>20</v>
      </c>
      <c r="I12" s="42" t="s">
        <v>21</v>
      </c>
      <c r="J12" s="40">
        <v>0.2</v>
      </c>
      <c r="K12" s="2"/>
      <c r="L12" s="2"/>
      <c r="M12" s="38" t="s">
        <v>21</v>
      </c>
      <c r="N12" s="39">
        <v>1</v>
      </c>
      <c r="O12" s="39">
        <v>1</v>
      </c>
      <c r="P12" s="39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2.75" x14ac:dyDescent="0.2">
      <c r="A13" s="38" t="s">
        <v>22</v>
      </c>
      <c r="B13" s="39">
        <v>1</v>
      </c>
      <c r="C13" s="39">
        <v>1</v>
      </c>
      <c r="D13" s="39">
        <v>1</v>
      </c>
      <c r="E13" s="17"/>
      <c r="F13" s="2"/>
      <c r="G13" s="40">
        <v>0.2</v>
      </c>
      <c r="H13" s="36" t="s">
        <v>20</v>
      </c>
      <c r="I13" s="42" t="s">
        <v>22</v>
      </c>
      <c r="J13" s="40">
        <v>0.2</v>
      </c>
      <c r="K13" s="2"/>
      <c r="L13" s="2"/>
      <c r="M13" s="38" t="s">
        <v>22</v>
      </c>
      <c r="N13" s="39">
        <v>1</v>
      </c>
      <c r="O13" s="39">
        <v>1</v>
      </c>
      <c r="P13" s="39">
        <v>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2.75" x14ac:dyDescent="0.2">
      <c r="A14" s="38" t="s">
        <v>23</v>
      </c>
      <c r="B14" s="39">
        <v>1</v>
      </c>
      <c r="C14" s="39">
        <v>1</v>
      </c>
      <c r="D14" s="39">
        <v>1</v>
      </c>
      <c r="E14" s="17"/>
      <c r="F14" s="2"/>
      <c r="G14" s="40">
        <v>0.2</v>
      </c>
      <c r="H14" s="36" t="s">
        <v>20</v>
      </c>
      <c r="I14" s="42" t="s">
        <v>24</v>
      </c>
      <c r="J14" s="40">
        <v>0.2</v>
      </c>
      <c r="K14" s="2"/>
      <c r="L14" s="2"/>
      <c r="M14" s="38" t="s">
        <v>23</v>
      </c>
      <c r="N14" s="39">
        <v>1</v>
      </c>
      <c r="O14" s="39">
        <v>1</v>
      </c>
      <c r="P14" s="39">
        <v>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2.75" x14ac:dyDescent="0.2">
      <c r="A15" s="10"/>
      <c r="B15" s="10"/>
      <c r="D15" s="43"/>
      <c r="E15" s="2"/>
      <c r="F15" s="2"/>
      <c r="G15" s="40">
        <v>-0.2</v>
      </c>
      <c r="H15" s="41" t="s">
        <v>25</v>
      </c>
      <c r="I15" s="2" t="s">
        <v>19</v>
      </c>
      <c r="J15" s="44">
        <v>-0.2</v>
      </c>
      <c r="K15" s="2"/>
      <c r="L15" s="2"/>
      <c r="M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2.75" x14ac:dyDescent="0.2">
      <c r="A16" s="2"/>
      <c r="B16" s="2"/>
      <c r="D16" s="45"/>
      <c r="E16" s="2"/>
      <c r="F16" s="2"/>
      <c r="G16" s="40">
        <v>-0.2</v>
      </c>
      <c r="H16" s="41" t="s">
        <v>25</v>
      </c>
      <c r="I16" s="2" t="s">
        <v>21</v>
      </c>
      <c r="J16" s="44">
        <v>-0.2</v>
      </c>
      <c r="K16" s="2"/>
      <c r="L16" s="2"/>
      <c r="M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2.75" x14ac:dyDescent="0.2">
      <c r="A17" s="2"/>
      <c r="B17" s="2"/>
      <c r="D17" s="45"/>
      <c r="E17" s="2"/>
      <c r="F17" s="2"/>
      <c r="G17" s="2"/>
      <c r="H17" s="41"/>
      <c r="I17" s="2"/>
      <c r="J17" s="46"/>
      <c r="K17" s="2"/>
      <c r="L17" s="2"/>
      <c r="M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2.75" x14ac:dyDescent="0.2">
      <c r="A18" s="2"/>
      <c r="B18" s="2"/>
      <c r="C18" s="47" t="str">
        <f>B3 &amp; " Lead Hero"</f>
        <v>Garrison Lead Hero</v>
      </c>
      <c r="D18" s="45"/>
      <c r="E18" s="2"/>
      <c r="F18" s="2"/>
      <c r="G18" s="35" t="s">
        <v>26</v>
      </c>
      <c r="H18" s="36"/>
      <c r="I18" s="37"/>
      <c r="J18" s="48" t="s">
        <v>27</v>
      </c>
      <c r="K18" s="2"/>
      <c r="L18" s="2"/>
      <c r="M18" s="2"/>
      <c r="N18" s="47" t="str">
        <f>N3 &amp; " Lead Hero"</f>
        <v>Rally Lead Hero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20.25" customHeight="1" x14ac:dyDescent="0.2">
      <c r="A19" s="2"/>
      <c r="C19" s="49" t="s">
        <v>28</v>
      </c>
      <c r="D19" s="2">
        <f t="array" ref="D19">INDEX('Hero Profile'!$A:$A,MATCH(C19,'Hero Profile'!$B:$B,FALSE))</f>
        <v>0</v>
      </c>
      <c r="E19" s="2"/>
      <c r="F19" s="2"/>
      <c r="G19" s="50">
        <v>0.1</v>
      </c>
      <c r="H19" s="41" t="s">
        <v>20</v>
      </c>
      <c r="I19" s="2" t="s">
        <v>19</v>
      </c>
      <c r="J19" s="50">
        <v>0.1</v>
      </c>
      <c r="K19" s="2"/>
      <c r="L19" s="2"/>
      <c r="M19" s="2"/>
      <c r="N19" s="51" t="s">
        <v>28</v>
      </c>
      <c r="O19" s="2">
        <f t="array" ref="O19">INDEX('Hero Profile'!$A:$A,MATCH(N19,'Hero Profile'!$B:$B,FALSE))</f>
        <v>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20.25" customHeight="1" x14ac:dyDescent="0.2">
      <c r="A20" s="2"/>
      <c r="C20" s="49"/>
      <c r="D20" s="2"/>
      <c r="E20" s="2"/>
      <c r="F20" s="2"/>
      <c r="G20" s="50"/>
      <c r="H20" s="41"/>
      <c r="I20" s="2"/>
      <c r="J20" s="50"/>
      <c r="K20" s="2"/>
      <c r="L20" s="2"/>
      <c r="M20" s="2"/>
      <c r="N20" s="5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20.25" customHeight="1" x14ac:dyDescent="0.2">
      <c r="A21" s="2"/>
      <c r="B21" s="2"/>
      <c r="C21" s="49" t="s">
        <v>29</v>
      </c>
      <c r="D21" s="52">
        <f t="array" ref="D21">INDEX('Hero Profile'!$A:$A,MATCH(C21,'Hero Profile'!$B:$B,FALSE))</f>
        <v>0</v>
      </c>
      <c r="E21" s="2"/>
      <c r="F21" s="2"/>
      <c r="G21" s="50">
        <v>0.1</v>
      </c>
      <c r="H21" s="41" t="s">
        <v>20</v>
      </c>
      <c r="I21" s="2" t="s">
        <v>21</v>
      </c>
      <c r="J21" s="50">
        <v>0.1</v>
      </c>
      <c r="K21" s="2"/>
      <c r="L21" s="2"/>
      <c r="M21" s="2"/>
      <c r="N21" s="51" t="s">
        <v>30</v>
      </c>
      <c r="O21" s="2">
        <f t="array" ref="O21">INDEX('Hero Profile'!$A:$A,MATCH(N21,'Hero Profile'!$B:$B,FALSE))</f>
        <v>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20.25" customHeight="1" x14ac:dyDescent="0.2">
      <c r="A22" s="2"/>
      <c r="B22" s="2"/>
      <c r="C22" s="49" t="s">
        <v>31</v>
      </c>
      <c r="D22" s="2">
        <f t="array" ref="D22">INDEX('Hero Profile'!$A:$A,MATCH(C22,'Hero Profile'!$B:$B,FALSE))</f>
        <v>0</v>
      </c>
      <c r="E22" s="2"/>
      <c r="F22" s="2"/>
      <c r="G22" s="50">
        <v>0.1</v>
      </c>
      <c r="H22" s="41" t="s">
        <v>20</v>
      </c>
      <c r="I22" s="2" t="s">
        <v>22</v>
      </c>
      <c r="J22" s="50">
        <v>0.1</v>
      </c>
      <c r="K22" s="2"/>
      <c r="L22" s="2"/>
      <c r="M22" s="2"/>
      <c r="N22" s="51" t="s">
        <v>32</v>
      </c>
      <c r="O22" s="52">
        <f t="array" ref="O22">INDEX('Hero Profile'!$A:$A,MATCH(N22,'Hero Profile'!$B:$B,FALSE))</f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2.75" x14ac:dyDescent="0.2">
      <c r="B23" s="2"/>
      <c r="C23" s="2"/>
      <c r="D23" s="2"/>
      <c r="E23" s="2"/>
      <c r="F23" s="2"/>
      <c r="G23" s="50">
        <v>0.1</v>
      </c>
      <c r="H23" s="41" t="s">
        <v>20</v>
      </c>
      <c r="I23" s="2" t="s">
        <v>24</v>
      </c>
      <c r="J23" s="50">
        <v>0.1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2.75" x14ac:dyDescent="0.2">
      <c r="B24" s="2"/>
      <c r="C24" s="47" t="s">
        <v>33</v>
      </c>
      <c r="D24" s="2"/>
      <c r="E24" s="2"/>
      <c r="F24" s="2"/>
      <c r="G24" s="50">
        <v>-0.05</v>
      </c>
      <c r="H24" s="41" t="s">
        <v>25</v>
      </c>
      <c r="I24" s="2" t="s">
        <v>22</v>
      </c>
      <c r="J24" s="50">
        <v>-0.05</v>
      </c>
      <c r="K24" s="2"/>
      <c r="L24" s="2"/>
      <c r="M24" s="2"/>
      <c r="N24" s="47" t="s">
        <v>33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9.5" customHeight="1" x14ac:dyDescent="0.2">
      <c r="B25" s="2"/>
      <c r="C25" s="51" t="s">
        <v>34</v>
      </c>
      <c r="D25" s="52">
        <f t="array" ref="D25">INDEX('Hero Profile'!$A:$A,MATCH(C25,'Hero Profile'!$B:$B,FALSE))</f>
        <v>0</v>
      </c>
      <c r="E25" s="2"/>
      <c r="F25" s="2"/>
      <c r="G25" s="50">
        <v>-0.05</v>
      </c>
      <c r="H25" s="41" t="s">
        <v>25</v>
      </c>
      <c r="I25" s="2" t="s">
        <v>24</v>
      </c>
      <c r="J25" s="50">
        <v>-0.05</v>
      </c>
      <c r="K25" s="2"/>
      <c r="L25" s="2"/>
      <c r="M25" s="2"/>
      <c r="N25" s="51" t="s">
        <v>35</v>
      </c>
      <c r="O25" s="52">
        <f t="array" ref="O25">INDEX('Hero Profile'!$A:$A,MATCH(N25,'Hero Profile'!$B:$B,FALSE))</f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9.5" customHeight="1" x14ac:dyDescent="0.2">
      <c r="A26" s="2"/>
      <c r="B26" s="2"/>
      <c r="C26" s="51" t="s">
        <v>36</v>
      </c>
      <c r="D26" s="52">
        <f t="array" ref="D26">INDEX('Hero Profile'!$A:$A,MATCH(C26,'Hero Profile'!$B:$B,FALSE))</f>
        <v>0</v>
      </c>
      <c r="E26" s="2"/>
      <c r="F26" s="2"/>
      <c r="G26" s="2"/>
      <c r="H26" s="41"/>
      <c r="I26" s="2"/>
      <c r="J26" s="2"/>
      <c r="K26" s="2"/>
      <c r="L26" s="2"/>
      <c r="M26" s="2"/>
      <c r="N26" s="51" t="s">
        <v>35</v>
      </c>
      <c r="O26" s="52">
        <f t="array" ref="O26">INDEX('Hero Profile'!$A:$A,MATCH(N26,'Hero Profile'!$B:$B,FALSE))</f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9.5" customHeight="1" x14ac:dyDescent="0.2">
      <c r="A27" s="2"/>
      <c r="B27" s="2"/>
      <c r="C27" s="51" t="s">
        <v>37</v>
      </c>
      <c r="D27" s="52">
        <f t="array" ref="D27">INDEX('Hero Profile'!$A:$A,MATCH(C27,'Hero Profile'!$B:$B,FALSE))</f>
        <v>0</v>
      </c>
      <c r="E27" s="2"/>
      <c r="F27" s="2"/>
      <c r="G27" s="53" t="s">
        <v>38</v>
      </c>
      <c r="H27" s="41"/>
      <c r="I27" s="2"/>
      <c r="J27" s="53" t="s">
        <v>39</v>
      </c>
      <c r="K27" s="2"/>
      <c r="L27" s="2"/>
      <c r="M27" s="2"/>
      <c r="N27" s="51" t="s">
        <v>35</v>
      </c>
      <c r="O27" s="52">
        <f t="array" ref="O27">INDEX('Hero Profile'!$A:$A,MATCH(N27,'Hero Profile'!$B:$B,FALSE))</f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9.5" customHeight="1" x14ac:dyDescent="0.2">
      <c r="A28" s="2"/>
      <c r="B28" s="2"/>
      <c r="C28" s="51" t="s">
        <v>40</v>
      </c>
      <c r="D28" s="52">
        <f t="array" ref="D28">INDEX('Hero Profile'!$A:$A,MATCH(C28,'Hero Profile'!$B:$B,FALSE))</f>
        <v>0</v>
      </c>
      <c r="E28" s="54"/>
      <c r="F28" s="55">
        <f t="shared" ref="F28:F39" si="0">G28-J28</f>
        <v>0</v>
      </c>
      <c r="G28" s="56">
        <f>'Current Stats - Self'!H4</f>
        <v>10.96</v>
      </c>
      <c r="H28" s="57" t="str">
        <f>'Current Stats - Self'!A4</f>
        <v>Infantry</v>
      </c>
      <c r="I28" s="58" t="str">
        <f>'Current Stats - Self'!B4</f>
        <v>Attack</v>
      </c>
      <c r="J28" s="46">
        <f>'Current Stats - Enemy'!H4</f>
        <v>10.960000000000003</v>
      </c>
      <c r="K28" s="2"/>
      <c r="L28" s="2"/>
      <c r="M28" s="2"/>
      <c r="N28" s="51" t="s">
        <v>35</v>
      </c>
      <c r="O28" s="52">
        <f t="array" ref="O28">INDEX('Hero Profile'!$A:$A,MATCH(N28,'Hero Profile'!$B:$B,FALSE))</f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2.75" x14ac:dyDescent="0.2">
      <c r="A29" s="2"/>
      <c r="B29" s="2"/>
      <c r="C29" s="2"/>
      <c r="D29" s="2"/>
      <c r="E29" s="54"/>
      <c r="F29" s="55">
        <f t="shared" si="0"/>
        <v>0</v>
      </c>
      <c r="G29" s="59">
        <f>'Current Stats - Self'!H5</f>
        <v>11.195</v>
      </c>
      <c r="H29" s="57" t="str">
        <f>'Current Stats - Self'!A5</f>
        <v>Infantry</v>
      </c>
      <c r="I29" s="58" t="str">
        <f>'Current Stats - Self'!B5</f>
        <v>Defense</v>
      </c>
      <c r="J29" s="46">
        <f>'Current Stats - Enemy'!H5</f>
        <v>11.195000000000002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2.75" x14ac:dyDescent="0.2">
      <c r="A30" s="60"/>
      <c r="B30" s="61" t="s">
        <v>9</v>
      </c>
      <c r="C30" s="61" t="s">
        <v>10</v>
      </c>
      <c r="D30" s="61" t="s">
        <v>11</v>
      </c>
      <c r="E30" s="54"/>
      <c r="F30" s="55">
        <f t="shared" si="0"/>
        <v>0</v>
      </c>
      <c r="G30" s="59">
        <f>'Current Stats - Self'!H6</f>
        <v>11.566000000000001</v>
      </c>
      <c r="H30" s="57" t="str">
        <f>'Current Stats - Self'!A6</f>
        <v>Infantry</v>
      </c>
      <c r="I30" s="58" t="str">
        <f>'Current Stats - Self'!B6</f>
        <v>Lethality</v>
      </c>
      <c r="J30" s="46">
        <f>'Current Stats - Enemy'!H6</f>
        <v>11.565999999999999</v>
      </c>
      <c r="K30" s="2"/>
      <c r="L30" s="2"/>
      <c r="M30" s="34"/>
      <c r="N30" s="23" t="s">
        <v>9</v>
      </c>
      <c r="O30" s="23" t="s">
        <v>10</v>
      </c>
      <c r="P30" s="23" t="s">
        <v>11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2.75" x14ac:dyDescent="0.2">
      <c r="A31" s="38" t="s">
        <v>12</v>
      </c>
      <c r="B31" s="62" t="e">
        <f ca="1">Simulator_Main!D23</f>
        <v>#VALUE!</v>
      </c>
      <c r="C31" s="62" t="e">
        <f ca="1">Simulator_Main!E23</f>
        <v>#VALUE!</v>
      </c>
      <c r="D31" s="62" t="e">
        <f ca="1">Simulator_Main!F23</f>
        <v>#VALUE!</v>
      </c>
      <c r="E31" s="63"/>
      <c r="F31" s="55">
        <f t="shared" si="0"/>
        <v>0</v>
      </c>
      <c r="G31" s="59">
        <f>'Current Stats - Self'!H7</f>
        <v>11.486000000000001</v>
      </c>
      <c r="H31" s="57" t="str">
        <f>'Current Stats - Self'!A7</f>
        <v>Infantry</v>
      </c>
      <c r="I31" s="58" t="str">
        <f>'Current Stats - Self'!B7</f>
        <v>Health</v>
      </c>
      <c r="J31" s="46">
        <f>'Current Stats - Enemy'!H7</f>
        <v>11.486000000000001</v>
      </c>
      <c r="K31" s="2"/>
      <c r="L31" s="2"/>
      <c r="M31" s="38" t="s">
        <v>12</v>
      </c>
      <c r="N31" s="64" t="e">
        <f ca="1">Simulator_Main!J23</f>
        <v>#VALUE!</v>
      </c>
      <c r="O31" s="64">
        <f>Simulator_Main!K23</f>
        <v>0</v>
      </c>
      <c r="P31" s="64" t="e">
        <f ca="1">Simulator_Main!L23</f>
        <v>#VALUE!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2.75" x14ac:dyDescent="0.2">
      <c r="E32" s="63"/>
      <c r="F32" s="55">
        <f t="shared" si="0"/>
        <v>0</v>
      </c>
      <c r="G32" s="59">
        <f>'Current Stats - Self'!H8</f>
        <v>10.96</v>
      </c>
      <c r="H32" s="57" t="str">
        <f>'Current Stats - Self'!A8</f>
        <v>Lancer</v>
      </c>
      <c r="I32" s="58" t="str">
        <f>'Current Stats - Self'!B8</f>
        <v>Attack</v>
      </c>
      <c r="J32" s="46">
        <f>'Current Stats - Enemy'!H8</f>
        <v>10.960000000000003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2.75" x14ac:dyDescent="0.2">
      <c r="A33" s="37" t="s">
        <v>41</v>
      </c>
      <c r="B33" s="23" t="s">
        <v>9</v>
      </c>
      <c r="C33" s="23" t="s">
        <v>10</v>
      </c>
      <c r="D33" s="23" t="s">
        <v>11</v>
      </c>
      <c r="E33" s="63"/>
      <c r="F33" s="55">
        <f t="shared" si="0"/>
        <v>0</v>
      </c>
      <c r="G33" s="59">
        <f>'Current Stats - Self'!H9</f>
        <v>11.195</v>
      </c>
      <c r="H33" s="57" t="str">
        <f>'Current Stats - Self'!A9</f>
        <v>Lancer</v>
      </c>
      <c r="I33" s="58" t="str">
        <f>'Current Stats - Self'!B9</f>
        <v>Defense</v>
      </c>
      <c r="J33" s="46">
        <f>'Current Stats - Enemy'!H9</f>
        <v>11.195000000000002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2.75" x14ac:dyDescent="0.2">
      <c r="A34" s="38" t="s">
        <v>19</v>
      </c>
      <c r="B34" s="65">
        <f>G28-J33</f>
        <v>-0.23500000000000121</v>
      </c>
      <c r="C34" s="65">
        <f>G32-J37</f>
        <v>-0.23500000000000121</v>
      </c>
      <c r="D34" s="65">
        <f>G36-J29</f>
        <v>-0.23500000000000121</v>
      </c>
      <c r="E34" s="63"/>
      <c r="F34" s="55">
        <f t="shared" si="0"/>
        <v>0</v>
      </c>
      <c r="G34" s="59">
        <f>'Current Stats - Self'!H10</f>
        <v>11.58</v>
      </c>
      <c r="H34" s="57" t="str">
        <f>'Current Stats - Self'!A10</f>
        <v>Lancer</v>
      </c>
      <c r="I34" s="58" t="str">
        <f>'Current Stats - Self'!B10</f>
        <v>Lethality</v>
      </c>
      <c r="J34" s="46">
        <f>'Current Stats - Enemy'!H10</f>
        <v>11.580000000000002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2.75" x14ac:dyDescent="0.2">
      <c r="A35" s="38" t="s">
        <v>21</v>
      </c>
      <c r="B35" s="65">
        <f>G29-J36</f>
        <v>0.23499999999999766</v>
      </c>
      <c r="C35" s="65">
        <f>G33-J28</f>
        <v>0.23499999999999766</v>
      </c>
      <c r="D35" s="65">
        <f>G37-J32</f>
        <v>0.23499999999999766</v>
      </c>
      <c r="E35" s="63"/>
      <c r="F35" s="55">
        <f t="shared" si="0"/>
        <v>0</v>
      </c>
      <c r="G35" s="59">
        <f>'Current Stats - Self'!H11</f>
        <v>11.478999999999999</v>
      </c>
      <c r="H35" s="57" t="str">
        <f>'Current Stats - Self'!A11</f>
        <v>Lancer</v>
      </c>
      <c r="I35" s="58" t="str">
        <f>'Current Stats - Self'!B11</f>
        <v>Health</v>
      </c>
      <c r="J35" s="46">
        <f>'Current Stats - Enemy'!H11</f>
        <v>11.478999999999999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2.75" x14ac:dyDescent="0.2">
      <c r="A36" s="38" t="s">
        <v>22</v>
      </c>
      <c r="B36" s="65">
        <f>G30-J35</f>
        <v>8.7000000000001521E-2</v>
      </c>
      <c r="C36" s="65">
        <f>G34-J39</f>
        <v>0.31199999999999939</v>
      </c>
      <c r="D36" s="65">
        <f>G38-J31</f>
        <v>-0.13100000000000023</v>
      </c>
      <c r="E36" s="63"/>
      <c r="F36" s="55">
        <f t="shared" si="0"/>
        <v>0</v>
      </c>
      <c r="G36" s="59">
        <f>'Current Stats - Self'!H12</f>
        <v>10.96</v>
      </c>
      <c r="H36" s="57" t="str">
        <f>'Current Stats - Self'!A12</f>
        <v>Marksman</v>
      </c>
      <c r="I36" s="58" t="str">
        <f>'Current Stats - Self'!B12</f>
        <v>Attack</v>
      </c>
      <c r="J36" s="46">
        <f>'Current Stats - Enemy'!H12</f>
        <v>10.960000000000003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2.75" x14ac:dyDescent="0.2">
      <c r="A37" s="38" t="s">
        <v>23</v>
      </c>
      <c r="B37" s="65">
        <f>G31-J38</f>
        <v>0.13100000000000023</v>
      </c>
      <c r="C37" s="65">
        <f>G35-J30</f>
        <v>-8.6999999999999744E-2</v>
      </c>
      <c r="D37" s="65">
        <f>G39-J34</f>
        <v>-0.31200000000000117</v>
      </c>
      <c r="E37" s="54"/>
      <c r="F37" s="55">
        <f t="shared" si="0"/>
        <v>0</v>
      </c>
      <c r="G37" s="59">
        <f>'Current Stats - Self'!H13</f>
        <v>11.195</v>
      </c>
      <c r="H37" s="57" t="str">
        <f>'Current Stats - Self'!A13</f>
        <v>Marksman</v>
      </c>
      <c r="I37" s="58" t="str">
        <f>'Current Stats - Self'!B13</f>
        <v>Defense</v>
      </c>
      <c r="J37" s="46">
        <f>'Current Stats - Enemy'!H13</f>
        <v>11.195000000000002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2.75" x14ac:dyDescent="0.2">
      <c r="E38" s="54"/>
      <c r="F38" s="55">
        <f t="shared" si="0"/>
        <v>0</v>
      </c>
      <c r="G38" s="59">
        <f>'Current Stats - Self'!H14</f>
        <v>11.355</v>
      </c>
      <c r="H38" s="57" t="str">
        <f>'Current Stats - Self'!A14</f>
        <v>Marksman</v>
      </c>
      <c r="I38" s="58" t="str">
        <f>'Current Stats - Self'!B14</f>
        <v>Lethality</v>
      </c>
      <c r="J38" s="46">
        <f>'Current Stats - Enemy'!H14</f>
        <v>11.355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2.75" x14ac:dyDescent="0.2">
      <c r="E39" s="54"/>
      <c r="F39" s="55">
        <f t="shared" si="0"/>
        <v>0</v>
      </c>
      <c r="G39" s="59">
        <f>'Current Stats - Self'!H15</f>
        <v>11.268000000000001</v>
      </c>
      <c r="H39" s="57" t="str">
        <f>'Current Stats - Self'!A15</f>
        <v>Marksman</v>
      </c>
      <c r="I39" s="58" t="str">
        <f>'Current Stats - Self'!B15</f>
        <v>Health</v>
      </c>
      <c r="J39" s="46">
        <f>'Current Stats - Enemy'!H15</f>
        <v>11.268000000000001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2.75" x14ac:dyDescent="0.2">
      <c r="E40" s="2"/>
      <c r="F40" s="2"/>
      <c r="G40" s="2"/>
      <c r="H40" s="4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2.75" x14ac:dyDescent="0.2">
      <c r="A41" s="2"/>
      <c r="B41" s="2"/>
      <c r="C41" s="2"/>
      <c r="D41" s="2"/>
      <c r="E41" s="2"/>
      <c r="F41" s="2"/>
      <c r="G41" s="2"/>
      <c r="H41" s="4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44.75" customHeight="1" x14ac:dyDescent="0.2">
      <c r="A42" s="2"/>
      <c r="B42" s="2"/>
      <c r="C42" s="2"/>
      <c r="D42" s="2"/>
      <c r="E42" s="2"/>
      <c r="F42" s="2"/>
      <c r="G42" s="2"/>
      <c r="H42" s="4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2.75" x14ac:dyDescent="0.2">
      <c r="A43" s="2"/>
      <c r="B43" s="2"/>
      <c r="C43" s="2"/>
      <c r="D43" s="2"/>
      <c r="E43" s="2"/>
      <c r="F43" s="2"/>
      <c r="G43" s="2"/>
      <c r="H43" s="4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2.75" x14ac:dyDescent="0.2">
      <c r="A44" s="2"/>
      <c r="B44" s="2"/>
      <c r="C44" s="2"/>
      <c r="D44" s="2"/>
      <c r="E44" s="2"/>
      <c r="F44" s="2"/>
      <c r="G44" s="2"/>
      <c r="H44" s="4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2.75" x14ac:dyDescent="0.2">
      <c r="A45" s="2"/>
      <c r="B45" s="2"/>
      <c r="C45" s="2"/>
      <c r="D45" s="2"/>
      <c r="E45" s="2"/>
      <c r="F45" s="2"/>
      <c r="G45" s="2"/>
      <c r="H45" s="4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2.75" x14ac:dyDescent="0.2">
      <c r="A46" s="2"/>
      <c r="B46" s="2"/>
      <c r="C46" s="2"/>
      <c r="D46" s="2"/>
      <c r="E46" s="2"/>
      <c r="F46" s="2"/>
      <c r="G46" s="2"/>
      <c r="H46" s="4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2.75" x14ac:dyDescent="0.2">
      <c r="A47" s="2"/>
      <c r="B47" s="2"/>
      <c r="C47" s="2"/>
      <c r="D47" s="2"/>
      <c r="E47" s="2"/>
      <c r="F47" s="2"/>
      <c r="G47" s="2"/>
      <c r="H47" s="4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2.75" x14ac:dyDescent="0.2">
      <c r="A48" s="2"/>
      <c r="B48" s="2"/>
      <c r="C48" s="2"/>
      <c r="D48" s="2"/>
      <c r="E48" s="2"/>
      <c r="F48" s="2"/>
      <c r="G48" s="2"/>
      <c r="H48" s="4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2.75" x14ac:dyDescent="0.2">
      <c r="A49" s="2"/>
      <c r="B49" s="2"/>
      <c r="C49" s="2"/>
      <c r="D49" s="2"/>
      <c r="E49" s="2"/>
      <c r="F49" s="2"/>
      <c r="G49" s="2"/>
      <c r="H49" s="4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2.75" x14ac:dyDescent="0.2">
      <c r="A50" s="2"/>
      <c r="B50" s="2"/>
      <c r="C50" s="2"/>
      <c r="D50" s="2"/>
      <c r="E50" s="2"/>
      <c r="F50" s="2"/>
      <c r="G50" s="2"/>
      <c r="H50" s="4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2.75" x14ac:dyDescent="0.2">
      <c r="A51" s="2"/>
      <c r="B51" s="2"/>
      <c r="C51" s="2"/>
      <c r="D51" s="2"/>
      <c r="E51" s="2"/>
      <c r="F51" s="2"/>
      <c r="G51" s="2"/>
      <c r="H51" s="4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2.75" x14ac:dyDescent="0.2">
      <c r="A52" s="2"/>
      <c r="B52" s="2"/>
      <c r="C52" s="2"/>
      <c r="D52" s="2"/>
      <c r="E52" s="2"/>
      <c r="F52" s="2"/>
      <c r="G52" s="2"/>
      <c r="H52" s="4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2.75" x14ac:dyDescent="0.2">
      <c r="A53" s="2"/>
      <c r="B53" s="2"/>
      <c r="C53" s="2"/>
      <c r="D53" s="2"/>
      <c r="E53" s="2"/>
      <c r="F53" s="2"/>
      <c r="G53" s="2"/>
      <c r="H53" s="4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2.75" x14ac:dyDescent="0.2">
      <c r="A54" s="2"/>
      <c r="B54" s="2"/>
      <c r="C54" s="2"/>
      <c r="D54" s="2"/>
      <c r="E54" s="2"/>
      <c r="F54" s="2"/>
      <c r="G54" s="2"/>
      <c r="H54" s="4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2.75" x14ac:dyDescent="0.2">
      <c r="A55" s="2"/>
      <c r="B55" s="2"/>
      <c r="C55" s="2"/>
      <c r="D55" s="2"/>
      <c r="E55" s="2"/>
      <c r="F55" s="2"/>
      <c r="G55" s="2"/>
      <c r="H55" s="4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2.75" x14ac:dyDescent="0.2">
      <c r="A56" s="2"/>
      <c r="B56" s="2"/>
      <c r="C56" s="2"/>
      <c r="D56" s="2"/>
      <c r="E56" s="2"/>
      <c r="F56" s="2"/>
      <c r="G56" s="2"/>
      <c r="H56" s="4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2.75" x14ac:dyDescent="0.2">
      <c r="A57" s="2"/>
      <c r="B57" s="2"/>
      <c r="C57" s="2"/>
      <c r="D57" s="2"/>
      <c r="E57" s="2"/>
      <c r="F57" s="2"/>
      <c r="G57" s="2"/>
      <c r="H57" s="4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2.75" x14ac:dyDescent="0.2">
      <c r="A58" s="2"/>
      <c r="B58" s="2"/>
      <c r="C58" s="2"/>
      <c r="D58" s="2"/>
      <c r="E58" s="2"/>
      <c r="F58" s="2"/>
      <c r="G58" s="2"/>
      <c r="H58" s="4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2.75" x14ac:dyDescent="0.2">
      <c r="A59" s="2"/>
      <c r="B59" s="2"/>
      <c r="C59" s="2"/>
      <c r="D59" s="2"/>
      <c r="E59" s="2"/>
      <c r="F59" s="2"/>
      <c r="G59" s="2"/>
      <c r="H59" s="4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2.75" x14ac:dyDescent="0.2">
      <c r="A60" s="2"/>
      <c r="B60" s="2"/>
      <c r="C60" s="2"/>
      <c r="D60" s="2"/>
      <c r="E60" s="2"/>
      <c r="F60" s="2"/>
      <c r="G60" s="2"/>
      <c r="H60" s="4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2.75" x14ac:dyDescent="0.2">
      <c r="A61" s="2"/>
      <c r="B61" s="2"/>
      <c r="C61" s="2"/>
      <c r="D61" s="2"/>
      <c r="E61" s="2"/>
      <c r="F61" s="2"/>
      <c r="G61" s="2"/>
      <c r="H61" s="4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2.75" x14ac:dyDescent="0.2">
      <c r="A62" s="2"/>
      <c r="B62" s="2"/>
      <c r="C62" s="2"/>
      <c r="D62" s="2"/>
      <c r="E62" s="2"/>
      <c r="F62" s="2"/>
      <c r="G62" s="2"/>
      <c r="H62" s="4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2.75" x14ac:dyDescent="0.2">
      <c r="A63" s="2"/>
      <c r="B63" s="2"/>
      <c r="C63" s="2"/>
      <c r="D63" s="2"/>
      <c r="E63" s="2"/>
      <c r="F63" s="2"/>
      <c r="G63" s="2"/>
      <c r="H63" s="4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2.75" x14ac:dyDescent="0.2">
      <c r="A64" s="2"/>
      <c r="B64" s="2"/>
      <c r="C64" s="2"/>
      <c r="D64" s="2"/>
      <c r="E64" s="2"/>
      <c r="F64" s="2"/>
      <c r="G64" s="2"/>
      <c r="H64" s="4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2.75" x14ac:dyDescent="0.2">
      <c r="A65" s="2"/>
      <c r="B65" s="2"/>
      <c r="C65" s="2"/>
      <c r="D65" s="2"/>
      <c r="E65" s="2"/>
      <c r="F65" s="2"/>
      <c r="G65" s="2"/>
      <c r="H65" s="4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2.75" x14ac:dyDescent="0.2">
      <c r="A66" s="2"/>
      <c r="B66" s="2"/>
      <c r="C66" s="2"/>
      <c r="D66" s="2"/>
      <c r="E66" s="2"/>
      <c r="F66" s="2"/>
      <c r="G66" s="2"/>
      <c r="H66" s="4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2.75" x14ac:dyDescent="0.2">
      <c r="A67" s="2"/>
      <c r="B67" s="2"/>
      <c r="C67" s="2"/>
      <c r="D67" s="2"/>
      <c r="E67" s="2"/>
      <c r="F67" s="2"/>
      <c r="G67" s="2"/>
      <c r="H67" s="4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2.75" x14ac:dyDescent="0.2">
      <c r="A68" s="2"/>
      <c r="B68" s="2"/>
      <c r="C68" s="2"/>
      <c r="D68" s="2"/>
      <c r="E68" s="2"/>
      <c r="F68" s="2"/>
      <c r="G68" s="2"/>
      <c r="H68" s="4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2.75" x14ac:dyDescent="0.2">
      <c r="A69" s="2"/>
      <c r="B69" s="2"/>
      <c r="C69" s="2"/>
      <c r="D69" s="2"/>
      <c r="E69" s="2"/>
      <c r="F69" s="2"/>
      <c r="G69" s="2"/>
      <c r="H69" s="4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2.75" x14ac:dyDescent="0.2">
      <c r="A70" s="2"/>
      <c r="B70" s="2"/>
      <c r="C70" s="2"/>
      <c r="D70" s="2"/>
      <c r="E70" s="2"/>
      <c r="F70" s="2"/>
      <c r="G70" s="2"/>
      <c r="H70" s="4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2.75" x14ac:dyDescent="0.2">
      <c r="A71" s="2"/>
      <c r="B71" s="2"/>
      <c r="C71" s="2"/>
      <c r="D71" s="2"/>
      <c r="E71" s="2"/>
      <c r="F71" s="2"/>
      <c r="G71" s="2"/>
      <c r="H71" s="4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2.75" x14ac:dyDescent="0.2">
      <c r="A72" s="2"/>
      <c r="B72" s="2"/>
      <c r="C72" s="2"/>
      <c r="D72" s="2"/>
      <c r="E72" s="2"/>
      <c r="F72" s="2"/>
      <c r="G72" s="2"/>
      <c r="H72" s="4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2.75" x14ac:dyDescent="0.2">
      <c r="A73" s="2"/>
      <c r="B73" s="2"/>
      <c r="C73" s="2"/>
      <c r="D73" s="2"/>
      <c r="E73" s="2"/>
      <c r="F73" s="2"/>
      <c r="G73" s="2"/>
      <c r="H73" s="4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2.75" x14ac:dyDescent="0.2">
      <c r="A74" s="2"/>
      <c r="B74" s="2"/>
      <c r="C74" s="2"/>
      <c r="D74" s="2"/>
      <c r="E74" s="2"/>
      <c r="F74" s="2"/>
      <c r="G74" s="2"/>
      <c r="H74" s="4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2.75" x14ac:dyDescent="0.2">
      <c r="A75" s="2"/>
      <c r="B75" s="2"/>
      <c r="C75" s="2"/>
      <c r="D75" s="2"/>
      <c r="E75" s="2"/>
      <c r="F75" s="2"/>
      <c r="G75" s="2"/>
      <c r="H75" s="4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2.75" x14ac:dyDescent="0.2">
      <c r="A76" s="2"/>
      <c r="B76" s="2"/>
      <c r="C76" s="2"/>
      <c r="D76" s="2"/>
      <c r="E76" s="2"/>
      <c r="F76" s="2"/>
      <c r="G76" s="2"/>
      <c r="H76" s="4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2.75" x14ac:dyDescent="0.2">
      <c r="A77" s="2"/>
      <c r="B77" s="2"/>
      <c r="C77" s="2"/>
      <c r="D77" s="2"/>
      <c r="E77" s="2"/>
      <c r="F77" s="2"/>
      <c r="G77" s="2"/>
      <c r="H77" s="4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2.75" x14ac:dyDescent="0.2">
      <c r="A78" s="2"/>
      <c r="B78" s="2"/>
      <c r="C78" s="2"/>
      <c r="D78" s="2"/>
      <c r="E78" s="2"/>
      <c r="F78" s="2"/>
      <c r="G78" s="2"/>
      <c r="H78" s="4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2.75" x14ac:dyDescent="0.2">
      <c r="A79" s="2"/>
      <c r="B79" s="2"/>
      <c r="C79" s="2"/>
      <c r="D79" s="2"/>
      <c r="E79" s="2"/>
      <c r="F79" s="2"/>
      <c r="G79" s="2"/>
      <c r="H79" s="4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2.75" x14ac:dyDescent="0.2">
      <c r="A80" s="2"/>
      <c r="B80" s="2"/>
      <c r="C80" s="2"/>
      <c r="D80" s="2"/>
      <c r="E80" s="2"/>
      <c r="F80" s="2"/>
      <c r="G80" s="2"/>
      <c r="H80" s="4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2.75" x14ac:dyDescent="0.2">
      <c r="A81" s="2"/>
      <c r="B81" s="2"/>
      <c r="C81" s="2"/>
      <c r="D81" s="2"/>
      <c r="E81" s="2"/>
      <c r="F81" s="2"/>
      <c r="G81" s="2"/>
      <c r="H81" s="4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2.75" x14ac:dyDescent="0.2">
      <c r="A82" s="2"/>
      <c r="B82" s="2"/>
      <c r="C82" s="2"/>
      <c r="D82" s="2"/>
      <c r="E82" s="2"/>
      <c r="F82" s="2"/>
      <c r="G82" s="2"/>
      <c r="H82" s="4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2.75" x14ac:dyDescent="0.2">
      <c r="A83" s="2"/>
      <c r="B83" s="2"/>
      <c r="C83" s="2"/>
      <c r="D83" s="2"/>
      <c r="E83" s="2"/>
      <c r="F83" s="2"/>
      <c r="G83" s="2"/>
      <c r="H83" s="4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2.75" x14ac:dyDescent="0.2">
      <c r="A84" s="2"/>
      <c r="B84" s="2"/>
      <c r="C84" s="2"/>
      <c r="D84" s="2"/>
      <c r="E84" s="2"/>
      <c r="F84" s="2"/>
      <c r="G84" s="2"/>
      <c r="H84" s="4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2.75" x14ac:dyDescent="0.2">
      <c r="A85" s="2"/>
      <c r="B85" s="2"/>
      <c r="C85" s="2"/>
      <c r="D85" s="2"/>
      <c r="E85" s="2"/>
      <c r="F85" s="2"/>
      <c r="G85" s="2"/>
      <c r="H85" s="4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2.75" x14ac:dyDescent="0.2">
      <c r="A86" s="2"/>
      <c r="B86" s="2"/>
      <c r="C86" s="2"/>
      <c r="D86" s="2"/>
      <c r="E86" s="2"/>
      <c r="F86" s="2"/>
      <c r="G86" s="2"/>
      <c r="H86" s="4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2.75" x14ac:dyDescent="0.2">
      <c r="A87" s="2"/>
      <c r="B87" s="2"/>
      <c r="C87" s="2"/>
      <c r="D87" s="2"/>
      <c r="E87" s="2"/>
      <c r="F87" s="2"/>
      <c r="G87" s="2"/>
      <c r="H87" s="4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2.75" x14ac:dyDescent="0.2">
      <c r="A88" s="2"/>
      <c r="B88" s="2"/>
      <c r="C88" s="2"/>
      <c r="D88" s="2"/>
      <c r="E88" s="2"/>
      <c r="F88" s="2"/>
      <c r="G88" s="2"/>
      <c r="H88" s="4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2.75" x14ac:dyDescent="0.2">
      <c r="A89" s="2"/>
      <c r="B89" s="2"/>
      <c r="C89" s="2"/>
      <c r="D89" s="2"/>
      <c r="E89" s="2"/>
      <c r="F89" s="2"/>
      <c r="G89" s="2"/>
      <c r="H89" s="4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2.75" x14ac:dyDescent="0.2">
      <c r="A90" s="2"/>
      <c r="B90" s="2"/>
      <c r="C90" s="2"/>
      <c r="D90" s="2"/>
      <c r="E90" s="2"/>
      <c r="F90" s="2"/>
      <c r="G90" s="2"/>
      <c r="H90" s="4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2.75" x14ac:dyDescent="0.2">
      <c r="A91" s="2"/>
      <c r="B91" s="2"/>
      <c r="C91" s="2"/>
      <c r="D91" s="2"/>
      <c r="E91" s="2"/>
      <c r="F91" s="2"/>
      <c r="G91" s="2"/>
      <c r="H91" s="4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2.75" x14ac:dyDescent="0.2">
      <c r="A92" s="2"/>
      <c r="B92" s="2"/>
      <c r="C92" s="2"/>
      <c r="D92" s="2"/>
      <c r="E92" s="2"/>
      <c r="F92" s="2"/>
      <c r="G92" s="2"/>
      <c r="H92" s="4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2.75" x14ac:dyDescent="0.2">
      <c r="A93" s="2"/>
      <c r="B93" s="2"/>
      <c r="C93" s="2"/>
      <c r="D93" s="2"/>
      <c r="E93" s="2"/>
      <c r="F93" s="2"/>
      <c r="G93" s="2"/>
      <c r="H93" s="4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2.75" x14ac:dyDescent="0.2">
      <c r="A94" s="2"/>
      <c r="B94" s="2"/>
      <c r="C94" s="2"/>
      <c r="D94" s="2"/>
      <c r="E94" s="2"/>
      <c r="F94" s="2"/>
      <c r="G94" s="2"/>
      <c r="H94" s="4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2.75" x14ac:dyDescent="0.2">
      <c r="A95" s="2"/>
      <c r="B95" s="2"/>
      <c r="C95" s="2"/>
      <c r="D95" s="2"/>
      <c r="E95" s="2"/>
      <c r="F95" s="2"/>
      <c r="G95" s="2"/>
      <c r="H95" s="4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2.75" x14ac:dyDescent="0.2">
      <c r="A96" s="2"/>
      <c r="B96" s="2"/>
      <c r="C96" s="2"/>
      <c r="D96" s="2"/>
      <c r="E96" s="2"/>
      <c r="F96" s="2"/>
      <c r="G96" s="2"/>
      <c r="H96" s="4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2.75" x14ac:dyDescent="0.2">
      <c r="A97" s="2"/>
      <c r="B97" s="2"/>
      <c r="C97" s="2"/>
      <c r="D97" s="2"/>
      <c r="E97" s="2"/>
      <c r="F97" s="2"/>
      <c r="G97" s="2"/>
      <c r="H97" s="4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2.75" x14ac:dyDescent="0.2">
      <c r="A98" s="2"/>
      <c r="B98" s="2"/>
      <c r="C98" s="2"/>
      <c r="D98" s="2"/>
      <c r="E98" s="2"/>
      <c r="F98" s="2"/>
      <c r="G98" s="2"/>
      <c r="H98" s="4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2.75" x14ac:dyDescent="0.2">
      <c r="A99" s="2"/>
      <c r="B99" s="2"/>
      <c r="C99" s="2"/>
      <c r="D99" s="2"/>
      <c r="E99" s="2"/>
      <c r="F99" s="2"/>
      <c r="G99" s="2"/>
      <c r="H99" s="4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2.75" x14ac:dyDescent="0.2">
      <c r="A100" s="2"/>
      <c r="B100" s="2"/>
      <c r="C100" s="2"/>
      <c r="D100" s="2"/>
      <c r="E100" s="2"/>
      <c r="F100" s="2"/>
      <c r="G100" s="2"/>
      <c r="H100" s="4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2.75" x14ac:dyDescent="0.2">
      <c r="A101" s="2"/>
      <c r="B101" s="2"/>
      <c r="C101" s="2"/>
      <c r="D101" s="2"/>
      <c r="E101" s="2"/>
      <c r="F101" s="2"/>
      <c r="G101" s="2"/>
      <c r="H101" s="4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2.75" x14ac:dyDescent="0.2">
      <c r="A102" s="2"/>
      <c r="B102" s="2"/>
      <c r="C102" s="2"/>
      <c r="D102" s="2"/>
      <c r="E102" s="2"/>
      <c r="F102" s="2"/>
      <c r="G102" s="2"/>
      <c r="H102" s="4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2.75" x14ac:dyDescent="0.2">
      <c r="A103" s="2"/>
      <c r="B103" s="2"/>
      <c r="C103" s="2"/>
      <c r="D103" s="2"/>
      <c r="E103" s="2"/>
      <c r="F103" s="2"/>
      <c r="G103" s="2"/>
      <c r="H103" s="4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2.75" x14ac:dyDescent="0.2">
      <c r="A104" s="2"/>
      <c r="B104" s="2"/>
      <c r="C104" s="2"/>
      <c r="D104" s="2"/>
      <c r="E104" s="2"/>
      <c r="F104" s="2"/>
      <c r="G104" s="2"/>
      <c r="H104" s="4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2.75" x14ac:dyDescent="0.2">
      <c r="A105" s="2"/>
      <c r="B105" s="2"/>
      <c r="C105" s="2"/>
      <c r="D105" s="2"/>
      <c r="E105" s="2"/>
      <c r="F105" s="2"/>
      <c r="G105" s="2"/>
      <c r="H105" s="4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2.75" x14ac:dyDescent="0.2">
      <c r="A106" s="2"/>
      <c r="B106" s="2"/>
      <c r="C106" s="2"/>
      <c r="D106" s="2"/>
      <c r="E106" s="2"/>
      <c r="F106" s="2"/>
      <c r="G106" s="2"/>
      <c r="H106" s="4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2.75" x14ac:dyDescent="0.2">
      <c r="A107" s="2"/>
      <c r="B107" s="2"/>
      <c r="C107" s="2"/>
      <c r="D107" s="2"/>
      <c r="E107" s="2"/>
      <c r="F107" s="2"/>
      <c r="G107" s="2"/>
      <c r="H107" s="4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2.75" x14ac:dyDescent="0.2">
      <c r="A108" s="2"/>
      <c r="B108" s="2"/>
      <c r="C108" s="2"/>
      <c r="D108" s="2"/>
      <c r="E108" s="2"/>
      <c r="F108" s="2"/>
      <c r="G108" s="2"/>
      <c r="H108" s="4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2.75" x14ac:dyDescent="0.2">
      <c r="A109" s="2"/>
      <c r="B109" s="2"/>
      <c r="C109" s="2"/>
      <c r="D109" s="2"/>
      <c r="E109" s="2"/>
      <c r="F109" s="2"/>
      <c r="G109" s="2"/>
      <c r="H109" s="4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2.75" x14ac:dyDescent="0.2">
      <c r="A110" s="2"/>
      <c r="B110" s="2"/>
      <c r="C110" s="2"/>
      <c r="D110" s="2"/>
      <c r="E110" s="2"/>
      <c r="F110" s="2"/>
      <c r="G110" s="2"/>
      <c r="H110" s="4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2.75" x14ac:dyDescent="0.2">
      <c r="A111" s="2"/>
      <c r="B111" s="2"/>
      <c r="C111" s="2"/>
      <c r="D111" s="2"/>
      <c r="E111" s="2"/>
      <c r="F111" s="2"/>
      <c r="G111" s="2"/>
      <c r="H111" s="4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2.75" x14ac:dyDescent="0.2">
      <c r="A112" s="2"/>
      <c r="B112" s="2"/>
      <c r="C112" s="2"/>
      <c r="D112" s="2"/>
      <c r="E112" s="2"/>
      <c r="F112" s="2"/>
      <c r="G112" s="2"/>
      <c r="H112" s="4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2.75" x14ac:dyDescent="0.2">
      <c r="A113" s="2"/>
      <c r="B113" s="2"/>
      <c r="C113" s="2"/>
      <c r="D113" s="2"/>
      <c r="E113" s="2"/>
      <c r="F113" s="2"/>
      <c r="G113" s="2"/>
      <c r="H113" s="4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2.75" x14ac:dyDescent="0.2">
      <c r="A114" s="2"/>
      <c r="B114" s="2"/>
      <c r="C114" s="2"/>
      <c r="D114" s="2"/>
      <c r="E114" s="2"/>
      <c r="F114" s="2"/>
      <c r="G114" s="2"/>
      <c r="H114" s="4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2.75" x14ac:dyDescent="0.2">
      <c r="A115" s="2"/>
      <c r="B115" s="2"/>
      <c r="C115" s="2"/>
      <c r="D115" s="2"/>
      <c r="E115" s="2"/>
      <c r="F115" s="2"/>
      <c r="G115" s="2"/>
      <c r="H115" s="4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2.75" x14ac:dyDescent="0.2">
      <c r="A116" s="2"/>
      <c r="B116" s="2"/>
      <c r="C116" s="2"/>
      <c r="D116" s="2"/>
      <c r="E116" s="2"/>
      <c r="F116" s="2"/>
      <c r="G116" s="2"/>
      <c r="H116" s="4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2.75" x14ac:dyDescent="0.2">
      <c r="A117" s="2"/>
      <c r="B117" s="2"/>
      <c r="C117" s="2"/>
      <c r="D117" s="2"/>
      <c r="E117" s="2"/>
      <c r="F117" s="2"/>
      <c r="G117" s="2"/>
      <c r="H117" s="4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2.75" x14ac:dyDescent="0.2">
      <c r="A118" s="2"/>
      <c r="B118" s="2"/>
      <c r="C118" s="2"/>
      <c r="D118" s="2"/>
      <c r="E118" s="2"/>
      <c r="F118" s="2"/>
      <c r="G118" s="2"/>
      <c r="H118" s="4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2.75" x14ac:dyDescent="0.2">
      <c r="A119" s="2"/>
      <c r="B119" s="2"/>
      <c r="C119" s="2"/>
      <c r="D119" s="2"/>
      <c r="E119" s="2"/>
      <c r="F119" s="2"/>
      <c r="G119" s="2"/>
      <c r="H119" s="4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2.75" x14ac:dyDescent="0.2">
      <c r="A120" s="2"/>
      <c r="B120" s="2"/>
      <c r="C120" s="2"/>
      <c r="D120" s="2"/>
      <c r="E120" s="2"/>
      <c r="F120" s="2"/>
      <c r="G120" s="2"/>
      <c r="H120" s="4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2.75" x14ac:dyDescent="0.2">
      <c r="A121" s="2"/>
      <c r="B121" s="2"/>
      <c r="C121" s="2"/>
      <c r="D121" s="2"/>
      <c r="E121" s="2"/>
      <c r="F121" s="2"/>
      <c r="G121" s="2"/>
      <c r="H121" s="4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2.75" x14ac:dyDescent="0.2">
      <c r="A122" s="2"/>
      <c r="B122" s="2"/>
      <c r="C122" s="2"/>
      <c r="D122" s="2"/>
      <c r="E122" s="2"/>
      <c r="F122" s="2"/>
      <c r="G122" s="2"/>
      <c r="H122" s="4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2.75" x14ac:dyDescent="0.2">
      <c r="A123" s="2"/>
      <c r="B123" s="2"/>
      <c r="C123" s="2"/>
      <c r="D123" s="2"/>
      <c r="E123" s="2"/>
      <c r="F123" s="2"/>
      <c r="G123" s="2"/>
      <c r="H123" s="4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2.75" x14ac:dyDescent="0.2">
      <c r="A124" s="2"/>
      <c r="B124" s="2"/>
      <c r="C124" s="2"/>
      <c r="D124" s="2"/>
      <c r="E124" s="2"/>
      <c r="F124" s="2"/>
      <c r="G124" s="2"/>
      <c r="H124" s="4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2.75" x14ac:dyDescent="0.2">
      <c r="A125" s="2"/>
      <c r="B125" s="2"/>
      <c r="C125" s="2"/>
      <c r="D125" s="2"/>
      <c r="E125" s="2"/>
      <c r="F125" s="2"/>
      <c r="G125" s="2"/>
      <c r="H125" s="4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2.75" x14ac:dyDescent="0.2">
      <c r="A126" s="2"/>
      <c r="B126" s="2"/>
      <c r="C126" s="2"/>
      <c r="D126" s="2"/>
      <c r="E126" s="2"/>
      <c r="F126" s="2"/>
      <c r="G126" s="2"/>
      <c r="H126" s="4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2.75" x14ac:dyDescent="0.2">
      <c r="A127" s="2"/>
      <c r="B127" s="2"/>
      <c r="C127" s="2"/>
      <c r="D127" s="2"/>
      <c r="E127" s="2"/>
      <c r="F127" s="2"/>
      <c r="G127" s="2"/>
      <c r="H127" s="4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2.75" x14ac:dyDescent="0.2">
      <c r="A128" s="2"/>
      <c r="B128" s="2"/>
      <c r="C128" s="2"/>
      <c r="D128" s="2"/>
      <c r="E128" s="2"/>
      <c r="F128" s="2"/>
      <c r="G128" s="2"/>
      <c r="H128" s="4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2.75" x14ac:dyDescent="0.2">
      <c r="A129" s="2"/>
      <c r="B129" s="2"/>
      <c r="C129" s="2"/>
      <c r="D129" s="2"/>
      <c r="E129" s="2"/>
      <c r="F129" s="2"/>
      <c r="G129" s="2"/>
      <c r="H129" s="4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2.75" x14ac:dyDescent="0.2">
      <c r="A130" s="2"/>
      <c r="B130" s="2"/>
      <c r="C130" s="2"/>
      <c r="D130" s="2"/>
      <c r="E130" s="2"/>
      <c r="F130" s="2"/>
      <c r="G130" s="2"/>
      <c r="H130" s="4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2.75" x14ac:dyDescent="0.2">
      <c r="A131" s="2"/>
      <c r="B131" s="2"/>
      <c r="C131" s="2"/>
      <c r="D131" s="2"/>
      <c r="E131" s="2"/>
      <c r="F131" s="2"/>
      <c r="G131" s="2"/>
      <c r="H131" s="4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2.75" x14ac:dyDescent="0.2">
      <c r="A132" s="2"/>
      <c r="B132" s="2"/>
      <c r="C132" s="2"/>
      <c r="D132" s="2"/>
      <c r="E132" s="2"/>
      <c r="F132" s="2"/>
      <c r="G132" s="2"/>
      <c r="H132" s="4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2.75" x14ac:dyDescent="0.2">
      <c r="A133" s="2"/>
      <c r="B133" s="2"/>
      <c r="C133" s="2"/>
      <c r="D133" s="2"/>
      <c r="E133" s="2"/>
      <c r="F133" s="2"/>
      <c r="G133" s="2"/>
      <c r="H133" s="4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2.75" x14ac:dyDescent="0.2">
      <c r="A134" s="2"/>
      <c r="B134" s="2"/>
      <c r="C134" s="2"/>
      <c r="D134" s="2"/>
      <c r="E134" s="2"/>
      <c r="F134" s="2"/>
      <c r="G134" s="2"/>
      <c r="H134" s="4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2.75" x14ac:dyDescent="0.2">
      <c r="A135" s="2"/>
      <c r="B135" s="2"/>
      <c r="C135" s="2"/>
      <c r="D135" s="2"/>
      <c r="E135" s="2"/>
      <c r="F135" s="2"/>
      <c r="G135" s="2"/>
      <c r="H135" s="4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2.75" x14ac:dyDescent="0.2">
      <c r="A136" s="2"/>
      <c r="B136" s="2"/>
      <c r="C136" s="2"/>
      <c r="D136" s="2"/>
      <c r="E136" s="2"/>
      <c r="F136" s="2"/>
      <c r="G136" s="2"/>
      <c r="H136" s="4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2.75" x14ac:dyDescent="0.2">
      <c r="A137" s="2"/>
      <c r="B137" s="2"/>
      <c r="C137" s="2"/>
      <c r="D137" s="2"/>
      <c r="E137" s="2"/>
      <c r="F137" s="2"/>
      <c r="G137" s="2"/>
      <c r="H137" s="4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2.75" x14ac:dyDescent="0.2">
      <c r="A138" s="2"/>
      <c r="B138" s="2"/>
      <c r="C138" s="2"/>
      <c r="D138" s="2"/>
      <c r="E138" s="2"/>
      <c r="F138" s="2"/>
      <c r="G138" s="2"/>
      <c r="H138" s="4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2.75" x14ac:dyDescent="0.2">
      <c r="A139" s="2"/>
      <c r="B139" s="2"/>
      <c r="C139" s="2"/>
      <c r="D139" s="2"/>
      <c r="E139" s="2"/>
      <c r="F139" s="2"/>
      <c r="G139" s="2"/>
      <c r="H139" s="4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2.75" x14ac:dyDescent="0.2">
      <c r="A140" s="2"/>
      <c r="B140" s="2"/>
      <c r="C140" s="2"/>
      <c r="D140" s="2"/>
      <c r="E140" s="2"/>
      <c r="F140" s="2"/>
      <c r="G140" s="2"/>
      <c r="H140" s="4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2.75" x14ac:dyDescent="0.2">
      <c r="A141" s="2"/>
      <c r="B141" s="2"/>
      <c r="C141" s="2"/>
      <c r="D141" s="2"/>
      <c r="E141" s="2"/>
      <c r="F141" s="2"/>
      <c r="G141" s="2"/>
      <c r="H141" s="4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2.75" x14ac:dyDescent="0.2">
      <c r="A142" s="2"/>
      <c r="B142" s="2"/>
      <c r="C142" s="2"/>
      <c r="D142" s="2"/>
      <c r="E142" s="2"/>
      <c r="F142" s="2"/>
      <c r="G142" s="2"/>
      <c r="H142" s="4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2.75" x14ac:dyDescent="0.2">
      <c r="A143" s="2"/>
      <c r="B143" s="2"/>
      <c r="C143" s="2"/>
      <c r="D143" s="2"/>
      <c r="E143" s="2"/>
      <c r="F143" s="2"/>
      <c r="G143" s="2"/>
      <c r="H143" s="4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2.75" x14ac:dyDescent="0.2">
      <c r="A144" s="2"/>
      <c r="B144" s="2"/>
      <c r="C144" s="2"/>
      <c r="D144" s="2"/>
      <c r="E144" s="2"/>
      <c r="F144" s="2"/>
      <c r="G144" s="2"/>
      <c r="H144" s="4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2.75" x14ac:dyDescent="0.2">
      <c r="A145" s="2"/>
      <c r="B145" s="2"/>
      <c r="C145" s="2"/>
      <c r="D145" s="2"/>
      <c r="E145" s="2"/>
      <c r="F145" s="2"/>
      <c r="G145" s="2"/>
      <c r="H145" s="4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2.75" x14ac:dyDescent="0.2">
      <c r="A146" s="2"/>
      <c r="B146" s="2"/>
      <c r="C146" s="2"/>
      <c r="D146" s="2"/>
      <c r="E146" s="2"/>
      <c r="F146" s="2"/>
      <c r="G146" s="2"/>
      <c r="H146" s="4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2.75" x14ac:dyDescent="0.2">
      <c r="A147" s="2"/>
      <c r="B147" s="2"/>
      <c r="C147" s="2"/>
      <c r="D147" s="2"/>
      <c r="E147" s="2"/>
      <c r="F147" s="2"/>
      <c r="G147" s="2"/>
      <c r="H147" s="4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2.75" x14ac:dyDescent="0.2">
      <c r="A148" s="2"/>
      <c r="B148" s="2"/>
      <c r="C148" s="2"/>
      <c r="D148" s="2"/>
      <c r="E148" s="2"/>
      <c r="F148" s="2"/>
      <c r="G148" s="2"/>
      <c r="H148" s="4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2.75" x14ac:dyDescent="0.2">
      <c r="A149" s="2"/>
      <c r="B149" s="2"/>
      <c r="C149" s="2"/>
      <c r="D149" s="2"/>
      <c r="E149" s="2"/>
      <c r="F149" s="2"/>
      <c r="G149" s="2"/>
      <c r="H149" s="4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2.75" x14ac:dyDescent="0.2">
      <c r="A150" s="2"/>
      <c r="B150" s="2"/>
      <c r="C150" s="2"/>
      <c r="D150" s="2"/>
      <c r="E150" s="2"/>
      <c r="F150" s="2"/>
      <c r="G150" s="2"/>
      <c r="H150" s="4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2.75" x14ac:dyDescent="0.2">
      <c r="A151" s="2"/>
      <c r="B151" s="2"/>
      <c r="C151" s="2"/>
      <c r="D151" s="2"/>
      <c r="E151" s="2"/>
      <c r="F151" s="2"/>
      <c r="G151" s="2"/>
      <c r="H151" s="4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2.75" x14ac:dyDescent="0.2">
      <c r="A152" s="2"/>
      <c r="B152" s="2"/>
      <c r="C152" s="2"/>
      <c r="D152" s="2"/>
      <c r="E152" s="2"/>
      <c r="F152" s="2"/>
      <c r="G152" s="2"/>
      <c r="H152" s="4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2.75" x14ac:dyDescent="0.2">
      <c r="A153" s="2"/>
      <c r="B153" s="2"/>
      <c r="C153" s="2"/>
      <c r="D153" s="2"/>
      <c r="E153" s="2"/>
      <c r="F153" s="2"/>
      <c r="G153" s="2"/>
      <c r="H153" s="4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2.75" x14ac:dyDescent="0.2">
      <c r="A154" s="2"/>
      <c r="B154" s="2"/>
      <c r="C154" s="2"/>
      <c r="D154" s="2"/>
      <c r="E154" s="2"/>
      <c r="F154" s="2"/>
      <c r="G154" s="2"/>
      <c r="H154" s="4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2.75" x14ac:dyDescent="0.2">
      <c r="A155" s="2"/>
      <c r="B155" s="2"/>
      <c r="C155" s="2"/>
      <c r="D155" s="2"/>
      <c r="E155" s="2"/>
      <c r="F155" s="2"/>
      <c r="G155" s="2"/>
      <c r="H155" s="4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2.75" x14ac:dyDescent="0.2">
      <c r="A156" s="2"/>
      <c r="B156" s="2"/>
      <c r="C156" s="2"/>
      <c r="D156" s="2"/>
      <c r="E156" s="2"/>
      <c r="F156" s="2"/>
      <c r="G156" s="2"/>
      <c r="H156" s="4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2.75" x14ac:dyDescent="0.2">
      <c r="A157" s="2"/>
      <c r="B157" s="2"/>
      <c r="C157" s="2"/>
      <c r="D157" s="2"/>
      <c r="E157" s="2"/>
      <c r="F157" s="2"/>
      <c r="G157" s="2"/>
      <c r="H157" s="4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2.75" x14ac:dyDescent="0.2">
      <c r="A158" s="2"/>
      <c r="B158" s="2"/>
      <c r="C158" s="2"/>
      <c r="D158" s="2"/>
      <c r="E158" s="2"/>
      <c r="F158" s="2"/>
      <c r="G158" s="2"/>
      <c r="H158" s="4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2.75" x14ac:dyDescent="0.2">
      <c r="A159" s="2"/>
      <c r="B159" s="2"/>
      <c r="C159" s="2"/>
      <c r="D159" s="2"/>
      <c r="E159" s="2"/>
      <c r="F159" s="2"/>
      <c r="G159" s="2"/>
      <c r="H159" s="4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2.75" x14ac:dyDescent="0.2">
      <c r="A160" s="2"/>
      <c r="B160" s="2"/>
      <c r="C160" s="2"/>
      <c r="D160" s="2"/>
      <c r="E160" s="2"/>
      <c r="F160" s="2"/>
      <c r="G160" s="2"/>
      <c r="H160" s="4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2.75" x14ac:dyDescent="0.2">
      <c r="A161" s="2"/>
      <c r="B161" s="2"/>
      <c r="C161" s="2"/>
      <c r="D161" s="2"/>
      <c r="E161" s="2"/>
      <c r="F161" s="2"/>
      <c r="G161" s="2"/>
      <c r="H161" s="4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2.75" x14ac:dyDescent="0.2">
      <c r="A162" s="2"/>
      <c r="B162" s="2"/>
      <c r="C162" s="2"/>
      <c r="D162" s="2"/>
      <c r="E162" s="2"/>
      <c r="F162" s="2"/>
      <c r="G162" s="2"/>
      <c r="H162" s="4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2.75" x14ac:dyDescent="0.2">
      <c r="A163" s="2"/>
      <c r="B163" s="2"/>
      <c r="C163" s="2"/>
      <c r="D163" s="2"/>
      <c r="E163" s="2"/>
      <c r="F163" s="2"/>
      <c r="G163" s="2"/>
      <c r="H163" s="4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2.75" x14ac:dyDescent="0.2">
      <c r="A164" s="2"/>
      <c r="B164" s="2"/>
      <c r="C164" s="2"/>
      <c r="D164" s="2"/>
      <c r="E164" s="2"/>
      <c r="F164" s="2"/>
      <c r="G164" s="2"/>
      <c r="H164" s="4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2.75" x14ac:dyDescent="0.2">
      <c r="A165" s="2"/>
      <c r="B165" s="2"/>
      <c r="C165" s="2"/>
      <c r="D165" s="2"/>
      <c r="E165" s="2"/>
      <c r="F165" s="2"/>
      <c r="G165" s="2"/>
      <c r="H165" s="4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2.75" x14ac:dyDescent="0.2">
      <c r="A166" s="2"/>
      <c r="B166" s="2"/>
      <c r="C166" s="2"/>
      <c r="D166" s="2"/>
      <c r="E166" s="2"/>
      <c r="F166" s="2"/>
      <c r="G166" s="2"/>
      <c r="H166" s="4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2.75" x14ac:dyDescent="0.2">
      <c r="A167" s="2"/>
      <c r="B167" s="2"/>
      <c r="C167" s="2"/>
      <c r="D167" s="2"/>
      <c r="E167" s="2"/>
      <c r="F167" s="2"/>
      <c r="G167" s="2"/>
      <c r="H167" s="4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2.75" x14ac:dyDescent="0.2">
      <c r="A168" s="2"/>
      <c r="B168" s="2"/>
      <c r="C168" s="2"/>
      <c r="D168" s="2"/>
      <c r="E168" s="2"/>
      <c r="F168" s="2"/>
      <c r="G168" s="2"/>
      <c r="H168" s="4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2.75" x14ac:dyDescent="0.2">
      <c r="A169" s="2"/>
      <c r="B169" s="2"/>
      <c r="C169" s="2"/>
      <c r="D169" s="2"/>
      <c r="E169" s="2"/>
      <c r="F169" s="2"/>
      <c r="G169" s="2"/>
      <c r="H169" s="4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2.75" x14ac:dyDescent="0.2">
      <c r="A170" s="2"/>
      <c r="B170" s="2"/>
      <c r="C170" s="2"/>
      <c r="D170" s="2"/>
      <c r="E170" s="2"/>
      <c r="F170" s="2"/>
      <c r="G170" s="2"/>
      <c r="H170" s="4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2.75" x14ac:dyDescent="0.2">
      <c r="A171" s="2"/>
      <c r="B171" s="2"/>
      <c r="C171" s="2"/>
      <c r="D171" s="2"/>
      <c r="E171" s="2"/>
      <c r="F171" s="2"/>
      <c r="G171" s="2"/>
      <c r="H171" s="4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2.75" x14ac:dyDescent="0.2">
      <c r="A172" s="2"/>
      <c r="B172" s="2"/>
      <c r="C172" s="2"/>
      <c r="D172" s="2"/>
      <c r="E172" s="2"/>
      <c r="F172" s="2"/>
      <c r="G172" s="2"/>
      <c r="H172" s="4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2.75" x14ac:dyDescent="0.2">
      <c r="A173" s="2"/>
      <c r="B173" s="2"/>
      <c r="C173" s="2"/>
      <c r="D173" s="2"/>
      <c r="E173" s="2"/>
      <c r="F173" s="2"/>
      <c r="G173" s="2"/>
      <c r="H173" s="4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2.75" x14ac:dyDescent="0.2">
      <c r="A174" s="2"/>
      <c r="B174" s="2"/>
      <c r="C174" s="2"/>
      <c r="D174" s="2"/>
      <c r="E174" s="2"/>
      <c r="F174" s="2"/>
      <c r="G174" s="2"/>
      <c r="H174" s="4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2.75" x14ac:dyDescent="0.2">
      <c r="A175" s="2"/>
      <c r="B175" s="2"/>
      <c r="C175" s="2"/>
      <c r="D175" s="2"/>
      <c r="E175" s="2"/>
      <c r="F175" s="2"/>
      <c r="G175" s="2"/>
      <c r="H175" s="4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2.75" x14ac:dyDescent="0.2">
      <c r="A176" s="2"/>
      <c r="B176" s="2"/>
      <c r="C176" s="2"/>
      <c r="D176" s="2"/>
      <c r="E176" s="2"/>
      <c r="F176" s="2"/>
      <c r="G176" s="2"/>
      <c r="H176" s="4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2.75" x14ac:dyDescent="0.2">
      <c r="A177" s="2"/>
      <c r="B177" s="2"/>
      <c r="C177" s="2"/>
      <c r="D177" s="2"/>
      <c r="E177" s="2"/>
      <c r="F177" s="2"/>
      <c r="G177" s="2"/>
      <c r="H177" s="4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2.75" x14ac:dyDescent="0.2">
      <c r="A178" s="2"/>
      <c r="B178" s="2"/>
      <c r="C178" s="2"/>
      <c r="D178" s="2"/>
      <c r="E178" s="2"/>
      <c r="F178" s="2"/>
      <c r="G178" s="2"/>
      <c r="H178" s="4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2.75" x14ac:dyDescent="0.2">
      <c r="A179" s="2"/>
      <c r="B179" s="2"/>
      <c r="C179" s="2"/>
      <c r="D179" s="2"/>
      <c r="E179" s="2"/>
      <c r="F179" s="2"/>
      <c r="G179" s="2"/>
      <c r="H179" s="4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2.75" x14ac:dyDescent="0.2">
      <c r="A180" s="2"/>
      <c r="B180" s="2"/>
      <c r="C180" s="2"/>
      <c r="D180" s="2"/>
      <c r="E180" s="2"/>
      <c r="F180" s="2"/>
      <c r="G180" s="2"/>
      <c r="H180" s="4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2.75" x14ac:dyDescent="0.2">
      <c r="A181" s="2"/>
      <c r="B181" s="2"/>
      <c r="C181" s="2"/>
      <c r="D181" s="2"/>
      <c r="E181" s="2"/>
      <c r="F181" s="2"/>
      <c r="G181" s="2"/>
      <c r="H181" s="4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2.75" x14ac:dyDescent="0.2">
      <c r="A182" s="2"/>
      <c r="B182" s="2"/>
      <c r="C182" s="2"/>
      <c r="D182" s="2"/>
      <c r="E182" s="2"/>
      <c r="F182" s="2"/>
      <c r="G182" s="2"/>
      <c r="H182" s="4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2.75" x14ac:dyDescent="0.2">
      <c r="A183" s="2"/>
      <c r="B183" s="2"/>
      <c r="C183" s="2"/>
      <c r="D183" s="2"/>
      <c r="E183" s="2"/>
      <c r="F183" s="2"/>
      <c r="G183" s="2"/>
      <c r="H183" s="4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2.75" x14ac:dyDescent="0.2">
      <c r="A184" s="2"/>
      <c r="B184" s="2"/>
      <c r="C184" s="2"/>
      <c r="D184" s="2"/>
      <c r="E184" s="2"/>
      <c r="F184" s="2"/>
      <c r="G184" s="2"/>
      <c r="H184" s="4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2.75" x14ac:dyDescent="0.2">
      <c r="A185" s="2"/>
      <c r="B185" s="2"/>
      <c r="C185" s="2"/>
      <c r="D185" s="2"/>
      <c r="E185" s="2"/>
      <c r="F185" s="2"/>
      <c r="G185" s="2"/>
      <c r="H185" s="4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2.75" x14ac:dyDescent="0.2">
      <c r="A186" s="2"/>
      <c r="B186" s="2"/>
      <c r="C186" s="2"/>
      <c r="D186" s="2"/>
      <c r="E186" s="2"/>
      <c r="F186" s="2"/>
      <c r="G186" s="2"/>
      <c r="H186" s="4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2.75" x14ac:dyDescent="0.2">
      <c r="A187" s="2"/>
      <c r="B187" s="2"/>
      <c r="C187" s="2"/>
      <c r="D187" s="2"/>
      <c r="E187" s="2"/>
      <c r="F187" s="2"/>
      <c r="G187" s="2"/>
      <c r="H187" s="4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2.75" x14ac:dyDescent="0.2">
      <c r="A188" s="2"/>
      <c r="B188" s="2"/>
      <c r="C188" s="2"/>
      <c r="D188" s="2"/>
      <c r="E188" s="2"/>
      <c r="F188" s="2"/>
      <c r="G188" s="2"/>
      <c r="H188" s="4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2.75" x14ac:dyDescent="0.2">
      <c r="A189" s="2"/>
      <c r="B189" s="2"/>
      <c r="C189" s="2"/>
      <c r="D189" s="2"/>
      <c r="E189" s="2"/>
      <c r="F189" s="2"/>
      <c r="G189" s="2"/>
      <c r="H189" s="4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2.75" x14ac:dyDescent="0.2">
      <c r="A190" s="2"/>
      <c r="B190" s="2"/>
      <c r="C190" s="2"/>
      <c r="D190" s="2"/>
      <c r="E190" s="2"/>
      <c r="F190" s="2"/>
      <c r="G190" s="2"/>
      <c r="H190" s="4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2.75" x14ac:dyDescent="0.2">
      <c r="A191" s="2"/>
      <c r="B191" s="2"/>
      <c r="C191" s="2"/>
      <c r="D191" s="2"/>
      <c r="E191" s="2"/>
      <c r="F191" s="2"/>
      <c r="G191" s="2"/>
      <c r="H191" s="4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2.75" x14ac:dyDescent="0.2">
      <c r="A192" s="2"/>
      <c r="B192" s="2"/>
      <c r="C192" s="2"/>
      <c r="D192" s="2"/>
      <c r="E192" s="2"/>
      <c r="F192" s="2"/>
      <c r="G192" s="2"/>
      <c r="H192" s="4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2.75" x14ac:dyDescent="0.2">
      <c r="A193" s="2"/>
      <c r="B193" s="2"/>
      <c r="C193" s="2"/>
      <c r="D193" s="2"/>
      <c r="E193" s="2"/>
      <c r="F193" s="2"/>
      <c r="G193" s="2"/>
      <c r="H193" s="4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2.75" x14ac:dyDescent="0.2">
      <c r="A194" s="2"/>
      <c r="B194" s="2"/>
      <c r="C194" s="2"/>
      <c r="D194" s="2"/>
      <c r="E194" s="2"/>
      <c r="F194" s="2"/>
      <c r="G194" s="2"/>
      <c r="H194" s="4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2.75" x14ac:dyDescent="0.2">
      <c r="A195" s="2"/>
      <c r="B195" s="2"/>
      <c r="C195" s="2"/>
      <c r="D195" s="2"/>
      <c r="E195" s="2"/>
      <c r="F195" s="2"/>
      <c r="G195" s="2"/>
      <c r="H195" s="4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2.75" x14ac:dyDescent="0.2">
      <c r="A196" s="2"/>
      <c r="B196" s="2"/>
      <c r="C196" s="2"/>
      <c r="D196" s="2"/>
      <c r="E196" s="2"/>
      <c r="F196" s="2"/>
      <c r="G196" s="2"/>
      <c r="H196" s="4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2.75" x14ac:dyDescent="0.2">
      <c r="A197" s="2"/>
      <c r="B197" s="2"/>
      <c r="C197" s="2"/>
      <c r="D197" s="2"/>
      <c r="E197" s="2"/>
      <c r="F197" s="2"/>
      <c r="G197" s="2"/>
      <c r="H197" s="4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2.75" x14ac:dyDescent="0.2">
      <c r="A198" s="2"/>
      <c r="B198" s="2"/>
      <c r="C198" s="2"/>
      <c r="D198" s="2"/>
      <c r="E198" s="2"/>
      <c r="F198" s="2"/>
      <c r="G198" s="2"/>
      <c r="H198" s="4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2.75" x14ac:dyDescent="0.2">
      <c r="A199" s="2"/>
      <c r="B199" s="2"/>
      <c r="C199" s="2"/>
      <c r="D199" s="2"/>
      <c r="E199" s="2"/>
      <c r="F199" s="2"/>
      <c r="G199" s="2"/>
      <c r="H199" s="4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2.75" x14ac:dyDescent="0.2">
      <c r="A200" s="2"/>
      <c r="B200" s="2"/>
      <c r="C200" s="2"/>
      <c r="D200" s="2"/>
      <c r="E200" s="2"/>
      <c r="F200" s="2"/>
      <c r="G200" s="2"/>
      <c r="H200" s="4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2.75" x14ac:dyDescent="0.2">
      <c r="A201" s="2"/>
      <c r="B201" s="2"/>
      <c r="C201" s="2"/>
      <c r="D201" s="2"/>
      <c r="E201" s="2"/>
      <c r="F201" s="2"/>
      <c r="G201" s="2"/>
      <c r="H201" s="4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2.75" x14ac:dyDescent="0.2">
      <c r="A202" s="2"/>
      <c r="B202" s="2"/>
      <c r="C202" s="2"/>
      <c r="D202" s="2"/>
      <c r="E202" s="2"/>
      <c r="F202" s="2"/>
      <c r="G202" s="2"/>
      <c r="H202" s="4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2.75" x14ac:dyDescent="0.2">
      <c r="A203" s="2"/>
      <c r="B203" s="2"/>
      <c r="C203" s="2"/>
      <c r="D203" s="2"/>
      <c r="E203" s="2"/>
      <c r="F203" s="2"/>
      <c r="G203" s="2"/>
      <c r="H203" s="4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2.75" x14ac:dyDescent="0.2">
      <c r="A204" s="2"/>
      <c r="B204" s="2"/>
      <c r="C204" s="2"/>
      <c r="D204" s="2"/>
      <c r="E204" s="2"/>
      <c r="F204" s="2"/>
      <c r="G204" s="2"/>
      <c r="H204" s="4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2.75" x14ac:dyDescent="0.2">
      <c r="A205" s="2"/>
      <c r="B205" s="2"/>
      <c r="C205" s="2"/>
      <c r="D205" s="2"/>
      <c r="E205" s="2"/>
      <c r="F205" s="2"/>
      <c r="G205" s="2"/>
      <c r="H205" s="4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2.75" x14ac:dyDescent="0.2">
      <c r="A206" s="2"/>
      <c r="B206" s="2"/>
      <c r="C206" s="2"/>
      <c r="D206" s="2"/>
      <c r="E206" s="2"/>
      <c r="F206" s="2"/>
      <c r="G206" s="2"/>
      <c r="H206" s="4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2.75" x14ac:dyDescent="0.2">
      <c r="A207" s="2"/>
      <c r="B207" s="2"/>
      <c r="C207" s="2"/>
      <c r="D207" s="2"/>
      <c r="E207" s="2"/>
      <c r="F207" s="2"/>
      <c r="G207" s="2"/>
      <c r="H207" s="4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2.75" x14ac:dyDescent="0.2">
      <c r="A208" s="2"/>
      <c r="B208" s="2"/>
      <c r="C208" s="2"/>
      <c r="D208" s="2"/>
      <c r="E208" s="2"/>
      <c r="F208" s="2"/>
      <c r="G208" s="2"/>
      <c r="H208" s="4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2.75" x14ac:dyDescent="0.2">
      <c r="A209" s="2"/>
      <c r="B209" s="2"/>
      <c r="C209" s="2"/>
      <c r="D209" s="2"/>
      <c r="E209" s="2"/>
      <c r="F209" s="2"/>
      <c r="G209" s="2"/>
      <c r="H209" s="4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2.75" x14ac:dyDescent="0.2">
      <c r="A210" s="2"/>
      <c r="B210" s="2"/>
      <c r="C210" s="2"/>
      <c r="D210" s="2"/>
      <c r="E210" s="2"/>
      <c r="F210" s="2"/>
      <c r="G210" s="2"/>
      <c r="H210" s="4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2.75" x14ac:dyDescent="0.2">
      <c r="A211" s="2"/>
      <c r="B211" s="2"/>
      <c r="C211" s="2"/>
      <c r="D211" s="2"/>
      <c r="E211" s="2"/>
      <c r="F211" s="2"/>
      <c r="G211" s="2"/>
      <c r="H211" s="4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2.75" x14ac:dyDescent="0.2">
      <c r="A212" s="2"/>
      <c r="B212" s="2"/>
      <c r="C212" s="2"/>
      <c r="D212" s="2"/>
      <c r="E212" s="2"/>
      <c r="F212" s="2"/>
      <c r="G212" s="2"/>
      <c r="H212" s="4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2.75" x14ac:dyDescent="0.2">
      <c r="A213" s="2"/>
      <c r="B213" s="2"/>
      <c r="C213" s="2"/>
      <c r="D213" s="2"/>
      <c r="E213" s="2"/>
      <c r="F213" s="2"/>
      <c r="G213" s="2"/>
      <c r="H213" s="4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2.75" x14ac:dyDescent="0.2">
      <c r="A214" s="2"/>
      <c r="B214" s="2"/>
      <c r="C214" s="2"/>
      <c r="D214" s="2"/>
      <c r="E214" s="2"/>
      <c r="F214" s="2"/>
      <c r="G214" s="2"/>
      <c r="H214" s="4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2.75" x14ac:dyDescent="0.2">
      <c r="A215" s="2"/>
      <c r="B215" s="2"/>
      <c r="C215" s="2"/>
      <c r="D215" s="2"/>
      <c r="E215" s="2"/>
      <c r="F215" s="2"/>
      <c r="G215" s="2"/>
      <c r="H215" s="4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2.75" x14ac:dyDescent="0.2">
      <c r="A216" s="2"/>
      <c r="B216" s="2"/>
      <c r="C216" s="2"/>
      <c r="D216" s="2"/>
      <c r="E216" s="2"/>
      <c r="F216" s="2"/>
      <c r="G216" s="2"/>
      <c r="H216" s="4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2.75" x14ac:dyDescent="0.2">
      <c r="A217" s="2"/>
      <c r="B217" s="2"/>
      <c r="C217" s="2"/>
      <c r="D217" s="2"/>
      <c r="E217" s="2"/>
      <c r="F217" s="2"/>
      <c r="G217" s="2"/>
      <c r="H217" s="4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2.75" x14ac:dyDescent="0.2">
      <c r="A218" s="2"/>
      <c r="B218" s="2"/>
      <c r="C218" s="2"/>
      <c r="D218" s="2"/>
      <c r="E218" s="2"/>
      <c r="F218" s="2"/>
      <c r="G218" s="2"/>
      <c r="H218" s="4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2.75" x14ac:dyDescent="0.2">
      <c r="A219" s="2"/>
      <c r="B219" s="2"/>
      <c r="C219" s="2"/>
      <c r="D219" s="2"/>
      <c r="E219" s="2"/>
      <c r="F219" s="2"/>
      <c r="G219" s="2"/>
      <c r="H219" s="4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2.75" x14ac:dyDescent="0.2">
      <c r="A220" s="2"/>
      <c r="B220" s="2"/>
      <c r="C220" s="2"/>
      <c r="D220" s="2"/>
      <c r="E220" s="2"/>
      <c r="F220" s="2"/>
      <c r="G220" s="2"/>
      <c r="H220" s="4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2.75" x14ac:dyDescent="0.2">
      <c r="A221" s="2"/>
      <c r="B221" s="2"/>
      <c r="C221" s="2"/>
      <c r="D221" s="2"/>
      <c r="E221" s="2"/>
      <c r="F221" s="2"/>
      <c r="G221" s="2"/>
      <c r="H221" s="4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2.75" x14ac:dyDescent="0.2">
      <c r="A222" s="2"/>
      <c r="B222" s="2"/>
      <c r="C222" s="2"/>
      <c r="D222" s="2"/>
      <c r="E222" s="2"/>
      <c r="F222" s="2"/>
      <c r="G222" s="2"/>
      <c r="H222" s="4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2.75" x14ac:dyDescent="0.2">
      <c r="A223" s="2"/>
      <c r="B223" s="2"/>
      <c r="C223" s="2"/>
      <c r="D223" s="2"/>
      <c r="E223" s="2"/>
      <c r="F223" s="2"/>
      <c r="G223" s="2"/>
      <c r="H223" s="4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2.75" x14ac:dyDescent="0.2">
      <c r="A224" s="2"/>
      <c r="B224" s="2"/>
      <c r="C224" s="2"/>
      <c r="D224" s="2"/>
      <c r="E224" s="2"/>
      <c r="F224" s="2"/>
      <c r="G224" s="2"/>
      <c r="H224" s="4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2.75" x14ac:dyDescent="0.2">
      <c r="A225" s="2"/>
      <c r="B225" s="2"/>
      <c r="C225" s="2"/>
      <c r="D225" s="2"/>
      <c r="E225" s="2"/>
      <c r="F225" s="2"/>
      <c r="G225" s="2"/>
      <c r="H225" s="4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2.75" x14ac:dyDescent="0.2">
      <c r="A226" s="2"/>
      <c r="B226" s="2"/>
      <c r="C226" s="2"/>
      <c r="D226" s="2"/>
      <c r="E226" s="2"/>
      <c r="F226" s="2"/>
      <c r="G226" s="2"/>
      <c r="H226" s="4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2.75" x14ac:dyDescent="0.2">
      <c r="A227" s="2"/>
      <c r="B227" s="2"/>
      <c r="C227" s="2"/>
      <c r="D227" s="2"/>
      <c r="E227" s="2"/>
      <c r="F227" s="2"/>
      <c r="G227" s="2"/>
      <c r="H227" s="4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2.75" x14ac:dyDescent="0.2">
      <c r="A228" s="2"/>
      <c r="B228" s="2"/>
      <c r="C228" s="2"/>
      <c r="D228" s="2"/>
      <c r="E228" s="2"/>
      <c r="F228" s="2"/>
      <c r="G228" s="2"/>
      <c r="H228" s="4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2.75" x14ac:dyDescent="0.2">
      <c r="A229" s="2"/>
      <c r="B229" s="2"/>
      <c r="C229" s="2"/>
      <c r="D229" s="2"/>
      <c r="E229" s="2"/>
      <c r="F229" s="2"/>
      <c r="G229" s="2"/>
      <c r="H229" s="4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2.75" x14ac:dyDescent="0.2">
      <c r="A230" s="2"/>
      <c r="B230" s="2"/>
      <c r="C230" s="2"/>
      <c r="D230" s="2"/>
      <c r="E230" s="2"/>
      <c r="F230" s="2"/>
      <c r="G230" s="2"/>
      <c r="H230" s="4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2.75" x14ac:dyDescent="0.2">
      <c r="A231" s="2"/>
      <c r="B231" s="2"/>
      <c r="C231" s="2"/>
      <c r="D231" s="2"/>
      <c r="E231" s="2"/>
      <c r="F231" s="2"/>
      <c r="G231" s="2"/>
      <c r="H231" s="4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2.75" x14ac:dyDescent="0.2">
      <c r="A232" s="2"/>
      <c r="B232" s="2"/>
      <c r="C232" s="2"/>
      <c r="D232" s="2"/>
      <c r="E232" s="2"/>
      <c r="F232" s="2"/>
      <c r="G232" s="2"/>
      <c r="H232" s="4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2.75" x14ac:dyDescent="0.2">
      <c r="A233" s="2"/>
      <c r="B233" s="2"/>
      <c r="C233" s="2"/>
      <c r="D233" s="2"/>
      <c r="E233" s="2"/>
      <c r="F233" s="2"/>
      <c r="G233" s="2"/>
      <c r="H233" s="4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2.75" x14ac:dyDescent="0.2">
      <c r="A234" s="2"/>
      <c r="B234" s="2"/>
      <c r="C234" s="2"/>
      <c r="D234" s="2"/>
      <c r="E234" s="2"/>
      <c r="F234" s="2"/>
      <c r="G234" s="2"/>
      <c r="H234" s="4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2.75" x14ac:dyDescent="0.2">
      <c r="A235" s="2"/>
      <c r="B235" s="2"/>
      <c r="C235" s="2"/>
      <c r="D235" s="2"/>
      <c r="E235" s="2"/>
      <c r="F235" s="2"/>
      <c r="G235" s="2"/>
      <c r="H235" s="4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2.75" x14ac:dyDescent="0.2">
      <c r="A236" s="2"/>
      <c r="B236" s="2"/>
      <c r="C236" s="2"/>
      <c r="D236" s="2"/>
      <c r="E236" s="2"/>
      <c r="F236" s="2"/>
      <c r="G236" s="2"/>
      <c r="H236" s="4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2.75" x14ac:dyDescent="0.2">
      <c r="A237" s="2"/>
      <c r="B237" s="2"/>
      <c r="C237" s="2"/>
      <c r="D237" s="2"/>
      <c r="E237" s="2"/>
      <c r="F237" s="2"/>
      <c r="G237" s="2"/>
      <c r="H237" s="4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2.75" x14ac:dyDescent="0.2">
      <c r="A238" s="2"/>
      <c r="B238" s="2"/>
      <c r="C238" s="2"/>
      <c r="D238" s="2"/>
      <c r="E238" s="2"/>
      <c r="F238" s="2"/>
      <c r="G238" s="2"/>
      <c r="H238" s="4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2.75" x14ac:dyDescent="0.2">
      <c r="A239" s="2"/>
      <c r="B239" s="2"/>
      <c r="C239" s="2"/>
      <c r="D239" s="2"/>
      <c r="E239" s="2"/>
      <c r="F239" s="2"/>
      <c r="G239" s="2"/>
      <c r="H239" s="4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2.75" x14ac:dyDescent="0.2">
      <c r="A240" s="2"/>
      <c r="B240" s="2"/>
      <c r="C240" s="2"/>
      <c r="D240" s="2"/>
      <c r="E240" s="2"/>
      <c r="F240" s="2"/>
      <c r="G240" s="2"/>
      <c r="H240" s="4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2.75" x14ac:dyDescent="0.2">
      <c r="A241" s="2"/>
      <c r="B241" s="2"/>
      <c r="C241" s="2"/>
      <c r="D241" s="2"/>
      <c r="E241" s="2"/>
      <c r="F241" s="2"/>
      <c r="G241" s="2"/>
      <c r="H241" s="4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2.75" x14ac:dyDescent="0.2">
      <c r="A242" s="2"/>
      <c r="B242" s="2"/>
      <c r="C242" s="2"/>
      <c r="D242" s="2"/>
      <c r="E242" s="2"/>
      <c r="F242" s="2"/>
      <c r="G242" s="2"/>
      <c r="H242" s="4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2.75" x14ac:dyDescent="0.2">
      <c r="A243" s="2"/>
      <c r="B243" s="2"/>
      <c r="C243" s="2"/>
      <c r="D243" s="2"/>
      <c r="E243" s="2"/>
      <c r="F243" s="2"/>
      <c r="G243" s="2"/>
      <c r="H243" s="4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2.75" x14ac:dyDescent="0.2">
      <c r="A244" s="2"/>
      <c r="B244" s="2"/>
      <c r="C244" s="2"/>
      <c r="D244" s="2"/>
      <c r="E244" s="2"/>
      <c r="F244" s="2"/>
      <c r="G244" s="2"/>
      <c r="H244" s="4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2.75" x14ac:dyDescent="0.2">
      <c r="A245" s="2"/>
      <c r="B245" s="2"/>
      <c r="C245" s="2"/>
      <c r="D245" s="2"/>
      <c r="E245" s="2"/>
      <c r="F245" s="2"/>
      <c r="G245" s="2"/>
      <c r="H245" s="4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2.75" x14ac:dyDescent="0.2">
      <c r="A246" s="2"/>
      <c r="B246" s="2"/>
      <c r="C246" s="2"/>
      <c r="D246" s="2"/>
      <c r="E246" s="2"/>
      <c r="F246" s="2"/>
      <c r="G246" s="2"/>
      <c r="H246" s="4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2.75" x14ac:dyDescent="0.2">
      <c r="A247" s="2"/>
      <c r="B247" s="2"/>
      <c r="C247" s="2"/>
      <c r="D247" s="2"/>
      <c r="E247" s="2"/>
      <c r="F247" s="2"/>
      <c r="G247" s="2"/>
      <c r="H247" s="4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2.75" x14ac:dyDescent="0.2">
      <c r="A248" s="2"/>
      <c r="B248" s="2"/>
      <c r="C248" s="2"/>
      <c r="D248" s="2"/>
      <c r="E248" s="2"/>
      <c r="F248" s="2"/>
      <c r="G248" s="2"/>
      <c r="H248" s="4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2.75" x14ac:dyDescent="0.2">
      <c r="A249" s="2"/>
      <c r="B249" s="2"/>
      <c r="C249" s="2"/>
      <c r="D249" s="2"/>
      <c r="E249" s="2"/>
      <c r="F249" s="2"/>
      <c r="G249" s="2"/>
      <c r="H249" s="4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2.75" x14ac:dyDescent="0.2">
      <c r="A250" s="2"/>
      <c r="B250" s="2"/>
      <c r="C250" s="2"/>
      <c r="D250" s="2"/>
      <c r="E250" s="2"/>
      <c r="F250" s="2"/>
      <c r="G250" s="2"/>
      <c r="H250" s="4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2.75" x14ac:dyDescent="0.2">
      <c r="A251" s="2"/>
      <c r="B251" s="2"/>
      <c r="C251" s="2"/>
      <c r="D251" s="2"/>
      <c r="E251" s="2"/>
      <c r="F251" s="2"/>
      <c r="G251" s="2"/>
      <c r="H251" s="4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2.75" x14ac:dyDescent="0.2">
      <c r="A252" s="2"/>
      <c r="B252" s="2"/>
      <c r="C252" s="2"/>
      <c r="D252" s="2"/>
      <c r="E252" s="2"/>
      <c r="F252" s="2"/>
      <c r="G252" s="2"/>
      <c r="H252" s="4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2.75" x14ac:dyDescent="0.2">
      <c r="A253" s="2"/>
      <c r="B253" s="2"/>
      <c r="C253" s="2"/>
      <c r="D253" s="2"/>
      <c r="E253" s="2"/>
      <c r="F253" s="2"/>
      <c r="G253" s="2"/>
      <c r="H253" s="4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2.75" x14ac:dyDescent="0.2">
      <c r="A254" s="2"/>
      <c r="B254" s="2"/>
      <c r="C254" s="2"/>
      <c r="D254" s="2"/>
      <c r="E254" s="2"/>
      <c r="F254" s="2"/>
      <c r="G254" s="2"/>
      <c r="H254" s="4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2.75" x14ac:dyDescent="0.2">
      <c r="A255" s="2"/>
      <c r="B255" s="2"/>
      <c r="C255" s="2"/>
      <c r="D255" s="2"/>
      <c r="E255" s="2"/>
      <c r="F255" s="2"/>
      <c r="G255" s="2"/>
      <c r="H255" s="4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2.75" x14ac:dyDescent="0.2">
      <c r="A256" s="2"/>
      <c r="B256" s="2"/>
      <c r="C256" s="2"/>
      <c r="D256" s="2"/>
      <c r="E256" s="2"/>
      <c r="F256" s="2"/>
      <c r="G256" s="2"/>
      <c r="H256" s="4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2.75" x14ac:dyDescent="0.2">
      <c r="A257" s="2"/>
      <c r="B257" s="2"/>
      <c r="C257" s="2"/>
      <c r="D257" s="2"/>
      <c r="E257" s="2"/>
      <c r="F257" s="2"/>
      <c r="G257" s="2"/>
      <c r="H257" s="4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2.75" x14ac:dyDescent="0.2">
      <c r="A258" s="2"/>
      <c r="B258" s="2"/>
      <c r="C258" s="2"/>
      <c r="D258" s="2"/>
      <c r="E258" s="2"/>
      <c r="F258" s="2"/>
      <c r="G258" s="2"/>
      <c r="H258" s="4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2.75" x14ac:dyDescent="0.2">
      <c r="A259" s="2"/>
      <c r="B259" s="2"/>
      <c r="C259" s="2"/>
      <c r="D259" s="2"/>
      <c r="E259" s="2"/>
      <c r="F259" s="2"/>
      <c r="G259" s="2"/>
      <c r="H259" s="4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2.75" x14ac:dyDescent="0.2">
      <c r="A260" s="2"/>
      <c r="B260" s="2"/>
      <c r="C260" s="2"/>
      <c r="D260" s="2"/>
      <c r="E260" s="2"/>
      <c r="F260" s="2"/>
      <c r="G260" s="2"/>
      <c r="H260" s="41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2.75" x14ac:dyDescent="0.2">
      <c r="A261" s="2"/>
      <c r="B261" s="2"/>
      <c r="C261" s="2"/>
      <c r="D261" s="2"/>
      <c r="E261" s="2"/>
      <c r="F261" s="2"/>
      <c r="G261" s="2"/>
      <c r="H261" s="41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2.75" x14ac:dyDescent="0.2">
      <c r="A262" s="2"/>
      <c r="B262" s="2"/>
      <c r="C262" s="2"/>
      <c r="D262" s="2"/>
      <c r="E262" s="2"/>
      <c r="F262" s="2"/>
      <c r="G262" s="2"/>
      <c r="H262" s="41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2.75" x14ac:dyDescent="0.2">
      <c r="A263" s="2"/>
      <c r="B263" s="2"/>
      <c r="C263" s="2"/>
      <c r="D263" s="2"/>
      <c r="E263" s="2"/>
      <c r="F263" s="2"/>
      <c r="G263" s="2"/>
      <c r="H263" s="41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2.75" x14ac:dyDescent="0.2">
      <c r="A264" s="2"/>
      <c r="B264" s="2"/>
      <c r="C264" s="2"/>
      <c r="D264" s="2"/>
      <c r="E264" s="2"/>
      <c r="F264" s="2"/>
      <c r="G264" s="2"/>
      <c r="H264" s="41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2.75" x14ac:dyDescent="0.2">
      <c r="A265" s="2"/>
      <c r="B265" s="2"/>
      <c r="C265" s="2"/>
      <c r="D265" s="2"/>
      <c r="E265" s="2"/>
      <c r="F265" s="2"/>
      <c r="G265" s="2"/>
      <c r="H265" s="41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2.75" x14ac:dyDescent="0.2">
      <c r="A266" s="2"/>
      <c r="B266" s="2"/>
      <c r="C266" s="2"/>
      <c r="D266" s="2"/>
      <c r="E266" s="2"/>
      <c r="F266" s="2"/>
      <c r="G266" s="2"/>
      <c r="H266" s="41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2.75" x14ac:dyDescent="0.2">
      <c r="A267" s="2"/>
      <c r="B267" s="2"/>
      <c r="C267" s="2"/>
      <c r="D267" s="2"/>
      <c r="E267" s="2"/>
      <c r="F267" s="2"/>
      <c r="G267" s="2"/>
      <c r="H267" s="41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2.75" x14ac:dyDescent="0.2">
      <c r="A268" s="2"/>
      <c r="B268" s="2"/>
      <c r="C268" s="2"/>
      <c r="D268" s="2"/>
      <c r="E268" s="2"/>
      <c r="F268" s="2"/>
      <c r="G268" s="2"/>
      <c r="H268" s="41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2.75" x14ac:dyDescent="0.2">
      <c r="A269" s="2"/>
      <c r="B269" s="2"/>
      <c r="C269" s="2"/>
      <c r="D269" s="2"/>
      <c r="E269" s="2"/>
      <c r="F269" s="2"/>
      <c r="G269" s="2"/>
      <c r="H269" s="41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2.75" x14ac:dyDescent="0.2">
      <c r="A270" s="2"/>
      <c r="B270" s="2"/>
      <c r="C270" s="2"/>
      <c r="D270" s="2"/>
      <c r="E270" s="2"/>
      <c r="F270" s="2"/>
      <c r="G270" s="2"/>
      <c r="H270" s="41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2.75" x14ac:dyDescent="0.2">
      <c r="A271" s="2"/>
      <c r="B271" s="2"/>
      <c r="C271" s="2"/>
      <c r="D271" s="2"/>
      <c r="E271" s="2"/>
      <c r="F271" s="2"/>
      <c r="G271" s="2"/>
      <c r="H271" s="41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2.75" x14ac:dyDescent="0.2">
      <c r="A272" s="2"/>
      <c r="B272" s="2"/>
      <c r="C272" s="2"/>
      <c r="D272" s="2"/>
      <c r="E272" s="2"/>
      <c r="F272" s="2"/>
      <c r="G272" s="2"/>
      <c r="H272" s="41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2.75" x14ac:dyDescent="0.2">
      <c r="A273" s="2"/>
      <c r="B273" s="2"/>
      <c r="C273" s="2"/>
      <c r="D273" s="2"/>
      <c r="E273" s="2"/>
      <c r="F273" s="2"/>
      <c r="G273" s="2"/>
      <c r="H273" s="41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2.75" x14ac:dyDescent="0.2">
      <c r="A274" s="2"/>
      <c r="B274" s="2"/>
      <c r="C274" s="2"/>
      <c r="D274" s="2"/>
      <c r="E274" s="2"/>
      <c r="F274" s="2"/>
      <c r="G274" s="2"/>
      <c r="H274" s="41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2.75" x14ac:dyDescent="0.2">
      <c r="A275" s="2"/>
      <c r="B275" s="2"/>
      <c r="C275" s="2"/>
      <c r="D275" s="2"/>
      <c r="E275" s="2"/>
      <c r="F275" s="2"/>
      <c r="G275" s="2"/>
      <c r="H275" s="41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2.75" x14ac:dyDescent="0.2">
      <c r="A276" s="2"/>
      <c r="B276" s="2"/>
      <c r="C276" s="2"/>
      <c r="D276" s="2"/>
      <c r="E276" s="2"/>
      <c r="F276" s="2"/>
      <c r="G276" s="2"/>
      <c r="H276" s="41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2.75" x14ac:dyDescent="0.2">
      <c r="A277" s="2"/>
      <c r="B277" s="2"/>
      <c r="C277" s="2"/>
      <c r="D277" s="2"/>
      <c r="E277" s="2"/>
      <c r="F277" s="2"/>
      <c r="G277" s="2"/>
      <c r="H277" s="41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2.75" x14ac:dyDescent="0.2">
      <c r="A278" s="2"/>
      <c r="B278" s="2"/>
      <c r="C278" s="2"/>
      <c r="D278" s="2"/>
      <c r="E278" s="2"/>
      <c r="F278" s="2"/>
      <c r="G278" s="2"/>
      <c r="H278" s="41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2.75" x14ac:dyDescent="0.2">
      <c r="A279" s="2"/>
      <c r="B279" s="2"/>
      <c r="C279" s="2"/>
      <c r="D279" s="2"/>
      <c r="E279" s="2"/>
      <c r="F279" s="2"/>
      <c r="G279" s="2"/>
      <c r="H279" s="41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2.75" x14ac:dyDescent="0.2">
      <c r="A280" s="2"/>
      <c r="B280" s="2"/>
      <c r="C280" s="2"/>
      <c r="D280" s="2"/>
      <c r="E280" s="2"/>
      <c r="F280" s="2"/>
      <c r="G280" s="2"/>
      <c r="H280" s="41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2.75" x14ac:dyDescent="0.2">
      <c r="A281" s="2"/>
      <c r="B281" s="2"/>
      <c r="C281" s="2"/>
      <c r="D281" s="2"/>
      <c r="E281" s="2"/>
      <c r="F281" s="2"/>
      <c r="G281" s="2"/>
      <c r="H281" s="41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2.75" x14ac:dyDescent="0.2">
      <c r="A282" s="2"/>
      <c r="B282" s="2"/>
      <c r="C282" s="2"/>
      <c r="D282" s="2"/>
      <c r="E282" s="2"/>
      <c r="F282" s="2"/>
      <c r="G282" s="2"/>
      <c r="H282" s="41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2.75" x14ac:dyDescent="0.2">
      <c r="A283" s="2"/>
      <c r="B283" s="2"/>
      <c r="C283" s="2"/>
      <c r="D283" s="2"/>
      <c r="E283" s="2"/>
      <c r="F283" s="2"/>
      <c r="G283" s="2"/>
      <c r="H283" s="41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2.75" x14ac:dyDescent="0.2">
      <c r="A284" s="2"/>
      <c r="B284" s="2"/>
      <c r="C284" s="2"/>
      <c r="D284" s="2"/>
      <c r="E284" s="2"/>
      <c r="F284" s="2"/>
      <c r="G284" s="2"/>
      <c r="H284" s="41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2.75" x14ac:dyDescent="0.2">
      <c r="A285" s="2"/>
      <c r="B285" s="2"/>
      <c r="C285" s="2"/>
      <c r="D285" s="2"/>
      <c r="E285" s="2"/>
      <c r="F285" s="2"/>
      <c r="G285" s="2"/>
      <c r="H285" s="41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2.75" x14ac:dyDescent="0.2">
      <c r="A286" s="2"/>
      <c r="B286" s="2"/>
      <c r="C286" s="2"/>
      <c r="D286" s="2"/>
      <c r="E286" s="2"/>
      <c r="F286" s="2"/>
      <c r="G286" s="2"/>
      <c r="H286" s="41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2.75" x14ac:dyDescent="0.2">
      <c r="A287" s="2"/>
      <c r="B287" s="2"/>
      <c r="C287" s="2"/>
      <c r="D287" s="2"/>
      <c r="E287" s="2"/>
      <c r="F287" s="2"/>
      <c r="G287" s="2"/>
      <c r="H287" s="41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2.75" x14ac:dyDescent="0.2">
      <c r="A288" s="2"/>
      <c r="B288" s="2"/>
      <c r="C288" s="2"/>
      <c r="D288" s="2"/>
      <c r="E288" s="2"/>
      <c r="F288" s="2"/>
      <c r="G288" s="2"/>
      <c r="H288" s="41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2.75" x14ac:dyDescent="0.2">
      <c r="A289" s="2"/>
      <c r="B289" s="2"/>
      <c r="C289" s="2"/>
      <c r="D289" s="2"/>
      <c r="E289" s="2"/>
      <c r="F289" s="2"/>
      <c r="G289" s="2"/>
      <c r="H289" s="41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2.75" x14ac:dyDescent="0.2">
      <c r="A290" s="2"/>
      <c r="B290" s="2"/>
      <c r="C290" s="2"/>
      <c r="D290" s="2"/>
      <c r="E290" s="2"/>
      <c r="F290" s="2"/>
      <c r="G290" s="2"/>
      <c r="H290" s="41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2.75" x14ac:dyDescent="0.2">
      <c r="A291" s="2"/>
      <c r="B291" s="2"/>
      <c r="C291" s="2"/>
      <c r="D291" s="2"/>
      <c r="E291" s="2"/>
      <c r="F291" s="2"/>
      <c r="G291" s="2"/>
      <c r="H291" s="41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2.75" x14ac:dyDescent="0.2">
      <c r="A292" s="2"/>
      <c r="B292" s="2"/>
      <c r="C292" s="2"/>
      <c r="D292" s="2"/>
      <c r="E292" s="2"/>
      <c r="F292" s="2"/>
      <c r="G292" s="2"/>
      <c r="H292" s="41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2.75" x14ac:dyDescent="0.2">
      <c r="A293" s="2"/>
      <c r="B293" s="2"/>
      <c r="C293" s="2"/>
      <c r="D293" s="2"/>
      <c r="E293" s="2"/>
      <c r="F293" s="2"/>
      <c r="G293" s="2"/>
      <c r="H293" s="41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2.75" x14ac:dyDescent="0.2">
      <c r="A294" s="2"/>
      <c r="B294" s="2"/>
      <c r="C294" s="2"/>
      <c r="D294" s="2"/>
      <c r="E294" s="2"/>
      <c r="F294" s="2"/>
      <c r="G294" s="2"/>
      <c r="H294" s="41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2.75" x14ac:dyDescent="0.2">
      <c r="A295" s="2"/>
      <c r="B295" s="2"/>
      <c r="C295" s="2"/>
      <c r="D295" s="2"/>
      <c r="E295" s="2"/>
      <c r="F295" s="2"/>
      <c r="G295" s="2"/>
      <c r="H295" s="41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2.75" x14ac:dyDescent="0.2">
      <c r="A296" s="2"/>
      <c r="B296" s="2"/>
      <c r="C296" s="2"/>
      <c r="D296" s="2"/>
      <c r="E296" s="2"/>
      <c r="F296" s="2"/>
      <c r="G296" s="2"/>
      <c r="H296" s="41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2.75" x14ac:dyDescent="0.2">
      <c r="A297" s="2"/>
      <c r="B297" s="2"/>
      <c r="C297" s="2"/>
      <c r="D297" s="2"/>
      <c r="E297" s="2"/>
      <c r="F297" s="2"/>
      <c r="G297" s="2"/>
      <c r="H297" s="41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2.75" x14ac:dyDescent="0.2">
      <c r="A298" s="2"/>
      <c r="B298" s="2"/>
      <c r="C298" s="2"/>
      <c r="D298" s="2"/>
      <c r="E298" s="2"/>
      <c r="F298" s="2"/>
      <c r="G298" s="2"/>
      <c r="H298" s="41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2.75" x14ac:dyDescent="0.2">
      <c r="A299" s="2"/>
      <c r="B299" s="2"/>
      <c r="C299" s="2"/>
      <c r="D299" s="2"/>
      <c r="E299" s="2"/>
      <c r="F299" s="2"/>
      <c r="G299" s="2"/>
      <c r="H299" s="41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2.75" x14ac:dyDescent="0.2">
      <c r="A300" s="2"/>
      <c r="B300" s="2"/>
      <c r="C300" s="2"/>
      <c r="D300" s="2"/>
      <c r="E300" s="2"/>
      <c r="F300" s="2"/>
      <c r="G300" s="2"/>
      <c r="H300" s="41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2.75" x14ac:dyDescent="0.2">
      <c r="A301" s="2"/>
      <c r="B301" s="2"/>
      <c r="C301" s="2"/>
      <c r="D301" s="2"/>
      <c r="E301" s="2"/>
      <c r="F301" s="2"/>
      <c r="G301" s="2"/>
      <c r="H301" s="41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2.75" x14ac:dyDescent="0.2">
      <c r="A302" s="2"/>
      <c r="B302" s="2"/>
      <c r="C302" s="2"/>
      <c r="D302" s="2"/>
      <c r="E302" s="2"/>
      <c r="F302" s="2"/>
      <c r="G302" s="2"/>
      <c r="H302" s="41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2.75" x14ac:dyDescent="0.2">
      <c r="A303" s="2"/>
      <c r="B303" s="2"/>
      <c r="C303" s="2"/>
      <c r="D303" s="2"/>
      <c r="E303" s="2"/>
      <c r="F303" s="2"/>
      <c r="G303" s="2"/>
      <c r="H303" s="41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2.75" x14ac:dyDescent="0.2">
      <c r="A304" s="2"/>
      <c r="B304" s="2"/>
      <c r="C304" s="2"/>
      <c r="D304" s="2"/>
      <c r="E304" s="2"/>
      <c r="F304" s="2"/>
      <c r="G304" s="2"/>
      <c r="H304" s="41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2.75" x14ac:dyDescent="0.2">
      <c r="A305" s="2"/>
      <c r="B305" s="2"/>
      <c r="C305" s="2"/>
      <c r="D305" s="2"/>
      <c r="E305" s="2"/>
      <c r="F305" s="2"/>
      <c r="G305" s="2"/>
      <c r="H305" s="41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2.75" x14ac:dyDescent="0.2">
      <c r="A306" s="2"/>
      <c r="B306" s="2"/>
      <c r="C306" s="2"/>
      <c r="D306" s="2"/>
      <c r="E306" s="2"/>
      <c r="F306" s="2"/>
      <c r="G306" s="2"/>
      <c r="H306" s="41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2.75" x14ac:dyDescent="0.2">
      <c r="A307" s="2"/>
      <c r="B307" s="2"/>
      <c r="C307" s="2"/>
      <c r="D307" s="2"/>
      <c r="E307" s="2"/>
      <c r="F307" s="2"/>
      <c r="G307" s="2"/>
      <c r="H307" s="41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2.75" x14ac:dyDescent="0.2">
      <c r="A308" s="2"/>
      <c r="B308" s="2"/>
      <c r="C308" s="2"/>
      <c r="D308" s="2"/>
      <c r="E308" s="2"/>
      <c r="F308" s="2"/>
      <c r="G308" s="2"/>
      <c r="H308" s="41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2.75" x14ac:dyDescent="0.2">
      <c r="A309" s="2"/>
      <c r="B309" s="2"/>
      <c r="C309" s="2"/>
      <c r="D309" s="2"/>
      <c r="E309" s="2"/>
      <c r="F309" s="2"/>
      <c r="G309" s="2"/>
      <c r="H309" s="41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2.75" x14ac:dyDescent="0.2">
      <c r="A310" s="2"/>
      <c r="B310" s="2"/>
      <c r="C310" s="2"/>
      <c r="D310" s="2"/>
      <c r="E310" s="2"/>
      <c r="F310" s="2"/>
      <c r="G310" s="2"/>
      <c r="H310" s="41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2.75" x14ac:dyDescent="0.2">
      <c r="A311" s="2"/>
      <c r="B311" s="2"/>
      <c r="C311" s="2"/>
      <c r="D311" s="2"/>
      <c r="E311" s="2"/>
      <c r="F311" s="2"/>
      <c r="G311" s="2"/>
      <c r="H311" s="41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2.75" x14ac:dyDescent="0.2">
      <c r="A312" s="2"/>
      <c r="B312" s="2"/>
      <c r="C312" s="2"/>
      <c r="D312" s="2"/>
      <c r="E312" s="2"/>
      <c r="F312" s="2"/>
      <c r="G312" s="2"/>
      <c r="H312" s="41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2.75" x14ac:dyDescent="0.2">
      <c r="A313" s="2"/>
      <c r="B313" s="2"/>
      <c r="C313" s="2"/>
      <c r="D313" s="2"/>
      <c r="E313" s="2"/>
      <c r="F313" s="2"/>
      <c r="G313" s="2"/>
      <c r="H313" s="41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2.75" x14ac:dyDescent="0.2">
      <c r="A314" s="2"/>
      <c r="B314" s="2"/>
      <c r="C314" s="2"/>
      <c r="D314" s="2"/>
      <c r="E314" s="2"/>
      <c r="F314" s="2"/>
      <c r="G314" s="2"/>
      <c r="H314" s="41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2.75" x14ac:dyDescent="0.2">
      <c r="A315" s="2"/>
      <c r="B315" s="2"/>
      <c r="C315" s="2"/>
      <c r="D315" s="2"/>
      <c r="E315" s="2"/>
      <c r="F315" s="2"/>
      <c r="G315" s="2"/>
      <c r="H315" s="41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2.75" x14ac:dyDescent="0.2">
      <c r="A316" s="2"/>
      <c r="B316" s="2"/>
      <c r="C316" s="2"/>
      <c r="D316" s="2"/>
      <c r="E316" s="2"/>
      <c r="F316" s="2"/>
      <c r="G316" s="2"/>
      <c r="H316" s="41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2.75" x14ac:dyDescent="0.2">
      <c r="A317" s="2"/>
      <c r="B317" s="2"/>
      <c r="C317" s="2"/>
      <c r="D317" s="2"/>
      <c r="E317" s="2"/>
      <c r="F317" s="2"/>
      <c r="G317" s="2"/>
      <c r="H317" s="41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2.75" x14ac:dyDescent="0.2">
      <c r="A318" s="2"/>
      <c r="B318" s="2"/>
      <c r="C318" s="2"/>
      <c r="D318" s="2"/>
      <c r="E318" s="2"/>
      <c r="F318" s="2"/>
      <c r="G318" s="2"/>
      <c r="H318" s="41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2.75" x14ac:dyDescent="0.2">
      <c r="A319" s="2"/>
      <c r="B319" s="2"/>
      <c r="C319" s="2"/>
      <c r="D319" s="2"/>
      <c r="E319" s="2"/>
      <c r="F319" s="2"/>
      <c r="G319" s="2"/>
      <c r="H319" s="41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2.75" x14ac:dyDescent="0.2">
      <c r="A320" s="2"/>
      <c r="B320" s="2"/>
      <c r="C320" s="2"/>
      <c r="D320" s="2"/>
      <c r="E320" s="2"/>
      <c r="F320" s="2"/>
      <c r="G320" s="2"/>
      <c r="H320" s="41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2.75" x14ac:dyDescent="0.2">
      <c r="A321" s="2"/>
      <c r="B321" s="2"/>
      <c r="C321" s="2"/>
      <c r="D321" s="2"/>
      <c r="E321" s="2"/>
      <c r="F321" s="2"/>
      <c r="G321" s="2"/>
      <c r="H321" s="41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2.75" x14ac:dyDescent="0.2">
      <c r="A322" s="2"/>
      <c r="B322" s="2"/>
      <c r="C322" s="2"/>
      <c r="D322" s="2"/>
      <c r="E322" s="2"/>
      <c r="F322" s="2"/>
      <c r="G322" s="2"/>
      <c r="H322" s="41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2.75" x14ac:dyDescent="0.2">
      <c r="A323" s="2"/>
      <c r="B323" s="2"/>
      <c r="C323" s="2"/>
      <c r="D323" s="2"/>
      <c r="E323" s="2"/>
      <c r="F323" s="2"/>
      <c r="G323" s="2"/>
      <c r="H323" s="41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2.75" x14ac:dyDescent="0.2">
      <c r="A324" s="2"/>
      <c r="B324" s="2"/>
      <c r="C324" s="2"/>
      <c r="D324" s="2"/>
      <c r="E324" s="2"/>
      <c r="F324" s="2"/>
      <c r="G324" s="2"/>
      <c r="H324" s="41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2.75" x14ac:dyDescent="0.2">
      <c r="A325" s="2"/>
      <c r="B325" s="2"/>
      <c r="C325" s="2"/>
      <c r="D325" s="2"/>
      <c r="E325" s="2"/>
      <c r="F325" s="2"/>
      <c r="G325" s="2"/>
      <c r="H325" s="41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2.75" x14ac:dyDescent="0.2">
      <c r="A326" s="2"/>
      <c r="B326" s="2"/>
      <c r="C326" s="2"/>
      <c r="D326" s="2"/>
      <c r="E326" s="2"/>
      <c r="F326" s="2"/>
      <c r="G326" s="2"/>
      <c r="H326" s="41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2.75" x14ac:dyDescent="0.2">
      <c r="A327" s="2"/>
      <c r="B327" s="2"/>
      <c r="C327" s="2"/>
      <c r="D327" s="2"/>
      <c r="E327" s="2"/>
      <c r="F327" s="2"/>
      <c r="G327" s="2"/>
      <c r="H327" s="41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2.75" x14ac:dyDescent="0.2">
      <c r="A328" s="2"/>
      <c r="B328" s="2"/>
      <c r="C328" s="2"/>
      <c r="D328" s="2"/>
      <c r="E328" s="2"/>
      <c r="F328" s="2"/>
      <c r="G328" s="2"/>
      <c r="H328" s="41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2.75" x14ac:dyDescent="0.2">
      <c r="A329" s="2"/>
      <c r="B329" s="2"/>
      <c r="C329" s="2"/>
      <c r="D329" s="2"/>
      <c r="E329" s="2"/>
      <c r="F329" s="2"/>
      <c r="G329" s="2"/>
      <c r="H329" s="41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2.75" x14ac:dyDescent="0.2">
      <c r="A330" s="2"/>
      <c r="B330" s="2"/>
      <c r="C330" s="2"/>
      <c r="D330" s="2"/>
      <c r="E330" s="2"/>
      <c r="F330" s="2"/>
      <c r="G330" s="2"/>
      <c r="H330" s="41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2.75" x14ac:dyDescent="0.2">
      <c r="A331" s="2"/>
      <c r="B331" s="2"/>
      <c r="C331" s="2"/>
      <c r="D331" s="2"/>
      <c r="E331" s="2"/>
      <c r="F331" s="2"/>
      <c r="G331" s="2"/>
      <c r="H331" s="41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2.75" x14ac:dyDescent="0.2">
      <c r="A332" s="2"/>
      <c r="B332" s="2"/>
      <c r="C332" s="2"/>
      <c r="D332" s="2"/>
      <c r="E332" s="2"/>
      <c r="F332" s="2"/>
      <c r="G332" s="2"/>
      <c r="H332" s="41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2.75" x14ac:dyDescent="0.2">
      <c r="A333" s="2"/>
      <c r="B333" s="2"/>
      <c r="C333" s="2"/>
      <c r="D333" s="2"/>
      <c r="E333" s="2"/>
      <c r="F333" s="2"/>
      <c r="G333" s="2"/>
      <c r="H333" s="41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2.75" x14ac:dyDescent="0.2">
      <c r="A334" s="2"/>
      <c r="B334" s="2"/>
      <c r="C334" s="2"/>
      <c r="D334" s="2"/>
      <c r="E334" s="2"/>
      <c r="F334" s="2"/>
      <c r="G334" s="2"/>
      <c r="H334" s="41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2.75" x14ac:dyDescent="0.2">
      <c r="A335" s="2"/>
      <c r="B335" s="2"/>
      <c r="C335" s="2"/>
      <c r="D335" s="2"/>
      <c r="E335" s="2"/>
      <c r="F335" s="2"/>
      <c r="G335" s="2"/>
      <c r="H335" s="41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2.75" x14ac:dyDescent="0.2">
      <c r="A336" s="2"/>
      <c r="B336" s="2"/>
      <c r="C336" s="2"/>
      <c r="D336" s="2"/>
      <c r="E336" s="2"/>
      <c r="F336" s="2"/>
      <c r="G336" s="2"/>
      <c r="H336" s="41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2.75" x14ac:dyDescent="0.2">
      <c r="A337" s="2"/>
      <c r="B337" s="2"/>
      <c r="C337" s="2"/>
      <c r="D337" s="2"/>
      <c r="E337" s="2"/>
      <c r="F337" s="2"/>
      <c r="G337" s="2"/>
      <c r="H337" s="41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2.75" x14ac:dyDescent="0.2">
      <c r="A338" s="2"/>
      <c r="B338" s="2"/>
      <c r="C338" s="2"/>
      <c r="D338" s="2"/>
      <c r="E338" s="2"/>
      <c r="F338" s="2"/>
      <c r="G338" s="2"/>
      <c r="H338" s="41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2.75" x14ac:dyDescent="0.2">
      <c r="A339" s="2"/>
      <c r="B339" s="2"/>
      <c r="C339" s="2"/>
      <c r="D339" s="2"/>
      <c r="E339" s="2"/>
      <c r="F339" s="2"/>
      <c r="G339" s="2"/>
      <c r="H339" s="41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2.75" x14ac:dyDescent="0.2">
      <c r="A340" s="2"/>
      <c r="B340" s="2"/>
      <c r="C340" s="2"/>
      <c r="D340" s="2"/>
      <c r="E340" s="2"/>
      <c r="F340" s="2"/>
      <c r="G340" s="2"/>
      <c r="H340" s="41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2.75" x14ac:dyDescent="0.2">
      <c r="A341" s="2"/>
      <c r="B341" s="2"/>
      <c r="C341" s="2"/>
      <c r="D341" s="2"/>
      <c r="E341" s="2"/>
      <c r="F341" s="2"/>
      <c r="G341" s="2"/>
      <c r="H341" s="41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2.75" x14ac:dyDescent="0.2">
      <c r="A342" s="2"/>
      <c r="B342" s="2"/>
      <c r="C342" s="2"/>
      <c r="D342" s="2"/>
      <c r="E342" s="2"/>
      <c r="F342" s="2"/>
      <c r="G342" s="2"/>
      <c r="H342" s="41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2.75" x14ac:dyDescent="0.2">
      <c r="A343" s="2"/>
      <c r="B343" s="2"/>
      <c r="C343" s="2"/>
      <c r="D343" s="2"/>
      <c r="E343" s="2"/>
      <c r="F343" s="2"/>
      <c r="G343" s="2"/>
      <c r="H343" s="41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2.75" x14ac:dyDescent="0.2">
      <c r="A344" s="2"/>
      <c r="B344" s="2"/>
      <c r="C344" s="2"/>
      <c r="D344" s="2"/>
      <c r="E344" s="2"/>
      <c r="F344" s="2"/>
      <c r="G344" s="2"/>
      <c r="H344" s="41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2.75" x14ac:dyDescent="0.2">
      <c r="A345" s="2"/>
      <c r="B345" s="2"/>
      <c r="C345" s="2"/>
      <c r="D345" s="2"/>
      <c r="E345" s="2"/>
      <c r="F345" s="2"/>
      <c r="G345" s="2"/>
      <c r="H345" s="41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2.75" x14ac:dyDescent="0.2">
      <c r="A346" s="2"/>
      <c r="B346" s="2"/>
      <c r="C346" s="2"/>
      <c r="D346" s="2"/>
      <c r="E346" s="2"/>
      <c r="F346" s="2"/>
      <c r="G346" s="2"/>
      <c r="H346" s="41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2.75" x14ac:dyDescent="0.2">
      <c r="A347" s="2"/>
      <c r="B347" s="2"/>
      <c r="C347" s="2"/>
      <c r="D347" s="2"/>
      <c r="E347" s="2"/>
      <c r="F347" s="2"/>
      <c r="G347" s="2"/>
      <c r="H347" s="41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2.75" x14ac:dyDescent="0.2">
      <c r="A348" s="2"/>
      <c r="B348" s="2"/>
      <c r="C348" s="2"/>
      <c r="D348" s="2"/>
      <c r="E348" s="2"/>
      <c r="F348" s="2"/>
      <c r="G348" s="2"/>
      <c r="H348" s="41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2.75" x14ac:dyDescent="0.2">
      <c r="A349" s="2"/>
      <c r="B349" s="2"/>
      <c r="C349" s="2"/>
      <c r="D349" s="2"/>
      <c r="E349" s="2"/>
      <c r="F349" s="2"/>
      <c r="G349" s="2"/>
      <c r="H349" s="41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2.75" x14ac:dyDescent="0.2">
      <c r="A350" s="2"/>
      <c r="B350" s="2"/>
      <c r="C350" s="2"/>
      <c r="D350" s="2"/>
      <c r="E350" s="2"/>
      <c r="F350" s="2"/>
      <c r="G350" s="2"/>
      <c r="H350" s="41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2.75" x14ac:dyDescent="0.2">
      <c r="A351" s="2"/>
      <c r="B351" s="2"/>
      <c r="C351" s="2"/>
      <c r="D351" s="2"/>
      <c r="E351" s="2"/>
      <c r="F351" s="2"/>
      <c r="G351" s="2"/>
      <c r="H351" s="41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2.75" x14ac:dyDescent="0.2">
      <c r="A352" s="2"/>
      <c r="B352" s="2"/>
      <c r="C352" s="2"/>
      <c r="D352" s="2"/>
      <c r="E352" s="2"/>
      <c r="F352" s="2"/>
      <c r="G352" s="2"/>
      <c r="H352" s="41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2.75" x14ac:dyDescent="0.2">
      <c r="A353" s="2"/>
      <c r="B353" s="2"/>
      <c r="C353" s="2"/>
      <c r="D353" s="2"/>
      <c r="E353" s="2"/>
      <c r="F353" s="2"/>
      <c r="G353" s="2"/>
      <c r="H353" s="41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2.75" x14ac:dyDescent="0.2">
      <c r="A354" s="2"/>
      <c r="B354" s="2"/>
      <c r="C354" s="2"/>
      <c r="D354" s="2"/>
      <c r="E354" s="2"/>
      <c r="F354" s="2"/>
      <c r="G354" s="2"/>
      <c r="H354" s="41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2.75" x14ac:dyDescent="0.2">
      <c r="A355" s="2"/>
      <c r="B355" s="2"/>
      <c r="C355" s="2"/>
      <c r="D355" s="2"/>
      <c r="E355" s="2"/>
      <c r="F355" s="2"/>
      <c r="G355" s="2"/>
      <c r="H355" s="41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2.75" x14ac:dyDescent="0.2">
      <c r="A356" s="2"/>
      <c r="B356" s="2"/>
      <c r="C356" s="2"/>
      <c r="D356" s="2"/>
      <c r="E356" s="2"/>
      <c r="F356" s="2"/>
      <c r="G356" s="2"/>
      <c r="H356" s="41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2.75" x14ac:dyDescent="0.2">
      <c r="A357" s="2"/>
      <c r="B357" s="2"/>
      <c r="C357" s="2"/>
      <c r="D357" s="2"/>
      <c r="E357" s="2"/>
      <c r="F357" s="2"/>
      <c r="G357" s="2"/>
      <c r="H357" s="41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2.75" x14ac:dyDescent="0.2">
      <c r="A358" s="2"/>
      <c r="B358" s="2"/>
      <c r="C358" s="2"/>
      <c r="D358" s="2"/>
      <c r="E358" s="2"/>
      <c r="F358" s="2"/>
      <c r="G358" s="2"/>
      <c r="H358" s="41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2.75" x14ac:dyDescent="0.2">
      <c r="A359" s="2"/>
      <c r="B359" s="2"/>
      <c r="C359" s="2"/>
      <c r="D359" s="2"/>
      <c r="E359" s="2"/>
      <c r="F359" s="2"/>
      <c r="G359" s="2"/>
      <c r="H359" s="41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2.75" x14ac:dyDescent="0.2">
      <c r="A360" s="2"/>
      <c r="B360" s="2"/>
      <c r="C360" s="2"/>
      <c r="D360" s="2"/>
      <c r="E360" s="2"/>
      <c r="F360" s="2"/>
      <c r="G360" s="2"/>
      <c r="H360" s="41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2.75" x14ac:dyDescent="0.2">
      <c r="A361" s="2"/>
      <c r="B361" s="2"/>
      <c r="C361" s="2"/>
      <c r="D361" s="2"/>
      <c r="E361" s="2"/>
      <c r="F361" s="2"/>
      <c r="G361" s="2"/>
      <c r="H361" s="41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2.75" x14ac:dyDescent="0.2">
      <c r="A362" s="2"/>
      <c r="B362" s="2"/>
      <c r="C362" s="2"/>
      <c r="D362" s="2"/>
      <c r="E362" s="2"/>
      <c r="F362" s="2"/>
      <c r="G362" s="2"/>
      <c r="H362" s="41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2.75" x14ac:dyDescent="0.2">
      <c r="A363" s="2"/>
      <c r="B363" s="2"/>
      <c r="C363" s="2"/>
      <c r="D363" s="2"/>
      <c r="E363" s="2"/>
      <c r="F363" s="2"/>
      <c r="G363" s="2"/>
      <c r="H363" s="41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2.75" x14ac:dyDescent="0.2">
      <c r="A364" s="2"/>
      <c r="B364" s="2"/>
      <c r="C364" s="2"/>
      <c r="D364" s="2"/>
      <c r="E364" s="2"/>
      <c r="F364" s="2"/>
      <c r="G364" s="2"/>
      <c r="H364" s="41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2.75" x14ac:dyDescent="0.2">
      <c r="A365" s="2"/>
      <c r="B365" s="2"/>
      <c r="C365" s="2"/>
      <c r="D365" s="2"/>
      <c r="E365" s="2"/>
      <c r="F365" s="2"/>
      <c r="G365" s="2"/>
      <c r="H365" s="41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2.75" x14ac:dyDescent="0.2">
      <c r="A366" s="2"/>
      <c r="B366" s="2"/>
      <c r="C366" s="2"/>
      <c r="D366" s="2"/>
      <c r="E366" s="2"/>
      <c r="F366" s="2"/>
      <c r="G366" s="2"/>
      <c r="H366" s="41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2.75" x14ac:dyDescent="0.2">
      <c r="A367" s="2"/>
      <c r="B367" s="2"/>
      <c r="C367" s="2"/>
      <c r="D367" s="2"/>
      <c r="E367" s="2"/>
      <c r="F367" s="2"/>
      <c r="G367" s="2"/>
      <c r="H367" s="41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2.75" x14ac:dyDescent="0.2">
      <c r="A368" s="2"/>
      <c r="B368" s="2"/>
      <c r="C368" s="2"/>
      <c r="D368" s="2"/>
      <c r="E368" s="2"/>
      <c r="F368" s="2"/>
      <c r="G368" s="2"/>
      <c r="H368" s="41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2.75" x14ac:dyDescent="0.2">
      <c r="A369" s="2"/>
      <c r="B369" s="2"/>
      <c r="C369" s="2"/>
      <c r="D369" s="2"/>
      <c r="E369" s="2"/>
      <c r="F369" s="2"/>
      <c r="G369" s="2"/>
      <c r="H369" s="41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2.75" x14ac:dyDescent="0.2">
      <c r="A370" s="2"/>
      <c r="B370" s="2"/>
      <c r="C370" s="2"/>
      <c r="D370" s="2"/>
      <c r="E370" s="2"/>
      <c r="F370" s="2"/>
      <c r="G370" s="2"/>
      <c r="H370" s="41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2.75" x14ac:dyDescent="0.2">
      <c r="A371" s="2"/>
      <c r="B371" s="2"/>
      <c r="C371" s="2"/>
      <c r="D371" s="2"/>
      <c r="E371" s="2"/>
      <c r="F371" s="2"/>
      <c r="G371" s="2"/>
      <c r="H371" s="41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2.75" x14ac:dyDescent="0.2">
      <c r="A372" s="2"/>
      <c r="B372" s="2"/>
      <c r="C372" s="2"/>
      <c r="D372" s="2"/>
      <c r="E372" s="2"/>
      <c r="F372" s="2"/>
      <c r="G372" s="2"/>
      <c r="H372" s="41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2.75" x14ac:dyDescent="0.2">
      <c r="A373" s="2"/>
      <c r="B373" s="2"/>
      <c r="C373" s="2"/>
      <c r="D373" s="2"/>
      <c r="E373" s="2"/>
      <c r="F373" s="2"/>
      <c r="G373" s="2"/>
      <c r="H373" s="41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2.75" x14ac:dyDescent="0.2">
      <c r="A374" s="2"/>
      <c r="B374" s="2"/>
      <c r="C374" s="2"/>
      <c r="D374" s="2"/>
      <c r="E374" s="2"/>
      <c r="F374" s="2"/>
      <c r="G374" s="2"/>
      <c r="H374" s="41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2.75" x14ac:dyDescent="0.2">
      <c r="A375" s="2"/>
      <c r="B375" s="2"/>
      <c r="C375" s="2"/>
      <c r="D375" s="2"/>
      <c r="E375" s="2"/>
      <c r="F375" s="2"/>
      <c r="G375" s="2"/>
      <c r="H375" s="41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2.75" x14ac:dyDescent="0.2">
      <c r="A376" s="2"/>
      <c r="B376" s="2"/>
      <c r="C376" s="2"/>
      <c r="D376" s="2"/>
      <c r="E376" s="2"/>
      <c r="F376" s="2"/>
      <c r="G376" s="2"/>
      <c r="H376" s="41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2.75" x14ac:dyDescent="0.2">
      <c r="A377" s="2"/>
      <c r="B377" s="2"/>
      <c r="C377" s="2"/>
      <c r="D377" s="2"/>
      <c r="E377" s="2"/>
      <c r="F377" s="2"/>
      <c r="G377" s="2"/>
      <c r="H377" s="41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2.75" x14ac:dyDescent="0.2">
      <c r="A378" s="2"/>
      <c r="B378" s="2"/>
      <c r="C378" s="2"/>
      <c r="D378" s="2"/>
      <c r="E378" s="2"/>
      <c r="F378" s="2"/>
      <c r="G378" s="2"/>
      <c r="H378" s="41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2.75" x14ac:dyDescent="0.2">
      <c r="A379" s="2"/>
      <c r="B379" s="2"/>
      <c r="C379" s="2"/>
      <c r="D379" s="2"/>
      <c r="E379" s="2"/>
      <c r="F379" s="2"/>
      <c r="G379" s="2"/>
      <c r="H379" s="41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2.75" x14ac:dyDescent="0.2">
      <c r="A380" s="2"/>
      <c r="B380" s="2"/>
      <c r="C380" s="2"/>
      <c r="D380" s="2"/>
      <c r="E380" s="2"/>
      <c r="F380" s="2"/>
      <c r="G380" s="2"/>
      <c r="H380" s="41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2.75" x14ac:dyDescent="0.2">
      <c r="A381" s="2"/>
      <c r="B381" s="2"/>
      <c r="C381" s="2"/>
      <c r="D381" s="2"/>
      <c r="E381" s="2"/>
      <c r="F381" s="2"/>
      <c r="G381" s="2"/>
      <c r="H381" s="41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2.75" x14ac:dyDescent="0.2">
      <c r="A382" s="2"/>
      <c r="B382" s="2"/>
      <c r="C382" s="2"/>
      <c r="D382" s="2"/>
      <c r="E382" s="2"/>
      <c r="F382" s="2"/>
      <c r="G382" s="2"/>
      <c r="H382" s="41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2.75" x14ac:dyDescent="0.2">
      <c r="A383" s="2"/>
      <c r="B383" s="2"/>
      <c r="C383" s="2"/>
      <c r="D383" s="2"/>
      <c r="E383" s="2"/>
      <c r="F383" s="2"/>
      <c r="G383" s="2"/>
      <c r="H383" s="41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2.75" x14ac:dyDescent="0.2">
      <c r="A384" s="2"/>
      <c r="B384" s="2"/>
      <c r="C384" s="2"/>
      <c r="D384" s="2"/>
      <c r="E384" s="2"/>
      <c r="F384" s="2"/>
      <c r="G384" s="2"/>
      <c r="H384" s="41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2.75" x14ac:dyDescent="0.2">
      <c r="A385" s="2"/>
      <c r="B385" s="2"/>
      <c r="C385" s="2"/>
      <c r="D385" s="2"/>
      <c r="E385" s="2"/>
      <c r="F385" s="2"/>
      <c r="G385" s="2"/>
      <c r="H385" s="41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2.75" x14ac:dyDescent="0.2">
      <c r="A386" s="2"/>
      <c r="B386" s="2"/>
      <c r="C386" s="2"/>
      <c r="D386" s="2"/>
      <c r="E386" s="2"/>
      <c r="F386" s="2"/>
      <c r="G386" s="2"/>
      <c r="H386" s="41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2.75" x14ac:dyDescent="0.2">
      <c r="A387" s="2"/>
      <c r="B387" s="2"/>
      <c r="C387" s="2"/>
      <c r="D387" s="2"/>
      <c r="E387" s="2"/>
      <c r="F387" s="2"/>
      <c r="G387" s="2"/>
      <c r="H387" s="41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2.75" x14ac:dyDescent="0.2">
      <c r="A388" s="2"/>
      <c r="B388" s="2"/>
      <c r="C388" s="2"/>
      <c r="D388" s="2"/>
      <c r="E388" s="2"/>
      <c r="F388" s="2"/>
      <c r="G388" s="2"/>
      <c r="H388" s="41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2.75" x14ac:dyDescent="0.2">
      <c r="A389" s="2"/>
      <c r="B389" s="2"/>
      <c r="C389" s="2"/>
      <c r="D389" s="2"/>
      <c r="E389" s="2"/>
      <c r="F389" s="2"/>
      <c r="G389" s="2"/>
      <c r="H389" s="41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2.75" x14ac:dyDescent="0.2">
      <c r="A390" s="2"/>
      <c r="B390" s="2"/>
      <c r="C390" s="2"/>
      <c r="D390" s="2"/>
      <c r="E390" s="2"/>
      <c r="F390" s="2"/>
      <c r="G390" s="2"/>
      <c r="H390" s="41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2.75" x14ac:dyDescent="0.2">
      <c r="A391" s="2"/>
      <c r="B391" s="2"/>
      <c r="C391" s="2"/>
      <c r="D391" s="2"/>
      <c r="E391" s="2"/>
      <c r="F391" s="2"/>
      <c r="G391" s="2"/>
      <c r="H391" s="41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2.75" x14ac:dyDescent="0.2">
      <c r="A392" s="2"/>
      <c r="B392" s="2"/>
      <c r="C392" s="2"/>
      <c r="D392" s="2"/>
      <c r="E392" s="2"/>
      <c r="F392" s="2"/>
      <c r="G392" s="2"/>
      <c r="H392" s="41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2.75" x14ac:dyDescent="0.2">
      <c r="A393" s="2"/>
      <c r="B393" s="2"/>
      <c r="C393" s="2"/>
      <c r="D393" s="2"/>
      <c r="E393" s="2"/>
      <c r="F393" s="2"/>
      <c r="G393" s="2"/>
      <c r="H393" s="41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2.75" x14ac:dyDescent="0.2">
      <c r="A394" s="2"/>
      <c r="B394" s="2"/>
      <c r="C394" s="2"/>
      <c r="D394" s="2"/>
      <c r="E394" s="2"/>
      <c r="F394" s="2"/>
      <c r="G394" s="2"/>
      <c r="H394" s="41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2.75" x14ac:dyDescent="0.2">
      <c r="A395" s="2"/>
      <c r="B395" s="2"/>
      <c r="C395" s="2"/>
      <c r="D395" s="2"/>
      <c r="E395" s="2"/>
      <c r="F395" s="2"/>
      <c r="G395" s="2"/>
      <c r="H395" s="41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2.75" x14ac:dyDescent="0.2">
      <c r="A396" s="2"/>
      <c r="B396" s="2"/>
      <c r="C396" s="2"/>
      <c r="D396" s="2"/>
      <c r="E396" s="2"/>
      <c r="F396" s="2"/>
      <c r="G396" s="2"/>
      <c r="H396" s="41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2.75" x14ac:dyDescent="0.2">
      <c r="A397" s="2"/>
      <c r="B397" s="2"/>
      <c r="C397" s="2"/>
      <c r="D397" s="2"/>
      <c r="E397" s="2"/>
      <c r="F397" s="2"/>
      <c r="G397" s="2"/>
      <c r="H397" s="41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2.75" x14ac:dyDescent="0.2">
      <c r="A398" s="2"/>
      <c r="B398" s="2"/>
      <c r="C398" s="2"/>
      <c r="D398" s="2"/>
      <c r="E398" s="2"/>
      <c r="F398" s="2"/>
      <c r="G398" s="2"/>
      <c r="H398" s="41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2.75" x14ac:dyDescent="0.2">
      <c r="A399" s="2"/>
      <c r="B399" s="2"/>
      <c r="C399" s="2"/>
      <c r="D399" s="2"/>
      <c r="E399" s="2"/>
      <c r="F399" s="2"/>
      <c r="G399" s="2"/>
      <c r="H399" s="41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2.75" x14ac:dyDescent="0.2">
      <c r="A400" s="2"/>
      <c r="B400" s="2"/>
      <c r="C400" s="2"/>
      <c r="D400" s="2"/>
      <c r="E400" s="2"/>
      <c r="F400" s="2"/>
      <c r="G400" s="2"/>
      <c r="H400" s="41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2.75" x14ac:dyDescent="0.2">
      <c r="A401" s="2"/>
      <c r="B401" s="2"/>
      <c r="C401" s="2"/>
      <c r="D401" s="2"/>
      <c r="E401" s="2"/>
      <c r="F401" s="2"/>
      <c r="G401" s="2"/>
      <c r="H401" s="41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2.75" x14ac:dyDescent="0.2">
      <c r="A402" s="2"/>
      <c r="B402" s="2"/>
      <c r="C402" s="2"/>
      <c r="D402" s="2"/>
      <c r="E402" s="2"/>
      <c r="F402" s="2"/>
      <c r="G402" s="2"/>
      <c r="H402" s="41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2.75" x14ac:dyDescent="0.2">
      <c r="A403" s="2"/>
      <c r="B403" s="2"/>
      <c r="C403" s="2"/>
      <c r="D403" s="2"/>
      <c r="E403" s="2"/>
      <c r="F403" s="2"/>
      <c r="G403" s="2"/>
      <c r="H403" s="41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2.75" x14ac:dyDescent="0.2">
      <c r="A404" s="2"/>
      <c r="B404" s="2"/>
      <c r="C404" s="2"/>
      <c r="D404" s="2"/>
      <c r="E404" s="2"/>
      <c r="F404" s="2"/>
      <c r="G404" s="2"/>
      <c r="H404" s="41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2.75" x14ac:dyDescent="0.2">
      <c r="A405" s="2"/>
      <c r="B405" s="2"/>
      <c r="C405" s="2"/>
      <c r="D405" s="2"/>
      <c r="E405" s="2"/>
      <c r="F405" s="2"/>
      <c r="G405" s="2"/>
      <c r="H405" s="41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2.75" x14ac:dyDescent="0.2">
      <c r="A406" s="2"/>
      <c r="B406" s="2"/>
      <c r="C406" s="2"/>
      <c r="D406" s="2"/>
      <c r="E406" s="2"/>
      <c r="F406" s="2"/>
      <c r="G406" s="2"/>
      <c r="H406" s="41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2.75" x14ac:dyDescent="0.2">
      <c r="A407" s="2"/>
      <c r="B407" s="2"/>
      <c r="C407" s="2"/>
      <c r="D407" s="2"/>
      <c r="E407" s="2"/>
      <c r="F407" s="2"/>
      <c r="G407" s="2"/>
      <c r="H407" s="41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2.75" x14ac:dyDescent="0.2">
      <c r="A408" s="2"/>
      <c r="B408" s="2"/>
      <c r="C408" s="2"/>
      <c r="D408" s="2"/>
      <c r="E408" s="2"/>
      <c r="F408" s="2"/>
      <c r="G408" s="2"/>
      <c r="H408" s="41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2.75" x14ac:dyDescent="0.2">
      <c r="A409" s="2"/>
      <c r="B409" s="2"/>
      <c r="C409" s="2"/>
      <c r="D409" s="2"/>
      <c r="E409" s="2"/>
      <c r="F409" s="2"/>
      <c r="G409" s="2"/>
      <c r="H409" s="41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2.75" x14ac:dyDescent="0.2">
      <c r="A410" s="2"/>
      <c r="B410" s="2"/>
      <c r="C410" s="2"/>
      <c r="D410" s="2"/>
      <c r="E410" s="2"/>
      <c r="F410" s="2"/>
      <c r="G410" s="2"/>
      <c r="H410" s="41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2.75" x14ac:dyDescent="0.2">
      <c r="A411" s="2"/>
      <c r="B411" s="2"/>
      <c r="C411" s="2"/>
      <c r="D411" s="2"/>
      <c r="E411" s="2"/>
      <c r="F411" s="2"/>
      <c r="G411" s="2"/>
      <c r="H411" s="41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2.75" x14ac:dyDescent="0.2">
      <c r="A412" s="2"/>
      <c r="B412" s="2"/>
      <c r="C412" s="2"/>
      <c r="D412" s="2"/>
      <c r="E412" s="2"/>
      <c r="F412" s="2"/>
      <c r="G412" s="2"/>
      <c r="H412" s="41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2.75" x14ac:dyDescent="0.2">
      <c r="A413" s="2"/>
      <c r="B413" s="2"/>
      <c r="C413" s="2"/>
      <c r="D413" s="2"/>
      <c r="E413" s="2"/>
      <c r="F413" s="2"/>
      <c r="G413" s="2"/>
      <c r="H413" s="41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2.75" x14ac:dyDescent="0.2">
      <c r="A414" s="2"/>
      <c r="B414" s="2"/>
      <c r="C414" s="2"/>
      <c r="D414" s="2"/>
      <c r="E414" s="2"/>
      <c r="F414" s="2"/>
      <c r="G414" s="2"/>
      <c r="H414" s="41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2.75" x14ac:dyDescent="0.2">
      <c r="A415" s="2"/>
      <c r="B415" s="2"/>
      <c r="C415" s="2"/>
      <c r="D415" s="2"/>
      <c r="E415" s="2"/>
      <c r="F415" s="2"/>
      <c r="G415" s="2"/>
      <c r="H415" s="41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2.75" x14ac:dyDescent="0.2">
      <c r="A416" s="2"/>
      <c r="B416" s="2"/>
      <c r="C416" s="2"/>
      <c r="D416" s="2"/>
      <c r="E416" s="2"/>
      <c r="F416" s="2"/>
      <c r="G416" s="2"/>
      <c r="H416" s="41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2.75" x14ac:dyDescent="0.2">
      <c r="A417" s="2"/>
      <c r="B417" s="2"/>
      <c r="C417" s="2"/>
      <c r="D417" s="2"/>
      <c r="E417" s="2"/>
      <c r="F417" s="2"/>
      <c r="G417" s="2"/>
      <c r="H417" s="41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2.75" x14ac:dyDescent="0.2">
      <c r="A418" s="2"/>
      <c r="B418" s="2"/>
      <c r="C418" s="2"/>
      <c r="D418" s="2"/>
      <c r="E418" s="2"/>
      <c r="F418" s="2"/>
      <c r="G418" s="2"/>
      <c r="H418" s="41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2.75" x14ac:dyDescent="0.2">
      <c r="A419" s="2"/>
      <c r="B419" s="2"/>
      <c r="C419" s="2"/>
      <c r="D419" s="2"/>
      <c r="E419" s="2"/>
      <c r="F419" s="2"/>
      <c r="G419" s="2"/>
      <c r="H419" s="41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2.75" x14ac:dyDescent="0.2">
      <c r="A420" s="2"/>
      <c r="B420" s="2"/>
      <c r="C420" s="2"/>
      <c r="D420" s="2"/>
      <c r="E420" s="2"/>
      <c r="F420" s="2"/>
      <c r="G420" s="2"/>
      <c r="H420" s="41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2.75" x14ac:dyDescent="0.2">
      <c r="A421" s="2"/>
      <c r="B421" s="2"/>
      <c r="C421" s="2"/>
      <c r="D421" s="2"/>
      <c r="E421" s="2"/>
      <c r="F421" s="2"/>
      <c r="G421" s="2"/>
      <c r="H421" s="41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2.75" x14ac:dyDescent="0.2">
      <c r="A422" s="2"/>
      <c r="B422" s="2"/>
      <c r="C422" s="2"/>
      <c r="D422" s="2"/>
      <c r="E422" s="2"/>
      <c r="F422" s="2"/>
      <c r="G422" s="2"/>
      <c r="H422" s="41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2.75" x14ac:dyDescent="0.2">
      <c r="A423" s="2"/>
      <c r="B423" s="2"/>
      <c r="C423" s="2"/>
      <c r="D423" s="2"/>
      <c r="E423" s="2"/>
      <c r="F423" s="2"/>
      <c r="G423" s="2"/>
      <c r="H423" s="41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2.75" x14ac:dyDescent="0.2">
      <c r="A424" s="2"/>
      <c r="B424" s="2"/>
      <c r="C424" s="2"/>
      <c r="D424" s="2"/>
      <c r="E424" s="2"/>
      <c r="F424" s="2"/>
      <c r="G424" s="2"/>
      <c r="H424" s="41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2.75" x14ac:dyDescent="0.2">
      <c r="A425" s="2"/>
      <c r="B425" s="2"/>
      <c r="C425" s="2"/>
      <c r="D425" s="2"/>
      <c r="E425" s="2"/>
      <c r="F425" s="2"/>
      <c r="G425" s="2"/>
      <c r="H425" s="41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2.75" x14ac:dyDescent="0.2">
      <c r="A426" s="2"/>
      <c r="B426" s="2"/>
      <c r="C426" s="2"/>
      <c r="D426" s="2"/>
      <c r="E426" s="2"/>
      <c r="F426" s="2"/>
      <c r="G426" s="2"/>
      <c r="H426" s="41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2.75" x14ac:dyDescent="0.2">
      <c r="A427" s="2"/>
      <c r="B427" s="2"/>
      <c r="C427" s="2"/>
      <c r="D427" s="2"/>
      <c r="E427" s="2"/>
      <c r="F427" s="2"/>
      <c r="G427" s="2"/>
      <c r="H427" s="41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2.75" x14ac:dyDescent="0.2">
      <c r="A428" s="2"/>
      <c r="B428" s="2"/>
      <c r="C428" s="2"/>
      <c r="D428" s="2"/>
      <c r="E428" s="2"/>
      <c r="F428" s="2"/>
      <c r="G428" s="2"/>
      <c r="H428" s="41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2.75" x14ac:dyDescent="0.2">
      <c r="A429" s="2"/>
      <c r="B429" s="2"/>
      <c r="C429" s="2"/>
      <c r="D429" s="2"/>
      <c r="E429" s="2"/>
      <c r="F429" s="2"/>
      <c r="G429" s="2"/>
      <c r="H429" s="41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2.75" x14ac:dyDescent="0.2">
      <c r="A430" s="2"/>
      <c r="B430" s="2"/>
      <c r="C430" s="2"/>
      <c r="D430" s="2"/>
      <c r="E430" s="2"/>
      <c r="F430" s="2"/>
      <c r="G430" s="2"/>
      <c r="H430" s="4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2.75" x14ac:dyDescent="0.2">
      <c r="A431" s="2"/>
      <c r="B431" s="2"/>
      <c r="C431" s="2"/>
      <c r="D431" s="2"/>
      <c r="E431" s="2"/>
      <c r="F431" s="2"/>
      <c r="G431" s="2"/>
      <c r="H431" s="4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2.75" x14ac:dyDescent="0.2">
      <c r="A432" s="2"/>
      <c r="B432" s="2"/>
      <c r="C432" s="2"/>
      <c r="D432" s="2"/>
      <c r="E432" s="2"/>
      <c r="F432" s="2"/>
      <c r="G432" s="2"/>
      <c r="H432" s="4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2.75" x14ac:dyDescent="0.2">
      <c r="A433" s="2"/>
      <c r="B433" s="2"/>
      <c r="C433" s="2"/>
      <c r="D433" s="2"/>
      <c r="E433" s="2"/>
      <c r="F433" s="2"/>
      <c r="G433" s="2"/>
      <c r="H433" s="4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2.75" x14ac:dyDescent="0.2">
      <c r="A434" s="2"/>
      <c r="B434" s="2"/>
      <c r="C434" s="2"/>
      <c r="D434" s="2"/>
      <c r="E434" s="2"/>
      <c r="F434" s="2"/>
      <c r="G434" s="2"/>
      <c r="H434" s="4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2.75" x14ac:dyDescent="0.2">
      <c r="A435" s="2"/>
      <c r="B435" s="2"/>
      <c r="C435" s="2"/>
      <c r="D435" s="2"/>
      <c r="E435" s="2"/>
      <c r="F435" s="2"/>
      <c r="G435" s="2"/>
      <c r="H435" s="4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2.75" x14ac:dyDescent="0.2">
      <c r="A436" s="2"/>
      <c r="B436" s="2"/>
      <c r="C436" s="2"/>
      <c r="D436" s="2"/>
      <c r="E436" s="2"/>
      <c r="F436" s="2"/>
      <c r="G436" s="2"/>
      <c r="H436" s="4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2.75" x14ac:dyDescent="0.2">
      <c r="A437" s="2"/>
      <c r="B437" s="2"/>
      <c r="C437" s="2"/>
      <c r="D437" s="2"/>
      <c r="E437" s="2"/>
      <c r="F437" s="2"/>
      <c r="G437" s="2"/>
      <c r="H437" s="4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2.75" x14ac:dyDescent="0.2">
      <c r="A438" s="2"/>
      <c r="B438" s="2"/>
      <c r="C438" s="2"/>
      <c r="D438" s="2"/>
      <c r="E438" s="2"/>
      <c r="F438" s="2"/>
      <c r="G438" s="2"/>
      <c r="H438" s="4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2.75" x14ac:dyDescent="0.2">
      <c r="A439" s="2"/>
      <c r="B439" s="2"/>
      <c r="C439" s="2"/>
      <c r="D439" s="2"/>
      <c r="E439" s="2"/>
      <c r="F439" s="2"/>
      <c r="G439" s="2"/>
      <c r="H439" s="4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2.75" x14ac:dyDescent="0.2">
      <c r="A440" s="2"/>
      <c r="B440" s="2"/>
      <c r="C440" s="2"/>
      <c r="D440" s="2"/>
      <c r="E440" s="2"/>
      <c r="F440" s="2"/>
      <c r="G440" s="2"/>
      <c r="H440" s="4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2.75" x14ac:dyDescent="0.2">
      <c r="A441" s="2"/>
      <c r="B441" s="2"/>
      <c r="C441" s="2"/>
      <c r="D441" s="2"/>
      <c r="E441" s="2"/>
      <c r="F441" s="2"/>
      <c r="G441" s="2"/>
      <c r="H441" s="4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2.75" x14ac:dyDescent="0.2">
      <c r="A442" s="2"/>
      <c r="B442" s="2"/>
      <c r="C442" s="2"/>
      <c r="D442" s="2"/>
      <c r="E442" s="2"/>
      <c r="F442" s="2"/>
      <c r="G442" s="2"/>
      <c r="H442" s="4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2.75" x14ac:dyDescent="0.2">
      <c r="A443" s="2"/>
      <c r="B443" s="2"/>
      <c r="C443" s="2"/>
      <c r="D443" s="2"/>
      <c r="E443" s="2"/>
      <c r="F443" s="2"/>
      <c r="G443" s="2"/>
      <c r="H443" s="4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2.75" x14ac:dyDescent="0.2">
      <c r="A444" s="2"/>
      <c r="B444" s="2"/>
      <c r="C444" s="2"/>
      <c r="D444" s="2"/>
      <c r="E444" s="2"/>
      <c r="F444" s="2"/>
      <c r="G444" s="2"/>
      <c r="H444" s="4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2.75" x14ac:dyDescent="0.2">
      <c r="A445" s="2"/>
      <c r="B445" s="2"/>
      <c r="C445" s="2"/>
      <c r="D445" s="2"/>
      <c r="E445" s="2"/>
      <c r="F445" s="2"/>
      <c r="G445" s="2"/>
      <c r="H445" s="4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2.75" x14ac:dyDescent="0.2">
      <c r="A446" s="2"/>
      <c r="B446" s="2"/>
      <c r="C446" s="2"/>
      <c r="D446" s="2"/>
      <c r="E446" s="2"/>
      <c r="F446" s="2"/>
      <c r="G446" s="2"/>
      <c r="H446" s="4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2.75" x14ac:dyDescent="0.2">
      <c r="A447" s="2"/>
      <c r="B447" s="2"/>
      <c r="C447" s="2"/>
      <c r="D447" s="2"/>
      <c r="E447" s="2"/>
      <c r="F447" s="2"/>
      <c r="G447" s="2"/>
      <c r="H447" s="4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2.75" x14ac:dyDescent="0.2">
      <c r="A448" s="2"/>
      <c r="B448" s="2"/>
      <c r="C448" s="2"/>
      <c r="D448" s="2"/>
      <c r="E448" s="2"/>
      <c r="F448" s="2"/>
      <c r="G448" s="2"/>
      <c r="H448" s="4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2.75" x14ac:dyDescent="0.2">
      <c r="A449" s="2"/>
      <c r="B449" s="2"/>
      <c r="C449" s="2"/>
      <c r="D449" s="2"/>
      <c r="E449" s="2"/>
      <c r="F449" s="2"/>
      <c r="G449" s="2"/>
      <c r="H449" s="4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2.75" x14ac:dyDescent="0.2">
      <c r="A450" s="2"/>
      <c r="B450" s="2"/>
      <c r="C450" s="2"/>
      <c r="D450" s="2"/>
      <c r="E450" s="2"/>
      <c r="F450" s="2"/>
      <c r="G450" s="2"/>
      <c r="H450" s="4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2.75" x14ac:dyDescent="0.2">
      <c r="A451" s="2"/>
      <c r="B451" s="2"/>
      <c r="C451" s="2"/>
      <c r="D451" s="2"/>
      <c r="E451" s="2"/>
      <c r="F451" s="2"/>
      <c r="G451" s="2"/>
      <c r="H451" s="4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2.75" x14ac:dyDescent="0.2">
      <c r="A452" s="2"/>
      <c r="B452" s="2"/>
      <c r="C452" s="2"/>
      <c r="D452" s="2"/>
      <c r="E452" s="2"/>
      <c r="F452" s="2"/>
      <c r="G452" s="2"/>
      <c r="H452" s="4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2.75" x14ac:dyDescent="0.2">
      <c r="A453" s="2"/>
      <c r="B453" s="2"/>
      <c r="C453" s="2"/>
      <c r="D453" s="2"/>
      <c r="E453" s="2"/>
      <c r="F453" s="2"/>
      <c r="G453" s="2"/>
      <c r="H453" s="4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2.75" x14ac:dyDescent="0.2">
      <c r="A454" s="2"/>
      <c r="B454" s="2"/>
      <c r="C454" s="2"/>
      <c r="D454" s="2"/>
      <c r="E454" s="2"/>
      <c r="F454" s="2"/>
      <c r="G454" s="2"/>
      <c r="H454" s="4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2.75" x14ac:dyDescent="0.2">
      <c r="A455" s="2"/>
      <c r="B455" s="2"/>
      <c r="C455" s="2"/>
      <c r="D455" s="2"/>
      <c r="E455" s="2"/>
      <c r="F455" s="2"/>
      <c r="G455" s="2"/>
      <c r="H455" s="4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2.75" x14ac:dyDescent="0.2">
      <c r="A456" s="2"/>
      <c r="B456" s="2"/>
      <c r="C456" s="2"/>
      <c r="D456" s="2"/>
      <c r="E456" s="2"/>
      <c r="F456" s="2"/>
      <c r="G456" s="2"/>
      <c r="H456" s="4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2.75" x14ac:dyDescent="0.2">
      <c r="A457" s="2"/>
      <c r="B457" s="2"/>
      <c r="C457" s="2"/>
      <c r="D457" s="2"/>
      <c r="E457" s="2"/>
      <c r="F457" s="2"/>
      <c r="G457" s="2"/>
      <c r="H457" s="4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2.75" x14ac:dyDescent="0.2">
      <c r="A458" s="2"/>
      <c r="B458" s="2"/>
      <c r="C458" s="2"/>
      <c r="D458" s="2"/>
      <c r="E458" s="2"/>
      <c r="F458" s="2"/>
      <c r="G458" s="2"/>
      <c r="H458" s="4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2.75" x14ac:dyDescent="0.2">
      <c r="A459" s="2"/>
      <c r="B459" s="2"/>
      <c r="C459" s="2"/>
      <c r="D459" s="2"/>
      <c r="E459" s="2"/>
      <c r="F459" s="2"/>
      <c r="G459" s="2"/>
      <c r="H459" s="4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2.75" x14ac:dyDescent="0.2">
      <c r="A460" s="2"/>
      <c r="B460" s="2"/>
      <c r="C460" s="2"/>
      <c r="D460" s="2"/>
      <c r="E460" s="2"/>
      <c r="F460" s="2"/>
      <c r="G460" s="2"/>
      <c r="H460" s="4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2.75" x14ac:dyDescent="0.2">
      <c r="A461" s="2"/>
      <c r="B461" s="2"/>
      <c r="C461" s="2"/>
      <c r="D461" s="2"/>
      <c r="E461" s="2"/>
      <c r="F461" s="2"/>
      <c r="G461" s="2"/>
      <c r="H461" s="4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2.75" x14ac:dyDescent="0.2">
      <c r="A462" s="2"/>
      <c r="B462" s="2"/>
      <c r="C462" s="2"/>
      <c r="D462" s="2"/>
      <c r="E462" s="2"/>
      <c r="F462" s="2"/>
      <c r="G462" s="2"/>
      <c r="H462" s="4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2.75" x14ac:dyDescent="0.2">
      <c r="A463" s="2"/>
      <c r="B463" s="2"/>
      <c r="C463" s="2"/>
      <c r="D463" s="2"/>
      <c r="E463" s="2"/>
      <c r="F463" s="2"/>
      <c r="G463" s="2"/>
      <c r="H463" s="4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2.75" x14ac:dyDescent="0.2">
      <c r="A464" s="2"/>
      <c r="B464" s="2"/>
      <c r="C464" s="2"/>
      <c r="D464" s="2"/>
      <c r="E464" s="2"/>
      <c r="F464" s="2"/>
      <c r="G464" s="2"/>
      <c r="H464" s="4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2.75" x14ac:dyDescent="0.2">
      <c r="A465" s="2"/>
      <c r="B465" s="2"/>
      <c r="C465" s="2"/>
      <c r="D465" s="2"/>
      <c r="E465" s="2"/>
      <c r="F465" s="2"/>
      <c r="G465" s="2"/>
      <c r="H465" s="4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2.75" x14ac:dyDescent="0.2">
      <c r="A466" s="2"/>
      <c r="B466" s="2"/>
      <c r="C466" s="2"/>
      <c r="D466" s="2"/>
      <c r="E466" s="2"/>
      <c r="F466" s="2"/>
      <c r="G466" s="2"/>
      <c r="H466" s="4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2.75" x14ac:dyDescent="0.2">
      <c r="A467" s="2"/>
      <c r="B467" s="2"/>
      <c r="C467" s="2"/>
      <c r="D467" s="2"/>
      <c r="E467" s="2"/>
      <c r="F467" s="2"/>
      <c r="G467" s="2"/>
      <c r="H467" s="4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2.75" x14ac:dyDescent="0.2">
      <c r="A468" s="2"/>
      <c r="B468" s="2"/>
      <c r="C468" s="2"/>
      <c r="D468" s="2"/>
      <c r="E468" s="2"/>
      <c r="F468" s="2"/>
      <c r="G468" s="2"/>
      <c r="H468" s="4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2.75" x14ac:dyDescent="0.2">
      <c r="A469" s="2"/>
      <c r="B469" s="2"/>
      <c r="C469" s="2"/>
      <c r="D469" s="2"/>
      <c r="E469" s="2"/>
      <c r="F469" s="2"/>
      <c r="G469" s="2"/>
      <c r="H469" s="4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2.75" x14ac:dyDescent="0.2">
      <c r="A470" s="2"/>
      <c r="B470" s="2"/>
      <c r="C470" s="2"/>
      <c r="D470" s="2"/>
      <c r="E470" s="2"/>
      <c r="F470" s="2"/>
      <c r="G470" s="2"/>
      <c r="H470" s="4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2.75" x14ac:dyDescent="0.2">
      <c r="A471" s="2"/>
      <c r="B471" s="2"/>
      <c r="C471" s="2"/>
      <c r="D471" s="2"/>
      <c r="E471" s="2"/>
      <c r="F471" s="2"/>
      <c r="G471" s="2"/>
      <c r="H471" s="4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2.75" x14ac:dyDescent="0.2">
      <c r="A472" s="2"/>
      <c r="B472" s="2"/>
      <c r="C472" s="2"/>
      <c r="D472" s="2"/>
      <c r="E472" s="2"/>
      <c r="F472" s="2"/>
      <c r="G472" s="2"/>
      <c r="H472" s="4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2.75" x14ac:dyDescent="0.2">
      <c r="A473" s="2"/>
      <c r="B473" s="2"/>
      <c r="C473" s="2"/>
      <c r="D473" s="2"/>
      <c r="E473" s="2"/>
      <c r="F473" s="2"/>
      <c r="G473" s="2"/>
      <c r="H473" s="4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2.75" x14ac:dyDescent="0.2">
      <c r="A474" s="2"/>
      <c r="B474" s="2"/>
      <c r="C474" s="2"/>
      <c r="D474" s="2"/>
      <c r="E474" s="2"/>
      <c r="F474" s="2"/>
      <c r="G474" s="2"/>
      <c r="H474" s="4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2.75" x14ac:dyDescent="0.2">
      <c r="A475" s="2"/>
      <c r="B475" s="2"/>
      <c r="C475" s="2"/>
      <c r="D475" s="2"/>
      <c r="E475" s="2"/>
      <c r="F475" s="2"/>
      <c r="G475" s="2"/>
      <c r="H475" s="4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2.75" x14ac:dyDescent="0.2">
      <c r="A476" s="2"/>
      <c r="B476" s="2"/>
      <c r="C476" s="2"/>
      <c r="D476" s="2"/>
      <c r="E476" s="2"/>
      <c r="F476" s="2"/>
      <c r="G476" s="2"/>
      <c r="H476" s="4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2.75" x14ac:dyDescent="0.2">
      <c r="A477" s="2"/>
      <c r="B477" s="2"/>
      <c r="C477" s="2"/>
      <c r="D477" s="2"/>
      <c r="E477" s="2"/>
      <c r="F477" s="2"/>
      <c r="G477" s="2"/>
      <c r="H477" s="4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2.75" x14ac:dyDescent="0.2">
      <c r="A478" s="2"/>
      <c r="B478" s="2"/>
      <c r="C478" s="2"/>
      <c r="D478" s="2"/>
      <c r="E478" s="2"/>
      <c r="F478" s="2"/>
      <c r="G478" s="2"/>
      <c r="H478" s="4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2.75" x14ac:dyDescent="0.2">
      <c r="A479" s="2"/>
      <c r="B479" s="2"/>
      <c r="C479" s="2"/>
      <c r="D479" s="2"/>
      <c r="E479" s="2"/>
      <c r="F479" s="2"/>
      <c r="G479" s="2"/>
      <c r="H479" s="4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2.75" x14ac:dyDescent="0.2">
      <c r="A480" s="2"/>
      <c r="B480" s="2"/>
      <c r="C480" s="2"/>
      <c r="D480" s="2"/>
      <c r="E480" s="2"/>
      <c r="F480" s="2"/>
      <c r="G480" s="2"/>
      <c r="H480" s="4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2.75" x14ac:dyDescent="0.2">
      <c r="A481" s="2"/>
      <c r="B481" s="2"/>
      <c r="C481" s="2"/>
      <c r="D481" s="2"/>
      <c r="E481" s="2"/>
      <c r="F481" s="2"/>
      <c r="G481" s="2"/>
      <c r="H481" s="4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2.75" x14ac:dyDescent="0.2">
      <c r="A482" s="2"/>
      <c r="B482" s="2"/>
      <c r="C482" s="2"/>
      <c r="D482" s="2"/>
      <c r="E482" s="2"/>
      <c r="F482" s="2"/>
      <c r="G482" s="2"/>
      <c r="H482" s="4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2.75" x14ac:dyDescent="0.2">
      <c r="A483" s="2"/>
      <c r="B483" s="2"/>
      <c r="C483" s="2"/>
      <c r="D483" s="2"/>
      <c r="E483" s="2"/>
      <c r="F483" s="2"/>
      <c r="G483" s="2"/>
      <c r="H483" s="4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2.75" x14ac:dyDescent="0.2">
      <c r="A484" s="2"/>
      <c r="B484" s="2"/>
      <c r="C484" s="2"/>
      <c r="D484" s="2"/>
      <c r="E484" s="2"/>
      <c r="F484" s="2"/>
      <c r="G484" s="2"/>
      <c r="H484" s="4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2.75" x14ac:dyDescent="0.2">
      <c r="A485" s="2"/>
      <c r="B485" s="2"/>
      <c r="C485" s="2"/>
      <c r="D485" s="2"/>
      <c r="E485" s="2"/>
      <c r="F485" s="2"/>
      <c r="G485" s="2"/>
      <c r="H485" s="4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2.75" x14ac:dyDescent="0.2">
      <c r="A486" s="2"/>
      <c r="B486" s="2"/>
      <c r="C486" s="2"/>
      <c r="D486" s="2"/>
      <c r="E486" s="2"/>
      <c r="F486" s="2"/>
      <c r="G486" s="2"/>
      <c r="H486" s="4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2.75" x14ac:dyDescent="0.2">
      <c r="A487" s="2"/>
      <c r="B487" s="2"/>
      <c r="C487" s="2"/>
      <c r="D487" s="2"/>
      <c r="E487" s="2"/>
      <c r="F487" s="2"/>
      <c r="G487" s="2"/>
      <c r="H487" s="4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2.75" x14ac:dyDescent="0.2">
      <c r="A488" s="2"/>
      <c r="B488" s="2"/>
      <c r="C488" s="2"/>
      <c r="D488" s="2"/>
      <c r="E488" s="2"/>
      <c r="F488" s="2"/>
      <c r="G488" s="2"/>
      <c r="H488" s="4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2.75" x14ac:dyDescent="0.2">
      <c r="A489" s="2"/>
      <c r="B489" s="2"/>
      <c r="C489" s="2"/>
      <c r="D489" s="2"/>
      <c r="E489" s="2"/>
      <c r="F489" s="2"/>
      <c r="G489" s="2"/>
      <c r="H489" s="4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2.75" x14ac:dyDescent="0.2">
      <c r="A490" s="2"/>
      <c r="B490" s="2"/>
      <c r="C490" s="2"/>
      <c r="D490" s="2"/>
      <c r="E490" s="2"/>
      <c r="F490" s="2"/>
      <c r="G490" s="2"/>
      <c r="H490" s="4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2.75" x14ac:dyDescent="0.2">
      <c r="A491" s="2"/>
      <c r="B491" s="2"/>
      <c r="C491" s="2"/>
      <c r="D491" s="2"/>
      <c r="E491" s="2"/>
      <c r="F491" s="2"/>
      <c r="G491" s="2"/>
      <c r="H491" s="4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2.75" x14ac:dyDescent="0.2">
      <c r="A492" s="2"/>
      <c r="B492" s="2"/>
      <c r="C492" s="2"/>
      <c r="D492" s="2"/>
      <c r="E492" s="2"/>
      <c r="F492" s="2"/>
      <c r="G492" s="2"/>
      <c r="H492" s="4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2.75" x14ac:dyDescent="0.2">
      <c r="A493" s="2"/>
      <c r="B493" s="2"/>
      <c r="C493" s="2"/>
      <c r="D493" s="2"/>
      <c r="E493" s="2"/>
      <c r="F493" s="2"/>
      <c r="G493" s="2"/>
      <c r="H493" s="4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2.75" x14ac:dyDescent="0.2">
      <c r="A494" s="2"/>
      <c r="B494" s="2"/>
      <c r="C494" s="2"/>
      <c r="D494" s="2"/>
      <c r="E494" s="2"/>
      <c r="F494" s="2"/>
      <c r="G494" s="2"/>
      <c r="H494" s="4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2.75" x14ac:dyDescent="0.2">
      <c r="A495" s="2"/>
      <c r="B495" s="2"/>
      <c r="C495" s="2"/>
      <c r="D495" s="2"/>
      <c r="E495" s="2"/>
      <c r="F495" s="2"/>
      <c r="G495" s="2"/>
      <c r="H495" s="4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2.75" x14ac:dyDescent="0.2">
      <c r="A496" s="2"/>
      <c r="B496" s="2"/>
      <c r="C496" s="2"/>
      <c r="D496" s="2"/>
      <c r="E496" s="2"/>
      <c r="F496" s="2"/>
      <c r="G496" s="2"/>
      <c r="H496" s="4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2.75" x14ac:dyDescent="0.2">
      <c r="A497" s="2"/>
      <c r="B497" s="2"/>
      <c r="C497" s="2"/>
      <c r="D497" s="2"/>
      <c r="E497" s="2"/>
      <c r="F497" s="2"/>
      <c r="G497" s="2"/>
      <c r="H497" s="4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2.75" x14ac:dyDescent="0.2">
      <c r="A498" s="2"/>
      <c r="B498" s="2"/>
      <c r="C498" s="2"/>
      <c r="D498" s="2"/>
      <c r="E498" s="2"/>
      <c r="F498" s="2"/>
      <c r="G498" s="2"/>
      <c r="H498" s="4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2.75" x14ac:dyDescent="0.2">
      <c r="A499" s="2"/>
      <c r="B499" s="2"/>
      <c r="C499" s="2"/>
      <c r="D499" s="2"/>
      <c r="E499" s="2"/>
      <c r="F499" s="2"/>
      <c r="G499" s="2"/>
      <c r="H499" s="4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2.75" x14ac:dyDescent="0.2">
      <c r="A500" s="2"/>
      <c r="B500" s="2"/>
      <c r="C500" s="2"/>
      <c r="D500" s="2"/>
      <c r="E500" s="2"/>
      <c r="F500" s="2"/>
      <c r="G500" s="2"/>
      <c r="H500" s="4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2.75" x14ac:dyDescent="0.2">
      <c r="A501" s="2"/>
      <c r="B501" s="2"/>
      <c r="C501" s="2"/>
      <c r="D501" s="2"/>
      <c r="E501" s="2"/>
      <c r="F501" s="2"/>
      <c r="G501" s="2"/>
      <c r="H501" s="4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2.75" x14ac:dyDescent="0.2">
      <c r="A502" s="2"/>
      <c r="B502" s="2"/>
      <c r="C502" s="2"/>
      <c r="D502" s="2"/>
      <c r="E502" s="2"/>
      <c r="F502" s="2"/>
      <c r="G502" s="2"/>
      <c r="H502" s="4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2.75" x14ac:dyDescent="0.2">
      <c r="A503" s="2"/>
      <c r="B503" s="2"/>
      <c r="C503" s="2"/>
      <c r="D503" s="2"/>
      <c r="E503" s="2"/>
      <c r="F503" s="2"/>
      <c r="G503" s="2"/>
      <c r="H503" s="4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2.75" x14ac:dyDescent="0.2">
      <c r="A504" s="2"/>
      <c r="B504" s="2"/>
      <c r="C504" s="2"/>
      <c r="D504" s="2"/>
      <c r="E504" s="2"/>
      <c r="F504" s="2"/>
      <c r="G504" s="2"/>
      <c r="H504" s="4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2.75" x14ac:dyDescent="0.2">
      <c r="A505" s="2"/>
      <c r="B505" s="2"/>
      <c r="C505" s="2"/>
      <c r="D505" s="2"/>
      <c r="E505" s="2"/>
      <c r="F505" s="2"/>
      <c r="G505" s="2"/>
      <c r="H505" s="4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2.75" x14ac:dyDescent="0.2">
      <c r="A506" s="2"/>
      <c r="B506" s="2"/>
      <c r="C506" s="2"/>
      <c r="D506" s="2"/>
      <c r="E506" s="2"/>
      <c r="F506" s="2"/>
      <c r="G506" s="2"/>
      <c r="H506" s="4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2.75" x14ac:dyDescent="0.2">
      <c r="A507" s="2"/>
      <c r="B507" s="2"/>
      <c r="C507" s="2"/>
      <c r="D507" s="2"/>
      <c r="E507" s="2"/>
      <c r="F507" s="2"/>
      <c r="G507" s="2"/>
      <c r="H507" s="4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2.75" x14ac:dyDescent="0.2">
      <c r="A508" s="2"/>
      <c r="B508" s="2"/>
      <c r="C508" s="2"/>
      <c r="D508" s="2"/>
      <c r="E508" s="2"/>
      <c r="F508" s="2"/>
      <c r="G508" s="2"/>
      <c r="H508" s="4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2.75" x14ac:dyDescent="0.2">
      <c r="A509" s="2"/>
      <c r="B509" s="2"/>
      <c r="C509" s="2"/>
      <c r="D509" s="2"/>
      <c r="E509" s="2"/>
      <c r="F509" s="2"/>
      <c r="G509" s="2"/>
      <c r="H509" s="4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2.75" x14ac:dyDescent="0.2">
      <c r="A510" s="2"/>
      <c r="B510" s="2"/>
      <c r="C510" s="2"/>
      <c r="D510" s="2"/>
      <c r="E510" s="2"/>
      <c r="F510" s="2"/>
      <c r="G510" s="2"/>
      <c r="H510" s="4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2.75" x14ac:dyDescent="0.2">
      <c r="A511" s="2"/>
      <c r="B511" s="2"/>
      <c r="C511" s="2"/>
      <c r="D511" s="2"/>
      <c r="E511" s="2"/>
      <c r="F511" s="2"/>
      <c r="G511" s="2"/>
      <c r="H511" s="4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2.75" x14ac:dyDescent="0.2">
      <c r="A512" s="2"/>
      <c r="B512" s="2"/>
      <c r="C512" s="2"/>
      <c r="D512" s="2"/>
      <c r="E512" s="2"/>
      <c r="F512" s="2"/>
      <c r="G512" s="2"/>
      <c r="H512" s="4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2.75" x14ac:dyDescent="0.2">
      <c r="A513" s="2"/>
      <c r="B513" s="2"/>
      <c r="C513" s="2"/>
      <c r="D513" s="2"/>
      <c r="E513" s="2"/>
      <c r="F513" s="2"/>
      <c r="G513" s="2"/>
      <c r="H513" s="4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2.75" x14ac:dyDescent="0.2">
      <c r="A514" s="2"/>
      <c r="B514" s="2"/>
      <c r="C514" s="2"/>
      <c r="D514" s="2"/>
      <c r="E514" s="2"/>
      <c r="F514" s="2"/>
      <c r="G514" s="2"/>
      <c r="H514" s="4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2.75" x14ac:dyDescent="0.2">
      <c r="A515" s="2"/>
      <c r="B515" s="2"/>
      <c r="C515" s="2"/>
      <c r="D515" s="2"/>
      <c r="E515" s="2"/>
      <c r="F515" s="2"/>
      <c r="G515" s="2"/>
      <c r="H515" s="4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2.75" x14ac:dyDescent="0.2">
      <c r="A516" s="2"/>
      <c r="B516" s="2"/>
      <c r="C516" s="2"/>
      <c r="D516" s="2"/>
      <c r="E516" s="2"/>
      <c r="F516" s="2"/>
      <c r="G516" s="2"/>
      <c r="H516" s="4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2.75" x14ac:dyDescent="0.2">
      <c r="A517" s="2"/>
      <c r="B517" s="2"/>
      <c r="C517" s="2"/>
      <c r="D517" s="2"/>
      <c r="E517" s="2"/>
      <c r="F517" s="2"/>
      <c r="G517" s="2"/>
      <c r="H517" s="4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2.75" x14ac:dyDescent="0.2">
      <c r="A518" s="2"/>
      <c r="B518" s="2"/>
      <c r="C518" s="2"/>
      <c r="D518" s="2"/>
      <c r="E518" s="2"/>
      <c r="F518" s="2"/>
      <c r="G518" s="2"/>
      <c r="H518" s="4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2.75" x14ac:dyDescent="0.2">
      <c r="A519" s="2"/>
      <c r="B519" s="2"/>
      <c r="C519" s="2"/>
      <c r="D519" s="2"/>
      <c r="E519" s="2"/>
      <c r="F519" s="2"/>
      <c r="G519" s="2"/>
      <c r="H519" s="4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2.75" x14ac:dyDescent="0.2">
      <c r="A520" s="2"/>
      <c r="B520" s="2"/>
      <c r="C520" s="2"/>
      <c r="D520" s="2"/>
      <c r="E520" s="2"/>
      <c r="F520" s="2"/>
      <c r="G520" s="2"/>
      <c r="H520" s="4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2.75" x14ac:dyDescent="0.2">
      <c r="A521" s="2"/>
      <c r="B521" s="2"/>
      <c r="C521" s="2"/>
      <c r="D521" s="2"/>
      <c r="E521" s="2"/>
      <c r="F521" s="2"/>
      <c r="G521" s="2"/>
      <c r="H521" s="4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2.75" x14ac:dyDescent="0.2">
      <c r="A522" s="2"/>
      <c r="B522" s="2"/>
      <c r="C522" s="2"/>
      <c r="D522" s="2"/>
      <c r="E522" s="2"/>
      <c r="F522" s="2"/>
      <c r="G522" s="2"/>
      <c r="H522" s="41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2.75" x14ac:dyDescent="0.2">
      <c r="A523" s="2"/>
      <c r="B523" s="2"/>
      <c r="C523" s="2"/>
      <c r="D523" s="2"/>
      <c r="E523" s="2"/>
      <c r="F523" s="2"/>
      <c r="G523" s="2"/>
      <c r="H523" s="41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2.75" x14ac:dyDescent="0.2">
      <c r="A524" s="2"/>
      <c r="B524" s="2"/>
      <c r="C524" s="2"/>
      <c r="D524" s="2"/>
      <c r="E524" s="2"/>
      <c r="F524" s="2"/>
      <c r="G524" s="2"/>
      <c r="H524" s="41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2.75" x14ac:dyDescent="0.2">
      <c r="A525" s="2"/>
      <c r="B525" s="2"/>
      <c r="C525" s="2"/>
      <c r="D525" s="2"/>
      <c r="E525" s="2"/>
      <c r="F525" s="2"/>
      <c r="G525" s="2"/>
      <c r="H525" s="41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2.75" x14ac:dyDescent="0.2">
      <c r="A526" s="2"/>
      <c r="B526" s="2"/>
      <c r="C526" s="2"/>
      <c r="D526" s="2"/>
      <c r="E526" s="2"/>
      <c r="F526" s="2"/>
      <c r="G526" s="2"/>
      <c r="H526" s="41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2.75" x14ac:dyDescent="0.2">
      <c r="A527" s="2"/>
      <c r="B527" s="2"/>
      <c r="C527" s="2"/>
      <c r="D527" s="2"/>
      <c r="E527" s="2"/>
      <c r="F527" s="2"/>
      <c r="G527" s="2"/>
      <c r="H527" s="41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2.75" x14ac:dyDescent="0.2">
      <c r="A528" s="2"/>
      <c r="B528" s="2"/>
      <c r="C528" s="2"/>
      <c r="D528" s="2"/>
      <c r="E528" s="2"/>
      <c r="F528" s="2"/>
      <c r="G528" s="2"/>
      <c r="H528" s="41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2.75" x14ac:dyDescent="0.2">
      <c r="A529" s="2"/>
      <c r="B529" s="2"/>
      <c r="C529" s="2"/>
      <c r="D529" s="2"/>
      <c r="E529" s="2"/>
      <c r="F529" s="2"/>
      <c r="G529" s="2"/>
      <c r="H529" s="41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2.75" x14ac:dyDescent="0.2">
      <c r="A530" s="2"/>
      <c r="B530" s="2"/>
      <c r="C530" s="2"/>
      <c r="D530" s="2"/>
      <c r="E530" s="2"/>
      <c r="F530" s="2"/>
      <c r="G530" s="2"/>
      <c r="H530" s="41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2.75" x14ac:dyDescent="0.2">
      <c r="A531" s="2"/>
      <c r="B531" s="2"/>
      <c r="C531" s="2"/>
      <c r="D531" s="2"/>
      <c r="E531" s="2"/>
      <c r="F531" s="2"/>
      <c r="G531" s="2"/>
      <c r="H531" s="41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2.75" x14ac:dyDescent="0.2">
      <c r="A532" s="2"/>
      <c r="B532" s="2"/>
      <c r="C532" s="2"/>
      <c r="D532" s="2"/>
      <c r="E532" s="2"/>
      <c r="F532" s="2"/>
      <c r="G532" s="2"/>
      <c r="H532" s="41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2.75" x14ac:dyDescent="0.2">
      <c r="A533" s="2"/>
      <c r="B533" s="2"/>
      <c r="C533" s="2"/>
      <c r="D533" s="2"/>
      <c r="E533" s="2"/>
      <c r="F533" s="2"/>
      <c r="G533" s="2"/>
      <c r="H533" s="41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2.75" x14ac:dyDescent="0.2">
      <c r="A534" s="2"/>
      <c r="B534" s="2"/>
      <c r="C534" s="2"/>
      <c r="D534" s="2"/>
      <c r="E534" s="2"/>
      <c r="F534" s="2"/>
      <c r="G534" s="2"/>
      <c r="H534" s="41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2.75" x14ac:dyDescent="0.2">
      <c r="A535" s="2"/>
      <c r="B535" s="2"/>
      <c r="C535" s="2"/>
      <c r="D535" s="2"/>
      <c r="E535" s="2"/>
      <c r="F535" s="2"/>
      <c r="G535" s="2"/>
      <c r="H535" s="41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2.75" x14ac:dyDescent="0.2">
      <c r="A536" s="2"/>
      <c r="B536" s="2"/>
      <c r="C536" s="2"/>
      <c r="D536" s="2"/>
      <c r="E536" s="2"/>
      <c r="F536" s="2"/>
      <c r="G536" s="2"/>
      <c r="H536" s="41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2.75" x14ac:dyDescent="0.2">
      <c r="A537" s="2"/>
      <c r="B537" s="2"/>
      <c r="C537" s="2"/>
      <c r="D537" s="2"/>
      <c r="E537" s="2"/>
      <c r="F537" s="2"/>
      <c r="G537" s="2"/>
      <c r="H537" s="41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2.75" x14ac:dyDescent="0.2">
      <c r="A538" s="2"/>
      <c r="B538" s="2"/>
      <c r="C538" s="2"/>
      <c r="D538" s="2"/>
      <c r="E538" s="2"/>
      <c r="F538" s="2"/>
      <c r="G538" s="2"/>
      <c r="H538" s="41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2.75" x14ac:dyDescent="0.2">
      <c r="A539" s="2"/>
      <c r="B539" s="2"/>
      <c r="C539" s="2"/>
      <c r="D539" s="2"/>
      <c r="E539" s="2"/>
      <c r="F539" s="2"/>
      <c r="G539" s="2"/>
      <c r="H539" s="41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2.75" x14ac:dyDescent="0.2">
      <c r="A540" s="2"/>
      <c r="B540" s="2"/>
      <c r="C540" s="2"/>
      <c r="D540" s="2"/>
      <c r="E540" s="2"/>
      <c r="F540" s="2"/>
      <c r="G540" s="2"/>
      <c r="H540" s="41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2.75" x14ac:dyDescent="0.2">
      <c r="A541" s="2"/>
      <c r="B541" s="2"/>
      <c r="C541" s="2"/>
      <c r="D541" s="2"/>
      <c r="E541" s="2"/>
      <c r="F541" s="2"/>
      <c r="G541" s="2"/>
      <c r="H541" s="41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2.75" x14ac:dyDescent="0.2">
      <c r="A542" s="2"/>
      <c r="B542" s="2"/>
      <c r="C542" s="2"/>
      <c r="D542" s="2"/>
      <c r="E542" s="2"/>
      <c r="F542" s="2"/>
      <c r="G542" s="2"/>
      <c r="H542" s="41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2.75" x14ac:dyDescent="0.2">
      <c r="A543" s="2"/>
      <c r="B543" s="2"/>
      <c r="C543" s="2"/>
      <c r="D543" s="2"/>
      <c r="E543" s="2"/>
      <c r="F543" s="2"/>
      <c r="G543" s="2"/>
      <c r="H543" s="41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2.75" x14ac:dyDescent="0.2">
      <c r="A544" s="2"/>
      <c r="B544" s="2"/>
      <c r="C544" s="2"/>
      <c r="D544" s="2"/>
      <c r="E544" s="2"/>
      <c r="F544" s="2"/>
      <c r="G544" s="2"/>
      <c r="H544" s="41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2.75" x14ac:dyDescent="0.2">
      <c r="A545" s="2"/>
      <c r="B545" s="2"/>
      <c r="C545" s="2"/>
      <c r="D545" s="2"/>
      <c r="E545" s="2"/>
      <c r="F545" s="2"/>
      <c r="G545" s="2"/>
      <c r="H545" s="41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2.75" x14ac:dyDescent="0.2">
      <c r="A546" s="2"/>
      <c r="B546" s="2"/>
      <c r="C546" s="2"/>
      <c r="D546" s="2"/>
      <c r="E546" s="2"/>
      <c r="F546" s="2"/>
      <c r="G546" s="2"/>
      <c r="H546" s="41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2.75" x14ac:dyDescent="0.2">
      <c r="A547" s="2"/>
      <c r="B547" s="2"/>
      <c r="C547" s="2"/>
      <c r="D547" s="2"/>
      <c r="E547" s="2"/>
      <c r="F547" s="2"/>
      <c r="G547" s="2"/>
      <c r="H547" s="41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2.75" x14ac:dyDescent="0.2">
      <c r="A548" s="2"/>
      <c r="B548" s="2"/>
      <c r="C548" s="2"/>
      <c r="D548" s="2"/>
      <c r="E548" s="2"/>
      <c r="F548" s="2"/>
      <c r="G548" s="2"/>
      <c r="H548" s="41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2.75" x14ac:dyDescent="0.2">
      <c r="A549" s="2"/>
      <c r="B549" s="2"/>
      <c r="C549" s="2"/>
      <c r="D549" s="2"/>
      <c r="E549" s="2"/>
      <c r="F549" s="2"/>
      <c r="G549" s="2"/>
      <c r="H549" s="41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2.75" x14ac:dyDescent="0.2">
      <c r="A550" s="2"/>
      <c r="B550" s="2"/>
      <c r="C550" s="2"/>
      <c r="D550" s="2"/>
      <c r="E550" s="2"/>
      <c r="F550" s="2"/>
      <c r="G550" s="2"/>
      <c r="H550" s="41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2.75" x14ac:dyDescent="0.2">
      <c r="A551" s="2"/>
      <c r="B551" s="2"/>
      <c r="C551" s="2"/>
      <c r="D551" s="2"/>
      <c r="E551" s="2"/>
      <c r="F551" s="2"/>
      <c r="G551" s="2"/>
      <c r="H551" s="41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2.75" x14ac:dyDescent="0.2">
      <c r="A552" s="2"/>
      <c r="B552" s="2"/>
      <c r="C552" s="2"/>
      <c r="D552" s="2"/>
      <c r="E552" s="2"/>
      <c r="F552" s="2"/>
      <c r="G552" s="2"/>
      <c r="H552" s="41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2.75" x14ac:dyDescent="0.2">
      <c r="A553" s="2"/>
      <c r="B553" s="2"/>
      <c r="C553" s="2"/>
      <c r="D553" s="2"/>
      <c r="E553" s="2"/>
      <c r="F553" s="2"/>
      <c r="G553" s="2"/>
      <c r="H553" s="41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2.75" x14ac:dyDescent="0.2">
      <c r="A554" s="2"/>
      <c r="B554" s="2"/>
      <c r="C554" s="2"/>
      <c r="D554" s="2"/>
      <c r="E554" s="2"/>
      <c r="F554" s="2"/>
      <c r="G554" s="2"/>
      <c r="H554" s="41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2.75" x14ac:dyDescent="0.2">
      <c r="A555" s="2"/>
      <c r="B555" s="2"/>
      <c r="C555" s="2"/>
      <c r="D555" s="2"/>
      <c r="E555" s="2"/>
      <c r="F555" s="2"/>
      <c r="G555" s="2"/>
      <c r="H555" s="41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2.75" x14ac:dyDescent="0.2">
      <c r="A556" s="2"/>
      <c r="B556" s="2"/>
      <c r="C556" s="2"/>
      <c r="D556" s="2"/>
      <c r="E556" s="2"/>
      <c r="F556" s="2"/>
      <c r="G556" s="2"/>
      <c r="H556" s="41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2.75" x14ac:dyDescent="0.2">
      <c r="A557" s="2"/>
      <c r="B557" s="2"/>
      <c r="C557" s="2"/>
      <c r="D557" s="2"/>
      <c r="E557" s="2"/>
      <c r="F557" s="2"/>
      <c r="G557" s="2"/>
      <c r="H557" s="41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2.75" x14ac:dyDescent="0.2">
      <c r="A558" s="2"/>
      <c r="B558" s="2"/>
      <c r="C558" s="2"/>
      <c r="D558" s="2"/>
      <c r="E558" s="2"/>
      <c r="F558" s="2"/>
      <c r="G558" s="2"/>
      <c r="H558" s="41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2.75" x14ac:dyDescent="0.2">
      <c r="A559" s="2"/>
      <c r="B559" s="2"/>
      <c r="C559" s="2"/>
      <c r="D559" s="2"/>
      <c r="E559" s="2"/>
      <c r="F559" s="2"/>
      <c r="G559" s="2"/>
      <c r="H559" s="41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2.75" x14ac:dyDescent="0.2">
      <c r="A560" s="2"/>
      <c r="B560" s="2"/>
      <c r="C560" s="2"/>
      <c r="D560" s="2"/>
      <c r="E560" s="2"/>
      <c r="F560" s="2"/>
      <c r="G560" s="2"/>
      <c r="H560" s="41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2.75" x14ac:dyDescent="0.2">
      <c r="A561" s="2"/>
      <c r="B561" s="2"/>
      <c r="C561" s="2"/>
      <c r="D561" s="2"/>
      <c r="E561" s="2"/>
      <c r="F561" s="2"/>
      <c r="G561" s="2"/>
      <c r="H561" s="41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2.75" x14ac:dyDescent="0.2">
      <c r="A562" s="2"/>
      <c r="B562" s="2"/>
      <c r="C562" s="2"/>
      <c r="D562" s="2"/>
      <c r="E562" s="2"/>
      <c r="F562" s="2"/>
      <c r="G562" s="2"/>
      <c r="H562" s="41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2.75" x14ac:dyDescent="0.2">
      <c r="A563" s="2"/>
      <c r="B563" s="2"/>
      <c r="C563" s="2"/>
      <c r="D563" s="2"/>
      <c r="E563" s="2"/>
      <c r="F563" s="2"/>
      <c r="G563" s="2"/>
      <c r="H563" s="41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2.75" x14ac:dyDescent="0.2">
      <c r="A564" s="2"/>
      <c r="B564" s="2"/>
      <c r="C564" s="2"/>
      <c r="D564" s="2"/>
      <c r="E564" s="2"/>
      <c r="F564" s="2"/>
      <c r="G564" s="2"/>
      <c r="H564" s="41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2.75" x14ac:dyDescent="0.2">
      <c r="A565" s="2"/>
      <c r="B565" s="2"/>
      <c r="C565" s="2"/>
      <c r="D565" s="2"/>
      <c r="E565" s="2"/>
      <c r="F565" s="2"/>
      <c r="G565" s="2"/>
      <c r="H565" s="41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2.75" x14ac:dyDescent="0.2">
      <c r="A566" s="2"/>
      <c r="B566" s="2"/>
      <c r="C566" s="2"/>
      <c r="D566" s="2"/>
      <c r="E566" s="2"/>
      <c r="F566" s="2"/>
      <c r="G566" s="2"/>
      <c r="H566" s="41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2.75" x14ac:dyDescent="0.2">
      <c r="A567" s="2"/>
      <c r="B567" s="2"/>
      <c r="C567" s="2"/>
      <c r="D567" s="2"/>
      <c r="E567" s="2"/>
      <c r="F567" s="2"/>
      <c r="G567" s="2"/>
      <c r="H567" s="41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2.75" x14ac:dyDescent="0.2">
      <c r="A568" s="2"/>
      <c r="B568" s="2"/>
      <c r="C568" s="2"/>
      <c r="D568" s="2"/>
      <c r="E568" s="2"/>
      <c r="F568" s="2"/>
      <c r="G568" s="2"/>
      <c r="H568" s="41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2.75" x14ac:dyDescent="0.2">
      <c r="A569" s="2"/>
      <c r="B569" s="2"/>
      <c r="C569" s="2"/>
      <c r="D569" s="2"/>
      <c r="E569" s="2"/>
      <c r="F569" s="2"/>
      <c r="G569" s="2"/>
      <c r="H569" s="41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2.75" x14ac:dyDescent="0.2">
      <c r="A570" s="2"/>
      <c r="B570" s="2"/>
      <c r="C570" s="2"/>
      <c r="D570" s="2"/>
      <c r="E570" s="2"/>
      <c r="F570" s="2"/>
      <c r="G570" s="2"/>
      <c r="H570" s="41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2.75" x14ac:dyDescent="0.2">
      <c r="A571" s="2"/>
      <c r="B571" s="2"/>
      <c r="C571" s="2"/>
      <c r="D571" s="2"/>
      <c r="E571" s="2"/>
      <c r="F571" s="2"/>
      <c r="G571" s="2"/>
      <c r="H571" s="41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2.75" x14ac:dyDescent="0.2">
      <c r="A572" s="2"/>
      <c r="B572" s="2"/>
      <c r="C572" s="2"/>
      <c r="D572" s="2"/>
      <c r="E572" s="2"/>
      <c r="F572" s="2"/>
      <c r="G572" s="2"/>
      <c r="H572" s="41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2.75" x14ac:dyDescent="0.2">
      <c r="A573" s="2"/>
      <c r="B573" s="2"/>
      <c r="C573" s="2"/>
      <c r="D573" s="2"/>
      <c r="E573" s="2"/>
      <c r="F573" s="2"/>
      <c r="G573" s="2"/>
      <c r="H573" s="41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2.75" x14ac:dyDescent="0.2">
      <c r="A574" s="2"/>
      <c r="B574" s="2"/>
      <c r="C574" s="2"/>
      <c r="D574" s="2"/>
      <c r="E574" s="2"/>
      <c r="F574" s="2"/>
      <c r="G574" s="2"/>
      <c r="H574" s="41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2.75" x14ac:dyDescent="0.2">
      <c r="A575" s="2"/>
      <c r="B575" s="2"/>
      <c r="C575" s="2"/>
      <c r="D575" s="2"/>
      <c r="E575" s="2"/>
      <c r="F575" s="2"/>
      <c r="G575" s="2"/>
      <c r="H575" s="41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2.75" x14ac:dyDescent="0.2">
      <c r="A576" s="2"/>
      <c r="B576" s="2"/>
      <c r="C576" s="2"/>
      <c r="D576" s="2"/>
      <c r="E576" s="2"/>
      <c r="F576" s="2"/>
      <c r="G576" s="2"/>
      <c r="H576" s="41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2.75" x14ac:dyDescent="0.2">
      <c r="A577" s="2"/>
      <c r="B577" s="2"/>
      <c r="C577" s="2"/>
      <c r="D577" s="2"/>
      <c r="E577" s="2"/>
      <c r="F577" s="2"/>
      <c r="G577" s="2"/>
      <c r="H577" s="41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2.75" x14ac:dyDescent="0.2">
      <c r="A578" s="2"/>
      <c r="B578" s="2"/>
      <c r="C578" s="2"/>
      <c r="D578" s="2"/>
      <c r="E578" s="2"/>
      <c r="F578" s="2"/>
      <c r="G578" s="2"/>
      <c r="H578" s="41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2.75" x14ac:dyDescent="0.2">
      <c r="A579" s="2"/>
      <c r="B579" s="2"/>
      <c r="C579" s="2"/>
      <c r="D579" s="2"/>
      <c r="E579" s="2"/>
      <c r="F579" s="2"/>
      <c r="G579" s="2"/>
      <c r="H579" s="41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2.75" x14ac:dyDescent="0.2">
      <c r="A580" s="2"/>
      <c r="B580" s="2"/>
      <c r="C580" s="2"/>
      <c r="D580" s="2"/>
      <c r="E580" s="2"/>
      <c r="F580" s="2"/>
      <c r="G580" s="2"/>
      <c r="H580" s="41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2.75" x14ac:dyDescent="0.2">
      <c r="A581" s="2"/>
      <c r="B581" s="2"/>
      <c r="C581" s="2"/>
      <c r="D581" s="2"/>
      <c r="E581" s="2"/>
      <c r="F581" s="2"/>
      <c r="G581" s="2"/>
      <c r="H581" s="41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2.75" x14ac:dyDescent="0.2">
      <c r="A582" s="2"/>
      <c r="B582" s="2"/>
      <c r="C582" s="2"/>
      <c r="D582" s="2"/>
      <c r="E582" s="2"/>
      <c r="F582" s="2"/>
      <c r="G582" s="2"/>
      <c r="H582" s="41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2.75" x14ac:dyDescent="0.2">
      <c r="A583" s="2"/>
      <c r="B583" s="2"/>
      <c r="C583" s="2"/>
      <c r="D583" s="2"/>
      <c r="E583" s="2"/>
      <c r="F583" s="2"/>
      <c r="G583" s="2"/>
      <c r="H583" s="41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2.75" x14ac:dyDescent="0.2">
      <c r="A584" s="2"/>
      <c r="B584" s="2"/>
      <c r="C584" s="2"/>
      <c r="D584" s="2"/>
      <c r="E584" s="2"/>
      <c r="F584" s="2"/>
      <c r="G584" s="2"/>
      <c r="H584" s="41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2.75" x14ac:dyDescent="0.2">
      <c r="A585" s="2"/>
      <c r="B585" s="2"/>
      <c r="C585" s="2"/>
      <c r="D585" s="2"/>
      <c r="E585" s="2"/>
      <c r="F585" s="2"/>
      <c r="G585" s="2"/>
      <c r="H585" s="41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2.75" x14ac:dyDescent="0.2">
      <c r="A586" s="2"/>
      <c r="B586" s="2"/>
      <c r="C586" s="2"/>
      <c r="D586" s="2"/>
      <c r="E586" s="2"/>
      <c r="F586" s="2"/>
      <c r="G586" s="2"/>
      <c r="H586" s="41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2.75" x14ac:dyDescent="0.2">
      <c r="A587" s="2"/>
      <c r="B587" s="2"/>
      <c r="C587" s="2"/>
      <c r="D587" s="2"/>
      <c r="E587" s="2"/>
      <c r="F587" s="2"/>
      <c r="G587" s="2"/>
      <c r="H587" s="41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2.75" x14ac:dyDescent="0.2">
      <c r="A588" s="2"/>
      <c r="B588" s="2"/>
      <c r="C588" s="2"/>
      <c r="D588" s="2"/>
      <c r="E588" s="2"/>
      <c r="F588" s="2"/>
      <c r="G588" s="2"/>
      <c r="H588" s="41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2.75" x14ac:dyDescent="0.2">
      <c r="A589" s="2"/>
      <c r="B589" s="2"/>
      <c r="C589" s="2"/>
      <c r="D589" s="2"/>
      <c r="E589" s="2"/>
      <c r="F589" s="2"/>
      <c r="G589" s="2"/>
      <c r="H589" s="41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2.75" x14ac:dyDescent="0.2">
      <c r="A590" s="2"/>
      <c r="B590" s="2"/>
      <c r="C590" s="2"/>
      <c r="D590" s="2"/>
      <c r="E590" s="2"/>
      <c r="F590" s="2"/>
      <c r="G590" s="2"/>
      <c r="H590" s="41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2.75" x14ac:dyDescent="0.2">
      <c r="A591" s="2"/>
      <c r="B591" s="2"/>
      <c r="C591" s="2"/>
      <c r="D591" s="2"/>
      <c r="E591" s="2"/>
      <c r="F591" s="2"/>
      <c r="G591" s="2"/>
      <c r="H591" s="41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2.75" x14ac:dyDescent="0.2">
      <c r="A592" s="2"/>
      <c r="B592" s="2"/>
      <c r="C592" s="2"/>
      <c r="D592" s="2"/>
      <c r="E592" s="2"/>
      <c r="F592" s="2"/>
      <c r="G592" s="2"/>
      <c r="H592" s="41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2.75" x14ac:dyDescent="0.2">
      <c r="A593" s="2"/>
      <c r="B593" s="2"/>
      <c r="C593" s="2"/>
      <c r="D593" s="2"/>
      <c r="E593" s="2"/>
      <c r="F593" s="2"/>
      <c r="G593" s="2"/>
      <c r="H593" s="41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2.75" x14ac:dyDescent="0.2">
      <c r="A594" s="2"/>
      <c r="B594" s="2"/>
      <c r="C594" s="2"/>
      <c r="D594" s="2"/>
      <c r="E594" s="2"/>
      <c r="F594" s="2"/>
      <c r="G594" s="2"/>
      <c r="H594" s="41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2.75" x14ac:dyDescent="0.2">
      <c r="A595" s="2"/>
      <c r="B595" s="2"/>
      <c r="C595" s="2"/>
      <c r="D595" s="2"/>
      <c r="E595" s="2"/>
      <c r="F595" s="2"/>
      <c r="G595" s="2"/>
      <c r="H595" s="41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2.75" x14ac:dyDescent="0.2">
      <c r="A596" s="2"/>
      <c r="B596" s="2"/>
      <c r="C596" s="2"/>
      <c r="D596" s="2"/>
      <c r="E596" s="2"/>
      <c r="F596" s="2"/>
      <c r="G596" s="2"/>
      <c r="H596" s="41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2.75" x14ac:dyDescent="0.2">
      <c r="A597" s="2"/>
      <c r="B597" s="2"/>
      <c r="C597" s="2"/>
      <c r="D597" s="2"/>
      <c r="E597" s="2"/>
      <c r="F597" s="2"/>
      <c r="G597" s="2"/>
      <c r="H597" s="41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2.75" x14ac:dyDescent="0.2">
      <c r="A598" s="2"/>
      <c r="B598" s="2"/>
      <c r="C598" s="2"/>
      <c r="D598" s="2"/>
      <c r="E598" s="2"/>
      <c r="F598" s="2"/>
      <c r="G598" s="2"/>
      <c r="H598" s="41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2.75" x14ac:dyDescent="0.2">
      <c r="A599" s="2"/>
      <c r="B599" s="2"/>
      <c r="C599" s="2"/>
      <c r="D599" s="2"/>
      <c r="E599" s="2"/>
      <c r="F599" s="2"/>
      <c r="G599" s="2"/>
      <c r="H599" s="41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2.75" x14ac:dyDescent="0.2">
      <c r="A600" s="2"/>
      <c r="B600" s="2"/>
      <c r="C600" s="2"/>
      <c r="D600" s="2"/>
      <c r="E600" s="2"/>
      <c r="F600" s="2"/>
      <c r="G600" s="2"/>
      <c r="H600" s="41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2.75" x14ac:dyDescent="0.2">
      <c r="A601" s="2"/>
      <c r="B601" s="2"/>
      <c r="C601" s="2"/>
      <c r="D601" s="2"/>
      <c r="E601" s="2"/>
      <c r="F601" s="2"/>
      <c r="G601" s="2"/>
      <c r="H601" s="41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2.75" x14ac:dyDescent="0.2">
      <c r="A602" s="2"/>
      <c r="B602" s="2"/>
      <c r="C602" s="2"/>
      <c r="D602" s="2"/>
      <c r="E602" s="2"/>
      <c r="F602" s="2"/>
      <c r="G602" s="2"/>
      <c r="H602" s="41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2.75" x14ac:dyDescent="0.2">
      <c r="A603" s="2"/>
      <c r="B603" s="2"/>
      <c r="C603" s="2"/>
      <c r="D603" s="2"/>
      <c r="E603" s="2"/>
      <c r="F603" s="2"/>
      <c r="G603" s="2"/>
      <c r="H603" s="41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2.75" x14ac:dyDescent="0.2">
      <c r="A604" s="2"/>
      <c r="B604" s="2"/>
      <c r="C604" s="2"/>
      <c r="D604" s="2"/>
      <c r="E604" s="2"/>
      <c r="F604" s="2"/>
      <c r="G604" s="2"/>
      <c r="H604" s="41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2.75" x14ac:dyDescent="0.2">
      <c r="A605" s="2"/>
      <c r="B605" s="2"/>
      <c r="C605" s="2"/>
      <c r="D605" s="2"/>
      <c r="E605" s="2"/>
      <c r="F605" s="2"/>
      <c r="G605" s="2"/>
      <c r="H605" s="41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2.75" x14ac:dyDescent="0.2">
      <c r="A606" s="2"/>
      <c r="B606" s="2"/>
      <c r="C606" s="2"/>
      <c r="D606" s="2"/>
      <c r="E606" s="2"/>
      <c r="F606" s="2"/>
      <c r="G606" s="2"/>
      <c r="H606" s="41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2.75" x14ac:dyDescent="0.2">
      <c r="A607" s="2"/>
      <c r="B607" s="2"/>
      <c r="C607" s="2"/>
      <c r="D607" s="2"/>
      <c r="E607" s="2"/>
      <c r="F607" s="2"/>
      <c r="G607" s="2"/>
      <c r="H607" s="41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2.75" x14ac:dyDescent="0.2">
      <c r="A608" s="2"/>
      <c r="B608" s="2"/>
      <c r="C608" s="2"/>
      <c r="D608" s="2"/>
      <c r="E608" s="2"/>
      <c r="F608" s="2"/>
      <c r="G608" s="2"/>
      <c r="H608" s="41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2.75" x14ac:dyDescent="0.2">
      <c r="A609" s="2"/>
      <c r="B609" s="2"/>
      <c r="C609" s="2"/>
      <c r="D609" s="2"/>
      <c r="E609" s="2"/>
      <c r="F609" s="2"/>
      <c r="G609" s="2"/>
      <c r="H609" s="41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2.75" x14ac:dyDescent="0.2">
      <c r="A610" s="2"/>
      <c r="B610" s="2"/>
      <c r="C610" s="2"/>
      <c r="D610" s="2"/>
      <c r="E610" s="2"/>
      <c r="F610" s="2"/>
      <c r="G610" s="2"/>
      <c r="H610" s="41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2.75" x14ac:dyDescent="0.2">
      <c r="A611" s="2"/>
      <c r="B611" s="2"/>
      <c r="C611" s="2"/>
      <c r="D611" s="2"/>
      <c r="E611" s="2"/>
      <c r="F611" s="2"/>
      <c r="G611" s="2"/>
      <c r="H611" s="41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2.75" x14ac:dyDescent="0.2">
      <c r="A612" s="2"/>
      <c r="B612" s="2"/>
      <c r="C612" s="2"/>
      <c r="D612" s="2"/>
      <c r="E612" s="2"/>
      <c r="F612" s="2"/>
      <c r="G612" s="2"/>
      <c r="H612" s="41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2.75" x14ac:dyDescent="0.2">
      <c r="A613" s="2"/>
      <c r="B613" s="2"/>
      <c r="C613" s="2"/>
      <c r="D613" s="2"/>
      <c r="E613" s="2"/>
      <c r="F613" s="2"/>
      <c r="G613" s="2"/>
      <c r="H613" s="41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2.75" x14ac:dyDescent="0.2">
      <c r="A614" s="2"/>
      <c r="B614" s="2"/>
      <c r="C614" s="2"/>
      <c r="D614" s="2"/>
      <c r="E614" s="2"/>
      <c r="F614" s="2"/>
      <c r="G614" s="2"/>
      <c r="H614" s="41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2.75" x14ac:dyDescent="0.2">
      <c r="A615" s="2"/>
      <c r="B615" s="2"/>
      <c r="C615" s="2"/>
      <c r="D615" s="2"/>
      <c r="E615" s="2"/>
      <c r="F615" s="2"/>
      <c r="G615" s="2"/>
      <c r="H615" s="41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2.75" x14ac:dyDescent="0.2">
      <c r="A616" s="2"/>
      <c r="B616" s="2"/>
      <c r="C616" s="2"/>
      <c r="D616" s="2"/>
      <c r="E616" s="2"/>
      <c r="F616" s="2"/>
      <c r="G616" s="2"/>
      <c r="H616" s="41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2.75" x14ac:dyDescent="0.2">
      <c r="A617" s="2"/>
      <c r="B617" s="2"/>
      <c r="C617" s="2"/>
      <c r="D617" s="2"/>
      <c r="E617" s="2"/>
      <c r="F617" s="2"/>
      <c r="G617" s="2"/>
      <c r="H617" s="41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2.75" x14ac:dyDescent="0.2">
      <c r="A618" s="2"/>
      <c r="B618" s="2"/>
      <c r="C618" s="2"/>
      <c r="D618" s="2"/>
      <c r="E618" s="2"/>
      <c r="F618" s="2"/>
      <c r="G618" s="2"/>
      <c r="H618" s="41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2.75" x14ac:dyDescent="0.2">
      <c r="A619" s="2"/>
      <c r="B619" s="2"/>
      <c r="C619" s="2"/>
      <c r="D619" s="2"/>
      <c r="E619" s="2"/>
      <c r="F619" s="2"/>
      <c r="G619" s="2"/>
      <c r="H619" s="41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2.75" x14ac:dyDescent="0.2">
      <c r="A620" s="2"/>
      <c r="B620" s="2"/>
      <c r="C620" s="2"/>
      <c r="D620" s="2"/>
      <c r="E620" s="2"/>
      <c r="F620" s="2"/>
      <c r="G620" s="2"/>
      <c r="H620" s="41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2.75" x14ac:dyDescent="0.2">
      <c r="A621" s="2"/>
      <c r="B621" s="2"/>
      <c r="C621" s="2"/>
      <c r="D621" s="2"/>
      <c r="E621" s="2"/>
      <c r="F621" s="2"/>
      <c r="G621" s="2"/>
      <c r="H621" s="41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2.75" x14ac:dyDescent="0.2">
      <c r="A622" s="2"/>
      <c r="B622" s="2"/>
      <c r="C622" s="2"/>
      <c r="D622" s="2"/>
      <c r="E622" s="2"/>
      <c r="F622" s="2"/>
      <c r="G622" s="2"/>
      <c r="H622" s="41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2.75" x14ac:dyDescent="0.2">
      <c r="A623" s="2"/>
      <c r="B623" s="2"/>
      <c r="C623" s="2"/>
      <c r="D623" s="2"/>
      <c r="E623" s="2"/>
      <c r="F623" s="2"/>
      <c r="G623" s="2"/>
      <c r="H623" s="41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2.75" x14ac:dyDescent="0.2">
      <c r="A624" s="2"/>
      <c r="B624" s="2"/>
      <c r="C624" s="2"/>
      <c r="D624" s="2"/>
      <c r="E624" s="2"/>
      <c r="F624" s="2"/>
      <c r="G624" s="2"/>
      <c r="H624" s="41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2.75" x14ac:dyDescent="0.2">
      <c r="A625" s="2"/>
      <c r="B625" s="2"/>
      <c r="C625" s="2"/>
      <c r="D625" s="2"/>
      <c r="E625" s="2"/>
      <c r="F625" s="2"/>
      <c r="G625" s="2"/>
      <c r="H625" s="41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2.75" x14ac:dyDescent="0.2">
      <c r="A626" s="2"/>
      <c r="B626" s="2"/>
      <c r="C626" s="2"/>
      <c r="D626" s="2"/>
      <c r="E626" s="2"/>
      <c r="F626" s="2"/>
      <c r="G626" s="2"/>
      <c r="H626" s="41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2.75" x14ac:dyDescent="0.2">
      <c r="A627" s="2"/>
      <c r="B627" s="2"/>
      <c r="C627" s="2"/>
      <c r="D627" s="2"/>
      <c r="E627" s="2"/>
      <c r="F627" s="2"/>
      <c r="G627" s="2"/>
      <c r="H627" s="41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2.75" x14ac:dyDescent="0.2">
      <c r="A628" s="2"/>
      <c r="B628" s="2"/>
      <c r="C628" s="2"/>
      <c r="D628" s="2"/>
      <c r="E628" s="2"/>
      <c r="F628" s="2"/>
      <c r="G628" s="2"/>
      <c r="H628" s="41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2.75" x14ac:dyDescent="0.2">
      <c r="A629" s="2"/>
      <c r="B629" s="2"/>
      <c r="C629" s="2"/>
      <c r="D629" s="2"/>
      <c r="E629" s="2"/>
      <c r="F629" s="2"/>
      <c r="G629" s="2"/>
      <c r="H629" s="41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2.75" x14ac:dyDescent="0.2">
      <c r="A630" s="2"/>
      <c r="B630" s="2"/>
      <c r="C630" s="2"/>
      <c r="D630" s="2"/>
      <c r="E630" s="2"/>
      <c r="F630" s="2"/>
      <c r="G630" s="2"/>
      <c r="H630" s="41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2.75" x14ac:dyDescent="0.2">
      <c r="A631" s="2"/>
      <c r="B631" s="2"/>
      <c r="C631" s="2"/>
      <c r="D631" s="2"/>
      <c r="E631" s="2"/>
      <c r="F631" s="2"/>
      <c r="G631" s="2"/>
      <c r="H631" s="41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2.75" x14ac:dyDescent="0.2">
      <c r="A632" s="2"/>
      <c r="B632" s="2"/>
      <c r="C632" s="2"/>
      <c r="D632" s="2"/>
      <c r="E632" s="2"/>
      <c r="F632" s="2"/>
      <c r="G632" s="2"/>
      <c r="H632" s="41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2.75" x14ac:dyDescent="0.2">
      <c r="A633" s="2"/>
      <c r="B633" s="2"/>
      <c r="C633" s="2"/>
      <c r="D633" s="2"/>
      <c r="E633" s="2"/>
      <c r="F633" s="2"/>
      <c r="G633" s="2"/>
      <c r="H633" s="41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2.75" x14ac:dyDescent="0.2">
      <c r="A634" s="2"/>
      <c r="B634" s="2"/>
      <c r="C634" s="2"/>
      <c r="D634" s="2"/>
      <c r="E634" s="2"/>
      <c r="F634" s="2"/>
      <c r="G634" s="2"/>
      <c r="H634" s="41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2.75" x14ac:dyDescent="0.2">
      <c r="A635" s="2"/>
      <c r="B635" s="2"/>
      <c r="C635" s="2"/>
      <c r="D635" s="2"/>
      <c r="E635" s="2"/>
      <c r="F635" s="2"/>
      <c r="G635" s="2"/>
      <c r="H635" s="41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2.75" x14ac:dyDescent="0.2">
      <c r="A636" s="2"/>
      <c r="B636" s="2"/>
      <c r="C636" s="2"/>
      <c r="D636" s="2"/>
      <c r="E636" s="2"/>
      <c r="F636" s="2"/>
      <c r="G636" s="2"/>
      <c r="H636" s="41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2.75" x14ac:dyDescent="0.2">
      <c r="A637" s="2"/>
      <c r="B637" s="2"/>
      <c r="C637" s="2"/>
      <c r="D637" s="2"/>
      <c r="E637" s="2"/>
      <c r="F637" s="2"/>
      <c r="G637" s="2"/>
      <c r="H637" s="41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2.75" x14ac:dyDescent="0.2">
      <c r="A638" s="2"/>
      <c r="B638" s="2"/>
      <c r="C638" s="2"/>
      <c r="D638" s="2"/>
      <c r="E638" s="2"/>
      <c r="F638" s="2"/>
      <c r="G638" s="2"/>
      <c r="H638" s="41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2.75" x14ac:dyDescent="0.2">
      <c r="A639" s="2"/>
      <c r="B639" s="2"/>
      <c r="C639" s="2"/>
      <c r="D639" s="2"/>
      <c r="E639" s="2"/>
      <c r="F639" s="2"/>
      <c r="G639" s="2"/>
      <c r="H639" s="41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2.75" x14ac:dyDescent="0.2">
      <c r="A640" s="2"/>
      <c r="B640" s="2"/>
      <c r="C640" s="2"/>
      <c r="D640" s="2"/>
      <c r="E640" s="2"/>
      <c r="F640" s="2"/>
      <c r="G640" s="2"/>
      <c r="H640" s="41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2.75" x14ac:dyDescent="0.2">
      <c r="A641" s="2"/>
      <c r="B641" s="2"/>
      <c r="C641" s="2"/>
      <c r="D641" s="2"/>
      <c r="E641" s="2"/>
      <c r="F641" s="2"/>
      <c r="G641" s="2"/>
      <c r="H641" s="41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2.75" x14ac:dyDescent="0.2">
      <c r="A642" s="2"/>
      <c r="B642" s="2"/>
      <c r="C642" s="2"/>
      <c r="D642" s="2"/>
      <c r="E642" s="2"/>
      <c r="F642" s="2"/>
      <c r="G642" s="2"/>
      <c r="H642" s="41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2.75" x14ac:dyDescent="0.2">
      <c r="A643" s="2"/>
      <c r="B643" s="2"/>
      <c r="C643" s="2"/>
      <c r="D643" s="2"/>
      <c r="E643" s="2"/>
      <c r="F643" s="2"/>
      <c r="G643" s="2"/>
      <c r="H643" s="41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2.75" x14ac:dyDescent="0.2">
      <c r="A644" s="2"/>
      <c r="B644" s="2"/>
      <c r="C644" s="2"/>
      <c r="D644" s="2"/>
      <c r="E644" s="2"/>
      <c r="F644" s="2"/>
      <c r="G644" s="2"/>
      <c r="H644" s="41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2.75" x14ac:dyDescent="0.2">
      <c r="A645" s="2"/>
      <c r="B645" s="2"/>
      <c r="C645" s="2"/>
      <c r="D645" s="2"/>
      <c r="E645" s="2"/>
      <c r="F645" s="2"/>
      <c r="G645" s="2"/>
      <c r="H645" s="41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2.75" x14ac:dyDescent="0.2">
      <c r="A646" s="2"/>
      <c r="B646" s="2"/>
      <c r="C646" s="2"/>
      <c r="D646" s="2"/>
      <c r="E646" s="2"/>
      <c r="F646" s="2"/>
      <c r="G646" s="2"/>
      <c r="H646" s="41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2.75" x14ac:dyDescent="0.2">
      <c r="A647" s="2"/>
      <c r="B647" s="2"/>
      <c r="C647" s="2"/>
      <c r="D647" s="2"/>
      <c r="E647" s="2"/>
      <c r="F647" s="2"/>
      <c r="G647" s="2"/>
      <c r="H647" s="41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2.75" x14ac:dyDescent="0.2">
      <c r="A648" s="2"/>
      <c r="B648" s="2"/>
      <c r="C648" s="2"/>
      <c r="D648" s="2"/>
      <c r="E648" s="2"/>
      <c r="F648" s="2"/>
      <c r="G648" s="2"/>
      <c r="H648" s="41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2.75" x14ac:dyDescent="0.2">
      <c r="A649" s="2"/>
      <c r="B649" s="2"/>
      <c r="C649" s="2"/>
      <c r="D649" s="2"/>
      <c r="E649" s="2"/>
      <c r="F649" s="2"/>
      <c r="G649" s="2"/>
      <c r="H649" s="41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2.75" x14ac:dyDescent="0.2">
      <c r="A650" s="2"/>
      <c r="B650" s="2"/>
      <c r="C650" s="2"/>
      <c r="D650" s="2"/>
      <c r="E650" s="2"/>
      <c r="F650" s="2"/>
      <c r="G650" s="2"/>
      <c r="H650" s="41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2.75" x14ac:dyDescent="0.2">
      <c r="A651" s="2"/>
      <c r="B651" s="2"/>
      <c r="C651" s="2"/>
      <c r="D651" s="2"/>
      <c r="E651" s="2"/>
      <c r="F651" s="2"/>
      <c r="G651" s="2"/>
      <c r="H651" s="41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2.75" x14ac:dyDescent="0.2">
      <c r="A652" s="2"/>
      <c r="B652" s="2"/>
      <c r="C652" s="2"/>
      <c r="D652" s="2"/>
      <c r="E652" s="2"/>
      <c r="F652" s="2"/>
      <c r="G652" s="2"/>
      <c r="H652" s="41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2.75" x14ac:dyDescent="0.2">
      <c r="A653" s="2"/>
      <c r="B653" s="2"/>
      <c r="C653" s="2"/>
      <c r="D653" s="2"/>
      <c r="E653" s="2"/>
      <c r="F653" s="2"/>
      <c r="G653" s="2"/>
      <c r="H653" s="41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2.75" x14ac:dyDescent="0.2">
      <c r="A654" s="2"/>
      <c r="B654" s="2"/>
      <c r="C654" s="2"/>
      <c r="D654" s="2"/>
      <c r="E654" s="2"/>
      <c r="F654" s="2"/>
      <c r="G654" s="2"/>
      <c r="H654" s="41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2.75" x14ac:dyDescent="0.2">
      <c r="A655" s="2"/>
      <c r="B655" s="2"/>
      <c r="C655" s="2"/>
      <c r="D655" s="2"/>
      <c r="E655" s="2"/>
      <c r="F655" s="2"/>
      <c r="G655" s="2"/>
      <c r="H655" s="41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2.75" x14ac:dyDescent="0.2">
      <c r="A656" s="2"/>
      <c r="B656" s="2"/>
      <c r="C656" s="2"/>
      <c r="D656" s="2"/>
      <c r="E656" s="2"/>
      <c r="F656" s="2"/>
      <c r="G656" s="2"/>
      <c r="H656" s="41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2.75" x14ac:dyDescent="0.2">
      <c r="A657" s="2"/>
      <c r="B657" s="2"/>
      <c r="C657" s="2"/>
      <c r="D657" s="2"/>
      <c r="E657" s="2"/>
      <c r="F657" s="2"/>
      <c r="G657" s="2"/>
      <c r="H657" s="41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2.75" x14ac:dyDescent="0.2">
      <c r="A658" s="2"/>
      <c r="B658" s="2"/>
      <c r="C658" s="2"/>
      <c r="D658" s="2"/>
      <c r="E658" s="2"/>
      <c r="F658" s="2"/>
      <c r="G658" s="2"/>
      <c r="H658" s="41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2.75" x14ac:dyDescent="0.2">
      <c r="A659" s="2"/>
      <c r="B659" s="2"/>
      <c r="C659" s="2"/>
      <c r="D659" s="2"/>
      <c r="E659" s="2"/>
      <c r="F659" s="2"/>
      <c r="G659" s="2"/>
      <c r="H659" s="41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2.75" x14ac:dyDescent="0.2">
      <c r="A660" s="2"/>
      <c r="B660" s="2"/>
      <c r="C660" s="2"/>
      <c r="D660" s="2"/>
      <c r="E660" s="2"/>
      <c r="F660" s="2"/>
      <c r="G660" s="2"/>
      <c r="H660" s="41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2.75" x14ac:dyDescent="0.2">
      <c r="A661" s="2"/>
      <c r="B661" s="2"/>
      <c r="C661" s="2"/>
      <c r="D661" s="2"/>
      <c r="E661" s="2"/>
      <c r="F661" s="2"/>
      <c r="G661" s="2"/>
      <c r="H661" s="41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2.75" x14ac:dyDescent="0.2">
      <c r="A662" s="2"/>
      <c r="B662" s="2"/>
      <c r="C662" s="2"/>
      <c r="D662" s="2"/>
      <c r="E662" s="2"/>
      <c r="F662" s="2"/>
      <c r="G662" s="2"/>
      <c r="H662" s="41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2.75" x14ac:dyDescent="0.2">
      <c r="A663" s="2"/>
      <c r="B663" s="2"/>
      <c r="C663" s="2"/>
      <c r="D663" s="2"/>
      <c r="E663" s="2"/>
      <c r="F663" s="2"/>
      <c r="G663" s="2"/>
      <c r="H663" s="41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2.75" x14ac:dyDescent="0.2">
      <c r="A664" s="2"/>
      <c r="B664" s="2"/>
      <c r="C664" s="2"/>
      <c r="D664" s="2"/>
      <c r="E664" s="2"/>
      <c r="F664" s="2"/>
      <c r="G664" s="2"/>
      <c r="H664" s="41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2.75" x14ac:dyDescent="0.2">
      <c r="A665" s="2"/>
      <c r="B665" s="2"/>
      <c r="C665" s="2"/>
      <c r="D665" s="2"/>
      <c r="E665" s="2"/>
      <c r="F665" s="2"/>
      <c r="G665" s="2"/>
      <c r="H665" s="41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2.75" x14ac:dyDescent="0.2">
      <c r="A666" s="2"/>
      <c r="B666" s="2"/>
      <c r="C666" s="2"/>
      <c r="D666" s="2"/>
      <c r="E666" s="2"/>
      <c r="F666" s="2"/>
      <c r="G666" s="2"/>
      <c r="H666" s="41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2.75" x14ac:dyDescent="0.2">
      <c r="A667" s="2"/>
      <c r="B667" s="2"/>
      <c r="C667" s="2"/>
      <c r="D667" s="2"/>
      <c r="E667" s="2"/>
      <c r="F667" s="2"/>
      <c r="G667" s="2"/>
      <c r="H667" s="41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2.75" x14ac:dyDescent="0.2">
      <c r="A668" s="2"/>
      <c r="B668" s="2"/>
      <c r="C668" s="2"/>
      <c r="D668" s="2"/>
      <c r="E668" s="2"/>
      <c r="F668" s="2"/>
      <c r="G668" s="2"/>
      <c r="H668" s="41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2.75" x14ac:dyDescent="0.2">
      <c r="A669" s="2"/>
      <c r="B669" s="2"/>
      <c r="C669" s="2"/>
      <c r="D669" s="2"/>
      <c r="E669" s="2"/>
      <c r="F669" s="2"/>
      <c r="G669" s="2"/>
      <c r="H669" s="41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2.75" x14ac:dyDescent="0.2">
      <c r="A670" s="2"/>
      <c r="B670" s="2"/>
      <c r="C670" s="2"/>
      <c r="D670" s="2"/>
      <c r="E670" s="2"/>
      <c r="F670" s="2"/>
      <c r="G670" s="2"/>
      <c r="H670" s="41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2.75" x14ac:dyDescent="0.2">
      <c r="A671" s="2"/>
      <c r="B671" s="2"/>
      <c r="C671" s="2"/>
      <c r="D671" s="2"/>
      <c r="E671" s="2"/>
      <c r="F671" s="2"/>
      <c r="G671" s="2"/>
      <c r="H671" s="41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2.75" x14ac:dyDescent="0.2">
      <c r="A672" s="2"/>
      <c r="B672" s="2"/>
      <c r="C672" s="2"/>
      <c r="D672" s="2"/>
      <c r="E672" s="2"/>
      <c r="F672" s="2"/>
      <c r="G672" s="2"/>
      <c r="H672" s="41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2.75" x14ac:dyDescent="0.2">
      <c r="A673" s="2"/>
      <c r="B673" s="2"/>
      <c r="C673" s="2"/>
      <c r="D673" s="2"/>
      <c r="E673" s="2"/>
      <c r="F673" s="2"/>
      <c r="G673" s="2"/>
      <c r="H673" s="41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2.75" x14ac:dyDescent="0.2">
      <c r="A674" s="2"/>
      <c r="B674" s="2"/>
      <c r="C674" s="2"/>
      <c r="D674" s="2"/>
      <c r="E674" s="2"/>
      <c r="F674" s="2"/>
      <c r="G674" s="2"/>
      <c r="H674" s="41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2.75" x14ac:dyDescent="0.2">
      <c r="A675" s="2"/>
      <c r="B675" s="2"/>
      <c r="C675" s="2"/>
      <c r="D675" s="2"/>
      <c r="E675" s="2"/>
      <c r="F675" s="2"/>
      <c r="G675" s="2"/>
      <c r="H675" s="41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2.75" x14ac:dyDescent="0.2">
      <c r="A676" s="2"/>
      <c r="B676" s="2"/>
      <c r="C676" s="2"/>
      <c r="D676" s="2"/>
      <c r="E676" s="2"/>
      <c r="F676" s="2"/>
      <c r="G676" s="2"/>
      <c r="H676" s="41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2.75" x14ac:dyDescent="0.2">
      <c r="A677" s="2"/>
      <c r="B677" s="2"/>
      <c r="C677" s="2"/>
      <c r="D677" s="2"/>
      <c r="E677" s="2"/>
      <c r="F677" s="2"/>
      <c r="G677" s="2"/>
      <c r="H677" s="41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2.75" x14ac:dyDescent="0.2">
      <c r="A678" s="2"/>
      <c r="B678" s="2"/>
      <c r="C678" s="2"/>
      <c r="D678" s="2"/>
      <c r="E678" s="2"/>
      <c r="F678" s="2"/>
      <c r="G678" s="2"/>
      <c r="H678" s="41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2.75" x14ac:dyDescent="0.2">
      <c r="A679" s="2"/>
      <c r="B679" s="2"/>
      <c r="C679" s="2"/>
      <c r="D679" s="2"/>
      <c r="E679" s="2"/>
      <c r="F679" s="2"/>
      <c r="G679" s="2"/>
      <c r="H679" s="41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2.75" x14ac:dyDescent="0.2">
      <c r="A680" s="2"/>
      <c r="B680" s="2"/>
      <c r="C680" s="2"/>
      <c r="D680" s="2"/>
      <c r="E680" s="2"/>
      <c r="F680" s="2"/>
      <c r="G680" s="2"/>
      <c r="H680" s="41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2.75" x14ac:dyDescent="0.2">
      <c r="A681" s="2"/>
      <c r="B681" s="2"/>
      <c r="C681" s="2"/>
      <c r="D681" s="2"/>
      <c r="E681" s="2"/>
      <c r="F681" s="2"/>
      <c r="G681" s="2"/>
      <c r="H681" s="41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2.75" x14ac:dyDescent="0.2">
      <c r="A682" s="2"/>
      <c r="B682" s="2"/>
      <c r="C682" s="2"/>
      <c r="D682" s="2"/>
      <c r="E682" s="2"/>
      <c r="F682" s="2"/>
      <c r="G682" s="2"/>
      <c r="H682" s="41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2.75" x14ac:dyDescent="0.2">
      <c r="A683" s="2"/>
      <c r="B683" s="2"/>
      <c r="C683" s="2"/>
      <c r="D683" s="2"/>
      <c r="E683" s="2"/>
      <c r="F683" s="2"/>
      <c r="G683" s="2"/>
      <c r="H683" s="41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2.75" x14ac:dyDescent="0.2">
      <c r="A684" s="2"/>
      <c r="B684" s="2"/>
      <c r="C684" s="2"/>
      <c r="D684" s="2"/>
      <c r="E684" s="2"/>
      <c r="F684" s="2"/>
      <c r="G684" s="2"/>
      <c r="H684" s="41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2.75" x14ac:dyDescent="0.2">
      <c r="A685" s="2"/>
      <c r="B685" s="2"/>
      <c r="C685" s="2"/>
      <c r="D685" s="2"/>
      <c r="E685" s="2"/>
      <c r="F685" s="2"/>
      <c r="G685" s="2"/>
      <c r="H685" s="41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2.75" x14ac:dyDescent="0.2">
      <c r="A686" s="2"/>
      <c r="B686" s="2"/>
      <c r="C686" s="2"/>
      <c r="D686" s="2"/>
      <c r="E686" s="2"/>
      <c r="F686" s="2"/>
      <c r="G686" s="2"/>
      <c r="H686" s="41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2.75" x14ac:dyDescent="0.2">
      <c r="A687" s="2"/>
      <c r="B687" s="2"/>
      <c r="C687" s="2"/>
      <c r="D687" s="2"/>
      <c r="E687" s="2"/>
      <c r="F687" s="2"/>
      <c r="G687" s="2"/>
      <c r="H687" s="41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2.75" x14ac:dyDescent="0.2">
      <c r="A688" s="2"/>
      <c r="B688" s="2"/>
      <c r="C688" s="2"/>
      <c r="D688" s="2"/>
      <c r="E688" s="2"/>
      <c r="F688" s="2"/>
      <c r="G688" s="2"/>
      <c r="H688" s="41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2.75" x14ac:dyDescent="0.2">
      <c r="A689" s="2"/>
      <c r="B689" s="2"/>
      <c r="C689" s="2"/>
      <c r="D689" s="2"/>
      <c r="E689" s="2"/>
      <c r="F689" s="2"/>
      <c r="G689" s="2"/>
      <c r="H689" s="41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2.75" x14ac:dyDescent="0.2">
      <c r="A690" s="2"/>
      <c r="B690" s="2"/>
      <c r="C690" s="2"/>
      <c r="D690" s="2"/>
      <c r="E690" s="2"/>
      <c r="F690" s="2"/>
      <c r="G690" s="2"/>
      <c r="H690" s="41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2.75" x14ac:dyDescent="0.2">
      <c r="A691" s="2"/>
      <c r="B691" s="2"/>
      <c r="C691" s="2"/>
      <c r="D691" s="2"/>
      <c r="E691" s="2"/>
      <c r="F691" s="2"/>
      <c r="G691" s="2"/>
      <c r="H691" s="41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2.75" x14ac:dyDescent="0.2">
      <c r="A692" s="2"/>
      <c r="B692" s="2"/>
      <c r="C692" s="2"/>
      <c r="D692" s="2"/>
      <c r="E692" s="2"/>
      <c r="F692" s="2"/>
      <c r="G692" s="2"/>
      <c r="H692" s="41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2.75" x14ac:dyDescent="0.2">
      <c r="A693" s="2"/>
      <c r="B693" s="2"/>
      <c r="C693" s="2"/>
      <c r="D693" s="2"/>
      <c r="E693" s="2"/>
      <c r="F693" s="2"/>
      <c r="G693" s="2"/>
      <c r="H693" s="41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2.75" x14ac:dyDescent="0.2">
      <c r="A694" s="2"/>
      <c r="B694" s="2"/>
      <c r="C694" s="2"/>
      <c r="D694" s="2"/>
      <c r="E694" s="2"/>
      <c r="F694" s="2"/>
      <c r="G694" s="2"/>
      <c r="H694" s="41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2.75" x14ac:dyDescent="0.2">
      <c r="A695" s="2"/>
      <c r="B695" s="2"/>
      <c r="C695" s="2"/>
      <c r="D695" s="2"/>
      <c r="E695" s="2"/>
      <c r="F695" s="2"/>
      <c r="G695" s="2"/>
      <c r="H695" s="41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2.75" x14ac:dyDescent="0.2">
      <c r="A696" s="2"/>
      <c r="B696" s="2"/>
      <c r="C696" s="2"/>
      <c r="D696" s="2"/>
      <c r="E696" s="2"/>
      <c r="F696" s="2"/>
      <c r="G696" s="2"/>
      <c r="H696" s="41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2.75" x14ac:dyDescent="0.2">
      <c r="A697" s="2"/>
      <c r="B697" s="2"/>
      <c r="C697" s="2"/>
      <c r="D697" s="2"/>
      <c r="E697" s="2"/>
      <c r="F697" s="2"/>
      <c r="G697" s="2"/>
      <c r="H697" s="41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2.75" x14ac:dyDescent="0.2">
      <c r="A698" s="2"/>
      <c r="B698" s="2"/>
      <c r="C698" s="2"/>
      <c r="D698" s="2"/>
      <c r="E698" s="2"/>
      <c r="F698" s="2"/>
      <c r="G698" s="2"/>
      <c r="H698" s="41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2.75" x14ac:dyDescent="0.2">
      <c r="A699" s="2"/>
      <c r="B699" s="2"/>
      <c r="C699" s="2"/>
      <c r="D699" s="2"/>
      <c r="E699" s="2"/>
      <c r="F699" s="2"/>
      <c r="G699" s="2"/>
      <c r="H699" s="41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2.75" x14ac:dyDescent="0.2">
      <c r="A700" s="2"/>
      <c r="B700" s="2"/>
      <c r="C700" s="2"/>
      <c r="D700" s="2"/>
      <c r="E700" s="2"/>
      <c r="F700" s="2"/>
      <c r="G700" s="2"/>
      <c r="H700" s="41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2.75" x14ac:dyDescent="0.2">
      <c r="A701" s="2"/>
      <c r="B701" s="2"/>
      <c r="C701" s="2"/>
      <c r="D701" s="2"/>
      <c r="E701" s="2"/>
      <c r="F701" s="2"/>
      <c r="G701" s="2"/>
      <c r="H701" s="41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2.75" x14ac:dyDescent="0.2">
      <c r="A702" s="2"/>
      <c r="B702" s="2"/>
      <c r="C702" s="2"/>
      <c r="D702" s="2"/>
      <c r="E702" s="2"/>
      <c r="F702" s="2"/>
      <c r="G702" s="2"/>
      <c r="H702" s="41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2.75" x14ac:dyDescent="0.2">
      <c r="A703" s="2"/>
      <c r="B703" s="2"/>
      <c r="C703" s="2"/>
      <c r="D703" s="2"/>
      <c r="E703" s="2"/>
      <c r="F703" s="2"/>
      <c r="G703" s="2"/>
      <c r="H703" s="41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2.75" x14ac:dyDescent="0.2">
      <c r="A704" s="2"/>
      <c r="B704" s="2"/>
      <c r="C704" s="2"/>
      <c r="D704" s="2"/>
      <c r="E704" s="2"/>
      <c r="F704" s="2"/>
      <c r="G704" s="2"/>
      <c r="H704" s="41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2.75" x14ac:dyDescent="0.2">
      <c r="A705" s="2"/>
      <c r="B705" s="2"/>
      <c r="C705" s="2"/>
      <c r="D705" s="2"/>
      <c r="E705" s="2"/>
      <c r="F705" s="2"/>
      <c r="G705" s="2"/>
      <c r="H705" s="41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2.75" x14ac:dyDescent="0.2">
      <c r="A706" s="2"/>
      <c r="B706" s="2"/>
      <c r="C706" s="2"/>
      <c r="D706" s="2"/>
      <c r="E706" s="2"/>
      <c r="F706" s="2"/>
      <c r="G706" s="2"/>
      <c r="H706" s="41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2.75" x14ac:dyDescent="0.2">
      <c r="A707" s="2"/>
      <c r="B707" s="2"/>
      <c r="C707" s="2"/>
      <c r="D707" s="2"/>
      <c r="E707" s="2"/>
      <c r="F707" s="2"/>
      <c r="G707" s="2"/>
      <c r="H707" s="41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2.75" x14ac:dyDescent="0.2">
      <c r="A708" s="2"/>
      <c r="B708" s="2"/>
      <c r="C708" s="2"/>
      <c r="D708" s="2"/>
      <c r="E708" s="2"/>
      <c r="F708" s="2"/>
      <c r="G708" s="2"/>
      <c r="H708" s="41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2.75" x14ac:dyDescent="0.2">
      <c r="A709" s="2"/>
      <c r="B709" s="2"/>
      <c r="C709" s="2"/>
      <c r="D709" s="2"/>
      <c r="E709" s="2"/>
      <c r="F709" s="2"/>
      <c r="G709" s="2"/>
      <c r="H709" s="41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2.75" x14ac:dyDescent="0.2">
      <c r="A710" s="2"/>
      <c r="B710" s="2"/>
      <c r="C710" s="2"/>
      <c r="D710" s="2"/>
      <c r="E710" s="2"/>
      <c r="F710" s="2"/>
      <c r="G710" s="2"/>
      <c r="H710" s="41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2.75" x14ac:dyDescent="0.2">
      <c r="A711" s="2"/>
      <c r="B711" s="2"/>
      <c r="C711" s="2"/>
      <c r="D711" s="2"/>
      <c r="E711" s="2"/>
      <c r="F711" s="2"/>
      <c r="G711" s="2"/>
      <c r="H711" s="41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2.75" x14ac:dyDescent="0.2">
      <c r="A712" s="2"/>
      <c r="B712" s="2"/>
      <c r="C712" s="2"/>
      <c r="D712" s="2"/>
      <c r="E712" s="2"/>
      <c r="F712" s="2"/>
      <c r="G712" s="2"/>
      <c r="H712" s="41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2.75" x14ac:dyDescent="0.2">
      <c r="A713" s="2"/>
      <c r="B713" s="2"/>
      <c r="C713" s="2"/>
      <c r="D713" s="2"/>
      <c r="E713" s="2"/>
      <c r="F713" s="2"/>
      <c r="G713" s="2"/>
      <c r="H713" s="41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2.75" x14ac:dyDescent="0.2">
      <c r="A714" s="2"/>
      <c r="B714" s="2"/>
      <c r="C714" s="2"/>
      <c r="D714" s="2"/>
      <c r="E714" s="2"/>
      <c r="F714" s="2"/>
      <c r="G714" s="2"/>
      <c r="H714" s="41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2.75" x14ac:dyDescent="0.2">
      <c r="A715" s="2"/>
      <c r="B715" s="2"/>
      <c r="C715" s="2"/>
      <c r="D715" s="2"/>
      <c r="E715" s="2"/>
      <c r="F715" s="2"/>
      <c r="G715" s="2"/>
      <c r="H715" s="41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2.75" x14ac:dyDescent="0.2">
      <c r="A716" s="2"/>
      <c r="B716" s="2"/>
      <c r="C716" s="2"/>
      <c r="D716" s="2"/>
      <c r="E716" s="2"/>
      <c r="F716" s="2"/>
      <c r="G716" s="2"/>
      <c r="H716" s="41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2.75" x14ac:dyDescent="0.2">
      <c r="A717" s="2"/>
      <c r="B717" s="2"/>
      <c r="C717" s="2"/>
      <c r="D717" s="2"/>
      <c r="E717" s="2"/>
      <c r="F717" s="2"/>
      <c r="G717" s="2"/>
      <c r="H717" s="41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2.75" x14ac:dyDescent="0.2">
      <c r="A718" s="2"/>
      <c r="B718" s="2"/>
      <c r="C718" s="2"/>
      <c r="D718" s="2"/>
      <c r="E718" s="2"/>
      <c r="F718" s="2"/>
      <c r="G718" s="2"/>
      <c r="H718" s="41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2.75" x14ac:dyDescent="0.2">
      <c r="A719" s="2"/>
      <c r="B719" s="2"/>
      <c r="C719" s="2"/>
      <c r="D719" s="2"/>
      <c r="E719" s="2"/>
      <c r="F719" s="2"/>
      <c r="G719" s="2"/>
      <c r="H719" s="41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2.75" x14ac:dyDescent="0.2">
      <c r="A720" s="2"/>
      <c r="B720" s="2"/>
      <c r="C720" s="2"/>
      <c r="D720" s="2"/>
      <c r="E720" s="2"/>
      <c r="F720" s="2"/>
      <c r="G720" s="2"/>
      <c r="H720" s="41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2.75" x14ac:dyDescent="0.2">
      <c r="A721" s="2"/>
      <c r="B721" s="2"/>
      <c r="C721" s="2"/>
      <c r="D721" s="2"/>
      <c r="E721" s="2"/>
      <c r="F721" s="2"/>
      <c r="G721" s="2"/>
      <c r="H721" s="41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2.75" x14ac:dyDescent="0.2">
      <c r="A722" s="2"/>
      <c r="B722" s="2"/>
      <c r="C722" s="2"/>
      <c r="D722" s="2"/>
      <c r="E722" s="2"/>
      <c r="F722" s="2"/>
      <c r="G722" s="2"/>
      <c r="H722" s="41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2.75" x14ac:dyDescent="0.2">
      <c r="A723" s="2"/>
      <c r="B723" s="2"/>
      <c r="C723" s="2"/>
      <c r="D723" s="2"/>
      <c r="E723" s="2"/>
      <c r="F723" s="2"/>
      <c r="G723" s="2"/>
      <c r="H723" s="41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2.75" x14ac:dyDescent="0.2">
      <c r="A724" s="2"/>
      <c r="B724" s="2"/>
      <c r="C724" s="2"/>
      <c r="D724" s="2"/>
      <c r="E724" s="2"/>
      <c r="F724" s="2"/>
      <c r="G724" s="2"/>
      <c r="H724" s="41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2.75" x14ac:dyDescent="0.2">
      <c r="A725" s="2"/>
      <c r="B725" s="2"/>
      <c r="C725" s="2"/>
      <c r="D725" s="2"/>
      <c r="E725" s="2"/>
      <c r="F725" s="2"/>
      <c r="G725" s="2"/>
      <c r="H725" s="41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2.75" x14ac:dyDescent="0.2">
      <c r="A726" s="2"/>
      <c r="B726" s="2"/>
      <c r="C726" s="2"/>
      <c r="D726" s="2"/>
      <c r="E726" s="2"/>
      <c r="F726" s="2"/>
      <c r="G726" s="2"/>
      <c r="H726" s="41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2.75" x14ac:dyDescent="0.2">
      <c r="A727" s="2"/>
      <c r="B727" s="2"/>
      <c r="C727" s="2"/>
      <c r="D727" s="2"/>
      <c r="E727" s="2"/>
      <c r="F727" s="2"/>
      <c r="G727" s="2"/>
      <c r="H727" s="41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2.75" x14ac:dyDescent="0.2">
      <c r="A728" s="2"/>
      <c r="B728" s="2"/>
      <c r="C728" s="2"/>
      <c r="D728" s="2"/>
      <c r="E728" s="2"/>
      <c r="F728" s="2"/>
      <c r="G728" s="2"/>
      <c r="H728" s="41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2.75" x14ac:dyDescent="0.2">
      <c r="A729" s="2"/>
      <c r="B729" s="2"/>
      <c r="C729" s="2"/>
      <c r="D729" s="2"/>
      <c r="E729" s="2"/>
      <c r="F729" s="2"/>
      <c r="G729" s="2"/>
      <c r="H729" s="41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2.75" x14ac:dyDescent="0.2">
      <c r="A730" s="2"/>
      <c r="B730" s="2"/>
      <c r="C730" s="2"/>
      <c r="D730" s="2"/>
      <c r="E730" s="2"/>
      <c r="F730" s="2"/>
      <c r="G730" s="2"/>
      <c r="H730" s="41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2.75" x14ac:dyDescent="0.2">
      <c r="A731" s="2"/>
      <c r="B731" s="2"/>
      <c r="C731" s="2"/>
      <c r="D731" s="2"/>
      <c r="E731" s="2"/>
      <c r="F731" s="2"/>
      <c r="G731" s="2"/>
      <c r="H731" s="41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2.75" x14ac:dyDescent="0.2">
      <c r="A732" s="2"/>
      <c r="B732" s="2"/>
      <c r="C732" s="2"/>
      <c r="D732" s="2"/>
      <c r="E732" s="2"/>
      <c r="F732" s="2"/>
      <c r="G732" s="2"/>
      <c r="H732" s="41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2.75" x14ac:dyDescent="0.2">
      <c r="A733" s="2"/>
      <c r="B733" s="2"/>
      <c r="C733" s="2"/>
      <c r="D733" s="2"/>
      <c r="E733" s="2"/>
      <c r="F733" s="2"/>
      <c r="G733" s="2"/>
      <c r="H733" s="41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2.75" x14ac:dyDescent="0.2">
      <c r="A734" s="2"/>
      <c r="B734" s="2"/>
      <c r="C734" s="2"/>
      <c r="D734" s="2"/>
      <c r="E734" s="2"/>
      <c r="F734" s="2"/>
      <c r="G734" s="2"/>
      <c r="H734" s="41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2.75" x14ac:dyDescent="0.2">
      <c r="A735" s="2"/>
      <c r="B735" s="2"/>
      <c r="C735" s="2"/>
      <c r="D735" s="2"/>
      <c r="E735" s="2"/>
      <c r="F735" s="2"/>
      <c r="G735" s="2"/>
      <c r="H735" s="41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2.75" x14ac:dyDescent="0.2">
      <c r="A736" s="2"/>
      <c r="B736" s="2"/>
      <c r="C736" s="2"/>
      <c r="D736" s="2"/>
      <c r="E736" s="2"/>
      <c r="F736" s="2"/>
      <c r="G736" s="2"/>
      <c r="H736" s="41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2.75" x14ac:dyDescent="0.2">
      <c r="A737" s="2"/>
      <c r="B737" s="2"/>
      <c r="C737" s="2"/>
      <c r="D737" s="2"/>
      <c r="E737" s="2"/>
      <c r="F737" s="2"/>
      <c r="G737" s="2"/>
      <c r="H737" s="41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2.75" x14ac:dyDescent="0.2">
      <c r="A738" s="2"/>
      <c r="B738" s="2"/>
      <c r="C738" s="2"/>
      <c r="D738" s="2"/>
      <c r="E738" s="2"/>
      <c r="F738" s="2"/>
      <c r="G738" s="2"/>
      <c r="H738" s="41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2.75" x14ac:dyDescent="0.2">
      <c r="A739" s="2"/>
      <c r="B739" s="2"/>
      <c r="C739" s="2"/>
      <c r="D739" s="2"/>
      <c r="E739" s="2"/>
      <c r="F739" s="2"/>
      <c r="G739" s="2"/>
      <c r="H739" s="41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2.75" x14ac:dyDescent="0.2">
      <c r="A740" s="2"/>
      <c r="B740" s="2"/>
      <c r="C740" s="2"/>
      <c r="D740" s="2"/>
      <c r="E740" s="2"/>
      <c r="F740" s="2"/>
      <c r="G740" s="2"/>
      <c r="H740" s="41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2.75" x14ac:dyDescent="0.2">
      <c r="A741" s="2"/>
      <c r="B741" s="2"/>
      <c r="C741" s="2"/>
      <c r="D741" s="2"/>
      <c r="E741" s="2"/>
      <c r="F741" s="2"/>
      <c r="G741" s="2"/>
      <c r="H741" s="41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2.75" x14ac:dyDescent="0.2">
      <c r="A742" s="2"/>
      <c r="B742" s="2"/>
      <c r="C742" s="2"/>
      <c r="D742" s="2"/>
      <c r="E742" s="2"/>
      <c r="F742" s="2"/>
      <c r="G742" s="2"/>
      <c r="H742" s="41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2.75" x14ac:dyDescent="0.2">
      <c r="A743" s="2"/>
      <c r="B743" s="2"/>
      <c r="C743" s="2"/>
      <c r="D743" s="2"/>
      <c r="E743" s="2"/>
      <c r="F743" s="2"/>
      <c r="G743" s="2"/>
      <c r="H743" s="41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2.75" x14ac:dyDescent="0.2">
      <c r="A744" s="2"/>
      <c r="B744" s="2"/>
      <c r="C744" s="2"/>
      <c r="D744" s="2"/>
      <c r="E744" s="2"/>
      <c r="F744" s="2"/>
      <c r="G744" s="2"/>
      <c r="H744" s="41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2.75" x14ac:dyDescent="0.2">
      <c r="A745" s="2"/>
      <c r="B745" s="2"/>
      <c r="C745" s="2"/>
      <c r="D745" s="2"/>
      <c r="E745" s="2"/>
      <c r="F745" s="2"/>
      <c r="G745" s="2"/>
      <c r="H745" s="41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2.75" x14ac:dyDescent="0.2">
      <c r="A746" s="2"/>
      <c r="B746" s="2"/>
      <c r="C746" s="2"/>
      <c r="D746" s="2"/>
      <c r="E746" s="2"/>
      <c r="F746" s="2"/>
      <c r="G746" s="2"/>
      <c r="H746" s="41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2.75" x14ac:dyDescent="0.2">
      <c r="A747" s="2"/>
      <c r="B747" s="2"/>
      <c r="C747" s="2"/>
      <c r="D747" s="2"/>
      <c r="E747" s="2"/>
      <c r="F747" s="2"/>
      <c r="G747" s="2"/>
      <c r="H747" s="41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2.75" x14ac:dyDescent="0.2">
      <c r="A748" s="2"/>
      <c r="B748" s="2"/>
      <c r="C748" s="2"/>
      <c r="D748" s="2"/>
      <c r="E748" s="2"/>
      <c r="F748" s="2"/>
      <c r="G748" s="2"/>
      <c r="H748" s="41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2.75" x14ac:dyDescent="0.2">
      <c r="A749" s="2"/>
      <c r="B749" s="2"/>
      <c r="C749" s="2"/>
      <c r="D749" s="2"/>
      <c r="E749" s="2"/>
      <c r="F749" s="2"/>
      <c r="G749" s="2"/>
      <c r="H749" s="41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2.75" x14ac:dyDescent="0.2">
      <c r="A750" s="2"/>
      <c r="B750" s="2"/>
      <c r="C750" s="2"/>
      <c r="D750" s="2"/>
      <c r="E750" s="2"/>
      <c r="F750" s="2"/>
      <c r="G750" s="2"/>
      <c r="H750" s="41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2.75" x14ac:dyDescent="0.2">
      <c r="A751" s="2"/>
      <c r="B751" s="2"/>
      <c r="C751" s="2"/>
      <c r="D751" s="2"/>
      <c r="E751" s="2"/>
      <c r="F751" s="2"/>
      <c r="G751" s="2"/>
      <c r="H751" s="41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2.75" x14ac:dyDescent="0.2">
      <c r="A752" s="2"/>
      <c r="B752" s="2"/>
      <c r="C752" s="2"/>
      <c r="D752" s="2"/>
      <c r="E752" s="2"/>
      <c r="F752" s="2"/>
      <c r="G752" s="2"/>
      <c r="H752" s="41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2.75" x14ac:dyDescent="0.2">
      <c r="A753" s="2"/>
      <c r="B753" s="2"/>
      <c r="C753" s="2"/>
      <c r="D753" s="2"/>
      <c r="E753" s="2"/>
      <c r="F753" s="2"/>
      <c r="G753" s="2"/>
      <c r="H753" s="41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2.75" x14ac:dyDescent="0.2">
      <c r="A754" s="2"/>
      <c r="B754" s="2"/>
      <c r="C754" s="2"/>
      <c r="D754" s="2"/>
      <c r="E754" s="2"/>
      <c r="F754" s="2"/>
      <c r="G754" s="2"/>
      <c r="H754" s="41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2.75" x14ac:dyDescent="0.2">
      <c r="A755" s="2"/>
      <c r="B755" s="2"/>
      <c r="C755" s="2"/>
      <c r="D755" s="2"/>
      <c r="E755" s="2"/>
      <c r="F755" s="2"/>
      <c r="G755" s="2"/>
      <c r="H755" s="41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2.75" x14ac:dyDescent="0.2">
      <c r="A756" s="2"/>
      <c r="B756" s="2"/>
      <c r="C756" s="2"/>
      <c r="D756" s="2"/>
      <c r="E756" s="2"/>
      <c r="F756" s="2"/>
      <c r="G756" s="2"/>
      <c r="H756" s="41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2.75" x14ac:dyDescent="0.2">
      <c r="A757" s="2"/>
      <c r="B757" s="2"/>
      <c r="C757" s="2"/>
      <c r="D757" s="2"/>
      <c r="E757" s="2"/>
      <c r="F757" s="2"/>
      <c r="G757" s="2"/>
      <c r="H757" s="41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2.75" x14ac:dyDescent="0.2">
      <c r="A758" s="2"/>
      <c r="B758" s="2"/>
      <c r="C758" s="2"/>
      <c r="D758" s="2"/>
      <c r="E758" s="2"/>
      <c r="F758" s="2"/>
      <c r="G758" s="2"/>
      <c r="H758" s="41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2.75" x14ac:dyDescent="0.2">
      <c r="A759" s="2"/>
      <c r="B759" s="2"/>
      <c r="C759" s="2"/>
      <c r="D759" s="2"/>
      <c r="E759" s="2"/>
      <c r="F759" s="2"/>
      <c r="G759" s="2"/>
      <c r="H759" s="41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2.75" x14ac:dyDescent="0.2">
      <c r="A760" s="2"/>
      <c r="B760" s="2"/>
      <c r="C760" s="2"/>
      <c r="D760" s="2"/>
      <c r="E760" s="2"/>
      <c r="F760" s="2"/>
      <c r="G760" s="2"/>
      <c r="H760" s="41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2.75" x14ac:dyDescent="0.2">
      <c r="A761" s="2"/>
      <c r="B761" s="2"/>
      <c r="C761" s="2"/>
      <c r="D761" s="2"/>
      <c r="E761" s="2"/>
      <c r="F761" s="2"/>
      <c r="G761" s="2"/>
      <c r="H761" s="41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2.75" x14ac:dyDescent="0.2">
      <c r="A762" s="2"/>
      <c r="B762" s="2"/>
      <c r="C762" s="2"/>
      <c r="D762" s="2"/>
      <c r="E762" s="2"/>
      <c r="F762" s="2"/>
      <c r="G762" s="2"/>
      <c r="H762" s="41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2.75" x14ac:dyDescent="0.2">
      <c r="A763" s="2"/>
      <c r="B763" s="2"/>
      <c r="C763" s="2"/>
      <c r="D763" s="2"/>
      <c r="E763" s="2"/>
      <c r="F763" s="2"/>
      <c r="G763" s="2"/>
      <c r="H763" s="41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2.75" x14ac:dyDescent="0.2">
      <c r="A764" s="2"/>
      <c r="B764" s="2"/>
      <c r="C764" s="2"/>
      <c r="D764" s="2"/>
      <c r="E764" s="2"/>
      <c r="F764" s="2"/>
      <c r="G764" s="2"/>
      <c r="H764" s="41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2.75" x14ac:dyDescent="0.2">
      <c r="A765" s="2"/>
      <c r="B765" s="2"/>
      <c r="C765" s="2"/>
      <c r="D765" s="2"/>
      <c r="E765" s="2"/>
      <c r="F765" s="2"/>
      <c r="G765" s="2"/>
      <c r="H765" s="41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2.75" x14ac:dyDescent="0.2">
      <c r="A766" s="2"/>
      <c r="B766" s="2"/>
      <c r="C766" s="2"/>
      <c r="D766" s="2"/>
      <c r="E766" s="2"/>
      <c r="F766" s="2"/>
      <c r="G766" s="2"/>
      <c r="H766" s="41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2.75" x14ac:dyDescent="0.2">
      <c r="A767" s="2"/>
      <c r="B767" s="2"/>
      <c r="C767" s="2"/>
      <c r="D767" s="2"/>
      <c r="E767" s="2"/>
      <c r="F767" s="2"/>
      <c r="G767" s="2"/>
      <c r="H767" s="41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2.75" x14ac:dyDescent="0.2">
      <c r="A768" s="2"/>
      <c r="B768" s="2"/>
      <c r="C768" s="2"/>
      <c r="D768" s="2"/>
      <c r="E768" s="2"/>
      <c r="F768" s="2"/>
      <c r="G768" s="2"/>
      <c r="H768" s="41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2.75" x14ac:dyDescent="0.2">
      <c r="A769" s="2"/>
      <c r="B769" s="2"/>
      <c r="C769" s="2"/>
      <c r="D769" s="2"/>
      <c r="E769" s="2"/>
      <c r="F769" s="2"/>
      <c r="G769" s="2"/>
      <c r="H769" s="41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2.75" x14ac:dyDescent="0.2">
      <c r="A770" s="2"/>
      <c r="B770" s="2"/>
      <c r="C770" s="2"/>
      <c r="D770" s="2"/>
      <c r="E770" s="2"/>
      <c r="F770" s="2"/>
      <c r="G770" s="2"/>
      <c r="H770" s="41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2.75" x14ac:dyDescent="0.2">
      <c r="A771" s="2"/>
      <c r="B771" s="2"/>
      <c r="C771" s="2"/>
      <c r="D771" s="2"/>
      <c r="E771" s="2"/>
      <c r="F771" s="2"/>
      <c r="G771" s="2"/>
      <c r="H771" s="41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2.75" x14ac:dyDescent="0.2">
      <c r="A772" s="2"/>
      <c r="B772" s="2"/>
      <c r="C772" s="2"/>
      <c r="D772" s="2"/>
      <c r="E772" s="2"/>
      <c r="F772" s="2"/>
      <c r="G772" s="2"/>
      <c r="H772" s="41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2.75" x14ac:dyDescent="0.2">
      <c r="A773" s="2"/>
      <c r="B773" s="2"/>
      <c r="C773" s="2"/>
      <c r="D773" s="2"/>
      <c r="E773" s="2"/>
      <c r="F773" s="2"/>
      <c r="G773" s="2"/>
      <c r="H773" s="41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2.75" x14ac:dyDescent="0.2">
      <c r="A774" s="2"/>
      <c r="B774" s="2"/>
      <c r="C774" s="2"/>
      <c r="D774" s="2"/>
      <c r="E774" s="2"/>
      <c r="F774" s="2"/>
      <c r="G774" s="2"/>
      <c r="H774" s="41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2.75" x14ac:dyDescent="0.2">
      <c r="A775" s="2"/>
      <c r="B775" s="2"/>
      <c r="C775" s="2"/>
      <c r="D775" s="2"/>
      <c r="E775" s="2"/>
      <c r="F775" s="2"/>
      <c r="G775" s="2"/>
      <c r="H775" s="41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2.75" x14ac:dyDescent="0.2">
      <c r="A776" s="2"/>
      <c r="B776" s="2"/>
      <c r="C776" s="2"/>
      <c r="D776" s="2"/>
      <c r="E776" s="2"/>
      <c r="F776" s="2"/>
      <c r="G776" s="2"/>
      <c r="H776" s="41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2.75" x14ac:dyDescent="0.2">
      <c r="A777" s="2"/>
      <c r="B777" s="2"/>
      <c r="C777" s="2"/>
      <c r="D777" s="2"/>
      <c r="E777" s="2"/>
      <c r="F777" s="2"/>
      <c r="G777" s="2"/>
      <c r="H777" s="41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2.75" x14ac:dyDescent="0.2">
      <c r="A778" s="2"/>
      <c r="B778" s="2"/>
      <c r="C778" s="2"/>
      <c r="D778" s="2"/>
      <c r="E778" s="2"/>
      <c r="F778" s="2"/>
      <c r="G778" s="2"/>
      <c r="H778" s="41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2.75" x14ac:dyDescent="0.2">
      <c r="A779" s="2"/>
      <c r="B779" s="2"/>
      <c r="C779" s="2"/>
      <c r="D779" s="2"/>
      <c r="E779" s="2"/>
      <c r="F779" s="2"/>
      <c r="G779" s="2"/>
      <c r="H779" s="41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2.75" x14ac:dyDescent="0.2">
      <c r="A780" s="2"/>
      <c r="B780" s="2"/>
      <c r="C780" s="2"/>
      <c r="D780" s="2"/>
      <c r="E780" s="2"/>
      <c r="F780" s="2"/>
      <c r="G780" s="2"/>
      <c r="H780" s="41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2.75" x14ac:dyDescent="0.2">
      <c r="A781" s="2"/>
      <c r="B781" s="2"/>
      <c r="C781" s="2"/>
      <c r="D781" s="2"/>
      <c r="E781" s="2"/>
      <c r="F781" s="2"/>
      <c r="G781" s="2"/>
      <c r="H781" s="41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2.75" x14ac:dyDescent="0.2">
      <c r="A782" s="2"/>
      <c r="B782" s="2"/>
      <c r="C782" s="2"/>
      <c r="D782" s="2"/>
      <c r="E782" s="2"/>
      <c r="F782" s="2"/>
      <c r="G782" s="2"/>
      <c r="H782" s="41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2.75" x14ac:dyDescent="0.2">
      <c r="A783" s="2"/>
      <c r="B783" s="2"/>
      <c r="C783" s="2"/>
      <c r="D783" s="2"/>
      <c r="E783" s="2"/>
      <c r="F783" s="2"/>
      <c r="G783" s="2"/>
      <c r="H783" s="41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2.75" x14ac:dyDescent="0.2">
      <c r="A784" s="2"/>
      <c r="B784" s="2"/>
      <c r="C784" s="2"/>
      <c r="D784" s="2"/>
      <c r="E784" s="2"/>
      <c r="F784" s="2"/>
      <c r="G784" s="2"/>
      <c r="H784" s="41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2.75" x14ac:dyDescent="0.2">
      <c r="A785" s="2"/>
      <c r="B785" s="2"/>
      <c r="C785" s="2"/>
      <c r="D785" s="2"/>
      <c r="E785" s="2"/>
      <c r="F785" s="2"/>
      <c r="G785" s="2"/>
      <c r="H785" s="41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2.75" x14ac:dyDescent="0.2">
      <c r="A786" s="2"/>
      <c r="B786" s="2"/>
      <c r="C786" s="2"/>
      <c r="D786" s="2"/>
      <c r="E786" s="2"/>
      <c r="F786" s="2"/>
      <c r="G786" s="2"/>
      <c r="H786" s="41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2.75" x14ac:dyDescent="0.2">
      <c r="A787" s="2"/>
      <c r="B787" s="2"/>
      <c r="C787" s="2"/>
      <c r="D787" s="2"/>
      <c r="E787" s="2"/>
      <c r="F787" s="2"/>
      <c r="G787" s="2"/>
      <c r="H787" s="41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2.75" x14ac:dyDescent="0.2">
      <c r="A788" s="2"/>
      <c r="B788" s="2"/>
      <c r="C788" s="2"/>
      <c r="D788" s="2"/>
      <c r="E788" s="2"/>
      <c r="F788" s="2"/>
      <c r="G788" s="2"/>
      <c r="H788" s="41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2.75" x14ac:dyDescent="0.2">
      <c r="A789" s="2"/>
      <c r="B789" s="2"/>
      <c r="C789" s="2"/>
      <c r="D789" s="2"/>
      <c r="E789" s="2"/>
      <c r="F789" s="2"/>
      <c r="G789" s="2"/>
      <c r="H789" s="41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2.75" x14ac:dyDescent="0.2">
      <c r="A790" s="2"/>
      <c r="B790" s="2"/>
      <c r="C790" s="2"/>
      <c r="D790" s="2"/>
      <c r="E790" s="2"/>
      <c r="F790" s="2"/>
      <c r="G790" s="2"/>
      <c r="H790" s="41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2.75" x14ac:dyDescent="0.2">
      <c r="A791" s="2"/>
      <c r="B791" s="2"/>
      <c r="C791" s="2"/>
      <c r="D791" s="2"/>
      <c r="E791" s="2"/>
      <c r="F791" s="2"/>
      <c r="G791" s="2"/>
      <c r="H791" s="41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2.75" x14ac:dyDescent="0.2">
      <c r="A792" s="2"/>
      <c r="B792" s="2"/>
      <c r="C792" s="2"/>
      <c r="D792" s="2"/>
      <c r="E792" s="2"/>
      <c r="F792" s="2"/>
      <c r="G792" s="2"/>
      <c r="H792" s="41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2.75" x14ac:dyDescent="0.2">
      <c r="A793" s="2"/>
      <c r="B793" s="2"/>
      <c r="C793" s="2"/>
      <c r="D793" s="2"/>
      <c r="E793" s="2"/>
      <c r="F793" s="2"/>
      <c r="G793" s="2"/>
      <c r="H793" s="41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2.75" x14ac:dyDescent="0.2">
      <c r="A794" s="2"/>
      <c r="B794" s="2"/>
      <c r="C794" s="2"/>
      <c r="D794" s="2"/>
      <c r="E794" s="2"/>
      <c r="F794" s="2"/>
      <c r="G794" s="2"/>
      <c r="H794" s="41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2.75" x14ac:dyDescent="0.2">
      <c r="A795" s="2"/>
      <c r="B795" s="2"/>
      <c r="C795" s="2"/>
      <c r="D795" s="2"/>
      <c r="E795" s="2"/>
      <c r="F795" s="2"/>
      <c r="G795" s="2"/>
      <c r="H795" s="41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2.75" x14ac:dyDescent="0.2">
      <c r="A796" s="2"/>
      <c r="B796" s="2"/>
      <c r="C796" s="2"/>
      <c r="D796" s="2"/>
      <c r="E796" s="2"/>
      <c r="F796" s="2"/>
      <c r="G796" s="2"/>
      <c r="H796" s="41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2.75" x14ac:dyDescent="0.2">
      <c r="A797" s="2"/>
      <c r="B797" s="2"/>
      <c r="C797" s="2"/>
      <c r="D797" s="2"/>
      <c r="E797" s="2"/>
      <c r="F797" s="2"/>
      <c r="G797" s="2"/>
      <c r="H797" s="41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2.75" x14ac:dyDescent="0.2">
      <c r="A798" s="2"/>
      <c r="B798" s="2"/>
      <c r="C798" s="2"/>
      <c r="D798" s="2"/>
      <c r="E798" s="2"/>
      <c r="F798" s="2"/>
      <c r="G798" s="2"/>
      <c r="H798" s="41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2.75" x14ac:dyDescent="0.2">
      <c r="A799" s="2"/>
      <c r="B799" s="2"/>
      <c r="C799" s="2"/>
      <c r="D799" s="2"/>
      <c r="E799" s="2"/>
      <c r="F799" s="2"/>
      <c r="G799" s="2"/>
      <c r="H799" s="41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2.75" x14ac:dyDescent="0.2">
      <c r="A800" s="2"/>
      <c r="B800" s="2"/>
      <c r="C800" s="2"/>
      <c r="D800" s="2"/>
      <c r="E800" s="2"/>
      <c r="F800" s="2"/>
      <c r="G800" s="2"/>
      <c r="H800" s="41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2.75" x14ac:dyDescent="0.2">
      <c r="A801" s="2"/>
      <c r="B801" s="2"/>
      <c r="C801" s="2"/>
      <c r="D801" s="2"/>
      <c r="E801" s="2"/>
      <c r="F801" s="2"/>
      <c r="G801" s="2"/>
      <c r="H801" s="41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2.75" x14ac:dyDescent="0.2">
      <c r="A802" s="2"/>
      <c r="B802" s="2"/>
      <c r="C802" s="2"/>
      <c r="D802" s="2"/>
      <c r="E802" s="2"/>
      <c r="F802" s="2"/>
      <c r="G802" s="2"/>
      <c r="H802" s="41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2.75" x14ac:dyDescent="0.2">
      <c r="A803" s="2"/>
      <c r="B803" s="2"/>
      <c r="C803" s="2"/>
      <c r="D803" s="2"/>
      <c r="E803" s="2"/>
      <c r="F803" s="2"/>
      <c r="G803" s="2"/>
      <c r="H803" s="41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2.75" x14ac:dyDescent="0.2">
      <c r="A804" s="2"/>
      <c r="B804" s="2"/>
      <c r="C804" s="2"/>
      <c r="D804" s="2"/>
      <c r="E804" s="2"/>
      <c r="F804" s="2"/>
      <c r="G804" s="2"/>
      <c r="H804" s="41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2.75" x14ac:dyDescent="0.2">
      <c r="A805" s="2"/>
      <c r="B805" s="2"/>
      <c r="C805" s="2"/>
      <c r="D805" s="2"/>
      <c r="E805" s="2"/>
      <c r="F805" s="2"/>
      <c r="G805" s="2"/>
      <c r="H805" s="41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2.75" x14ac:dyDescent="0.2">
      <c r="A806" s="2"/>
      <c r="B806" s="2"/>
      <c r="C806" s="2"/>
      <c r="D806" s="2"/>
      <c r="E806" s="2"/>
      <c r="F806" s="2"/>
      <c r="G806" s="2"/>
      <c r="H806" s="41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2.75" x14ac:dyDescent="0.2">
      <c r="A807" s="2"/>
      <c r="B807" s="2"/>
      <c r="C807" s="2"/>
      <c r="D807" s="2"/>
      <c r="E807" s="2"/>
      <c r="F807" s="2"/>
      <c r="G807" s="2"/>
      <c r="H807" s="41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2.75" x14ac:dyDescent="0.2">
      <c r="A808" s="2"/>
      <c r="B808" s="2"/>
      <c r="C808" s="2"/>
      <c r="D808" s="2"/>
      <c r="E808" s="2"/>
      <c r="F808" s="2"/>
      <c r="G808" s="2"/>
      <c r="H808" s="41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2.75" x14ac:dyDescent="0.2">
      <c r="A809" s="2"/>
      <c r="B809" s="2"/>
      <c r="C809" s="2"/>
      <c r="D809" s="2"/>
      <c r="E809" s="2"/>
      <c r="F809" s="2"/>
      <c r="G809" s="2"/>
      <c r="H809" s="41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2.75" x14ac:dyDescent="0.2">
      <c r="A810" s="2"/>
      <c r="B810" s="2"/>
      <c r="C810" s="2"/>
      <c r="D810" s="2"/>
      <c r="E810" s="2"/>
      <c r="F810" s="2"/>
      <c r="G810" s="2"/>
      <c r="H810" s="41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2.75" x14ac:dyDescent="0.2">
      <c r="A811" s="2"/>
      <c r="B811" s="2"/>
      <c r="C811" s="2"/>
      <c r="D811" s="2"/>
      <c r="E811" s="2"/>
      <c r="F811" s="2"/>
      <c r="G811" s="2"/>
      <c r="H811" s="41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2.75" x14ac:dyDescent="0.2">
      <c r="A812" s="2"/>
      <c r="B812" s="2"/>
      <c r="C812" s="2"/>
      <c r="D812" s="2"/>
      <c r="E812" s="2"/>
      <c r="F812" s="2"/>
      <c r="G812" s="2"/>
      <c r="H812" s="41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2.75" x14ac:dyDescent="0.2">
      <c r="A813" s="2"/>
      <c r="B813" s="2"/>
      <c r="C813" s="2"/>
      <c r="D813" s="2"/>
      <c r="E813" s="2"/>
      <c r="F813" s="2"/>
      <c r="G813" s="2"/>
      <c r="H813" s="41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2.75" x14ac:dyDescent="0.2">
      <c r="A814" s="2"/>
      <c r="B814" s="2"/>
      <c r="C814" s="2"/>
      <c r="D814" s="2"/>
      <c r="E814" s="2"/>
      <c r="F814" s="2"/>
      <c r="G814" s="2"/>
      <c r="H814" s="41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2.75" x14ac:dyDescent="0.2">
      <c r="A815" s="2"/>
      <c r="B815" s="2"/>
      <c r="C815" s="2"/>
      <c r="D815" s="2"/>
      <c r="E815" s="2"/>
      <c r="F815" s="2"/>
      <c r="G815" s="2"/>
      <c r="H815" s="41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2.75" x14ac:dyDescent="0.2">
      <c r="A816" s="2"/>
      <c r="B816" s="2"/>
      <c r="C816" s="2"/>
      <c r="D816" s="2"/>
      <c r="E816" s="2"/>
      <c r="F816" s="2"/>
      <c r="G816" s="2"/>
      <c r="H816" s="41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2.75" x14ac:dyDescent="0.2">
      <c r="A817" s="2"/>
      <c r="B817" s="2"/>
      <c r="C817" s="2"/>
      <c r="D817" s="2"/>
      <c r="E817" s="2"/>
      <c r="F817" s="2"/>
      <c r="G817" s="2"/>
      <c r="H817" s="41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2.75" x14ac:dyDescent="0.2">
      <c r="A818" s="2"/>
      <c r="B818" s="2"/>
      <c r="C818" s="2"/>
      <c r="D818" s="2"/>
      <c r="E818" s="2"/>
      <c r="F818" s="2"/>
      <c r="G818" s="2"/>
      <c r="H818" s="41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2.75" x14ac:dyDescent="0.2">
      <c r="A819" s="2"/>
      <c r="B819" s="2"/>
      <c r="C819" s="2"/>
      <c r="D819" s="2"/>
      <c r="E819" s="2"/>
      <c r="F819" s="2"/>
      <c r="G819" s="2"/>
      <c r="H819" s="41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2.75" x14ac:dyDescent="0.2">
      <c r="A820" s="2"/>
      <c r="B820" s="2"/>
      <c r="C820" s="2"/>
      <c r="D820" s="2"/>
      <c r="E820" s="2"/>
      <c r="F820" s="2"/>
      <c r="G820" s="2"/>
      <c r="H820" s="41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2.75" x14ac:dyDescent="0.2">
      <c r="A821" s="2"/>
      <c r="B821" s="2"/>
      <c r="C821" s="2"/>
      <c r="D821" s="2"/>
      <c r="E821" s="2"/>
      <c r="F821" s="2"/>
      <c r="G821" s="2"/>
      <c r="H821" s="41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2.75" x14ac:dyDescent="0.2">
      <c r="A822" s="2"/>
      <c r="B822" s="2"/>
      <c r="C822" s="2"/>
      <c r="D822" s="2"/>
      <c r="E822" s="2"/>
      <c r="F822" s="2"/>
      <c r="G822" s="2"/>
      <c r="H822" s="41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2.75" x14ac:dyDescent="0.2">
      <c r="A823" s="2"/>
      <c r="B823" s="2"/>
      <c r="C823" s="2"/>
      <c r="D823" s="2"/>
      <c r="E823" s="2"/>
      <c r="F823" s="2"/>
      <c r="G823" s="2"/>
      <c r="H823" s="41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2.75" x14ac:dyDescent="0.2">
      <c r="A824" s="2"/>
      <c r="B824" s="2"/>
      <c r="C824" s="2"/>
      <c r="D824" s="2"/>
      <c r="E824" s="2"/>
      <c r="F824" s="2"/>
      <c r="G824" s="2"/>
      <c r="H824" s="41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2.75" x14ac:dyDescent="0.2">
      <c r="A825" s="2"/>
      <c r="B825" s="2"/>
      <c r="C825" s="2"/>
      <c r="D825" s="2"/>
      <c r="E825" s="2"/>
      <c r="F825" s="2"/>
      <c r="G825" s="2"/>
      <c r="H825" s="41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2.75" x14ac:dyDescent="0.2">
      <c r="A826" s="2"/>
      <c r="B826" s="2"/>
      <c r="C826" s="2"/>
      <c r="D826" s="2"/>
      <c r="E826" s="2"/>
      <c r="F826" s="2"/>
      <c r="G826" s="2"/>
      <c r="H826" s="41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2.75" x14ac:dyDescent="0.2">
      <c r="A827" s="2"/>
      <c r="B827" s="2"/>
      <c r="C827" s="2"/>
      <c r="D827" s="2"/>
      <c r="E827" s="2"/>
      <c r="F827" s="2"/>
      <c r="G827" s="2"/>
      <c r="H827" s="41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2.75" x14ac:dyDescent="0.2">
      <c r="A828" s="2"/>
      <c r="B828" s="2"/>
      <c r="C828" s="2"/>
      <c r="D828" s="2"/>
      <c r="E828" s="2"/>
      <c r="F828" s="2"/>
      <c r="G828" s="2"/>
      <c r="H828" s="41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2.75" x14ac:dyDescent="0.2">
      <c r="A829" s="2"/>
      <c r="B829" s="2"/>
      <c r="C829" s="2"/>
      <c r="D829" s="2"/>
      <c r="E829" s="2"/>
      <c r="F829" s="2"/>
      <c r="G829" s="2"/>
      <c r="H829" s="41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2.75" x14ac:dyDescent="0.2">
      <c r="A830" s="2"/>
      <c r="B830" s="2"/>
      <c r="C830" s="2"/>
      <c r="D830" s="2"/>
      <c r="E830" s="2"/>
      <c r="F830" s="2"/>
      <c r="G830" s="2"/>
      <c r="H830" s="41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2.75" x14ac:dyDescent="0.2">
      <c r="A831" s="2"/>
      <c r="B831" s="2"/>
      <c r="C831" s="2"/>
      <c r="D831" s="2"/>
      <c r="E831" s="2"/>
      <c r="F831" s="2"/>
      <c r="G831" s="2"/>
      <c r="H831" s="41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2.75" x14ac:dyDescent="0.2">
      <c r="A832" s="2"/>
      <c r="B832" s="2"/>
      <c r="C832" s="2"/>
      <c r="D832" s="2"/>
      <c r="E832" s="2"/>
      <c r="F832" s="2"/>
      <c r="G832" s="2"/>
      <c r="H832" s="41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2.75" x14ac:dyDescent="0.2">
      <c r="A833" s="2"/>
      <c r="B833" s="2"/>
      <c r="C833" s="2"/>
      <c r="D833" s="2"/>
      <c r="E833" s="2"/>
      <c r="F833" s="2"/>
      <c r="G833" s="2"/>
      <c r="H833" s="41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2.75" x14ac:dyDescent="0.2">
      <c r="A834" s="2"/>
      <c r="B834" s="2"/>
      <c r="C834" s="2"/>
      <c r="D834" s="2"/>
      <c r="E834" s="2"/>
      <c r="F834" s="2"/>
      <c r="G834" s="2"/>
      <c r="H834" s="41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2.75" x14ac:dyDescent="0.2">
      <c r="A835" s="2"/>
      <c r="B835" s="2"/>
      <c r="C835" s="2"/>
      <c r="D835" s="2"/>
      <c r="E835" s="2"/>
      <c r="F835" s="2"/>
      <c r="G835" s="2"/>
      <c r="H835" s="41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2.75" x14ac:dyDescent="0.2">
      <c r="A836" s="2"/>
      <c r="B836" s="2"/>
      <c r="C836" s="2"/>
      <c r="D836" s="2"/>
      <c r="E836" s="2"/>
      <c r="F836" s="2"/>
      <c r="G836" s="2"/>
      <c r="H836" s="41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2.75" x14ac:dyDescent="0.2">
      <c r="A837" s="2"/>
      <c r="B837" s="2"/>
      <c r="C837" s="2"/>
      <c r="D837" s="2"/>
      <c r="E837" s="2"/>
      <c r="F837" s="2"/>
      <c r="G837" s="2"/>
      <c r="H837" s="41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2.75" x14ac:dyDescent="0.2">
      <c r="A838" s="2"/>
      <c r="B838" s="2"/>
      <c r="C838" s="2"/>
      <c r="D838" s="2"/>
      <c r="E838" s="2"/>
      <c r="F838" s="2"/>
      <c r="G838" s="2"/>
      <c r="H838" s="41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2.75" x14ac:dyDescent="0.2">
      <c r="A839" s="2"/>
      <c r="B839" s="2"/>
      <c r="C839" s="2"/>
      <c r="D839" s="2"/>
      <c r="E839" s="2"/>
      <c r="F839" s="2"/>
      <c r="G839" s="2"/>
      <c r="H839" s="41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2.75" x14ac:dyDescent="0.2">
      <c r="A840" s="2"/>
      <c r="B840" s="2"/>
      <c r="C840" s="2"/>
      <c r="D840" s="2"/>
      <c r="E840" s="2"/>
      <c r="F840" s="2"/>
      <c r="G840" s="2"/>
      <c r="H840" s="41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2.75" x14ac:dyDescent="0.2">
      <c r="A841" s="2"/>
      <c r="B841" s="2"/>
      <c r="C841" s="2"/>
      <c r="D841" s="2"/>
      <c r="E841" s="2"/>
      <c r="F841" s="2"/>
      <c r="G841" s="2"/>
      <c r="H841" s="41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2.75" x14ac:dyDescent="0.2">
      <c r="A842" s="2"/>
      <c r="B842" s="2"/>
      <c r="C842" s="2"/>
      <c r="D842" s="2"/>
      <c r="E842" s="2"/>
      <c r="F842" s="2"/>
      <c r="G842" s="2"/>
      <c r="H842" s="41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2.75" x14ac:dyDescent="0.2">
      <c r="A843" s="2"/>
      <c r="B843" s="2"/>
      <c r="C843" s="2"/>
      <c r="D843" s="2"/>
      <c r="E843" s="2"/>
      <c r="F843" s="2"/>
      <c r="G843" s="2"/>
      <c r="H843" s="41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2.75" x14ac:dyDescent="0.2">
      <c r="A844" s="2"/>
      <c r="B844" s="2"/>
      <c r="C844" s="2"/>
      <c r="D844" s="2"/>
      <c r="E844" s="2"/>
      <c r="F844" s="2"/>
      <c r="G844" s="2"/>
      <c r="H844" s="41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2.75" x14ac:dyDescent="0.2">
      <c r="A845" s="2"/>
      <c r="B845" s="2"/>
      <c r="C845" s="2"/>
      <c r="D845" s="2"/>
      <c r="E845" s="2"/>
      <c r="F845" s="2"/>
      <c r="G845" s="2"/>
      <c r="H845" s="41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2.75" x14ac:dyDescent="0.2">
      <c r="A846" s="2"/>
      <c r="B846" s="2"/>
      <c r="C846" s="2"/>
      <c r="D846" s="2"/>
      <c r="E846" s="2"/>
      <c r="F846" s="2"/>
      <c r="G846" s="2"/>
      <c r="H846" s="41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2.75" x14ac:dyDescent="0.2">
      <c r="A847" s="2"/>
      <c r="B847" s="2"/>
      <c r="C847" s="2"/>
      <c r="D847" s="2"/>
      <c r="E847" s="2"/>
      <c r="F847" s="2"/>
      <c r="G847" s="2"/>
      <c r="H847" s="41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2.75" x14ac:dyDescent="0.2">
      <c r="A848" s="2"/>
      <c r="B848" s="2"/>
      <c r="C848" s="2"/>
      <c r="D848" s="2"/>
      <c r="E848" s="2"/>
      <c r="F848" s="2"/>
      <c r="G848" s="2"/>
      <c r="H848" s="41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2.75" x14ac:dyDescent="0.2">
      <c r="A849" s="2"/>
      <c r="B849" s="2"/>
      <c r="C849" s="2"/>
      <c r="D849" s="2"/>
      <c r="E849" s="2"/>
      <c r="F849" s="2"/>
      <c r="G849" s="2"/>
      <c r="H849" s="41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2.75" x14ac:dyDescent="0.2">
      <c r="A850" s="2"/>
      <c r="B850" s="2"/>
      <c r="C850" s="2"/>
      <c r="D850" s="2"/>
      <c r="E850" s="2"/>
      <c r="F850" s="2"/>
      <c r="G850" s="2"/>
      <c r="H850" s="41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2.75" x14ac:dyDescent="0.2">
      <c r="A851" s="2"/>
      <c r="B851" s="2"/>
      <c r="C851" s="2"/>
      <c r="D851" s="2"/>
      <c r="E851" s="2"/>
      <c r="F851" s="2"/>
      <c r="G851" s="2"/>
      <c r="H851" s="41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2.75" x14ac:dyDescent="0.2">
      <c r="A852" s="2"/>
      <c r="B852" s="2"/>
      <c r="C852" s="2"/>
      <c r="D852" s="2"/>
      <c r="E852" s="2"/>
      <c r="F852" s="2"/>
      <c r="G852" s="2"/>
      <c r="H852" s="41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2.75" x14ac:dyDescent="0.2">
      <c r="A853" s="2"/>
      <c r="B853" s="2"/>
      <c r="C853" s="2"/>
      <c r="D853" s="2"/>
      <c r="E853" s="2"/>
      <c r="F853" s="2"/>
      <c r="G853" s="2"/>
      <c r="H853" s="41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2.75" x14ac:dyDescent="0.2">
      <c r="A854" s="2"/>
      <c r="B854" s="2"/>
      <c r="C854" s="2"/>
      <c r="D854" s="2"/>
      <c r="E854" s="2"/>
      <c r="F854" s="2"/>
      <c r="G854" s="2"/>
      <c r="H854" s="41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2.75" x14ac:dyDescent="0.2">
      <c r="A855" s="2"/>
      <c r="B855" s="2"/>
      <c r="C855" s="2"/>
      <c r="D855" s="2"/>
      <c r="E855" s="2"/>
      <c r="F855" s="2"/>
      <c r="G855" s="2"/>
      <c r="H855" s="41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2.75" x14ac:dyDescent="0.2">
      <c r="A856" s="2"/>
      <c r="B856" s="2"/>
      <c r="C856" s="2"/>
      <c r="D856" s="2"/>
      <c r="E856" s="2"/>
      <c r="F856" s="2"/>
      <c r="G856" s="2"/>
      <c r="H856" s="41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2.75" x14ac:dyDescent="0.2">
      <c r="A857" s="2"/>
      <c r="B857" s="2"/>
      <c r="C857" s="2"/>
      <c r="D857" s="2"/>
      <c r="E857" s="2"/>
      <c r="F857" s="2"/>
      <c r="G857" s="2"/>
      <c r="H857" s="41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2.75" x14ac:dyDescent="0.2">
      <c r="A858" s="2"/>
      <c r="B858" s="2"/>
      <c r="C858" s="2"/>
      <c r="D858" s="2"/>
      <c r="E858" s="2"/>
      <c r="F858" s="2"/>
      <c r="G858" s="2"/>
      <c r="H858" s="41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2.75" x14ac:dyDescent="0.2">
      <c r="A859" s="2"/>
      <c r="B859" s="2"/>
      <c r="C859" s="2"/>
      <c r="D859" s="2"/>
      <c r="E859" s="2"/>
      <c r="F859" s="2"/>
      <c r="G859" s="2"/>
      <c r="H859" s="41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2.75" x14ac:dyDescent="0.2">
      <c r="A860" s="2"/>
      <c r="B860" s="2"/>
      <c r="C860" s="2"/>
      <c r="D860" s="2"/>
      <c r="E860" s="2"/>
      <c r="F860" s="2"/>
      <c r="G860" s="2"/>
      <c r="H860" s="41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2.75" x14ac:dyDescent="0.2">
      <c r="A861" s="2"/>
      <c r="B861" s="2"/>
      <c r="C861" s="2"/>
      <c r="D861" s="2"/>
      <c r="E861" s="2"/>
      <c r="F861" s="2"/>
      <c r="G861" s="2"/>
      <c r="H861" s="41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2.75" x14ac:dyDescent="0.2">
      <c r="A862" s="2"/>
      <c r="B862" s="2"/>
      <c r="C862" s="2"/>
      <c r="D862" s="2"/>
      <c r="E862" s="2"/>
      <c r="F862" s="2"/>
      <c r="G862" s="2"/>
      <c r="H862" s="41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2.75" x14ac:dyDescent="0.2">
      <c r="A863" s="2"/>
      <c r="B863" s="2"/>
      <c r="C863" s="2"/>
      <c r="D863" s="2"/>
      <c r="E863" s="2"/>
      <c r="F863" s="2"/>
      <c r="G863" s="2"/>
      <c r="H863" s="41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2.75" x14ac:dyDescent="0.2">
      <c r="A864" s="2"/>
      <c r="B864" s="2"/>
      <c r="C864" s="2"/>
      <c r="D864" s="2"/>
      <c r="E864" s="2"/>
      <c r="F864" s="2"/>
      <c r="G864" s="2"/>
      <c r="H864" s="41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2.75" x14ac:dyDescent="0.2">
      <c r="A865" s="2"/>
      <c r="B865" s="2"/>
      <c r="C865" s="2"/>
      <c r="D865" s="2"/>
      <c r="E865" s="2"/>
      <c r="F865" s="2"/>
      <c r="G865" s="2"/>
      <c r="H865" s="41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2.75" x14ac:dyDescent="0.2">
      <c r="A866" s="2"/>
      <c r="B866" s="2"/>
      <c r="C866" s="2"/>
      <c r="D866" s="2"/>
      <c r="E866" s="2"/>
      <c r="F866" s="2"/>
      <c r="G866" s="2"/>
      <c r="H866" s="41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2.75" x14ac:dyDescent="0.2">
      <c r="A867" s="2"/>
      <c r="B867" s="2"/>
      <c r="C867" s="2"/>
      <c r="D867" s="2"/>
      <c r="E867" s="2"/>
      <c r="F867" s="2"/>
      <c r="G867" s="2"/>
      <c r="H867" s="41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2.75" x14ac:dyDescent="0.2">
      <c r="A868" s="2"/>
      <c r="B868" s="2"/>
      <c r="C868" s="2"/>
      <c r="D868" s="2"/>
      <c r="E868" s="2"/>
      <c r="F868" s="2"/>
      <c r="G868" s="2"/>
      <c r="H868" s="41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2.75" x14ac:dyDescent="0.2">
      <c r="A869" s="2"/>
      <c r="B869" s="2"/>
      <c r="C869" s="2"/>
      <c r="D869" s="2"/>
      <c r="E869" s="2"/>
      <c r="F869" s="2"/>
      <c r="G869" s="2"/>
      <c r="H869" s="41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2.75" x14ac:dyDescent="0.2">
      <c r="A870" s="2"/>
      <c r="B870" s="2"/>
      <c r="C870" s="2"/>
      <c r="D870" s="2"/>
      <c r="E870" s="2"/>
      <c r="F870" s="2"/>
      <c r="G870" s="2"/>
      <c r="H870" s="41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2.75" x14ac:dyDescent="0.2">
      <c r="A871" s="2"/>
      <c r="B871" s="2"/>
      <c r="C871" s="2"/>
      <c r="D871" s="2"/>
      <c r="E871" s="2"/>
      <c r="F871" s="2"/>
      <c r="G871" s="2"/>
      <c r="H871" s="41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2.75" x14ac:dyDescent="0.2">
      <c r="A872" s="2"/>
      <c r="B872" s="2"/>
      <c r="C872" s="2"/>
      <c r="D872" s="2"/>
      <c r="E872" s="2"/>
      <c r="F872" s="2"/>
      <c r="G872" s="2"/>
      <c r="H872" s="41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2.75" x14ac:dyDescent="0.2">
      <c r="A873" s="2"/>
      <c r="B873" s="2"/>
      <c r="C873" s="2"/>
      <c r="D873" s="2"/>
      <c r="E873" s="2"/>
      <c r="F873" s="2"/>
      <c r="G873" s="2"/>
      <c r="H873" s="41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2.75" x14ac:dyDescent="0.2">
      <c r="A874" s="2"/>
      <c r="B874" s="2"/>
      <c r="C874" s="2"/>
      <c r="D874" s="2"/>
      <c r="E874" s="2"/>
      <c r="F874" s="2"/>
      <c r="G874" s="2"/>
      <c r="H874" s="41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2.75" x14ac:dyDescent="0.2">
      <c r="A875" s="2"/>
      <c r="B875" s="2"/>
      <c r="C875" s="2"/>
      <c r="D875" s="2"/>
      <c r="E875" s="2"/>
      <c r="F875" s="2"/>
      <c r="G875" s="2"/>
      <c r="H875" s="41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2.75" x14ac:dyDescent="0.2">
      <c r="A876" s="2"/>
      <c r="B876" s="2"/>
      <c r="C876" s="2"/>
      <c r="D876" s="2"/>
      <c r="E876" s="2"/>
      <c r="F876" s="2"/>
      <c r="G876" s="2"/>
      <c r="H876" s="41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2.75" x14ac:dyDescent="0.2">
      <c r="A877" s="2"/>
      <c r="B877" s="2"/>
      <c r="C877" s="2"/>
      <c r="D877" s="2"/>
      <c r="E877" s="2"/>
      <c r="F877" s="2"/>
      <c r="G877" s="2"/>
      <c r="H877" s="41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2.75" x14ac:dyDescent="0.2">
      <c r="A878" s="2"/>
      <c r="B878" s="2"/>
      <c r="C878" s="2"/>
      <c r="D878" s="2"/>
      <c r="E878" s="2"/>
      <c r="F878" s="2"/>
      <c r="G878" s="2"/>
      <c r="H878" s="41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2.75" x14ac:dyDescent="0.2">
      <c r="A879" s="2"/>
      <c r="B879" s="2"/>
      <c r="C879" s="2"/>
      <c r="D879" s="2"/>
      <c r="E879" s="2"/>
      <c r="F879" s="2"/>
      <c r="G879" s="2"/>
      <c r="H879" s="41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2.75" x14ac:dyDescent="0.2">
      <c r="A880" s="2"/>
      <c r="B880" s="2"/>
      <c r="C880" s="2"/>
      <c r="D880" s="2"/>
      <c r="E880" s="2"/>
      <c r="F880" s="2"/>
      <c r="G880" s="2"/>
      <c r="H880" s="41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2.75" x14ac:dyDescent="0.2">
      <c r="A881" s="2"/>
      <c r="B881" s="2"/>
      <c r="C881" s="2"/>
      <c r="D881" s="2"/>
      <c r="E881" s="2"/>
      <c r="F881" s="2"/>
      <c r="G881" s="2"/>
      <c r="H881" s="41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2.75" x14ac:dyDescent="0.2">
      <c r="A882" s="2"/>
      <c r="B882" s="2"/>
      <c r="C882" s="2"/>
      <c r="D882" s="2"/>
      <c r="E882" s="2"/>
      <c r="F882" s="2"/>
      <c r="G882" s="2"/>
      <c r="H882" s="41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2.75" x14ac:dyDescent="0.2">
      <c r="A883" s="2"/>
      <c r="B883" s="2"/>
      <c r="C883" s="2"/>
      <c r="D883" s="2"/>
      <c r="E883" s="2"/>
      <c r="F883" s="2"/>
      <c r="G883" s="2"/>
      <c r="H883" s="41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2.75" x14ac:dyDescent="0.2">
      <c r="A884" s="2"/>
      <c r="B884" s="2"/>
      <c r="C884" s="2"/>
      <c r="D884" s="2"/>
      <c r="E884" s="2"/>
      <c r="F884" s="2"/>
      <c r="G884" s="2"/>
      <c r="H884" s="41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2.75" x14ac:dyDescent="0.2">
      <c r="A885" s="2"/>
      <c r="B885" s="2"/>
      <c r="C885" s="2"/>
      <c r="D885" s="2"/>
      <c r="E885" s="2"/>
      <c r="F885" s="2"/>
      <c r="G885" s="2"/>
      <c r="H885" s="41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2.75" x14ac:dyDescent="0.2">
      <c r="A886" s="2"/>
      <c r="B886" s="2"/>
      <c r="C886" s="2"/>
      <c r="D886" s="2"/>
      <c r="E886" s="2"/>
      <c r="F886" s="2"/>
      <c r="G886" s="2"/>
      <c r="H886" s="41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2.75" x14ac:dyDescent="0.2">
      <c r="A887" s="2"/>
      <c r="B887" s="2"/>
      <c r="C887" s="2"/>
      <c r="D887" s="2"/>
      <c r="E887" s="2"/>
      <c r="F887" s="2"/>
      <c r="G887" s="2"/>
      <c r="H887" s="41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2.75" x14ac:dyDescent="0.2">
      <c r="A888" s="2"/>
      <c r="B888" s="2"/>
      <c r="C888" s="2"/>
      <c r="D888" s="2"/>
      <c r="E888" s="2"/>
      <c r="F888" s="2"/>
      <c r="G888" s="2"/>
      <c r="H888" s="41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2.75" x14ac:dyDescent="0.2">
      <c r="A889" s="2"/>
      <c r="B889" s="2"/>
      <c r="C889" s="2"/>
      <c r="D889" s="2"/>
      <c r="E889" s="2"/>
      <c r="F889" s="2"/>
      <c r="G889" s="2"/>
      <c r="H889" s="41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2.75" x14ac:dyDescent="0.2">
      <c r="A890" s="2"/>
      <c r="B890" s="2"/>
      <c r="C890" s="2"/>
      <c r="D890" s="2"/>
      <c r="E890" s="2"/>
      <c r="F890" s="2"/>
      <c r="G890" s="2"/>
      <c r="H890" s="41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2.75" x14ac:dyDescent="0.2">
      <c r="A891" s="2"/>
      <c r="B891" s="2"/>
      <c r="C891" s="2"/>
      <c r="D891" s="2"/>
      <c r="E891" s="2"/>
      <c r="F891" s="2"/>
      <c r="G891" s="2"/>
      <c r="H891" s="41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2.75" x14ac:dyDescent="0.2">
      <c r="A892" s="2"/>
      <c r="B892" s="2"/>
      <c r="C892" s="2"/>
      <c r="D892" s="2"/>
      <c r="E892" s="2"/>
      <c r="F892" s="2"/>
      <c r="G892" s="2"/>
      <c r="H892" s="41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2.75" x14ac:dyDescent="0.2">
      <c r="A893" s="2"/>
      <c r="B893" s="2"/>
      <c r="C893" s="2"/>
      <c r="D893" s="2"/>
      <c r="E893" s="2"/>
      <c r="F893" s="2"/>
      <c r="G893" s="2"/>
      <c r="H893" s="41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2.75" x14ac:dyDescent="0.2">
      <c r="A894" s="2"/>
      <c r="B894" s="2"/>
      <c r="C894" s="2"/>
      <c r="D894" s="2"/>
      <c r="E894" s="2"/>
      <c r="F894" s="2"/>
      <c r="G894" s="2"/>
      <c r="H894" s="41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2.75" x14ac:dyDescent="0.2">
      <c r="A895" s="2"/>
      <c r="B895" s="2"/>
      <c r="C895" s="2"/>
      <c r="D895" s="2"/>
      <c r="E895" s="2"/>
      <c r="F895" s="2"/>
      <c r="G895" s="2"/>
      <c r="H895" s="41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2.75" x14ac:dyDescent="0.2">
      <c r="A896" s="2"/>
      <c r="B896" s="2"/>
      <c r="C896" s="2"/>
      <c r="D896" s="2"/>
      <c r="E896" s="2"/>
      <c r="F896" s="2"/>
      <c r="G896" s="2"/>
      <c r="H896" s="41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2.75" x14ac:dyDescent="0.2">
      <c r="A897" s="2"/>
      <c r="B897" s="2"/>
      <c r="C897" s="2"/>
      <c r="D897" s="2"/>
      <c r="E897" s="2"/>
      <c r="F897" s="2"/>
      <c r="G897" s="2"/>
      <c r="H897" s="41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2.75" x14ac:dyDescent="0.2">
      <c r="A898" s="2"/>
      <c r="B898" s="2"/>
      <c r="C898" s="2"/>
      <c r="D898" s="2"/>
      <c r="E898" s="2"/>
      <c r="F898" s="2"/>
      <c r="G898" s="2"/>
      <c r="H898" s="41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2.75" x14ac:dyDescent="0.2">
      <c r="A899" s="2"/>
      <c r="B899" s="2"/>
      <c r="C899" s="2"/>
      <c r="D899" s="2"/>
      <c r="E899" s="2"/>
      <c r="F899" s="2"/>
      <c r="G899" s="2"/>
      <c r="H899" s="41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2.75" x14ac:dyDescent="0.2">
      <c r="A900" s="2"/>
      <c r="B900" s="2"/>
      <c r="C900" s="2"/>
      <c r="D900" s="2"/>
      <c r="E900" s="2"/>
      <c r="F900" s="2"/>
      <c r="G900" s="2"/>
      <c r="H900" s="41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2.75" x14ac:dyDescent="0.2">
      <c r="A901" s="2"/>
      <c r="B901" s="2"/>
      <c r="C901" s="2"/>
      <c r="D901" s="2"/>
      <c r="E901" s="2"/>
      <c r="F901" s="2"/>
      <c r="G901" s="2"/>
      <c r="H901" s="41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2.75" x14ac:dyDescent="0.2">
      <c r="A902" s="2"/>
      <c r="B902" s="2"/>
      <c r="C902" s="2"/>
      <c r="D902" s="2"/>
      <c r="E902" s="2"/>
      <c r="F902" s="2"/>
      <c r="G902" s="2"/>
      <c r="H902" s="41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2.75" x14ac:dyDescent="0.2">
      <c r="A903" s="2"/>
      <c r="B903" s="2"/>
      <c r="C903" s="2"/>
      <c r="D903" s="2"/>
      <c r="E903" s="2"/>
      <c r="F903" s="2"/>
      <c r="G903" s="2"/>
      <c r="H903" s="41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2.75" x14ac:dyDescent="0.2">
      <c r="A904" s="2"/>
      <c r="B904" s="2"/>
      <c r="C904" s="2"/>
      <c r="D904" s="2"/>
      <c r="E904" s="2"/>
      <c r="F904" s="2"/>
      <c r="G904" s="2"/>
      <c r="H904" s="41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2.75" x14ac:dyDescent="0.2">
      <c r="A905" s="2"/>
      <c r="B905" s="2"/>
      <c r="C905" s="2"/>
      <c r="D905" s="2"/>
      <c r="E905" s="2"/>
      <c r="F905" s="2"/>
      <c r="G905" s="2"/>
      <c r="H905" s="41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2.75" x14ac:dyDescent="0.2">
      <c r="A906" s="2"/>
      <c r="B906" s="2"/>
      <c r="C906" s="2"/>
      <c r="D906" s="2"/>
      <c r="E906" s="2"/>
      <c r="F906" s="2"/>
      <c r="G906" s="2"/>
      <c r="H906" s="41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2.75" x14ac:dyDescent="0.2">
      <c r="A907" s="2"/>
      <c r="B907" s="2"/>
      <c r="C907" s="2"/>
      <c r="D907" s="2"/>
      <c r="E907" s="2"/>
      <c r="F907" s="2"/>
      <c r="G907" s="2"/>
      <c r="H907" s="41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2.75" x14ac:dyDescent="0.2">
      <c r="A908" s="2"/>
      <c r="B908" s="2"/>
      <c r="C908" s="2"/>
      <c r="D908" s="2"/>
      <c r="E908" s="2"/>
      <c r="F908" s="2"/>
      <c r="G908" s="2"/>
      <c r="H908" s="41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2.75" x14ac:dyDescent="0.2">
      <c r="A909" s="2"/>
      <c r="B909" s="2"/>
      <c r="C909" s="2"/>
      <c r="D909" s="2"/>
      <c r="E909" s="2"/>
      <c r="F909" s="2"/>
      <c r="G909" s="2"/>
      <c r="H909" s="41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2.75" x14ac:dyDescent="0.2">
      <c r="A910" s="2"/>
      <c r="B910" s="2"/>
      <c r="C910" s="2"/>
      <c r="D910" s="2"/>
      <c r="E910" s="2"/>
      <c r="F910" s="2"/>
      <c r="G910" s="2"/>
      <c r="H910" s="41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2.75" x14ac:dyDescent="0.2">
      <c r="A911" s="2"/>
      <c r="B911" s="2"/>
      <c r="C911" s="2"/>
      <c r="D911" s="2"/>
      <c r="E911" s="2"/>
      <c r="F911" s="2"/>
      <c r="G911" s="2"/>
      <c r="H911" s="41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2.75" x14ac:dyDescent="0.2">
      <c r="A912" s="2"/>
      <c r="B912" s="2"/>
      <c r="C912" s="2"/>
      <c r="D912" s="2"/>
      <c r="E912" s="2"/>
      <c r="F912" s="2"/>
      <c r="G912" s="2"/>
      <c r="H912" s="41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2.75" x14ac:dyDescent="0.2">
      <c r="A913" s="2"/>
      <c r="B913" s="2"/>
      <c r="C913" s="2"/>
      <c r="D913" s="2"/>
      <c r="E913" s="2"/>
      <c r="F913" s="2"/>
      <c r="G913" s="2"/>
      <c r="H913" s="41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2.75" x14ac:dyDescent="0.2">
      <c r="A914" s="2"/>
      <c r="B914" s="2"/>
      <c r="C914" s="2"/>
      <c r="D914" s="2"/>
      <c r="E914" s="2"/>
      <c r="F914" s="2"/>
      <c r="G914" s="2"/>
      <c r="H914" s="41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2.75" x14ac:dyDescent="0.2">
      <c r="A915" s="2"/>
      <c r="B915" s="2"/>
      <c r="C915" s="2"/>
      <c r="D915" s="2"/>
      <c r="E915" s="2"/>
      <c r="F915" s="2"/>
      <c r="G915" s="2"/>
      <c r="H915" s="41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2.75" x14ac:dyDescent="0.2">
      <c r="A916" s="2"/>
      <c r="B916" s="2"/>
      <c r="C916" s="2"/>
      <c r="D916" s="2"/>
      <c r="E916" s="2"/>
      <c r="F916" s="2"/>
      <c r="G916" s="2"/>
      <c r="H916" s="41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2.75" x14ac:dyDescent="0.2">
      <c r="A917" s="2"/>
      <c r="B917" s="2"/>
      <c r="C917" s="2"/>
      <c r="D917" s="2"/>
      <c r="E917" s="2"/>
      <c r="F917" s="2"/>
      <c r="G917" s="2"/>
      <c r="H917" s="41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2.75" x14ac:dyDescent="0.2">
      <c r="A918" s="2"/>
      <c r="B918" s="2"/>
      <c r="C918" s="2"/>
      <c r="D918" s="2"/>
      <c r="E918" s="2"/>
      <c r="F918" s="2"/>
      <c r="G918" s="2"/>
      <c r="H918" s="41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2.75" x14ac:dyDescent="0.2">
      <c r="A919" s="2"/>
      <c r="B919" s="2"/>
      <c r="C919" s="2"/>
      <c r="D919" s="2"/>
      <c r="E919" s="2"/>
      <c r="F919" s="2"/>
      <c r="G919" s="2"/>
      <c r="H919" s="41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2.75" x14ac:dyDescent="0.2">
      <c r="A920" s="2"/>
      <c r="B920" s="2"/>
      <c r="C920" s="2"/>
      <c r="D920" s="2"/>
      <c r="E920" s="2"/>
      <c r="F920" s="2"/>
      <c r="G920" s="2"/>
      <c r="H920" s="41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2.75" x14ac:dyDescent="0.2">
      <c r="A921" s="2"/>
      <c r="B921" s="2"/>
      <c r="C921" s="2"/>
      <c r="D921" s="2"/>
      <c r="E921" s="2"/>
      <c r="F921" s="2"/>
      <c r="G921" s="2"/>
      <c r="H921" s="41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2.75" x14ac:dyDescent="0.2">
      <c r="A922" s="2"/>
      <c r="B922" s="2"/>
      <c r="C922" s="2"/>
      <c r="D922" s="2"/>
      <c r="E922" s="2"/>
      <c r="F922" s="2"/>
      <c r="G922" s="2"/>
      <c r="H922" s="41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2.75" x14ac:dyDescent="0.2">
      <c r="A923" s="2"/>
      <c r="B923" s="2"/>
      <c r="C923" s="2"/>
      <c r="D923" s="2"/>
      <c r="E923" s="2"/>
      <c r="F923" s="2"/>
      <c r="G923" s="2"/>
      <c r="H923" s="41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2.75" x14ac:dyDescent="0.2">
      <c r="A924" s="2"/>
      <c r="B924" s="2"/>
      <c r="C924" s="2"/>
      <c r="D924" s="2"/>
      <c r="E924" s="2"/>
      <c r="F924" s="2"/>
      <c r="G924" s="2"/>
      <c r="H924" s="41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2.75" x14ac:dyDescent="0.2">
      <c r="A925" s="2"/>
      <c r="B925" s="2"/>
      <c r="C925" s="2"/>
      <c r="D925" s="2"/>
      <c r="E925" s="2"/>
      <c r="F925" s="2"/>
      <c r="G925" s="2"/>
      <c r="H925" s="41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2.75" x14ac:dyDescent="0.2">
      <c r="A926" s="2"/>
      <c r="B926" s="2"/>
      <c r="C926" s="2"/>
      <c r="D926" s="2"/>
      <c r="E926" s="2"/>
      <c r="F926" s="2"/>
      <c r="G926" s="2"/>
      <c r="H926" s="41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2.75" x14ac:dyDescent="0.2">
      <c r="A927" s="2"/>
      <c r="B927" s="2"/>
      <c r="C927" s="2"/>
      <c r="D927" s="2"/>
      <c r="E927" s="2"/>
      <c r="F927" s="2"/>
      <c r="G927" s="2"/>
      <c r="H927" s="41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2.75" x14ac:dyDescent="0.2">
      <c r="A928" s="2"/>
      <c r="B928" s="2"/>
      <c r="C928" s="2"/>
      <c r="D928" s="2"/>
      <c r="E928" s="2"/>
      <c r="F928" s="2"/>
      <c r="G928" s="2"/>
      <c r="H928" s="41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2.75" x14ac:dyDescent="0.2">
      <c r="A929" s="2"/>
      <c r="B929" s="2"/>
      <c r="C929" s="2"/>
      <c r="D929" s="2"/>
      <c r="E929" s="2"/>
      <c r="F929" s="2"/>
      <c r="G929" s="2"/>
      <c r="H929" s="41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2.75" x14ac:dyDescent="0.2">
      <c r="A930" s="2"/>
      <c r="B930" s="2"/>
      <c r="C930" s="2"/>
      <c r="D930" s="2"/>
      <c r="E930" s="2"/>
      <c r="F930" s="2"/>
      <c r="G930" s="2"/>
      <c r="H930" s="41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2.75" x14ac:dyDescent="0.2">
      <c r="A931" s="2"/>
      <c r="B931" s="2"/>
      <c r="C931" s="2"/>
      <c r="D931" s="2"/>
      <c r="E931" s="2"/>
      <c r="F931" s="2"/>
      <c r="G931" s="2"/>
      <c r="H931" s="41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2.75" x14ac:dyDescent="0.2">
      <c r="A932" s="2"/>
      <c r="B932" s="2"/>
      <c r="C932" s="2"/>
      <c r="D932" s="2"/>
      <c r="E932" s="2"/>
      <c r="F932" s="2"/>
      <c r="G932" s="2"/>
      <c r="H932" s="41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2.75" x14ac:dyDescent="0.2">
      <c r="A933" s="2"/>
      <c r="B933" s="2"/>
      <c r="C933" s="2"/>
      <c r="D933" s="2"/>
      <c r="E933" s="2"/>
      <c r="F933" s="2"/>
      <c r="G933" s="2"/>
      <c r="H933" s="41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2.75" x14ac:dyDescent="0.2">
      <c r="A934" s="2"/>
      <c r="B934" s="2"/>
      <c r="C934" s="2"/>
      <c r="D934" s="2"/>
      <c r="E934" s="2"/>
      <c r="F934" s="2"/>
      <c r="G934" s="2"/>
      <c r="H934" s="41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2.75" x14ac:dyDescent="0.2">
      <c r="A935" s="2"/>
      <c r="B935" s="2"/>
      <c r="C935" s="2"/>
      <c r="D935" s="2"/>
      <c r="E935" s="2"/>
      <c r="F935" s="2"/>
      <c r="G935" s="2"/>
      <c r="H935" s="41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2.75" x14ac:dyDescent="0.2">
      <c r="A936" s="2"/>
      <c r="B936" s="2"/>
      <c r="C936" s="2"/>
      <c r="D936" s="2"/>
      <c r="E936" s="2"/>
      <c r="F936" s="2"/>
      <c r="G936" s="2"/>
      <c r="H936" s="41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2.75" x14ac:dyDescent="0.2">
      <c r="A937" s="2"/>
      <c r="B937" s="2"/>
      <c r="C937" s="2"/>
      <c r="D937" s="2"/>
      <c r="E937" s="2"/>
      <c r="F937" s="2"/>
      <c r="G937" s="2"/>
      <c r="H937" s="41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2.75" x14ac:dyDescent="0.2">
      <c r="A938" s="2"/>
      <c r="B938" s="2"/>
      <c r="C938" s="2"/>
      <c r="D938" s="2"/>
      <c r="E938" s="2"/>
      <c r="F938" s="2"/>
      <c r="G938" s="2"/>
      <c r="H938" s="41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2.75" x14ac:dyDescent="0.2">
      <c r="A939" s="2"/>
      <c r="B939" s="2"/>
      <c r="C939" s="2"/>
      <c r="D939" s="2"/>
      <c r="E939" s="2"/>
      <c r="F939" s="2"/>
      <c r="G939" s="2"/>
      <c r="H939" s="41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2.75" x14ac:dyDescent="0.2">
      <c r="A940" s="2"/>
      <c r="B940" s="2"/>
      <c r="C940" s="2"/>
      <c r="D940" s="2"/>
      <c r="E940" s="2"/>
      <c r="F940" s="2"/>
      <c r="G940" s="2"/>
      <c r="H940" s="41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2.75" x14ac:dyDescent="0.2">
      <c r="A941" s="2"/>
      <c r="B941" s="2"/>
      <c r="C941" s="2"/>
      <c r="D941" s="2"/>
      <c r="E941" s="2"/>
      <c r="F941" s="2"/>
      <c r="G941" s="2"/>
      <c r="H941" s="41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2.75" x14ac:dyDescent="0.2">
      <c r="A942" s="2"/>
      <c r="B942" s="2"/>
      <c r="C942" s="2"/>
      <c r="D942" s="2"/>
      <c r="E942" s="2"/>
      <c r="F942" s="2"/>
      <c r="G942" s="2"/>
      <c r="H942" s="41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2.75" x14ac:dyDescent="0.2">
      <c r="A943" s="2"/>
      <c r="B943" s="2"/>
      <c r="C943" s="2"/>
      <c r="D943" s="2"/>
      <c r="E943" s="2"/>
      <c r="F943" s="2"/>
      <c r="G943" s="2"/>
      <c r="H943" s="41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2.75" x14ac:dyDescent="0.2">
      <c r="A944" s="2"/>
      <c r="B944" s="2"/>
      <c r="C944" s="2"/>
      <c r="D944" s="2"/>
      <c r="E944" s="2"/>
      <c r="F944" s="2"/>
      <c r="G944" s="2"/>
      <c r="H944" s="41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2.75" x14ac:dyDescent="0.2">
      <c r="A945" s="2"/>
      <c r="B945" s="2"/>
      <c r="C945" s="2"/>
      <c r="D945" s="2"/>
      <c r="E945" s="2"/>
      <c r="F945" s="2"/>
      <c r="G945" s="2"/>
      <c r="H945" s="41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2.75" x14ac:dyDescent="0.2">
      <c r="A946" s="2"/>
      <c r="B946" s="2"/>
      <c r="C946" s="2"/>
      <c r="D946" s="2"/>
      <c r="E946" s="2"/>
      <c r="F946" s="2"/>
      <c r="G946" s="2"/>
      <c r="H946" s="41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2.75" x14ac:dyDescent="0.2">
      <c r="A947" s="2"/>
      <c r="B947" s="2"/>
      <c r="C947" s="2"/>
      <c r="D947" s="2"/>
      <c r="E947" s="2"/>
      <c r="F947" s="2"/>
      <c r="G947" s="2"/>
      <c r="H947" s="41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2.75" x14ac:dyDescent="0.2">
      <c r="A948" s="2"/>
      <c r="B948" s="2"/>
      <c r="C948" s="2"/>
      <c r="D948" s="2"/>
      <c r="E948" s="2"/>
      <c r="F948" s="2"/>
      <c r="G948" s="2"/>
      <c r="H948" s="41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2.75" x14ac:dyDescent="0.2">
      <c r="A949" s="2"/>
      <c r="B949" s="2"/>
      <c r="C949" s="2"/>
      <c r="D949" s="2"/>
      <c r="E949" s="2"/>
      <c r="F949" s="2"/>
      <c r="G949" s="2"/>
      <c r="H949" s="41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2.75" x14ac:dyDescent="0.2">
      <c r="A950" s="2"/>
      <c r="B950" s="2"/>
      <c r="C950" s="2"/>
      <c r="D950" s="2"/>
      <c r="E950" s="2"/>
      <c r="F950" s="2"/>
      <c r="G950" s="2"/>
      <c r="H950" s="41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2.75" x14ac:dyDescent="0.2">
      <c r="A951" s="2"/>
      <c r="B951" s="2"/>
      <c r="C951" s="2"/>
      <c r="D951" s="2"/>
      <c r="E951" s="2"/>
      <c r="F951" s="2"/>
      <c r="G951" s="2"/>
      <c r="H951" s="41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2.75" x14ac:dyDescent="0.2">
      <c r="A952" s="2"/>
      <c r="B952" s="2"/>
      <c r="C952" s="2"/>
      <c r="D952" s="2"/>
      <c r="E952" s="2"/>
      <c r="F952" s="2"/>
      <c r="G952" s="2"/>
      <c r="H952" s="41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2.75" x14ac:dyDescent="0.2">
      <c r="A953" s="2"/>
      <c r="B953" s="2"/>
      <c r="C953" s="2"/>
      <c r="D953" s="2"/>
      <c r="E953" s="2"/>
      <c r="F953" s="2"/>
      <c r="G953" s="2"/>
      <c r="H953" s="41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2.75" x14ac:dyDescent="0.2">
      <c r="A954" s="2"/>
      <c r="B954" s="2"/>
      <c r="C954" s="2"/>
      <c r="D954" s="2"/>
      <c r="E954" s="2"/>
      <c r="F954" s="2"/>
      <c r="G954" s="2"/>
      <c r="H954" s="41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2.75" x14ac:dyDescent="0.2">
      <c r="A955" s="2"/>
      <c r="B955" s="2"/>
      <c r="C955" s="2"/>
      <c r="D955" s="2"/>
      <c r="E955" s="2"/>
      <c r="F955" s="2"/>
      <c r="G955" s="2"/>
      <c r="H955" s="41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2.75" x14ac:dyDescent="0.2">
      <c r="A956" s="2"/>
      <c r="B956" s="2"/>
      <c r="C956" s="2"/>
      <c r="D956" s="2"/>
      <c r="E956" s="2"/>
      <c r="F956" s="2"/>
      <c r="G956" s="2"/>
      <c r="H956" s="41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2.75" x14ac:dyDescent="0.2">
      <c r="A957" s="2"/>
      <c r="B957" s="2"/>
      <c r="C957" s="2"/>
      <c r="D957" s="2"/>
      <c r="E957" s="2"/>
      <c r="F957" s="2"/>
      <c r="G957" s="2"/>
      <c r="H957" s="41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</sheetData>
  <mergeCells count="6">
    <mergeCell ref="G7:J8"/>
    <mergeCell ref="A1:H1"/>
    <mergeCell ref="I1:Q1"/>
    <mergeCell ref="G2:J2"/>
    <mergeCell ref="H3:J3"/>
    <mergeCell ref="H4:J4"/>
  </mergeCells>
  <conditionalFormatting sqref="B34:D40">
    <cfRule type="cellIs" dxfId="16" priority="5" operator="greaterThan">
      <formula>0</formula>
    </cfRule>
    <cfRule type="cellIs" dxfId="15" priority="6" operator="lessThan">
      <formula>0</formula>
    </cfRule>
  </conditionalFormatting>
  <conditionalFormatting sqref="F8 K8">
    <cfRule type="cellIs" dxfId="14" priority="3" operator="greaterThan">
      <formula>0</formula>
    </cfRule>
    <cfRule type="cellIs" dxfId="13" priority="4" operator="equal">
      <formula>0</formula>
    </cfRule>
  </conditionalFormatting>
  <conditionalFormatting sqref="G7:J8">
    <cfRule type="cellIs" dxfId="12" priority="1" operator="equal">
      <formula>"LOSS!"</formula>
    </cfRule>
    <cfRule type="cellIs" dxfId="11" priority="2" operator="equal">
      <formula>"WIN!"</formula>
    </cfRule>
  </conditionalFormatting>
  <dataValidations disablePrompts="1" count="2">
    <dataValidation type="list" allowBlank="1" showErrorMessage="1" sqref="B3 N3" xr:uid="{00000000-0002-0000-0000-000000000000}">
      <formula1>"Garrison,Rally"</formula1>
    </dataValidation>
    <dataValidation type="list" allowBlank="1" showErrorMessage="1" sqref="C19:C22 N19:N22 C25:C28 N25:N28" xr:uid="{00000000-0002-0000-0000-000001000000}">
      <formula1>HeroName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V984"/>
  <sheetViews>
    <sheetView workbookViewId="0"/>
  </sheetViews>
  <sheetFormatPr defaultColWidth="12.5703125" defaultRowHeight="15.75" customHeight="1" x14ac:dyDescent="0.2"/>
  <cols>
    <col min="1" max="1" width="21.85546875" customWidth="1"/>
    <col min="2" max="2" width="26.7109375" customWidth="1"/>
    <col min="3" max="5" width="15.5703125" customWidth="1"/>
    <col min="6" max="6" width="13.7109375" customWidth="1"/>
    <col min="7" max="7" width="16.28515625" customWidth="1"/>
    <col min="8" max="8" width="16.7109375" customWidth="1"/>
    <col min="9" max="9" width="20.140625" customWidth="1"/>
    <col min="10" max="12" width="16.7109375" customWidth="1"/>
    <col min="13" max="13" width="12.5703125" customWidth="1"/>
    <col min="14" max="16" width="15.28515625" customWidth="1"/>
  </cols>
  <sheetData>
    <row r="1" spans="1:27" ht="46.5" customHeight="1" x14ac:dyDescent="0.25">
      <c r="A1" s="66"/>
      <c r="B1" s="1" t="s">
        <v>0</v>
      </c>
      <c r="C1" s="67"/>
      <c r="D1" s="67"/>
      <c r="E1" s="68" t="s">
        <v>2</v>
      </c>
      <c r="F1" s="4" t="s">
        <v>3</v>
      </c>
      <c r="G1" s="2"/>
      <c r="H1" s="2"/>
      <c r="I1" s="3" t="s">
        <v>6</v>
      </c>
      <c r="J1" s="69" t="str">
        <f>IF(F1="Rally","Garrison","Rally")</f>
        <v>Rally</v>
      </c>
      <c r="K1" s="2"/>
      <c r="L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x14ac:dyDescent="0.2">
      <c r="A2" s="45"/>
      <c r="B2" s="2"/>
      <c r="C2" s="70"/>
      <c r="D2" s="70"/>
      <c r="E2" s="70"/>
      <c r="F2" s="2"/>
      <c r="G2" s="2"/>
      <c r="H2" s="2"/>
      <c r="I2" s="2"/>
      <c r="J2" s="70"/>
      <c r="K2" s="2"/>
      <c r="L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x14ac:dyDescent="0.2">
      <c r="A3" s="45"/>
      <c r="B3" s="9"/>
      <c r="C3" s="71"/>
      <c r="D3" s="71"/>
      <c r="E3" s="71"/>
      <c r="F3" s="2"/>
      <c r="G3" s="2"/>
      <c r="H3" s="2"/>
      <c r="I3" s="2"/>
      <c r="J3" s="70"/>
      <c r="K3" s="2"/>
      <c r="L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 x14ac:dyDescent="0.25">
      <c r="A4" s="72"/>
      <c r="B4" s="11" t="s">
        <v>8</v>
      </c>
      <c r="C4" s="73">
        <v>1644203</v>
      </c>
      <c r="D4" s="74"/>
      <c r="E4" s="74"/>
      <c r="F4" s="10"/>
      <c r="G4" s="2"/>
      <c r="H4" s="2"/>
      <c r="I4" s="11" t="s">
        <v>8</v>
      </c>
      <c r="J4" s="73">
        <v>1644203</v>
      </c>
      <c r="K4" s="2"/>
      <c r="L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x14ac:dyDescent="0.2">
      <c r="A5" s="45"/>
      <c r="B5" s="17"/>
      <c r="C5" s="75">
        <v>11</v>
      </c>
      <c r="D5" s="74"/>
      <c r="E5" s="74"/>
      <c r="F5" s="10"/>
      <c r="G5" s="2"/>
      <c r="H5" s="2"/>
      <c r="I5" s="2"/>
      <c r="J5" s="70"/>
      <c r="K5" s="2"/>
      <c r="L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x14ac:dyDescent="0.2">
      <c r="A6" s="45"/>
      <c r="B6" s="22"/>
      <c r="C6" s="23" t="s">
        <v>9</v>
      </c>
      <c r="D6" s="23" t="s">
        <v>10</v>
      </c>
      <c r="E6" s="23" t="s">
        <v>11</v>
      </c>
      <c r="F6" s="24"/>
      <c r="G6" s="2"/>
      <c r="H6" s="2"/>
      <c r="I6" s="22"/>
      <c r="J6" s="76" t="s">
        <v>9</v>
      </c>
      <c r="K6" s="76" t="s">
        <v>10</v>
      </c>
      <c r="L6" s="76" t="s">
        <v>11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x14ac:dyDescent="0.2">
      <c r="A7" s="72"/>
      <c r="B7" s="77" t="s">
        <v>14</v>
      </c>
      <c r="C7" s="78">
        <v>0.6</v>
      </c>
      <c r="D7" s="79">
        <v>0.4</v>
      </c>
      <c r="E7" s="80">
        <f>1-C7-D7</f>
        <v>0</v>
      </c>
      <c r="F7" s="24"/>
      <c r="G7" s="2"/>
      <c r="H7" s="2"/>
      <c r="I7" s="81" t="s">
        <v>25</v>
      </c>
      <c r="J7" s="82">
        <v>0.6</v>
      </c>
      <c r="K7" s="83">
        <v>0.3</v>
      </c>
      <c r="L7" s="84">
        <f>1-K7-J7</f>
        <v>9.9999999999999978E-2</v>
      </c>
      <c r="Q7" s="17"/>
      <c r="R7" s="17"/>
      <c r="S7" s="17"/>
      <c r="T7" s="17"/>
      <c r="U7" s="17"/>
      <c r="V7" s="2"/>
      <c r="W7" s="2"/>
      <c r="X7" s="2"/>
      <c r="Y7" s="2"/>
      <c r="Z7" s="2"/>
      <c r="AA7" s="2"/>
    </row>
    <row r="8" spans="1:27" ht="12.75" x14ac:dyDescent="0.2">
      <c r="A8" s="45"/>
      <c r="B8" s="77" t="s">
        <v>42</v>
      </c>
      <c r="C8" s="85">
        <f t="shared" ref="C8:E8" si="0">C7*$C$4</f>
        <v>986521.79999999993</v>
      </c>
      <c r="D8" s="85">
        <f t="shared" si="0"/>
        <v>657681.20000000007</v>
      </c>
      <c r="E8" s="85">
        <f t="shared" si="0"/>
        <v>0</v>
      </c>
      <c r="F8" s="2"/>
      <c r="G8" s="2"/>
      <c r="H8" s="2"/>
      <c r="I8" s="81" t="s">
        <v>42</v>
      </c>
      <c r="J8" s="86">
        <f t="shared" ref="J8:L8" si="1">J7*$J$4</f>
        <v>986521.79999999993</v>
      </c>
      <c r="K8" s="86">
        <f t="shared" si="1"/>
        <v>493260.89999999997</v>
      </c>
      <c r="L8" s="86">
        <f t="shared" si="1"/>
        <v>164420.29999999996</v>
      </c>
      <c r="Q8" s="17"/>
      <c r="R8" s="17"/>
      <c r="S8" s="17"/>
      <c r="T8" s="17"/>
      <c r="U8" s="17"/>
      <c r="V8" s="2"/>
      <c r="W8" s="2"/>
      <c r="X8" s="2"/>
      <c r="Y8" s="2"/>
      <c r="Z8" s="2"/>
      <c r="AA8" s="2"/>
    </row>
    <row r="9" spans="1:27" ht="12.75" x14ac:dyDescent="0.2">
      <c r="A9" s="72"/>
      <c r="B9" s="87"/>
      <c r="C9" s="88"/>
      <c r="D9" s="88"/>
      <c r="E9" s="88"/>
      <c r="F9" s="2"/>
      <c r="G9" s="2"/>
      <c r="H9" s="2"/>
      <c r="I9" s="2"/>
      <c r="J9" s="74"/>
      <c r="K9" s="10"/>
      <c r="L9" s="10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x14ac:dyDescent="0.2">
      <c r="A10" s="72"/>
      <c r="B10" s="87"/>
      <c r="C10" s="88"/>
      <c r="D10" s="88"/>
      <c r="E10" s="88"/>
      <c r="F10" s="2"/>
      <c r="G10" s="2"/>
      <c r="H10" s="2"/>
      <c r="I10" s="2"/>
      <c r="J10" s="70"/>
      <c r="K10" s="2"/>
      <c r="L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x14ac:dyDescent="0.2">
      <c r="A11" s="72"/>
      <c r="B11" s="34" t="s">
        <v>43</v>
      </c>
      <c r="C11" s="23" t="s">
        <v>9</v>
      </c>
      <c r="D11" s="23" t="s">
        <v>10</v>
      </c>
      <c r="E11" s="23" t="s">
        <v>11</v>
      </c>
      <c r="F11" s="2"/>
      <c r="G11" s="2"/>
      <c r="H11" s="2"/>
      <c r="I11" s="2"/>
      <c r="J11" s="70"/>
      <c r="K11" s="2"/>
      <c r="L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x14ac:dyDescent="0.2">
      <c r="A12" s="72"/>
      <c r="B12" s="89" t="s">
        <v>19</v>
      </c>
      <c r="C12" s="90">
        <v>1</v>
      </c>
      <c r="D12" s="90">
        <v>1</v>
      </c>
      <c r="E12" s="90">
        <v>1</v>
      </c>
      <c r="F12" s="17"/>
      <c r="G12" s="2"/>
      <c r="H12" s="2"/>
      <c r="I12" s="2"/>
      <c r="J12" s="70"/>
      <c r="K12" s="2"/>
      <c r="L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x14ac:dyDescent="0.2">
      <c r="A13" s="72"/>
      <c r="B13" s="89" t="s">
        <v>21</v>
      </c>
      <c r="C13" s="90">
        <v>1</v>
      </c>
      <c r="D13" s="90">
        <v>1</v>
      </c>
      <c r="E13" s="90">
        <v>1</v>
      </c>
      <c r="F13" s="17"/>
      <c r="G13" s="2"/>
      <c r="H13" s="2"/>
      <c r="I13" s="2"/>
      <c r="J13" s="70"/>
      <c r="K13" s="2"/>
      <c r="L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x14ac:dyDescent="0.2">
      <c r="A14" s="72"/>
      <c r="B14" s="89" t="s">
        <v>22</v>
      </c>
      <c r="C14" s="90">
        <v>1</v>
      </c>
      <c r="D14" s="90">
        <v>1</v>
      </c>
      <c r="E14" s="90">
        <v>1</v>
      </c>
      <c r="F14" s="17"/>
      <c r="G14" s="2"/>
      <c r="H14" s="2"/>
      <c r="I14" s="2"/>
      <c r="J14" s="70"/>
      <c r="K14" s="2"/>
      <c r="L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x14ac:dyDescent="0.2">
      <c r="A15" s="72"/>
      <c r="B15" s="89" t="s">
        <v>23</v>
      </c>
      <c r="C15" s="91">
        <v>1</v>
      </c>
      <c r="D15" s="91">
        <v>1</v>
      </c>
      <c r="E15" s="91">
        <v>1</v>
      </c>
      <c r="F15" s="17"/>
      <c r="G15" s="2"/>
      <c r="H15" s="2"/>
      <c r="I15" s="2"/>
      <c r="J15" s="70"/>
      <c r="K15" s="2"/>
      <c r="L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x14ac:dyDescent="0.2">
      <c r="A16" s="45"/>
      <c r="B16" s="10"/>
      <c r="C16" s="70"/>
      <c r="D16" s="70"/>
      <c r="E16" s="92"/>
      <c r="F16" s="2"/>
      <c r="G16" s="2"/>
      <c r="H16" s="93"/>
      <c r="I16" s="2"/>
      <c r="J16" s="70"/>
      <c r="K16" s="2"/>
      <c r="L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620" ht="12.75" x14ac:dyDescent="0.2">
      <c r="A17" s="45"/>
      <c r="B17" s="2"/>
      <c r="C17" s="70"/>
      <c r="D17" s="70"/>
      <c r="E17" s="92"/>
      <c r="F17" s="2"/>
      <c r="G17" s="2"/>
      <c r="H17" s="2"/>
      <c r="J17" s="70"/>
      <c r="K17" s="2"/>
      <c r="L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620" ht="12.75" x14ac:dyDescent="0.2">
      <c r="A18" s="94"/>
      <c r="B18" s="47" t="s">
        <v>44</v>
      </c>
      <c r="C18" s="70"/>
      <c r="D18" s="70"/>
      <c r="E18" s="92"/>
      <c r="F18" s="2"/>
      <c r="G18" s="2"/>
      <c r="H18" s="2"/>
      <c r="I18" s="37" t="s">
        <v>45</v>
      </c>
      <c r="J18" s="70"/>
      <c r="K18" s="2"/>
      <c r="L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620" ht="27" customHeight="1" x14ac:dyDescent="0.2">
      <c r="A19" s="45"/>
      <c r="B19" s="49" t="s">
        <v>46</v>
      </c>
      <c r="C19" s="70">
        <f t="array" ref="C19">INDEX('Hero Profile'!$A:$A,MATCH(B19,'Hero Profile'!$B:$B,FALSE))</f>
        <v>0</v>
      </c>
      <c r="D19" s="70"/>
      <c r="E19" s="70"/>
      <c r="F19" s="2"/>
      <c r="G19" s="2"/>
      <c r="H19" s="2"/>
      <c r="I19" s="49" t="s">
        <v>47</v>
      </c>
      <c r="J19" s="70">
        <f t="array" ref="J19">INDEX('Hero Profile'!$A:$A,MATCH(I19,'Hero Profile'!$B:$B,FALSE))</f>
        <v>0</v>
      </c>
      <c r="K19" s="2"/>
      <c r="L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620" ht="20.25" customHeight="1" x14ac:dyDescent="0.2">
      <c r="A20" s="45"/>
      <c r="B20" s="49" t="s">
        <v>48</v>
      </c>
      <c r="C20" s="70">
        <f t="array" ref="C20">INDEX('Hero Profile'!$A:$A,MATCH(B20,'Hero Profile'!$B:$B,FALSE))</f>
        <v>0</v>
      </c>
      <c r="D20" s="70"/>
      <c r="E20" s="70"/>
      <c r="F20" s="2"/>
      <c r="G20" s="2"/>
      <c r="H20" s="2"/>
      <c r="I20" s="49" t="s">
        <v>49</v>
      </c>
      <c r="J20" s="70">
        <f t="array" ref="J20">INDEX('Hero Profile'!$A:$A,MATCH(I20,'Hero Profile'!$B:$B,FALSE))</f>
        <v>0</v>
      </c>
      <c r="K20" s="2"/>
      <c r="L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620" ht="20.25" customHeight="1" x14ac:dyDescent="0.2">
      <c r="A21" s="45"/>
      <c r="B21" s="49" t="s">
        <v>34</v>
      </c>
      <c r="C21" s="95">
        <f t="array" ref="C21">INDEX('Hero Profile'!$A:$A,MATCH(B21,'Hero Profile'!$B:$B,FALSE))</f>
        <v>0</v>
      </c>
      <c r="D21" s="70"/>
      <c r="E21" s="70"/>
      <c r="F21" s="2"/>
      <c r="G21" s="2"/>
      <c r="H21" s="2"/>
      <c r="I21" s="49" t="s">
        <v>50</v>
      </c>
      <c r="J21" s="70">
        <f t="array" ref="J21">INDEX('Hero Profile'!$A:$A,MATCH(I21,'Hero Profile'!$B:$B,FALSE))</f>
        <v>0</v>
      </c>
      <c r="K21" s="2"/>
      <c r="L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620" ht="12.75" x14ac:dyDescent="0.2">
      <c r="A22" s="45"/>
      <c r="B22" s="2"/>
      <c r="C22" s="70"/>
      <c r="D22" s="70"/>
      <c r="E22" s="70"/>
      <c r="F22" s="45"/>
      <c r="G22" s="45"/>
      <c r="H22" s="2"/>
      <c r="I22" s="2"/>
      <c r="J22" s="70"/>
      <c r="K22" s="2"/>
      <c r="L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620" ht="12.75" x14ac:dyDescent="0.2">
      <c r="A23" s="45"/>
      <c r="B23" s="47" t="s">
        <v>33</v>
      </c>
      <c r="C23" s="70"/>
      <c r="D23" s="70"/>
      <c r="E23" s="70"/>
      <c r="F23" s="45"/>
      <c r="G23" s="45"/>
      <c r="H23" s="2"/>
      <c r="I23" s="47" t="s">
        <v>33</v>
      </c>
      <c r="J23" s="70"/>
      <c r="K23" s="2"/>
      <c r="L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620" ht="19.5" customHeight="1" x14ac:dyDescent="0.2">
      <c r="A24" s="45"/>
      <c r="B24" s="51" t="s">
        <v>51</v>
      </c>
      <c r="C24" s="95">
        <f t="array" ref="C24">INDEX('Hero Profile'!$A:$A,MATCH(B24,'Hero Profile'!$B:$B,FALSE))</f>
        <v>0</v>
      </c>
      <c r="D24" s="70"/>
      <c r="E24" s="70"/>
      <c r="F24" s="45"/>
      <c r="G24" s="45"/>
      <c r="H24" s="2"/>
      <c r="I24" s="51" t="s">
        <v>232</v>
      </c>
      <c r="J24" s="70">
        <f t="array" ref="J24">INDEX('Hero Profile'!$A:$A,MATCH(I24,'Hero Profile'!$B:$B,FALSE))</f>
        <v>0</v>
      </c>
      <c r="K24" s="2"/>
      <c r="L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620" ht="19.5" customHeight="1" x14ac:dyDescent="0.2">
      <c r="A25" s="45"/>
      <c r="B25" s="51" t="s">
        <v>36</v>
      </c>
      <c r="C25" s="95">
        <f t="array" ref="C25">INDEX('Hero Profile'!$A:$A,MATCH(B25,'Hero Profile'!$B:$B,FALSE))</f>
        <v>0</v>
      </c>
      <c r="D25" s="70"/>
      <c r="E25" s="70"/>
      <c r="F25" s="45"/>
      <c r="G25" s="45"/>
      <c r="H25" s="2"/>
      <c r="I25" s="51" t="s">
        <v>32</v>
      </c>
      <c r="J25" s="95">
        <f t="array" ref="J25">INDEX('Hero Profile'!$A:$A,MATCH(I25,'Hero Profile'!$B:$B,FALSE))</f>
        <v>0</v>
      </c>
      <c r="K25" s="2"/>
      <c r="L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620" ht="19.5" customHeight="1" x14ac:dyDescent="0.2">
      <c r="A26" s="45"/>
      <c r="B26" s="51" t="s">
        <v>52</v>
      </c>
      <c r="C26" s="95">
        <f t="array" ref="C26">INDEX('Hero Profile'!$A:$A,MATCH(B26,'Hero Profile'!$B:$B,FALSE))</f>
        <v>0</v>
      </c>
      <c r="D26" s="70"/>
      <c r="E26" s="70"/>
      <c r="F26" s="45"/>
      <c r="G26" s="45"/>
      <c r="H26" s="2"/>
      <c r="I26" s="51" t="s">
        <v>53</v>
      </c>
      <c r="J26" s="95">
        <f t="array" ref="J26">INDEX('Hero Profile'!$A:$A,MATCH(I26,'Hero Profile'!$B:$B,FALSE))</f>
        <v>0</v>
      </c>
      <c r="K26" s="2"/>
      <c r="L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620" ht="19.5" customHeight="1" x14ac:dyDescent="0.2">
      <c r="A27" s="45"/>
      <c r="B27" s="51" t="s">
        <v>54</v>
      </c>
      <c r="C27" s="95">
        <f t="array" ref="C27">INDEX('Hero Profile'!$A:$A,MATCH(B27,'Hero Profile'!$B:$B,FALSE))</f>
        <v>0</v>
      </c>
      <c r="D27" s="70"/>
      <c r="E27" s="70"/>
      <c r="F27" s="96"/>
      <c r="G27" s="45"/>
      <c r="H27" s="2"/>
      <c r="I27" s="51" t="s">
        <v>55</v>
      </c>
      <c r="J27" s="95">
        <f t="array" ref="J27">INDEX('Hero Profile'!$A:$A,MATCH(I27,'Hero Profile'!$B:$B,FALSE))</f>
        <v>0</v>
      </c>
      <c r="K27" s="2"/>
      <c r="L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620" ht="12.75" x14ac:dyDescent="0.2">
      <c r="A28" s="45"/>
      <c r="D28" s="70"/>
      <c r="E28" s="70"/>
      <c r="F28" s="96"/>
      <c r="G28" s="2"/>
      <c r="H28" s="97" t="s">
        <v>56</v>
      </c>
      <c r="I28" s="2"/>
      <c r="J28" s="70"/>
      <c r="K28" s="2"/>
      <c r="L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620" ht="12.75" x14ac:dyDescent="0.2">
      <c r="A29" s="2"/>
      <c r="D29" s="2"/>
      <c r="E29" s="2"/>
      <c r="F29" s="2"/>
      <c r="G29" s="35" t="s">
        <v>57</v>
      </c>
      <c r="H29" s="98">
        <f>(F37+F41)/(M38-M43)</f>
        <v>0.86543149683081422</v>
      </c>
      <c r="I29" s="3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</row>
    <row r="30" spans="1:620" ht="12.75" x14ac:dyDescent="0.2">
      <c r="A30" s="45"/>
      <c r="D30" s="70"/>
      <c r="E30" s="70"/>
      <c r="F30" s="96"/>
      <c r="G30" s="35" t="s">
        <v>58</v>
      </c>
      <c r="H30" s="98">
        <f>(F39+F42)/(M40-M44)</f>
        <v>0.50099486857262554</v>
      </c>
      <c r="I30" s="35"/>
      <c r="J30" s="70"/>
      <c r="K30" s="2"/>
      <c r="L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620" ht="12.75" x14ac:dyDescent="0.2">
      <c r="A31" s="45"/>
      <c r="D31" s="70"/>
      <c r="E31" s="70"/>
      <c r="F31" s="96"/>
      <c r="G31" s="35" t="s">
        <v>21</v>
      </c>
      <c r="H31" s="98">
        <f>(SUM(C38:E38)-SUM(C43:E43))/SUM(J37:L37,J41:L41)</f>
        <v>0.71014063962129115</v>
      </c>
      <c r="I31" s="2"/>
      <c r="J31" s="70"/>
      <c r="K31" s="2"/>
      <c r="L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620" ht="12.75" x14ac:dyDescent="0.2">
      <c r="A32" s="45"/>
      <c r="D32" s="70"/>
      <c r="E32" s="70"/>
      <c r="F32" s="96"/>
      <c r="G32" s="35" t="s">
        <v>24</v>
      </c>
      <c r="H32" s="98">
        <f>(SUM(C40:E40)-SUM(C44:E44))/SUM(J39:L39,J42:L42)</f>
        <v>0.9898127439372012</v>
      </c>
      <c r="I32" s="2"/>
      <c r="J32" s="70"/>
      <c r="K32" s="2"/>
      <c r="L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620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</row>
    <row r="34" spans="1:620" ht="24" x14ac:dyDescent="0.35">
      <c r="A34" s="2"/>
      <c r="B34" s="383" t="s">
        <v>59</v>
      </c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8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</row>
    <row r="36" spans="1:620" ht="26.25" x14ac:dyDescent="0.4">
      <c r="A36" s="94"/>
      <c r="B36" s="99"/>
      <c r="C36" s="23" t="s">
        <v>9</v>
      </c>
      <c r="D36" s="23" t="s">
        <v>10</v>
      </c>
      <c r="E36" s="23" t="s">
        <v>11</v>
      </c>
      <c r="F36" s="23" t="s">
        <v>60</v>
      </c>
      <c r="G36" s="70"/>
      <c r="H36" s="2"/>
      <c r="I36" s="99"/>
      <c r="J36" s="23" t="s">
        <v>9</v>
      </c>
      <c r="K36" s="23" t="s">
        <v>10</v>
      </c>
      <c r="L36" s="23" t="s">
        <v>11</v>
      </c>
      <c r="M36" s="23" t="s">
        <v>60</v>
      </c>
      <c r="N36" s="70"/>
      <c r="O36" s="2"/>
      <c r="P36" s="2"/>
      <c r="Q36" s="70"/>
    </row>
    <row r="37" spans="1:620" ht="12.75" x14ac:dyDescent="0.2">
      <c r="A37" s="2"/>
      <c r="B37" s="89" t="s">
        <v>19</v>
      </c>
      <c r="C37" s="86">
        <f t="shared" ref="C37:E37" si="2">MAX(0,C62*C$8+C50)</f>
        <v>23429892.75</v>
      </c>
      <c r="D37" s="86">
        <f t="shared" si="2"/>
        <v>23018842.000000004</v>
      </c>
      <c r="E37" s="86">
        <f t="shared" si="2"/>
        <v>0</v>
      </c>
      <c r="F37" s="86">
        <f t="shared" ref="F37:F44" si="3">MAX(0,C37:E37)</f>
        <v>23429892.75</v>
      </c>
      <c r="G37" s="2"/>
      <c r="H37" s="2"/>
      <c r="I37" s="89" t="s">
        <v>19</v>
      </c>
      <c r="J37" s="86">
        <f t="shared" ref="J37:L37" si="4">MAX(0,J62*J$8+J50)</f>
        <v>23992210.175999999</v>
      </c>
      <c r="K37" s="86">
        <f t="shared" si="4"/>
        <v>16573566.24</v>
      </c>
      <c r="L37" s="86">
        <f t="shared" si="4"/>
        <v>6617588.2343999986</v>
      </c>
      <c r="M37" s="86">
        <f t="shared" ref="M37:M44" si="5">MAX(0,J37:L37)</f>
        <v>23992210.175999999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</row>
    <row r="38" spans="1:620" ht="12.75" x14ac:dyDescent="0.2">
      <c r="A38" s="2"/>
      <c r="B38" s="89" t="s">
        <v>21</v>
      </c>
      <c r="C38" s="86">
        <f t="shared" ref="C38:E38" si="6">MAX(0,C63*C$8+C51)</f>
        <v>33477124.022099994</v>
      </c>
      <c r="D38" s="86">
        <f t="shared" si="6"/>
        <v>9490339.716</v>
      </c>
      <c r="E38" s="86">
        <f t="shared" si="6"/>
        <v>0</v>
      </c>
      <c r="F38" s="86">
        <f t="shared" si="3"/>
        <v>33477124.022099994</v>
      </c>
      <c r="G38" s="2"/>
      <c r="H38" s="2"/>
      <c r="I38" s="89" t="s">
        <v>21</v>
      </c>
      <c r="J38" s="86">
        <f t="shared" ref="J38:L38" si="7">MAX(0,J63*J$8+J51)</f>
        <v>37607033.1175</v>
      </c>
      <c r="K38" s="86">
        <f t="shared" si="7"/>
        <v>10605109.35</v>
      </c>
      <c r="L38" s="86">
        <f t="shared" si="7"/>
        <v>0</v>
      </c>
      <c r="M38" s="86">
        <f t="shared" si="5"/>
        <v>37607033.1175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</row>
    <row r="39" spans="1:620" ht="12.75" x14ac:dyDescent="0.2">
      <c r="A39" s="2"/>
      <c r="B39" s="89" t="s">
        <v>22</v>
      </c>
      <c r="C39" s="86">
        <f t="shared" ref="C39:E39" si="8">MAX(0,C64*C$8+C52)</f>
        <v>17757392.399999999</v>
      </c>
      <c r="D39" s="86">
        <f t="shared" si="8"/>
        <v>19664667.880000003</v>
      </c>
      <c r="E39" s="86">
        <f t="shared" si="8"/>
        <v>0</v>
      </c>
      <c r="F39" s="86">
        <f t="shared" si="3"/>
        <v>19664667.880000003</v>
      </c>
      <c r="G39" s="2"/>
      <c r="H39" s="2"/>
      <c r="I39" s="89" t="s">
        <v>22</v>
      </c>
      <c r="J39" s="86">
        <f t="shared" ref="J39:L39" si="9">MAX(0,J64*J$8+J52)</f>
        <v>22196740.5</v>
      </c>
      <c r="K39" s="86">
        <f t="shared" si="9"/>
        <v>18435626.137499999</v>
      </c>
      <c r="L39" s="86">
        <f t="shared" si="9"/>
        <v>7005846.2203124985</v>
      </c>
      <c r="M39" s="86">
        <f t="shared" si="5"/>
        <v>22196740.5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</row>
    <row r="40" spans="1:620" ht="12.75" x14ac:dyDescent="0.2">
      <c r="A40" s="2"/>
      <c r="B40" s="89" t="s">
        <v>23</v>
      </c>
      <c r="C40" s="86">
        <f t="shared" ref="C40:E40" si="10">MAX(0,C65*C$8+C53)</f>
        <v>46411997.089218751</v>
      </c>
      <c r="D40" s="86">
        <f t="shared" si="10"/>
        <v>16111647.959687501</v>
      </c>
      <c r="E40" s="86">
        <f t="shared" si="10"/>
        <v>0</v>
      </c>
      <c r="F40" s="86">
        <f t="shared" si="3"/>
        <v>46411997.089218751</v>
      </c>
      <c r="G40" s="2"/>
      <c r="H40" s="2"/>
      <c r="I40" s="89" t="s">
        <v>23</v>
      </c>
      <c r="J40" s="86">
        <f t="shared" ref="J40:L40" si="11">MAX(0,J65*J$8+J53)</f>
        <v>41914844.977499992</v>
      </c>
      <c r="K40" s="86">
        <f t="shared" si="11"/>
        <v>10649502.831</v>
      </c>
      <c r="L40" s="86">
        <f t="shared" si="11"/>
        <v>3288405.9999999991</v>
      </c>
      <c r="M40" s="86">
        <f t="shared" si="5"/>
        <v>41914844.977499992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</row>
    <row r="41" spans="1:620" ht="12.75" x14ac:dyDescent="0.2">
      <c r="A41" s="2"/>
      <c r="B41" s="89" t="s">
        <v>61</v>
      </c>
      <c r="C41" s="100">
        <f t="shared" ref="C41:E41" si="12">C56</f>
        <v>0</v>
      </c>
      <c r="D41" s="100">
        <f t="shared" si="12"/>
        <v>5754710.5000000009</v>
      </c>
      <c r="E41" s="100">
        <f t="shared" si="12"/>
        <v>0</v>
      </c>
      <c r="F41" s="86">
        <f t="shared" si="3"/>
        <v>5754710.5000000009</v>
      </c>
      <c r="G41" s="2"/>
      <c r="H41" s="2"/>
      <c r="I41" s="89" t="s">
        <v>61</v>
      </c>
      <c r="J41" s="100">
        <f t="shared" ref="J41:L41" si="13">J56</f>
        <v>13495618.223999999</v>
      </c>
      <c r="K41" s="100">
        <f t="shared" si="13"/>
        <v>7458104.8080000002</v>
      </c>
      <c r="L41" s="100">
        <f t="shared" si="13"/>
        <v>3551478.4799999991</v>
      </c>
      <c r="M41" s="86">
        <f t="shared" si="5"/>
        <v>13495618.223999999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</row>
    <row r="42" spans="1:620" ht="12.75" x14ac:dyDescent="0.2">
      <c r="A42" s="2"/>
      <c r="B42" s="89" t="s">
        <v>62</v>
      </c>
      <c r="C42" s="100">
        <f t="shared" ref="C42:E42" si="14">C57</f>
        <v>0</v>
      </c>
      <c r="D42" s="100">
        <f t="shared" si="14"/>
        <v>0</v>
      </c>
      <c r="E42" s="100">
        <f t="shared" si="14"/>
        <v>0</v>
      </c>
      <c r="F42" s="86">
        <f t="shared" si="3"/>
        <v>0</v>
      </c>
      <c r="G42" s="2"/>
      <c r="H42" s="2"/>
      <c r="I42" s="89" t="s">
        <v>62</v>
      </c>
      <c r="J42" s="100">
        <f t="shared" ref="J42:L42" si="15">J57</f>
        <v>5549185.125</v>
      </c>
      <c r="K42" s="100">
        <f t="shared" si="15"/>
        <v>4007744.8124999995</v>
      </c>
      <c r="L42" s="100">
        <f t="shared" si="15"/>
        <v>1387296.2812499998</v>
      </c>
      <c r="M42" s="86">
        <f t="shared" si="5"/>
        <v>5549185.125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</row>
    <row r="43" spans="1:620" ht="12.75" x14ac:dyDescent="0.2">
      <c r="A43" s="2"/>
      <c r="B43" s="89" t="s">
        <v>63</v>
      </c>
      <c r="C43" s="100">
        <f t="shared" ref="C43:E43" si="16">C58</f>
        <v>-7941500.4899999984</v>
      </c>
      <c r="D43" s="100">
        <f t="shared" si="16"/>
        <v>0</v>
      </c>
      <c r="E43" s="100">
        <f t="shared" si="16"/>
        <v>0</v>
      </c>
      <c r="F43" s="86">
        <f t="shared" si="3"/>
        <v>0</v>
      </c>
      <c r="G43" s="2"/>
      <c r="H43" s="2"/>
      <c r="I43" s="89" t="s">
        <v>63</v>
      </c>
      <c r="J43" s="100">
        <f t="shared" ref="J43:L43" si="17">J58</f>
        <v>3452826.3</v>
      </c>
      <c r="K43" s="100">
        <f t="shared" si="17"/>
        <v>3884429.5874999999</v>
      </c>
      <c r="L43" s="100">
        <f t="shared" si="17"/>
        <v>-647404.93124999991</v>
      </c>
      <c r="M43" s="86">
        <f t="shared" si="5"/>
        <v>3884429.5874999999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</row>
    <row r="44" spans="1:620" ht="12.75" x14ac:dyDescent="0.2">
      <c r="A44" s="2"/>
      <c r="B44" s="89" t="s">
        <v>64</v>
      </c>
      <c r="C44" s="100">
        <f t="shared" ref="C44:E44" si="18">C59</f>
        <v>0</v>
      </c>
      <c r="D44" s="100">
        <f t="shared" si="18"/>
        <v>4538000.28</v>
      </c>
      <c r="E44" s="100">
        <f t="shared" si="18"/>
        <v>0</v>
      </c>
      <c r="F44" s="86">
        <f t="shared" si="3"/>
        <v>4538000.28</v>
      </c>
      <c r="G44" s="2"/>
      <c r="H44" s="2"/>
      <c r="I44" s="89" t="s">
        <v>64</v>
      </c>
      <c r="J44" s="100">
        <f t="shared" ref="J44:L44" si="19">J59</f>
        <v>2663608.86</v>
      </c>
      <c r="K44" s="100">
        <f t="shared" si="19"/>
        <v>0</v>
      </c>
      <c r="L44" s="100">
        <f t="shared" si="19"/>
        <v>-493260.89999999991</v>
      </c>
      <c r="M44" s="86">
        <f t="shared" si="5"/>
        <v>2663608.86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</row>
    <row r="45" spans="1:620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</row>
    <row r="46" spans="1:620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</row>
    <row r="47" spans="1:620" ht="24" x14ac:dyDescent="0.35">
      <c r="A47" s="2"/>
      <c r="B47" s="383" t="s">
        <v>65</v>
      </c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</row>
    <row r="48" spans="1:620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</row>
    <row r="49" spans="1:620" ht="12.75" x14ac:dyDescent="0.2">
      <c r="A49" s="72"/>
      <c r="B49" s="34" t="s">
        <v>66</v>
      </c>
      <c r="C49" s="23" t="s">
        <v>9</v>
      </c>
      <c r="D49" s="23" t="s">
        <v>10</v>
      </c>
      <c r="E49" s="23" t="s">
        <v>11</v>
      </c>
      <c r="F49" s="2"/>
      <c r="G49" s="2"/>
      <c r="H49" s="2"/>
      <c r="I49" s="34" t="s">
        <v>67</v>
      </c>
      <c r="J49" s="23" t="s">
        <v>9</v>
      </c>
      <c r="K49" s="23" t="s">
        <v>10</v>
      </c>
      <c r="L49" s="23" t="s">
        <v>11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620" ht="12.75" x14ac:dyDescent="0.2">
      <c r="A50" s="72"/>
      <c r="B50" s="89" t="s">
        <v>68</v>
      </c>
      <c r="C50" s="86"/>
      <c r="D50" s="86"/>
      <c r="E50" s="86">
        <f>E62*10%*E8+30%*(6%*E62*E8)</f>
        <v>0</v>
      </c>
      <c r="F50" s="17"/>
      <c r="G50" s="2"/>
      <c r="H50" s="2"/>
      <c r="I50" s="89" t="s">
        <v>68</v>
      </c>
      <c r="J50" s="86">
        <f>J62*10%*D8</f>
        <v>1499513.1360000004</v>
      </c>
      <c r="K50" s="86">
        <f>E8*10%*K62+20%*L62*E8</f>
        <v>0</v>
      </c>
      <c r="L50" s="86">
        <f>L62*10%*L8+30%*(6%*L62*L8)</f>
        <v>698457.43439999979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620" ht="12.75" x14ac:dyDescent="0.2">
      <c r="A51" s="72"/>
      <c r="B51" s="89" t="s">
        <v>69</v>
      </c>
      <c r="C51" s="86">
        <f>K8*C63*10%+37.5%*6%*C63*C8-L62*10%*L8</f>
        <v>1711122.0621</v>
      </c>
      <c r="D51" s="86">
        <f>-J62*10%*J8</f>
        <v>-2249269.7039999999</v>
      </c>
      <c r="E51" s="86">
        <f>-K8*10%*K62-20%*L62*K8</f>
        <v>-5208835.1040000003</v>
      </c>
      <c r="F51" s="17"/>
      <c r="G51" s="2"/>
      <c r="H51" s="2"/>
      <c r="I51" s="89" t="s">
        <v>69</v>
      </c>
      <c r="J51" s="86">
        <f>D8*J63*10%+37.5%*6%*J63*J8-E62*10%*E8</f>
        <v>3078770.1175000006</v>
      </c>
      <c r="K51" s="86">
        <f>-C62*10%*C8</f>
        <v>-2342989.2749999999</v>
      </c>
      <c r="L51" s="86">
        <f>-D8*10%*D62-20%*D62*D8</f>
        <v>-6905652.6000000006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620" ht="12.75" x14ac:dyDescent="0.2">
      <c r="A52" s="72"/>
      <c r="B52" s="89" t="s">
        <v>70</v>
      </c>
      <c r="C52" s="86"/>
      <c r="D52" s="86">
        <f>15%*D64*D8</f>
        <v>2564956.6800000002</v>
      </c>
      <c r="E52" s="86">
        <f>30%*(50%*E64*E8+37.5%*E64*E8)</f>
        <v>0</v>
      </c>
      <c r="F52" s="17"/>
      <c r="G52" s="2"/>
      <c r="H52" s="2"/>
      <c r="I52" s="89" t="s">
        <v>70</v>
      </c>
      <c r="J52" s="86"/>
      <c r="K52" s="86">
        <f>15%*K64*K8</f>
        <v>2404646.8874999997</v>
      </c>
      <c r="L52" s="86">
        <f>30%*(50%*L64*L8+37.5%*L64*L8)</f>
        <v>1456661.0953124997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620" ht="12.75" x14ac:dyDescent="0.2">
      <c r="A53" s="72"/>
      <c r="B53" s="89" t="s">
        <v>71</v>
      </c>
      <c r="C53" s="86">
        <f>37.5%*(36*C8+15%*(SUMPRODUCT(J64:L64,J8:L8)))</f>
        <v>15780495.19921875</v>
      </c>
      <c r="D53" s="86">
        <f>15%*15%*(SUMPRODUCT(J64:L64,J8:L8))</f>
        <v>984980.35968749993</v>
      </c>
      <c r="E53" s="86"/>
      <c r="F53" s="17"/>
      <c r="G53" s="2"/>
      <c r="H53" s="2"/>
      <c r="I53" s="89" t="s">
        <v>71</v>
      </c>
      <c r="J53" s="86">
        <f>37.5%*(36*J8+15%*(SUMPRODUCT(C64:E64,C8:E8)))</f>
        <v>15278756.377499998</v>
      </c>
      <c r="K53" s="86">
        <f>15%*15%*(SUMPRODUCT(C64:E64,C8:E8))</f>
        <v>784284.83100000001</v>
      </c>
      <c r="L53" s="8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620" ht="12.75" x14ac:dyDescent="0.2">
      <c r="A54" s="7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Q54" s="2"/>
      <c r="R54" s="70"/>
      <c r="S54" s="70"/>
      <c r="T54" s="70"/>
      <c r="U54" s="70"/>
      <c r="V54" s="70"/>
      <c r="W54" s="58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4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</row>
    <row r="55" spans="1:620" ht="12.75" x14ac:dyDescent="0.2">
      <c r="A55" s="72"/>
      <c r="B55" s="34" t="s">
        <v>72</v>
      </c>
      <c r="C55" s="23" t="s">
        <v>9</v>
      </c>
      <c r="D55" s="23" t="s">
        <v>10</v>
      </c>
      <c r="E55" s="23" t="s">
        <v>11</v>
      </c>
      <c r="F55" s="2"/>
      <c r="G55" s="2"/>
      <c r="H55" s="2"/>
      <c r="I55" s="34" t="s">
        <v>67</v>
      </c>
      <c r="J55" s="23" t="s">
        <v>9</v>
      </c>
      <c r="K55" s="23" t="s">
        <v>10</v>
      </c>
      <c r="L55" s="23" t="s">
        <v>11</v>
      </c>
      <c r="Q55" s="2"/>
      <c r="R55" s="70"/>
      <c r="S55" s="70"/>
      <c r="T55" s="70"/>
      <c r="U55" s="70"/>
      <c r="V55" s="70"/>
      <c r="W55" s="58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4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</row>
    <row r="56" spans="1:620" ht="12.75" x14ac:dyDescent="0.2">
      <c r="A56" s="72"/>
      <c r="B56" s="89" t="s">
        <v>61</v>
      </c>
      <c r="C56" s="100">
        <f t="shared" ref="C56:E56" si="20">C$8*C75*C62</f>
        <v>0</v>
      </c>
      <c r="D56" s="100">
        <f t="shared" si="20"/>
        <v>5754710.5000000009</v>
      </c>
      <c r="E56" s="100">
        <f t="shared" si="20"/>
        <v>0</v>
      </c>
      <c r="F56" s="17"/>
      <c r="G56" s="2"/>
      <c r="H56" s="2"/>
      <c r="I56" s="89" t="s">
        <v>61</v>
      </c>
      <c r="J56" s="100">
        <f t="shared" ref="J56:L56" si="21">J$8*J75*J62</f>
        <v>13495618.223999999</v>
      </c>
      <c r="K56" s="100">
        <f t="shared" si="21"/>
        <v>7458104.8080000002</v>
      </c>
      <c r="L56" s="100">
        <f t="shared" si="21"/>
        <v>3551478.4799999991</v>
      </c>
      <c r="Q56" s="2"/>
      <c r="R56" s="70"/>
      <c r="S56" s="70"/>
      <c r="T56" s="70"/>
      <c r="U56" s="70"/>
      <c r="V56" s="70"/>
      <c r="W56" s="58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4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</row>
    <row r="57" spans="1:620" ht="12.75" x14ac:dyDescent="0.2">
      <c r="A57" s="72"/>
      <c r="B57" s="89" t="s">
        <v>62</v>
      </c>
      <c r="C57" s="100">
        <f t="shared" ref="C57:E57" si="22">C$8*C76*C64</f>
        <v>0</v>
      </c>
      <c r="D57" s="100">
        <f t="shared" si="22"/>
        <v>0</v>
      </c>
      <c r="E57" s="100">
        <f t="shared" si="22"/>
        <v>0</v>
      </c>
      <c r="F57" s="17"/>
      <c r="G57" s="2"/>
      <c r="H57" s="2"/>
      <c r="I57" s="89" t="s">
        <v>62</v>
      </c>
      <c r="J57" s="100">
        <f t="shared" ref="J57:L57" si="23">J$8*J76*J64</f>
        <v>5549185.125</v>
      </c>
      <c r="K57" s="100">
        <f t="shared" si="23"/>
        <v>4007744.8124999995</v>
      </c>
      <c r="L57" s="100">
        <f t="shared" si="23"/>
        <v>1387296.2812499998</v>
      </c>
      <c r="Q57" s="2"/>
      <c r="R57" s="70"/>
      <c r="S57" s="70"/>
      <c r="T57" s="70"/>
      <c r="U57" s="70"/>
      <c r="V57" s="70"/>
      <c r="W57" s="58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4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</row>
    <row r="58" spans="1:620" ht="12.75" x14ac:dyDescent="0.2">
      <c r="A58" s="72"/>
      <c r="B58" s="89" t="s">
        <v>63</v>
      </c>
      <c r="C58" s="101">
        <f t="shared" ref="C58:E58" si="24">C$8*C77*C63</f>
        <v>-7941500.4899999984</v>
      </c>
      <c r="D58" s="101">
        <f t="shared" si="24"/>
        <v>0</v>
      </c>
      <c r="E58" s="101">
        <f t="shared" si="24"/>
        <v>0</v>
      </c>
      <c r="I58" s="89" t="s">
        <v>63</v>
      </c>
      <c r="J58" s="101">
        <f t="shared" ref="J58:L58" si="25">J$8*J77*J63</f>
        <v>3452826.3</v>
      </c>
      <c r="K58" s="101">
        <f t="shared" si="25"/>
        <v>3884429.5874999999</v>
      </c>
      <c r="L58" s="101">
        <f t="shared" si="25"/>
        <v>-647404.93124999991</v>
      </c>
      <c r="Q58" s="2"/>
      <c r="R58" s="70"/>
      <c r="S58" s="70"/>
      <c r="T58" s="70"/>
      <c r="U58" s="70"/>
      <c r="V58" s="70"/>
      <c r="W58" s="58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4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</row>
    <row r="59" spans="1:620" ht="12.75" x14ac:dyDescent="0.2">
      <c r="A59" s="72"/>
      <c r="B59" s="89" t="s">
        <v>64</v>
      </c>
      <c r="C59" s="100">
        <f t="shared" ref="C59:E59" si="26">C$8*C78*C65</f>
        <v>0</v>
      </c>
      <c r="D59" s="100">
        <f t="shared" si="26"/>
        <v>4538000.28</v>
      </c>
      <c r="E59" s="100">
        <f t="shared" si="26"/>
        <v>0</v>
      </c>
      <c r="I59" s="89" t="s">
        <v>64</v>
      </c>
      <c r="J59" s="100">
        <f t="shared" ref="J59:L59" si="27">J$8*J78*J65</f>
        <v>2663608.86</v>
      </c>
      <c r="K59" s="100">
        <f t="shared" si="27"/>
        <v>0</v>
      </c>
      <c r="L59" s="100">
        <f t="shared" si="27"/>
        <v>-493260.89999999991</v>
      </c>
      <c r="Q59" s="2"/>
      <c r="R59" s="70"/>
      <c r="S59" s="70"/>
      <c r="T59" s="70"/>
      <c r="U59" s="70"/>
      <c r="V59" s="70"/>
      <c r="W59" s="58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4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</row>
    <row r="60" spans="1:620" ht="12.75" x14ac:dyDescent="0.2">
      <c r="A60" s="72"/>
      <c r="B60" s="102"/>
      <c r="C60" s="103"/>
      <c r="D60" s="103"/>
      <c r="E60" s="103"/>
      <c r="F60" s="104"/>
      <c r="G60" s="104"/>
      <c r="H60" s="104"/>
      <c r="I60" s="102"/>
      <c r="J60" s="103"/>
      <c r="K60" s="103"/>
      <c r="L60" s="103"/>
      <c r="Q60" s="104"/>
      <c r="R60" s="105"/>
      <c r="S60" s="105"/>
      <c r="T60" s="105"/>
      <c r="U60" s="105"/>
      <c r="V60" s="105"/>
      <c r="W60" s="106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7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04"/>
      <c r="DB60" s="104"/>
      <c r="DC60" s="104"/>
      <c r="DD60" s="104"/>
      <c r="DE60" s="104"/>
      <c r="DF60" s="104"/>
      <c r="DG60" s="104"/>
      <c r="DH60" s="104"/>
      <c r="DI60" s="104"/>
      <c r="DJ60" s="104"/>
      <c r="DK60" s="104"/>
      <c r="DL60" s="104"/>
      <c r="DM60" s="104"/>
      <c r="DN60" s="104"/>
      <c r="DO60" s="104"/>
      <c r="DP60" s="104"/>
      <c r="DQ60" s="104"/>
      <c r="DR60" s="104"/>
      <c r="DS60" s="104"/>
      <c r="DT60" s="104"/>
      <c r="DU60" s="104"/>
      <c r="DV60" s="104"/>
      <c r="DW60" s="104"/>
      <c r="DX60" s="104"/>
      <c r="DY60" s="104"/>
      <c r="DZ60" s="104"/>
      <c r="EA60" s="104"/>
      <c r="EB60" s="104"/>
      <c r="EC60" s="104"/>
      <c r="ED60" s="104"/>
      <c r="EE60" s="104"/>
      <c r="EF60" s="104"/>
      <c r="EG60" s="104"/>
      <c r="EH60" s="104"/>
      <c r="EI60" s="104"/>
      <c r="EJ60" s="104"/>
      <c r="EK60" s="104"/>
      <c r="EL60" s="104"/>
      <c r="EM60" s="104"/>
      <c r="EN60" s="104"/>
      <c r="EO60" s="104"/>
      <c r="EP60" s="104"/>
      <c r="EQ60" s="104"/>
      <c r="ER60" s="104"/>
      <c r="ES60" s="104"/>
      <c r="ET60" s="104"/>
      <c r="EU60" s="104"/>
      <c r="EV60" s="104"/>
      <c r="EW60" s="104"/>
      <c r="EX60" s="104"/>
      <c r="EY60" s="104"/>
      <c r="EZ60" s="104"/>
      <c r="FA60" s="104"/>
      <c r="FB60" s="104"/>
      <c r="FC60" s="104"/>
      <c r="FD60" s="104"/>
      <c r="FE60" s="104"/>
      <c r="FF60" s="104"/>
      <c r="FG60" s="104"/>
      <c r="FH60" s="104"/>
      <c r="FI60" s="104"/>
      <c r="FJ60" s="104"/>
      <c r="FK60" s="104"/>
      <c r="FL60" s="104"/>
      <c r="FM60" s="104"/>
      <c r="FN60" s="104"/>
      <c r="FO60" s="104"/>
      <c r="FP60" s="104"/>
      <c r="FQ60" s="104"/>
      <c r="FR60" s="104"/>
      <c r="FS60" s="104"/>
      <c r="FT60" s="104"/>
      <c r="FU60" s="104"/>
      <c r="FV60" s="104"/>
      <c r="FW60" s="104"/>
      <c r="FX60" s="104"/>
      <c r="FY60" s="104"/>
      <c r="FZ60" s="104"/>
      <c r="GA60" s="104"/>
      <c r="GB60" s="104"/>
      <c r="GC60" s="104"/>
      <c r="GD60" s="104"/>
      <c r="GE60" s="104"/>
      <c r="GF60" s="104"/>
      <c r="GG60" s="104"/>
      <c r="GH60" s="104"/>
      <c r="GI60" s="104"/>
      <c r="GJ60" s="104"/>
      <c r="GK60" s="104"/>
      <c r="GL60" s="104"/>
      <c r="GM60" s="104"/>
      <c r="GN60" s="104"/>
      <c r="GO60" s="104"/>
      <c r="GP60" s="104"/>
      <c r="GQ60" s="104"/>
      <c r="GR60" s="104"/>
      <c r="GS60" s="104"/>
      <c r="GT60" s="104"/>
      <c r="GU60" s="104"/>
      <c r="GV60" s="104"/>
      <c r="GW60" s="104"/>
      <c r="GX60" s="104"/>
      <c r="GY60" s="104"/>
      <c r="GZ60" s="104"/>
      <c r="HA60" s="104"/>
      <c r="HB60" s="104"/>
      <c r="HC60" s="104"/>
      <c r="HD60" s="104"/>
      <c r="HE60" s="104"/>
      <c r="HF60" s="104"/>
      <c r="HG60" s="104"/>
      <c r="HH60" s="104"/>
      <c r="HI60" s="104"/>
      <c r="HJ60" s="104"/>
      <c r="HK60" s="104"/>
      <c r="HL60" s="104"/>
      <c r="HM60" s="104"/>
      <c r="HN60" s="104"/>
      <c r="HO60" s="104"/>
      <c r="HP60" s="104"/>
      <c r="HQ60" s="104"/>
      <c r="HR60" s="104"/>
      <c r="HS60" s="104"/>
      <c r="HT60" s="104"/>
      <c r="HU60" s="104"/>
      <c r="HV60" s="104"/>
      <c r="HW60" s="104"/>
      <c r="HX60" s="104"/>
      <c r="HY60" s="104"/>
      <c r="HZ60" s="104"/>
      <c r="IA60" s="104"/>
      <c r="IB60" s="104"/>
      <c r="IC60" s="104"/>
      <c r="ID60" s="104"/>
      <c r="IE60" s="104"/>
      <c r="IF60" s="104"/>
      <c r="IG60" s="104"/>
      <c r="IH60" s="104"/>
      <c r="II60" s="104"/>
      <c r="IJ60" s="104"/>
      <c r="IK60" s="104"/>
      <c r="IL60" s="104"/>
      <c r="IM60" s="104"/>
      <c r="IN60" s="104"/>
      <c r="IO60" s="104"/>
      <c r="IP60" s="104"/>
      <c r="IQ60" s="104"/>
      <c r="IR60" s="104"/>
      <c r="IS60" s="104"/>
      <c r="IT60" s="104"/>
      <c r="IU60" s="104"/>
      <c r="IV60" s="104"/>
      <c r="IW60" s="104"/>
      <c r="IX60" s="104"/>
      <c r="IY60" s="104"/>
      <c r="IZ60" s="104"/>
      <c r="JA60" s="104"/>
      <c r="JB60" s="104"/>
      <c r="JC60" s="104"/>
      <c r="JD60" s="104"/>
      <c r="JE60" s="104"/>
      <c r="JF60" s="104"/>
      <c r="JG60" s="104"/>
      <c r="JH60" s="104"/>
      <c r="JI60" s="104"/>
      <c r="JJ60" s="104"/>
      <c r="JK60" s="104"/>
      <c r="JL60" s="104"/>
      <c r="JM60" s="104"/>
      <c r="JN60" s="104"/>
      <c r="JO60" s="104"/>
      <c r="JP60" s="104"/>
      <c r="JQ60" s="104"/>
      <c r="JR60" s="104"/>
      <c r="JS60" s="104"/>
      <c r="JT60" s="104"/>
      <c r="JU60" s="104"/>
      <c r="JV60" s="104"/>
      <c r="JW60" s="104"/>
      <c r="JX60" s="104"/>
      <c r="JY60" s="104"/>
      <c r="JZ60" s="104"/>
      <c r="KA60" s="104"/>
      <c r="KB60" s="104"/>
      <c r="KC60" s="104"/>
      <c r="KD60" s="104"/>
      <c r="KE60" s="104"/>
      <c r="KF60" s="104"/>
      <c r="KG60" s="104"/>
      <c r="KH60" s="104"/>
      <c r="KI60" s="104"/>
      <c r="KJ60" s="104"/>
      <c r="KK60" s="104"/>
      <c r="KL60" s="104"/>
      <c r="KM60" s="104"/>
      <c r="KN60" s="104"/>
      <c r="KO60" s="104"/>
      <c r="KP60" s="104"/>
      <c r="KQ60" s="104"/>
      <c r="KR60" s="104"/>
      <c r="KS60" s="104"/>
      <c r="KT60" s="104"/>
      <c r="KU60" s="104"/>
      <c r="KV60" s="104"/>
      <c r="KW60" s="104"/>
      <c r="KX60" s="104"/>
      <c r="KY60" s="104"/>
      <c r="KZ60" s="104"/>
      <c r="LA60" s="104"/>
      <c r="LB60" s="104"/>
      <c r="LC60" s="104"/>
      <c r="LD60" s="104"/>
      <c r="LE60" s="104"/>
      <c r="LF60" s="104"/>
      <c r="LG60" s="104"/>
      <c r="LH60" s="104"/>
      <c r="LI60" s="104"/>
      <c r="LJ60" s="104"/>
      <c r="LK60" s="104"/>
      <c r="LL60" s="104"/>
      <c r="LM60" s="104"/>
      <c r="LN60" s="104"/>
      <c r="LO60" s="104"/>
      <c r="LP60" s="104"/>
      <c r="LQ60" s="104"/>
      <c r="LR60" s="104"/>
      <c r="LS60" s="104"/>
      <c r="LT60" s="104"/>
      <c r="LU60" s="104"/>
      <c r="LV60" s="104"/>
      <c r="LW60" s="104"/>
      <c r="LX60" s="104"/>
      <c r="LY60" s="104"/>
      <c r="LZ60" s="104"/>
      <c r="MA60" s="104"/>
      <c r="MB60" s="104"/>
      <c r="MC60" s="104"/>
      <c r="MD60" s="104"/>
      <c r="ME60" s="104"/>
      <c r="MF60" s="104"/>
      <c r="MG60" s="104"/>
      <c r="MH60" s="104"/>
      <c r="MI60" s="104"/>
      <c r="MJ60" s="104"/>
      <c r="MK60" s="104"/>
      <c r="ML60" s="104"/>
      <c r="MM60" s="104"/>
      <c r="MN60" s="104"/>
      <c r="MO60" s="104"/>
      <c r="MP60" s="104"/>
      <c r="MQ60" s="104"/>
      <c r="MR60" s="104"/>
      <c r="MS60" s="104"/>
      <c r="MT60" s="104"/>
      <c r="MU60" s="104"/>
      <c r="MV60" s="104"/>
      <c r="MW60" s="104"/>
      <c r="MX60" s="104"/>
      <c r="MY60" s="104"/>
      <c r="MZ60" s="104"/>
      <c r="NA60" s="104"/>
      <c r="NB60" s="104"/>
      <c r="NC60" s="104"/>
      <c r="ND60" s="104"/>
      <c r="NE60" s="104"/>
      <c r="NF60" s="104"/>
      <c r="NG60" s="104"/>
      <c r="NH60" s="104"/>
      <c r="NI60" s="104"/>
      <c r="NJ60" s="104"/>
      <c r="NK60" s="104"/>
      <c r="NL60" s="104"/>
      <c r="NM60" s="104"/>
      <c r="NN60" s="104"/>
      <c r="NO60" s="104"/>
      <c r="NP60" s="104"/>
      <c r="NQ60" s="104"/>
      <c r="NR60" s="104"/>
      <c r="NS60" s="104"/>
      <c r="NT60" s="104"/>
      <c r="NU60" s="104"/>
      <c r="NV60" s="104"/>
      <c r="NW60" s="104"/>
      <c r="NX60" s="104"/>
      <c r="NY60" s="104"/>
      <c r="NZ60" s="104"/>
      <c r="OA60" s="104"/>
      <c r="OB60" s="104"/>
      <c r="OC60" s="104"/>
      <c r="OD60" s="104"/>
      <c r="OE60" s="104"/>
      <c r="OF60" s="104"/>
      <c r="OG60" s="104"/>
      <c r="OH60" s="104"/>
      <c r="OI60" s="104"/>
      <c r="OJ60" s="104"/>
      <c r="OK60" s="104"/>
      <c r="OL60" s="104"/>
      <c r="OM60" s="104"/>
      <c r="ON60" s="104"/>
      <c r="OO60" s="104"/>
      <c r="OP60" s="104"/>
      <c r="OQ60" s="104"/>
      <c r="OR60" s="104"/>
      <c r="OS60" s="104"/>
      <c r="OT60" s="104"/>
      <c r="OU60" s="104"/>
      <c r="OV60" s="104"/>
      <c r="OW60" s="104"/>
      <c r="OX60" s="104"/>
      <c r="OY60" s="104"/>
      <c r="OZ60" s="104"/>
      <c r="PA60" s="104"/>
      <c r="PB60" s="104"/>
      <c r="PC60" s="104"/>
      <c r="PD60" s="104"/>
      <c r="PE60" s="104"/>
      <c r="PF60" s="104"/>
      <c r="PG60" s="104"/>
      <c r="PH60" s="104"/>
      <c r="PI60" s="104"/>
      <c r="PJ60" s="104"/>
      <c r="PK60" s="104"/>
      <c r="PL60" s="104"/>
      <c r="PM60" s="104"/>
      <c r="PN60" s="104"/>
      <c r="PO60" s="104"/>
      <c r="PP60" s="104"/>
      <c r="PQ60" s="104"/>
      <c r="PR60" s="104"/>
      <c r="PS60" s="104"/>
      <c r="PT60" s="104"/>
      <c r="PU60" s="104"/>
      <c r="PV60" s="104"/>
      <c r="PW60" s="104"/>
      <c r="PX60" s="104"/>
      <c r="PY60" s="104"/>
      <c r="PZ60" s="104"/>
      <c r="QA60" s="104"/>
      <c r="QB60" s="104"/>
      <c r="QC60" s="104"/>
      <c r="QD60" s="104"/>
      <c r="QE60" s="104"/>
      <c r="QF60" s="104"/>
      <c r="QG60" s="104"/>
      <c r="QH60" s="104"/>
      <c r="QI60" s="104"/>
      <c r="QJ60" s="104"/>
      <c r="QK60" s="104"/>
      <c r="QL60" s="104"/>
      <c r="QM60" s="104"/>
      <c r="QN60" s="104"/>
      <c r="QO60" s="104"/>
      <c r="QP60" s="104"/>
      <c r="QQ60" s="104"/>
      <c r="QR60" s="104"/>
      <c r="QS60" s="104"/>
      <c r="QT60" s="104"/>
      <c r="QU60" s="104"/>
      <c r="QV60" s="104"/>
      <c r="QW60" s="104"/>
      <c r="QX60" s="104"/>
      <c r="QY60" s="104"/>
      <c r="QZ60" s="104"/>
      <c r="RA60" s="104"/>
      <c r="RB60" s="104"/>
      <c r="RC60" s="104"/>
      <c r="RD60" s="104"/>
      <c r="RE60" s="104"/>
      <c r="RF60" s="104"/>
      <c r="RG60" s="104"/>
      <c r="RH60" s="104"/>
      <c r="RI60" s="104"/>
      <c r="RJ60" s="104"/>
      <c r="RK60" s="104"/>
      <c r="RL60" s="104"/>
      <c r="RM60" s="104"/>
      <c r="RN60" s="104"/>
      <c r="RO60" s="104"/>
      <c r="RP60" s="104"/>
      <c r="RQ60" s="104"/>
      <c r="RR60" s="104"/>
      <c r="RS60" s="104"/>
      <c r="RT60" s="104"/>
      <c r="RU60" s="104"/>
      <c r="RV60" s="104"/>
      <c r="RW60" s="104"/>
      <c r="RX60" s="104"/>
      <c r="RY60" s="104"/>
      <c r="RZ60" s="104"/>
      <c r="SA60" s="104"/>
      <c r="SB60" s="104"/>
      <c r="SC60" s="104"/>
      <c r="SD60" s="104"/>
      <c r="SE60" s="104"/>
      <c r="SF60" s="104"/>
      <c r="SG60" s="104"/>
      <c r="SH60" s="104"/>
      <c r="SI60" s="104"/>
      <c r="SJ60" s="104"/>
      <c r="SK60" s="104"/>
      <c r="SL60" s="104"/>
      <c r="SM60" s="104"/>
      <c r="SN60" s="104"/>
      <c r="SO60" s="104"/>
      <c r="SP60" s="104"/>
      <c r="SQ60" s="104"/>
      <c r="SR60" s="104"/>
      <c r="SS60" s="104"/>
      <c r="ST60" s="104"/>
      <c r="SU60" s="104"/>
      <c r="SV60" s="104"/>
      <c r="SW60" s="104"/>
      <c r="SX60" s="104"/>
      <c r="SY60" s="104"/>
      <c r="SZ60" s="104"/>
      <c r="TA60" s="104"/>
      <c r="TB60" s="104"/>
      <c r="TC60" s="104"/>
      <c r="TD60" s="104"/>
      <c r="TE60" s="104"/>
      <c r="TF60" s="104"/>
      <c r="TG60" s="104"/>
      <c r="TH60" s="104"/>
      <c r="TI60" s="104"/>
      <c r="TJ60" s="104"/>
      <c r="TK60" s="104"/>
      <c r="TL60" s="104"/>
      <c r="TM60" s="104"/>
      <c r="TN60" s="104"/>
      <c r="TO60" s="104"/>
      <c r="TP60" s="104"/>
      <c r="TQ60" s="104"/>
      <c r="TR60" s="104"/>
      <c r="TS60" s="104"/>
      <c r="TT60" s="104"/>
      <c r="TU60" s="104"/>
      <c r="TV60" s="104"/>
      <c r="TW60" s="104"/>
      <c r="TX60" s="104"/>
      <c r="TY60" s="104"/>
      <c r="TZ60" s="104"/>
      <c r="UA60" s="104"/>
      <c r="UB60" s="104"/>
      <c r="UC60" s="104"/>
      <c r="UD60" s="104"/>
      <c r="UE60" s="104"/>
      <c r="UF60" s="104"/>
      <c r="UG60" s="104"/>
      <c r="UH60" s="104"/>
      <c r="UI60" s="104"/>
      <c r="UJ60" s="104"/>
      <c r="UK60" s="104"/>
      <c r="UL60" s="104"/>
      <c r="UM60" s="104"/>
      <c r="UN60" s="104"/>
      <c r="UO60" s="104"/>
      <c r="UP60" s="104"/>
      <c r="UQ60" s="104"/>
      <c r="UR60" s="104"/>
      <c r="US60" s="104"/>
      <c r="UT60" s="104"/>
      <c r="UU60" s="104"/>
      <c r="UV60" s="104"/>
      <c r="UW60" s="104"/>
      <c r="UX60" s="104"/>
      <c r="UY60" s="104"/>
      <c r="UZ60" s="104"/>
      <c r="VA60" s="104"/>
      <c r="VB60" s="104"/>
      <c r="VC60" s="104"/>
      <c r="VD60" s="104"/>
      <c r="VE60" s="104"/>
      <c r="VF60" s="104"/>
      <c r="VG60" s="104"/>
      <c r="VH60" s="104"/>
      <c r="VI60" s="104"/>
      <c r="VJ60" s="104"/>
      <c r="VK60" s="104"/>
      <c r="VL60" s="104"/>
      <c r="VM60" s="104"/>
      <c r="VN60" s="104"/>
      <c r="VO60" s="104"/>
      <c r="VP60" s="104"/>
      <c r="VQ60" s="104"/>
      <c r="VR60" s="104"/>
      <c r="VS60" s="104"/>
      <c r="VT60" s="104"/>
      <c r="VU60" s="104"/>
      <c r="VV60" s="104"/>
      <c r="VW60" s="104"/>
      <c r="VX60" s="104"/>
      <c r="VY60" s="104"/>
      <c r="VZ60" s="104"/>
      <c r="WA60" s="104"/>
      <c r="WB60" s="104"/>
      <c r="WC60" s="104"/>
      <c r="WD60" s="104"/>
      <c r="WE60" s="104"/>
      <c r="WF60" s="104"/>
      <c r="WG60" s="104"/>
      <c r="WH60" s="104"/>
      <c r="WI60" s="104"/>
      <c r="WJ60" s="104"/>
      <c r="WK60" s="104"/>
      <c r="WL60" s="104"/>
      <c r="WM60" s="104"/>
      <c r="WN60" s="104"/>
      <c r="WO60" s="104"/>
      <c r="WP60" s="104"/>
      <c r="WQ60" s="104"/>
      <c r="WR60" s="104"/>
      <c r="WS60" s="104"/>
      <c r="WT60" s="104"/>
      <c r="WU60" s="104"/>
      <c r="WV60" s="104"/>
    </row>
    <row r="61" spans="1:620" ht="12.75" x14ac:dyDescent="0.2">
      <c r="A61" s="2"/>
      <c r="B61" s="34" t="s">
        <v>73</v>
      </c>
      <c r="C61" s="23" t="s">
        <v>9</v>
      </c>
      <c r="D61" s="23" t="s">
        <v>10</v>
      </c>
      <c r="E61" s="23" t="s">
        <v>11</v>
      </c>
      <c r="F61" s="2"/>
      <c r="G61" s="2"/>
      <c r="H61" s="2"/>
      <c r="I61" s="34" t="s">
        <v>43</v>
      </c>
      <c r="J61" s="23" t="s">
        <v>9</v>
      </c>
      <c r="K61" s="23" t="s">
        <v>10</v>
      </c>
      <c r="L61" s="23" t="s">
        <v>11</v>
      </c>
      <c r="Q61" s="2"/>
      <c r="R61" s="70"/>
      <c r="S61" s="70"/>
      <c r="T61" s="70"/>
      <c r="U61" s="70"/>
      <c r="V61" s="70"/>
      <c r="W61" s="58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4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</row>
    <row r="62" spans="1:620" ht="12.75" x14ac:dyDescent="0.2">
      <c r="A62" s="104"/>
      <c r="B62" s="89" t="s">
        <v>19</v>
      </c>
      <c r="C62" s="100">
        <f>(1+C71)*'Troop Stats'!B9</f>
        <v>23.75</v>
      </c>
      <c r="D62" s="100">
        <f>(1+D71)*'Troop Stats'!C9</f>
        <v>35</v>
      </c>
      <c r="E62" s="100">
        <f>(1+E71)*'Troop Stats'!D9</f>
        <v>37.5</v>
      </c>
      <c r="F62" s="17"/>
      <c r="G62" s="2"/>
      <c r="H62" s="2"/>
      <c r="I62" s="89" t="s">
        <v>19</v>
      </c>
      <c r="J62" s="100">
        <f>(1+J71)*'Troop Stats'!B9</f>
        <v>22.8</v>
      </c>
      <c r="K62" s="100">
        <f>(1+K71)*'Troop Stats'!C9</f>
        <v>33.6</v>
      </c>
      <c r="L62" s="100">
        <f>(1+L71)*'Troop Stats'!D9</f>
        <v>36</v>
      </c>
      <c r="Q62" s="2"/>
      <c r="R62" s="70"/>
      <c r="S62" s="70"/>
      <c r="T62" s="70"/>
      <c r="U62" s="70"/>
      <c r="V62" s="70"/>
      <c r="W62" s="58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4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</row>
    <row r="63" spans="1:620" ht="12.75" x14ac:dyDescent="0.2">
      <c r="A63" s="2"/>
      <c r="B63" s="89" t="s">
        <v>21</v>
      </c>
      <c r="C63" s="100">
        <f>(1+C72)*'Troop Stats'!B10</f>
        <v>32.199999999999996</v>
      </c>
      <c r="D63" s="100">
        <f>(1+D72)*'Troop Stats'!C10</f>
        <v>17.849999999999998</v>
      </c>
      <c r="E63" s="100">
        <f>(1+E72)*'Troop Stats'!D10</f>
        <v>17.849999999999998</v>
      </c>
      <c r="F63" s="17"/>
      <c r="G63" s="2"/>
      <c r="H63" s="2"/>
      <c r="I63" s="89" t="s">
        <v>21</v>
      </c>
      <c r="J63" s="100">
        <f>(1+J72)*'Troop Stats'!B10</f>
        <v>35</v>
      </c>
      <c r="K63" s="100">
        <f>(1+K72)*'Troop Stats'!C10</f>
        <v>26.25</v>
      </c>
      <c r="L63" s="100">
        <f>(1+L72)*'Troop Stats'!D10</f>
        <v>26.25</v>
      </c>
      <c r="Q63" s="2"/>
      <c r="R63" s="70"/>
      <c r="S63" s="70"/>
      <c r="T63" s="70"/>
      <c r="U63" s="70"/>
      <c r="V63" s="70"/>
      <c r="W63" s="58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4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</row>
    <row r="64" spans="1:620" ht="12.75" x14ac:dyDescent="0.2">
      <c r="A64" s="2"/>
      <c r="B64" s="89" t="s">
        <v>22</v>
      </c>
      <c r="C64" s="100">
        <f>(1+C73)*'Troop Stats'!B11</f>
        <v>18</v>
      </c>
      <c r="D64" s="100">
        <f>(1+D73)*'Troop Stats'!C11</f>
        <v>26</v>
      </c>
      <c r="E64" s="100">
        <f>(1+E73)*'Troop Stats'!D11</f>
        <v>27</v>
      </c>
      <c r="F64" s="17"/>
      <c r="G64" s="2"/>
      <c r="H64" s="2"/>
      <c r="I64" s="89" t="s">
        <v>22</v>
      </c>
      <c r="J64" s="100">
        <f>(1+J73)*'Troop Stats'!B11</f>
        <v>22.5</v>
      </c>
      <c r="K64" s="100">
        <f>(1+K73)*'Troop Stats'!C11</f>
        <v>32.5</v>
      </c>
      <c r="L64" s="100">
        <f>(1+L73)*'Troop Stats'!D11</f>
        <v>33.75</v>
      </c>
      <c r="Q64" s="2"/>
      <c r="R64" s="70"/>
      <c r="S64" s="70"/>
      <c r="T64" s="70"/>
      <c r="U64" s="70"/>
      <c r="V64" s="70"/>
      <c r="W64" s="58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4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</row>
    <row r="65" spans="1:620" ht="12.75" x14ac:dyDescent="0.2">
      <c r="A65" s="2"/>
      <c r="B65" s="89" t="s">
        <v>23</v>
      </c>
      <c r="C65" s="100">
        <f>(1+C74)*'Troop Stats'!B12</f>
        <v>31.049999999999997</v>
      </c>
      <c r="D65" s="100">
        <f>(1+D74)*'Troop Stats'!C12</f>
        <v>23</v>
      </c>
      <c r="E65" s="100">
        <f>(1+E74)*'Troop Stats'!D12</f>
        <v>23</v>
      </c>
      <c r="F65" s="17"/>
      <c r="G65" s="2"/>
      <c r="H65" s="2"/>
      <c r="I65" s="89" t="s">
        <v>23</v>
      </c>
      <c r="J65" s="100">
        <f>(1+J74)*'Troop Stats'!B12</f>
        <v>27</v>
      </c>
      <c r="K65" s="100">
        <f>(1+K74)*'Troop Stats'!C12</f>
        <v>20</v>
      </c>
      <c r="L65" s="100">
        <f>(1+L74)*'Troop Stats'!D12</f>
        <v>20</v>
      </c>
      <c r="Q65" s="2"/>
      <c r="R65" s="70"/>
      <c r="S65" s="70"/>
      <c r="T65" s="70"/>
      <c r="U65" s="70"/>
      <c r="V65" s="70"/>
      <c r="W65" s="58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4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</row>
    <row r="66" spans="1:620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70"/>
      <c r="S66" s="70"/>
      <c r="T66" s="70"/>
      <c r="U66" s="70"/>
      <c r="V66" s="70"/>
      <c r="W66" s="58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4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</row>
    <row r="67" spans="1:620" ht="12.75" x14ac:dyDescent="0.2">
      <c r="A67" s="2"/>
      <c r="C67" s="70"/>
      <c r="D67" s="70"/>
      <c r="E67" s="70"/>
      <c r="F67" s="2"/>
      <c r="G67" s="70"/>
      <c r="H67" s="2"/>
      <c r="I67" s="2"/>
      <c r="J67" s="2"/>
      <c r="K67" s="2"/>
      <c r="L67" s="2"/>
      <c r="M67" s="2"/>
      <c r="N67" s="70"/>
      <c r="O67" s="2"/>
      <c r="P67" s="2"/>
      <c r="Q67" s="70"/>
      <c r="R67" s="70"/>
      <c r="S67" s="70"/>
      <c r="T67" s="70"/>
      <c r="U67" s="70"/>
      <c r="V67" s="70"/>
      <c r="W67" s="108"/>
      <c r="X67" s="2"/>
      <c r="Y67" s="2"/>
      <c r="CE67" s="109"/>
    </row>
    <row r="68" spans="1:620" ht="24" x14ac:dyDescent="0.35">
      <c r="A68" s="2"/>
      <c r="B68" s="383" t="s">
        <v>74</v>
      </c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8"/>
      <c r="Q68" s="70"/>
      <c r="R68" s="70"/>
      <c r="S68" s="70"/>
      <c r="T68" s="70"/>
      <c r="U68" s="70"/>
      <c r="V68" s="70"/>
      <c r="W68" s="108"/>
      <c r="X68" s="2"/>
      <c r="Y68" s="2"/>
      <c r="CE68" s="109"/>
    </row>
    <row r="69" spans="1:620" ht="12.75" x14ac:dyDescent="0.2">
      <c r="A69" s="94"/>
      <c r="B69" s="37"/>
      <c r="C69" s="70"/>
      <c r="D69" s="70"/>
      <c r="E69" s="70"/>
      <c r="F69" s="2"/>
      <c r="G69" s="70"/>
      <c r="H69" s="2"/>
      <c r="I69" s="2"/>
      <c r="J69" s="2"/>
      <c r="K69" s="2"/>
      <c r="L69" s="2"/>
      <c r="M69" s="2"/>
      <c r="N69" s="70"/>
      <c r="O69" s="2"/>
      <c r="P69" s="2"/>
      <c r="Q69" s="70"/>
      <c r="R69" s="70"/>
      <c r="S69" s="70"/>
      <c r="T69" s="70"/>
      <c r="U69" s="70"/>
      <c r="V69" s="70"/>
      <c r="W69" s="108"/>
      <c r="X69" s="2"/>
      <c r="Y69" s="2"/>
      <c r="CE69" s="109"/>
    </row>
    <row r="70" spans="1:620" ht="12.75" x14ac:dyDescent="0.2">
      <c r="A70" s="94"/>
      <c r="B70" s="37"/>
      <c r="C70" s="23" t="s">
        <v>9</v>
      </c>
      <c r="D70" s="23" t="s">
        <v>10</v>
      </c>
      <c r="E70" s="23" t="s">
        <v>11</v>
      </c>
      <c r="F70" s="110"/>
      <c r="G70" s="45"/>
      <c r="H70" s="2"/>
      <c r="I70" s="37"/>
      <c r="J70" s="111" t="s">
        <v>9</v>
      </c>
      <c r="K70" s="111" t="s">
        <v>10</v>
      </c>
      <c r="L70" s="111" t="s">
        <v>11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620" ht="12.75" x14ac:dyDescent="0.2">
      <c r="A71" s="94"/>
      <c r="B71" s="89" t="s">
        <v>19</v>
      </c>
      <c r="C71" s="112">
        <f>SUM(D$84:D$90,AH$97:AH$103)</f>
        <v>0.25000000000000006</v>
      </c>
      <c r="D71" s="112">
        <f>SUM(N$84:N$90,AR$97:AR$103)</f>
        <v>0.25000000000000006</v>
      </c>
      <c r="E71" s="112">
        <f>SUM(X$84:X$90,BB$97:BB$103)</f>
        <v>0.25000000000000006</v>
      </c>
      <c r="F71" s="113"/>
      <c r="G71" s="45"/>
      <c r="H71" s="2"/>
      <c r="I71" s="114" t="s">
        <v>19</v>
      </c>
      <c r="J71" s="112">
        <f>SUM(D$97:D$103,AH$84:AH$90)</f>
        <v>0.2</v>
      </c>
      <c r="K71" s="65">
        <f>SUM(N$97:N$103,AR$84:AR$90)</f>
        <v>0.2</v>
      </c>
      <c r="L71" s="65">
        <f>SUM(X$97:X$103,BB$84:BB$90)</f>
        <v>0.2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620" ht="12.75" x14ac:dyDescent="0.2">
      <c r="A72" s="94"/>
      <c r="B72" s="89" t="s">
        <v>21</v>
      </c>
      <c r="C72" s="112">
        <f>SUM(E$84:E$90,AI$97:AI$103)</f>
        <v>0.15000000000000002</v>
      </c>
      <c r="D72" s="112">
        <f>SUM(O$84:O$90,AS$97:AS$103)</f>
        <v>-0.15</v>
      </c>
      <c r="E72" s="112">
        <f>SUM(Y$84:Y$90,BC$97:BC$103)</f>
        <v>-0.15</v>
      </c>
      <c r="F72" s="113"/>
      <c r="G72" s="45"/>
      <c r="H72" s="2"/>
      <c r="I72" s="114" t="s">
        <v>21</v>
      </c>
      <c r="J72" s="112">
        <f>SUM(E$97:E$103,AI$84:AI$90)</f>
        <v>0.25</v>
      </c>
      <c r="K72" s="65">
        <f>SUM(O$97:O$103,AS$84:AS$90)</f>
        <v>0.25</v>
      </c>
      <c r="L72" s="65">
        <f>SUM(Y$97:Y$103,BC$84:BC$90)</f>
        <v>0.25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620" ht="12.75" x14ac:dyDescent="0.2">
      <c r="A73" s="72"/>
      <c r="B73" s="89" t="s">
        <v>22</v>
      </c>
      <c r="C73" s="112">
        <f>SUM(F$84:F$90,AJ$97:AJ$103)</f>
        <v>0</v>
      </c>
      <c r="D73" s="112">
        <f>SUM(P$84:P$90,AT$97:AT$103)</f>
        <v>0</v>
      </c>
      <c r="E73" s="112">
        <f>SUM(Z$84:Z$90,BD$97:BD$103)</f>
        <v>0</v>
      </c>
      <c r="F73" s="113"/>
      <c r="G73" s="45"/>
      <c r="H73" s="2"/>
      <c r="I73" s="114" t="s">
        <v>22</v>
      </c>
      <c r="J73" s="112">
        <f>SUM(F$97:F$103,AJ$84:AJ$90)</f>
        <v>0.25</v>
      </c>
      <c r="K73" s="65">
        <f>SUM(P$97:P$103,AT$84:AT$90)</f>
        <v>0.25</v>
      </c>
      <c r="L73" s="65">
        <f>SUM(Z$97:Z$103,BD$84:BD$90)</f>
        <v>0.25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620" ht="12.75" x14ac:dyDescent="0.2">
      <c r="A74" s="72"/>
      <c r="B74" s="89" t="s">
        <v>24</v>
      </c>
      <c r="C74" s="112">
        <f>SUM(G$84:G$90,AK$97:AK$103)</f>
        <v>0.15</v>
      </c>
      <c r="D74" s="112">
        <f>SUM(Q$84:Q$90,AU$97:AU$103)</f>
        <v>0.15</v>
      </c>
      <c r="E74" s="112">
        <f>SUM(AA$84:AA$90,BE$97:BE$103)</f>
        <v>0.15</v>
      </c>
      <c r="F74" s="113"/>
      <c r="G74" s="45"/>
      <c r="H74" s="2"/>
      <c r="I74" s="114" t="s">
        <v>24</v>
      </c>
      <c r="J74" s="112">
        <f>SUM(G$97:G$103,AK$84:AK$90)</f>
        <v>0</v>
      </c>
      <c r="K74" s="65">
        <f>SUM(Q$97:Q$103,AU$84:AU$90)</f>
        <v>0</v>
      </c>
      <c r="L74" s="65">
        <f>SUM(AA$97:AA$103,BE$84:BE$90)</f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620" ht="12.75" x14ac:dyDescent="0.2">
      <c r="A75" s="72"/>
      <c r="B75" s="89" t="s">
        <v>61</v>
      </c>
      <c r="C75" s="112">
        <f>SUM(H$84:I$90,AL$97:AM$103)</f>
        <v>0</v>
      </c>
      <c r="D75" s="112">
        <f>SUM(R$84:S$90,AV$97:AW$103)</f>
        <v>0.25</v>
      </c>
      <c r="E75" s="112">
        <f>SUM(AB$84:AC$90,BF$97:BG$103)</f>
        <v>0</v>
      </c>
      <c r="F75" s="113"/>
      <c r="G75" s="45"/>
      <c r="H75" s="2"/>
      <c r="I75" s="114" t="s">
        <v>61</v>
      </c>
      <c r="J75" s="112">
        <f>SUM(H$97:I$103,AL$84:AM$90)</f>
        <v>0.6</v>
      </c>
      <c r="K75" s="65">
        <f>SUM(R$97:S$103,AV$84:AW$90)</f>
        <v>0.45</v>
      </c>
      <c r="L75" s="65">
        <f>SUM(AB$97:AC$103,BF$84:BG$90)</f>
        <v>0.6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620" ht="12.75" x14ac:dyDescent="0.2">
      <c r="A76" s="72"/>
      <c r="B76" s="89" t="s">
        <v>62</v>
      </c>
      <c r="C76" s="112">
        <f>SUM(H$84:H$90,J$84:J$90,AL$97:AL$103,AN$97:AN$103)</f>
        <v>0</v>
      </c>
      <c r="D76" s="112">
        <f>SUM(R$84:R$90,AV$97:AV$103,T$84:T$90,AX$97:AX$103)</f>
        <v>0</v>
      </c>
      <c r="E76" s="112">
        <f>SUM(AB$84:AB$90,BF$97:BF$103,AD$84:AD$90,BH$97:BH$103)</f>
        <v>0</v>
      </c>
      <c r="F76" s="115"/>
      <c r="G76" s="45"/>
      <c r="H76" s="2"/>
      <c r="I76" s="114" t="s">
        <v>62</v>
      </c>
      <c r="J76" s="112">
        <f>SUM(H$97:H$103,J$97:J$103,AL$84:AL$90,AN$84:AN$90)</f>
        <v>0.25</v>
      </c>
      <c r="K76" s="65">
        <f>SUM(R$97:R$103,AV$84:AV$90,T$97:T$103,AX$84:AX$90)</f>
        <v>0.25</v>
      </c>
      <c r="L76" s="65">
        <f>SUM(AB$97:AB$103,BF$84:BF$90,AD$97:AD$103,BH$84:BH$90)</f>
        <v>0.25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620" ht="12.75" x14ac:dyDescent="0.2">
      <c r="A77" s="72"/>
      <c r="B77" s="89" t="s">
        <v>63</v>
      </c>
      <c r="C77" s="112">
        <f>SUM(K$84:L$90,AO$97:AP$103)</f>
        <v>-0.25</v>
      </c>
      <c r="D77" s="112">
        <f>SUM(U$84:V$90,AY$97:AZ$103)</f>
        <v>0</v>
      </c>
      <c r="E77" s="112">
        <f>SUM(AE$84:AF$90,BI$97:BJ$103)</f>
        <v>0</v>
      </c>
      <c r="F77" s="115"/>
      <c r="G77" s="45"/>
      <c r="H77" s="2"/>
      <c r="I77" s="114" t="s">
        <v>63</v>
      </c>
      <c r="J77" s="112">
        <f>SUM(K$97:L$103,AO$84:AP$90)</f>
        <v>0.1</v>
      </c>
      <c r="K77" s="65">
        <f>SUM(U$97:V$103,AY$84:AZ$90)</f>
        <v>0.3</v>
      </c>
      <c r="L77" s="65">
        <f>SUM(AE$97:AF$103,BI$84:BJ$90)</f>
        <v>-0.15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620" ht="12.75" x14ac:dyDescent="0.2">
      <c r="A78" s="72"/>
      <c r="B78" s="89" t="s">
        <v>64</v>
      </c>
      <c r="C78" s="112">
        <f>SUM(K$84:K$90,AO$97:AO$103,M$84:M$90,AQ$84:AQ$90)</f>
        <v>0</v>
      </c>
      <c r="D78" s="112">
        <f>SUM(U$84:U$90,W$97:W$103,AY$84:AY$90,BA$97:BA$103)</f>
        <v>0.3</v>
      </c>
      <c r="E78" s="112">
        <f>SUM(AE$84:AE$90,BI$97:BI$103,AG$84:AG$90,BK$97:BK$103)</f>
        <v>0</v>
      </c>
      <c r="F78" s="96"/>
      <c r="G78" s="45"/>
      <c r="H78" s="2"/>
      <c r="I78" s="114" t="s">
        <v>64</v>
      </c>
      <c r="J78" s="112">
        <f>SUM(K$97:K$103,AO$84:AO$90,M$97:M$103,AQ$97:AQ$103)</f>
        <v>0.1</v>
      </c>
      <c r="K78" s="65">
        <f>SUM(U$97:U$103,W$84:W$90,AY$97:AY$103,BA$84:BA$90)</f>
        <v>0</v>
      </c>
      <c r="L78" s="65">
        <f>SUM(AE$97:AE$103,BI$84:BI$90,AG$97:AG$103,BK$84:BK$90)</f>
        <v>-0.15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620" ht="12.75" x14ac:dyDescent="0.2">
      <c r="A79" s="72"/>
      <c r="B79" s="37"/>
      <c r="C79" s="70"/>
      <c r="D79" s="70"/>
      <c r="E79" s="70"/>
      <c r="F79" s="2"/>
      <c r="G79" s="70"/>
      <c r="H79" s="2"/>
      <c r="I79" s="2"/>
      <c r="J79" s="2"/>
      <c r="K79" s="2"/>
      <c r="L79" s="2"/>
      <c r="M79" s="2"/>
      <c r="N79" s="70"/>
      <c r="O79" s="2"/>
      <c r="P79" s="2"/>
      <c r="Q79" s="70"/>
      <c r="R79" s="70"/>
      <c r="S79" s="70"/>
      <c r="T79" s="70"/>
      <c r="U79" s="70"/>
      <c r="V79" s="70"/>
      <c r="W79" s="108"/>
      <c r="X79" s="2"/>
      <c r="Y79" s="2"/>
      <c r="CE79" s="109"/>
    </row>
    <row r="80" spans="1:620" ht="12.75" x14ac:dyDescent="0.2">
      <c r="A80" s="72"/>
      <c r="B80" s="37" t="s">
        <v>75</v>
      </c>
      <c r="C80" s="70"/>
      <c r="D80" s="97" t="s">
        <v>76</v>
      </c>
      <c r="E80" s="70"/>
      <c r="F80" s="2"/>
      <c r="G80" s="70"/>
      <c r="H80" s="2"/>
      <c r="I80" s="2"/>
      <c r="J80" s="2"/>
      <c r="K80" s="2"/>
      <c r="L80" s="2"/>
      <c r="M80" s="2"/>
      <c r="N80" s="70"/>
      <c r="O80" s="2"/>
      <c r="P80" s="2"/>
      <c r="Q80" s="70"/>
      <c r="R80" s="70"/>
      <c r="S80" s="70"/>
      <c r="T80" s="70"/>
      <c r="U80" s="70"/>
      <c r="V80" s="70"/>
      <c r="W80" s="108"/>
      <c r="X80" s="2"/>
      <c r="Y80" s="2"/>
      <c r="AH80" s="37" t="s">
        <v>77</v>
      </c>
      <c r="AJ80" s="2"/>
      <c r="AK80" s="2"/>
      <c r="AL80" s="2"/>
      <c r="AM80" s="2"/>
      <c r="AN80" s="2"/>
      <c r="AO80" s="2"/>
      <c r="AP80" s="2"/>
      <c r="CE80" s="109"/>
    </row>
    <row r="81" spans="1:620" ht="12.75" x14ac:dyDescent="0.2">
      <c r="A81" s="94"/>
      <c r="B81" s="37" t="s">
        <v>78</v>
      </c>
      <c r="C81" s="97" t="s">
        <v>79</v>
      </c>
      <c r="D81" s="37" t="s">
        <v>80</v>
      </c>
      <c r="E81" s="37" t="s">
        <v>80</v>
      </c>
      <c r="F81" s="37" t="s">
        <v>80</v>
      </c>
      <c r="G81" s="37" t="s">
        <v>80</v>
      </c>
      <c r="H81" s="37" t="s">
        <v>80</v>
      </c>
      <c r="I81" s="37" t="s">
        <v>81</v>
      </c>
      <c r="J81" s="37" t="s">
        <v>82</v>
      </c>
      <c r="K81" s="37" t="s">
        <v>80</v>
      </c>
      <c r="L81" s="37" t="s">
        <v>81</v>
      </c>
      <c r="M81" s="37" t="s">
        <v>82</v>
      </c>
      <c r="N81" s="37" t="s">
        <v>80</v>
      </c>
      <c r="O81" s="37" t="s">
        <v>80</v>
      </c>
      <c r="P81" s="37" t="s">
        <v>80</v>
      </c>
      <c r="Q81" s="37" t="s">
        <v>80</v>
      </c>
      <c r="R81" s="37" t="s">
        <v>80</v>
      </c>
      <c r="S81" s="37" t="s">
        <v>81</v>
      </c>
      <c r="T81" s="37" t="s">
        <v>82</v>
      </c>
      <c r="U81" s="37" t="s">
        <v>80</v>
      </c>
      <c r="V81" s="37" t="s">
        <v>81</v>
      </c>
      <c r="W81" s="37" t="s">
        <v>82</v>
      </c>
      <c r="X81" s="37" t="s">
        <v>80</v>
      </c>
      <c r="Y81" s="37" t="s">
        <v>80</v>
      </c>
      <c r="Z81" s="37" t="s">
        <v>80</v>
      </c>
      <c r="AA81" s="37" t="s">
        <v>80</v>
      </c>
      <c r="AB81" s="37" t="s">
        <v>80</v>
      </c>
      <c r="AC81" s="37" t="s">
        <v>81</v>
      </c>
      <c r="AD81" s="37" t="s">
        <v>82</v>
      </c>
      <c r="AE81" s="37" t="s">
        <v>80</v>
      </c>
      <c r="AF81" s="37" t="s">
        <v>81</v>
      </c>
      <c r="AG81" s="37" t="s">
        <v>82</v>
      </c>
      <c r="AH81" s="37" t="s">
        <v>80</v>
      </c>
      <c r="AI81" s="37" t="s">
        <v>80</v>
      </c>
      <c r="AJ81" s="37" t="s">
        <v>80</v>
      </c>
      <c r="AK81" s="37" t="s">
        <v>80</v>
      </c>
      <c r="AL81" s="37" t="s">
        <v>80</v>
      </c>
      <c r="AM81" s="37" t="s">
        <v>81</v>
      </c>
      <c r="AN81" s="37" t="s">
        <v>82</v>
      </c>
      <c r="AO81" s="37" t="s">
        <v>80</v>
      </c>
      <c r="AP81" s="37" t="s">
        <v>81</v>
      </c>
      <c r="AQ81" s="37" t="s">
        <v>82</v>
      </c>
      <c r="AR81" s="37" t="s">
        <v>80</v>
      </c>
      <c r="AS81" s="37" t="s">
        <v>80</v>
      </c>
      <c r="AT81" s="37" t="s">
        <v>80</v>
      </c>
      <c r="AU81" s="37" t="s">
        <v>80</v>
      </c>
      <c r="AV81" s="37" t="s">
        <v>80</v>
      </c>
      <c r="AW81" s="37" t="s">
        <v>81</v>
      </c>
      <c r="AX81" s="37" t="s">
        <v>82</v>
      </c>
      <c r="AY81" s="37" t="s">
        <v>80</v>
      </c>
      <c r="AZ81" s="37" t="s">
        <v>81</v>
      </c>
      <c r="BA81" s="37" t="s">
        <v>82</v>
      </c>
      <c r="BB81" s="37" t="s">
        <v>80</v>
      </c>
      <c r="BC81" s="37" t="s">
        <v>80</v>
      </c>
      <c r="BD81" s="37" t="s">
        <v>80</v>
      </c>
      <c r="BE81" s="37" t="s">
        <v>80</v>
      </c>
      <c r="BF81" s="37" t="s">
        <v>80</v>
      </c>
      <c r="BG81" s="37" t="s">
        <v>81</v>
      </c>
      <c r="BH81" s="37" t="s">
        <v>82</v>
      </c>
      <c r="BI81" s="37" t="s">
        <v>80</v>
      </c>
      <c r="BJ81" s="37" t="s">
        <v>81</v>
      </c>
      <c r="BK81" s="37" t="s">
        <v>82</v>
      </c>
      <c r="CE81" s="109"/>
    </row>
    <row r="82" spans="1:620" ht="12.75" x14ac:dyDescent="0.2">
      <c r="A82" s="94"/>
      <c r="B82" s="2"/>
      <c r="C82" s="70"/>
      <c r="D82" s="70" t="s">
        <v>9</v>
      </c>
      <c r="E82" s="70" t="s">
        <v>9</v>
      </c>
      <c r="F82" s="2" t="s">
        <v>9</v>
      </c>
      <c r="G82" s="70" t="s">
        <v>9</v>
      </c>
      <c r="H82" s="2" t="s">
        <v>9</v>
      </c>
      <c r="I82" s="2" t="s">
        <v>9</v>
      </c>
      <c r="J82" s="2" t="s">
        <v>9</v>
      </c>
      <c r="K82" s="2" t="s">
        <v>9</v>
      </c>
      <c r="L82" s="2" t="s">
        <v>9</v>
      </c>
      <c r="M82" s="2" t="s">
        <v>9</v>
      </c>
      <c r="N82" s="70" t="s">
        <v>10</v>
      </c>
      <c r="O82" s="2" t="s">
        <v>10</v>
      </c>
      <c r="P82" s="2" t="s">
        <v>10</v>
      </c>
      <c r="Q82" s="2" t="s">
        <v>10</v>
      </c>
      <c r="R82" s="2" t="s">
        <v>10</v>
      </c>
      <c r="S82" s="2" t="s">
        <v>10</v>
      </c>
      <c r="T82" s="2" t="s">
        <v>10</v>
      </c>
      <c r="U82" s="2" t="s">
        <v>10</v>
      </c>
      <c r="V82" s="2" t="s">
        <v>10</v>
      </c>
      <c r="W82" s="2" t="s">
        <v>10</v>
      </c>
      <c r="X82" s="2" t="s">
        <v>11</v>
      </c>
      <c r="Y82" s="2" t="s">
        <v>11</v>
      </c>
      <c r="Z82" s="2" t="s">
        <v>11</v>
      </c>
      <c r="AA82" s="2" t="s">
        <v>11</v>
      </c>
      <c r="AB82" s="2" t="s">
        <v>11</v>
      </c>
      <c r="AC82" s="2" t="s">
        <v>11</v>
      </c>
      <c r="AD82" s="2" t="s">
        <v>11</v>
      </c>
      <c r="AE82" s="2" t="s">
        <v>11</v>
      </c>
      <c r="AF82" s="2" t="s">
        <v>11</v>
      </c>
      <c r="AG82" s="2" t="s">
        <v>11</v>
      </c>
      <c r="AH82" s="2" t="s">
        <v>9</v>
      </c>
      <c r="AI82" s="2" t="s">
        <v>9</v>
      </c>
      <c r="AJ82" s="2" t="s">
        <v>9</v>
      </c>
      <c r="AK82" s="2" t="s">
        <v>9</v>
      </c>
      <c r="AL82" s="2" t="s">
        <v>9</v>
      </c>
      <c r="AM82" s="2" t="s">
        <v>9</v>
      </c>
      <c r="AN82" s="2" t="s">
        <v>9</v>
      </c>
      <c r="AO82" s="2" t="s">
        <v>9</v>
      </c>
      <c r="AP82" s="2" t="s">
        <v>9</v>
      </c>
      <c r="AQ82" s="2" t="s">
        <v>9</v>
      </c>
      <c r="AR82" s="2" t="s">
        <v>10</v>
      </c>
      <c r="AS82" s="2" t="s">
        <v>10</v>
      </c>
      <c r="AT82" s="2" t="s">
        <v>10</v>
      </c>
      <c r="AU82" s="2" t="s">
        <v>10</v>
      </c>
      <c r="AV82" s="2" t="s">
        <v>10</v>
      </c>
      <c r="AW82" s="2" t="s">
        <v>10</v>
      </c>
      <c r="AX82" s="2" t="s">
        <v>10</v>
      </c>
      <c r="AY82" s="2" t="s">
        <v>10</v>
      </c>
      <c r="AZ82" s="2" t="s">
        <v>10</v>
      </c>
      <c r="BA82" s="2" t="s">
        <v>10</v>
      </c>
      <c r="BB82" s="2" t="s">
        <v>11</v>
      </c>
      <c r="BC82" s="2" t="s">
        <v>11</v>
      </c>
      <c r="BD82" s="2" t="s">
        <v>11</v>
      </c>
      <c r="BE82" s="2" t="s">
        <v>11</v>
      </c>
      <c r="BF82" s="2" t="s">
        <v>11</v>
      </c>
      <c r="BG82" s="2" t="s">
        <v>11</v>
      </c>
      <c r="BH82" s="2" t="s">
        <v>11</v>
      </c>
      <c r="BI82" s="2" t="s">
        <v>11</v>
      </c>
      <c r="BJ82" s="2" t="s">
        <v>11</v>
      </c>
      <c r="BK82" s="2" t="s">
        <v>11</v>
      </c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109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  <c r="NO82" s="27"/>
      <c r="NP82" s="27"/>
      <c r="NQ82" s="27"/>
      <c r="NR82" s="27"/>
      <c r="NS82" s="27"/>
      <c r="NT82" s="27"/>
      <c r="NU82" s="27"/>
      <c r="NV82" s="27"/>
      <c r="NW82" s="27"/>
      <c r="NX82" s="27"/>
      <c r="NY82" s="27"/>
      <c r="NZ82" s="27"/>
      <c r="OA82" s="27"/>
      <c r="OB82" s="27"/>
      <c r="OC82" s="27"/>
      <c r="OD82" s="27"/>
      <c r="OE82" s="27"/>
      <c r="OF82" s="27"/>
      <c r="OG82" s="27"/>
      <c r="OH82" s="27"/>
      <c r="OI82" s="27"/>
      <c r="OJ82" s="27"/>
      <c r="OK82" s="27"/>
      <c r="OL82" s="27"/>
      <c r="OM82" s="27"/>
      <c r="ON82" s="27"/>
      <c r="OO82" s="27"/>
      <c r="OP82" s="27"/>
      <c r="OQ82" s="27"/>
      <c r="OR82" s="27"/>
      <c r="OS82" s="27"/>
      <c r="OT82" s="27"/>
      <c r="OU82" s="27"/>
      <c r="OV82" s="27"/>
      <c r="OW82" s="27"/>
      <c r="OX82" s="27"/>
      <c r="OY82" s="27"/>
      <c r="OZ82" s="27"/>
      <c r="PA82" s="27"/>
      <c r="PB82" s="27"/>
      <c r="PC82" s="27"/>
      <c r="PD82" s="27"/>
      <c r="PE82" s="27"/>
      <c r="PF82" s="27"/>
      <c r="PG82" s="27"/>
      <c r="PH82" s="27"/>
      <c r="PI82" s="27"/>
      <c r="PJ82" s="27"/>
      <c r="PK82" s="27"/>
      <c r="PL82" s="27"/>
      <c r="PM82" s="27"/>
      <c r="PN82" s="27"/>
      <c r="PO82" s="27"/>
      <c r="PP82" s="27"/>
      <c r="PQ82" s="27"/>
      <c r="PR82" s="27"/>
      <c r="PS82" s="27"/>
      <c r="PT82" s="27"/>
      <c r="PU82" s="27"/>
      <c r="PV82" s="27"/>
      <c r="PW82" s="27"/>
      <c r="PX82" s="27"/>
      <c r="PY82" s="27"/>
      <c r="PZ82" s="27"/>
      <c r="QA82" s="27"/>
      <c r="QB82" s="27"/>
      <c r="QC82" s="27"/>
      <c r="QD82" s="27"/>
      <c r="QE82" s="27"/>
      <c r="QF82" s="27"/>
      <c r="QG82" s="27"/>
      <c r="QH82" s="27"/>
      <c r="QI82" s="27"/>
      <c r="QJ82" s="27"/>
      <c r="QK82" s="27"/>
      <c r="QL82" s="27"/>
      <c r="QM82" s="27"/>
      <c r="QN82" s="27"/>
      <c r="QO82" s="27"/>
      <c r="QP82" s="27"/>
      <c r="QQ82" s="27"/>
      <c r="QR82" s="27"/>
      <c r="QS82" s="27"/>
      <c r="QT82" s="27"/>
      <c r="QU82" s="27"/>
      <c r="QV82" s="27"/>
      <c r="QW82" s="27"/>
      <c r="QX82" s="27"/>
      <c r="QY82" s="27"/>
      <c r="QZ82" s="27"/>
      <c r="RA82" s="27"/>
      <c r="RB82" s="27"/>
      <c r="RC82" s="27"/>
      <c r="RD82" s="27"/>
      <c r="RE82" s="27"/>
      <c r="RF82" s="27"/>
      <c r="RG82" s="27"/>
      <c r="RH82" s="27"/>
      <c r="RI82" s="27"/>
      <c r="RJ82" s="27"/>
      <c r="RK82" s="27"/>
      <c r="RL82" s="27"/>
      <c r="RM82" s="27"/>
      <c r="RN82" s="27"/>
      <c r="RO82" s="27"/>
      <c r="RP82" s="27"/>
      <c r="RQ82" s="27"/>
      <c r="RR82" s="27"/>
      <c r="RS82" s="27"/>
      <c r="RT82" s="27"/>
      <c r="RU82" s="27"/>
      <c r="RV82" s="27"/>
      <c r="RW82" s="27"/>
      <c r="RX82" s="27"/>
      <c r="RY82" s="27"/>
      <c r="RZ82" s="27"/>
      <c r="SA82" s="27"/>
      <c r="SB82" s="27"/>
      <c r="SC82" s="27"/>
      <c r="SD82" s="27"/>
      <c r="SE82" s="27"/>
      <c r="SF82" s="27"/>
      <c r="SG82" s="27"/>
      <c r="SH82" s="27"/>
      <c r="SI82" s="27"/>
      <c r="SJ82" s="27"/>
      <c r="SK82" s="27"/>
      <c r="SL82" s="27"/>
      <c r="SM82" s="27"/>
      <c r="SN82" s="27"/>
      <c r="SO82" s="27"/>
      <c r="SP82" s="27"/>
      <c r="SQ82" s="27"/>
      <c r="SR82" s="27"/>
      <c r="SS82" s="27"/>
      <c r="ST82" s="27"/>
      <c r="SU82" s="27"/>
      <c r="SV82" s="27"/>
      <c r="SW82" s="27"/>
      <c r="SX82" s="27"/>
      <c r="SY82" s="27"/>
      <c r="SZ82" s="27"/>
      <c r="TA82" s="27"/>
      <c r="TB82" s="27"/>
      <c r="TC82" s="27"/>
      <c r="TD82" s="27"/>
      <c r="TE82" s="27"/>
      <c r="TF82" s="27"/>
      <c r="TG82" s="27"/>
      <c r="TH82" s="27"/>
      <c r="TI82" s="27"/>
      <c r="TJ82" s="27"/>
      <c r="TK82" s="27"/>
      <c r="TL82" s="27"/>
      <c r="TM82" s="27"/>
      <c r="TN82" s="27"/>
      <c r="TO82" s="27"/>
      <c r="TP82" s="27"/>
      <c r="TQ82" s="27"/>
      <c r="TR82" s="27"/>
      <c r="TS82" s="27"/>
      <c r="TT82" s="27"/>
      <c r="TU82" s="27"/>
      <c r="TV82" s="27"/>
      <c r="TW82" s="27"/>
      <c r="TX82" s="27"/>
      <c r="TY82" s="27"/>
      <c r="TZ82" s="27"/>
      <c r="UA82" s="27"/>
      <c r="UB82" s="27"/>
      <c r="UC82" s="27"/>
      <c r="UD82" s="27"/>
      <c r="UE82" s="27"/>
      <c r="UF82" s="27"/>
      <c r="UG82" s="27"/>
      <c r="UH82" s="27"/>
      <c r="UI82" s="27"/>
      <c r="UJ82" s="27"/>
      <c r="UK82" s="27"/>
      <c r="UL82" s="27"/>
      <c r="UM82" s="27"/>
      <c r="UN82" s="27"/>
      <c r="UO82" s="27"/>
      <c r="UP82" s="27"/>
      <c r="UQ82" s="27"/>
      <c r="UR82" s="27"/>
      <c r="US82" s="27"/>
      <c r="UT82" s="27"/>
      <c r="UU82" s="27"/>
      <c r="UV82" s="27"/>
      <c r="UW82" s="27"/>
      <c r="UX82" s="27"/>
      <c r="UY82" s="27"/>
      <c r="UZ82" s="27"/>
      <c r="VA82" s="27"/>
      <c r="VB82" s="27"/>
      <c r="VC82" s="27"/>
      <c r="VD82" s="27"/>
      <c r="VE82" s="27"/>
      <c r="VF82" s="27"/>
      <c r="VG82" s="27"/>
      <c r="VH82" s="27"/>
      <c r="VI82" s="27"/>
      <c r="VJ82" s="27"/>
      <c r="VK82" s="27"/>
      <c r="VL82" s="27"/>
      <c r="VM82" s="27"/>
      <c r="VN82" s="27"/>
      <c r="VO82" s="27"/>
      <c r="VP82" s="27"/>
      <c r="VQ82" s="27"/>
      <c r="VR82" s="27"/>
      <c r="VS82" s="27"/>
      <c r="VT82" s="27"/>
      <c r="VU82" s="27"/>
      <c r="VV82" s="27"/>
      <c r="VW82" s="27"/>
      <c r="VX82" s="27"/>
      <c r="VY82" s="27"/>
      <c r="VZ82" s="27"/>
      <c r="WA82" s="27"/>
      <c r="WB82" s="27"/>
      <c r="WC82" s="27"/>
      <c r="WD82" s="27"/>
      <c r="WE82" s="27"/>
      <c r="WF82" s="27"/>
      <c r="WG82" s="27"/>
      <c r="WH82" s="27"/>
      <c r="WI82" s="27"/>
      <c r="WJ82" s="27"/>
      <c r="WK82" s="27"/>
      <c r="WL82" s="27"/>
      <c r="WM82" s="27"/>
      <c r="WN82" s="27"/>
      <c r="WO82" s="27"/>
      <c r="WP82" s="27"/>
      <c r="WQ82" s="27"/>
      <c r="WR82" s="27"/>
      <c r="WS82" s="27"/>
      <c r="WT82" s="27"/>
      <c r="WU82" s="27"/>
      <c r="WV82" s="27"/>
    </row>
    <row r="83" spans="1:620" ht="12.75" x14ac:dyDescent="0.2">
      <c r="A83" s="94"/>
      <c r="B83" s="27"/>
      <c r="C83" s="116"/>
      <c r="D83" s="70" t="s">
        <v>19</v>
      </c>
      <c r="E83" s="70" t="s">
        <v>21</v>
      </c>
      <c r="F83" s="2" t="s">
        <v>22</v>
      </c>
      <c r="G83" s="70" t="s">
        <v>24</v>
      </c>
      <c r="H83" s="2" t="s">
        <v>83</v>
      </c>
      <c r="I83" s="2" t="s">
        <v>83</v>
      </c>
      <c r="J83" s="2" t="s">
        <v>83</v>
      </c>
      <c r="K83" s="2" t="s">
        <v>84</v>
      </c>
      <c r="L83" s="2" t="s">
        <v>84</v>
      </c>
      <c r="M83" s="2" t="s">
        <v>84</v>
      </c>
      <c r="N83" s="70" t="s">
        <v>19</v>
      </c>
      <c r="O83" s="2" t="s">
        <v>21</v>
      </c>
      <c r="P83" s="2" t="s">
        <v>22</v>
      </c>
      <c r="Q83" s="70" t="s">
        <v>24</v>
      </c>
      <c r="R83" s="2" t="s">
        <v>83</v>
      </c>
      <c r="S83" s="2" t="s">
        <v>83</v>
      </c>
      <c r="T83" s="2" t="s">
        <v>83</v>
      </c>
      <c r="U83" s="2" t="s">
        <v>84</v>
      </c>
      <c r="V83" s="2" t="s">
        <v>84</v>
      </c>
      <c r="W83" s="2" t="s">
        <v>84</v>
      </c>
      <c r="X83" s="2" t="s">
        <v>19</v>
      </c>
      <c r="Y83" s="2" t="s">
        <v>21</v>
      </c>
      <c r="Z83" s="2" t="s">
        <v>22</v>
      </c>
      <c r="AA83" s="2" t="s">
        <v>24</v>
      </c>
      <c r="AB83" s="2" t="s">
        <v>83</v>
      </c>
      <c r="AC83" s="2" t="s">
        <v>83</v>
      </c>
      <c r="AD83" s="2" t="s">
        <v>83</v>
      </c>
      <c r="AE83" s="2" t="s">
        <v>84</v>
      </c>
      <c r="AF83" s="2" t="s">
        <v>84</v>
      </c>
      <c r="AG83" s="2" t="s">
        <v>84</v>
      </c>
      <c r="AH83" s="2" t="s">
        <v>19</v>
      </c>
      <c r="AI83" s="2" t="s">
        <v>21</v>
      </c>
      <c r="AJ83" s="2" t="s">
        <v>22</v>
      </c>
      <c r="AK83" s="2" t="s">
        <v>24</v>
      </c>
      <c r="AL83" s="2" t="s">
        <v>83</v>
      </c>
      <c r="AM83" s="2" t="s">
        <v>83</v>
      </c>
      <c r="AN83" s="2" t="s">
        <v>83</v>
      </c>
      <c r="AO83" s="2" t="s">
        <v>84</v>
      </c>
      <c r="AP83" s="2" t="s">
        <v>84</v>
      </c>
      <c r="AQ83" s="2" t="s">
        <v>84</v>
      </c>
      <c r="AR83" s="2" t="s">
        <v>19</v>
      </c>
      <c r="AS83" s="2" t="s">
        <v>21</v>
      </c>
      <c r="AT83" s="2" t="s">
        <v>22</v>
      </c>
      <c r="AU83" s="2" t="s">
        <v>24</v>
      </c>
      <c r="AV83" s="2" t="s">
        <v>83</v>
      </c>
      <c r="AW83" s="2" t="s">
        <v>83</v>
      </c>
      <c r="AX83" s="2" t="s">
        <v>83</v>
      </c>
      <c r="AY83" s="2" t="s">
        <v>84</v>
      </c>
      <c r="AZ83" s="2" t="s">
        <v>84</v>
      </c>
      <c r="BA83" s="2" t="s">
        <v>84</v>
      </c>
      <c r="BB83" s="2" t="s">
        <v>19</v>
      </c>
      <c r="BC83" s="2" t="s">
        <v>21</v>
      </c>
      <c r="BD83" s="2" t="s">
        <v>22</v>
      </c>
      <c r="BE83" s="2" t="s">
        <v>24</v>
      </c>
      <c r="BF83" s="2" t="s">
        <v>83</v>
      </c>
      <c r="BG83" s="2" t="s">
        <v>83</v>
      </c>
      <c r="BH83" s="2" t="s">
        <v>83</v>
      </c>
      <c r="BI83" s="2" t="s">
        <v>84</v>
      </c>
      <c r="BJ83" s="2" t="s">
        <v>84</v>
      </c>
      <c r="BK83" s="2" t="s">
        <v>84</v>
      </c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109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  <c r="NO83" s="27"/>
      <c r="NP83" s="27"/>
      <c r="NQ83" s="27"/>
      <c r="NR83" s="27"/>
      <c r="NS83" s="27"/>
      <c r="NT83" s="27"/>
      <c r="NU83" s="27"/>
      <c r="NV83" s="27"/>
      <c r="NW83" s="27"/>
      <c r="NX83" s="27"/>
      <c r="NY83" s="27"/>
      <c r="NZ83" s="27"/>
      <c r="OA83" s="27"/>
      <c r="OB83" s="27"/>
      <c r="OC83" s="27"/>
      <c r="OD83" s="27"/>
      <c r="OE83" s="27"/>
      <c r="OF83" s="27"/>
      <c r="OG83" s="27"/>
      <c r="OH83" s="27"/>
      <c r="OI83" s="27"/>
      <c r="OJ83" s="27"/>
      <c r="OK83" s="27"/>
      <c r="OL83" s="27"/>
      <c r="OM83" s="27"/>
      <c r="ON83" s="27"/>
      <c r="OO83" s="27"/>
      <c r="OP83" s="27"/>
      <c r="OQ83" s="27"/>
      <c r="OR83" s="27"/>
      <c r="OS83" s="27"/>
      <c r="OT83" s="27"/>
      <c r="OU83" s="27"/>
      <c r="OV83" s="27"/>
      <c r="OW83" s="27"/>
      <c r="OX83" s="27"/>
      <c r="OY83" s="27"/>
      <c r="OZ83" s="27"/>
      <c r="PA83" s="27"/>
      <c r="PB83" s="27"/>
      <c r="PC83" s="27"/>
      <c r="PD83" s="27"/>
      <c r="PE83" s="27"/>
      <c r="PF83" s="27"/>
      <c r="PG83" s="27"/>
      <c r="PH83" s="27"/>
      <c r="PI83" s="27"/>
      <c r="PJ83" s="27"/>
      <c r="PK83" s="27"/>
      <c r="PL83" s="27"/>
      <c r="PM83" s="27"/>
      <c r="PN83" s="27"/>
      <c r="PO83" s="27"/>
      <c r="PP83" s="27"/>
      <c r="PQ83" s="27"/>
      <c r="PR83" s="27"/>
      <c r="PS83" s="27"/>
      <c r="PT83" s="27"/>
      <c r="PU83" s="27"/>
      <c r="PV83" s="27"/>
      <c r="PW83" s="27"/>
      <c r="PX83" s="27"/>
      <c r="PY83" s="27"/>
      <c r="PZ83" s="27"/>
      <c r="QA83" s="27"/>
      <c r="QB83" s="27"/>
      <c r="QC83" s="27"/>
      <c r="QD83" s="27"/>
      <c r="QE83" s="27"/>
      <c r="QF83" s="27"/>
      <c r="QG83" s="27"/>
      <c r="QH83" s="27"/>
      <c r="QI83" s="27"/>
      <c r="QJ83" s="27"/>
      <c r="QK83" s="27"/>
      <c r="QL83" s="27"/>
      <c r="QM83" s="27"/>
      <c r="QN83" s="27"/>
      <c r="QO83" s="27"/>
      <c r="QP83" s="27"/>
      <c r="QQ83" s="27"/>
      <c r="QR83" s="27"/>
      <c r="QS83" s="27"/>
      <c r="QT83" s="27"/>
      <c r="QU83" s="27"/>
      <c r="QV83" s="27"/>
      <c r="QW83" s="27"/>
      <c r="QX83" s="27"/>
      <c r="QY83" s="27"/>
      <c r="QZ83" s="27"/>
      <c r="RA83" s="27"/>
      <c r="RB83" s="27"/>
      <c r="RC83" s="27"/>
      <c r="RD83" s="27"/>
      <c r="RE83" s="27"/>
      <c r="RF83" s="27"/>
      <c r="RG83" s="27"/>
      <c r="RH83" s="27"/>
      <c r="RI83" s="27"/>
      <c r="RJ83" s="27"/>
      <c r="RK83" s="27"/>
      <c r="RL83" s="27"/>
      <c r="RM83" s="27"/>
      <c r="RN83" s="27"/>
      <c r="RO83" s="27"/>
      <c r="RP83" s="27"/>
      <c r="RQ83" s="27"/>
      <c r="RR83" s="27"/>
      <c r="RS83" s="27"/>
      <c r="RT83" s="27"/>
      <c r="RU83" s="27"/>
      <c r="RV83" s="27"/>
      <c r="RW83" s="27"/>
      <c r="RX83" s="27"/>
      <c r="RY83" s="27"/>
      <c r="RZ83" s="27"/>
      <c r="SA83" s="27"/>
      <c r="SB83" s="27"/>
      <c r="SC83" s="27"/>
      <c r="SD83" s="27"/>
      <c r="SE83" s="27"/>
      <c r="SF83" s="27"/>
      <c r="SG83" s="27"/>
      <c r="SH83" s="27"/>
      <c r="SI83" s="27"/>
      <c r="SJ83" s="27"/>
      <c r="SK83" s="27"/>
      <c r="SL83" s="27"/>
      <c r="SM83" s="27"/>
      <c r="SN83" s="27"/>
      <c r="SO83" s="27"/>
      <c r="SP83" s="27"/>
      <c r="SQ83" s="27"/>
      <c r="SR83" s="27"/>
      <c r="SS83" s="27"/>
      <c r="ST83" s="27"/>
      <c r="SU83" s="27"/>
      <c r="SV83" s="27"/>
      <c r="SW83" s="27"/>
      <c r="SX83" s="27"/>
      <c r="SY83" s="27"/>
      <c r="SZ83" s="27"/>
      <c r="TA83" s="27"/>
      <c r="TB83" s="27"/>
      <c r="TC83" s="27"/>
      <c r="TD83" s="27"/>
      <c r="TE83" s="27"/>
      <c r="TF83" s="27"/>
      <c r="TG83" s="27"/>
      <c r="TH83" s="27"/>
      <c r="TI83" s="27"/>
      <c r="TJ83" s="27"/>
      <c r="TK83" s="27"/>
      <c r="TL83" s="27"/>
      <c r="TM83" s="27"/>
      <c r="TN83" s="27"/>
      <c r="TO83" s="27"/>
      <c r="TP83" s="27"/>
      <c r="TQ83" s="27"/>
      <c r="TR83" s="27"/>
      <c r="TS83" s="27"/>
      <c r="TT83" s="27"/>
      <c r="TU83" s="27"/>
      <c r="TV83" s="27"/>
      <c r="TW83" s="27"/>
      <c r="TX83" s="27"/>
      <c r="TY83" s="27"/>
      <c r="TZ83" s="27"/>
      <c r="UA83" s="27"/>
      <c r="UB83" s="27"/>
      <c r="UC83" s="27"/>
      <c r="UD83" s="27"/>
      <c r="UE83" s="27"/>
      <c r="UF83" s="27"/>
      <c r="UG83" s="27"/>
      <c r="UH83" s="27"/>
      <c r="UI83" s="27"/>
      <c r="UJ83" s="27"/>
      <c r="UK83" s="27"/>
      <c r="UL83" s="27"/>
      <c r="UM83" s="27"/>
      <c r="UN83" s="27"/>
      <c r="UO83" s="27"/>
      <c r="UP83" s="27"/>
      <c r="UQ83" s="27"/>
      <c r="UR83" s="27"/>
      <c r="US83" s="27"/>
      <c r="UT83" s="27"/>
      <c r="UU83" s="27"/>
      <c r="UV83" s="27"/>
      <c r="UW83" s="27"/>
      <c r="UX83" s="27"/>
      <c r="UY83" s="27"/>
      <c r="UZ83" s="27"/>
      <c r="VA83" s="27"/>
      <c r="VB83" s="27"/>
      <c r="VC83" s="27"/>
      <c r="VD83" s="27"/>
      <c r="VE83" s="27"/>
      <c r="VF83" s="27"/>
      <c r="VG83" s="27"/>
      <c r="VH83" s="27"/>
      <c r="VI83" s="27"/>
      <c r="VJ83" s="27"/>
      <c r="VK83" s="27"/>
      <c r="VL83" s="27"/>
      <c r="VM83" s="27"/>
      <c r="VN83" s="27"/>
      <c r="VO83" s="27"/>
      <c r="VP83" s="27"/>
      <c r="VQ83" s="27"/>
      <c r="VR83" s="27"/>
      <c r="VS83" s="27"/>
      <c r="VT83" s="27"/>
      <c r="VU83" s="27"/>
      <c r="VV83" s="27"/>
      <c r="VW83" s="27"/>
      <c r="VX83" s="27"/>
      <c r="VY83" s="27"/>
      <c r="VZ83" s="27"/>
      <c r="WA83" s="27"/>
      <c r="WB83" s="27"/>
      <c r="WC83" s="27"/>
      <c r="WD83" s="27"/>
      <c r="WE83" s="27"/>
      <c r="WF83" s="27"/>
      <c r="WG83" s="27"/>
      <c r="WH83" s="27"/>
      <c r="WI83" s="27"/>
      <c r="WJ83" s="27"/>
      <c r="WK83" s="27"/>
      <c r="WL83" s="27"/>
      <c r="WM83" s="27"/>
      <c r="WN83" s="27"/>
      <c r="WO83" s="27"/>
      <c r="WP83" s="27"/>
      <c r="WQ83" s="27"/>
      <c r="WR83" s="27"/>
      <c r="WS83" s="27"/>
      <c r="WT83" s="27"/>
      <c r="WU83" s="27"/>
      <c r="WV83" s="27"/>
    </row>
    <row r="84" spans="1:620" ht="12.75" x14ac:dyDescent="0.2">
      <c r="A84" s="45"/>
      <c r="B84" s="37" t="s">
        <v>85</v>
      </c>
      <c r="C84" s="116" t="str">
        <f t="shared" ref="C84:C86" si="28">B19</f>
        <v>Gisela</v>
      </c>
      <c r="D84" s="117">
        <f>IF($B84="Lead",SUMIFS('Hero Skills'!$H:$H,'Hero Skills'!$F:$F,D$83,'Hero Skills'!$E:$E,D$82,'Hero Skills'!$D:$D,"Friend",'Hero Skills'!$C:$C,"All",'Hero Skills'!$A:$A,$C84,'Hero Skills'!$I:$I,"Stats-Based",'Hero Skills'!$P:$P,D$81)+SUMIFS('Hero Skills'!$H:$H,'Hero Skills'!$C:$C,$F$1,'Hero Skills'!$F:$F,D$83,'Hero Skills'!$E:$E,D$82,'Hero Skills'!$A:$A,$C84,'Hero Skills'!$I:$I,"Stats-Based",'Hero Skills'!$P:$P,D$81),SUMIFS('Hero Skills'!$H:$H,'Hero Skills'!$F:$F,D$83,'Hero Skills'!$E:$E,D$82,'Hero Skills'!$D:$D,"Friend",'Hero Skills'!$C:$C,"All",'Hero Skills'!$A:$A,$C84,'Hero Skills'!$B:$B,"Skill 1",'Hero Skills'!$I:$I,"Stats-Based",'Hero Skills'!$P:$P,D$81))</f>
        <v>0.15</v>
      </c>
      <c r="E84" s="117">
        <f>IF($B84="Lead",SUMIFS('Hero Skills'!$H:$H,'Hero Skills'!$F:$F,E$83,'Hero Skills'!$E:$E,E$82,'Hero Skills'!$D:$D,"Friend",'Hero Skills'!$C:$C,"All",'Hero Skills'!$A:$A,$C84,'Hero Skills'!$I:$I,"Stats-Based",'Hero Skills'!$P:$P,E$81)+SUMIFS('Hero Skills'!$H:$H,'Hero Skills'!$C:$C,$F$1,'Hero Skills'!$F:$F,E$83,'Hero Skills'!$E:$E,E$82,'Hero Skills'!$A:$A,$C84,'Hero Skills'!$I:$I,"Stats-Based",'Hero Skills'!$P:$P,E$81),SUMIFS('Hero Skills'!$H:$H,'Hero Skills'!$F:$F,E$83,'Hero Skills'!$E:$E,E$82,'Hero Skills'!$D:$D,"Friend",'Hero Skills'!$C:$C,"All",'Hero Skills'!$A:$A,$C84,'Hero Skills'!$B:$B,"Skill 1",'Hero Skills'!$I:$I,"Stats-Based",'Hero Skills'!$P:$P,E$81))</f>
        <v>0.3</v>
      </c>
      <c r="F84" s="117">
        <f>IF($B84="Lead",SUMIFS('Hero Skills'!$H:$H,'Hero Skills'!$F:$F,F$83,'Hero Skills'!$E:$E,F$82,'Hero Skills'!$D:$D,"Friend",'Hero Skills'!$C:$C,"All",'Hero Skills'!$A:$A,$C84,'Hero Skills'!$I:$I,"Stats-Based",'Hero Skills'!$P:$P,F$81)+SUMIFS('Hero Skills'!$H:$H,'Hero Skills'!$C:$C,$F$1,'Hero Skills'!$F:$F,F$83,'Hero Skills'!$E:$E,F$82,'Hero Skills'!$A:$A,$C84,'Hero Skills'!$I:$I,"Stats-Based",'Hero Skills'!$P:$P,F$81),SUMIFS('Hero Skills'!$H:$H,'Hero Skills'!$F:$F,F$83,'Hero Skills'!$E:$E,F$82,'Hero Skills'!$D:$D,"Friend",'Hero Skills'!$C:$C,"All",'Hero Skills'!$A:$A,$C84,'Hero Skills'!$B:$B,"Skill 1",'Hero Skills'!$I:$I,"Stats-Based",'Hero Skills'!$P:$P,F$81))</f>
        <v>0</v>
      </c>
      <c r="G84" s="117">
        <f>IF($B84="Lead",SUMIFS('Hero Skills'!$H:$H,'Hero Skills'!$F:$F,G$83,'Hero Skills'!$E:$E,G$82,'Hero Skills'!$D:$D,"Friend",'Hero Skills'!$C:$C,"All",'Hero Skills'!$A:$A,$C84,'Hero Skills'!$I:$I,"Stats-Based",'Hero Skills'!$P:$P,G$81)+SUMIFS('Hero Skills'!$H:$H,'Hero Skills'!$C:$C,$F$1,'Hero Skills'!$F:$F,G$83,'Hero Skills'!$E:$E,G$82,'Hero Skills'!$A:$A,$C84,'Hero Skills'!$I:$I,"Stats-Based",'Hero Skills'!$P:$P,G$81),SUMIFS('Hero Skills'!$H:$H,'Hero Skills'!$F:$F,G$83,'Hero Skills'!$E:$E,G$82,'Hero Skills'!$D:$D,"Friend",'Hero Skills'!$C:$C,"All",'Hero Skills'!$A:$A,$C84,'Hero Skills'!$B:$B,"Skill 1",'Hero Skills'!$I:$I,"Stats-Based",'Hero Skills'!$P:$P,G$81))</f>
        <v>0</v>
      </c>
      <c r="H84" s="117">
        <f>IF($B84="Lead",SUMIFS('Hero Skills'!$H:$H,'Hero Skills'!$F:$F,H$83,'Hero Skills'!$E:$E,H$82,'Hero Skills'!$D:$D,"Friend",'Hero Skills'!$C:$C,"All",'Hero Skills'!$A:$A,$C84,'Hero Skills'!$I:$I,"Stats-Based",'Hero Skills'!$P:$P,H$81)+SUMIFS('Hero Skills'!$H:$H,'Hero Skills'!$C:$C,$F$1,'Hero Skills'!$F:$F,H$83,'Hero Skills'!$E:$E,H$82,'Hero Skills'!$A:$A,$C84,'Hero Skills'!$I:$I,"Stats-Based",'Hero Skills'!$P:$P,H$81),SUMIFS('Hero Skills'!$H:$H,'Hero Skills'!$F:$F,H$83,'Hero Skills'!$E:$E,H$82,'Hero Skills'!$D:$D,"Friend",'Hero Skills'!$C:$C,"All",'Hero Skills'!$A:$A,$C84,'Hero Skills'!$B:$B,"Skill 1",'Hero Skills'!$I:$I,"Stats-Based",'Hero Skills'!$P:$P,H$81))</f>
        <v>0</v>
      </c>
      <c r="I84" s="117">
        <f>IF($B84="Lead",SUMIFS('Hero Skills'!$H:$H,'Hero Skills'!$F:$F,I$83,'Hero Skills'!$E:$E,I$82,'Hero Skills'!$D:$D,"Friend",'Hero Skills'!$C:$C,"All",'Hero Skills'!$A:$A,$C84,'Hero Skills'!$I:$I,"Stats-Based",'Hero Skills'!$P:$P,I$81)+SUMIFS('Hero Skills'!$H:$H,'Hero Skills'!$C:$C,$F$1,'Hero Skills'!$F:$F,I$83,'Hero Skills'!$E:$E,I$82,'Hero Skills'!$A:$A,$C84,'Hero Skills'!$I:$I,"Stats-Based",'Hero Skills'!$P:$P,I$81),SUMIFS('Hero Skills'!$H:$H,'Hero Skills'!$F:$F,I$83,'Hero Skills'!$E:$E,I$82,'Hero Skills'!$D:$D,"Friend",'Hero Skills'!$C:$C,"All",'Hero Skills'!$A:$A,$C84,'Hero Skills'!$B:$B,"Skill 1",'Hero Skills'!$I:$I,"Stats-Based",'Hero Skills'!$P:$P,I$81))</f>
        <v>0</v>
      </c>
      <c r="J84" s="117">
        <f>IF($B84="Lead",SUMIFS('Hero Skills'!$H:$H,'Hero Skills'!$F:$F,J$83,'Hero Skills'!$E:$E,J$82,'Hero Skills'!$D:$D,"Friend",'Hero Skills'!$C:$C,"All",'Hero Skills'!$A:$A,$C84,'Hero Skills'!$I:$I,"Stats-Based",'Hero Skills'!$P:$P,J$81)+SUMIFS('Hero Skills'!$H:$H,'Hero Skills'!$C:$C,$F$1,'Hero Skills'!$F:$F,J$83,'Hero Skills'!$E:$E,J$82,'Hero Skills'!$A:$A,$C84,'Hero Skills'!$I:$I,"Stats-Based",'Hero Skills'!$P:$P,J$81),SUMIFS('Hero Skills'!$H:$H,'Hero Skills'!$F:$F,J$83,'Hero Skills'!$E:$E,J$82,'Hero Skills'!$D:$D,"Friend",'Hero Skills'!$C:$C,"All",'Hero Skills'!$A:$A,$C84,'Hero Skills'!$B:$B,"Skill 1",'Hero Skills'!$I:$I,"Stats-Based",'Hero Skills'!$P:$P,J$81))</f>
        <v>0</v>
      </c>
      <c r="K84" s="117">
        <f>IF($B84="Lead",SUMIFS('Hero Skills'!$H:$H,'Hero Skills'!$F:$F,K$83,'Hero Skills'!$E:$E,K$82,'Hero Skills'!$D:$D,"Friend",'Hero Skills'!$C:$C,"All",'Hero Skills'!$A:$A,$C84,'Hero Skills'!$I:$I,"Stats-Based",'Hero Skills'!$P:$P,K$81)+SUMIFS('Hero Skills'!$H:$H,'Hero Skills'!$C:$C,$F$1,'Hero Skills'!$F:$F,K$83,'Hero Skills'!$E:$E,K$82,'Hero Skills'!$A:$A,$C84,'Hero Skills'!$I:$I,"Stats-Based",'Hero Skills'!$P:$P,K$81),SUMIFS('Hero Skills'!$H:$H,'Hero Skills'!$F:$F,K$83,'Hero Skills'!$E:$E,K$82,'Hero Skills'!$D:$D,"Friend",'Hero Skills'!$C:$C,"All",'Hero Skills'!$A:$A,$C84,'Hero Skills'!$B:$B,"Skill 1",'Hero Skills'!$I:$I,"Stats-Based",'Hero Skills'!$P:$P,K$81))</f>
        <v>0</v>
      </c>
      <c r="L84" s="117">
        <f>IF($B84="Lead",SUMIFS('Hero Skills'!$H:$H,'Hero Skills'!$F:$F,L$83,'Hero Skills'!$E:$E,L$82,'Hero Skills'!$D:$D,"Friend",'Hero Skills'!$C:$C,"All",'Hero Skills'!$A:$A,$C84,'Hero Skills'!$I:$I,"Stats-Based",'Hero Skills'!$P:$P,L$81)+SUMIFS('Hero Skills'!$H:$H,'Hero Skills'!$C:$C,$F$1,'Hero Skills'!$F:$F,L$83,'Hero Skills'!$E:$E,L$82,'Hero Skills'!$A:$A,$C84,'Hero Skills'!$I:$I,"Stats-Based",'Hero Skills'!$P:$P,L$81),SUMIFS('Hero Skills'!$H:$H,'Hero Skills'!$F:$F,L$83,'Hero Skills'!$E:$E,L$82,'Hero Skills'!$D:$D,"Friend",'Hero Skills'!$C:$C,"All",'Hero Skills'!$A:$A,$C84,'Hero Skills'!$B:$B,"Skill 1",'Hero Skills'!$I:$I,"Stats-Based",'Hero Skills'!$P:$P,L$81))</f>
        <v>0</v>
      </c>
      <c r="M84" s="117">
        <f>IF($B84="Lead",SUMIFS('Hero Skills'!$H:$H,'Hero Skills'!$F:$F,M$83,'Hero Skills'!$E:$E,M$82,'Hero Skills'!$D:$D,"Friend",'Hero Skills'!$C:$C,"All",'Hero Skills'!$A:$A,$C84,'Hero Skills'!$I:$I,"Stats-Based",'Hero Skills'!$P:$P,M$81)+SUMIFS('Hero Skills'!$H:$H,'Hero Skills'!$C:$C,$F$1,'Hero Skills'!$F:$F,M$83,'Hero Skills'!$E:$E,M$82,'Hero Skills'!$A:$A,$C84,'Hero Skills'!$I:$I,"Stats-Based",'Hero Skills'!$P:$P,M$81),SUMIFS('Hero Skills'!$H:$H,'Hero Skills'!$F:$F,M$83,'Hero Skills'!$E:$E,M$82,'Hero Skills'!$D:$D,"Friend",'Hero Skills'!$C:$C,"All",'Hero Skills'!$A:$A,$C84,'Hero Skills'!$B:$B,"Skill 1",'Hero Skills'!$I:$I,"Stats-Based",'Hero Skills'!$P:$P,M$81))</f>
        <v>0</v>
      </c>
      <c r="N84" s="117">
        <f>IF($B84="Lead",SUMIFS('Hero Skills'!$H:$H,'Hero Skills'!$F:$F,N$83,'Hero Skills'!$E:$E,N$82,'Hero Skills'!$D:$D,"Friend",'Hero Skills'!$C:$C,"All",'Hero Skills'!$A:$A,$C84,'Hero Skills'!$I:$I,"Stats-Based",'Hero Skills'!$P:$P,N$81)+SUMIFS('Hero Skills'!$H:$H,'Hero Skills'!$C:$C,$F$1,'Hero Skills'!$F:$F,N$83,'Hero Skills'!$E:$E,N$82,'Hero Skills'!$A:$A,$C84,'Hero Skills'!$I:$I,"Stats-Based",'Hero Skills'!$P:$P,N$81),SUMIFS('Hero Skills'!$H:$H,'Hero Skills'!$F:$F,N$83,'Hero Skills'!$E:$E,N$82,'Hero Skills'!$D:$D,"Friend",'Hero Skills'!$C:$C,"All",'Hero Skills'!$A:$A,$C84,'Hero Skills'!$B:$B,"Skill 1",'Hero Skills'!$I:$I,"Stats-Based",'Hero Skills'!$P:$P,N$81))</f>
        <v>0.15</v>
      </c>
      <c r="O84" s="117">
        <f>IF($B84="Lead",SUMIFS('Hero Skills'!$H:$H,'Hero Skills'!$F:$F,O$83,'Hero Skills'!$E:$E,O$82,'Hero Skills'!$D:$D,"Friend",'Hero Skills'!$C:$C,"All",'Hero Skills'!$A:$A,$C84,'Hero Skills'!$I:$I,"Stats-Based",'Hero Skills'!$P:$P,O$81)+SUMIFS('Hero Skills'!$H:$H,'Hero Skills'!$C:$C,$F$1,'Hero Skills'!$F:$F,O$83,'Hero Skills'!$E:$E,O$82,'Hero Skills'!$A:$A,$C84,'Hero Skills'!$I:$I,"Stats-Based",'Hero Skills'!$P:$P,O$81),SUMIFS('Hero Skills'!$H:$H,'Hero Skills'!$F:$F,O$83,'Hero Skills'!$E:$E,O$82,'Hero Skills'!$D:$D,"Friend",'Hero Skills'!$C:$C,"All",'Hero Skills'!$A:$A,$C84,'Hero Skills'!$B:$B,"Skill 1",'Hero Skills'!$I:$I,"Stats-Based",'Hero Skills'!$P:$P,O$81))</f>
        <v>0</v>
      </c>
      <c r="P84" s="117">
        <f>IF($B84="Lead",SUMIFS('Hero Skills'!$H:$H,'Hero Skills'!$F:$F,P$83,'Hero Skills'!$E:$E,P$82,'Hero Skills'!$D:$D,"Friend",'Hero Skills'!$C:$C,"All",'Hero Skills'!$A:$A,$C84,'Hero Skills'!$I:$I,"Stats-Based",'Hero Skills'!$P:$P,P$81)+SUMIFS('Hero Skills'!$H:$H,'Hero Skills'!$C:$C,$F$1,'Hero Skills'!$F:$F,P$83,'Hero Skills'!$E:$E,P$82,'Hero Skills'!$A:$A,$C84,'Hero Skills'!$I:$I,"Stats-Based",'Hero Skills'!$P:$P,P$81),SUMIFS('Hero Skills'!$H:$H,'Hero Skills'!$F:$F,P$83,'Hero Skills'!$E:$E,P$82,'Hero Skills'!$D:$D,"Friend",'Hero Skills'!$C:$C,"All",'Hero Skills'!$A:$A,$C84,'Hero Skills'!$B:$B,"Skill 1",'Hero Skills'!$I:$I,"Stats-Based",'Hero Skills'!$P:$P,P$81))</f>
        <v>0</v>
      </c>
      <c r="Q84" s="117">
        <f>IF($B84="Lead",SUMIFS('Hero Skills'!$H:$H,'Hero Skills'!$F:$F,Q$83,'Hero Skills'!$E:$E,Q$82,'Hero Skills'!$D:$D,"Friend",'Hero Skills'!$C:$C,"All",'Hero Skills'!$A:$A,$C84,'Hero Skills'!$I:$I,"Stats-Based",'Hero Skills'!$P:$P,Q$81)+SUMIFS('Hero Skills'!$H:$H,'Hero Skills'!$C:$C,$F$1,'Hero Skills'!$F:$F,Q$83,'Hero Skills'!$E:$E,Q$82,'Hero Skills'!$A:$A,$C84,'Hero Skills'!$I:$I,"Stats-Based",'Hero Skills'!$P:$P,Q$81),SUMIFS('Hero Skills'!$H:$H,'Hero Skills'!$F:$F,Q$83,'Hero Skills'!$E:$E,Q$82,'Hero Skills'!$D:$D,"Friend",'Hero Skills'!$C:$C,"All",'Hero Skills'!$A:$A,$C84,'Hero Skills'!$B:$B,"Skill 1",'Hero Skills'!$I:$I,"Stats-Based",'Hero Skills'!$P:$P,Q$81))</f>
        <v>0</v>
      </c>
      <c r="R84" s="117">
        <f>IF($B84="Lead",SUMIFS('Hero Skills'!$H:$H,'Hero Skills'!$F:$F,R$83,'Hero Skills'!$E:$E,R$82,'Hero Skills'!$D:$D,"Friend",'Hero Skills'!$C:$C,"All",'Hero Skills'!$A:$A,$C84,'Hero Skills'!$I:$I,"Stats-Based",'Hero Skills'!$P:$P,R$81)+SUMIFS('Hero Skills'!$H:$H,'Hero Skills'!$C:$C,$F$1,'Hero Skills'!$F:$F,R$83,'Hero Skills'!$E:$E,R$82,'Hero Skills'!$A:$A,$C84,'Hero Skills'!$I:$I,"Stats-Based",'Hero Skills'!$P:$P,R$81),SUMIFS('Hero Skills'!$H:$H,'Hero Skills'!$F:$F,R$83,'Hero Skills'!$E:$E,R$82,'Hero Skills'!$D:$D,"Friend",'Hero Skills'!$C:$C,"All",'Hero Skills'!$A:$A,$C84,'Hero Skills'!$B:$B,"Skill 1",'Hero Skills'!$I:$I,"Stats-Based",'Hero Skills'!$P:$P,R$81))</f>
        <v>0</v>
      </c>
      <c r="S84" s="117">
        <f>IF($B84="Lead",SUMIFS('Hero Skills'!$H:$H,'Hero Skills'!$F:$F,S$83,'Hero Skills'!$E:$E,S$82,'Hero Skills'!$D:$D,"Friend",'Hero Skills'!$C:$C,"All",'Hero Skills'!$A:$A,$C84,'Hero Skills'!$I:$I,"Stats-Based",'Hero Skills'!$P:$P,S$81)+SUMIFS('Hero Skills'!$H:$H,'Hero Skills'!$C:$C,$F$1,'Hero Skills'!$F:$F,S$83,'Hero Skills'!$E:$E,S$82,'Hero Skills'!$A:$A,$C84,'Hero Skills'!$I:$I,"Stats-Based",'Hero Skills'!$P:$P,S$81),SUMIFS('Hero Skills'!$H:$H,'Hero Skills'!$F:$F,S$83,'Hero Skills'!$E:$E,S$82,'Hero Skills'!$D:$D,"Friend",'Hero Skills'!$C:$C,"All",'Hero Skills'!$A:$A,$C84,'Hero Skills'!$B:$B,"Skill 1",'Hero Skills'!$I:$I,"Stats-Based",'Hero Skills'!$P:$P,S$81))</f>
        <v>0</v>
      </c>
      <c r="T84" s="117">
        <f>IF($B84="Lead",SUMIFS('Hero Skills'!$H:$H,'Hero Skills'!$F:$F,T$83,'Hero Skills'!$E:$E,T$82,'Hero Skills'!$D:$D,"Friend",'Hero Skills'!$C:$C,"All",'Hero Skills'!$A:$A,$C84,'Hero Skills'!$I:$I,"Stats-Based",'Hero Skills'!$P:$P,T$81)+SUMIFS('Hero Skills'!$H:$H,'Hero Skills'!$C:$C,$F$1,'Hero Skills'!$F:$F,T$83,'Hero Skills'!$E:$E,T$82,'Hero Skills'!$A:$A,$C84,'Hero Skills'!$I:$I,"Stats-Based",'Hero Skills'!$P:$P,T$81),SUMIFS('Hero Skills'!$H:$H,'Hero Skills'!$F:$F,T$83,'Hero Skills'!$E:$E,T$82,'Hero Skills'!$D:$D,"Friend",'Hero Skills'!$C:$C,"All",'Hero Skills'!$A:$A,$C84,'Hero Skills'!$B:$B,"Skill 1",'Hero Skills'!$I:$I,"Stats-Based",'Hero Skills'!$P:$P,T$81))</f>
        <v>0</v>
      </c>
      <c r="U84" s="117">
        <f>IF($B84="Lead",SUMIFS('Hero Skills'!$H:$H,'Hero Skills'!$F:$F,U$83,'Hero Skills'!$E:$E,U$82,'Hero Skills'!$D:$D,"Friend",'Hero Skills'!$C:$C,"All",'Hero Skills'!$A:$A,$C84,'Hero Skills'!$I:$I,"Stats-Based",'Hero Skills'!$P:$P,U$81)+SUMIFS('Hero Skills'!$H:$H,'Hero Skills'!$C:$C,$F$1,'Hero Skills'!$F:$F,U$83,'Hero Skills'!$E:$E,U$82,'Hero Skills'!$A:$A,$C84,'Hero Skills'!$I:$I,"Stats-Based",'Hero Skills'!$P:$P,U$81),SUMIFS('Hero Skills'!$H:$H,'Hero Skills'!$F:$F,U$83,'Hero Skills'!$E:$E,U$82,'Hero Skills'!$D:$D,"Friend",'Hero Skills'!$C:$C,"All",'Hero Skills'!$A:$A,$C84,'Hero Skills'!$B:$B,"Skill 1",'Hero Skills'!$I:$I,"Stats-Based",'Hero Skills'!$P:$P,U$81))</f>
        <v>0</v>
      </c>
      <c r="V84" s="117">
        <f>IF($B84="Lead",SUMIFS('Hero Skills'!$H:$H,'Hero Skills'!$F:$F,V$83,'Hero Skills'!$E:$E,V$82,'Hero Skills'!$D:$D,"Friend",'Hero Skills'!$C:$C,"All",'Hero Skills'!$A:$A,$C84,'Hero Skills'!$I:$I,"Stats-Based",'Hero Skills'!$P:$P,V$81)+SUMIFS('Hero Skills'!$H:$H,'Hero Skills'!$C:$C,$F$1,'Hero Skills'!$F:$F,V$83,'Hero Skills'!$E:$E,V$82,'Hero Skills'!$A:$A,$C84,'Hero Skills'!$I:$I,"Stats-Based",'Hero Skills'!$P:$P,V$81),SUMIFS('Hero Skills'!$H:$H,'Hero Skills'!$F:$F,V$83,'Hero Skills'!$E:$E,V$82,'Hero Skills'!$D:$D,"Friend",'Hero Skills'!$C:$C,"All",'Hero Skills'!$A:$A,$C84,'Hero Skills'!$B:$B,"Skill 1",'Hero Skills'!$I:$I,"Stats-Based",'Hero Skills'!$P:$P,V$81))</f>
        <v>0</v>
      </c>
      <c r="W84" s="117">
        <f>IF($B84="Lead",SUMIFS('Hero Skills'!$H:$H,'Hero Skills'!$F:$F,W$83,'Hero Skills'!$E:$E,W$82,'Hero Skills'!$D:$D,"Friend",'Hero Skills'!$C:$C,"All",'Hero Skills'!$A:$A,$C84,'Hero Skills'!$I:$I,"Stats-Based",'Hero Skills'!$P:$P,W$81)+SUMIFS('Hero Skills'!$H:$H,'Hero Skills'!$C:$C,$F$1,'Hero Skills'!$F:$F,W$83,'Hero Skills'!$E:$E,W$82,'Hero Skills'!$A:$A,$C84,'Hero Skills'!$I:$I,"Stats-Based",'Hero Skills'!$P:$P,W$81),SUMIFS('Hero Skills'!$H:$H,'Hero Skills'!$F:$F,W$83,'Hero Skills'!$E:$E,W$82,'Hero Skills'!$D:$D,"Friend",'Hero Skills'!$C:$C,"All",'Hero Skills'!$A:$A,$C84,'Hero Skills'!$B:$B,"Skill 1",'Hero Skills'!$I:$I,"Stats-Based",'Hero Skills'!$P:$P,W$81))</f>
        <v>0</v>
      </c>
      <c r="X84" s="117">
        <f>IF($B84="Lead",SUMIFS('Hero Skills'!$H:$H,'Hero Skills'!$F:$F,X$83,'Hero Skills'!$E:$E,X$82,'Hero Skills'!$D:$D,"Friend",'Hero Skills'!$C:$C,"All",'Hero Skills'!$A:$A,$C84,'Hero Skills'!$I:$I,"Stats-Based",'Hero Skills'!$P:$P,X$81)+SUMIFS('Hero Skills'!$H:$H,'Hero Skills'!$C:$C,$F$1,'Hero Skills'!$F:$F,X$83,'Hero Skills'!$E:$E,X$82,'Hero Skills'!$A:$A,$C84,'Hero Skills'!$I:$I,"Stats-Based",'Hero Skills'!$P:$P,X$81),SUMIFS('Hero Skills'!$H:$H,'Hero Skills'!$F:$F,X$83,'Hero Skills'!$E:$E,X$82,'Hero Skills'!$D:$D,"Friend",'Hero Skills'!$C:$C,"All",'Hero Skills'!$A:$A,$C84,'Hero Skills'!$B:$B,"Skill 1",'Hero Skills'!$I:$I,"Stats-Based",'Hero Skills'!$P:$P,X$81))</f>
        <v>0.15</v>
      </c>
      <c r="Y84" s="117">
        <f>IF($B84="Lead",SUMIFS('Hero Skills'!$H:$H,'Hero Skills'!$F:$F,Y$83,'Hero Skills'!$E:$E,Y$82,'Hero Skills'!$D:$D,"Friend",'Hero Skills'!$C:$C,"All",'Hero Skills'!$A:$A,$C84,'Hero Skills'!$I:$I,"Stats-Based",'Hero Skills'!$P:$P,Y$81)+SUMIFS('Hero Skills'!$H:$H,'Hero Skills'!$C:$C,$F$1,'Hero Skills'!$F:$F,Y$83,'Hero Skills'!$E:$E,Y$82,'Hero Skills'!$A:$A,$C84,'Hero Skills'!$I:$I,"Stats-Based",'Hero Skills'!$P:$P,Y$81),SUMIFS('Hero Skills'!$H:$H,'Hero Skills'!$F:$F,Y$83,'Hero Skills'!$E:$E,Y$82,'Hero Skills'!$D:$D,"Friend",'Hero Skills'!$C:$C,"All",'Hero Skills'!$A:$A,$C84,'Hero Skills'!$B:$B,"Skill 1",'Hero Skills'!$I:$I,"Stats-Based",'Hero Skills'!$P:$P,Y$81))</f>
        <v>0</v>
      </c>
      <c r="Z84" s="117">
        <f>IF($B84="Lead",SUMIFS('Hero Skills'!$H:$H,'Hero Skills'!$F:$F,Z$83,'Hero Skills'!$E:$E,Z$82,'Hero Skills'!$D:$D,"Friend",'Hero Skills'!$C:$C,"All",'Hero Skills'!$A:$A,$C84,'Hero Skills'!$I:$I,"Stats-Based",'Hero Skills'!$P:$P,Z$81)+SUMIFS('Hero Skills'!$H:$H,'Hero Skills'!$C:$C,$F$1,'Hero Skills'!$F:$F,Z$83,'Hero Skills'!$E:$E,Z$82,'Hero Skills'!$A:$A,$C84,'Hero Skills'!$I:$I,"Stats-Based",'Hero Skills'!$P:$P,Z$81),SUMIFS('Hero Skills'!$H:$H,'Hero Skills'!$F:$F,Z$83,'Hero Skills'!$E:$E,Z$82,'Hero Skills'!$D:$D,"Friend",'Hero Skills'!$C:$C,"All",'Hero Skills'!$A:$A,$C84,'Hero Skills'!$B:$B,"Skill 1",'Hero Skills'!$I:$I,"Stats-Based",'Hero Skills'!$P:$P,Z$81))</f>
        <v>0</v>
      </c>
      <c r="AA84" s="117">
        <f>IF($B84="Lead",SUMIFS('Hero Skills'!$H:$H,'Hero Skills'!$F:$F,AA$83,'Hero Skills'!$E:$E,AA$82,'Hero Skills'!$D:$D,"Friend",'Hero Skills'!$C:$C,"All",'Hero Skills'!$A:$A,$C84,'Hero Skills'!$I:$I,"Stats-Based",'Hero Skills'!$P:$P,AA$81)+SUMIFS('Hero Skills'!$H:$H,'Hero Skills'!$C:$C,$F$1,'Hero Skills'!$F:$F,AA$83,'Hero Skills'!$E:$E,AA$82,'Hero Skills'!$A:$A,$C84,'Hero Skills'!$I:$I,"Stats-Based",'Hero Skills'!$P:$P,AA$81),SUMIFS('Hero Skills'!$H:$H,'Hero Skills'!$F:$F,AA$83,'Hero Skills'!$E:$E,AA$82,'Hero Skills'!$D:$D,"Friend",'Hero Skills'!$C:$C,"All",'Hero Skills'!$A:$A,$C84,'Hero Skills'!$B:$B,"Skill 1",'Hero Skills'!$I:$I,"Stats-Based",'Hero Skills'!$P:$P,AA$81))</f>
        <v>0</v>
      </c>
      <c r="AB84" s="117">
        <f>IF($B84="Lead",SUMIFS('Hero Skills'!$H:$H,'Hero Skills'!$F:$F,AB$83,'Hero Skills'!$E:$E,AB$82,'Hero Skills'!$D:$D,"Friend",'Hero Skills'!$C:$C,"All",'Hero Skills'!$A:$A,$C84,'Hero Skills'!$I:$I,"Stats-Based",'Hero Skills'!$P:$P,AB$81)+SUMIFS('Hero Skills'!$H:$H,'Hero Skills'!$C:$C,$F$1,'Hero Skills'!$F:$F,AB$83,'Hero Skills'!$E:$E,AB$82,'Hero Skills'!$A:$A,$C84,'Hero Skills'!$I:$I,"Stats-Based",'Hero Skills'!$P:$P,AB$81),SUMIFS('Hero Skills'!$H:$H,'Hero Skills'!$F:$F,AB$83,'Hero Skills'!$E:$E,AB$82,'Hero Skills'!$D:$D,"Friend",'Hero Skills'!$C:$C,"All",'Hero Skills'!$A:$A,$C84,'Hero Skills'!$B:$B,"Skill 1",'Hero Skills'!$I:$I,"Stats-Based",'Hero Skills'!$P:$P,AB$81))</f>
        <v>0</v>
      </c>
      <c r="AC84" s="117">
        <f>IF($B84="Lead",SUMIFS('Hero Skills'!$H:$H,'Hero Skills'!$F:$F,AC$83,'Hero Skills'!$E:$E,AC$82,'Hero Skills'!$D:$D,"Friend",'Hero Skills'!$C:$C,"All",'Hero Skills'!$A:$A,$C84,'Hero Skills'!$I:$I,"Stats-Based",'Hero Skills'!$P:$P,AC$81)+SUMIFS('Hero Skills'!$H:$H,'Hero Skills'!$C:$C,$F$1,'Hero Skills'!$F:$F,AC$83,'Hero Skills'!$E:$E,AC$82,'Hero Skills'!$A:$A,$C84,'Hero Skills'!$I:$I,"Stats-Based",'Hero Skills'!$P:$P,AC$81),SUMIFS('Hero Skills'!$H:$H,'Hero Skills'!$F:$F,AC$83,'Hero Skills'!$E:$E,AC$82,'Hero Skills'!$D:$D,"Friend",'Hero Skills'!$C:$C,"All",'Hero Skills'!$A:$A,$C84,'Hero Skills'!$B:$B,"Skill 1",'Hero Skills'!$I:$I,"Stats-Based",'Hero Skills'!$P:$P,AC$81))</f>
        <v>0</v>
      </c>
      <c r="AD84" s="117">
        <f>IF($B84="Lead",SUMIFS('Hero Skills'!$H:$H,'Hero Skills'!$F:$F,AD$83,'Hero Skills'!$E:$E,AD$82,'Hero Skills'!$D:$D,"Friend",'Hero Skills'!$C:$C,"All",'Hero Skills'!$A:$A,$C84,'Hero Skills'!$I:$I,"Stats-Based",'Hero Skills'!$P:$P,AD$81)+SUMIFS('Hero Skills'!$H:$H,'Hero Skills'!$C:$C,$F$1,'Hero Skills'!$F:$F,AD$83,'Hero Skills'!$E:$E,AD$82,'Hero Skills'!$A:$A,$C84,'Hero Skills'!$I:$I,"Stats-Based",'Hero Skills'!$P:$P,AD$81),SUMIFS('Hero Skills'!$H:$H,'Hero Skills'!$F:$F,AD$83,'Hero Skills'!$E:$E,AD$82,'Hero Skills'!$D:$D,"Friend",'Hero Skills'!$C:$C,"All",'Hero Skills'!$A:$A,$C84,'Hero Skills'!$B:$B,"Skill 1",'Hero Skills'!$I:$I,"Stats-Based",'Hero Skills'!$P:$P,AD$81))</f>
        <v>0</v>
      </c>
      <c r="AE84" s="117">
        <f>IF($B84="Lead",SUMIFS('Hero Skills'!$H:$H,'Hero Skills'!$F:$F,AE$83,'Hero Skills'!$E:$E,AE$82,'Hero Skills'!$D:$D,"Friend",'Hero Skills'!$C:$C,"All",'Hero Skills'!$A:$A,$C84,'Hero Skills'!$I:$I,"Stats-Based",'Hero Skills'!$P:$P,AE$81)+SUMIFS('Hero Skills'!$H:$H,'Hero Skills'!$C:$C,$F$1,'Hero Skills'!$F:$F,AE$83,'Hero Skills'!$E:$E,AE$82,'Hero Skills'!$A:$A,$C84,'Hero Skills'!$I:$I,"Stats-Based",'Hero Skills'!$P:$P,AE$81),SUMIFS('Hero Skills'!$H:$H,'Hero Skills'!$F:$F,AE$83,'Hero Skills'!$E:$E,AE$82,'Hero Skills'!$D:$D,"Friend",'Hero Skills'!$C:$C,"All",'Hero Skills'!$A:$A,$C84,'Hero Skills'!$B:$B,"Skill 1",'Hero Skills'!$I:$I,"Stats-Based",'Hero Skills'!$P:$P,AE$81))</f>
        <v>0</v>
      </c>
      <c r="AF84" s="117">
        <f>IF($B84="Lead",SUMIFS('Hero Skills'!$H:$H,'Hero Skills'!$F:$F,AF$83,'Hero Skills'!$E:$E,AF$82,'Hero Skills'!$D:$D,"Friend",'Hero Skills'!$C:$C,"All",'Hero Skills'!$A:$A,$C84,'Hero Skills'!$I:$I,"Stats-Based",'Hero Skills'!$P:$P,AF$81)+SUMIFS('Hero Skills'!$H:$H,'Hero Skills'!$C:$C,$F$1,'Hero Skills'!$F:$F,AF$83,'Hero Skills'!$E:$E,AF$82,'Hero Skills'!$A:$A,$C84,'Hero Skills'!$I:$I,"Stats-Based",'Hero Skills'!$P:$P,AF$81),SUMIFS('Hero Skills'!$H:$H,'Hero Skills'!$F:$F,AF$83,'Hero Skills'!$E:$E,AF$82,'Hero Skills'!$D:$D,"Friend",'Hero Skills'!$C:$C,"All",'Hero Skills'!$A:$A,$C84,'Hero Skills'!$B:$B,"Skill 1",'Hero Skills'!$I:$I,"Stats-Based",'Hero Skills'!$P:$P,AF$81))</f>
        <v>0</v>
      </c>
      <c r="AG84" s="117">
        <f>IF($B84="Lead",SUMIFS('Hero Skills'!$H:$H,'Hero Skills'!$F:$F,AG$83,'Hero Skills'!$E:$E,AG$82,'Hero Skills'!$D:$D,"Friend",'Hero Skills'!$C:$C,"All",'Hero Skills'!$A:$A,$C84,'Hero Skills'!$I:$I,"Stats-Based",'Hero Skills'!$P:$P,AG$81)+SUMIFS('Hero Skills'!$H:$H,'Hero Skills'!$C:$C,$F$1,'Hero Skills'!$F:$F,AG$83,'Hero Skills'!$E:$E,AG$82,'Hero Skills'!$A:$A,$C84,'Hero Skills'!$I:$I,"Stats-Based",'Hero Skills'!$P:$P,AG$81),SUMIFS('Hero Skills'!$H:$H,'Hero Skills'!$F:$F,AG$83,'Hero Skills'!$E:$E,AG$82,'Hero Skills'!$D:$D,"Friend",'Hero Skills'!$C:$C,"All",'Hero Skills'!$A:$A,$C84,'Hero Skills'!$B:$B,"Skill 1",'Hero Skills'!$I:$I,"Stats-Based",'Hero Skills'!$P:$P,AG$81))</f>
        <v>0</v>
      </c>
      <c r="AH84" s="118">
        <f>IF($B84="Lead",SUMIFS('Hero Skills'!$H:$H,'Hero Skills'!$F:$F,AH$83,'Hero Skills'!$E:$E,AH$82,'Hero Skills'!$D:$D,"Foe",'Hero Skills'!$C:$C,"All",'Hero Skills'!$A:$A,$C84,'Hero Skills'!$I:$I,"Stats-Based",'Hero Skills'!$P:$P,AH$81),SUMIFS('Hero Skills'!$H:$H,'Hero Skills'!$F:$F,AH$83,'Hero Skills'!$E:$E,AH$82,'Hero Skills'!$D:$D,"Foe",'Hero Skills'!$C:$C,"All",'Hero Skills'!$A:$A,$C84,'Hero Skills'!$B:$B,"Skill 1",'Hero Skills'!$I:$I,"Stats-Based",'Hero Skills'!$P:$P,AH$81))</f>
        <v>0</v>
      </c>
      <c r="AI84" s="118">
        <f>IF($B84="Lead",SUMIFS('Hero Skills'!$H:$H,'Hero Skills'!$F:$F,AI$83,'Hero Skills'!$E:$E,AI$82,'Hero Skills'!$D:$D,"Foe",'Hero Skills'!$C:$C,"All",'Hero Skills'!$A:$A,$C84,'Hero Skills'!$I:$I,"Stats-Based",'Hero Skills'!$P:$P,AI$81),SUMIFS('Hero Skills'!$H:$H,'Hero Skills'!$F:$F,AI$83,'Hero Skills'!$E:$E,AI$82,'Hero Skills'!$D:$D,"Foe",'Hero Skills'!$C:$C,"All",'Hero Skills'!$A:$A,$C84,'Hero Skills'!$B:$B,"Skill 1",'Hero Skills'!$I:$I,"Stats-Based",'Hero Skills'!$P:$P,AI$81))</f>
        <v>0</v>
      </c>
      <c r="AJ84" s="118">
        <f>IF($B84="Lead",SUMIFS('Hero Skills'!$H:$H,'Hero Skills'!$F:$F,AJ$83,'Hero Skills'!$E:$E,AJ$82,'Hero Skills'!$D:$D,"Foe",'Hero Skills'!$C:$C,"All",'Hero Skills'!$A:$A,$C84,'Hero Skills'!$I:$I,"Stats-Based",'Hero Skills'!$P:$P,AJ$81),SUMIFS('Hero Skills'!$H:$H,'Hero Skills'!$F:$F,AJ$83,'Hero Skills'!$E:$E,AJ$82,'Hero Skills'!$D:$D,"Foe",'Hero Skills'!$C:$C,"All",'Hero Skills'!$A:$A,$C84,'Hero Skills'!$B:$B,"Skill 1",'Hero Skills'!$I:$I,"Stats-Based",'Hero Skills'!$P:$P,AJ$81))</f>
        <v>0</v>
      </c>
      <c r="AK84" s="118">
        <f>IF($B84="Lead",SUMIFS('Hero Skills'!$H:$H,'Hero Skills'!$F:$F,AK$83,'Hero Skills'!$E:$E,AK$82,'Hero Skills'!$D:$D,"Foe",'Hero Skills'!$C:$C,"All",'Hero Skills'!$A:$A,$C84,'Hero Skills'!$I:$I,"Stats-Based",'Hero Skills'!$P:$P,AK$81),SUMIFS('Hero Skills'!$H:$H,'Hero Skills'!$F:$F,AK$83,'Hero Skills'!$E:$E,AK$82,'Hero Skills'!$D:$D,"Foe",'Hero Skills'!$C:$C,"All",'Hero Skills'!$A:$A,$C84,'Hero Skills'!$B:$B,"Skill 1",'Hero Skills'!$I:$I,"Stats-Based",'Hero Skills'!$P:$P,AK$81))</f>
        <v>0</v>
      </c>
      <c r="AL84" s="118">
        <f>IF($B84="Lead",SUMIFS('Hero Skills'!$H:$H,'Hero Skills'!$F:$F,AL$83,'Hero Skills'!$E:$E,AL$82,'Hero Skills'!$D:$D,"Foe",'Hero Skills'!$C:$C,"All",'Hero Skills'!$A:$A,$C84,'Hero Skills'!$I:$I,"Stats-Based",'Hero Skills'!$P:$P,AL$81),SUMIFS('Hero Skills'!$H:$H,'Hero Skills'!$F:$F,AL$83,'Hero Skills'!$E:$E,AL$82,'Hero Skills'!$D:$D,"Foe",'Hero Skills'!$C:$C,"All",'Hero Skills'!$A:$A,$C84,'Hero Skills'!$B:$B,"Skill 1",'Hero Skills'!$I:$I,"Stats-Based",'Hero Skills'!$P:$P,AL$81))</f>
        <v>0</v>
      </c>
      <c r="AM84" s="118">
        <f>IF($B84="Lead",SUMIFS('Hero Skills'!$H:$H,'Hero Skills'!$F:$F,AM$83,'Hero Skills'!$E:$E,AM$82,'Hero Skills'!$D:$D,"Foe",'Hero Skills'!$C:$C,"All",'Hero Skills'!$A:$A,$C84,'Hero Skills'!$I:$I,"Stats-Based",'Hero Skills'!$P:$P,AM$81),SUMIFS('Hero Skills'!$H:$H,'Hero Skills'!$F:$F,AM$83,'Hero Skills'!$E:$E,AM$82,'Hero Skills'!$D:$D,"Foe",'Hero Skills'!$C:$C,"All",'Hero Skills'!$A:$A,$C84,'Hero Skills'!$B:$B,"Skill 1",'Hero Skills'!$I:$I,"Stats-Based",'Hero Skills'!$P:$P,AM$81))</f>
        <v>0</v>
      </c>
      <c r="AN84" s="118">
        <f>IF($B84="Lead",SUMIFS('Hero Skills'!$H:$H,'Hero Skills'!$F:$F,AN$83,'Hero Skills'!$E:$E,AN$82,'Hero Skills'!$D:$D,"Foe",'Hero Skills'!$C:$C,"All",'Hero Skills'!$A:$A,$C84,'Hero Skills'!$I:$I,"Stats-Based",'Hero Skills'!$P:$P,AN$81),SUMIFS('Hero Skills'!$H:$H,'Hero Skills'!$F:$F,AN$83,'Hero Skills'!$E:$E,AN$82,'Hero Skills'!$D:$D,"Foe",'Hero Skills'!$C:$C,"All",'Hero Skills'!$A:$A,$C84,'Hero Skills'!$B:$B,"Skill 1",'Hero Skills'!$I:$I,"Stats-Based",'Hero Skills'!$P:$P,AN$81))</f>
        <v>0</v>
      </c>
      <c r="AO84" s="118">
        <f>IF($B84="Lead",SUMIFS('Hero Skills'!$H:$H,'Hero Skills'!$F:$F,AO$83,'Hero Skills'!$E:$E,AO$82,'Hero Skills'!$D:$D,"Foe",'Hero Skills'!$C:$C,"All",'Hero Skills'!$A:$A,$C84,'Hero Skills'!$I:$I,"Stats-Based",'Hero Skills'!$P:$P,AO$81),SUMIFS('Hero Skills'!$H:$H,'Hero Skills'!$F:$F,AO$83,'Hero Skills'!$E:$E,AO$82,'Hero Skills'!$D:$D,"Foe",'Hero Skills'!$C:$C,"All",'Hero Skills'!$A:$A,$C84,'Hero Skills'!$B:$B,"Skill 1",'Hero Skills'!$I:$I,"Stats-Based",'Hero Skills'!$P:$P,AO$81))</f>
        <v>0</v>
      </c>
      <c r="AP84" s="118">
        <f>IF($B84="Lead",SUMIFS('Hero Skills'!$H:$H,'Hero Skills'!$F:$F,AP$83,'Hero Skills'!$E:$E,AP$82,'Hero Skills'!$D:$D,"Foe",'Hero Skills'!$C:$C,"All",'Hero Skills'!$A:$A,$C84,'Hero Skills'!$I:$I,"Stats-Based",'Hero Skills'!$P:$P,AP$81),SUMIFS('Hero Skills'!$H:$H,'Hero Skills'!$F:$F,AP$83,'Hero Skills'!$E:$E,AP$82,'Hero Skills'!$D:$D,"Foe",'Hero Skills'!$C:$C,"All",'Hero Skills'!$A:$A,$C84,'Hero Skills'!$B:$B,"Skill 1",'Hero Skills'!$I:$I,"Stats-Based",'Hero Skills'!$P:$P,AP$81))</f>
        <v>0</v>
      </c>
      <c r="AQ84" s="118">
        <f>IF($B84="Lead",SUMIFS('Hero Skills'!$H:$H,'Hero Skills'!$F:$F,AQ$83,'Hero Skills'!$E:$E,AQ$82,'Hero Skills'!$D:$D,"Foe",'Hero Skills'!$C:$C,"All",'Hero Skills'!$A:$A,$C84,'Hero Skills'!$I:$I,"Stats-Based",'Hero Skills'!$P:$P,AQ$81),SUMIFS('Hero Skills'!$H:$H,'Hero Skills'!$F:$F,AQ$83,'Hero Skills'!$E:$E,AQ$82,'Hero Skills'!$D:$D,"Foe",'Hero Skills'!$C:$C,"All",'Hero Skills'!$A:$A,$C84,'Hero Skills'!$B:$B,"Skill 1",'Hero Skills'!$I:$I,"Stats-Based",'Hero Skills'!$P:$P,AQ$81))</f>
        <v>0</v>
      </c>
      <c r="AR84" s="118">
        <f>IF($B84="Lead",SUMIFS('Hero Skills'!$H:$H,'Hero Skills'!$F:$F,AR$83,'Hero Skills'!$E:$E,AR$82,'Hero Skills'!$D:$D,"Foe",'Hero Skills'!$C:$C,"All",'Hero Skills'!$A:$A,$C84,'Hero Skills'!$I:$I,"Stats-Based",'Hero Skills'!$P:$P,AR$81),SUMIFS('Hero Skills'!$H:$H,'Hero Skills'!$F:$F,AR$83,'Hero Skills'!$E:$E,AR$82,'Hero Skills'!$D:$D,"Foe",'Hero Skills'!$C:$C,"All",'Hero Skills'!$A:$A,$C84,'Hero Skills'!$B:$B,"Skill 1",'Hero Skills'!$I:$I,"Stats-Based",'Hero Skills'!$P:$P,AR$81))</f>
        <v>0</v>
      </c>
      <c r="AS84" s="118">
        <f>IF($B84="Lead",SUMIFS('Hero Skills'!$H:$H,'Hero Skills'!$F:$F,AS$83,'Hero Skills'!$E:$E,AS$82,'Hero Skills'!$D:$D,"Foe",'Hero Skills'!$C:$C,"All",'Hero Skills'!$A:$A,$C84,'Hero Skills'!$I:$I,"Stats-Based",'Hero Skills'!$P:$P,AS$81),SUMIFS('Hero Skills'!$H:$H,'Hero Skills'!$F:$F,AS$83,'Hero Skills'!$E:$E,AS$82,'Hero Skills'!$D:$D,"Foe",'Hero Skills'!$C:$C,"All",'Hero Skills'!$A:$A,$C84,'Hero Skills'!$B:$B,"Skill 1",'Hero Skills'!$I:$I,"Stats-Based",'Hero Skills'!$P:$P,AS$81))</f>
        <v>0</v>
      </c>
      <c r="AT84" s="118">
        <f>IF($B84="Lead",SUMIFS('Hero Skills'!$H:$H,'Hero Skills'!$F:$F,AT$83,'Hero Skills'!$E:$E,AT$82,'Hero Skills'!$D:$D,"Foe",'Hero Skills'!$C:$C,"All",'Hero Skills'!$A:$A,$C84,'Hero Skills'!$I:$I,"Stats-Based",'Hero Skills'!$P:$P,AT$81),SUMIFS('Hero Skills'!$H:$H,'Hero Skills'!$F:$F,AT$83,'Hero Skills'!$E:$E,AT$82,'Hero Skills'!$D:$D,"Foe",'Hero Skills'!$C:$C,"All",'Hero Skills'!$A:$A,$C84,'Hero Skills'!$B:$B,"Skill 1",'Hero Skills'!$I:$I,"Stats-Based",'Hero Skills'!$P:$P,AT$81))</f>
        <v>0</v>
      </c>
      <c r="AU84" s="118">
        <f>IF($B84="Lead",SUMIFS('Hero Skills'!$H:$H,'Hero Skills'!$F:$F,AU$83,'Hero Skills'!$E:$E,AU$82,'Hero Skills'!$D:$D,"Foe",'Hero Skills'!$C:$C,"All",'Hero Skills'!$A:$A,$C84,'Hero Skills'!$I:$I,"Stats-Based",'Hero Skills'!$P:$P,AU$81),SUMIFS('Hero Skills'!$H:$H,'Hero Skills'!$F:$F,AU$83,'Hero Skills'!$E:$E,AU$82,'Hero Skills'!$D:$D,"Foe",'Hero Skills'!$C:$C,"All",'Hero Skills'!$A:$A,$C84,'Hero Skills'!$B:$B,"Skill 1",'Hero Skills'!$I:$I,"Stats-Based",'Hero Skills'!$P:$P,AU$81))</f>
        <v>0</v>
      </c>
      <c r="AV84" s="118">
        <f>IF($B84="Lead",SUMIFS('Hero Skills'!$H:$H,'Hero Skills'!$F:$F,AV$83,'Hero Skills'!$E:$E,AV$82,'Hero Skills'!$D:$D,"Foe",'Hero Skills'!$C:$C,"All",'Hero Skills'!$A:$A,$C84,'Hero Skills'!$I:$I,"Stats-Based",'Hero Skills'!$P:$P,AV$81),SUMIFS('Hero Skills'!$H:$H,'Hero Skills'!$F:$F,AV$83,'Hero Skills'!$E:$E,AV$82,'Hero Skills'!$D:$D,"Foe",'Hero Skills'!$C:$C,"All",'Hero Skills'!$A:$A,$C84,'Hero Skills'!$B:$B,"Skill 1",'Hero Skills'!$I:$I,"Stats-Based",'Hero Skills'!$P:$P,AV$81))</f>
        <v>0</v>
      </c>
      <c r="AW84" s="118">
        <f>IF($B84="Lead",SUMIFS('Hero Skills'!$H:$H,'Hero Skills'!$F:$F,AW$83,'Hero Skills'!$E:$E,AW$82,'Hero Skills'!$D:$D,"Foe",'Hero Skills'!$C:$C,"All",'Hero Skills'!$A:$A,$C84,'Hero Skills'!$I:$I,"Stats-Based",'Hero Skills'!$P:$P,AW$81),SUMIFS('Hero Skills'!$H:$H,'Hero Skills'!$F:$F,AW$83,'Hero Skills'!$E:$E,AW$82,'Hero Skills'!$D:$D,"Foe",'Hero Skills'!$C:$C,"All",'Hero Skills'!$A:$A,$C84,'Hero Skills'!$B:$B,"Skill 1",'Hero Skills'!$I:$I,"Stats-Based",'Hero Skills'!$P:$P,AW$81))</f>
        <v>0</v>
      </c>
      <c r="AX84" s="118">
        <f>IF($B84="Lead",SUMIFS('Hero Skills'!$H:$H,'Hero Skills'!$F:$F,AX$83,'Hero Skills'!$E:$E,AX$82,'Hero Skills'!$D:$D,"Foe",'Hero Skills'!$C:$C,"All",'Hero Skills'!$A:$A,$C84,'Hero Skills'!$I:$I,"Stats-Based",'Hero Skills'!$P:$P,AX$81),SUMIFS('Hero Skills'!$H:$H,'Hero Skills'!$F:$F,AX$83,'Hero Skills'!$E:$E,AX$82,'Hero Skills'!$D:$D,"Foe",'Hero Skills'!$C:$C,"All",'Hero Skills'!$A:$A,$C84,'Hero Skills'!$B:$B,"Skill 1",'Hero Skills'!$I:$I,"Stats-Based",'Hero Skills'!$P:$P,AX$81))</f>
        <v>0</v>
      </c>
      <c r="AY84" s="118">
        <f>IF($B84="Lead",SUMIFS('Hero Skills'!$H:$H,'Hero Skills'!$F:$F,AY$83,'Hero Skills'!$E:$E,AY$82,'Hero Skills'!$D:$D,"Foe",'Hero Skills'!$C:$C,"All",'Hero Skills'!$A:$A,$C84,'Hero Skills'!$I:$I,"Stats-Based",'Hero Skills'!$P:$P,AY$81),SUMIFS('Hero Skills'!$H:$H,'Hero Skills'!$F:$F,AY$83,'Hero Skills'!$E:$E,AY$82,'Hero Skills'!$D:$D,"Foe",'Hero Skills'!$C:$C,"All",'Hero Skills'!$A:$A,$C84,'Hero Skills'!$B:$B,"Skill 1",'Hero Skills'!$I:$I,"Stats-Based",'Hero Skills'!$P:$P,AY$81))</f>
        <v>0</v>
      </c>
      <c r="AZ84" s="118">
        <f>IF($B84="Lead",SUMIFS('Hero Skills'!$H:$H,'Hero Skills'!$F:$F,AZ$83,'Hero Skills'!$E:$E,AZ$82,'Hero Skills'!$D:$D,"Foe",'Hero Skills'!$C:$C,"All",'Hero Skills'!$A:$A,$C84,'Hero Skills'!$I:$I,"Stats-Based",'Hero Skills'!$P:$P,AZ$81),SUMIFS('Hero Skills'!$H:$H,'Hero Skills'!$F:$F,AZ$83,'Hero Skills'!$E:$E,AZ$82,'Hero Skills'!$D:$D,"Foe",'Hero Skills'!$C:$C,"All",'Hero Skills'!$A:$A,$C84,'Hero Skills'!$B:$B,"Skill 1",'Hero Skills'!$I:$I,"Stats-Based",'Hero Skills'!$P:$P,AZ$81))</f>
        <v>0</v>
      </c>
      <c r="BA84" s="118">
        <f>IF($B84="Lead",SUMIFS('Hero Skills'!$H:$H,'Hero Skills'!$F:$F,BA$83,'Hero Skills'!$E:$E,BA$82,'Hero Skills'!$D:$D,"Foe",'Hero Skills'!$C:$C,"All",'Hero Skills'!$A:$A,$C84,'Hero Skills'!$I:$I,"Stats-Based",'Hero Skills'!$P:$P,BA$81),SUMIFS('Hero Skills'!$H:$H,'Hero Skills'!$F:$F,BA$83,'Hero Skills'!$E:$E,BA$82,'Hero Skills'!$D:$D,"Foe",'Hero Skills'!$C:$C,"All",'Hero Skills'!$A:$A,$C84,'Hero Skills'!$B:$B,"Skill 1",'Hero Skills'!$I:$I,"Stats-Based",'Hero Skills'!$P:$P,BA$81))</f>
        <v>0</v>
      </c>
      <c r="BB84" s="118">
        <f>IF($B84="Lead",SUMIFS('Hero Skills'!$H:$H,'Hero Skills'!$F:$F,BB$83,'Hero Skills'!$E:$E,BB$82,'Hero Skills'!$D:$D,"Foe",'Hero Skills'!$C:$C,"All",'Hero Skills'!$A:$A,$C84,'Hero Skills'!$I:$I,"Stats-Based",'Hero Skills'!$P:$P,BB$81),SUMIFS('Hero Skills'!$H:$H,'Hero Skills'!$F:$F,BB$83,'Hero Skills'!$E:$E,BB$82,'Hero Skills'!$D:$D,"Foe",'Hero Skills'!$C:$C,"All",'Hero Skills'!$A:$A,$C84,'Hero Skills'!$B:$B,"Skill 1",'Hero Skills'!$I:$I,"Stats-Based",'Hero Skills'!$P:$P,BB$81))</f>
        <v>0</v>
      </c>
      <c r="BC84" s="118">
        <f>IF($B84="Lead",SUMIFS('Hero Skills'!$H:$H,'Hero Skills'!$F:$F,BC$83,'Hero Skills'!$E:$E,BC$82,'Hero Skills'!$D:$D,"Foe",'Hero Skills'!$C:$C,"All",'Hero Skills'!$A:$A,$C84,'Hero Skills'!$I:$I,"Stats-Based",'Hero Skills'!$P:$P,BC$81),SUMIFS('Hero Skills'!$H:$H,'Hero Skills'!$F:$F,BC$83,'Hero Skills'!$E:$E,BC$82,'Hero Skills'!$D:$D,"Foe",'Hero Skills'!$C:$C,"All",'Hero Skills'!$A:$A,$C84,'Hero Skills'!$B:$B,"Skill 1",'Hero Skills'!$I:$I,"Stats-Based",'Hero Skills'!$P:$P,BC$81))</f>
        <v>0</v>
      </c>
      <c r="BD84" s="118">
        <f>IF($B84="Lead",SUMIFS('Hero Skills'!$H:$H,'Hero Skills'!$F:$F,BD$83,'Hero Skills'!$E:$E,BD$82,'Hero Skills'!$D:$D,"Foe",'Hero Skills'!$C:$C,"All",'Hero Skills'!$A:$A,$C84,'Hero Skills'!$I:$I,"Stats-Based",'Hero Skills'!$P:$P,BD$81),SUMIFS('Hero Skills'!$H:$H,'Hero Skills'!$F:$F,BD$83,'Hero Skills'!$E:$E,BD$82,'Hero Skills'!$D:$D,"Foe",'Hero Skills'!$C:$C,"All",'Hero Skills'!$A:$A,$C84,'Hero Skills'!$B:$B,"Skill 1",'Hero Skills'!$I:$I,"Stats-Based",'Hero Skills'!$P:$P,BD$81))</f>
        <v>0</v>
      </c>
      <c r="BE84" s="118">
        <f>IF($B84="Lead",SUMIFS('Hero Skills'!$H:$H,'Hero Skills'!$F:$F,BE$83,'Hero Skills'!$E:$E,BE$82,'Hero Skills'!$D:$D,"Foe",'Hero Skills'!$C:$C,"All",'Hero Skills'!$A:$A,$C84,'Hero Skills'!$I:$I,"Stats-Based",'Hero Skills'!$P:$P,BE$81),SUMIFS('Hero Skills'!$H:$H,'Hero Skills'!$F:$F,BE$83,'Hero Skills'!$E:$E,BE$82,'Hero Skills'!$D:$D,"Foe",'Hero Skills'!$C:$C,"All",'Hero Skills'!$A:$A,$C84,'Hero Skills'!$B:$B,"Skill 1",'Hero Skills'!$I:$I,"Stats-Based",'Hero Skills'!$P:$P,BE$81))</f>
        <v>0</v>
      </c>
      <c r="BF84" s="118">
        <f>IF($B84="Lead",SUMIFS('Hero Skills'!$H:$H,'Hero Skills'!$F:$F,BF$83,'Hero Skills'!$E:$E,BF$82,'Hero Skills'!$D:$D,"Foe",'Hero Skills'!$C:$C,"All",'Hero Skills'!$A:$A,$C84,'Hero Skills'!$I:$I,"Stats-Based",'Hero Skills'!$P:$P,BF$81),SUMIFS('Hero Skills'!$H:$H,'Hero Skills'!$F:$F,BF$83,'Hero Skills'!$E:$E,BF$82,'Hero Skills'!$D:$D,"Foe",'Hero Skills'!$C:$C,"All",'Hero Skills'!$A:$A,$C84,'Hero Skills'!$B:$B,"Skill 1",'Hero Skills'!$I:$I,"Stats-Based",'Hero Skills'!$P:$P,BF$81))</f>
        <v>0</v>
      </c>
      <c r="BG84" s="118">
        <f>IF($B84="Lead",SUMIFS('Hero Skills'!$H:$H,'Hero Skills'!$F:$F,BG$83,'Hero Skills'!$E:$E,BG$82,'Hero Skills'!$D:$D,"Foe",'Hero Skills'!$C:$C,"All",'Hero Skills'!$A:$A,$C84,'Hero Skills'!$I:$I,"Stats-Based",'Hero Skills'!$P:$P,BG$81),SUMIFS('Hero Skills'!$H:$H,'Hero Skills'!$F:$F,BG$83,'Hero Skills'!$E:$E,BG$82,'Hero Skills'!$D:$D,"Foe",'Hero Skills'!$C:$C,"All",'Hero Skills'!$A:$A,$C84,'Hero Skills'!$B:$B,"Skill 1",'Hero Skills'!$I:$I,"Stats-Based",'Hero Skills'!$P:$P,BG$81))</f>
        <v>0</v>
      </c>
      <c r="BH84" s="118">
        <f>IF($B84="Lead",SUMIFS('Hero Skills'!$H:$H,'Hero Skills'!$F:$F,BH$83,'Hero Skills'!$E:$E,BH$82,'Hero Skills'!$D:$D,"Foe",'Hero Skills'!$C:$C,"All",'Hero Skills'!$A:$A,$C84,'Hero Skills'!$I:$I,"Stats-Based",'Hero Skills'!$P:$P,BH$81),SUMIFS('Hero Skills'!$H:$H,'Hero Skills'!$F:$F,BH$83,'Hero Skills'!$E:$E,BH$82,'Hero Skills'!$D:$D,"Foe",'Hero Skills'!$C:$C,"All",'Hero Skills'!$A:$A,$C84,'Hero Skills'!$B:$B,"Skill 1",'Hero Skills'!$I:$I,"Stats-Based",'Hero Skills'!$P:$P,BH$81))</f>
        <v>0</v>
      </c>
      <c r="BI84" s="118">
        <f>IF($B84="Lead",SUMIFS('Hero Skills'!$H:$H,'Hero Skills'!$F:$F,BI$83,'Hero Skills'!$E:$E,BI$82,'Hero Skills'!$D:$D,"Foe",'Hero Skills'!$C:$C,"All",'Hero Skills'!$A:$A,$C84,'Hero Skills'!$I:$I,"Stats-Based",'Hero Skills'!$P:$P,BI$81),SUMIFS('Hero Skills'!$H:$H,'Hero Skills'!$F:$F,BI$83,'Hero Skills'!$E:$E,BI$82,'Hero Skills'!$D:$D,"Foe",'Hero Skills'!$C:$C,"All",'Hero Skills'!$A:$A,$C84,'Hero Skills'!$B:$B,"Skill 1",'Hero Skills'!$I:$I,"Stats-Based",'Hero Skills'!$P:$P,BI$81))</f>
        <v>0</v>
      </c>
      <c r="BJ84" s="118">
        <f>IF($B84="Lead",SUMIFS('Hero Skills'!$H:$H,'Hero Skills'!$F:$F,BJ$83,'Hero Skills'!$E:$E,BJ$82,'Hero Skills'!$D:$D,"Foe",'Hero Skills'!$C:$C,"All",'Hero Skills'!$A:$A,$C84,'Hero Skills'!$I:$I,"Stats-Based",'Hero Skills'!$P:$P,BJ$81),SUMIFS('Hero Skills'!$H:$H,'Hero Skills'!$F:$F,BJ$83,'Hero Skills'!$E:$E,BJ$82,'Hero Skills'!$D:$D,"Foe",'Hero Skills'!$C:$C,"All",'Hero Skills'!$A:$A,$C84,'Hero Skills'!$B:$B,"Skill 1",'Hero Skills'!$I:$I,"Stats-Based",'Hero Skills'!$P:$P,BJ$81))</f>
        <v>0</v>
      </c>
      <c r="BK84" s="118">
        <f>IF($B84="Lead",SUMIFS('Hero Skills'!$H:$H,'Hero Skills'!$F:$F,BK$83,'Hero Skills'!$E:$E,BK$82,'Hero Skills'!$D:$D,"Foe",'Hero Skills'!$C:$C,"All",'Hero Skills'!$A:$A,$C84,'Hero Skills'!$I:$I,"Stats-Based",'Hero Skills'!$P:$P,BK$81),SUMIFS('Hero Skills'!$H:$H,'Hero Skills'!$F:$F,BK$83,'Hero Skills'!$E:$E,BK$82,'Hero Skills'!$D:$D,"Foe",'Hero Skills'!$C:$C,"All",'Hero Skills'!$A:$A,$C84,'Hero Skills'!$B:$B,"Skill 1",'Hero Skills'!$I:$I,"Stats-Based",'Hero Skills'!$P:$P,BK$81))</f>
        <v>0</v>
      </c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9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  <c r="CU84" s="118"/>
      <c r="CV84" s="118"/>
      <c r="CW84" s="118"/>
      <c r="CX84" s="118"/>
      <c r="CY84" s="118"/>
      <c r="CZ84" s="118"/>
      <c r="DA84" s="118"/>
      <c r="DB84" s="118"/>
      <c r="DC84" s="118"/>
      <c r="DD84" s="118"/>
      <c r="DE84" s="118"/>
      <c r="DF84" s="118"/>
      <c r="DG84" s="118"/>
      <c r="DH84" s="118"/>
      <c r="DI84" s="118"/>
      <c r="DJ84" s="118"/>
      <c r="DK84" s="118"/>
      <c r="DL84" s="118"/>
      <c r="DM84" s="118"/>
      <c r="DN84" s="118"/>
      <c r="DO84" s="118"/>
      <c r="DP84" s="118"/>
      <c r="DQ84" s="118"/>
      <c r="DR84" s="118"/>
      <c r="DS84" s="118"/>
      <c r="DT84" s="118"/>
      <c r="DU84" s="118"/>
      <c r="DV84" s="118"/>
      <c r="DW84" s="118"/>
      <c r="DX84" s="118"/>
      <c r="DY84" s="118"/>
      <c r="DZ84" s="118"/>
      <c r="EA84" s="118"/>
      <c r="EB84" s="118"/>
      <c r="EC84" s="118"/>
      <c r="ED84" s="118"/>
      <c r="EE84" s="118"/>
      <c r="EF84" s="118"/>
      <c r="EG84" s="118"/>
      <c r="EH84" s="118"/>
      <c r="EI84" s="118"/>
      <c r="EJ84" s="118"/>
      <c r="EK84" s="118"/>
      <c r="EL84" s="118"/>
      <c r="EM84" s="118"/>
      <c r="EN84" s="118"/>
      <c r="EO84" s="118"/>
      <c r="EP84" s="118"/>
      <c r="EQ84" s="118"/>
      <c r="ER84" s="118"/>
      <c r="ES84" s="118"/>
      <c r="ET84" s="118"/>
      <c r="EU84" s="118"/>
      <c r="EV84" s="118"/>
      <c r="EW84" s="118"/>
      <c r="EX84" s="118"/>
      <c r="EY84" s="118"/>
      <c r="EZ84" s="118"/>
      <c r="FA84" s="118"/>
      <c r="FB84" s="118"/>
      <c r="FC84" s="118"/>
      <c r="FD84" s="118"/>
      <c r="FE84" s="118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118"/>
      <c r="GL84" s="118"/>
      <c r="GM84" s="118"/>
      <c r="GN84" s="118"/>
      <c r="GO84" s="118"/>
      <c r="GP84" s="118"/>
      <c r="GQ84" s="118"/>
      <c r="GR84" s="118"/>
      <c r="GS84" s="118"/>
      <c r="GT84" s="118"/>
      <c r="GU84" s="118"/>
      <c r="GV84" s="118"/>
      <c r="GW84" s="118"/>
      <c r="GX84" s="118"/>
      <c r="GY84" s="118"/>
      <c r="GZ84" s="118"/>
      <c r="HA84" s="118"/>
      <c r="HB84" s="118"/>
      <c r="HC84" s="118"/>
      <c r="HD84" s="118"/>
      <c r="HE84" s="118"/>
      <c r="HF84" s="118"/>
      <c r="HG84" s="118"/>
      <c r="HH84" s="118"/>
      <c r="HI84" s="118"/>
      <c r="HJ84" s="118"/>
      <c r="HK84" s="118"/>
      <c r="HL84" s="118"/>
      <c r="HM84" s="118"/>
      <c r="HN84" s="118"/>
      <c r="HO84" s="118"/>
      <c r="HP84" s="118"/>
      <c r="HQ84" s="118"/>
      <c r="HR84" s="118"/>
      <c r="HS84" s="118"/>
      <c r="HT84" s="118"/>
      <c r="HU84" s="118"/>
      <c r="HV84" s="118"/>
      <c r="HW84" s="118"/>
      <c r="HX84" s="118"/>
      <c r="HY84" s="118"/>
      <c r="HZ84" s="118"/>
      <c r="IA84" s="118"/>
      <c r="IB84" s="118"/>
      <c r="IC84" s="118"/>
      <c r="ID84" s="118"/>
      <c r="IE84" s="118"/>
      <c r="IF84" s="118"/>
      <c r="IG84" s="118"/>
      <c r="IH84" s="118"/>
      <c r="II84" s="118"/>
      <c r="IJ84" s="118"/>
      <c r="IK84" s="118"/>
      <c r="IL84" s="118"/>
      <c r="IM84" s="118"/>
      <c r="IN84" s="118"/>
      <c r="IO84" s="118"/>
      <c r="IP84" s="118"/>
      <c r="IQ84" s="118"/>
      <c r="IR84" s="118"/>
      <c r="IS84" s="118"/>
      <c r="IT84" s="118"/>
      <c r="IU84" s="118"/>
      <c r="IV84" s="118"/>
      <c r="IW84" s="118"/>
      <c r="IX84" s="118"/>
      <c r="IY84" s="118"/>
      <c r="IZ84" s="118"/>
      <c r="JA84" s="118"/>
      <c r="JB84" s="118"/>
      <c r="JC84" s="118"/>
      <c r="JD84" s="118"/>
      <c r="JE84" s="118"/>
      <c r="JF84" s="118"/>
      <c r="JG84" s="118"/>
      <c r="JH84" s="118"/>
      <c r="JI84" s="118"/>
      <c r="JJ84" s="118"/>
      <c r="JK84" s="118"/>
      <c r="JL84" s="118"/>
      <c r="JM84" s="118"/>
      <c r="JN84" s="118"/>
      <c r="JO84" s="118"/>
      <c r="JP84" s="118"/>
      <c r="JQ84" s="118"/>
      <c r="JR84" s="118"/>
      <c r="JS84" s="118"/>
      <c r="JT84" s="118"/>
      <c r="JU84" s="118"/>
      <c r="JV84" s="118"/>
      <c r="JW84" s="118"/>
      <c r="JX84" s="118"/>
      <c r="JY84" s="118"/>
      <c r="JZ84" s="118"/>
      <c r="KA84" s="118"/>
      <c r="KB84" s="118"/>
      <c r="KC84" s="118"/>
      <c r="KD84" s="118"/>
      <c r="KE84" s="118"/>
      <c r="KF84" s="118"/>
      <c r="KG84" s="118"/>
      <c r="KH84" s="118"/>
      <c r="KI84" s="118"/>
      <c r="KJ84" s="118"/>
      <c r="KK84" s="118"/>
      <c r="KL84" s="118"/>
      <c r="KM84" s="118"/>
      <c r="KN84" s="118"/>
      <c r="KO84" s="118"/>
      <c r="KP84" s="118"/>
      <c r="KQ84" s="118"/>
      <c r="KR84" s="118"/>
      <c r="KS84" s="118"/>
      <c r="KT84" s="118"/>
      <c r="KU84" s="118"/>
      <c r="KV84" s="118"/>
      <c r="KW84" s="118"/>
      <c r="KX84" s="118"/>
      <c r="KY84" s="118"/>
      <c r="KZ84" s="118"/>
      <c r="LA84" s="118"/>
      <c r="LB84" s="118"/>
      <c r="LC84" s="118"/>
      <c r="LD84" s="118"/>
      <c r="LE84" s="118"/>
      <c r="LF84" s="118"/>
      <c r="LG84" s="118"/>
      <c r="LH84" s="118"/>
      <c r="LI84" s="118"/>
      <c r="LJ84" s="118"/>
      <c r="LK84" s="118"/>
      <c r="LL84" s="118"/>
      <c r="LM84" s="118"/>
      <c r="LN84" s="118"/>
      <c r="LO84" s="118"/>
      <c r="LP84" s="118"/>
      <c r="LQ84" s="118"/>
      <c r="LR84" s="118"/>
      <c r="LS84" s="118"/>
      <c r="LT84" s="118"/>
      <c r="LU84" s="118"/>
      <c r="LV84" s="118"/>
      <c r="LW84" s="118"/>
      <c r="LX84" s="118"/>
      <c r="LY84" s="118"/>
      <c r="LZ84" s="118"/>
      <c r="MA84" s="118"/>
      <c r="MB84" s="118"/>
      <c r="MC84" s="118"/>
      <c r="MD84" s="118"/>
      <c r="ME84" s="118"/>
      <c r="MF84" s="118"/>
      <c r="MG84" s="118"/>
      <c r="MH84" s="118"/>
      <c r="MI84" s="118"/>
      <c r="MJ84" s="118"/>
      <c r="MK84" s="118"/>
      <c r="ML84" s="118"/>
      <c r="MM84" s="118"/>
      <c r="MN84" s="118"/>
      <c r="MO84" s="118"/>
      <c r="MP84" s="118"/>
      <c r="MQ84" s="118"/>
      <c r="MR84" s="118"/>
      <c r="MS84" s="118"/>
      <c r="MT84" s="118"/>
      <c r="MU84" s="118"/>
      <c r="MV84" s="118"/>
      <c r="MW84" s="118"/>
      <c r="MX84" s="118"/>
      <c r="MY84" s="118"/>
      <c r="MZ84" s="118"/>
      <c r="NA84" s="118"/>
      <c r="NB84" s="118"/>
      <c r="NC84" s="118"/>
      <c r="ND84" s="118"/>
      <c r="NE84" s="118"/>
      <c r="NF84" s="118"/>
      <c r="NG84" s="118"/>
      <c r="NH84" s="118"/>
      <c r="NI84" s="118"/>
      <c r="NJ84" s="118"/>
      <c r="NK84" s="118"/>
      <c r="NL84" s="118"/>
      <c r="NM84" s="118"/>
      <c r="NN84" s="118"/>
      <c r="NO84" s="118"/>
      <c r="NP84" s="118"/>
      <c r="NQ84" s="118"/>
      <c r="NR84" s="118"/>
      <c r="NS84" s="118"/>
      <c r="NT84" s="118"/>
      <c r="NU84" s="118"/>
      <c r="NV84" s="118"/>
      <c r="NW84" s="118"/>
      <c r="NX84" s="118"/>
      <c r="NY84" s="118"/>
      <c r="NZ84" s="118"/>
      <c r="OA84" s="118"/>
      <c r="OB84" s="118"/>
      <c r="OC84" s="118"/>
      <c r="OD84" s="118"/>
      <c r="OE84" s="118"/>
      <c r="OF84" s="118"/>
      <c r="OG84" s="118"/>
      <c r="OH84" s="118"/>
      <c r="OI84" s="118"/>
      <c r="OJ84" s="118"/>
      <c r="OK84" s="118"/>
      <c r="OL84" s="118"/>
      <c r="OM84" s="118"/>
      <c r="ON84" s="118"/>
      <c r="OO84" s="118"/>
      <c r="OP84" s="118"/>
      <c r="OQ84" s="118"/>
      <c r="OR84" s="118"/>
      <c r="OS84" s="118"/>
      <c r="OT84" s="118"/>
      <c r="OU84" s="118"/>
      <c r="OV84" s="118"/>
      <c r="OW84" s="118"/>
      <c r="OX84" s="118"/>
      <c r="OY84" s="118"/>
      <c r="OZ84" s="118"/>
      <c r="PA84" s="118"/>
      <c r="PB84" s="118"/>
      <c r="PC84" s="118"/>
      <c r="PD84" s="118"/>
      <c r="PE84" s="118"/>
      <c r="PF84" s="118"/>
      <c r="PG84" s="118"/>
      <c r="PH84" s="118"/>
      <c r="PI84" s="118"/>
      <c r="PJ84" s="118"/>
      <c r="PK84" s="118"/>
      <c r="PL84" s="118"/>
      <c r="PM84" s="118"/>
      <c r="PN84" s="118"/>
      <c r="PO84" s="118"/>
      <c r="PP84" s="118"/>
      <c r="PQ84" s="118"/>
      <c r="PR84" s="118"/>
      <c r="PS84" s="118"/>
      <c r="PT84" s="118"/>
      <c r="PU84" s="118"/>
      <c r="PV84" s="118"/>
      <c r="PW84" s="118"/>
      <c r="PX84" s="118"/>
      <c r="PY84" s="118"/>
      <c r="PZ84" s="118"/>
      <c r="QA84" s="118"/>
      <c r="QB84" s="118"/>
      <c r="QC84" s="118"/>
      <c r="QD84" s="118"/>
      <c r="QE84" s="118"/>
      <c r="QF84" s="118"/>
      <c r="QG84" s="118"/>
      <c r="QH84" s="118"/>
      <c r="QI84" s="118"/>
      <c r="QJ84" s="118"/>
      <c r="QK84" s="118"/>
      <c r="QL84" s="118"/>
      <c r="QM84" s="118"/>
      <c r="QN84" s="118"/>
      <c r="QO84" s="118"/>
      <c r="QP84" s="118"/>
      <c r="QQ84" s="118"/>
      <c r="QR84" s="118"/>
      <c r="QS84" s="118"/>
      <c r="QT84" s="118"/>
      <c r="QU84" s="118"/>
      <c r="QV84" s="118"/>
      <c r="QW84" s="118"/>
      <c r="QX84" s="118"/>
      <c r="QY84" s="118"/>
      <c r="QZ84" s="118"/>
      <c r="RA84" s="118"/>
      <c r="RB84" s="118"/>
      <c r="RC84" s="118"/>
      <c r="RD84" s="118"/>
      <c r="RE84" s="118"/>
      <c r="RF84" s="118"/>
      <c r="RG84" s="118"/>
      <c r="RH84" s="118"/>
      <c r="RI84" s="118"/>
      <c r="RJ84" s="118"/>
      <c r="RK84" s="118"/>
      <c r="RL84" s="118"/>
      <c r="RM84" s="118"/>
      <c r="RN84" s="118"/>
      <c r="RO84" s="118"/>
      <c r="RP84" s="118"/>
      <c r="RQ84" s="118"/>
      <c r="RR84" s="118"/>
      <c r="RS84" s="118"/>
      <c r="RT84" s="118"/>
      <c r="RU84" s="118"/>
      <c r="RV84" s="118"/>
      <c r="RW84" s="118"/>
      <c r="RX84" s="118"/>
      <c r="RY84" s="118"/>
      <c r="RZ84" s="118"/>
      <c r="SA84" s="118"/>
      <c r="SB84" s="118"/>
      <c r="SC84" s="118"/>
      <c r="SD84" s="118"/>
      <c r="SE84" s="118"/>
      <c r="SF84" s="118"/>
      <c r="SG84" s="118"/>
      <c r="SH84" s="118"/>
      <c r="SI84" s="118"/>
      <c r="SJ84" s="118"/>
      <c r="SK84" s="118"/>
      <c r="SL84" s="118"/>
      <c r="SM84" s="118"/>
      <c r="SN84" s="118"/>
      <c r="SO84" s="118"/>
      <c r="SP84" s="118"/>
      <c r="SQ84" s="118"/>
      <c r="SR84" s="118"/>
      <c r="SS84" s="118"/>
      <c r="ST84" s="118"/>
      <c r="SU84" s="118"/>
      <c r="SV84" s="118"/>
      <c r="SW84" s="118"/>
      <c r="SX84" s="118"/>
      <c r="SY84" s="118"/>
      <c r="SZ84" s="118"/>
      <c r="TA84" s="118"/>
      <c r="TB84" s="118"/>
      <c r="TC84" s="118"/>
      <c r="TD84" s="118"/>
      <c r="TE84" s="118"/>
      <c r="TF84" s="118"/>
      <c r="TG84" s="118"/>
      <c r="TH84" s="118"/>
      <c r="TI84" s="118"/>
      <c r="TJ84" s="118"/>
      <c r="TK84" s="118"/>
      <c r="TL84" s="118"/>
      <c r="TM84" s="118"/>
      <c r="TN84" s="118"/>
      <c r="TO84" s="118"/>
      <c r="TP84" s="118"/>
      <c r="TQ84" s="118"/>
      <c r="TR84" s="118"/>
      <c r="TS84" s="118"/>
      <c r="TT84" s="118"/>
      <c r="TU84" s="118"/>
      <c r="TV84" s="118"/>
      <c r="TW84" s="118"/>
      <c r="TX84" s="118"/>
      <c r="TY84" s="118"/>
      <c r="TZ84" s="118"/>
      <c r="UA84" s="118"/>
      <c r="UB84" s="118"/>
      <c r="UC84" s="118"/>
      <c r="UD84" s="118"/>
      <c r="UE84" s="118"/>
      <c r="UF84" s="118"/>
      <c r="UG84" s="118"/>
      <c r="UH84" s="118"/>
      <c r="UI84" s="118"/>
      <c r="UJ84" s="118"/>
      <c r="UK84" s="118"/>
      <c r="UL84" s="118"/>
      <c r="UM84" s="118"/>
      <c r="UN84" s="118"/>
      <c r="UO84" s="118"/>
      <c r="UP84" s="118"/>
      <c r="UQ84" s="118"/>
      <c r="UR84" s="118"/>
      <c r="US84" s="118"/>
      <c r="UT84" s="118"/>
      <c r="UU84" s="118"/>
      <c r="UV84" s="118"/>
      <c r="UW84" s="118"/>
      <c r="UX84" s="118"/>
      <c r="UY84" s="118"/>
      <c r="UZ84" s="118"/>
      <c r="VA84" s="118"/>
      <c r="VB84" s="118"/>
      <c r="VC84" s="118"/>
      <c r="VD84" s="118"/>
      <c r="VE84" s="118"/>
      <c r="VF84" s="118"/>
      <c r="VG84" s="118"/>
      <c r="VH84" s="118"/>
      <c r="VI84" s="118"/>
      <c r="VJ84" s="118"/>
      <c r="VK84" s="118"/>
      <c r="VL84" s="118"/>
      <c r="VM84" s="118"/>
      <c r="VN84" s="118"/>
      <c r="VO84" s="118"/>
      <c r="VP84" s="118"/>
      <c r="VQ84" s="118"/>
      <c r="VR84" s="118"/>
      <c r="VS84" s="118"/>
      <c r="VT84" s="118"/>
      <c r="VU84" s="118"/>
      <c r="VV84" s="118"/>
      <c r="VW84" s="118"/>
      <c r="VX84" s="118"/>
      <c r="VY84" s="118"/>
      <c r="VZ84" s="118"/>
      <c r="WA84" s="118"/>
      <c r="WB84" s="118"/>
      <c r="WC84" s="118"/>
      <c r="WD84" s="118"/>
      <c r="WE84" s="118"/>
      <c r="WF84" s="118"/>
      <c r="WG84" s="118"/>
      <c r="WH84" s="118"/>
      <c r="WI84" s="118"/>
      <c r="WJ84" s="118"/>
      <c r="WK84" s="118"/>
      <c r="WL84" s="118"/>
      <c r="WM84" s="118"/>
      <c r="WN84" s="118"/>
      <c r="WO84" s="118"/>
      <c r="WP84" s="118"/>
      <c r="WQ84" s="118"/>
      <c r="WR84" s="118"/>
      <c r="WS84" s="118"/>
      <c r="WT84" s="118"/>
      <c r="WU84" s="118"/>
      <c r="WV84" s="118"/>
    </row>
    <row r="85" spans="1:620" ht="12.75" x14ac:dyDescent="0.2">
      <c r="A85" s="45"/>
      <c r="B85" s="37" t="s">
        <v>85</v>
      </c>
      <c r="C85" s="116" t="str">
        <f t="shared" si="28"/>
        <v>Flora</v>
      </c>
      <c r="D85" s="117">
        <f>IF($B85="Lead",SUMIFS('Hero Skills'!$H:$H,'Hero Skills'!$F:$F,D$83,'Hero Skills'!$E:$E,D$82,'Hero Skills'!$D:$D,"Friend",'Hero Skills'!$C:$C,"All",'Hero Skills'!$A:$A,$C85,'Hero Skills'!$I:$I,"Stats-Based",'Hero Skills'!$P:$P,D$81)+SUMIFS('Hero Skills'!$H:$H,'Hero Skills'!$C:$C,$F$1,'Hero Skills'!$F:$F,D$83,'Hero Skills'!$E:$E,D$82,'Hero Skills'!$A:$A,$C85,'Hero Skills'!$I:$I,"Stats-Based",'Hero Skills'!$P:$P,D$81),SUMIFS('Hero Skills'!$H:$H,'Hero Skills'!$F:$F,D$83,'Hero Skills'!$E:$E,D$82,'Hero Skills'!$D:$D,"Friend",'Hero Skills'!$C:$C,"All",'Hero Skills'!$A:$A,$C85,'Hero Skills'!$B:$B,"Skill 1",'Hero Skills'!$I:$I,"Stats-Based",'Hero Skills'!$P:$P,D$81))</f>
        <v>0</v>
      </c>
      <c r="E85" s="117">
        <f>IF($B85="Lead",SUMIFS('Hero Skills'!$H:$H,'Hero Skills'!$F:$F,E$83,'Hero Skills'!$E:$E,E$82,'Hero Skills'!$D:$D,"Friend",'Hero Skills'!$C:$C,"All",'Hero Skills'!$A:$A,$C85,'Hero Skills'!$I:$I,"Stats-Based",'Hero Skills'!$P:$P,E$81)+SUMIFS('Hero Skills'!$H:$H,'Hero Skills'!$C:$C,$F$1,'Hero Skills'!$F:$F,E$83,'Hero Skills'!$E:$E,E$82,'Hero Skills'!$A:$A,$C85,'Hero Skills'!$I:$I,"Stats-Based",'Hero Skills'!$P:$P,E$81),SUMIFS('Hero Skills'!$H:$H,'Hero Skills'!$F:$F,E$83,'Hero Skills'!$E:$E,E$82,'Hero Skills'!$D:$D,"Friend",'Hero Skills'!$C:$C,"All",'Hero Skills'!$A:$A,$C85,'Hero Skills'!$B:$B,"Skill 1",'Hero Skills'!$I:$I,"Stats-Based",'Hero Skills'!$P:$P,E$81))</f>
        <v>0</v>
      </c>
      <c r="F85" s="117">
        <f>IF($B85="Lead",SUMIFS('Hero Skills'!$H:$H,'Hero Skills'!$F:$F,F$83,'Hero Skills'!$E:$E,F$82,'Hero Skills'!$D:$D,"Friend",'Hero Skills'!$C:$C,"All",'Hero Skills'!$A:$A,$C85,'Hero Skills'!$I:$I,"Stats-Based",'Hero Skills'!$P:$P,F$81)+SUMIFS('Hero Skills'!$H:$H,'Hero Skills'!$C:$C,$F$1,'Hero Skills'!$F:$F,F$83,'Hero Skills'!$E:$E,F$82,'Hero Skills'!$A:$A,$C85,'Hero Skills'!$I:$I,"Stats-Based",'Hero Skills'!$P:$P,F$81),SUMIFS('Hero Skills'!$H:$H,'Hero Skills'!$F:$F,F$83,'Hero Skills'!$E:$E,F$82,'Hero Skills'!$D:$D,"Friend",'Hero Skills'!$C:$C,"All",'Hero Skills'!$A:$A,$C85,'Hero Skills'!$B:$B,"Skill 1",'Hero Skills'!$I:$I,"Stats-Based",'Hero Skills'!$P:$P,F$81))</f>
        <v>0</v>
      </c>
      <c r="G85" s="117">
        <f>IF($B85="Lead",SUMIFS('Hero Skills'!$H:$H,'Hero Skills'!$F:$F,G$83,'Hero Skills'!$E:$E,G$82,'Hero Skills'!$D:$D,"Friend",'Hero Skills'!$C:$C,"All",'Hero Skills'!$A:$A,$C85,'Hero Skills'!$I:$I,"Stats-Based",'Hero Skills'!$P:$P,G$81)+SUMIFS('Hero Skills'!$H:$H,'Hero Skills'!$C:$C,$F$1,'Hero Skills'!$F:$F,G$83,'Hero Skills'!$E:$E,G$82,'Hero Skills'!$A:$A,$C85,'Hero Skills'!$I:$I,"Stats-Based",'Hero Skills'!$P:$P,G$81),SUMIFS('Hero Skills'!$H:$H,'Hero Skills'!$F:$F,G$83,'Hero Skills'!$E:$E,G$82,'Hero Skills'!$D:$D,"Friend",'Hero Skills'!$C:$C,"All",'Hero Skills'!$A:$A,$C85,'Hero Skills'!$B:$B,"Skill 1",'Hero Skills'!$I:$I,"Stats-Based",'Hero Skills'!$P:$P,G$81))</f>
        <v>0.15</v>
      </c>
      <c r="H85" s="117">
        <f>IF($B85="Lead",SUMIFS('Hero Skills'!$H:$H,'Hero Skills'!$F:$F,H$83,'Hero Skills'!$E:$E,H$82,'Hero Skills'!$D:$D,"Friend",'Hero Skills'!$C:$C,"All",'Hero Skills'!$A:$A,$C85,'Hero Skills'!$I:$I,"Stats-Based",'Hero Skills'!$P:$P,H$81)+SUMIFS('Hero Skills'!$H:$H,'Hero Skills'!$C:$C,$F$1,'Hero Skills'!$F:$F,H$83,'Hero Skills'!$E:$E,H$82,'Hero Skills'!$A:$A,$C85,'Hero Skills'!$I:$I,"Stats-Based",'Hero Skills'!$P:$P,H$81),SUMIFS('Hero Skills'!$H:$H,'Hero Skills'!$F:$F,H$83,'Hero Skills'!$E:$E,H$82,'Hero Skills'!$D:$D,"Friend",'Hero Skills'!$C:$C,"All",'Hero Skills'!$A:$A,$C85,'Hero Skills'!$B:$B,"Skill 1",'Hero Skills'!$I:$I,"Stats-Based",'Hero Skills'!$P:$P,H$81))</f>
        <v>0</v>
      </c>
      <c r="I85" s="117">
        <f>IF($B85="Lead",SUMIFS('Hero Skills'!$H:$H,'Hero Skills'!$F:$F,I$83,'Hero Skills'!$E:$E,I$82,'Hero Skills'!$D:$D,"Friend",'Hero Skills'!$C:$C,"All",'Hero Skills'!$A:$A,$C85,'Hero Skills'!$I:$I,"Stats-Based",'Hero Skills'!$P:$P,I$81)+SUMIFS('Hero Skills'!$H:$H,'Hero Skills'!$C:$C,$F$1,'Hero Skills'!$F:$F,I$83,'Hero Skills'!$E:$E,I$82,'Hero Skills'!$A:$A,$C85,'Hero Skills'!$I:$I,"Stats-Based",'Hero Skills'!$P:$P,I$81),SUMIFS('Hero Skills'!$H:$H,'Hero Skills'!$F:$F,I$83,'Hero Skills'!$E:$E,I$82,'Hero Skills'!$D:$D,"Friend",'Hero Skills'!$C:$C,"All",'Hero Skills'!$A:$A,$C85,'Hero Skills'!$B:$B,"Skill 1",'Hero Skills'!$I:$I,"Stats-Based",'Hero Skills'!$P:$P,I$81))</f>
        <v>0</v>
      </c>
      <c r="J85" s="117">
        <f>IF($B85="Lead",SUMIFS('Hero Skills'!$H:$H,'Hero Skills'!$F:$F,J$83,'Hero Skills'!$E:$E,J$82,'Hero Skills'!$D:$D,"Friend",'Hero Skills'!$C:$C,"All",'Hero Skills'!$A:$A,$C85,'Hero Skills'!$I:$I,"Stats-Based",'Hero Skills'!$P:$P,J$81)+SUMIFS('Hero Skills'!$H:$H,'Hero Skills'!$C:$C,$F$1,'Hero Skills'!$F:$F,J$83,'Hero Skills'!$E:$E,J$82,'Hero Skills'!$A:$A,$C85,'Hero Skills'!$I:$I,"Stats-Based",'Hero Skills'!$P:$P,J$81),SUMIFS('Hero Skills'!$H:$H,'Hero Skills'!$F:$F,J$83,'Hero Skills'!$E:$E,J$82,'Hero Skills'!$D:$D,"Friend",'Hero Skills'!$C:$C,"All",'Hero Skills'!$A:$A,$C85,'Hero Skills'!$B:$B,"Skill 1",'Hero Skills'!$I:$I,"Stats-Based",'Hero Skills'!$P:$P,J$81))</f>
        <v>0</v>
      </c>
      <c r="K85" s="117">
        <f>IF($B85="Lead",SUMIFS('Hero Skills'!$H:$H,'Hero Skills'!$F:$F,K$83,'Hero Skills'!$E:$E,K$82,'Hero Skills'!$D:$D,"Friend",'Hero Skills'!$C:$C,"All",'Hero Skills'!$A:$A,$C85,'Hero Skills'!$I:$I,"Stats-Based",'Hero Skills'!$P:$P,K$81)+SUMIFS('Hero Skills'!$H:$H,'Hero Skills'!$C:$C,$F$1,'Hero Skills'!$F:$F,K$83,'Hero Skills'!$E:$E,K$82,'Hero Skills'!$A:$A,$C85,'Hero Skills'!$I:$I,"Stats-Based",'Hero Skills'!$P:$P,K$81),SUMIFS('Hero Skills'!$H:$H,'Hero Skills'!$F:$F,K$83,'Hero Skills'!$E:$E,K$82,'Hero Skills'!$D:$D,"Friend",'Hero Skills'!$C:$C,"All",'Hero Skills'!$A:$A,$C85,'Hero Skills'!$B:$B,"Skill 1",'Hero Skills'!$I:$I,"Stats-Based",'Hero Skills'!$P:$P,K$81))</f>
        <v>0</v>
      </c>
      <c r="L85" s="117">
        <f>IF($B85="Lead",SUMIFS('Hero Skills'!$H:$H,'Hero Skills'!$F:$F,L$83,'Hero Skills'!$E:$E,L$82,'Hero Skills'!$D:$D,"Friend",'Hero Skills'!$C:$C,"All",'Hero Skills'!$A:$A,$C85,'Hero Skills'!$I:$I,"Stats-Based",'Hero Skills'!$P:$P,L$81)+SUMIFS('Hero Skills'!$H:$H,'Hero Skills'!$C:$C,$F$1,'Hero Skills'!$F:$F,L$83,'Hero Skills'!$E:$E,L$82,'Hero Skills'!$A:$A,$C85,'Hero Skills'!$I:$I,"Stats-Based",'Hero Skills'!$P:$P,L$81),SUMIFS('Hero Skills'!$H:$H,'Hero Skills'!$F:$F,L$83,'Hero Skills'!$E:$E,L$82,'Hero Skills'!$D:$D,"Friend",'Hero Skills'!$C:$C,"All",'Hero Skills'!$A:$A,$C85,'Hero Skills'!$B:$B,"Skill 1",'Hero Skills'!$I:$I,"Stats-Based",'Hero Skills'!$P:$P,L$81))</f>
        <v>-0.25</v>
      </c>
      <c r="M85" s="117">
        <f>IF($B85="Lead",SUMIFS('Hero Skills'!$H:$H,'Hero Skills'!$F:$F,M$83,'Hero Skills'!$E:$E,M$82,'Hero Skills'!$D:$D,"Friend",'Hero Skills'!$C:$C,"All",'Hero Skills'!$A:$A,$C85,'Hero Skills'!$I:$I,"Stats-Based",'Hero Skills'!$P:$P,M$81)+SUMIFS('Hero Skills'!$H:$H,'Hero Skills'!$C:$C,$F$1,'Hero Skills'!$F:$F,M$83,'Hero Skills'!$E:$E,M$82,'Hero Skills'!$A:$A,$C85,'Hero Skills'!$I:$I,"Stats-Based",'Hero Skills'!$P:$P,M$81),SUMIFS('Hero Skills'!$H:$H,'Hero Skills'!$F:$F,M$83,'Hero Skills'!$E:$E,M$82,'Hero Skills'!$D:$D,"Friend",'Hero Skills'!$C:$C,"All",'Hero Skills'!$A:$A,$C85,'Hero Skills'!$B:$B,"Skill 1",'Hero Skills'!$I:$I,"Stats-Based",'Hero Skills'!$P:$P,M$81))</f>
        <v>0</v>
      </c>
      <c r="N85" s="117">
        <f>IF($B85="Lead",SUMIFS('Hero Skills'!$H:$H,'Hero Skills'!$F:$F,N$83,'Hero Skills'!$E:$E,N$82,'Hero Skills'!$D:$D,"Friend",'Hero Skills'!$C:$C,"All",'Hero Skills'!$A:$A,$C85,'Hero Skills'!$I:$I,"Stats-Based",'Hero Skills'!$P:$P,N$81)+SUMIFS('Hero Skills'!$H:$H,'Hero Skills'!$C:$C,$F$1,'Hero Skills'!$F:$F,N$83,'Hero Skills'!$E:$E,N$82,'Hero Skills'!$A:$A,$C85,'Hero Skills'!$I:$I,"Stats-Based",'Hero Skills'!$P:$P,N$81),SUMIFS('Hero Skills'!$H:$H,'Hero Skills'!$F:$F,N$83,'Hero Skills'!$E:$E,N$82,'Hero Skills'!$D:$D,"Friend",'Hero Skills'!$C:$C,"All",'Hero Skills'!$A:$A,$C85,'Hero Skills'!$B:$B,"Skill 1",'Hero Skills'!$I:$I,"Stats-Based",'Hero Skills'!$P:$P,N$81))</f>
        <v>0</v>
      </c>
      <c r="O85" s="117">
        <f>IF($B85="Lead",SUMIFS('Hero Skills'!$H:$H,'Hero Skills'!$F:$F,O$83,'Hero Skills'!$E:$E,O$82,'Hero Skills'!$D:$D,"Friend",'Hero Skills'!$C:$C,"All",'Hero Skills'!$A:$A,$C85,'Hero Skills'!$I:$I,"Stats-Based",'Hero Skills'!$P:$P,O$81)+SUMIFS('Hero Skills'!$H:$H,'Hero Skills'!$C:$C,$F$1,'Hero Skills'!$F:$F,O$83,'Hero Skills'!$E:$E,O$82,'Hero Skills'!$A:$A,$C85,'Hero Skills'!$I:$I,"Stats-Based",'Hero Skills'!$P:$P,O$81),SUMIFS('Hero Skills'!$H:$H,'Hero Skills'!$F:$F,O$83,'Hero Skills'!$E:$E,O$82,'Hero Skills'!$D:$D,"Friend",'Hero Skills'!$C:$C,"All",'Hero Skills'!$A:$A,$C85,'Hero Skills'!$B:$B,"Skill 1",'Hero Skills'!$I:$I,"Stats-Based",'Hero Skills'!$P:$P,O$81))</f>
        <v>0</v>
      </c>
      <c r="P85" s="117">
        <f>IF($B85="Lead",SUMIFS('Hero Skills'!$H:$H,'Hero Skills'!$F:$F,P$83,'Hero Skills'!$E:$E,P$82,'Hero Skills'!$D:$D,"Friend",'Hero Skills'!$C:$C,"All",'Hero Skills'!$A:$A,$C85,'Hero Skills'!$I:$I,"Stats-Based",'Hero Skills'!$P:$P,P$81)+SUMIFS('Hero Skills'!$H:$H,'Hero Skills'!$C:$C,$F$1,'Hero Skills'!$F:$F,P$83,'Hero Skills'!$E:$E,P$82,'Hero Skills'!$A:$A,$C85,'Hero Skills'!$I:$I,"Stats-Based",'Hero Skills'!$P:$P,P$81),SUMIFS('Hero Skills'!$H:$H,'Hero Skills'!$F:$F,P$83,'Hero Skills'!$E:$E,P$82,'Hero Skills'!$D:$D,"Friend",'Hero Skills'!$C:$C,"All",'Hero Skills'!$A:$A,$C85,'Hero Skills'!$B:$B,"Skill 1",'Hero Skills'!$I:$I,"Stats-Based",'Hero Skills'!$P:$P,P$81))</f>
        <v>0</v>
      </c>
      <c r="Q85" s="117">
        <f>IF($B85="Lead",SUMIFS('Hero Skills'!$H:$H,'Hero Skills'!$F:$F,Q$83,'Hero Skills'!$E:$E,Q$82,'Hero Skills'!$D:$D,"Friend",'Hero Skills'!$C:$C,"All",'Hero Skills'!$A:$A,$C85,'Hero Skills'!$I:$I,"Stats-Based",'Hero Skills'!$P:$P,Q$81)+SUMIFS('Hero Skills'!$H:$H,'Hero Skills'!$C:$C,$F$1,'Hero Skills'!$F:$F,Q$83,'Hero Skills'!$E:$E,Q$82,'Hero Skills'!$A:$A,$C85,'Hero Skills'!$I:$I,"Stats-Based",'Hero Skills'!$P:$P,Q$81),SUMIFS('Hero Skills'!$H:$H,'Hero Skills'!$F:$F,Q$83,'Hero Skills'!$E:$E,Q$82,'Hero Skills'!$D:$D,"Friend",'Hero Skills'!$C:$C,"All",'Hero Skills'!$A:$A,$C85,'Hero Skills'!$B:$B,"Skill 1",'Hero Skills'!$I:$I,"Stats-Based",'Hero Skills'!$P:$P,Q$81))</f>
        <v>0.15</v>
      </c>
      <c r="R85" s="117">
        <f>IF($B85="Lead",SUMIFS('Hero Skills'!$H:$H,'Hero Skills'!$F:$F,R$83,'Hero Skills'!$E:$E,R$82,'Hero Skills'!$D:$D,"Friend",'Hero Skills'!$C:$C,"All",'Hero Skills'!$A:$A,$C85,'Hero Skills'!$I:$I,"Stats-Based",'Hero Skills'!$P:$P,R$81)+SUMIFS('Hero Skills'!$H:$H,'Hero Skills'!$C:$C,$F$1,'Hero Skills'!$F:$F,R$83,'Hero Skills'!$E:$E,R$82,'Hero Skills'!$A:$A,$C85,'Hero Skills'!$I:$I,"Stats-Based",'Hero Skills'!$P:$P,R$81),SUMIFS('Hero Skills'!$H:$H,'Hero Skills'!$F:$F,R$83,'Hero Skills'!$E:$E,R$82,'Hero Skills'!$D:$D,"Friend",'Hero Skills'!$C:$C,"All",'Hero Skills'!$A:$A,$C85,'Hero Skills'!$B:$B,"Skill 1",'Hero Skills'!$I:$I,"Stats-Based",'Hero Skills'!$P:$P,R$81))</f>
        <v>0</v>
      </c>
      <c r="S85" s="117">
        <f>IF($B85="Lead",SUMIFS('Hero Skills'!$H:$H,'Hero Skills'!$F:$F,S$83,'Hero Skills'!$E:$E,S$82,'Hero Skills'!$D:$D,"Friend",'Hero Skills'!$C:$C,"All",'Hero Skills'!$A:$A,$C85,'Hero Skills'!$I:$I,"Stats-Based",'Hero Skills'!$P:$P,S$81)+SUMIFS('Hero Skills'!$H:$H,'Hero Skills'!$C:$C,$F$1,'Hero Skills'!$F:$F,S$83,'Hero Skills'!$E:$E,S$82,'Hero Skills'!$A:$A,$C85,'Hero Skills'!$I:$I,"Stats-Based",'Hero Skills'!$P:$P,S$81),SUMIFS('Hero Skills'!$H:$H,'Hero Skills'!$F:$F,S$83,'Hero Skills'!$E:$E,S$82,'Hero Skills'!$D:$D,"Friend",'Hero Skills'!$C:$C,"All",'Hero Skills'!$A:$A,$C85,'Hero Skills'!$B:$B,"Skill 1",'Hero Skills'!$I:$I,"Stats-Based",'Hero Skills'!$P:$P,S$81))</f>
        <v>0.25</v>
      </c>
      <c r="T85" s="117">
        <f>IF($B85="Lead",SUMIFS('Hero Skills'!$H:$H,'Hero Skills'!$F:$F,T$83,'Hero Skills'!$E:$E,T$82,'Hero Skills'!$D:$D,"Friend",'Hero Skills'!$C:$C,"All",'Hero Skills'!$A:$A,$C85,'Hero Skills'!$I:$I,"Stats-Based",'Hero Skills'!$P:$P,T$81)+SUMIFS('Hero Skills'!$H:$H,'Hero Skills'!$C:$C,$F$1,'Hero Skills'!$F:$F,T$83,'Hero Skills'!$E:$E,T$82,'Hero Skills'!$A:$A,$C85,'Hero Skills'!$I:$I,"Stats-Based",'Hero Skills'!$P:$P,T$81),SUMIFS('Hero Skills'!$H:$H,'Hero Skills'!$F:$F,T$83,'Hero Skills'!$E:$E,T$82,'Hero Skills'!$D:$D,"Friend",'Hero Skills'!$C:$C,"All",'Hero Skills'!$A:$A,$C85,'Hero Skills'!$B:$B,"Skill 1",'Hero Skills'!$I:$I,"Stats-Based",'Hero Skills'!$P:$P,T$81))</f>
        <v>0</v>
      </c>
      <c r="U85" s="117">
        <f>IF($B85="Lead",SUMIFS('Hero Skills'!$H:$H,'Hero Skills'!$F:$F,U$83,'Hero Skills'!$E:$E,U$82,'Hero Skills'!$D:$D,"Friend",'Hero Skills'!$C:$C,"All",'Hero Skills'!$A:$A,$C85,'Hero Skills'!$I:$I,"Stats-Based",'Hero Skills'!$P:$P,U$81)+SUMIFS('Hero Skills'!$H:$H,'Hero Skills'!$C:$C,$F$1,'Hero Skills'!$F:$F,U$83,'Hero Skills'!$E:$E,U$82,'Hero Skills'!$A:$A,$C85,'Hero Skills'!$I:$I,"Stats-Based",'Hero Skills'!$P:$P,U$81),SUMIFS('Hero Skills'!$H:$H,'Hero Skills'!$F:$F,U$83,'Hero Skills'!$E:$E,U$82,'Hero Skills'!$D:$D,"Friend",'Hero Skills'!$C:$C,"All",'Hero Skills'!$A:$A,$C85,'Hero Skills'!$B:$B,"Skill 1",'Hero Skills'!$I:$I,"Stats-Based",'Hero Skills'!$P:$P,U$81))</f>
        <v>0</v>
      </c>
      <c r="V85" s="117">
        <f>IF($B85="Lead",SUMIFS('Hero Skills'!$H:$H,'Hero Skills'!$F:$F,V$83,'Hero Skills'!$E:$E,V$82,'Hero Skills'!$D:$D,"Friend",'Hero Skills'!$C:$C,"All",'Hero Skills'!$A:$A,$C85,'Hero Skills'!$I:$I,"Stats-Based",'Hero Skills'!$P:$P,V$81)+SUMIFS('Hero Skills'!$H:$H,'Hero Skills'!$C:$C,$F$1,'Hero Skills'!$F:$F,V$83,'Hero Skills'!$E:$E,V$82,'Hero Skills'!$A:$A,$C85,'Hero Skills'!$I:$I,"Stats-Based",'Hero Skills'!$P:$P,V$81),SUMIFS('Hero Skills'!$H:$H,'Hero Skills'!$F:$F,V$83,'Hero Skills'!$E:$E,V$82,'Hero Skills'!$D:$D,"Friend",'Hero Skills'!$C:$C,"All",'Hero Skills'!$A:$A,$C85,'Hero Skills'!$B:$B,"Skill 1",'Hero Skills'!$I:$I,"Stats-Based",'Hero Skills'!$P:$P,V$81))</f>
        <v>0</v>
      </c>
      <c r="W85" s="117">
        <f>IF($B85="Lead",SUMIFS('Hero Skills'!$H:$H,'Hero Skills'!$F:$F,W$83,'Hero Skills'!$E:$E,W$82,'Hero Skills'!$D:$D,"Friend",'Hero Skills'!$C:$C,"All",'Hero Skills'!$A:$A,$C85,'Hero Skills'!$I:$I,"Stats-Based",'Hero Skills'!$P:$P,W$81)+SUMIFS('Hero Skills'!$H:$H,'Hero Skills'!$C:$C,$F$1,'Hero Skills'!$F:$F,W$83,'Hero Skills'!$E:$E,W$82,'Hero Skills'!$A:$A,$C85,'Hero Skills'!$I:$I,"Stats-Based",'Hero Skills'!$P:$P,W$81),SUMIFS('Hero Skills'!$H:$H,'Hero Skills'!$F:$F,W$83,'Hero Skills'!$E:$E,W$82,'Hero Skills'!$D:$D,"Friend",'Hero Skills'!$C:$C,"All",'Hero Skills'!$A:$A,$C85,'Hero Skills'!$B:$B,"Skill 1",'Hero Skills'!$I:$I,"Stats-Based",'Hero Skills'!$P:$P,W$81))</f>
        <v>0</v>
      </c>
      <c r="X85" s="117">
        <f>IF($B85="Lead",SUMIFS('Hero Skills'!$H:$H,'Hero Skills'!$F:$F,X$83,'Hero Skills'!$E:$E,X$82,'Hero Skills'!$D:$D,"Friend",'Hero Skills'!$C:$C,"All",'Hero Skills'!$A:$A,$C85,'Hero Skills'!$I:$I,"Stats-Based",'Hero Skills'!$P:$P,X$81)+SUMIFS('Hero Skills'!$H:$H,'Hero Skills'!$C:$C,$F$1,'Hero Skills'!$F:$F,X$83,'Hero Skills'!$E:$E,X$82,'Hero Skills'!$A:$A,$C85,'Hero Skills'!$I:$I,"Stats-Based",'Hero Skills'!$P:$P,X$81),SUMIFS('Hero Skills'!$H:$H,'Hero Skills'!$F:$F,X$83,'Hero Skills'!$E:$E,X$82,'Hero Skills'!$D:$D,"Friend",'Hero Skills'!$C:$C,"All",'Hero Skills'!$A:$A,$C85,'Hero Skills'!$B:$B,"Skill 1",'Hero Skills'!$I:$I,"Stats-Based",'Hero Skills'!$P:$P,X$81))</f>
        <v>0</v>
      </c>
      <c r="Y85" s="117">
        <f>IF($B85="Lead",SUMIFS('Hero Skills'!$H:$H,'Hero Skills'!$F:$F,Y$83,'Hero Skills'!$E:$E,Y$82,'Hero Skills'!$D:$D,"Friend",'Hero Skills'!$C:$C,"All",'Hero Skills'!$A:$A,$C85,'Hero Skills'!$I:$I,"Stats-Based",'Hero Skills'!$P:$P,Y$81)+SUMIFS('Hero Skills'!$H:$H,'Hero Skills'!$C:$C,$F$1,'Hero Skills'!$F:$F,Y$83,'Hero Skills'!$E:$E,Y$82,'Hero Skills'!$A:$A,$C85,'Hero Skills'!$I:$I,"Stats-Based",'Hero Skills'!$P:$P,Y$81),SUMIFS('Hero Skills'!$H:$H,'Hero Skills'!$F:$F,Y$83,'Hero Skills'!$E:$E,Y$82,'Hero Skills'!$D:$D,"Friend",'Hero Skills'!$C:$C,"All",'Hero Skills'!$A:$A,$C85,'Hero Skills'!$B:$B,"Skill 1",'Hero Skills'!$I:$I,"Stats-Based",'Hero Skills'!$P:$P,Y$81))</f>
        <v>0</v>
      </c>
      <c r="Z85" s="117">
        <f>IF($B85="Lead",SUMIFS('Hero Skills'!$H:$H,'Hero Skills'!$F:$F,Z$83,'Hero Skills'!$E:$E,Z$82,'Hero Skills'!$D:$D,"Friend",'Hero Skills'!$C:$C,"All",'Hero Skills'!$A:$A,$C85,'Hero Skills'!$I:$I,"Stats-Based",'Hero Skills'!$P:$P,Z$81)+SUMIFS('Hero Skills'!$H:$H,'Hero Skills'!$C:$C,$F$1,'Hero Skills'!$F:$F,Z$83,'Hero Skills'!$E:$E,Z$82,'Hero Skills'!$A:$A,$C85,'Hero Skills'!$I:$I,"Stats-Based",'Hero Skills'!$P:$P,Z$81),SUMIFS('Hero Skills'!$H:$H,'Hero Skills'!$F:$F,Z$83,'Hero Skills'!$E:$E,Z$82,'Hero Skills'!$D:$D,"Friend",'Hero Skills'!$C:$C,"All",'Hero Skills'!$A:$A,$C85,'Hero Skills'!$B:$B,"Skill 1",'Hero Skills'!$I:$I,"Stats-Based",'Hero Skills'!$P:$P,Z$81))</f>
        <v>0</v>
      </c>
      <c r="AA85" s="117">
        <f>IF($B85="Lead",SUMIFS('Hero Skills'!$H:$H,'Hero Skills'!$F:$F,AA$83,'Hero Skills'!$E:$E,AA$82,'Hero Skills'!$D:$D,"Friend",'Hero Skills'!$C:$C,"All",'Hero Skills'!$A:$A,$C85,'Hero Skills'!$I:$I,"Stats-Based",'Hero Skills'!$P:$P,AA$81)+SUMIFS('Hero Skills'!$H:$H,'Hero Skills'!$C:$C,$F$1,'Hero Skills'!$F:$F,AA$83,'Hero Skills'!$E:$E,AA$82,'Hero Skills'!$A:$A,$C85,'Hero Skills'!$I:$I,"Stats-Based",'Hero Skills'!$P:$P,AA$81),SUMIFS('Hero Skills'!$H:$H,'Hero Skills'!$F:$F,AA$83,'Hero Skills'!$E:$E,AA$82,'Hero Skills'!$D:$D,"Friend",'Hero Skills'!$C:$C,"All",'Hero Skills'!$A:$A,$C85,'Hero Skills'!$B:$B,"Skill 1",'Hero Skills'!$I:$I,"Stats-Based",'Hero Skills'!$P:$P,AA$81))</f>
        <v>0.15</v>
      </c>
      <c r="AB85" s="117">
        <f>IF($B85="Lead",SUMIFS('Hero Skills'!$H:$H,'Hero Skills'!$F:$F,AB$83,'Hero Skills'!$E:$E,AB$82,'Hero Skills'!$D:$D,"Friend",'Hero Skills'!$C:$C,"All",'Hero Skills'!$A:$A,$C85,'Hero Skills'!$I:$I,"Stats-Based",'Hero Skills'!$P:$P,AB$81)+SUMIFS('Hero Skills'!$H:$H,'Hero Skills'!$C:$C,$F$1,'Hero Skills'!$F:$F,AB$83,'Hero Skills'!$E:$E,AB$82,'Hero Skills'!$A:$A,$C85,'Hero Skills'!$I:$I,"Stats-Based",'Hero Skills'!$P:$P,AB$81),SUMIFS('Hero Skills'!$H:$H,'Hero Skills'!$F:$F,AB$83,'Hero Skills'!$E:$E,AB$82,'Hero Skills'!$D:$D,"Friend",'Hero Skills'!$C:$C,"All",'Hero Skills'!$A:$A,$C85,'Hero Skills'!$B:$B,"Skill 1",'Hero Skills'!$I:$I,"Stats-Based",'Hero Skills'!$P:$P,AB$81))</f>
        <v>0</v>
      </c>
      <c r="AC85" s="117">
        <f>IF($B85="Lead",SUMIFS('Hero Skills'!$H:$H,'Hero Skills'!$F:$F,AC$83,'Hero Skills'!$E:$E,AC$82,'Hero Skills'!$D:$D,"Friend",'Hero Skills'!$C:$C,"All",'Hero Skills'!$A:$A,$C85,'Hero Skills'!$I:$I,"Stats-Based",'Hero Skills'!$P:$P,AC$81)+SUMIFS('Hero Skills'!$H:$H,'Hero Skills'!$C:$C,$F$1,'Hero Skills'!$F:$F,AC$83,'Hero Skills'!$E:$E,AC$82,'Hero Skills'!$A:$A,$C85,'Hero Skills'!$I:$I,"Stats-Based",'Hero Skills'!$P:$P,AC$81),SUMIFS('Hero Skills'!$H:$H,'Hero Skills'!$F:$F,AC$83,'Hero Skills'!$E:$E,AC$82,'Hero Skills'!$D:$D,"Friend",'Hero Skills'!$C:$C,"All",'Hero Skills'!$A:$A,$C85,'Hero Skills'!$B:$B,"Skill 1",'Hero Skills'!$I:$I,"Stats-Based",'Hero Skills'!$P:$P,AC$81))</f>
        <v>0</v>
      </c>
      <c r="AD85" s="117">
        <f>IF($B85="Lead",SUMIFS('Hero Skills'!$H:$H,'Hero Skills'!$F:$F,AD$83,'Hero Skills'!$E:$E,AD$82,'Hero Skills'!$D:$D,"Friend",'Hero Skills'!$C:$C,"All",'Hero Skills'!$A:$A,$C85,'Hero Skills'!$I:$I,"Stats-Based",'Hero Skills'!$P:$P,AD$81)+SUMIFS('Hero Skills'!$H:$H,'Hero Skills'!$C:$C,$F$1,'Hero Skills'!$F:$F,AD$83,'Hero Skills'!$E:$E,AD$82,'Hero Skills'!$A:$A,$C85,'Hero Skills'!$I:$I,"Stats-Based",'Hero Skills'!$P:$P,AD$81),SUMIFS('Hero Skills'!$H:$H,'Hero Skills'!$F:$F,AD$83,'Hero Skills'!$E:$E,AD$82,'Hero Skills'!$D:$D,"Friend",'Hero Skills'!$C:$C,"All",'Hero Skills'!$A:$A,$C85,'Hero Skills'!$B:$B,"Skill 1",'Hero Skills'!$I:$I,"Stats-Based",'Hero Skills'!$P:$P,AD$81))</f>
        <v>0</v>
      </c>
      <c r="AE85" s="117">
        <f>IF($B85="Lead",SUMIFS('Hero Skills'!$H:$H,'Hero Skills'!$F:$F,AE$83,'Hero Skills'!$E:$E,AE$82,'Hero Skills'!$D:$D,"Friend",'Hero Skills'!$C:$C,"All",'Hero Skills'!$A:$A,$C85,'Hero Skills'!$I:$I,"Stats-Based",'Hero Skills'!$P:$P,AE$81)+SUMIFS('Hero Skills'!$H:$H,'Hero Skills'!$C:$C,$F$1,'Hero Skills'!$F:$F,AE$83,'Hero Skills'!$E:$E,AE$82,'Hero Skills'!$A:$A,$C85,'Hero Skills'!$I:$I,"Stats-Based",'Hero Skills'!$P:$P,AE$81),SUMIFS('Hero Skills'!$H:$H,'Hero Skills'!$F:$F,AE$83,'Hero Skills'!$E:$E,AE$82,'Hero Skills'!$D:$D,"Friend",'Hero Skills'!$C:$C,"All",'Hero Skills'!$A:$A,$C85,'Hero Skills'!$B:$B,"Skill 1",'Hero Skills'!$I:$I,"Stats-Based",'Hero Skills'!$P:$P,AE$81))</f>
        <v>0</v>
      </c>
      <c r="AF85" s="117">
        <f>IF($B85="Lead",SUMIFS('Hero Skills'!$H:$H,'Hero Skills'!$F:$F,AF$83,'Hero Skills'!$E:$E,AF$82,'Hero Skills'!$D:$D,"Friend",'Hero Skills'!$C:$C,"All",'Hero Skills'!$A:$A,$C85,'Hero Skills'!$I:$I,"Stats-Based",'Hero Skills'!$P:$P,AF$81)+SUMIFS('Hero Skills'!$H:$H,'Hero Skills'!$C:$C,$F$1,'Hero Skills'!$F:$F,AF$83,'Hero Skills'!$E:$E,AF$82,'Hero Skills'!$A:$A,$C85,'Hero Skills'!$I:$I,"Stats-Based",'Hero Skills'!$P:$P,AF$81),SUMIFS('Hero Skills'!$H:$H,'Hero Skills'!$F:$F,AF$83,'Hero Skills'!$E:$E,AF$82,'Hero Skills'!$D:$D,"Friend",'Hero Skills'!$C:$C,"All",'Hero Skills'!$A:$A,$C85,'Hero Skills'!$B:$B,"Skill 1",'Hero Skills'!$I:$I,"Stats-Based",'Hero Skills'!$P:$P,AF$81))</f>
        <v>0</v>
      </c>
      <c r="AG85" s="117">
        <f>IF($B85="Lead",SUMIFS('Hero Skills'!$H:$H,'Hero Skills'!$F:$F,AG$83,'Hero Skills'!$E:$E,AG$82,'Hero Skills'!$D:$D,"Friend",'Hero Skills'!$C:$C,"All",'Hero Skills'!$A:$A,$C85,'Hero Skills'!$I:$I,"Stats-Based",'Hero Skills'!$P:$P,AG$81)+SUMIFS('Hero Skills'!$H:$H,'Hero Skills'!$C:$C,$F$1,'Hero Skills'!$F:$F,AG$83,'Hero Skills'!$E:$E,AG$82,'Hero Skills'!$A:$A,$C85,'Hero Skills'!$I:$I,"Stats-Based",'Hero Skills'!$P:$P,AG$81),SUMIFS('Hero Skills'!$H:$H,'Hero Skills'!$F:$F,AG$83,'Hero Skills'!$E:$E,AG$82,'Hero Skills'!$D:$D,"Friend",'Hero Skills'!$C:$C,"All",'Hero Skills'!$A:$A,$C85,'Hero Skills'!$B:$B,"Skill 1",'Hero Skills'!$I:$I,"Stats-Based",'Hero Skills'!$P:$P,AG$81))</f>
        <v>0</v>
      </c>
      <c r="AH85" s="118">
        <f>IF($B85="Lead",SUMIFS('Hero Skills'!$H:$H,'Hero Skills'!$F:$F,AH$83,'Hero Skills'!$E:$E,AH$82,'Hero Skills'!$D:$D,"Foe",'Hero Skills'!$C:$C,"All",'Hero Skills'!$A:$A,$C85,'Hero Skills'!$I:$I,"Stats-Based",'Hero Skills'!$P:$P,AH$81),SUMIFS('Hero Skills'!$H:$H,'Hero Skills'!$F:$F,AH$83,'Hero Skills'!$E:$E,AH$82,'Hero Skills'!$D:$D,"Foe",'Hero Skills'!$C:$C,"All",'Hero Skills'!$A:$A,$C85,'Hero Skills'!$B:$B,"Skill 1",'Hero Skills'!$I:$I,"Stats-Based",'Hero Skills'!$P:$P,AH$81))</f>
        <v>0</v>
      </c>
      <c r="AI85" s="118">
        <f>IF($B85="Lead",SUMIFS('Hero Skills'!$H:$H,'Hero Skills'!$F:$F,AI$83,'Hero Skills'!$E:$E,AI$82,'Hero Skills'!$D:$D,"Foe",'Hero Skills'!$C:$C,"All",'Hero Skills'!$A:$A,$C85,'Hero Skills'!$I:$I,"Stats-Based",'Hero Skills'!$P:$P,AI$81),SUMIFS('Hero Skills'!$H:$H,'Hero Skills'!$F:$F,AI$83,'Hero Skills'!$E:$E,AI$82,'Hero Skills'!$D:$D,"Foe",'Hero Skills'!$C:$C,"All",'Hero Skills'!$A:$A,$C85,'Hero Skills'!$B:$B,"Skill 1",'Hero Skills'!$I:$I,"Stats-Based",'Hero Skills'!$P:$P,AI$81))</f>
        <v>0</v>
      </c>
      <c r="AJ85" s="118">
        <f>IF($B85="Lead",SUMIFS('Hero Skills'!$H:$H,'Hero Skills'!$F:$F,AJ$83,'Hero Skills'!$E:$E,AJ$82,'Hero Skills'!$D:$D,"Foe",'Hero Skills'!$C:$C,"All",'Hero Skills'!$A:$A,$C85,'Hero Skills'!$I:$I,"Stats-Based",'Hero Skills'!$P:$P,AJ$81),SUMIFS('Hero Skills'!$H:$H,'Hero Skills'!$F:$F,AJ$83,'Hero Skills'!$E:$E,AJ$82,'Hero Skills'!$D:$D,"Foe",'Hero Skills'!$C:$C,"All",'Hero Skills'!$A:$A,$C85,'Hero Skills'!$B:$B,"Skill 1",'Hero Skills'!$I:$I,"Stats-Based",'Hero Skills'!$P:$P,AJ$81))</f>
        <v>0</v>
      </c>
      <c r="AK85" s="118">
        <f>IF($B85="Lead",SUMIFS('Hero Skills'!$H:$H,'Hero Skills'!$F:$F,AK$83,'Hero Skills'!$E:$E,AK$82,'Hero Skills'!$D:$D,"Foe",'Hero Skills'!$C:$C,"All",'Hero Skills'!$A:$A,$C85,'Hero Skills'!$I:$I,"Stats-Based",'Hero Skills'!$P:$P,AK$81),SUMIFS('Hero Skills'!$H:$H,'Hero Skills'!$F:$F,AK$83,'Hero Skills'!$E:$E,AK$82,'Hero Skills'!$D:$D,"Foe",'Hero Skills'!$C:$C,"All",'Hero Skills'!$A:$A,$C85,'Hero Skills'!$B:$B,"Skill 1",'Hero Skills'!$I:$I,"Stats-Based",'Hero Skills'!$P:$P,AK$81))</f>
        <v>0</v>
      </c>
      <c r="AL85" s="118">
        <f>IF($B85="Lead",SUMIFS('Hero Skills'!$H:$H,'Hero Skills'!$F:$F,AL$83,'Hero Skills'!$E:$E,AL$82,'Hero Skills'!$D:$D,"Foe",'Hero Skills'!$C:$C,"All",'Hero Skills'!$A:$A,$C85,'Hero Skills'!$I:$I,"Stats-Based",'Hero Skills'!$P:$P,AL$81),SUMIFS('Hero Skills'!$H:$H,'Hero Skills'!$F:$F,AL$83,'Hero Skills'!$E:$E,AL$82,'Hero Skills'!$D:$D,"Foe",'Hero Skills'!$C:$C,"All",'Hero Skills'!$A:$A,$C85,'Hero Skills'!$B:$B,"Skill 1",'Hero Skills'!$I:$I,"Stats-Based",'Hero Skills'!$P:$P,AL$81))</f>
        <v>0</v>
      </c>
      <c r="AM85" s="118">
        <f>IF($B85="Lead",SUMIFS('Hero Skills'!$H:$H,'Hero Skills'!$F:$F,AM$83,'Hero Skills'!$E:$E,AM$82,'Hero Skills'!$D:$D,"Foe",'Hero Skills'!$C:$C,"All",'Hero Skills'!$A:$A,$C85,'Hero Skills'!$I:$I,"Stats-Based",'Hero Skills'!$P:$P,AM$81),SUMIFS('Hero Skills'!$H:$H,'Hero Skills'!$F:$F,AM$83,'Hero Skills'!$E:$E,AM$82,'Hero Skills'!$D:$D,"Foe",'Hero Skills'!$C:$C,"All",'Hero Skills'!$A:$A,$C85,'Hero Skills'!$B:$B,"Skill 1",'Hero Skills'!$I:$I,"Stats-Based",'Hero Skills'!$P:$P,AM$81))</f>
        <v>0</v>
      </c>
      <c r="AN85" s="118">
        <f>IF($B85="Lead",SUMIFS('Hero Skills'!$H:$H,'Hero Skills'!$F:$F,AN$83,'Hero Skills'!$E:$E,AN$82,'Hero Skills'!$D:$D,"Foe",'Hero Skills'!$C:$C,"All",'Hero Skills'!$A:$A,$C85,'Hero Skills'!$I:$I,"Stats-Based",'Hero Skills'!$P:$P,AN$81),SUMIFS('Hero Skills'!$H:$H,'Hero Skills'!$F:$F,AN$83,'Hero Skills'!$E:$E,AN$82,'Hero Skills'!$D:$D,"Foe",'Hero Skills'!$C:$C,"All",'Hero Skills'!$A:$A,$C85,'Hero Skills'!$B:$B,"Skill 1",'Hero Skills'!$I:$I,"Stats-Based",'Hero Skills'!$P:$P,AN$81))</f>
        <v>0</v>
      </c>
      <c r="AO85" s="118">
        <f>IF($B85="Lead",SUMIFS('Hero Skills'!$H:$H,'Hero Skills'!$F:$F,AO$83,'Hero Skills'!$E:$E,AO$82,'Hero Skills'!$D:$D,"Foe",'Hero Skills'!$C:$C,"All",'Hero Skills'!$A:$A,$C85,'Hero Skills'!$I:$I,"Stats-Based",'Hero Skills'!$P:$P,AO$81),SUMIFS('Hero Skills'!$H:$H,'Hero Skills'!$F:$F,AO$83,'Hero Skills'!$E:$E,AO$82,'Hero Skills'!$D:$D,"Foe",'Hero Skills'!$C:$C,"All",'Hero Skills'!$A:$A,$C85,'Hero Skills'!$B:$B,"Skill 1",'Hero Skills'!$I:$I,"Stats-Based",'Hero Skills'!$P:$P,AO$81))</f>
        <v>0</v>
      </c>
      <c r="AP85" s="118">
        <f>IF($B85="Lead",SUMIFS('Hero Skills'!$H:$H,'Hero Skills'!$F:$F,AP$83,'Hero Skills'!$E:$E,AP$82,'Hero Skills'!$D:$D,"Foe",'Hero Skills'!$C:$C,"All",'Hero Skills'!$A:$A,$C85,'Hero Skills'!$I:$I,"Stats-Based",'Hero Skills'!$P:$P,AP$81),SUMIFS('Hero Skills'!$H:$H,'Hero Skills'!$F:$F,AP$83,'Hero Skills'!$E:$E,AP$82,'Hero Skills'!$D:$D,"Foe",'Hero Skills'!$C:$C,"All",'Hero Skills'!$A:$A,$C85,'Hero Skills'!$B:$B,"Skill 1",'Hero Skills'!$I:$I,"Stats-Based",'Hero Skills'!$P:$P,AP$81))</f>
        <v>0</v>
      </c>
      <c r="AQ85" s="118">
        <f>IF($B85="Lead",SUMIFS('Hero Skills'!$H:$H,'Hero Skills'!$F:$F,AQ$83,'Hero Skills'!$E:$E,AQ$82,'Hero Skills'!$D:$D,"Foe",'Hero Skills'!$C:$C,"All",'Hero Skills'!$A:$A,$C85,'Hero Skills'!$I:$I,"Stats-Based",'Hero Skills'!$P:$P,AQ$81),SUMIFS('Hero Skills'!$H:$H,'Hero Skills'!$F:$F,AQ$83,'Hero Skills'!$E:$E,AQ$82,'Hero Skills'!$D:$D,"Foe",'Hero Skills'!$C:$C,"All",'Hero Skills'!$A:$A,$C85,'Hero Skills'!$B:$B,"Skill 1",'Hero Skills'!$I:$I,"Stats-Based",'Hero Skills'!$P:$P,AQ$81))</f>
        <v>0</v>
      </c>
      <c r="AR85" s="118">
        <f>IF($B85="Lead",SUMIFS('Hero Skills'!$H:$H,'Hero Skills'!$F:$F,AR$83,'Hero Skills'!$E:$E,AR$82,'Hero Skills'!$D:$D,"Foe",'Hero Skills'!$C:$C,"All",'Hero Skills'!$A:$A,$C85,'Hero Skills'!$I:$I,"Stats-Based",'Hero Skills'!$P:$P,AR$81),SUMIFS('Hero Skills'!$H:$H,'Hero Skills'!$F:$F,AR$83,'Hero Skills'!$E:$E,AR$82,'Hero Skills'!$D:$D,"Foe",'Hero Skills'!$C:$C,"All",'Hero Skills'!$A:$A,$C85,'Hero Skills'!$B:$B,"Skill 1",'Hero Skills'!$I:$I,"Stats-Based",'Hero Skills'!$P:$P,AR$81))</f>
        <v>0</v>
      </c>
      <c r="AS85" s="118">
        <f>IF($B85="Lead",SUMIFS('Hero Skills'!$H:$H,'Hero Skills'!$F:$F,AS$83,'Hero Skills'!$E:$E,AS$82,'Hero Skills'!$D:$D,"Foe",'Hero Skills'!$C:$C,"All",'Hero Skills'!$A:$A,$C85,'Hero Skills'!$I:$I,"Stats-Based",'Hero Skills'!$P:$P,AS$81),SUMIFS('Hero Skills'!$H:$H,'Hero Skills'!$F:$F,AS$83,'Hero Skills'!$E:$E,AS$82,'Hero Skills'!$D:$D,"Foe",'Hero Skills'!$C:$C,"All",'Hero Skills'!$A:$A,$C85,'Hero Skills'!$B:$B,"Skill 1",'Hero Skills'!$I:$I,"Stats-Based",'Hero Skills'!$P:$P,AS$81))</f>
        <v>0</v>
      </c>
      <c r="AT85" s="118">
        <f>IF($B85="Lead",SUMIFS('Hero Skills'!$H:$H,'Hero Skills'!$F:$F,AT$83,'Hero Skills'!$E:$E,AT$82,'Hero Skills'!$D:$D,"Foe",'Hero Skills'!$C:$C,"All",'Hero Skills'!$A:$A,$C85,'Hero Skills'!$I:$I,"Stats-Based",'Hero Skills'!$P:$P,AT$81),SUMIFS('Hero Skills'!$H:$H,'Hero Skills'!$F:$F,AT$83,'Hero Skills'!$E:$E,AT$82,'Hero Skills'!$D:$D,"Foe",'Hero Skills'!$C:$C,"All",'Hero Skills'!$A:$A,$C85,'Hero Skills'!$B:$B,"Skill 1",'Hero Skills'!$I:$I,"Stats-Based",'Hero Skills'!$P:$P,AT$81))</f>
        <v>0</v>
      </c>
      <c r="AU85" s="118">
        <f>IF($B85="Lead",SUMIFS('Hero Skills'!$H:$H,'Hero Skills'!$F:$F,AU$83,'Hero Skills'!$E:$E,AU$82,'Hero Skills'!$D:$D,"Foe",'Hero Skills'!$C:$C,"All",'Hero Skills'!$A:$A,$C85,'Hero Skills'!$I:$I,"Stats-Based",'Hero Skills'!$P:$P,AU$81),SUMIFS('Hero Skills'!$H:$H,'Hero Skills'!$F:$F,AU$83,'Hero Skills'!$E:$E,AU$82,'Hero Skills'!$D:$D,"Foe",'Hero Skills'!$C:$C,"All",'Hero Skills'!$A:$A,$C85,'Hero Skills'!$B:$B,"Skill 1",'Hero Skills'!$I:$I,"Stats-Based",'Hero Skills'!$P:$P,AU$81))</f>
        <v>0</v>
      </c>
      <c r="AV85" s="118">
        <f>IF($B85="Lead",SUMIFS('Hero Skills'!$H:$H,'Hero Skills'!$F:$F,AV$83,'Hero Skills'!$E:$E,AV$82,'Hero Skills'!$D:$D,"Foe",'Hero Skills'!$C:$C,"All",'Hero Skills'!$A:$A,$C85,'Hero Skills'!$I:$I,"Stats-Based",'Hero Skills'!$P:$P,AV$81),SUMIFS('Hero Skills'!$H:$H,'Hero Skills'!$F:$F,AV$83,'Hero Skills'!$E:$E,AV$82,'Hero Skills'!$D:$D,"Foe",'Hero Skills'!$C:$C,"All",'Hero Skills'!$A:$A,$C85,'Hero Skills'!$B:$B,"Skill 1",'Hero Skills'!$I:$I,"Stats-Based",'Hero Skills'!$P:$P,AV$81))</f>
        <v>0</v>
      </c>
      <c r="AW85" s="118">
        <f>IF($B85="Lead",SUMIFS('Hero Skills'!$H:$H,'Hero Skills'!$F:$F,AW$83,'Hero Skills'!$E:$E,AW$82,'Hero Skills'!$D:$D,"Foe",'Hero Skills'!$C:$C,"All",'Hero Skills'!$A:$A,$C85,'Hero Skills'!$I:$I,"Stats-Based",'Hero Skills'!$P:$P,AW$81),SUMIFS('Hero Skills'!$H:$H,'Hero Skills'!$F:$F,AW$83,'Hero Skills'!$E:$E,AW$82,'Hero Skills'!$D:$D,"Foe",'Hero Skills'!$C:$C,"All",'Hero Skills'!$A:$A,$C85,'Hero Skills'!$B:$B,"Skill 1",'Hero Skills'!$I:$I,"Stats-Based",'Hero Skills'!$P:$P,AW$81))</f>
        <v>0</v>
      </c>
      <c r="AX85" s="118">
        <f>IF($B85="Lead",SUMIFS('Hero Skills'!$H:$H,'Hero Skills'!$F:$F,AX$83,'Hero Skills'!$E:$E,AX$82,'Hero Skills'!$D:$D,"Foe",'Hero Skills'!$C:$C,"All",'Hero Skills'!$A:$A,$C85,'Hero Skills'!$I:$I,"Stats-Based",'Hero Skills'!$P:$P,AX$81),SUMIFS('Hero Skills'!$H:$H,'Hero Skills'!$F:$F,AX$83,'Hero Skills'!$E:$E,AX$82,'Hero Skills'!$D:$D,"Foe",'Hero Skills'!$C:$C,"All",'Hero Skills'!$A:$A,$C85,'Hero Skills'!$B:$B,"Skill 1",'Hero Skills'!$I:$I,"Stats-Based",'Hero Skills'!$P:$P,AX$81))</f>
        <v>0</v>
      </c>
      <c r="AY85" s="118">
        <f>IF($B85="Lead",SUMIFS('Hero Skills'!$H:$H,'Hero Skills'!$F:$F,AY$83,'Hero Skills'!$E:$E,AY$82,'Hero Skills'!$D:$D,"Foe",'Hero Skills'!$C:$C,"All",'Hero Skills'!$A:$A,$C85,'Hero Skills'!$I:$I,"Stats-Based",'Hero Skills'!$P:$P,AY$81),SUMIFS('Hero Skills'!$H:$H,'Hero Skills'!$F:$F,AY$83,'Hero Skills'!$E:$E,AY$82,'Hero Skills'!$D:$D,"Foe",'Hero Skills'!$C:$C,"All",'Hero Skills'!$A:$A,$C85,'Hero Skills'!$B:$B,"Skill 1",'Hero Skills'!$I:$I,"Stats-Based",'Hero Skills'!$P:$P,AY$81))</f>
        <v>0</v>
      </c>
      <c r="AZ85" s="118">
        <f>IF($B85="Lead",SUMIFS('Hero Skills'!$H:$H,'Hero Skills'!$F:$F,AZ$83,'Hero Skills'!$E:$E,AZ$82,'Hero Skills'!$D:$D,"Foe",'Hero Skills'!$C:$C,"All",'Hero Skills'!$A:$A,$C85,'Hero Skills'!$I:$I,"Stats-Based",'Hero Skills'!$P:$P,AZ$81),SUMIFS('Hero Skills'!$H:$H,'Hero Skills'!$F:$F,AZ$83,'Hero Skills'!$E:$E,AZ$82,'Hero Skills'!$D:$D,"Foe",'Hero Skills'!$C:$C,"All",'Hero Skills'!$A:$A,$C85,'Hero Skills'!$B:$B,"Skill 1",'Hero Skills'!$I:$I,"Stats-Based",'Hero Skills'!$P:$P,AZ$81))</f>
        <v>0</v>
      </c>
      <c r="BA85" s="118">
        <f>IF($B85="Lead",SUMIFS('Hero Skills'!$H:$H,'Hero Skills'!$F:$F,BA$83,'Hero Skills'!$E:$E,BA$82,'Hero Skills'!$D:$D,"Foe",'Hero Skills'!$C:$C,"All",'Hero Skills'!$A:$A,$C85,'Hero Skills'!$I:$I,"Stats-Based",'Hero Skills'!$P:$P,BA$81),SUMIFS('Hero Skills'!$H:$H,'Hero Skills'!$F:$F,BA$83,'Hero Skills'!$E:$E,BA$82,'Hero Skills'!$D:$D,"Foe",'Hero Skills'!$C:$C,"All",'Hero Skills'!$A:$A,$C85,'Hero Skills'!$B:$B,"Skill 1",'Hero Skills'!$I:$I,"Stats-Based",'Hero Skills'!$P:$P,BA$81))</f>
        <v>0</v>
      </c>
      <c r="BB85" s="118">
        <f>IF($B85="Lead",SUMIFS('Hero Skills'!$H:$H,'Hero Skills'!$F:$F,BB$83,'Hero Skills'!$E:$E,BB$82,'Hero Skills'!$D:$D,"Foe",'Hero Skills'!$C:$C,"All",'Hero Skills'!$A:$A,$C85,'Hero Skills'!$I:$I,"Stats-Based",'Hero Skills'!$P:$P,BB$81),SUMIFS('Hero Skills'!$H:$H,'Hero Skills'!$F:$F,BB$83,'Hero Skills'!$E:$E,BB$82,'Hero Skills'!$D:$D,"Foe",'Hero Skills'!$C:$C,"All",'Hero Skills'!$A:$A,$C85,'Hero Skills'!$B:$B,"Skill 1",'Hero Skills'!$I:$I,"Stats-Based",'Hero Skills'!$P:$P,BB$81))</f>
        <v>0</v>
      </c>
      <c r="BC85" s="118">
        <f>IF($B85="Lead",SUMIFS('Hero Skills'!$H:$H,'Hero Skills'!$F:$F,BC$83,'Hero Skills'!$E:$E,BC$82,'Hero Skills'!$D:$D,"Foe",'Hero Skills'!$C:$C,"All",'Hero Skills'!$A:$A,$C85,'Hero Skills'!$I:$I,"Stats-Based",'Hero Skills'!$P:$P,BC$81),SUMIFS('Hero Skills'!$H:$H,'Hero Skills'!$F:$F,BC$83,'Hero Skills'!$E:$E,BC$82,'Hero Skills'!$D:$D,"Foe",'Hero Skills'!$C:$C,"All",'Hero Skills'!$A:$A,$C85,'Hero Skills'!$B:$B,"Skill 1",'Hero Skills'!$I:$I,"Stats-Based",'Hero Skills'!$P:$P,BC$81))</f>
        <v>0</v>
      </c>
      <c r="BD85" s="118">
        <f>IF($B85="Lead",SUMIFS('Hero Skills'!$H:$H,'Hero Skills'!$F:$F,BD$83,'Hero Skills'!$E:$E,BD$82,'Hero Skills'!$D:$D,"Foe",'Hero Skills'!$C:$C,"All",'Hero Skills'!$A:$A,$C85,'Hero Skills'!$I:$I,"Stats-Based",'Hero Skills'!$P:$P,BD$81),SUMIFS('Hero Skills'!$H:$H,'Hero Skills'!$F:$F,BD$83,'Hero Skills'!$E:$E,BD$82,'Hero Skills'!$D:$D,"Foe",'Hero Skills'!$C:$C,"All",'Hero Skills'!$A:$A,$C85,'Hero Skills'!$B:$B,"Skill 1",'Hero Skills'!$I:$I,"Stats-Based",'Hero Skills'!$P:$P,BD$81))</f>
        <v>0</v>
      </c>
      <c r="BE85" s="118">
        <f>IF($B85="Lead",SUMIFS('Hero Skills'!$H:$H,'Hero Skills'!$F:$F,BE$83,'Hero Skills'!$E:$E,BE$82,'Hero Skills'!$D:$D,"Foe",'Hero Skills'!$C:$C,"All",'Hero Skills'!$A:$A,$C85,'Hero Skills'!$I:$I,"Stats-Based",'Hero Skills'!$P:$P,BE$81),SUMIFS('Hero Skills'!$H:$H,'Hero Skills'!$F:$F,BE$83,'Hero Skills'!$E:$E,BE$82,'Hero Skills'!$D:$D,"Foe",'Hero Skills'!$C:$C,"All",'Hero Skills'!$A:$A,$C85,'Hero Skills'!$B:$B,"Skill 1",'Hero Skills'!$I:$I,"Stats-Based",'Hero Skills'!$P:$P,BE$81))</f>
        <v>0</v>
      </c>
      <c r="BF85" s="118">
        <f>IF($B85="Lead",SUMIFS('Hero Skills'!$H:$H,'Hero Skills'!$F:$F,BF$83,'Hero Skills'!$E:$E,BF$82,'Hero Skills'!$D:$D,"Foe",'Hero Skills'!$C:$C,"All",'Hero Skills'!$A:$A,$C85,'Hero Skills'!$I:$I,"Stats-Based",'Hero Skills'!$P:$P,BF$81),SUMIFS('Hero Skills'!$H:$H,'Hero Skills'!$F:$F,BF$83,'Hero Skills'!$E:$E,BF$82,'Hero Skills'!$D:$D,"Foe",'Hero Skills'!$C:$C,"All",'Hero Skills'!$A:$A,$C85,'Hero Skills'!$B:$B,"Skill 1",'Hero Skills'!$I:$I,"Stats-Based",'Hero Skills'!$P:$P,BF$81))</f>
        <v>0</v>
      </c>
      <c r="BG85" s="118">
        <f>IF($B85="Lead",SUMIFS('Hero Skills'!$H:$H,'Hero Skills'!$F:$F,BG$83,'Hero Skills'!$E:$E,BG$82,'Hero Skills'!$D:$D,"Foe",'Hero Skills'!$C:$C,"All",'Hero Skills'!$A:$A,$C85,'Hero Skills'!$I:$I,"Stats-Based",'Hero Skills'!$P:$P,BG$81),SUMIFS('Hero Skills'!$H:$H,'Hero Skills'!$F:$F,BG$83,'Hero Skills'!$E:$E,BG$82,'Hero Skills'!$D:$D,"Foe",'Hero Skills'!$C:$C,"All",'Hero Skills'!$A:$A,$C85,'Hero Skills'!$B:$B,"Skill 1",'Hero Skills'!$I:$I,"Stats-Based",'Hero Skills'!$P:$P,BG$81))</f>
        <v>0</v>
      </c>
      <c r="BH85" s="118">
        <f>IF($B85="Lead",SUMIFS('Hero Skills'!$H:$H,'Hero Skills'!$F:$F,BH$83,'Hero Skills'!$E:$E,BH$82,'Hero Skills'!$D:$D,"Foe",'Hero Skills'!$C:$C,"All",'Hero Skills'!$A:$A,$C85,'Hero Skills'!$I:$I,"Stats-Based",'Hero Skills'!$P:$P,BH$81),SUMIFS('Hero Skills'!$H:$H,'Hero Skills'!$F:$F,BH$83,'Hero Skills'!$E:$E,BH$82,'Hero Skills'!$D:$D,"Foe",'Hero Skills'!$C:$C,"All",'Hero Skills'!$A:$A,$C85,'Hero Skills'!$B:$B,"Skill 1",'Hero Skills'!$I:$I,"Stats-Based",'Hero Skills'!$P:$P,BH$81))</f>
        <v>0</v>
      </c>
      <c r="BI85" s="118">
        <f>IF($B85="Lead",SUMIFS('Hero Skills'!$H:$H,'Hero Skills'!$F:$F,BI$83,'Hero Skills'!$E:$E,BI$82,'Hero Skills'!$D:$D,"Foe",'Hero Skills'!$C:$C,"All",'Hero Skills'!$A:$A,$C85,'Hero Skills'!$I:$I,"Stats-Based",'Hero Skills'!$P:$P,BI$81),SUMIFS('Hero Skills'!$H:$H,'Hero Skills'!$F:$F,BI$83,'Hero Skills'!$E:$E,BI$82,'Hero Skills'!$D:$D,"Foe",'Hero Skills'!$C:$C,"All",'Hero Skills'!$A:$A,$C85,'Hero Skills'!$B:$B,"Skill 1",'Hero Skills'!$I:$I,"Stats-Based",'Hero Skills'!$P:$P,BI$81))</f>
        <v>0</v>
      </c>
      <c r="BJ85" s="118">
        <f>IF($B85="Lead",SUMIFS('Hero Skills'!$H:$H,'Hero Skills'!$F:$F,BJ$83,'Hero Skills'!$E:$E,BJ$82,'Hero Skills'!$D:$D,"Foe",'Hero Skills'!$C:$C,"All",'Hero Skills'!$A:$A,$C85,'Hero Skills'!$I:$I,"Stats-Based",'Hero Skills'!$P:$P,BJ$81),SUMIFS('Hero Skills'!$H:$H,'Hero Skills'!$F:$F,BJ$83,'Hero Skills'!$E:$E,BJ$82,'Hero Skills'!$D:$D,"Foe",'Hero Skills'!$C:$C,"All",'Hero Skills'!$A:$A,$C85,'Hero Skills'!$B:$B,"Skill 1",'Hero Skills'!$I:$I,"Stats-Based",'Hero Skills'!$P:$P,BJ$81))</f>
        <v>0</v>
      </c>
      <c r="BK85" s="118">
        <f>IF($B85="Lead",SUMIFS('Hero Skills'!$H:$H,'Hero Skills'!$F:$F,BK$83,'Hero Skills'!$E:$E,BK$82,'Hero Skills'!$D:$D,"Foe",'Hero Skills'!$C:$C,"All",'Hero Skills'!$A:$A,$C85,'Hero Skills'!$I:$I,"Stats-Based",'Hero Skills'!$P:$P,BK$81),SUMIFS('Hero Skills'!$H:$H,'Hero Skills'!$F:$F,BK$83,'Hero Skills'!$E:$E,BK$82,'Hero Skills'!$D:$D,"Foe",'Hero Skills'!$C:$C,"All",'Hero Skills'!$A:$A,$C85,'Hero Skills'!$B:$B,"Skill 1",'Hero Skills'!$I:$I,"Stats-Based",'Hero Skills'!$P:$P,BK$81))</f>
        <v>0</v>
      </c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9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  <c r="CU85" s="118"/>
      <c r="CV85" s="118"/>
      <c r="CW85" s="118"/>
      <c r="CX85" s="118"/>
      <c r="CY85" s="118"/>
      <c r="CZ85" s="118"/>
      <c r="DA85" s="118"/>
      <c r="DB85" s="118"/>
      <c r="DC85" s="118"/>
      <c r="DD85" s="118"/>
      <c r="DE85" s="118"/>
      <c r="DF85" s="118"/>
      <c r="DG85" s="118"/>
      <c r="DH85" s="118"/>
      <c r="DI85" s="118"/>
      <c r="DJ85" s="118"/>
      <c r="DK85" s="118"/>
      <c r="DL85" s="118"/>
      <c r="DM85" s="118"/>
      <c r="DN85" s="118"/>
      <c r="DO85" s="118"/>
      <c r="DP85" s="118"/>
      <c r="DQ85" s="118"/>
      <c r="DR85" s="118"/>
      <c r="DS85" s="118"/>
      <c r="DT85" s="118"/>
      <c r="DU85" s="118"/>
      <c r="DV85" s="118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8"/>
      <c r="ES85" s="118"/>
      <c r="ET85" s="118"/>
      <c r="EU85" s="118"/>
      <c r="EV85" s="118"/>
      <c r="EW85" s="118"/>
      <c r="EX85" s="118"/>
      <c r="EY85" s="118"/>
      <c r="EZ85" s="118"/>
      <c r="FA85" s="118"/>
      <c r="FB85" s="118"/>
      <c r="FC85" s="118"/>
      <c r="FD85" s="118"/>
      <c r="FE85" s="118"/>
      <c r="FF85" s="118"/>
      <c r="FG85" s="118"/>
      <c r="FH85" s="118"/>
      <c r="FI85" s="118"/>
      <c r="FJ85" s="118"/>
      <c r="FK85" s="118"/>
      <c r="FL85" s="118"/>
      <c r="FM85" s="118"/>
      <c r="FN85" s="118"/>
      <c r="FO85" s="118"/>
      <c r="FP85" s="118"/>
      <c r="FQ85" s="118"/>
      <c r="FR85" s="118"/>
      <c r="FS85" s="118"/>
      <c r="FT85" s="118"/>
      <c r="FU85" s="118"/>
      <c r="FV85" s="118"/>
      <c r="FW85" s="118"/>
      <c r="FX85" s="118"/>
      <c r="FY85" s="118"/>
      <c r="FZ85" s="118"/>
      <c r="GA85" s="118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8"/>
      <c r="IL85" s="118"/>
      <c r="IM85" s="118"/>
      <c r="IN85" s="118"/>
      <c r="IO85" s="118"/>
      <c r="IP85" s="118"/>
      <c r="IQ85" s="118"/>
      <c r="IR85" s="118"/>
      <c r="IS85" s="118"/>
      <c r="IT85" s="118"/>
      <c r="IU85" s="118"/>
      <c r="IV85" s="118"/>
      <c r="IW85" s="118"/>
      <c r="IX85" s="118"/>
      <c r="IY85" s="118"/>
      <c r="IZ85" s="118"/>
      <c r="JA85" s="118"/>
      <c r="JB85" s="118"/>
      <c r="JC85" s="118"/>
      <c r="JD85" s="118"/>
      <c r="JE85" s="118"/>
      <c r="JF85" s="118"/>
      <c r="JG85" s="118"/>
      <c r="JH85" s="118"/>
      <c r="JI85" s="118"/>
      <c r="JJ85" s="118"/>
      <c r="JK85" s="118"/>
      <c r="JL85" s="118"/>
      <c r="JM85" s="118"/>
      <c r="JN85" s="118"/>
      <c r="JO85" s="118"/>
      <c r="JP85" s="118"/>
      <c r="JQ85" s="118"/>
      <c r="JR85" s="118"/>
      <c r="JS85" s="118"/>
      <c r="JT85" s="118"/>
      <c r="JU85" s="118"/>
      <c r="JV85" s="118"/>
      <c r="JW85" s="118"/>
      <c r="JX85" s="118"/>
      <c r="JY85" s="118"/>
      <c r="JZ85" s="118"/>
      <c r="KA85" s="118"/>
      <c r="KB85" s="118"/>
      <c r="KC85" s="118"/>
      <c r="KD85" s="118"/>
      <c r="KE85" s="118"/>
      <c r="KF85" s="118"/>
      <c r="KG85" s="118"/>
      <c r="KH85" s="118"/>
      <c r="KI85" s="118"/>
      <c r="KJ85" s="118"/>
      <c r="KK85" s="118"/>
      <c r="KL85" s="118"/>
      <c r="KM85" s="118"/>
      <c r="KN85" s="118"/>
      <c r="KO85" s="118"/>
      <c r="KP85" s="118"/>
      <c r="KQ85" s="118"/>
      <c r="KR85" s="118"/>
      <c r="KS85" s="118"/>
      <c r="KT85" s="118"/>
      <c r="KU85" s="118"/>
      <c r="KV85" s="118"/>
      <c r="KW85" s="118"/>
      <c r="KX85" s="118"/>
      <c r="KY85" s="118"/>
      <c r="KZ85" s="118"/>
      <c r="LA85" s="118"/>
      <c r="LB85" s="118"/>
      <c r="LC85" s="118"/>
      <c r="LD85" s="118"/>
      <c r="LE85" s="118"/>
      <c r="LF85" s="118"/>
      <c r="LG85" s="118"/>
      <c r="LH85" s="118"/>
      <c r="LI85" s="118"/>
      <c r="LJ85" s="118"/>
      <c r="LK85" s="118"/>
      <c r="LL85" s="118"/>
      <c r="LM85" s="118"/>
      <c r="LN85" s="118"/>
      <c r="LO85" s="118"/>
      <c r="LP85" s="118"/>
      <c r="LQ85" s="118"/>
      <c r="LR85" s="118"/>
      <c r="LS85" s="118"/>
      <c r="LT85" s="118"/>
      <c r="LU85" s="118"/>
      <c r="LV85" s="118"/>
      <c r="LW85" s="118"/>
      <c r="LX85" s="118"/>
      <c r="LY85" s="118"/>
      <c r="LZ85" s="118"/>
      <c r="MA85" s="118"/>
      <c r="MB85" s="118"/>
      <c r="MC85" s="118"/>
      <c r="MD85" s="118"/>
      <c r="ME85" s="118"/>
      <c r="MF85" s="118"/>
      <c r="MG85" s="118"/>
      <c r="MH85" s="118"/>
      <c r="MI85" s="118"/>
      <c r="MJ85" s="118"/>
      <c r="MK85" s="118"/>
      <c r="ML85" s="118"/>
      <c r="MM85" s="118"/>
      <c r="MN85" s="118"/>
      <c r="MO85" s="118"/>
      <c r="MP85" s="118"/>
      <c r="MQ85" s="118"/>
      <c r="MR85" s="118"/>
      <c r="MS85" s="118"/>
      <c r="MT85" s="118"/>
      <c r="MU85" s="118"/>
      <c r="MV85" s="118"/>
      <c r="MW85" s="118"/>
      <c r="MX85" s="118"/>
      <c r="MY85" s="118"/>
      <c r="MZ85" s="118"/>
      <c r="NA85" s="118"/>
      <c r="NB85" s="118"/>
      <c r="NC85" s="118"/>
      <c r="ND85" s="118"/>
      <c r="NE85" s="118"/>
      <c r="NF85" s="118"/>
      <c r="NG85" s="118"/>
      <c r="NH85" s="118"/>
      <c r="NI85" s="118"/>
      <c r="NJ85" s="118"/>
      <c r="NK85" s="118"/>
      <c r="NL85" s="118"/>
      <c r="NM85" s="118"/>
      <c r="NN85" s="118"/>
      <c r="NO85" s="118"/>
      <c r="NP85" s="118"/>
      <c r="NQ85" s="118"/>
      <c r="NR85" s="118"/>
      <c r="NS85" s="118"/>
      <c r="NT85" s="118"/>
      <c r="NU85" s="118"/>
      <c r="NV85" s="118"/>
      <c r="NW85" s="118"/>
      <c r="NX85" s="118"/>
      <c r="NY85" s="118"/>
      <c r="NZ85" s="118"/>
      <c r="OA85" s="118"/>
      <c r="OB85" s="118"/>
      <c r="OC85" s="118"/>
      <c r="OD85" s="118"/>
      <c r="OE85" s="118"/>
      <c r="OF85" s="118"/>
      <c r="OG85" s="118"/>
      <c r="OH85" s="118"/>
      <c r="OI85" s="118"/>
      <c r="OJ85" s="118"/>
      <c r="OK85" s="118"/>
      <c r="OL85" s="118"/>
      <c r="OM85" s="118"/>
      <c r="ON85" s="118"/>
      <c r="OO85" s="118"/>
      <c r="OP85" s="118"/>
      <c r="OQ85" s="118"/>
      <c r="OR85" s="118"/>
      <c r="OS85" s="118"/>
      <c r="OT85" s="118"/>
      <c r="OU85" s="118"/>
      <c r="OV85" s="118"/>
      <c r="OW85" s="118"/>
      <c r="OX85" s="118"/>
      <c r="OY85" s="118"/>
      <c r="OZ85" s="118"/>
      <c r="PA85" s="118"/>
      <c r="PB85" s="118"/>
      <c r="PC85" s="118"/>
      <c r="PD85" s="118"/>
      <c r="PE85" s="118"/>
      <c r="PF85" s="118"/>
      <c r="PG85" s="118"/>
      <c r="PH85" s="118"/>
      <c r="PI85" s="118"/>
      <c r="PJ85" s="118"/>
      <c r="PK85" s="118"/>
      <c r="PL85" s="118"/>
      <c r="PM85" s="118"/>
      <c r="PN85" s="118"/>
      <c r="PO85" s="118"/>
      <c r="PP85" s="118"/>
      <c r="PQ85" s="118"/>
      <c r="PR85" s="118"/>
      <c r="PS85" s="118"/>
      <c r="PT85" s="118"/>
      <c r="PU85" s="118"/>
      <c r="PV85" s="118"/>
      <c r="PW85" s="118"/>
      <c r="PX85" s="118"/>
      <c r="PY85" s="118"/>
      <c r="PZ85" s="118"/>
      <c r="QA85" s="118"/>
      <c r="QB85" s="118"/>
      <c r="QC85" s="118"/>
      <c r="QD85" s="118"/>
      <c r="QE85" s="118"/>
      <c r="QF85" s="118"/>
      <c r="QG85" s="118"/>
      <c r="QH85" s="118"/>
      <c r="QI85" s="118"/>
      <c r="QJ85" s="118"/>
      <c r="QK85" s="118"/>
      <c r="QL85" s="118"/>
      <c r="QM85" s="118"/>
      <c r="QN85" s="118"/>
      <c r="QO85" s="118"/>
      <c r="QP85" s="118"/>
      <c r="QQ85" s="118"/>
      <c r="QR85" s="118"/>
      <c r="QS85" s="118"/>
      <c r="QT85" s="118"/>
      <c r="QU85" s="118"/>
      <c r="QV85" s="118"/>
      <c r="QW85" s="118"/>
      <c r="QX85" s="118"/>
      <c r="QY85" s="118"/>
      <c r="QZ85" s="118"/>
      <c r="RA85" s="118"/>
      <c r="RB85" s="118"/>
      <c r="RC85" s="118"/>
      <c r="RD85" s="118"/>
      <c r="RE85" s="118"/>
      <c r="RF85" s="118"/>
      <c r="RG85" s="118"/>
      <c r="RH85" s="118"/>
      <c r="RI85" s="118"/>
      <c r="RJ85" s="118"/>
      <c r="RK85" s="118"/>
      <c r="RL85" s="118"/>
      <c r="RM85" s="118"/>
      <c r="RN85" s="118"/>
      <c r="RO85" s="118"/>
      <c r="RP85" s="118"/>
      <c r="RQ85" s="118"/>
      <c r="RR85" s="118"/>
      <c r="RS85" s="118"/>
      <c r="RT85" s="118"/>
      <c r="RU85" s="118"/>
      <c r="RV85" s="118"/>
      <c r="RW85" s="118"/>
      <c r="RX85" s="118"/>
      <c r="RY85" s="118"/>
      <c r="RZ85" s="118"/>
      <c r="SA85" s="118"/>
      <c r="SB85" s="118"/>
      <c r="SC85" s="118"/>
      <c r="SD85" s="118"/>
      <c r="SE85" s="118"/>
      <c r="SF85" s="118"/>
      <c r="SG85" s="118"/>
      <c r="SH85" s="118"/>
      <c r="SI85" s="118"/>
      <c r="SJ85" s="118"/>
      <c r="SK85" s="118"/>
      <c r="SL85" s="118"/>
      <c r="SM85" s="118"/>
      <c r="SN85" s="118"/>
      <c r="SO85" s="118"/>
      <c r="SP85" s="118"/>
      <c r="SQ85" s="118"/>
      <c r="SR85" s="118"/>
      <c r="SS85" s="118"/>
      <c r="ST85" s="118"/>
      <c r="SU85" s="118"/>
      <c r="SV85" s="118"/>
      <c r="SW85" s="118"/>
      <c r="SX85" s="118"/>
      <c r="SY85" s="118"/>
      <c r="SZ85" s="118"/>
      <c r="TA85" s="118"/>
      <c r="TB85" s="118"/>
      <c r="TC85" s="118"/>
      <c r="TD85" s="118"/>
      <c r="TE85" s="118"/>
      <c r="TF85" s="118"/>
      <c r="TG85" s="118"/>
      <c r="TH85" s="118"/>
      <c r="TI85" s="118"/>
      <c r="TJ85" s="118"/>
      <c r="TK85" s="118"/>
      <c r="TL85" s="118"/>
      <c r="TM85" s="118"/>
      <c r="TN85" s="118"/>
      <c r="TO85" s="118"/>
      <c r="TP85" s="118"/>
      <c r="TQ85" s="118"/>
      <c r="TR85" s="118"/>
      <c r="TS85" s="118"/>
      <c r="TT85" s="118"/>
      <c r="TU85" s="118"/>
      <c r="TV85" s="118"/>
      <c r="TW85" s="118"/>
      <c r="TX85" s="118"/>
      <c r="TY85" s="118"/>
      <c r="TZ85" s="118"/>
      <c r="UA85" s="118"/>
      <c r="UB85" s="118"/>
      <c r="UC85" s="118"/>
      <c r="UD85" s="118"/>
      <c r="UE85" s="118"/>
      <c r="UF85" s="118"/>
      <c r="UG85" s="118"/>
      <c r="UH85" s="118"/>
      <c r="UI85" s="118"/>
      <c r="UJ85" s="118"/>
      <c r="UK85" s="118"/>
      <c r="UL85" s="118"/>
      <c r="UM85" s="118"/>
      <c r="UN85" s="118"/>
      <c r="UO85" s="118"/>
      <c r="UP85" s="118"/>
      <c r="UQ85" s="118"/>
      <c r="UR85" s="118"/>
      <c r="US85" s="118"/>
      <c r="UT85" s="118"/>
      <c r="UU85" s="118"/>
      <c r="UV85" s="118"/>
      <c r="UW85" s="118"/>
      <c r="UX85" s="118"/>
      <c r="UY85" s="118"/>
      <c r="UZ85" s="118"/>
      <c r="VA85" s="118"/>
      <c r="VB85" s="118"/>
      <c r="VC85" s="118"/>
      <c r="VD85" s="118"/>
      <c r="VE85" s="118"/>
      <c r="VF85" s="118"/>
      <c r="VG85" s="118"/>
      <c r="VH85" s="118"/>
      <c r="VI85" s="118"/>
      <c r="VJ85" s="118"/>
      <c r="VK85" s="118"/>
      <c r="VL85" s="118"/>
      <c r="VM85" s="118"/>
      <c r="VN85" s="118"/>
      <c r="VO85" s="118"/>
      <c r="VP85" s="118"/>
      <c r="VQ85" s="118"/>
      <c r="VR85" s="118"/>
      <c r="VS85" s="118"/>
      <c r="VT85" s="118"/>
      <c r="VU85" s="118"/>
      <c r="VV85" s="118"/>
      <c r="VW85" s="118"/>
      <c r="VX85" s="118"/>
      <c r="VY85" s="118"/>
      <c r="VZ85" s="118"/>
      <c r="WA85" s="118"/>
      <c r="WB85" s="118"/>
      <c r="WC85" s="118"/>
      <c r="WD85" s="118"/>
      <c r="WE85" s="118"/>
      <c r="WF85" s="118"/>
      <c r="WG85" s="118"/>
      <c r="WH85" s="118"/>
      <c r="WI85" s="118"/>
      <c r="WJ85" s="118"/>
      <c r="WK85" s="118"/>
      <c r="WL85" s="118"/>
      <c r="WM85" s="118"/>
      <c r="WN85" s="118"/>
      <c r="WO85" s="118"/>
      <c r="WP85" s="118"/>
      <c r="WQ85" s="118"/>
      <c r="WR85" s="118"/>
      <c r="WS85" s="118"/>
      <c r="WT85" s="118"/>
      <c r="WU85" s="118"/>
      <c r="WV85" s="118"/>
    </row>
    <row r="86" spans="1:620" ht="12.75" x14ac:dyDescent="0.2">
      <c r="A86" s="94"/>
      <c r="B86" s="37" t="s">
        <v>85</v>
      </c>
      <c r="C86" s="116" t="str">
        <f t="shared" si="28"/>
        <v>Bradley</v>
      </c>
      <c r="D86" s="117">
        <f>IF($B86="Lead",SUMIFS('Hero Skills'!$H:$H,'Hero Skills'!$F:$F,D$83,'Hero Skills'!$E:$E,D$82,'Hero Skills'!$D:$D,"Friend",'Hero Skills'!$C:$C,"All",'Hero Skills'!$A:$A,$C86,'Hero Skills'!$I:$I,"Stats-Based",'Hero Skills'!$P:$P,D$81)+SUMIFS('Hero Skills'!$H:$H,'Hero Skills'!$C:$C,$F$1,'Hero Skills'!$F:$F,D$83,'Hero Skills'!$E:$E,D$82,'Hero Skills'!$A:$A,$C86,'Hero Skills'!$I:$I,"Stats-Based",'Hero Skills'!$P:$P,D$81),SUMIFS('Hero Skills'!$H:$H,'Hero Skills'!$F:$F,D$83,'Hero Skills'!$E:$E,D$82,'Hero Skills'!$D:$D,"Friend",'Hero Skills'!$C:$C,"All",'Hero Skills'!$A:$A,$C86,'Hero Skills'!$B:$B,"Skill 1",'Hero Skills'!$I:$I,"Stats-Based",'Hero Skills'!$P:$P,D$81))</f>
        <v>0.4</v>
      </c>
      <c r="E86" s="117">
        <f>IF($B86="Lead",SUMIFS('Hero Skills'!$H:$H,'Hero Skills'!$F:$F,E$83,'Hero Skills'!$E:$E,E$82,'Hero Skills'!$D:$D,"Friend",'Hero Skills'!$C:$C,"All",'Hero Skills'!$A:$A,$C86,'Hero Skills'!$I:$I,"Stats-Based",'Hero Skills'!$P:$P,E$81)+SUMIFS('Hero Skills'!$H:$H,'Hero Skills'!$C:$C,$F$1,'Hero Skills'!$F:$F,E$83,'Hero Skills'!$E:$E,E$82,'Hero Skills'!$A:$A,$C86,'Hero Skills'!$I:$I,"Stats-Based",'Hero Skills'!$P:$P,E$81),SUMIFS('Hero Skills'!$H:$H,'Hero Skills'!$F:$F,E$83,'Hero Skills'!$E:$E,E$82,'Hero Skills'!$D:$D,"Friend",'Hero Skills'!$C:$C,"All",'Hero Skills'!$A:$A,$C86,'Hero Skills'!$B:$B,"Skill 1",'Hero Skills'!$I:$I,"Stats-Based",'Hero Skills'!$P:$P,E$81))</f>
        <v>0</v>
      </c>
      <c r="F86" s="117">
        <f>IF($B86="Lead",SUMIFS('Hero Skills'!$H:$H,'Hero Skills'!$F:$F,F$83,'Hero Skills'!$E:$E,F$82,'Hero Skills'!$D:$D,"Friend",'Hero Skills'!$C:$C,"All",'Hero Skills'!$A:$A,$C86,'Hero Skills'!$I:$I,"Stats-Based",'Hero Skills'!$P:$P,F$81)+SUMIFS('Hero Skills'!$H:$H,'Hero Skills'!$C:$C,$F$1,'Hero Skills'!$F:$F,F$83,'Hero Skills'!$E:$E,F$82,'Hero Skills'!$A:$A,$C86,'Hero Skills'!$I:$I,"Stats-Based",'Hero Skills'!$P:$P,F$81),SUMIFS('Hero Skills'!$H:$H,'Hero Skills'!$F:$F,F$83,'Hero Skills'!$E:$E,F$82,'Hero Skills'!$D:$D,"Friend",'Hero Skills'!$C:$C,"All",'Hero Skills'!$A:$A,$C86,'Hero Skills'!$B:$B,"Skill 1",'Hero Skills'!$I:$I,"Stats-Based",'Hero Skills'!$P:$P,F$81))</f>
        <v>0</v>
      </c>
      <c r="G86" s="117">
        <f>IF($B86="Lead",SUMIFS('Hero Skills'!$H:$H,'Hero Skills'!$F:$F,G$83,'Hero Skills'!$E:$E,G$82,'Hero Skills'!$D:$D,"Friend",'Hero Skills'!$C:$C,"All",'Hero Skills'!$A:$A,$C86,'Hero Skills'!$I:$I,"Stats-Based",'Hero Skills'!$P:$P,G$81)+SUMIFS('Hero Skills'!$H:$H,'Hero Skills'!$C:$C,$F$1,'Hero Skills'!$F:$F,G$83,'Hero Skills'!$E:$E,G$82,'Hero Skills'!$A:$A,$C86,'Hero Skills'!$I:$I,"Stats-Based",'Hero Skills'!$P:$P,G$81),SUMIFS('Hero Skills'!$H:$H,'Hero Skills'!$F:$F,G$83,'Hero Skills'!$E:$E,G$82,'Hero Skills'!$D:$D,"Friend",'Hero Skills'!$C:$C,"All",'Hero Skills'!$A:$A,$C86,'Hero Skills'!$B:$B,"Skill 1",'Hero Skills'!$I:$I,"Stats-Based",'Hero Skills'!$P:$P,G$81))</f>
        <v>0</v>
      </c>
      <c r="H86" s="117">
        <f>IF($B86="Lead",SUMIFS('Hero Skills'!$H:$H,'Hero Skills'!$F:$F,H$83,'Hero Skills'!$E:$E,H$82,'Hero Skills'!$D:$D,"Friend",'Hero Skills'!$C:$C,"All",'Hero Skills'!$A:$A,$C86,'Hero Skills'!$I:$I,"Stats-Based",'Hero Skills'!$P:$P,H$81)+SUMIFS('Hero Skills'!$H:$H,'Hero Skills'!$C:$C,$F$1,'Hero Skills'!$F:$F,H$83,'Hero Skills'!$E:$E,H$82,'Hero Skills'!$A:$A,$C86,'Hero Skills'!$I:$I,"Stats-Based",'Hero Skills'!$P:$P,H$81),SUMIFS('Hero Skills'!$H:$H,'Hero Skills'!$F:$F,H$83,'Hero Skills'!$E:$E,H$82,'Hero Skills'!$D:$D,"Friend",'Hero Skills'!$C:$C,"All",'Hero Skills'!$A:$A,$C86,'Hero Skills'!$B:$B,"Skill 1",'Hero Skills'!$I:$I,"Stats-Based",'Hero Skills'!$P:$P,H$81))</f>
        <v>0</v>
      </c>
      <c r="I86" s="117">
        <f>IF($B86="Lead",SUMIFS('Hero Skills'!$H:$H,'Hero Skills'!$F:$F,I$83,'Hero Skills'!$E:$E,I$82,'Hero Skills'!$D:$D,"Friend",'Hero Skills'!$C:$C,"All",'Hero Skills'!$A:$A,$C86,'Hero Skills'!$I:$I,"Stats-Based",'Hero Skills'!$P:$P,I$81)+SUMIFS('Hero Skills'!$H:$H,'Hero Skills'!$C:$C,$F$1,'Hero Skills'!$F:$F,I$83,'Hero Skills'!$E:$E,I$82,'Hero Skills'!$A:$A,$C86,'Hero Skills'!$I:$I,"Stats-Based",'Hero Skills'!$P:$P,I$81),SUMIFS('Hero Skills'!$H:$H,'Hero Skills'!$F:$F,I$83,'Hero Skills'!$E:$E,I$82,'Hero Skills'!$D:$D,"Friend",'Hero Skills'!$C:$C,"All",'Hero Skills'!$A:$A,$C86,'Hero Skills'!$B:$B,"Skill 1",'Hero Skills'!$I:$I,"Stats-Based",'Hero Skills'!$P:$P,I$81))</f>
        <v>0</v>
      </c>
      <c r="J86" s="117">
        <f>IF($B86="Lead",SUMIFS('Hero Skills'!$H:$H,'Hero Skills'!$F:$F,J$83,'Hero Skills'!$E:$E,J$82,'Hero Skills'!$D:$D,"Friend",'Hero Skills'!$C:$C,"All",'Hero Skills'!$A:$A,$C86,'Hero Skills'!$I:$I,"Stats-Based",'Hero Skills'!$P:$P,J$81)+SUMIFS('Hero Skills'!$H:$H,'Hero Skills'!$C:$C,$F$1,'Hero Skills'!$F:$F,J$83,'Hero Skills'!$E:$E,J$82,'Hero Skills'!$A:$A,$C86,'Hero Skills'!$I:$I,"Stats-Based",'Hero Skills'!$P:$P,J$81),SUMIFS('Hero Skills'!$H:$H,'Hero Skills'!$F:$F,J$83,'Hero Skills'!$E:$E,J$82,'Hero Skills'!$D:$D,"Friend",'Hero Skills'!$C:$C,"All",'Hero Skills'!$A:$A,$C86,'Hero Skills'!$B:$B,"Skill 1",'Hero Skills'!$I:$I,"Stats-Based",'Hero Skills'!$P:$P,J$81))</f>
        <v>0</v>
      </c>
      <c r="K86" s="117">
        <f>IF($B86="Lead",SUMIFS('Hero Skills'!$H:$H,'Hero Skills'!$F:$F,K$83,'Hero Skills'!$E:$E,K$82,'Hero Skills'!$D:$D,"Friend",'Hero Skills'!$C:$C,"All",'Hero Skills'!$A:$A,$C86,'Hero Skills'!$I:$I,"Stats-Based",'Hero Skills'!$P:$P,K$81)+SUMIFS('Hero Skills'!$H:$H,'Hero Skills'!$C:$C,$F$1,'Hero Skills'!$F:$F,K$83,'Hero Skills'!$E:$E,K$82,'Hero Skills'!$A:$A,$C86,'Hero Skills'!$I:$I,"Stats-Based",'Hero Skills'!$P:$P,K$81),SUMIFS('Hero Skills'!$H:$H,'Hero Skills'!$F:$F,K$83,'Hero Skills'!$E:$E,K$82,'Hero Skills'!$D:$D,"Friend",'Hero Skills'!$C:$C,"All",'Hero Skills'!$A:$A,$C86,'Hero Skills'!$B:$B,"Skill 1",'Hero Skills'!$I:$I,"Stats-Based",'Hero Skills'!$P:$P,K$81))</f>
        <v>0</v>
      </c>
      <c r="L86" s="117">
        <f>IF($B86="Lead",SUMIFS('Hero Skills'!$H:$H,'Hero Skills'!$F:$F,L$83,'Hero Skills'!$E:$E,L$82,'Hero Skills'!$D:$D,"Friend",'Hero Skills'!$C:$C,"All",'Hero Skills'!$A:$A,$C86,'Hero Skills'!$I:$I,"Stats-Based",'Hero Skills'!$P:$P,L$81)+SUMIFS('Hero Skills'!$H:$H,'Hero Skills'!$C:$C,$F$1,'Hero Skills'!$F:$F,L$83,'Hero Skills'!$E:$E,L$82,'Hero Skills'!$A:$A,$C86,'Hero Skills'!$I:$I,"Stats-Based",'Hero Skills'!$P:$P,L$81),SUMIFS('Hero Skills'!$H:$H,'Hero Skills'!$F:$F,L$83,'Hero Skills'!$E:$E,L$82,'Hero Skills'!$D:$D,"Friend",'Hero Skills'!$C:$C,"All",'Hero Skills'!$A:$A,$C86,'Hero Skills'!$B:$B,"Skill 1",'Hero Skills'!$I:$I,"Stats-Based",'Hero Skills'!$P:$P,L$81))</f>
        <v>0</v>
      </c>
      <c r="M86" s="117">
        <f>IF($B86="Lead",SUMIFS('Hero Skills'!$H:$H,'Hero Skills'!$F:$F,M$83,'Hero Skills'!$E:$E,M$82,'Hero Skills'!$D:$D,"Friend",'Hero Skills'!$C:$C,"All",'Hero Skills'!$A:$A,$C86,'Hero Skills'!$I:$I,"Stats-Based",'Hero Skills'!$P:$P,M$81)+SUMIFS('Hero Skills'!$H:$H,'Hero Skills'!$C:$C,$F$1,'Hero Skills'!$F:$F,M$83,'Hero Skills'!$E:$E,M$82,'Hero Skills'!$A:$A,$C86,'Hero Skills'!$I:$I,"Stats-Based",'Hero Skills'!$P:$P,M$81),SUMIFS('Hero Skills'!$H:$H,'Hero Skills'!$F:$F,M$83,'Hero Skills'!$E:$E,M$82,'Hero Skills'!$D:$D,"Friend",'Hero Skills'!$C:$C,"All",'Hero Skills'!$A:$A,$C86,'Hero Skills'!$B:$B,"Skill 1",'Hero Skills'!$I:$I,"Stats-Based",'Hero Skills'!$P:$P,M$81))</f>
        <v>0</v>
      </c>
      <c r="N86" s="117">
        <f>IF($B86="Lead",SUMIFS('Hero Skills'!$H:$H,'Hero Skills'!$F:$F,N$83,'Hero Skills'!$E:$E,N$82,'Hero Skills'!$D:$D,"Friend",'Hero Skills'!$C:$C,"All",'Hero Skills'!$A:$A,$C86,'Hero Skills'!$I:$I,"Stats-Based",'Hero Skills'!$P:$P,N$81)+SUMIFS('Hero Skills'!$H:$H,'Hero Skills'!$C:$C,$F$1,'Hero Skills'!$F:$F,N$83,'Hero Skills'!$E:$E,N$82,'Hero Skills'!$A:$A,$C86,'Hero Skills'!$I:$I,"Stats-Based",'Hero Skills'!$P:$P,N$81),SUMIFS('Hero Skills'!$H:$H,'Hero Skills'!$F:$F,N$83,'Hero Skills'!$E:$E,N$82,'Hero Skills'!$D:$D,"Friend",'Hero Skills'!$C:$C,"All",'Hero Skills'!$A:$A,$C86,'Hero Skills'!$B:$B,"Skill 1",'Hero Skills'!$I:$I,"Stats-Based",'Hero Skills'!$P:$P,N$81))</f>
        <v>0.4</v>
      </c>
      <c r="O86" s="117">
        <f>IF($B86="Lead",SUMIFS('Hero Skills'!$H:$H,'Hero Skills'!$F:$F,O$83,'Hero Skills'!$E:$E,O$82,'Hero Skills'!$D:$D,"Friend",'Hero Skills'!$C:$C,"All",'Hero Skills'!$A:$A,$C86,'Hero Skills'!$I:$I,"Stats-Based",'Hero Skills'!$P:$P,O$81)+SUMIFS('Hero Skills'!$H:$H,'Hero Skills'!$C:$C,$F$1,'Hero Skills'!$F:$F,O$83,'Hero Skills'!$E:$E,O$82,'Hero Skills'!$A:$A,$C86,'Hero Skills'!$I:$I,"Stats-Based",'Hero Skills'!$P:$P,O$81),SUMIFS('Hero Skills'!$H:$H,'Hero Skills'!$F:$F,O$83,'Hero Skills'!$E:$E,O$82,'Hero Skills'!$D:$D,"Friend",'Hero Skills'!$C:$C,"All",'Hero Skills'!$A:$A,$C86,'Hero Skills'!$B:$B,"Skill 1",'Hero Skills'!$I:$I,"Stats-Based",'Hero Skills'!$P:$P,O$81))</f>
        <v>0</v>
      </c>
      <c r="P86" s="117">
        <f>IF($B86="Lead",SUMIFS('Hero Skills'!$H:$H,'Hero Skills'!$F:$F,P$83,'Hero Skills'!$E:$E,P$82,'Hero Skills'!$D:$D,"Friend",'Hero Skills'!$C:$C,"All",'Hero Skills'!$A:$A,$C86,'Hero Skills'!$I:$I,"Stats-Based",'Hero Skills'!$P:$P,P$81)+SUMIFS('Hero Skills'!$H:$H,'Hero Skills'!$C:$C,$F$1,'Hero Skills'!$F:$F,P$83,'Hero Skills'!$E:$E,P$82,'Hero Skills'!$A:$A,$C86,'Hero Skills'!$I:$I,"Stats-Based",'Hero Skills'!$P:$P,P$81),SUMIFS('Hero Skills'!$H:$H,'Hero Skills'!$F:$F,P$83,'Hero Skills'!$E:$E,P$82,'Hero Skills'!$D:$D,"Friend",'Hero Skills'!$C:$C,"All",'Hero Skills'!$A:$A,$C86,'Hero Skills'!$B:$B,"Skill 1",'Hero Skills'!$I:$I,"Stats-Based",'Hero Skills'!$P:$P,P$81))</f>
        <v>0</v>
      </c>
      <c r="Q86" s="117">
        <f>IF($B86="Lead",SUMIFS('Hero Skills'!$H:$H,'Hero Skills'!$F:$F,Q$83,'Hero Skills'!$E:$E,Q$82,'Hero Skills'!$D:$D,"Friend",'Hero Skills'!$C:$C,"All",'Hero Skills'!$A:$A,$C86,'Hero Skills'!$I:$I,"Stats-Based",'Hero Skills'!$P:$P,Q$81)+SUMIFS('Hero Skills'!$H:$H,'Hero Skills'!$C:$C,$F$1,'Hero Skills'!$F:$F,Q$83,'Hero Skills'!$E:$E,Q$82,'Hero Skills'!$A:$A,$C86,'Hero Skills'!$I:$I,"Stats-Based",'Hero Skills'!$P:$P,Q$81),SUMIFS('Hero Skills'!$H:$H,'Hero Skills'!$F:$F,Q$83,'Hero Skills'!$E:$E,Q$82,'Hero Skills'!$D:$D,"Friend",'Hero Skills'!$C:$C,"All",'Hero Skills'!$A:$A,$C86,'Hero Skills'!$B:$B,"Skill 1",'Hero Skills'!$I:$I,"Stats-Based",'Hero Skills'!$P:$P,Q$81))</f>
        <v>0</v>
      </c>
      <c r="R86" s="117">
        <f>IF($B86="Lead",SUMIFS('Hero Skills'!$H:$H,'Hero Skills'!$F:$F,R$83,'Hero Skills'!$E:$E,R$82,'Hero Skills'!$D:$D,"Friend",'Hero Skills'!$C:$C,"All",'Hero Skills'!$A:$A,$C86,'Hero Skills'!$I:$I,"Stats-Based",'Hero Skills'!$P:$P,R$81)+SUMIFS('Hero Skills'!$H:$H,'Hero Skills'!$C:$C,$F$1,'Hero Skills'!$F:$F,R$83,'Hero Skills'!$E:$E,R$82,'Hero Skills'!$A:$A,$C86,'Hero Skills'!$I:$I,"Stats-Based",'Hero Skills'!$P:$P,R$81),SUMIFS('Hero Skills'!$H:$H,'Hero Skills'!$F:$F,R$83,'Hero Skills'!$E:$E,R$82,'Hero Skills'!$D:$D,"Friend",'Hero Skills'!$C:$C,"All",'Hero Skills'!$A:$A,$C86,'Hero Skills'!$B:$B,"Skill 1",'Hero Skills'!$I:$I,"Stats-Based",'Hero Skills'!$P:$P,R$81))</f>
        <v>0</v>
      </c>
      <c r="S86" s="117">
        <f>IF($B86="Lead",SUMIFS('Hero Skills'!$H:$H,'Hero Skills'!$F:$F,S$83,'Hero Skills'!$E:$E,S$82,'Hero Skills'!$D:$D,"Friend",'Hero Skills'!$C:$C,"All",'Hero Skills'!$A:$A,$C86,'Hero Skills'!$I:$I,"Stats-Based",'Hero Skills'!$P:$P,S$81)+SUMIFS('Hero Skills'!$H:$H,'Hero Skills'!$C:$C,$F$1,'Hero Skills'!$F:$F,S$83,'Hero Skills'!$E:$E,S$82,'Hero Skills'!$A:$A,$C86,'Hero Skills'!$I:$I,"Stats-Based",'Hero Skills'!$P:$P,S$81),SUMIFS('Hero Skills'!$H:$H,'Hero Skills'!$F:$F,S$83,'Hero Skills'!$E:$E,S$82,'Hero Skills'!$D:$D,"Friend",'Hero Skills'!$C:$C,"All",'Hero Skills'!$A:$A,$C86,'Hero Skills'!$B:$B,"Skill 1",'Hero Skills'!$I:$I,"Stats-Based",'Hero Skills'!$P:$P,S$81))</f>
        <v>0</v>
      </c>
      <c r="T86" s="117">
        <f>IF($B86="Lead",SUMIFS('Hero Skills'!$H:$H,'Hero Skills'!$F:$F,T$83,'Hero Skills'!$E:$E,T$82,'Hero Skills'!$D:$D,"Friend",'Hero Skills'!$C:$C,"All",'Hero Skills'!$A:$A,$C86,'Hero Skills'!$I:$I,"Stats-Based",'Hero Skills'!$P:$P,T$81)+SUMIFS('Hero Skills'!$H:$H,'Hero Skills'!$C:$C,$F$1,'Hero Skills'!$F:$F,T$83,'Hero Skills'!$E:$E,T$82,'Hero Skills'!$A:$A,$C86,'Hero Skills'!$I:$I,"Stats-Based",'Hero Skills'!$P:$P,T$81),SUMIFS('Hero Skills'!$H:$H,'Hero Skills'!$F:$F,T$83,'Hero Skills'!$E:$E,T$82,'Hero Skills'!$D:$D,"Friend",'Hero Skills'!$C:$C,"All",'Hero Skills'!$A:$A,$C86,'Hero Skills'!$B:$B,"Skill 1",'Hero Skills'!$I:$I,"Stats-Based",'Hero Skills'!$P:$P,T$81))</f>
        <v>0</v>
      </c>
      <c r="U86" s="117">
        <f>IF($B86="Lead",SUMIFS('Hero Skills'!$H:$H,'Hero Skills'!$F:$F,U$83,'Hero Skills'!$E:$E,U$82,'Hero Skills'!$D:$D,"Friend",'Hero Skills'!$C:$C,"All",'Hero Skills'!$A:$A,$C86,'Hero Skills'!$I:$I,"Stats-Based",'Hero Skills'!$P:$P,U$81)+SUMIFS('Hero Skills'!$H:$H,'Hero Skills'!$C:$C,$F$1,'Hero Skills'!$F:$F,U$83,'Hero Skills'!$E:$E,U$82,'Hero Skills'!$A:$A,$C86,'Hero Skills'!$I:$I,"Stats-Based",'Hero Skills'!$P:$P,U$81),SUMIFS('Hero Skills'!$H:$H,'Hero Skills'!$F:$F,U$83,'Hero Skills'!$E:$E,U$82,'Hero Skills'!$D:$D,"Friend",'Hero Skills'!$C:$C,"All",'Hero Skills'!$A:$A,$C86,'Hero Skills'!$B:$B,"Skill 1",'Hero Skills'!$I:$I,"Stats-Based",'Hero Skills'!$P:$P,U$81))</f>
        <v>0</v>
      </c>
      <c r="V86" s="117">
        <f>IF($B86="Lead",SUMIFS('Hero Skills'!$H:$H,'Hero Skills'!$F:$F,V$83,'Hero Skills'!$E:$E,V$82,'Hero Skills'!$D:$D,"Friend",'Hero Skills'!$C:$C,"All",'Hero Skills'!$A:$A,$C86,'Hero Skills'!$I:$I,"Stats-Based",'Hero Skills'!$P:$P,V$81)+SUMIFS('Hero Skills'!$H:$H,'Hero Skills'!$C:$C,$F$1,'Hero Skills'!$F:$F,V$83,'Hero Skills'!$E:$E,V$82,'Hero Skills'!$A:$A,$C86,'Hero Skills'!$I:$I,"Stats-Based",'Hero Skills'!$P:$P,V$81),SUMIFS('Hero Skills'!$H:$H,'Hero Skills'!$F:$F,V$83,'Hero Skills'!$E:$E,V$82,'Hero Skills'!$D:$D,"Friend",'Hero Skills'!$C:$C,"All",'Hero Skills'!$A:$A,$C86,'Hero Skills'!$B:$B,"Skill 1",'Hero Skills'!$I:$I,"Stats-Based",'Hero Skills'!$P:$P,V$81))</f>
        <v>0</v>
      </c>
      <c r="W86" s="117">
        <f>IF($B86="Lead",SUMIFS('Hero Skills'!$H:$H,'Hero Skills'!$F:$F,W$83,'Hero Skills'!$E:$E,W$82,'Hero Skills'!$D:$D,"Friend",'Hero Skills'!$C:$C,"All",'Hero Skills'!$A:$A,$C86,'Hero Skills'!$I:$I,"Stats-Based",'Hero Skills'!$P:$P,W$81)+SUMIFS('Hero Skills'!$H:$H,'Hero Skills'!$C:$C,$F$1,'Hero Skills'!$F:$F,W$83,'Hero Skills'!$E:$E,W$82,'Hero Skills'!$A:$A,$C86,'Hero Skills'!$I:$I,"Stats-Based",'Hero Skills'!$P:$P,W$81),SUMIFS('Hero Skills'!$H:$H,'Hero Skills'!$F:$F,W$83,'Hero Skills'!$E:$E,W$82,'Hero Skills'!$D:$D,"Friend",'Hero Skills'!$C:$C,"All",'Hero Skills'!$A:$A,$C86,'Hero Skills'!$B:$B,"Skill 1",'Hero Skills'!$I:$I,"Stats-Based",'Hero Skills'!$P:$P,W$81))</f>
        <v>0</v>
      </c>
      <c r="X86" s="117">
        <f>IF($B86="Lead",SUMIFS('Hero Skills'!$H:$H,'Hero Skills'!$F:$F,X$83,'Hero Skills'!$E:$E,X$82,'Hero Skills'!$D:$D,"Friend",'Hero Skills'!$C:$C,"All",'Hero Skills'!$A:$A,$C86,'Hero Skills'!$I:$I,"Stats-Based",'Hero Skills'!$P:$P,X$81)+SUMIFS('Hero Skills'!$H:$H,'Hero Skills'!$C:$C,$F$1,'Hero Skills'!$F:$F,X$83,'Hero Skills'!$E:$E,X$82,'Hero Skills'!$A:$A,$C86,'Hero Skills'!$I:$I,"Stats-Based",'Hero Skills'!$P:$P,X$81),SUMIFS('Hero Skills'!$H:$H,'Hero Skills'!$F:$F,X$83,'Hero Skills'!$E:$E,X$82,'Hero Skills'!$D:$D,"Friend",'Hero Skills'!$C:$C,"All",'Hero Skills'!$A:$A,$C86,'Hero Skills'!$B:$B,"Skill 1",'Hero Skills'!$I:$I,"Stats-Based",'Hero Skills'!$P:$P,X$81))</f>
        <v>0.4</v>
      </c>
      <c r="Y86" s="117">
        <f>IF($B86="Lead",SUMIFS('Hero Skills'!$H:$H,'Hero Skills'!$F:$F,Y$83,'Hero Skills'!$E:$E,Y$82,'Hero Skills'!$D:$D,"Friend",'Hero Skills'!$C:$C,"All",'Hero Skills'!$A:$A,$C86,'Hero Skills'!$I:$I,"Stats-Based",'Hero Skills'!$P:$P,Y$81)+SUMIFS('Hero Skills'!$H:$H,'Hero Skills'!$C:$C,$F$1,'Hero Skills'!$F:$F,Y$83,'Hero Skills'!$E:$E,Y$82,'Hero Skills'!$A:$A,$C86,'Hero Skills'!$I:$I,"Stats-Based",'Hero Skills'!$P:$P,Y$81),SUMIFS('Hero Skills'!$H:$H,'Hero Skills'!$F:$F,Y$83,'Hero Skills'!$E:$E,Y$82,'Hero Skills'!$D:$D,"Friend",'Hero Skills'!$C:$C,"All",'Hero Skills'!$A:$A,$C86,'Hero Skills'!$B:$B,"Skill 1",'Hero Skills'!$I:$I,"Stats-Based",'Hero Skills'!$P:$P,Y$81))</f>
        <v>0</v>
      </c>
      <c r="Z86" s="117">
        <f>IF($B86="Lead",SUMIFS('Hero Skills'!$H:$H,'Hero Skills'!$F:$F,Z$83,'Hero Skills'!$E:$E,Z$82,'Hero Skills'!$D:$D,"Friend",'Hero Skills'!$C:$C,"All",'Hero Skills'!$A:$A,$C86,'Hero Skills'!$I:$I,"Stats-Based",'Hero Skills'!$P:$P,Z$81)+SUMIFS('Hero Skills'!$H:$H,'Hero Skills'!$C:$C,$F$1,'Hero Skills'!$F:$F,Z$83,'Hero Skills'!$E:$E,Z$82,'Hero Skills'!$A:$A,$C86,'Hero Skills'!$I:$I,"Stats-Based",'Hero Skills'!$P:$P,Z$81),SUMIFS('Hero Skills'!$H:$H,'Hero Skills'!$F:$F,Z$83,'Hero Skills'!$E:$E,Z$82,'Hero Skills'!$D:$D,"Friend",'Hero Skills'!$C:$C,"All",'Hero Skills'!$A:$A,$C86,'Hero Skills'!$B:$B,"Skill 1",'Hero Skills'!$I:$I,"Stats-Based",'Hero Skills'!$P:$P,Z$81))</f>
        <v>0</v>
      </c>
      <c r="AA86" s="117">
        <f>IF($B86="Lead",SUMIFS('Hero Skills'!$H:$H,'Hero Skills'!$F:$F,AA$83,'Hero Skills'!$E:$E,AA$82,'Hero Skills'!$D:$D,"Friend",'Hero Skills'!$C:$C,"All",'Hero Skills'!$A:$A,$C86,'Hero Skills'!$I:$I,"Stats-Based",'Hero Skills'!$P:$P,AA$81)+SUMIFS('Hero Skills'!$H:$H,'Hero Skills'!$C:$C,$F$1,'Hero Skills'!$F:$F,AA$83,'Hero Skills'!$E:$E,AA$82,'Hero Skills'!$A:$A,$C86,'Hero Skills'!$I:$I,"Stats-Based",'Hero Skills'!$P:$P,AA$81),SUMIFS('Hero Skills'!$H:$H,'Hero Skills'!$F:$F,AA$83,'Hero Skills'!$E:$E,AA$82,'Hero Skills'!$D:$D,"Friend",'Hero Skills'!$C:$C,"All",'Hero Skills'!$A:$A,$C86,'Hero Skills'!$B:$B,"Skill 1",'Hero Skills'!$I:$I,"Stats-Based",'Hero Skills'!$P:$P,AA$81))</f>
        <v>0</v>
      </c>
      <c r="AB86" s="117">
        <f>IF($B86="Lead",SUMIFS('Hero Skills'!$H:$H,'Hero Skills'!$F:$F,AB$83,'Hero Skills'!$E:$E,AB$82,'Hero Skills'!$D:$D,"Friend",'Hero Skills'!$C:$C,"All",'Hero Skills'!$A:$A,$C86,'Hero Skills'!$I:$I,"Stats-Based",'Hero Skills'!$P:$P,AB$81)+SUMIFS('Hero Skills'!$H:$H,'Hero Skills'!$C:$C,$F$1,'Hero Skills'!$F:$F,AB$83,'Hero Skills'!$E:$E,AB$82,'Hero Skills'!$A:$A,$C86,'Hero Skills'!$I:$I,"Stats-Based",'Hero Skills'!$P:$P,AB$81),SUMIFS('Hero Skills'!$H:$H,'Hero Skills'!$F:$F,AB$83,'Hero Skills'!$E:$E,AB$82,'Hero Skills'!$D:$D,"Friend",'Hero Skills'!$C:$C,"All",'Hero Skills'!$A:$A,$C86,'Hero Skills'!$B:$B,"Skill 1",'Hero Skills'!$I:$I,"Stats-Based",'Hero Skills'!$P:$P,AB$81))</f>
        <v>0</v>
      </c>
      <c r="AC86" s="117">
        <f>IF($B86="Lead",SUMIFS('Hero Skills'!$H:$H,'Hero Skills'!$F:$F,AC$83,'Hero Skills'!$E:$E,AC$82,'Hero Skills'!$D:$D,"Friend",'Hero Skills'!$C:$C,"All",'Hero Skills'!$A:$A,$C86,'Hero Skills'!$I:$I,"Stats-Based",'Hero Skills'!$P:$P,AC$81)+SUMIFS('Hero Skills'!$H:$H,'Hero Skills'!$C:$C,$F$1,'Hero Skills'!$F:$F,AC$83,'Hero Skills'!$E:$E,AC$82,'Hero Skills'!$A:$A,$C86,'Hero Skills'!$I:$I,"Stats-Based",'Hero Skills'!$P:$P,AC$81),SUMIFS('Hero Skills'!$H:$H,'Hero Skills'!$F:$F,AC$83,'Hero Skills'!$E:$E,AC$82,'Hero Skills'!$D:$D,"Friend",'Hero Skills'!$C:$C,"All",'Hero Skills'!$A:$A,$C86,'Hero Skills'!$B:$B,"Skill 1",'Hero Skills'!$I:$I,"Stats-Based",'Hero Skills'!$P:$P,AC$81))</f>
        <v>0</v>
      </c>
      <c r="AD86" s="117">
        <f>IF($B86="Lead",SUMIFS('Hero Skills'!$H:$H,'Hero Skills'!$F:$F,AD$83,'Hero Skills'!$E:$E,AD$82,'Hero Skills'!$D:$D,"Friend",'Hero Skills'!$C:$C,"All",'Hero Skills'!$A:$A,$C86,'Hero Skills'!$I:$I,"Stats-Based",'Hero Skills'!$P:$P,AD$81)+SUMIFS('Hero Skills'!$H:$H,'Hero Skills'!$C:$C,$F$1,'Hero Skills'!$F:$F,AD$83,'Hero Skills'!$E:$E,AD$82,'Hero Skills'!$A:$A,$C86,'Hero Skills'!$I:$I,"Stats-Based",'Hero Skills'!$P:$P,AD$81),SUMIFS('Hero Skills'!$H:$H,'Hero Skills'!$F:$F,AD$83,'Hero Skills'!$E:$E,AD$82,'Hero Skills'!$D:$D,"Friend",'Hero Skills'!$C:$C,"All",'Hero Skills'!$A:$A,$C86,'Hero Skills'!$B:$B,"Skill 1",'Hero Skills'!$I:$I,"Stats-Based",'Hero Skills'!$P:$P,AD$81))</f>
        <v>0</v>
      </c>
      <c r="AE86" s="117">
        <f>IF($B86="Lead",SUMIFS('Hero Skills'!$H:$H,'Hero Skills'!$F:$F,AE$83,'Hero Skills'!$E:$E,AE$82,'Hero Skills'!$D:$D,"Friend",'Hero Skills'!$C:$C,"All",'Hero Skills'!$A:$A,$C86,'Hero Skills'!$I:$I,"Stats-Based",'Hero Skills'!$P:$P,AE$81)+SUMIFS('Hero Skills'!$H:$H,'Hero Skills'!$C:$C,$F$1,'Hero Skills'!$F:$F,AE$83,'Hero Skills'!$E:$E,AE$82,'Hero Skills'!$A:$A,$C86,'Hero Skills'!$I:$I,"Stats-Based",'Hero Skills'!$P:$P,AE$81),SUMIFS('Hero Skills'!$H:$H,'Hero Skills'!$F:$F,AE$83,'Hero Skills'!$E:$E,AE$82,'Hero Skills'!$D:$D,"Friend",'Hero Skills'!$C:$C,"All",'Hero Skills'!$A:$A,$C86,'Hero Skills'!$B:$B,"Skill 1",'Hero Skills'!$I:$I,"Stats-Based",'Hero Skills'!$P:$P,AE$81))</f>
        <v>0</v>
      </c>
      <c r="AF86" s="117">
        <f>IF($B86="Lead",SUMIFS('Hero Skills'!$H:$H,'Hero Skills'!$F:$F,AF$83,'Hero Skills'!$E:$E,AF$82,'Hero Skills'!$D:$D,"Friend",'Hero Skills'!$C:$C,"All",'Hero Skills'!$A:$A,$C86,'Hero Skills'!$I:$I,"Stats-Based",'Hero Skills'!$P:$P,AF$81)+SUMIFS('Hero Skills'!$H:$H,'Hero Skills'!$C:$C,$F$1,'Hero Skills'!$F:$F,AF$83,'Hero Skills'!$E:$E,AF$82,'Hero Skills'!$A:$A,$C86,'Hero Skills'!$I:$I,"Stats-Based",'Hero Skills'!$P:$P,AF$81),SUMIFS('Hero Skills'!$H:$H,'Hero Skills'!$F:$F,AF$83,'Hero Skills'!$E:$E,AF$82,'Hero Skills'!$D:$D,"Friend",'Hero Skills'!$C:$C,"All",'Hero Skills'!$A:$A,$C86,'Hero Skills'!$B:$B,"Skill 1",'Hero Skills'!$I:$I,"Stats-Based",'Hero Skills'!$P:$P,AF$81))</f>
        <v>0</v>
      </c>
      <c r="AG86" s="117">
        <f>IF($B86="Lead",SUMIFS('Hero Skills'!$H:$H,'Hero Skills'!$F:$F,AG$83,'Hero Skills'!$E:$E,AG$82,'Hero Skills'!$D:$D,"Friend",'Hero Skills'!$C:$C,"All",'Hero Skills'!$A:$A,$C86,'Hero Skills'!$I:$I,"Stats-Based",'Hero Skills'!$P:$P,AG$81)+SUMIFS('Hero Skills'!$H:$H,'Hero Skills'!$C:$C,$F$1,'Hero Skills'!$F:$F,AG$83,'Hero Skills'!$E:$E,AG$82,'Hero Skills'!$A:$A,$C86,'Hero Skills'!$I:$I,"Stats-Based",'Hero Skills'!$P:$P,AG$81),SUMIFS('Hero Skills'!$H:$H,'Hero Skills'!$F:$F,AG$83,'Hero Skills'!$E:$E,AG$82,'Hero Skills'!$D:$D,"Friend",'Hero Skills'!$C:$C,"All",'Hero Skills'!$A:$A,$C86,'Hero Skills'!$B:$B,"Skill 1",'Hero Skills'!$I:$I,"Stats-Based",'Hero Skills'!$P:$P,AG$81))</f>
        <v>0</v>
      </c>
      <c r="AH86" s="118">
        <f>IF($B86="Lead",SUMIFS('Hero Skills'!$H:$H,'Hero Skills'!$F:$F,AH$83,'Hero Skills'!$E:$E,AH$82,'Hero Skills'!$D:$D,"Foe",'Hero Skills'!$C:$C,"All",'Hero Skills'!$A:$A,$C86,'Hero Skills'!$I:$I,"Stats-Based",'Hero Skills'!$P:$P,AH$81),SUMIFS('Hero Skills'!$H:$H,'Hero Skills'!$F:$F,AH$83,'Hero Skills'!$E:$E,AH$82,'Hero Skills'!$D:$D,"Foe",'Hero Skills'!$C:$C,"All",'Hero Skills'!$A:$A,$C86,'Hero Skills'!$B:$B,"Skill 1",'Hero Skills'!$I:$I,"Stats-Based",'Hero Skills'!$P:$P,AH$81))</f>
        <v>0</v>
      </c>
      <c r="AI86" s="118">
        <f>IF($B86="Lead",SUMIFS('Hero Skills'!$H:$H,'Hero Skills'!$F:$F,AI$83,'Hero Skills'!$E:$E,AI$82,'Hero Skills'!$D:$D,"Foe",'Hero Skills'!$C:$C,"All",'Hero Skills'!$A:$A,$C86,'Hero Skills'!$I:$I,"Stats-Based",'Hero Skills'!$P:$P,AI$81),SUMIFS('Hero Skills'!$H:$H,'Hero Skills'!$F:$F,AI$83,'Hero Skills'!$E:$E,AI$82,'Hero Skills'!$D:$D,"Foe",'Hero Skills'!$C:$C,"All",'Hero Skills'!$A:$A,$C86,'Hero Skills'!$B:$B,"Skill 1",'Hero Skills'!$I:$I,"Stats-Based",'Hero Skills'!$P:$P,AI$81))</f>
        <v>0</v>
      </c>
      <c r="AJ86" s="118">
        <f>IF($B86="Lead",SUMIFS('Hero Skills'!$H:$H,'Hero Skills'!$F:$F,AJ$83,'Hero Skills'!$E:$E,AJ$82,'Hero Skills'!$D:$D,"Foe",'Hero Skills'!$C:$C,"All",'Hero Skills'!$A:$A,$C86,'Hero Skills'!$I:$I,"Stats-Based",'Hero Skills'!$P:$P,AJ$81),SUMIFS('Hero Skills'!$H:$H,'Hero Skills'!$F:$F,AJ$83,'Hero Skills'!$E:$E,AJ$82,'Hero Skills'!$D:$D,"Foe",'Hero Skills'!$C:$C,"All",'Hero Skills'!$A:$A,$C86,'Hero Skills'!$B:$B,"Skill 1",'Hero Skills'!$I:$I,"Stats-Based",'Hero Skills'!$P:$P,AJ$81))</f>
        <v>0</v>
      </c>
      <c r="AK86" s="118">
        <f>IF($B86="Lead",SUMIFS('Hero Skills'!$H:$H,'Hero Skills'!$F:$F,AK$83,'Hero Skills'!$E:$E,AK$82,'Hero Skills'!$D:$D,"Foe",'Hero Skills'!$C:$C,"All",'Hero Skills'!$A:$A,$C86,'Hero Skills'!$I:$I,"Stats-Based",'Hero Skills'!$P:$P,AK$81),SUMIFS('Hero Skills'!$H:$H,'Hero Skills'!$F:$F,AK$83,'Hero Skills'!$E:$E,AK$82,'Hero Skills'!$D:$D,"Foe",'Hero Skills'!$C:$C,"All",'Hero Skills'!$A:$A,$C86,'Hero Skills'!$B:$B,"Skill 1",'Hero Skills'!$I:$I,"Stats-Based",'Hero Skills'!$P:$P,AK$81))</f>
        <v>0</v>
      </c>
      <c r="AL86" s="118">
        <f>IF($B86="Lead",SUMIFS('Hero Skills'!$H:$H,'Hero Skills'!$F:$F,AL$83,'Hero Skills'!$E:$E,AL$82,'Hero Skills'!$D:$D,"Foe",'Hero Skills'!$C:$C,"All",'Hero Skills'!$A:$A,$C86,'Hero Skills'!$I:$I,"Stats-Based",'Hero Skills'!$P:$P,AL$81),SUMIFS('Hero Skills'!$H:$H,'Hero Skills'!$F:$F,AL$83,'Hero Skills'!$E:$E,AL$82,'Hero Skills'!$D:$D,"Foe",'Hero Skills'!$C:$C,"All",'Hero Skills'!$A:$A,$C86,'Hero Skills'!$B:$B,"Skill 1",'Hero Skills'!$I:$I,"Stats-Based",'Hero Skills'!$P:$P,AL$81))</f>
        <v>0</v>
      </c>
      <c r="AM86" s="118">
        <f>IF($B86="Lead",SUMIFS('Hero Skills'!$H:$H,'Hero Skills'!$F:$F,AM$83,'Hero Skills'!$E:$E,AM$82,'Hero Skills'!$D:$D,"Foe",'Hero Skills'!$C:$C,"All",'Hero Skills'!$A:$A,$C86,'Hero Skills'!$I:$I,"Stats-Based",'Hero Skills'!$P:$P,AM$81),SUMIFS('Hero Skills'!$H:$H,'Hero Skills'!$F:$F,AM$83,'Hero Skills'!$E:$E,AM$82,'Hero Skills'!$D:$D,"Foe",'Hero Skills'!$C:$C,"All",'Hero Skills'!$A:$A,$C86,'Hero Skills'!$B:$B,"Skill 1",'Hero Skills'!$I:$I,"Stats-Based",'Hero Skills'!$P:$P,AM$81))</f>
        <v>0</v>
      </c>
      <c r="AN86" s="118">
        <f>IF($B86="Lead",SUMIFS('Hero Skills'!$H:$H,'Hero Skills'!$F:$F,AN$83,'Hero Skills'!$E:$E,AN$82,'Hero Skills'!$D:$D,"Foe",'Hero Skills'!$C:$C,"All",'Hero Skills'!$A:$A,$C86,'Hero Skills'!$I:$I,"Stats-Based",'Hero Skills'!$P:$P,AN$81),SUMIFS('Hero Skills'!$H:$H,'Hero Skills'!$F:$F,AN$83,'Hero Skills'!$E:$E,AN$82,'Hero Skills'!$D:$D,"Foe",'Hero Skills'!$C:$C,"All",'Hero Skills'!$A:$A,$C86,'Hero Skills'!$B:$B,"Skill 1",'Hero Skills'!$I:$I,"Stats-Based",'Hero Skills'!$P:$P,AN$81))</f>
        <v>0</v>
      </c>
      <c r="AO86" s="118">
        <f>IF($B86="Lead",SUMIFS('Hero Skills'!$H:$H,'Hero Skills'!$F:$F,AO$83,'Hero Skills'!$E:$E,AO$82,'Hero Skills'!$D:$D,"Foe",'Hero Skills'!$C:$C,"All",'Hero Skills'!$A:$A,$C86,'Hero Skills'!$I:$I,"Stats-Based",'Hero Skills'!$P:$P,AO$81),SUMIFS('Hero Skills'!$H:$H,'Hero Skills'!$F:$F,AO$83,'Hero Skills'!$E:$E,AO$82,'Hero Skills'!$D:$D,"Foe",'Hero Skills'!$C:$C,"All",'Hero Skills'!$A:$A,$C86,'Hero Skills'!$B:$B,"Skill 1",'Hero Skills'!$I:$I,"Stats-Based",'Hero Skills'!$P:$P,AO$81))</f>
        <v>0.25</v>
      </c>
      <c r="AP86" s="118">
        <f>IF($B86="Lead",SUMIFS('Hero Skills'!$H:$H,'Hero Skills'!$F:$F,AP$83,'Hero Skills'!$E:$E,AP$82,'Hero Skills'!$D:$D,"Foe",'Hero Skills'!$C:$C,"All",'Hero Skills'!$A:$A,$C86,'Hero Skills'!$I:$I,"Stats-Based",'Hero Skills'!$P:$P,AP$81),SUMIFS('Hero Skills'!$H:$H,'Hero Skills'!$F:$F,AP$83,'Hero Skills'!$E:$E,AP$82,'Hero Skills'!$D:$D,"Foe",'Hero Skills'!$C:$C,"All",'Hero Skills'!$A:$A,$C86,'Hero Skills'!$B:$B,"Skill 1",'Hero Skills'!$I:$I,"Stats-Based",'Hero Skills'!$P:$P,AP$81))</f>
        <v>0</v>
      </c>
      <c r="AQ86" s="118">
        <f>IF($B86="Lead",SUMIFS('Hero Skills'!$H:$H,'Hero Skills'!$F:$F,AQ$83,'Hero Skills'!$E:$E,AQ$82,'Hero Skills'!$D:$D,"Foe",'Hero Skills'!$C:$C,"All",'Hero Skills'!$A:$A,$C86,'Hero Skills'!$I:$I,"Stats-Based",'Hero Skills'!$P:$P,AQ$81),SUMIFS('Hero Skills'!$H:$H,'Hero Skills'!$F:$F,AQ$83,'Hero Skills'!$E:$E,AQ$82,'Hero Skills'!$D:$D,"Foe",'Hero Skills'!$C:$C,"All",'Hero Skills'!$A:$A,$C86,'Hero Skills'!$B:$B,"Skill 1",'Hero Skills'!$I:$I,"Stats-Based",'Hero Skills'!$P:$P,AQ$81))</f>
        <v>0</v>
      </c>
      <c r="AR86" s="118">
        <f>IF($B86="Lead",SUMIFS('Hero Skills'!$H:$H,'Hero Skills'!$F:$F,AR$83,'Hero Skills'!$E:$E,AR$82,'Hero Skills'!$D:$D,"Foe",'Hero Skills'!$C:$C,"All",'Hero Skills'!$A:$A,$C86,'Hero Skills'!$I:$I,"Stats-Based",'Hero Skills'!$P:$P,AR$81),SUMIFS('Hero Skills'!$H:$H,'Hero Skills'!$F:$F,AR$83,'Hero Skills'!$E:$E,AR$82,'Hero Skills'!$D:$D,"Foe",'Hero Skills'!$C:$C,"All",'Hero Skills'!$A:$A,$C86,'Hero Skills'!$B:$B,"Skill 1",'Hero Skills'!$I:$I,"Stats-Based",'Hero Skills'!$P:$P,AR$81))</f>
        <v>0</v>
      </c>
      <c r="AS86" s="118">
        <f>IF($B86="Lead",SUMIFS('Hero Skills'!$H:$H,'Hero Skills'!$F:$F,AS$83,'Hero Skills'!$E:$E,AS$82,'Hero Skills'!$D:$D,"Foe",'Hero Skills'!$C:$C,"All",'Hero Skills'!$A:$A,$C86,'Hero Skills'!$I:$I,"Stats-Based",'Hero Skills'!$P:$P,AS$81),SUMIFS('Hero Skills'!$H:$H,'Hero Skills'!$F:$F,AS$83,'Hero Skills'!$E:$E,AS$82,'Hero Skills'!$D:$D,"Foe",'Hero Skills'!$C:$C,"All",'Hero Skills'!$A:$A,$C86,'Hero Skills'!$B:$B,"Skill 1",'Hero Skills'!$I:$I,"Stats-Based",'Hero Skills'!$P:$P,AS$81))</f>
        <v>0</v>
      </c>
      <c r="AT86" s="118">
        <f>IF($B86="Lead",SUMIFS('Hero Skills'!$H:$H,'Hero Skills'!$F:$F,AT$83,'Hero Skills'!$E:$E,AT$82,'Hero Skills'!$D:$D,"Foe",'Hero Skills'!$C:$C,"All",'Hero Skills'!$A:$A,$C86,'Hero Skills'!$I:$I,"Stats-Based",'Hero Skills'!$P:$P,AT$81),SUMIFS('Hero Skills'!$H:$H,'Hero Skills'!$F:$F,AT$83,'Hero Skills'!$E:$E,AT$82,'Hero Skills'!$D:$D,"Foe",'Hero Skills'!$C:$C,"All",'Hero Skills'!$A:$A,$C86,'Hero Skills'!$B:$B,"Skill 1",'Hero Skills'!$I:$I,"Stats-Based",'Hero Skills'!$P:$P,AT$81))</f>
        <v>0</v>
      </c>
      <c r="AU86" s="118">
        <f>IF($B86="Lead",SUMIFS('Hero Skills'!$H:$H,'Hero Skills'!$F:$F,AU$83,'Hero Skills'!$E:$E,AU$82,'Hero Skills'!$D:$D,"Foe",'Hero Skills'!$C:$C,"All",'Hero Skills'!$A:$A,$C86,'Hero Skills'!$I:$I,"Stats-Based",'Hero Skills'!$P:$P,AU$81),SUMIFS('Hero Skills'!$H:$H,'Hero Skills'!$F:$F,AU$83,'Hero Skills'!$E:$E,AU$82,'Hero Skills'!$D:$D,"Foe",'Hero Skills'!$C:$C,"All",'Hero Skills'!$A:$A,$C86,'Hero Skills'!$B:$B,"Skill 1",'Hero Skills'!$I:$I,"Stats-Based",'Hero Skills'!$P:$P,AU$81))</f>
        <v>0</v>
      </c>
      <c r="AV86" s="118">
        <f>IF($B86="Lead",SUMIFS('Hero Skills'!$H:$H,'Hero Skills'!$F:$F,AV$83,'Hero Skills'!$E:$E,AV$82,'Hero Skills'!$D:$D,"Foe",'Hero Skills'!$C:$C,"All",'Hero Skills'!$A:$A,$C86,'Hero Skills'!$I:$I,"Stats-Based",'Hero Skills'!$P:$P,AV$81),SUMIFS('Hero Skills'!$H:$H,'Hero Skills'!$F:$F,AV$83,'Hero Skills'!$E:$E,AV$82,'Hero Skills'!$D:$D,"Foe",'Hero Skills'!$C:$C,"All",'Hero Skills'!$A:$A,$C86,'Hero Skills'!$B:$B,"Skill 1",'Hero Skills'!$I:$I,"Stats-Based",'Hero Skills'!$P:$P,AV$81))</f>
        <v>0</v>
      </c>
      <c r="AW86" s="118">
        <f>IF($B86="Lead",SUMIFS('Hero Skills'!$H:$H,'Hero Skills'!$F:$F,AW$83,'Hero Skills'!$E:$E,AW$82,'Hero Skills'!$D:$D,"Foe",'Hero Skills'!$C:$C,"All",'Hero Skills'!$A:$A,$C86,'Hero Skills'!$I:$I,"Stats-Based",'Hero Skills'!$P:$P,AW$81),SUMIFS('Hero Skills'!$H:$H,'Hero Skills'!$F:$F,AW$83,'Hero Skills'!$E:$E,AW$82,'Hero Skills'!$D:$D,"Foe",'Hero Skills'!$C:$C,"All",'Hero Skills'!$A:$A,$C86,'Hero Skills'!$B:$B,"Skill 1",'Hero Skills'!$I:$I,"Stats-Based",'Hero Skills'!$P:$P,AW$81))</f>
        <v>0</v>
      </c>
      <c r="AX86" s="118">
        <f>IF($B86="Lead",SUMIFS('Hero Skills'!$H:$H,'Hero Skills'!$F:$F,AX$83,'Hero Skills'!$E:$E,AX$82,'Hero Skills'!$D:$D,"Foe",'Hero Skills'!$C:$C,"All",'Hero Skills'!$A:$A,$C86,'Hero Skills'!$I:$I,"Stats-Based",'Hero Skills'!$P:$P,AX$81),SUMIFS('Hero Skills'!$H:$H,'Hero Skills'!$F:$F,AX$83,'Hero Skills'!$E:$E,AX$82,'Hero Skills'!$D:$D,"Foe",'Hero Skills'!$C:$C,"All",'Hero Skills'!$A:$A,$C86,'Hero Skills'!$B:$B,"Skill 1",'Hero Skills'!$I:$I,"Stats-Based",'Hero Skills'!$P:$P,AX$81))</f>
        <v>0</v>
      </c>
      <c r="AY86" s="118">
        <f>IF($B86="Lead",SUMIFS('Hero Skills'!$H:$H,'Hero Skills'!$F:$F,AY$83,'Hero Skills'!$E:$E,AY$82,'Hero Skills'!$D:$D,"Foe",'Hero Skills'!$C:$C,"All",'Hero Skills'!$A:$A,$C86,'Hero Skills'!$I:$I,"Stats-Based",'Hero Skills'!$P:$P,AY$81),SUMIFS('Hero Skills'!$H:$H,'Hero Skills'!$F:$F,AY$83,'Hero Skills'!$E:$E,AY$82,'Hero Skills'!$D:$D,"Foe",'Hero Skills'!$C:$C,"All",'Hero Skills'!$A:$A,$C86,'Hero Skills'!$B:$B,"Skill 1",'Hero Skills'!$I:$I,"Stats-Based",'Hero Skills'!$P:$P,AY$81))</f>
        <v>0.3</v>
      </c>
      <c r="AZ86" s="118">
        <f>IF($B86="Lead",SUMIFS('Hero Skills'!$H:$H,'Hero Skills'!$F:$F,AZ$83,'Hero Skills'!$E:$E,AZ$82,'Hero Skills'!$D:$D,"Foe",'Hero Skills'!$C:$C,"All",'Hero Skills'!$A:$A,$C86,'Hero Skills'!$I:$I,"Stats-Based",'Hero Skills'!$P:$P,AZ$81),SUMIFS('Hero Skills'!$H:$H,'Hero Skills'!$F:$F,AZ$83,'Hero Skills'!$E:$E,AZ$82,'Hero Skills'!$D:$D,"Foe",'Hero Skills'!$C:$C,"All",'Hero Skills'!$A:$A,$C86,'Hero Skills'!$B:$B,"Skill 1",'Hero Skills'!$I:$I,"Stats-Based",'Hero Skills'!$P:$P,AZ$81))</f>
        <v>0</v>
      </c>
      <c r="BA86" s="118">
        <f>IF($B86="Lead",SUMIFS('Hero Skills'!$H:$H,'Hero Skills'!$F:$F,BA$83,'Hero Skills'!$E:$E,BA$82,'Hero Skills'!$D:$D,"Foe",'Hero Skills'!$C:$C,"All",'Hero Skills'!$A:$A,$C86,'Hero Skills'!$I:$I,"Stats-Based",'Hero Skills'!$P:$P,BA$81),SUMIFS('Hero Skills'!$H:$H,'Hero Skills'!$F:$F,BA$83,'Hero Skills'!$E:$E,BA$82,'Hero Skills'!$D:$D,"Foe",'Hero Skills'!$C:$C,"All",'Hero Skills'!$A:$A,$C86,'Hero Skills'!$B:$B,"Skill 1",'Hero Skills'!$I:$I,"Stats-Based",'Hero Skills'!$P:$P,BA$81))</f>
        <v>0</v>
      </c>
      <c r="BB86" s="118">
        <f>IF($B86="Lead",SUMIFS('Hero Skills'!$H:$H,'Hero Skills'!$F:$F,BB$83,'Hero Skills'!$E:$E,BB$82,'Hero Skills'!$D:$D,"Foe",'Hero Skills'!$C:$C,"All",'Hero Skills'!$A:$A,$C86,'Hero Skills'!$I:$I,"Stats-Based",'Hero Skills'!$P:$P,BB$81),SUMIFS('Hero Skills'!$H:$H,'Hero Skills'!$F:$F,BB$83,'Hero Skills'!$E:$E,BB$82,'Hero Skills'!$D:$D,"Foe",'Hero Skills'!$C:$C,"All",'Hero Skills'!$A:$A,$C86,'Hero Skills'!$B:$B,"Skill 1",'Hero Skills'!$I:$I,"Stats-Based",'Hero Skills'!$P:$P,BB$81))</f>
        <v>0</v>
      </c>
      <c r="BC86" s="118">
        <f>IF($B86="Lead",SUMIFS('Hero Skills'!$H:$H,'Hero Skills'!$F:$F,BC$83,'Hero Skills'!$E:$E,BC$82,'Hero Skills'!$D:$D,"Foe",'Hero Skills'!$C:$C,"All",'Hero Skills'!$A:$A,$C86,'Hero Skills'!$I:$I,"Stats-Based",'Hero Skills'!$P:$P,BC$81),SUMIFS('Hero Skills'!$H:$H,'Hero Skills'!$F:$F,BC$83,'Hero Skills'!$E:$E,BC$82,'Hero Skills'!$D:$D,"Foe",'Hero Skills'!$C:$C,"All",'Hero Skills'!$A:$A,$C86,'Hero Skills'!$B:$B,"Skill 1",'Hero Skills'!$I:$I,"Stats-Based",'Hero Skills'!$P:$P,BC$81))</f>
        <v>0</v>
      </c>
      <c r="BD86" s="118">
        <f>IF($B86="Lead",SUMIFS('Hero Skills'!$H:$H,'Hero Skills'!$F:$F,BD$83,'Hero Skills'!$E:$E,BD$82,'Hero Skills'!$D:$D,"Foe",'Hero Skills'!$C:$C,"All",'Hero Skills'!$A:$A,$C86,'Hero Skills'!$I:$I,"Stats-Based",'Hero Skills'!$P:$P,BD$81),SUMIFS('Hero Skills'!$H:$H,'Hero Skills'!$F:$F,BD$83,'Hero Skills'!$E:$E,BD$82,'Hero Skills'!$D:$D,"Foe",'Hero Skills'!$C:$C,"All",'Hero Skills'!$A:$A,$C86,'Hero Skills'!$B:$B,"Skill 1",'Hero Skills'!$I:$I,"Stats-Based",'Hero Skills'!$P:$P,BD$81))</f>
        <v>0</v>
      </c>
      <c r="BE86" s="118">
        <f>IF($B86="Lead",SUMIFS('Hero Skills'!$H:$H,'Hero Skills'!$F:$F,BE$83,'Hero Skills'!$E:$E,BE$82,'Hero Skills'!$D:$D,"Foe",'Hero Skills'!$C:$C,"All",'Hero Skills'!$A:$A,$C86,'Hero Skills'!$I:$I,"Stats-Based",'Hero Skills'!$P:$P,BE$81),SUMIFS('Hero Skills'!$H:$H,'Hero Skills'!$F:$F,BE$83,'Hero Skills'!$E:$E,BE$82,'Hero Skills'!$D:$D,"Foe",'Hero Skills'!$C:$C,"All",'Hero Skills'!$A:$A,$C86,'Hero Skills'!$B:$B,"Skill 1",'Hero Skills'!$I:$I,"Stats-Based",'Hero Skills'!$P:$P,BE$81))</f>
        <v>0</v>
      </c>
      <c r="BF86" s="118">
        <f>IF($B86="Lead",SUMIFS('Hero Skills'!$H:$H,'Hero Skills'!$F:$F,BF$83,'Hero Skills'!$E:$E,BF$82,'Hero Skills'!$D:$D,"Foe",'Hero Skills'!$C:$C,"All",'Hero Skills'!$A:$A,$C86,'Hero Skills'!$I:$I,"Stats-Based",'Hero Skills'!$P:$P,BF$81),SUMIFS('Hero Skills'!$H:$H,'Hero Skills'!$F:$F,BF$83,'Hero Skills'!$E:$E,BF$82,'Hero Skills'!$D:$D,"Foe",'Hero Skills'!$C:$C,"All",'Hero Skills'!$A:$A,$C86,'Hero Skills'!$B:$B,"Skill 1",'Hero Skills'!$I:$I,"Stats-Based",'Hero Skills'!$P:$P,BF$81))</f>
        <v>0</v>
      </c>
      <c r="BG86" s="118">
        <f>IF($B86="Lead",SUMIFS('Hero Skills'!$H:$H,'Hero Skills'!$F:$F,BG$83,'Hero Skills'!$E:$E,BG$82,'Hero Skills'!$D:$D,"Foe",'Hero Skills'!$C:$C,"All",'Hero Skills'!$A:$A,$C86,'Hero Skills'!$I:$I,"Stats-Based",'Hero Skills'!$P:$P,BG$81),SUMIFS('Hero Skills'!$H:$H,'Hero Skills'!$F:$F,BG$83,'Hero Skills'!$E:$E,BG$82,'Hero Skills'!$D:$D,"Foe",'Hero Skills'!$C:$C,"All",'Hero Skills'!$A:$A,$C86,'Hero Skills'!$B:$B,"Skill 1",'Hero Skills'!$I:$I,"Stats-Based",'Hero Skills'!$P:$P,BG$81))</f>
        <v>0</v>
      </c>
      <c r="BH86" s="118">
        <f>IF($B86="Lead",SUMIFS('Hero Skills'!$H:$H,'Hero Skills'!$F:$F,BH$83,'Hero Skills'!$E:$E,BH$82,'Hero Skills'!$D:$D,"Foe",'Hero Skills'!$C:$C,"All",'Hero Skills'!$A:$A,$C86,'Hero Skills'!$I:$I,"Stats-Based",'Hero Skills'!$P:$P,BH$81),SUMIFS('Hero Skills'!$H:$H,'Hero Skills'!$F:$F,BH$83,'Hero Skills'!$E:$E,BH$82,'Hero Skills'!$D:$D,"Foe",'Hero Skills'!$C:$C,"All",'Hero Skills'!$A:$A,$C86,'Hero Skills'!$B:$B,"Skill 1",'Hero Skills'!$I:$I,"Stats-Based",'Hero Skills'!$P:$P,BH$81))</f>
        <v>0</v>
      </c>
      <c r="BI86" s="118">
        <f>IF($B86="Lead",SUMIFS('Hero Skills'!$H:$H,'Hero Skills'!$F:$F,BI$83,'Hero Skills'!$E:$E,BI$82,'Hero Skills'!$D:$D,"Foe",'Hero Skills'!$C:$C,"All",'Hero Skills'!$A:$A,$C86,'Hero Skills'!$I:$I,"Stats-Based",'Hero Skills'!$P:$P,BI$81),SUMIFS('Hero Skills'!$H:$H,'Hero Skills'!$F:$F,BI$83,'Hero Skills'!$E:$E,BI$82,'Hero Skills'!$D:$D,"Foe",'Hero Skills'!$C:$C,"All",'Hero Skills'!$A:$A,$C86,'Hero Skills'!$B:$B,"Skill 1",'Hero Skills'!$I:$I,"Stats-Based",'Hero Skills'!$P:$P,BI$81))</f>
        <v>0</v>
      </c>
      <c r="BJ86" s="118">
        <f>IF($B86="Lead",SUMIFS('Hero Skills'!$H:$H,'Hero Skills'!$F:$F,BJ$83,'Hero Skills'!$E:$E,BJ$82,'Hero Skills'!$D:$D,"Foe",'Hero Skills'!$C:$C,"All",'Hero Skills'!$A:$A,$C86,'Hero Skills'!$I:$I,"Stats-Based",'Hero Skills'!$P:$P,BJ$81),SUMIFS('Hero Skills'!$H:$H,'Hero Skills'!$F:$F,BJ$83,'Hero Skills'!$E:$E,BJ$82,'Hero Skills'!$D:$D,"Foe",'Hero Skills'!$C:$C,"All",'Hero Skills'!$A:$A,$C86,'Hero Skills'!$B:$B,"Skill 1",'Hero Skills'!$I:$I,"Stats-Based",'Hero Skills'!$P:$P,BJ$81))</f>
        <v>0</v>
      </c>
      <c r="BK86" s="118">
        <f>IF($B86="Lead",SUMIFS('Hero Skills'!$H:$H,'Hero Skills'!$F:$F,BK$83,'Hero Skills'!$E:$E,BK$82,'Hero Skills'!$D:$D,"Foe",'Hero Skills'!$C:$C,"All",'Hero Skills'!$A:$A,$C86,'Hero Skills'!$I:$I,"Stats-Based",'Hero Skills'!$P:$P,BK$81),SUMIFS('Hero Skills'!$H:$H,'Hero Skills'!$F:$F,BK$83,'Hero Skills'!$E:$E,BK$82,'Hero Skills'!$D:$D,"Foe",'Hero Skills'!$C:$C,"All",'Hero Skills'!$A:$A,$C86,'Hero Skills'!$B:$B,"Skill 1",'Hero Skills'!$I:$I,"Stats-Based",'Hero Skills'!$P:$P,BK$81))</f>
        <v>0</v>
      </c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9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/>
      <c r="FD86" s="118"/>
      <c r="FE86" s="118"/>
      <c r="FF86" s="118"/>
      <c r="FG86" s="118"/>
      <c r="FH86" s="118"/>
      <c r="FI86" s="118"/>
      <c r="FJ86" s="118"/>
      <c r="FK86" s="118"/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  <c r="HT86" s="118"/>
      <c r="HU86" s="118"/>
      <c r="HV86" s="118"/>
      <c r="HW86" s="118"/>
      <c r="HX86" s="118"/>
      <c r="HY86" s="118"/>
      <c r="HZ86" s="118"/>
      <c r="IA86" s="118"/>
      <c r="IB86" s="118"/>
      <c r="IC86" s="118"/>
      <c r="ID86" s="118"/>
      <c r="IE86" s="118"/>
      <c r="IF86" s="118"/>
      <c r="IG86" s="118"/>
      <c r="IH86" s="118"/>
      <c r="II86" s="118"/>
      <c r="IJ86" s="118"/>
      <c r="IK86" s="118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  <c r="IW86" s="118"/>
      <c r="IX86" s="118"/>
      <c r="IY86" s="118"/>
      <c r="IZ86" s="118"/>
      <c r="JA86" s="118"/>
      <c r="JB86" s="118"/>
      <c r="JC86" s="118"/>
      <c r="JD86" s="118"/>
      <c r="JE86" s="118"/>
      <c r="JF86" s="118"/>
      <c r="JG86" s="118"/>
      <c r="JH86" s="118"/>
      <c r="JI86" s="118"/>
      <c r="JJ86" s="118"/>
      <c r="JK86" s="118"/>
      <c r="JL86" s="118"/>
      <c r="JM86" s="118"/>
      <c r="JN86" s="118"/>
      <c r="JO86" s="118"/>
      <c r="JP86" s="118"/>
      <c r="JQ86" s="118"/>
      <c r="JR86" s="118"/>
      <c r="JS86" s="118"/>
      <c r="JT86" s="118"/>
      <c r="JU86" s="118"/>
      <c r="JV86" s="118"/>
      <c r="JW86" s="118"/>
      <c r="JX86" s="118"/>
      <c r="JY86" s="118"/>
      <c r="JZ86" s="118"/>
      <c r="KA86" s="118"/>
      <c r="KB86" s="118"/>
      <c r="KC86" s="118"/>
      <c r="KD86" s="118"/>
      <c r="KE86" s="118"/>
      <c r="KF86" s="118"/>
      <c r="KG86" s="118"/>
      <c r="KH86" s="118"/>
      <c r="KI86" s="118"/>
      <c r="KJ86" s="118"/>
      <c r="KK86" s="118"/>
      <c r="KL86" s="118"/>
      <c r="KM86" s="118"/>
      <c r="KN86" s="118"/>
      <c r="KO86" s="118"/>
      <c r="KP86" s="118"/>
      <c r="KQ86" s="118"/>
      <c r="KR86" s="118"/>
      <c r="KS86" s="118"/>
      <c r="KT86" s="118"/>
      <c r="KU86" s="118"/>
      <c r="KV86" s="118"/>
      <c r="KW86" s="118"/>
      <c r="KX86" s="118"/>
      <c r="KY86" s="118"/>
      <c r="KZ86" s="118"/>
      <c r="LA86" s="118"/>
      <c r="LB86" s="118"/>
      <c r="LC86" s="118"/>
      <c r="LD86" s="118"/>
      <c r="LE86" s="118"/>
      <c r="LF86" s="118"/>
      <c r="LG86" s="118"/>
      <c r="LH86" s="118"/>
      <c r="LI86" s="118"/>
      <c r="LJ86" s="118"/>
      <c r="LK86" s="118"/>
      <c r="LL86" s="118"/>
      <c r="LM86" s="118"/>
      <c r="LN86" s="118"/>
      <c r="LO86" s="118"/>
      <c r="LP86" s="118"/>
      <c r="LQ86" s="118"/>
      <c r="LR86" s="118"/>
      <c r="LS86" s="118"/>
      <c r="LT86" s="118"/>
      <c r="LU86" s="118"/>
      <c r="LV86" s="118"/>
      <c r="LW86" s="118"/>
      <c r="LX86" s="118"/>
      <c r="LY86" s="118"/>
      <c r="LZ86" s="118"/>
      <c r="MA86" s="118"/>
      <c r="MB86" s="118"/>
      <c r="MC86" s="118"/>
      <c r="MD86" s="118"/>
      <c r="ME86" s="118"/>
      <c r="MF86" s="118"/>
      <c r="MG86" s="118"/>
      <c r="MH86" s="118"/>
      <c r="MI86" s="118"/>
      <c r="MJ86" s="118"/>
      <c r="MK86" s="118"/>
      <c r="ML86" s="118"/>
      <c r="MM86" s="118"/>
      <c r="MN86" s="118"/>
      <c r="MO86" s="118"/>
      <c r="MP86" s="118"/>
      <c r="MQ86" s="118"/>
      <c r="MR86" s="118"/>
      <c r="MS86" s="118"/>
      <c r="MT86" s="118"/>
      <c r="MU86" s="118"/>
      <c r="MV86" s="118"/>
      <c r="MW86" s="118"/>
      <c r="MX86" s="118"/>
      <c r="MY86" s="118"/>
      <c r="MZ86" s="118"/>
      <c r="NA86" s="118"/>
      <c r="NB86" s="118"/>
      <c r="NC86" s="118"/>
      <c r="ND86" s="118"/>
      <c r="NE86" s="118"/>
      <c r="NF86" s="118"/>
      <c r="NG86" s="118"/>
      <c r="NH86" s="118"/>
      <c r="NI86" s="118"/>
      <c r="NJ86" s="118"/>
      <c r="NK86" s="118"/>
      <c r="NL86" s="118"/>
      <c r="NM86" s="118"/>
      <c r="NN86" s="118"/>
      <c r="NO86" s="118"/>
      <c r="NP86" s="118"/>
      <c r="NQ86" s="118"/>
      <c r="NR86" s="118"/>
      <c r="NS86" s="118"/>
      <c r="NT86" s="118"/>
      <c r="NU86" s="118"/>
      <c r="NV86" s="118"/>
      <c r="NW86" s="118"/>
      <c r="NX86" s="118"/>
      <c r="NY86" s="118"/>
      <c r="NZ86" s="118"/>
      <c r="OA86" s="118"/>
      <c r="OB86" s="118"/>
      <c r="OC86" s="118"/>
      <c r="OD86" s="118"/>
      <c r="OE86" s="118"/>
      <c r="OF86" s="118"/>
      <c r="OG86" s="118"/>
      <c r="OH86" s="118"/>
      <c r="OI86" s="118"/>
      <c r="OJ86" s="118"/>
      <c r="OK86" s="118"/>
      <c r="OL86" s="118"/>
      <c r="OM86" s="118"/>
      <c r="ON86" s="118"/>
      <c r="OO86" s="118"/>
      <c r="OP86" s="118"/>
      <c r="OQ86" s="118"/>
      <c r="OR86" s="118"/>
      <c r="OS86" s="118"/>
      <c r="OT86" s="118"/>
      <c r="OU86" s="118"/>
      <c r="OV86" s="118"/>
      <c r="OW86" s="118"/>
      <c r="OX86" s="118"/>
      <c r="OY86" s="118"/>
      <c r="OZ86" s="118"/>
      <c r="PA86" s="118"/>
      <c r="PB86" s="118"/>
      <c r="PC86" s="118"/>
      <c r="PD86" s="118"/>
      <c r="PE86" s="118"/>
      <c r="PF86" s="118"/>
      <c r="PG86" s="118"/>
      <c r="PH86" s="118"/>
      <c r="PI86" s="118"/>
      <c r="PJ86" s="118"/>
      <c r="PK86" s="118"/>
      <c r="PL86" s="118"/>
      <c r="PM86" s="118"/>
      <c r="PN86" s="118"/>
      <c r="PO86" s="118"/>
      <c r="PP86" s="118"/>
      <c r="PQ86" s="118"/>
      <c r="PR86" s="118"/>
      <c r="PS86" s="118"/>
      <c r="PT86" s="118"/>
      <c r="PU86" s="118"/>
      <c r="PV86" s="118"/>
      <c r="PW86" s="118"/>
      <c r="PX86" s="118"/>
      <c r="PY86" s="118"/>
      <c r="PZ86" s="118"/>
      <c r="QA86" s="118"/>
      <c r="QB86" s="118"/>
      <c r="QC86" s="118"/>
      <c r="QD86" s="118"/>
      <c r="QE86" s="118"/>
      <c r="QF86" s="118"/>
      <c r="QG86" s="118"/>
      <c r="QH86" s="118"/>
      <c r="QI86" s="118"/>
      <c r="QJ86" s="118"/>
      <c r="QK86" s="118"/>
      <c r="QL86" s="118"/>
      <c r="QM86" s="118"/>
      <c r="QN86" s="118"/>
      <c r="QO86" s="118"/>
      <c r="QP86" s="118"/>
      <c r="QQ86" s="118"/>
      <c r="QR86" s="118"/>
      <c r="QS86" s="118"/>
      <c r="QT86" s="118"/>
      <c r="QU86" s="118"/>
      <c r="QV86" s="118"/>
      <c r="QW86" s="118"/>
      <c r="QX86" s="118"/>
      <c r="QY86" s="118"/>
      <c r="QZ86" s="118"/>
      <c r="RA86" s="118"/>
      <c r="RB86" s="118"/>
      <c r="RC86" s="118"/>
      <c r="RD86" s="118"/>
      <c r="RE86" s="118"/>
      <c r="RF86" s="118"/>
      <c r="RG86" s="118"/>
      <c r="RH86" s="118"/>
      <c r="RI86" s="118"/>
      <c r="RJ86" s="118"/>
      <c r="RK86" s="118"/>
      <c r="RL86" s="118"/>
      <c r="RM86" s="118"/>
      <c r="RN86" s="118"/>
      <c r="RO86" s="118"/>
      <c r="RP86" s="118"/>
      <c r="RQ86" s="118"/>
      <c r="RR86" s="118"/>
      <c r="RS86" s="118"/>
      <c r="RT86" s="118"/>
      <c r="RU86" s="118"/>
      <c r="RV86" s="118"/>
      <c r="RW86" s="118"/>
      <c r="RX86" s="118"/>
      <c r="RY86" s="118"/>
      <c r="RZ86" s="118"/>
      <c r="SA86" s="118"/>
      <c r="SB86" s="118"/>
      <c r="SC86" s="118"/>
      <c r="SD86" s="118"/>
      <c r="SE86" s="118"/>
      <c r="SF86" s="118"/>
      <c r="SG86" s="118"/>
      <c r="SH86" s="118"/>
      <c r="SI86" s="118"/>
      <c r="SJ86" s="118"/>
      <c r="SK86" s="118"/>
      <c r="SL86" s="118"/>
      <c r="SM86" s="118"/>
      <c r="SN86" s="118"/>
      <c r="SO86" s="118"/>
      <c r="SP86" s="118"/>
      <c r="SQ86" s="118"/>
      <c r="SR86" s="118"/>
      <c r="SS86" s="118"/>
      <c r="ST86" s="118"/>
      <c r="SU86" s="118"/>
      <c r="SV86" s="118"/>
      <c r="SW86" s="118"/>
      <c r="SX86" s="118"/>
      <c r="SY86" s="118"/>
      <c r="SZ86" s="118"/>
      <c r="TA86" s="118"/>
      <c r="TB86" s="118"/>
      <c r="TC86" s="118"/>
      <c r="TD86" s="118"/>
      <c r="TE86" s="118"/>
      <c r="TF86" s="118"/>
      <c r="TG86" s="118"/>
      <c r="TH86" s="118"/>
      <c r="TI86" s="118"/>
      <c r="TJ86" s="118"/>
      <c r="TK86" s="118"/>
      <c r="TL86" s="118"/>
      <c r="TM86" s="118"/>
      <c r="TN86" s="118"/>
      <c r="TO86" s="118"/>
      <c r="TP86" s="118"/>
      <c r="TQ86" s="118"/>
      <c r="TR86" s="118"/>
      <c r="TS86" s="118"/>
      <c r="TT86" s="118"/>
      <c r="TU86" s="118"/>
      <c r="TV86" s="118"/>
      <c r="TW86" s="118"/>
      <c r="TX86" s="118"/>
      <c r="TY86" s="118"/>
      <c r="TZ86" s="118"/>
      <c r="UA86" s="118"/>
      <c r="UB86" s="118"/>
      <c r="UC86" s="118"/>
      <c r="UD86" s="118"/>
      <c r="UE86" s="118"/>
      <c r="UF86" s="118"/>
      <c r="UG86" s="118"/>
      <c r="UH86" s="118"/>
      <c r="UI86" s="118"/>
      <c r="UJ86" s="118"/>
      <c r="UK86" s="118"/>
      <c r="UL86" s="118"/>
      <c r="UM86" s="118"/>
      <c r="UN86" s="118"/>
      <c r="UO86" s="118"/>
      <c r="UP86" s="118"/>
      <c r="UQ86" s="118"/>
      <c r="UR86" s="118"/>
      <c r="US86" s="118"/>
      <c r="UT86" s="118"/>
      <c r="UU86" s="118"/>
      <c r="UV86" s="118"/>
      <c r="UW86" s="118"/>
      <c r="UX86" s="118"/>
      <c r="UY86" s="118"/>
      <c r="UZ86" s="118"/>
      <c r="VA86" s="118"/>
      <c r="VB86" s="118"/>
      <c r="VC86" s="118"/>
      <c r="VD86" s="118"/>
      <c r="VE86" s="118"/>
      <c r="VF86" s="118"/>
      <c r="VG86" s="118"/>
      <c r="VH86" s="118"/>
      <c r="VI86" s="118"/>
      <c r="VJ86" s="118"/>
      <c r="VK86" s="118"/>
      <c r="VL86" s="118"/>
      <c r="VM86" s="118"/>
      <c r="VN86" s="118"/>
      <c r="VO86" s="118"/>
      <c r="VP86" s="118"/>
      <c r="VQ86" s="118"/>
      <c r="VR86" s="118"/>
      <c r="VS86" s="118"/>
      <c r="VT86" s="118"/>
      <c r="VU86" s="118"/>
      <c r="VV86" s="118"/>
      <c r="VW86" s="118"/>
      <c r="VX86" s="118"/>
      <c r="VY86" s="118"/>
      <c r="VZ86" s="118"/>
      <c r="WA86" s="118"/>
      <c r="WB86" s="118"/>
      <c r="WC86" s="118"/>
      <c r="WD86" s="118"/>
      <c r="WE86" s="118"/>
      <c r="WF86" s="118"/>
      <c r="WG86" s="118"/>
      <c r="WH86" s="118"/>
      <c r="WI86" s="118"/>
      <c r="WJ86" s="118"/>
      <c r="WK86" s="118"/>
      <c r="WL86" s="118"/>
      <c r="WM86" s="118"/>
      <c r="WN86" s="118"/>
      <c r="WO86" s="118"/>
      <c r="WP86" s="118"/>
      <c r="WQ86" s="118"/>
      <c r="WR86" s="118"/>
      <c r="WS86" s="118"/>
      <c r="WT86" s="118"/>
      <c r="WU86" s="118"/>
      <c r="WV86" s="118"/>
    </row>
    <row r="87" spans="1:620" ht="12.75" x14ac:dyDescent="0.2">
      <c r="A87" s="94"/>
      <c r="B87" s="2" t="s">
        <v>86</v>
      </c>
      <c r="C87" s="70" t="str">
        <f t="shared" ref="C87:C90" si="29">B24</f>
        <v>Ling Xue</v>
      </c>
      <c r="D87" s="117">
        <f>IF($B87="Lead",SUMIFS('Hero Skills'!$H:$H,'Hero Skills'!$F:$F,D$83,'Hero Skills'!$E:$E,D$82,'Hero Skills'!$D:$D,"Friend",'Hero Skills'!$C:$C,"All",'Hero Skills'!$A:$A,$C87,'Hero Skills'!$I:$I,"Stats-Based",'Hero Skills'!$P:$P,D$81)+SUMIFS('Hero Skills'!$H:$H,'Hero Skills'!$C:$C,$F$1,'Hero Skills'!$F:$F,D$83,'Hero Skills'!$E:$E,D$82,'Hero Skills'!$A:$A,$C87,'Hero Skills'!$I:$I,"Stats-Based",'Hero Skills'!$P:$P,D$81),SUMIFS('Hero Skills'!$H:$H,'Hero Skills'!$F:$F,D$83,'Hero Skills'!$E:$E,D$82,'Hero Skills'!$D:$D,"Friend",'Hero Skills'!$C:$C,"All",'Hero Skills'!$A:$A,$C87,'Hero Skills'!$B:$B,"Skill 1",'Hero Skills'!$I:$I,"Stats-Based",'Hero Skills'!$P:$P,D$81))</f>
        <v>0</v>
      </c>
      <c r="E87" s="117">
        <f>IF($B87="Lead",SUMIFS('Hero Skills'!$H:$H,'Hero Skills'!$F:$F,E$83,'Hero Skills'!$E:$E,E$82,'Hero Skills'!$D:$D,"Friend",'Hero Skills'!$C:$C,"All",'Hero Skills'!$A:$A,$C87,'Hero Skills'!$I:$I,"Stats-Based",'Hero Skills'!$P:$P,E$81)+SUMIFS('Hero Skills'!$H:$H,'Hero Skills'!$C:$C,$F$1,'Hero Skills'!$F:$F,E$83,'Hero Skills'!$E:$E,E$82,'Hero Skills'!$A:$A,$C87,'Hero Skills'!$I:$I,"Stats-Based",'Hero Skills'!$P:$P,E$81),SUMIFS('Hero Skills'!$H:$H,'Hero Skills'!$F:$F,E$83,'Hero Skills'!$E:$E,E$82,'Hero Skills'!$D:$D,"Friend",'Hero Skills'!$C:$C,"All",'Hero Skills'!$A:$A,$C87,'Hero Skills'!$B:$B,"Skill 1",'Hero Skills'!$I:$I,"Stats-Based",'Hero Skills'!$P:$P,E$81))</f>
        <v>0</v>
      </c>
      <c r="F87" s="117">
        <f>IF($B87="Lead",SUMIFS('Hero Skills'!$H:$H,'Hero Skills'!$F:$F,F$83,'Hero Skills'!$E:$E,F$82,'Hero Skills'!$D:$D,"Friend",'Hero Skills'!$C:$C,"All",'Hero Skills'!$A:$A,$C87,'Hero Skills'!$I:$I,"Stats-Based",'Hero Skills'!$P:$P,F$81)+SUMIFS('Hero Skills'!$H:$H,'Hero Skills'!$C:$C,$F$1,'Hero Skills'!$F:$F,F$83,'Hero Skills'!$E:$E,F$82,'Hero Skills'!$A:$A,$C87,'Hero Skills'!$I:$I,"Stats-Based",'Hero Skills'!$P:$P,F$81),SUMIFS('Hero Skills'!$H:$H,'Hero Skills'!$F:$F,F$83,'Hero Skills'!$E:$E,F$82,'Hero Skills'!$D:$D,"Friend",'Hero Skills'!$C:$C,"All",'Hero Skills'!$A:$A,$C87,'Hero Skills'!$B:$B,"Skill 1",'Hero Skills'!$I:$I,"Stats-Based",'Hero Skills'!$P:$P,F$81))</f>
        <v>0</v>
      </c>
      <c r="G87" s="117">
        <f>IF($B87="Lead",SUMIFS('Hero Skills'!$H:$H,'Hero Skills'!$F:$F,G$83,'Hero Skills'!$E:$E,G$82,'Hero Skills'!$D:$D,"Friend",'Hero Skills'!$C:$C,"All",'Hero Skills'!$A:$A,$C87,'Hero Skills'!$I:$I,"Stats-Based",'Hero Skills'!$P:$P,G$81)+SUMIFS('Hero Skills'!$H:$H,'Hero Skills'!$C:$C,$F$1,'Hero Skills'!$F:$F,G$83,'Hero Skills'!$E:$E,G$82,'Hero Skills'!$A:$A,$C87,'Hero Skills'!$I:$I,"Stats-Based",'Hero Skills'!$P:$P,G$81),SUMIFS('Hero Skills'!$H:$H,'Hero Skills'!$F:$F,G$83,'Hero Skills'!$E:$E,G$82,'Hero Skills'!$D:$D,"Friend",'Hero Skills'!$C:$C,"All",'Hero Skills'!$A:$A,$C87,'Hero Skills'!$B:$B,"Skill 1",'Hero Skills'!$I:$I,"Stats-Based",'Hero Skills'!$P:$P,G$81))</f>
        <v>0</v>
      </c>
      <c r="H87" s="117">
        <f>IF($B87="Lead",SUMIFS('Hero Skills'!$H:$H,'Hero Skills'!$F:$F,H$83,'Hero Skills'!$E:$E,H$82,'Hero Skills'!$D:$D,"Friend",'Hero Skills'!$C:$C,"All",'Hero Skills'!$A:$A,$C87,'Hero Skills'!$I:$I,"Stats-Based",'Hero Skills'!$P:$P,H$81)+SUMIFS('Hero Skills'!$H:$H,'Hero Skills'!$C:$C,$F$1,'Hero Skills'!$F:$F,H$83,'Hero Skills'!$E:$E,H$82,'Hero Skills'!$A:$A,$C87,'Hero Skills'!$I:$I,"Stats-Based",'Hero Skills'!$P:$P,H$81),SUMIFS('Hero Skills'!$H:$H,'Hero Skills'!$F:$F,H$83,'Hero Skills'!$E:$E,H$82,'Hero Skills'!$D:$D,"Friend",'Hero Skills'!$C:$C,"All",'Hero Skills'!$A:$A,$C87,'Hero Skills'!$B:$B,"Skill 1",'Hero Skills'!$I:$I,"Stats-Based",'Hero Skills'!$P:$P,H$81))</f>
        <v>0</v>
      </c>
      <c r="I87" s="117">
        <f>IF($B87="Lead",SUMIFS('Hero Skills'!$H:$H,'Hero Skills'!$F:$F,I$83,'Hero Skills'!$E:$E,I$82,'Hero Skills'!$D:$D,"Friend",'Hero Skills'!$C:$C,"All",'Hero Skills'!$A:$A,$C87,'Hero Skills'!$I:$I,"Stats-Based",'Hero Skills'!$P:$P,I$81)+SUMIFS('Hero Skills'!$H:$H,'Hero Skills'!$C:$C,$F$1,'Hero Skills'!$F:$F,I$83,'Hero Skills'!$E:$E,I$82,'Hero Skills'!$A:$A,$C87,'Hero Skills'!$I:$I,"Stats-Based",'Hero Skills'!$P:$P,I$81),SUMIFS('Hero Skills'!$H:$H,'Hero Skills'!$F:$F,I$83,'Hero Skills'!$E:$E,I$82,'Hero Skills'!$D:$D,"Friend",'Hero Skills'!$C:$C,"All",'Hero Skills'!$A:$A,$C87,'Hero Skills'!$B:$B,"Skill 1",'Hero Skills'!$I:$I,"Stats-Based",'Hero Skills'!$P:$P,I$81))</f>
        <v>0</v>
      </c>
      <c r="J87" s="117">
        <f>IF($B87="Lead",SUMIFS('Hero Skills'!$H:$H,'Hero Skills'!$F:$F,J$83,'Hero Skills'!$E:$E,J$82,'Hero Skills'!$D:$D,"Friend",'Hero Skills'!$C:$C,"All",'Hero Skills'!$A:$A,$C87,'Hero Skills'!$I:$I,"Stats-Based",'Hero Skills'!$P:$P,J$81)+SUMIFS('Hero Skills'!$H:$H,'Hero Skills'!$C:$C,$F$1,'Hero Skills'!$F:$F,J$83,'Hero Skills'!$E:$E,J$82,'Hero Skills'!$A:$A,$C87,'Hero Skills'!$I:$I,"Stats-Based",'Hero Skills'!$P:$P,J$81),SUMIFS('Hero Skills'!$H:$H,'Hero Skills'!$F:$F,J$83,'Hero Skills'!$E:$E,J$82,'Hero Skills'!$D:$D,"Friend",'Hero Skills'!$C:$C,"All",'Hero Skills'!$A:$A,$C87,'Hero Skills'!$B:$B,"Skill 1",'Hero Skills'!$I:$I,"Stats-Based",'Hero Skills'!$P:$P,J$81))</f>
        <v>0</v>
      </c>
      <c r="K87" s="117">
        <f>IF($B87="Lead",SUMIFS('Hero Skills'!$H:$H,'Hero Skills'!$F:$F,K$83,'Hero Skills'!$E:$E,K$82,'Hero Skills'!$D:$D,"Friend",'Hero Skills'!$C:$C,"All",'Hero Skills'!$A:$A,$C87,'Hero Skills'!$I:$I,"Stats-Based",'Hero Skills'!$P:$P,K$81)+SUMIFS('Hero Skills'!$H:$H,'Hero Skills'!$C:$C,$F$1,'Hero Skills'!$F:$F,K$83,'Hero Skills'!$E:$E,K$82,'Hero Skills'!$A:$A,$C87,'Hero Skills'!$I:$I,"Stats-Based",'Hero Skills'!$P:$P,K$81),SUMIFS('Hero Skills'!$H:$H,'Hero Skills'!$F:$F,K$83,'Hero Skills'!$E:$E,K$82,'Hero Skills'!$D:$D,"Friend",'Hero Skills'!$C:$C,"All",'Hero Skills'!$A:$A,$C87,'Hero Skills'!$B:$B,"Skill 1",'Hero Skills'!$I:$I,"Stats-Based",'Hero Skills'!$P:$P,K$81))</f>
        <v>0</v>
      </c>
      <c r="L87" s="117">
        <f>IF($B87="Lead",SUMIFS('Hero Skills'!$H:$H,'Hero Skills'!$F:$F,L$83,'Hero Skills'!$E:$E,L$82,'Hero Skills'!$D:$D,"Friend",'Hero Skills'!$C:$C,"All",'Hero Skills'!$A:$A,$C87,'Hero Skills'!$I:$I,"Stats-Based",'Hero Skills'!$P:$P,L$81)+SUMIFS('Hero Skills'!$H:$H,'Hero Skills'!$C:$C,$F$1,'Hero Skills'!$F:$F,L$83,'Hero Skills'!$E:$E,L$82,'Hero Skills'!$A:$A,$C87,'Hero Skills'!$I:$I,"Stats-Based",'Hero Skills'!$P:$P,L$81),SUMIFS('Hero Skills'!$H:$H,'Hero Skills'!$F:$F,L$83,'Hero Skills'!$E:$E,L$82,'Hero Skills'!$D:$D,"Friend",'Hero Skills'!$C:$C,"All",'Hero Skills'!$A:$A,$C87,'Hero Skills'!$B:$B,"Skill 1",'Hero Skills'!$I:$I,"Stats-Based",'Hero Skills'!$P:$P,L$81))</f>
        <v>0</v>
      </c>
      <c r="M87" s="117">
        <f>IF($B87="Lead",SUMIFS('Hero Skills'!$H:$H,'Hero Skills'!$F:$F,M$83,'Hero Skills'!$E:$E,M$82,'Hero Skills'!$D:$D,"Friend",'Hero Skills'!$C:$C,"All",'Hero Skills'!$A:$A,$C87,'Hero Skills'!$I:$I,"Stats-Based",'Hero Skills'!$P:$P,M$81)+SUMIFS('Hero Skills'!$H:$H,'Hero Skills'!$C:$C,$F$1,'Hero Skills'!$F:$F,M$83,'Hero Skills'!$E:$E,M$82,'Hero Skills'!$A:$A,$C87,'Hero Skills'!$I:$I,"Stats-Based",'Hero Skills'!$P:$P,M$81),SUMIFS('Hero Skills'!$H:$H,'Hero Skills'!$F:$F,M$83,'Hero Skills'!$E:$E,M$82,'Hero Skills'!$D:$D,"Friend",'Hero Skills'!$C:$C,"All",'Hero Skills'!$A:$A,$C87,'Hero Skills'!$B:$B,"Skill 1",'Hero Skills'!$I:$I,"Stats-Based",'Hero Skills'!$P:$P,M$81))</f>
        <v>0</v>
      </c>
      <c r="N87" s="117">
        <f>IF($B87="Lead",SUMIFS('Hero Skills'!$H:$H,'Hero Skills'!$F:$F,N$83,'Hero Skills'!$E:$E,N$82,'Hero Skills'!$D:$D,"Friend",'Hero Skills'!$C:$C,"All",'Hero Skills'!$A:$A,$C87,'Hero Skills'!$I:$I,"Stats-Based",'Hero Skills'!$P:$P,N$81)+SUMIFS('Hero Skills'!$H:$H,'Hero Skills'!$C:$C,$F$1,'Hero Skills'!$F:$F,N$83,'Hero Skills'!$E:$E,N$82,'Hero Skills'!$A:$A,$C87,'Hero Skills'!$I:$I,"Stats-Based",'Hero Skills'!$P:$P,N$81),SUMIFS('Hero Skills'!$H:$H,'Hero Skills'!$F:$F,N$83,'Hero Skills'!$E:$E,N$82,'Hero Skills'!$D:$D,"Friend",'Hero Skills'!$C:$C,"All",'Hero Skills'!$A:$A,$C87,'Hero Skills'!$B:$B,"Skill 1",'Hero Skills'!$I:$I,"Stats-Based",'Hero Skills'!$P:$P,N$81))</f>
        <v>0</v>
      </c>
      <c r="O87" s="117">
        <f>IF($B87="Lead",SUMIFS('Hero Skills'!$H:$H,'Hero Skills'!$F:$F,O$83,'Hero Skills'!$E:$E,O$82,'Hero Skills'!$D:$D,"Friend",'Hero Skills'!$C:$C,"All",'Hero Skills'!$A:$A,$C87,'Hero Skills'!$I:$I,"Stats-Based",'Hero Skills'!$P:$P,O$81)+SUMIFS('Hero Skills'!$H:$H,'Hero Skills'!$C:$C,$F$1,'Hero Skills'!$F:$F,O$83,'Hero Skills'!$E:$E,O$82,'Hero Skills'!$A:$A,$C87,'Hero Skills'!$I:$I,"Stats-Based",'Hero Skills'!$P:$P,O$81),SUMIFS('Hero Skills'!$H:$H,'Hero Skills'!$F:$F,O$83,'Hero Skills'!$E:$E,O$82,'Hero Skills'!$D:$D,"Friend",'Hero Skills'!$C:$C,"All",'Hero Skills'!$A:$A,$C87,'Hero Skills'!$B:$B,"Skill 1",'Hero Skills'!$I:$I,"Stats-Based",'Hero Skills'!$P:$P,O$81))</f>
        <v>0</v>
      </c>
      <c r="P87" s="117">
        <f>IF($B87="Lead",SUMIFS('Hero Skills'!$H:$H,'Hero Skills'!$F:$F,P$83,'Hero Skills'!$E:$E,P$82,'Hero Skills'!$D:$D,"Friend",'Hero Skills'!$C:$C,"All",'Hero Skills'!$A:$A,$C87,'Hero Skills'!$I:$I,"Stats-Based",'Hero Skills'!$P:$P,P$81)+SUMIFS('Hero Skills'!$H:$H,'Hero Skills'!$C:$C,$F$1,'Hero Skills'!$F:$F,P$83,'Hero Skills'!$E:$E,P$82,'Hero Skills'!$A:$A,$C87,'Hero Skills'!$I:$I,"Stats-Based",'Hero Skills'!$P:$P,P$81),SUMIFS('Hero Skills'!$H:$H,'Hero Skills'!$F:$F,P$83,'Hero Skills'!$E:$E,P$82,'Hero Skills'!$D:$D,"Friend",'Hero Skills'!$C:$C,"All",'Hero Skills'!$A:$A,$C87,'Hero Skills'!$B:$B,"Skill 1",'Hero Skills'!$I:$I,"Stats-Based",'Hero Skills'!$P:$P,P$81))</f>
        <v>0</v>
      </c>
      <c r="Q87" s="117">
        <f>IF($B87="Lead",SUMIFS('Hero Skills'!$H:$H,'Hero Skills'!$F:$F,Q$83,'Hero Skills'!$E:$E,Q$82,'Hero Skills'!$D:$D,"Friend",'Hero Skills'!$C:$C,"All",'Hero Skills'!$A:$A,$C87,'Hero Skills'!$I:$I,"Stats-Based",'Hero Skills'!$P:$P,Q$81)+SUMIFS('Hero Skills'!$H:$H,'Hero Skills'!$C:$C,$F$1,'Hero Skills'!$F:$F,Q$83,'Hero Skills'!$E:$E,Q$82,'Hero Skills'!$A:$A,$C87,'Hero Skills'!$I:$I,"Stats-Based",'Hero Skills'!$P:$P,Q$81),SUMIFS('Hero Skills'!$H:$H,'Hero Skills'!$F:$F,Q$83,'Hero Skills'!$E:$E,Q$82,'Hero Skills'!$D:$D,"Friend",'Hero Skills'!$C:$C,"All",'Hero Skills'!$A:$A,$C87,'Hero Skills'!$B:$B,"Skill 1",'Hero Skills'!$I:$I,"Stats-Based",'Hero Skills'!$P:$P,Q$81))</f>
        <v>0</v>
      </c>
      <c r="R87" s="117">
        <f>IF($B87="Lead",SUMIFS('Hero Skills'!$H:$H,'Hero Skills'!$F:$F,R$83,'Hero Skills'!$E:$E,R$82,'Hero Skills'!$D:$D,"Friend",'Hero Skills'!$C:$C,"All",'Hero Skills'!$A:$A,$C87,'Hero Skills'!$I:$I,"Stats-Based",'Hero Skills'!$P:$P,R$81)+SUMIFS('Hero Skills'!$H:$H,'Hero Skills'!$C:$C,$F$1,'Hero Skills'!$F:$F,R$83,'Hero Skills'!$E:$E,R$82,'Hero Skills'!$A:$A,$C87,'Hero Skills'!$I:$I,"Stats-Based",'Hero Skills'!$P:$P,R$81),SUMIFS('Hero Skills'!$H:$H,'Hero Skills'!$F:$F,R$83,'Hero Skills'!$E:$E,R$82,'Hero Skills'!$D:$D,"Friend",'Hero Skills'!$C:$C,"All",'Hero Skills'!$A:$A,$C87,'Hero Skills'!$B:$B,"Skill 1",'Hero Skills'!$I:$I,"Stats-Based",'Hero Skills'!$P:$P,R$81))</f>
        <v>0</v>
      </c>
      <c r="S87" s="117">
        <f>IF($B87="Lead",SUMIFS('Hero Skills'!$H:$H,'Hero Skills'!$F:$F,S$83,'Hero Skills'!$E:$E,S$82,'Hero Skills'!$D:$D,"Friend",'Hero Skills'!$C:$C,"All",'Hero Skills'!$A:$A,$C87,'Hero Skills'!$I:$I,"Stats-Based",'Hero Skills'!$P:$P,S$81)+SUMIFS('Hero Skills'!$H:$H,'Hero Skills'!$C:$C,$F$1,'Hero Skills'!$F:$F,S$83,'Hero Skills'!$E:$E,S$82,'Hero Skills'!$A:$A,$C87,'Hero Skills'!$I:$I,"Stats-Based",'Hero Skills'!$P:$P,S$81),SUMIFS('Hero Skills'!$H:$H,'Hero Skills'!$F:$F,S$83,'Hero Skills'!$E:$E,S$82,'Hero Skills'!$D:$D,"Friend",'Hero Skills'!$C:$C,"All",'Hero Skills'!$A:$A,$C87,'Hero Skills'!$B:$B,"Skill 1",'Hero Skills'!$I:$I,"Stats-Based",'Hero Skills'!$P:$P,S$81))</f>
        <v>0</v>
      </c>
      <c r="T87" s="117">
        <f>IF($B87="Lead",SUMIFS('Hero Skills'!$H:$H,'Hero Skills'!$F:$F,T$83,'Hero Skills'!$E:$E,T$82,'Hero Skills'!$D:$D,"Friend",'Hero Skills'!$C:$C,"All",'Hero Skills'!$A:$A,$C87,'Hero Skills'!$I:$I,"Stats-Based",'Hero Skills'!$P:$P,T$81)+SUMIFS('Hero Skills'!$H:$H,'Hero Skills'!$C:$C,$F$1,'Hero Skills'!$F:$F,T$83,'Hero Skills'!$E:$E,T$82,'Hero Skills'!$A:$A,$C87,'Hero Skills'!$I:$I,"Stats-Based",'Hero Skills'!$P:$P,T$81),SUMIFS('Hero Skills'!$H:$H,'Hero Skills'!$F:$F,T$83,'Hero Skills'!$E:$E,T$82,'Hero Skills'!$D:$D,"Friend",'Hero Skills'!$C:$C,"All",'Hero Skills'!$A:$A,$C87,'Hero Skills'!$B:$B,"Skill 1",'Hero Skills'!$I:$I,"Stats-Based",'Hero Skills'!$P:$P,T$81))</f>
        <v>0</v>
      </c>
      <c r="U87" s="117">
        <f>IF($B87="Lead",SUMIFS('Hero Skills'!$H:$H,'Hero Skills'!$F:$F,U$83,'Hero Skills'!$E:$E,U$82,'Hero Skills'!$D:$D,"Friend",'Hero Skills'!$C:$C,"All",'Hero Skills'!$A:$A,$C87,'Hero Skills'!$I:$I,"Stats-Based",'Hero Skills'!$P:$P,U$81)+SUMIFS('Hero Skills'!$H:$H,'Hero Skills'!$C:$C,$F$1,'Hero Skills'!$F:$F,U$83,'Hero Skills'!$E:$E,U$82,'Hero Skills'!$A:$A,$C87,'Hero Skills'!$I:$I,"Stats-Based",'Hero Skills'!$P:$P,U$81),SUMIFS('Hero Skills'!$H:$H,'Hero Skills'!$F:$F,U$83,'Hero Skills'!$E:$E,U$82,'Hero Skills'!$D:$D,"Friend",'Hero Skills'!$C:$C,"All",'Hero Skills'!$A:$A,$C87,'Hero Skills'!$B:$B,"Skill 1",'Hero Skills'!$I:$I,"Stats-Based",'Hero Skills'!$P:$P,U$81))</f>
        <v>0</v>
      </c>
      <c r="V87" s="117">
        <f>IF($B87="Lead",SUMIFS('Hero Skills'!$H:$H,'Hero Skills'!$F:$F,V$83,'Hero Skills'!$E:$E,V$82,'Hero Skills'!$D:$D,"Friend",'Hero Skills'!$C:$C,"All",'Hero Skills'!$A:$A,$C87,'Hero Skills'!$I:$I,"Stats-Based",'Hero Skills'!$P:$P,V$81)+SUMIFS('Hero Skills'!$H:$H,'Hero Skills'!$C:$C,$F$1,'Hero Skills'!$F:$F,V$83,'Hero Skills'!$E:$E,V$82,'Hero Skills'!$A:$A,$C87,'Hero Skills'!$I:$I,"Stats-Based",'Hero Skills'!$P:$P,V$81),SUMIFS('Hero Skills'!$H:$H,'Hero Skills'!$F:$F,V$83,'Hero Skills'!$E:$E,V$82,'Hero Skills'!$D:$D,"Friend",'Hero Skills'!$C:$C,"All",'Hero Skills'!$A:$A,$C87,'Hero Skills'!$B:$B,"Skill 1",'Hero Skills'!$I:$I,"Stats-Based",'Hero Skills'!$P:$P,V$81))</f>
        <v>0</v>
      </c>
      <c r="W87" s="117">
        <f>IF($B87="Lead",SUMIFS('Hero Skills'!$H:$H,'Hero Skills'!$F:$F,W$83,'Hero Skills'!$E:$E,W$82,'Hero Skills'!$D:$D,"Friend",'Hero Skills'!$C:$C,"All",'Hero Skills'!$A:$A,$C87,'Hero Skills'!$I:$I,"Stats-Based",'Hero Skills'!$P:$P,W$81)+SUMIFS('Hero Skills'!$H:$H,'Hero Skills'!$C:$C,$F$1,'Hero Skills'!$F:$F,W$83,'Hero Skills'!$E:$E,W$82,'Hero Skills'!$A:$A,$C87,'Hero Skills'!$I:$I,"Stats-Based",'Hero Skills'!$P:$P,W$81),SUMIFS('Hero Skills'!$H:$H,'Hero Skills'!$F:$F,W$83,'Hero Skills'!$E:$E,W$82,'Hero Skills'!$D:$D,"Friend",'Hero Skills'!$C:$C,"All",'Hero Skills'!$A:$A,$C87,'Hero Skills'!$B:$B,"Skill 1",'Hero Skills'!$I:$I,"Stats-Based",'Hero Skills'!$P:$P,W$81))</f>
        <v>0</v>
      </c>
      <c r="X87" s="117">
        <f>IF($B87="Lead",SUMIFS('Hero Skills'!$H:$H,'Hero Skills'!$F:$F,X$83,'Hero Skills'!$E:$E,X$82,'Hero Skills'!$D:$D,"Friend",'Hero Skills'!$C:$C,"All",'Hero Skills'!$A:$A,$C87,'Hero Skills'!$I:$I,"Stats-Based",'Hero Skills'!$P:$P,X$81)+SUMIFS('Hero Skills'!$H:$H,'Hero Skills'!$C:$C,$F$1,'Hero Skills'!$F:$F,X$83,'Hero Skills'!$E:$E,X$82,'Hero Skills'!$A:$A,$C87,'Hero Skills'!$I:$I,"Stats-Based",'Hero Skills'!$P:$P,X$81),SUMIFS('Hero Skills'!$H:$H,'Hero Skills'!$F:$F,X$83,'Hero Skills'!$E:$E,X$82,'Hero Skills'!$D:$D,"Friend",'Hero Skills'!$C:$C,"All",'Hero Skills'!$A:$A,$C87,'Hero Skills'!$B:$B,"Skill 1",'Hero Skills'!$I:$I,"Stats-Based",'Hero Skills'!$P:$P,X$81))</f>
        <v>0</v>
      </c>
      <c r="Y87" s="117">
        <f>IF($B87="Lead",SUMIFS('Hero Skills'!$H:$H,'Hero Skills'!$F:$F,Y$83,'Hero Skills'!$E:$E,Y$82,'Hero Skills'!$D:$D,"Friend",'Hero Skills'!$C:$C,"All",'Hero Skills'!$A:$A,$C87,'Hero Skills'!$I:$I,"Stats-Based",'Hero Skills'!$P:$P,Y$81)+SUMIFS('Hero Skills'!$H:$H,'Hero Skills'!$C:$C,$F$1,'Hero Skills'!$F:$F,Y$83,'Hero Skills'!$E:$E,Y$82,'Hero Skills'!$A:$A,$C87,'Hero Skills'!$I:$I,"Stats-Based",'Hero Skills'!$P:$P,Y$81),SUMIFS('Hero Skills'!$H:$H,'Hero Skills'!$F:$F,Y$83,'Hero Skills'!$E:$E,Y$82,'Hero Skills'!$D:$D,"Friend",'Hero Skills'!$C:$C,"All",'Hero Skills'!$A:$A,$C87,'Hero Skills'!$B:$B,"Skill 1",'Hero Skills'!$I:$I,"Stats-Based",'Hero Skills'!$P:$P,Y$81))</f>
        <v>0</v>
      </c>
      <c r="Z87" s="117">
        <f>IF($B87="Lead",SUMIFS('Hero Skills'!$H:$H,'Hero Skills'!$F:$F,Z$83,'Hero Skills'!$E:$E,Z$82,'Hero Skills'!$D:$D,"Friend",'Hero Skills'!$C:$C,"All",'Hero Skills'!$A:$A,$C87,'Hero Skills'!$I:$I,"Stats-Based",'Hero Skills'!$P:$P,Z$81)+SUMIFS('Hero Skills'!$H:$H,'Hero Skills'!$C:$C,$F$1,'Hero Skills'!$F:$F,Z$83,'Hero Skills'!$E:$E,Z$82,'Hero Skills'!$A:$A,$C87,'Hero Skills'!$I:$I,"Stats-Based",'Hero Skills'!$P:$P,Z$81),SUMIFS('Hero Skills'!$H:$H,'Hero Skills'!$F:$F,Z$83,'Hero Skills'!$E:$E,Z$82,'Hero Skills'!$D:$D,"Friend",'Hero Skills'!$C:$C,"All",'Hero Skills'!$A:$A,$C87,'Hero Skills'!$B:$B,"Skill 1",'Hero Skills'!$I:$I,"Stats-Based",'Hero Skills'!$P:$P,Z$81))</f>
        <v>0</v>
      </c>
      <c r="AA87" s="117">
        <f>IF($B87="Lead",SUMIFS('Hero Skills'!$H:$H,'Hero Skills'!$F:$F,AA$83,'Hero Skills'!$E:$E,AA$82,'Hero Skills'!$D:$D,"Friend",'Hero Skills'!$C:$C,"All",'Hero Skills'!$A:$A,$C87,'Hero Skills'!$I:$I,"Stats-Based",'Hero Skills'!$P:$P,AA$81)+SUMIFS('Hero Skills'!$H:$H,'Hero Skills'!$C:$C,$F$1,'Hero Skills'!$F:$F,AA$83,'Hero Skills'!$E:$E,AA$82,'Hero Skills'!$A:$A,$C87,'Hero Skills'!$I:$I,"Stats-Based",'Hero Skills'!$P:$P,AA$81),SUMIFS('Hero Skills'!$H:$H,'Hero Skills'!$F:$F,AA$83,'Hero Skills'!$E:$E,AA$82,'Hero Skills'!$D:$D,"Friend",'Hero Skills'!$C:$C,"All",'Hero Skills'!$A:$A,$C87,'Hero Skills'!$B:$B,"Skill 1",'Hero Skills'!$I:$I,"Stats-Based",'Hero Skills'!$P:$P,AA$81))</f>
        <v>0</v>
      </c>
      <c r="AB87" s="117">
        <f>IF($B87="Lead",SUMIFS('Hero Skills'!$H:$H,'Hero Skills'!$F:$F,AB$83,'Hero Skills'!$E:$E,AB$82,'Hero Skills'!$D:$D,"Friend",'Hero Skills'!$C:$C,"All",'Hero Skills'!$A:$A,$C87,'Hero Skills'!$I:$I,"Stats-Based",'Hero Skills'!$P:$P,AB$81)+SUMIFS('Hero Skills'!$H:$H,'Hero Skills'!$C:$C,$F$1,'Hero Skills'!$F:$F,AB$83,'Hero Skills'!$E:$E,AB$82,'Hero Skills'!$A:$A,$C87,'Hero Skills'!$I:$I,"Stats-Based",'Hero Skills'!$P:$P,AB$81),SUMIFS('Hero Skills'!$H:$H,'Hero Skills'!$F:$F,AB$83,'Hero Skills'!$E:$E,AB$82,'Hero Skills'!$D:$D,"Friend",'Hero Skills'!$C:$C,"All",'Hero Skills'!$A:$A,$C87,'Hero Skills'!$B:$B,"Skill 1",'Hero Skills'!$I:$I,"Stats-Based",'Hero Skills'!$P:$P,AB$81))</f>
        <v>0</v>
      </c>
      <c r="AC87" s="117">
        <f>IF($B87="Lead",SUMIFS('Hero Skills'!$H:$H,'Hero Skills'!$F:$F,AC$83,'Hero Skills'!$E:$E,AC$82,'Hero Skills'!$D:$D,"Friend",'Hero Skills'!$C:$C,"All",'Hero Skills'!$A:$A,$C87,'Hero Skills'!$I:$I,"Stats-Based",'Hero Skills'!$P:$P,AC$81)+SUMIFS('Hero Skills'!$H:$H,'Hero Skills'!$C:$C,$F$1,'Hero Skills'!$F:$F,AC$83,'Hero Skills'!$E:$E,AC$82,'Hero Skills'!$A:$A,$C87,'Hero Skills'!$I:$I,"Stats-Based",'Hero Skills'!$P:$P,AC$81),SUMIFS('Hero Skills'!$H:$H,'Hero Skills'!$F:$F,AC$83,'Hero Skills'!$E:$E,AC$82,'Hero Skills'!$D:$D,"Friend",'Hero Skills'!$C:$C,"All",'Hero Skills'!$A:$A,$C87,'Hero Skills'!$B:$B,"Skill 1",'Hero Skills'!$I:$I,"Stats-Based",'Hero Skills'!$P:$P,AC$81))</f>
        <v>0</v>
      </c>
      <c r="AD87" s="117">
        <f>IF($B87="Lead",SUMIFS('Hero Skills'!$H:$H,'Hero Skills'!$F:$F,AD$83,'Hero Skills'!$E:$E,AD$82,'Hero Skills'!$D:$D,"Friend",'Hero Skills'!$C:$C,"All",'Hero Skills'!$A:$A,$C87,'Hero Skills'!$I:$I,"Stats-Based",'Hero Skills'!$P:$P,AD$81)+SUMIFS('Hero Skills'!$H:$H,'Hero Skills'!$C:$C,$F$1,'Hero Skills'!$F:$F,AD$83,'Hero Skills'!$E:$E,AD$82,'Hero Skills'!$A:$A,$C87,'Hero Skills'!$I:$I,"Stats-Based",'Hero Skills'!$P:$P,AD$81),SUMIFS('Hero Skills'!$H:$H,'Hero Skills'!$F:$F,AD$83,'Hero Skills'!$E:$E,AD$82,'Hero Skills'!$D:$D,"Friend",'Hero Skills'!$C:$C,"All",'Hero Skills'!$A:$A,$C87,'Hero Skills'!$B:$B,"Skill 1",'Hero Skills'!$I:$I,"Stats-Based",'Hero Skills'!$P:$P,AD$81))</f>
        <v>0</v>
      </c>
      <c r="AE87" s="117">
        <f>IF($B87="Lead",SUMIFS('Hero Skills'!$H:$H,'Hero Skills'!$F:$F,AE$83,'Hero Skills'!$E:$E,AE$82,'Hero Skills'!$D:$D,"Friend",'Hero Skills'!$C:$C,"All",'Hero Skills'!$A:$A,$C87,'Hero Skills'!$I:$I,"Stats-Based",'Hero Skills'!$P:$P,AE$81)+SUMIFS('Hero Skills'!$H:$H,'Hero Skills'!$C:$C,$F$1,'Hero Skills'!$F:$F,AE$83,'Hero Skills'!$E:$E,AE$82,'Hero Skills'!$A:$A,$C87,'Hero Skills'!$I:$I,"Stats-Based",'Hero Skills'!$P:$P,AE$81),SUMIFS('Hero Skills'!$H:$H,'Hero Skills'!$F:$F,AE$83,'Hero Skills'!$E:$E,AE$82,'Hero Skills'!$D:$D,"Friend",'Hero Skills'!$C:$C,"All",'Hero Skills'!$A:$A,$C87,'Hero Skills'!$B:$B,"Skill 1",'Hero Skills'!$I:$I,"Stats-Based",'Hero Skills'!$P:$P,AE$81))</f>
        <v>0</v>
      </c>
      <c r="AF87" s="117">
        <f>IF($B87="Lead",SUMIFS('Hero Skills'!$H:$H,'Hero Skills'!$F:$F,AF$83,'Hero Skills'!$E:$E,AF$82,'Hero Skills'!$D:$D,"Friend",'Hero Skills'!$C:$C,"All",'Hero Skills'!$A:$A,$C87,'Hero Skills'!$I:$I,"Stats-Based",'Hero Skills'!$P:$P,AF$81)+SUMIFS('Hero Skills'!$H:$H,'Hero Skills'!$C:$C,$F$1,'Hero Skills'!$F:$F,AF$83,'Hero Skills'!$E:$E,AF$82,'Hero Skills'!$A:$A,$C87,'Hero Skills'!$I:$I,"Stats-Based",'Hero Skills'!$P:$P,AF$81),SUMIFS('Hero Skills'!$H:$H,'Hero Skills'!$F:$F,AF$83,'Hero Skills'!$E:$E,AF$82,'Hero Skills'!$D:$D,"Friend",'Hero Skills'!$C:$C,"All",'Hero Skills'!$A:$A,$C87,'Hero Skills'!$B:$B,"Skill 1",'Hero Skills'!$I:$I,"Stats-Based",'Hero Skills'!$P:$P,AF$81))</f>
        <v>0</v>
      </c>
      <c r="AG87" s="117">
        <f>IF($B87="Lead",SUMIFS('Hero Skills'!$H:$H,'Hero Skills'!$F:$F,AG$83,'Hero Skills'!$E:$E,AG$82,'Hero Skills'!$D:$D,"Friend",'Hero Skills'!$C:$C,"All",'Hero Skills'!$A:$A,$C87,'Hero Skills'!$I:$I,"Stats-Based",'Hero Skills'!$P:$P,AG$81)+SUMIFS('Hero Skills'!$H:$H,'Hero Skills'!$C:$C,$F$1,'Hero Skills'!$F:$F,AG$83,'Hero Skills'!$E:$E,AG$82,'Hero Skills'!$A:$A,$C87,'Hero Skills'!$I:$I,"Stats-Based",'Hero Skills'!$P:$P,AG$81),SUMIFS('Hero Skills'!$H:$H,'Hero Skills'!$F:$F,AG$83,'Hero Skills'!$E:$E,AG$82,'Hero Skills'!$D:$D,"Friend",'Hero Skills'!$C:$C,"All",'Hero Skills'!$A:$A,$C87,'Hero Skills'!$B:$B,"Skill 1",'Hero Skills'!$I:$I,"Stats-Based",'Hero Skills'!$P:$P,AG$81))</f>
        <v>0</v>
      </c>
      <c r="AH87" s="118">
        <f>IF($B87="Lead",SUMIFS('Hero Skills'!$H:$H,'Hero Skills'!$F:$F,AH$83,'Hero Skills'!$E:$E,AH$82,'Hero Skills'!$D:$D,"Foe",'Hero Skills'!$C:$C,"All",'Hero Skills'!$A:$A,$C87,'Hero Skills'!$I:$I,"Stats-Based",'Hero Skills'!$P:$P,AH$81),SUMIFS('Hero Skills'!$H:$H,'Hero Skills'!$F:$F,AH$83,'Hero Skills'!$E:$E,AH$82,'Hero Skills'!$D:$D,"Foe",'Hero Skills'!$C:$C,"All",'Hero Skills'!$A:$A,$C87,'Hero Skills'!$B:$B,"Skill 1",'Hero Skills'!$I:$I,"Stats-Based",'Hero Skills'!$P:$P,AH$81))</f>
        <v>-0.2</v>
      </c>
      <c r="AI87" s="118">
        <f>IF($B87="Lead",SUMIFS('Hero Skills'!$H:$H,'Hero Skills'!$F:$F,AI$83,'Hero Skills'!$E:$E,AI$82,'Hero Skills'!$D:$D,"Foe",'Hero Skills'!$C:$C,"All",'Hero Skills'!$A:$A,$C87,'Hero Skills'!$I:$I,"Stats-Based",'Hero Skills'!$P:$P,AI$81),SUMIFS('Hero Skills'!$H:$H,'Hero Skills'!$F:$F,AI$83,'Hero Skills'!$E:$E,AI$82,'Hero Skills'!$D:$D,"Foe",'Hero Skills'!$C:$C,"All",'Hero Skills'!$A:$A,$C87,'Hero Skills'!$B:$B,"Skill 1",'Hero Skills'!$I:$I,"Stats-Based",'Hero Skills'!$P:$P,AI$81))</f>
        <v>0</v>
      </c>
      <c r="AJ87" s="118">
        <f>IF($B87="Lead",SUMIFS('Hero Skills'!$H:$H,'Hero Skills'!$F:$F,AJ$83,'Hero Skills'!$E:$E,AJ$82,'Hero Skills'!$D:$D,"Foe",'Hero Skills'!$C:$C,"All",'Hero Skills'!$A:$A,$C87,'Hero Skills'!$I:$I,"Stats-Based",'Hero Skills'!$P:$P,AJ$81),SUMIFS('Hero Skills'!$H:$H,'Hero Skills'!$F:$F,AJ$83,'Hero Skills'!$E:$E,AJ$82,'Hero Skills'!$D:$D,"Foe",'Hero Skills'!$C:$C,"All",'Hero Skills'!$A:$A,$C87,'Hero Skills'!$B:$B,"Skill 1",'Hero Skills'!$I:$I,"Stats-Based",'Hero Skills'!$P:$P,AJ$81))</f>
        <v>0</v>
      </c>
      <c r="AK87" s="118">
        <f>IF($B87="Lead",SUMIFS('Hero Skills'!$H:$H,'Hero Skills'!$F:$F,AK$83,'Hero Skills'!$E:$E,AK$82,'Hero Skills'!$D:$D,"Foe",'Hero Skills'!$C:$C,"All",'Hero Skills'!$A:$A,$C87,'Hero Skills'!$I:$I,"Stats-Based",'Hero Skills'!$P:$P,AK$81),SUMIFS('Hero Skills'!$H:$H,'Hero Skills'!$F:$F,AK$83,'Hero Skills'!$E:$E,AK$82,'Hero Skills'!$D:$D,"Foe",'Hero Skills'!$C:$C,"All",'Hero Skills'!$A:$A,$C87,'Hero Skills'!$B:$B,"Skill 1",'Hero Skills'!$I:$I,"Stats-Based",'Hero Skills'!$P:$P,AK$81))</f>
        <v>0</v>
      </c>
      <c r="AL87" s="118">
        <f>IF($B87="Lead",SUMIFS('Hero Skills'!$H:$H,'Hero Skills'!$F:$F,AL$83,'Hero Skills'!$E:$E,AL$82,'Hero Skills'!$D:$D,"Foe",'Hero Skills'!$C:$C,"All",'Hero Skills'!$A:$A,$C87,'Hero Skills'!$I:$I,"Stats-Based",'Hero Skills'!$P:$P,AL$81),SUMIFS('Hero Skills'!$H:$H,'Hero Skills'!$F:$F,AL$83,'Hero Skills'!$E:$E,AL$82,'Hero Skills'!$D:$D,"Foe",'Hero Skills'!$C:$C,"All",'Hero Skills'!$A:$A,$C87,'Hero Skills'!$B:$B,"Skill 1",'Hero Skills'!$I:$I,"Stats-Based",'Hero Skills'!$P:$P,AL$81))</f>
        <v>0</v>
      </c>
      <c r="AM87" s="118">
        <f>IF($B87="Lead",SUMIFS('Hero Skills'!$H:$H,'Hero Skills'!$F:$F,AM$83,'Hero Skills'!$E:$E,AM$82,'Hero Skills'!$D:$D,"Foe",'Hero Skills'!$C:$C,"All",'Hero Skills'!$A:$A,$C87,'Hero Skills'!$I:$I,"Stats-Based",'Hero Skills'!$P:$P,AM$81),SUMIFS('Hero Skills'!$H:$H,'Hero Skills'!$F:$F,AM$83,'Hero Skills'!$E:$E,AM$82,'Hero Skills'!$D:$D,"Foe",'Hero Skills'!$C:$C,"All",'Hero Skills'!$A:$A,$C87,'Hero Skills'!$B:$B,"Skill 1",'Hero Skills'!$I:$I,"Stats-Based",'Hero Skills'!$P:$P,AM$81))</f>
        <v>0</v>
      </c>
      <c r="AN87" s="118">
        <f>IF($B87="Lead",SUMIFS('Hero Skills'!$H:$H,'Hero Skills'!$F:$F,AN$83,'Hero Skills'!$E:$E,AN$82,'Hero Skills'!$D:$D,"Foe",'Hero Skills'!$C:$C,"All",'Hero Skills'!$A:$A,$C87,'Hero Skills'!$I:$I,"Stats-Based",'Hero Skills'!$P:$P,AN$81),SUMIFS('Hero Skills'!$H:$H,'Hero Skills'!$F:$F,AN$83,'Hero Skills'!$E:$E,AN$82,'Hero Skills'!$D:$D,"Foe",'Hero Skills'!$C:$C,"All",'Hero Skills'!$A:$A,$C87,'Hero Skills'!$B:$B,"Skill 1",'Hero Skills'!$I:$I,"Stats-Based",'Hero Skills'!$P:$P,AN$81))</f>
        <v>0</v>
      </c>
      <c r="AO87" s="118">
        <f>IF($B87="Lead",SUMIFS('Hero Skills'!$H:$H,'Hero Skills'!$F:$F,AO$83,'Hero Skills'!$E:$E,AO$82,'Hero Skills'!$D:$D,"Foe",'Hero Skills'!$C:$C,"All",'Hero Skills'!$A:$A,$C87,'Hero Skills'!$I:$I,"Stats-Based",'Hero Skills'!$P:$P,AO$81),SUMIFS('Hero Skills'!$H:$H,'Hero Skills'!$F:$F,AO$83,'Hero Skills'!$E:$E,AO$82,'Hero Skills'!$D:$D,"Foe",'Hero Skills'!$C:$C,"All",'Hero Skills'!$A:$A,$C87,'Hero Skills'!$B:$B,"Skill 1",'Hero Skills'!$I:$I,"Stats-Based",'Hero Skills'!$P:$P,AO$81))</f>
        <v>0</v>
      </c>
      <c r="AP87" s="118">
        <f>IF($B87="Lead",SUMIFS('Hero Skills'!$H:$H,'Hero Skills'!$F:$F,AP$83,'Hero Skills'!$E:$E,AP$82,'Hero Skills'!$D:$D,"Foe",'Hero Skills'!$C:$C,"All",'Hero Skills'!$A:$A,$C87,'Hero Skills'!$I:$I,"Stats-Based",'Hero Skills'!$P:$P,AP$81),SUMIFS('Hero Skills'!$H:$H,'Hero Skills'!$F:$F,AP$83,'Hero Skills'!$E:$E,AP$82,'Hero Skills'!$D:$D,"Foe",'Hero Skills'!$C:$C,"All",'Hero Skills'!$A:$A,$C87,'Hero Skills'!$B:$B,"Skill 1",'Hero Skills'!$I:$I,"Stats-Based",'Hero Skills'!$P:$P,AP$81))</f>
        <v>0</v>
      </c>
      <c r="AQ87" s="118">
        <f>IF($B87="Lead",SUMIFS('Hero Skills'!$H:$H,'Hero Skills'!$F:$F,AQ$83,'Hero Skills'!$E:$E,AQ$82,'Hero Skills'!$D:$D,"Foe",'Hero Skills'!$C:$C,"All",'Hero Skills'!$A:$A,$C87,'Hero Skills'!$I:$I,"Stats-Based",'Hero Skills'!$P:$P,AQ$81),SUMIFS('Hero Skills'!$H:$H,'Hero Skills'!$F:$F,AQ$83,'Hero Skills'!$E:$E,AQ$82,'Hero Skills'!$D:$D,"Foe",'Hero Skills'!$C:$C,"All",'Hero Skills'!$A:$A,$C87,'Hero Skills'!$B:$B,"Skill 1",'Hero Skills'!$I:$I,"Stats-Based",'Hero Skills'!$P:$P,AQ$81))</f>
        <v>0</v>
      </c>
      <c r="AR87" s="118">
        <f>IF($B87="Lead",SUMIFS('Hero Skills'!$H:$H,'Hero Skills'!$F:$F,AR$83,'Hero Skills'!$E:$E,AR$82,'Hero Skills'!$D:$D,"Foe",'Hero Skills'!$C:$C,"All",'Hero Skills'!$A:$A,$C87,'Hero Skills'!$I:$I,"Stats-Based",'Hero Skills'!$P:$P,AR$81),SUMIFS('Hero Skills'!$H:$H,'Hero Skills'!$F:$F,AR$83,'Hero Skills'!$E:$E,AR$82,'Hero Skills'!$D:$D,"Foe",'Hero Skills'!$C:$C,"All",'Hero Skills'!$A:$A,$C87,'Hero Skills'!$B:$B,"Skill 1",'Hero Skills'!$I:$I,"Stats-Based",'Hero Skills'!$P:$P,AR$81))</f>
        <v>-0.2</v>
      </c>
      <c r="AS87" s="118">
        <f>IF($B87="Lead",SUMIFS('Hero Skills'!$H:$H,'Hero Skills'!$F:$F,AS$83,'Hero Skills'!$E:$E,AS$82,'Hero Skills'!$D:$D,"Foe",'Hero Skills'!$C:$C,"All",'Hero Skills'!$A:$A,$C87,'Hero Skills'!$I:$I,"Stats-Based",'Hero Skills'!$P:$P,AS$81),SUMIFS('Hero Skills'!$H:$H,'Hero Skills'!$F:$F,AS$83,'Hero Skills'!$E:$E,AS$82,'Hero Skills'!$D:$D,"Foe",'Hero Skills'!$C:$C,"All",'Hero Skills'!$A:$A,$C87,'Hero Skills'!$B:$B,"Skill 1",'Hero Skills'!$I:$I,"Stats-Based",'Hero Skills'!$P:$P,AS$81))</f>
        <v>0</v>
      </c>
      <c r="AT87" s="118">
        <f>IF($B87="Lead",SUMIFS('Hero Skills'!$H:$H,'Hero Skills'!$F:$F,AT$83,'Hero Skills'!$E:$E,AT$82,'Hero Skills'!$D:$D,"Foe",'Hero Skills'!$C:$C,"All",'Hero Skills'!$A:$A,$C87,'Hero Skills'!$I:$I,"Stats-Based",'Hero Skills'!$P:$P,AT$81),SUMIFS('Hero Skills'!$H:$H,'Hero Skills'!$F:$F,AT$83,'Hero Skills'!$E:$E,AT$82,'Hero Skills'!$D:$D,"Foe",'Hero Skills'!$C:$C,"All",'Hero Skills'!$A:$A,$C87,'Hero Skills'!$B:$B,"Skill 1",'Hero Skills'!$I:$I,"Stats-Based",'Hero Skills'!$P:$P,AT$81))</f>
        <v>0</v>
      </c>
      <c r="AU87" s="118">
        <f>IF($B87="Lead",SUMIFS('Hero Skills'!$H:$H,'Hero Skills'!$F:$F,AU$83,'Hero Skills'!$E:$E,AU$82,'Hero Skills'!$D:$D,"Foe",'Hero Skills'!$C:$C,"All",'Hero Skills'!$A:$A,$C87,'Hero Skills'!$I:$I,"Stats-Based",'Hero Skills'!$P:$P,AU$81),SUMIFS('Hero Skills'!$H:$H,'Hero Skills'!$F:$F,AU$83,'Hero Skills'!$E:$E,AU$82,'Hero Skills'!$D:$D,"Foe",'Hero Skills'!$C:$C,"All",'Hero Skills'!$A:$A,$C87,'Hero Skills'!$B:$B,"Skill 1",'Hero Skills'!$I:$I,"Stats-Based",'Hero Skills'!$P:$P,AU$81))</f>
        <v>0</v>
      </c>
      <c r="AV87" s="118">
        <f>IF($B87="Lead",SUMIFS('Hero Skills'!$H:$H,'Hero Skills'!$F:$F,AV$83,'Hero Skills'!$E:$E,AV$82,'Hero Skills'!$D:$D,"Foe",'Hero Skills'!$C:$C,"All",'Hero Skills'!$A:$A,$C87,'Hero Skills'!$I:$I,"Stats-Based",'Hero Skills'!$P:$P,AV$81),SUMIFS('Hero Skills'!$H:$H,'Hero Skills'!$F:$F,AV$83,'Hero Skills'!$E:$E,AV$82,'Hero Skills'!$D:$D,"Foe",'Hero Skills'!$C:$C,"All",'Hero Skills'!$A:$A,$C87,'Hero Skills'!$B:$B,"Skill 1",'Hero Skills'!$I:$I,"Stats-Based",'Hero Skills'!$P:$P,AV$81))</f>
        <v>0</v>
      </c>
      <c r="AW87" s="118">
        <f>IF($B87="Lead",SUMIFS('Hero Skills'!$H:$H,'Hero Skills'!$F:$F,AW$83,'Hero Skills'!$E:$E,AW$82,'Hero Skills'!$D:$D,"Foe",'Hero Skills'!$C:$C,"All",'Hero Skills'!$A:$A,$C87,'Hero Skills'!$I:$I,"Stats-Based",'Hero Skills'!$P:$P,AW$81),SUMIFS('Hero Skills'!$H:$H,'Hero Skills'!$F:$F,AW$83,'Hero Skills'!$E:$E,AW$82,'Hero Skills'!$D:$D,"Foe",'Hero Skills'!$C:$C,"All",'Hero Skills'!$A:$A,$C87,'Hero Skills'!$B:$B,"Skill 1",'Hero Skills'!$I:$I,"Stats-Based",'Hero Skills'!$P:$P,AW$81))</f>
        <v>0</v>
      </c>
      <c r="AX87" s="118">
        <f>IF($B87="Lead",SUMIFS('Hero Skills'!$H:$H,'Hero Skills'!$F:$F,AX$83,'Hero Skills'!$E:$E,AX$82,'Hero Skills'!$D:$D,"Foe",'Hero Skills'!$C:$C,"All",'Hero Skills'!$A:$A,$C87,'Hero Skills'!$I:$I,"Stats-Based",'Hero Skills'!$P:$P,AX$81),SUMIFS('Hero Skills'!$H:$H,'Hero Skills'!$F:$F,AX$83,'Hero Skills'!$E:$E,AX$82,'Hero Skills'!$D:$D,"Foe",'Hero Skills'!$C:$C,"All",'Hero Skills'!$A:$A,$C87,'Hero Skills'!$B:$B,"Skill 1",'Hero Skills'!$I:$I,"Stats-Based",'Hero Skills'!$P:$P,AX$81))</f>
        <v>0</v>
      </c>
      <c r="AY87" s="118">
        <f>IF($B87="Lead",SUMIFS('Hero Skills'!$H:$H,'Hero Skills'!$F:$F,AY$83,'Hero Skills'!$E:$E,AY$82,'Hero Skills'!$D:$D,"Foe",'Hero Skills'!$C:$C,"All",'Hero Skills'!$A:$A,$C87,'Hero Skills'!$I:$I,"Stats-Based",'Hero Skills'!$P:$P,AY$81),SUMIFS('Hero Skills'!$H:$H,'Hero Skills'!$F:$F,AY$83,'Hero Skills'!$E:$E,AY$82,'Hero Skills'!$D:$D,"Foe",'Hero Skills'!$C:$C,"All",'Hero Skills'!$A:$A,$C87,'Hero Skills'!$B:$B,"Skill 1",'Hero Skills'!$I:$I,"Stats-Based",'Hero Skills'!$P:$P,AY$81))</f>
        <v>0</v>
      </c>
      <c r="AZ87" s="118">
        <f>IF($B87="Lead",SUMIFS('Hero Skills'!$H:$H,'Hero Skills'!$F:$F,AZ$83,'Hero Skills'!$E:$E,AZ$82,'Hero Skills'!$D:$D,"Foe",'Hero Skills'!$C:$C,"All",'Hero Skills'!$A:$A,$C87,'Hero Skills'!$I:$I,"Stats-Based",'Hero Skills'!$P:$P,AZ$81),SUMIFS('Hero Skills'!$H:$H,'Hero Skills'!$F:$F,AZ$83,'Hero Skills'!$E:$E,AZ$82,'Hero Skills'!$D:$D,"Foe",'Hero Skills'!$C:$C,"All",'Hero Skills'!$A:$A,$C87,'Hero Skills'!$B:$B,"Skill 1",'Hero Skills'!$I:$I,"Stats-Based",'Hero Skills'!$P:$P,AZ$81))</f>
        <v>0</v>
      </c>
      <c r="BA87" s="118">
        <f>IF($B87="Lead",SUMIFS('Hero Skills'!$H:$H,'Hero Skills'!$F:$F,BA$83,'Hero Skills'!$E:$E,BA$82,'Hero Skills'!$D:$D,"Foe",'Hero Skills'!$C:$C,"All",'Hero Skills'!$A:$A,$C87,'Hero Skills'!$I:$I,"Stats-Based",'Hero Skills'!$P:$P,BA$81),SUMIFS('Hero Skills'!$H:$H,'Hero Skills'!$F:$F,BA$83,'Hero Skills'!$E:$E,BA$82,'Hero Skills'!$D:$D,"Foe",'Hero Skills'!$C:$C,"All",'Hero Skills'!$A:$A,$C87,'Hero Skills'!$B:$B,"Skill 1",'Hero Skills'!$I:$I,"Stats-Based",'Hero Skills'!$P:$P,BA$81))</f>
        <v>0</v>
      </c>
      <c r="BB87" s="118">
        <f>IF($B87="Lead",SUMIFS('Hero Skills'!$H:$H,'Hero Skills'!$F:$F,BB$83,'Hero Skills'!$E:$E,BB$82,'Hero Skills'!$D:$D,"Foe",'Hero Skills'!$C:$C,"All",'Hero Skills'!$A:$A,$C87,'Hero Skills'!$I:$I,"Stats-Based",'Hero Skills'!$P:$P,BB$81),SUMIFS('Hero Skills'!$H:$H,'Hero Skills'!$F:$F,BB$83,'Hero Skills'!$E:$E,BB$82,'Hero Skills'!$D:$D,"Foe",'Hero Skills'!$C:$C,"All",'Hero Skills'!$A:$A,$C87,'Hero Skills'!$B:$B,"Skill 1",'Hero Skills'!$I:$I,"Stats-Based",'Hero Skills'!$P:$P,BB$81))</f>
        <v>-0.2</v>
      </c>
      <c r="BC87" s="118">
        <f>IF($B87="Lead",SUMIFS('Hero Skills'!$H:$H,'Hero Skills'!$F:$F,BC$83,'Hero Skills'!$E:$E,BC$82,'Hero Skills'!$D:$D,"Foe",'Hero Skills'!$C:$C,"All",'Hero Skills'!$A:$A,$C87,'Hero Skills'!$I:$I,"Stats-Based",'Hero Skills'!$P:$P,BC$81),SUMIFS('Hero Skills'!$H:$H,'Hero Skills'!$F:$F,BC$83,'Hero Skills'!$E:$E,BC$82,'Hero Skills'!$D:$D,"Foe",'Hero Skills'!$C:$C,"All",'Hero Skills'!$A:$A,$C87,'Hero Skills'!$B:$B,"Skill 1",'Hero Skills'!$I:$I,"Stats-Based",'Hero Skills'!$P:$P,BC$81))</f>
        <v>0</v>
      </c>
      <c r="BD87" s="118">
        <f>IF($B87="Lead",SUMIFS('Hero Skills'!$H:$H,'Hero Skills'!$F:$F,BD$83,'Hero Skills'!$E:$E,BD$82,'Hero Skills'!$D:$D,"Foe",'Hero Skills'!$C:$C,"All",'Hero Skills'!$A:$A,$C87,'Hero Skills'!$I:$I,"Stats-Based",'Hero Skills'!$P:$P,BD$81),SUMIFS('Hero Skills'!$H:$H,'Hero Skills'!$F:$F,BD$83,'Hero Skills'!$E:$E,BD$82,'Hero Skills'!$D:$D,"Foe",'Hero Skills'!$C:$C,"All",'Hero Skills'!$A:$A,$C87,'Hero Skills'!$B:$B,"Skill 1",'Hero Skills'!$I:$I,"Stats-Based",'Hero Skills'!$P:$P,BD$81))</f>
        <v>0</v>
      </c>
      <c r="BE87" s="118">
        <f>IF($B87="Lead",SUMIFS('Hero Skills'!$H:$H,'Hero Skills'!$F:$F,BE$83,'Hero Skills'!$E:$E,BE$82,'Hero Skills'!$D:$D,"Foe",'Hero Skills'!$C:$C,"All",'Hero Skills'!$A:$A,$C87,'Hero Skills'!$I:$I,"Stats-Based",'Hero Skills'!$P:$P,BE$81),SUMIFS('Hero Skills'!$H:$H,'Hero Skills'!$F:$F,BE$83,'Hero Skills'!$E:$E,BE$82,'Hero Skills'!$D:$D,"Foe",'Hero Skills'!$C:$C,"All",'Hero Skills'!$A:$A,$C87,'Hero Skills'!$B:$B,"Skill 1",'Hero Skills'!$I:$I,"Stats-Based",'Hero Skills'!$P:$P,BE$81))</f>
        <v>0</v>
      </c>
      <c r="BF87" s="118">
        <f>IF($B87="Lead",SUMIFS('Hero Skills'!$H:$H,'Hero Skills'!$F:$F,BF$83,'Hero Skills'!$E:$E,BF$82,'Hero Skills'!$D:$D,"Foe",'Hero Skills'!$C:$C,"All",'Hero Skills'!$A:$A,$C87,'Hero Skills'!$I:$I,"Stats-Based",'Hero Skills'!$P:$P,BF$81),SUMIFS('Hero Skills'!$H:$H,'Hero Skills'!$F:$F,BF$83,'Hero Skills'!$E:$E,BF$82,'Hero Skills'!$D:$D,"Foe",'Hero Skills'!$C:$C,"All",'Hero Skills'!$A:$A,$C87,'Hero Skills'!$B:$B,"Skill 1",'Hero Skills'!$I:$I,"Stats-Based",'Hero Skills'!$P:$P,BF$81))</f>
        <v>0</v>
      </c>
      <c r="BG87" s="118">
        <f>IF($B87="Lead",SUMIFS('Hero Skills'!$H:$H,'Hero Skills'!$F:$F,BG$83,'Hero Skills'!$E:$E,BG$82,'Hero Skills'!$D:$D,"Foe",'Hero Skills'!$C:$C,"All",'Hero Skills'!$A:$A,$C87,'Hero Skills'!$I:$I,"Stats-Based",'Hero Skills'!$P:$P,BG$81),SUMIFS('Hero Skills'!$H:$H,'Hero Skills'!$F:$F,BG$83,'Hero Skills'!$E:$E,BG$82,'Hero Skills'!$D:$D,"Foe",'Hero Skills'!$C:$C,"All",'Hero Skills'!$A:$A,$C87,'Hero Skills'!$B:$B,"Skill 1",'Hero Skills'!$I:$I,"Stats-Based",'Hero Skills'!$P:$P,BG$81))</f>
        <v>0</v>
      </c>
      <c r="BH87" s="118">
        <f>IF($B87="Lead",SUMIFS('Hero Skills'!$H:$H,'Hero Skills'!$F:$F,BH$83,'Hero Skills'!$E:$E,BH$82,'Hero Skills'!$D:$D,"Foe",'Hero Skills'!$C:$C,"All",'Hero Skills'!$A:$A,$C87,'Hero Skills'!$I:$I,"Stats-Based",'Hero Skills'!$P:$P,BH$81),SUMIFS('Hero Skills'!$H:$H,'Hero Skills'!$F:$F,BH$83,'Hero Skills'!$E:$E,BH$82,'Hero Skills'!$D:$D,"Foe",'Hero Skills'!$C:$C,"All",'Hero Skills'!$A:$A,$C87,'Hero Skills'!$B:$B,"Skill 1",'Hero Skills'!$I:$I,"Stats-Based",'Hero Skills'!$P:$P,BH$81))</f>
        <v>0</v>
      </c>
      <c r="BI87" s="118">
        <f>IF($B87="Lead",SUMIFS('Hero Skills'!$H:$H,'Hero Skills'!$F:$F,BI$83,'Hero Skills'!$E:$E,BI$82,'Hero Skills'!$D:$D,"Foe",'Hero Skills'!$C:$C,"All",'Hero Skills'!$A:$A,$C87,'Hero Skills'!$I:$I,"Stats-Based",'Hero Skills'!$P:$P,BI$81),SUMIFS('Hero Skills'!$H:$H,'Hero Skills'!$F:$F,BI$83,'Hero Skills'!$E:$E,BI$82,'Hero Skills'!$D:$D,"Foe",'Hero Skills'!$C:$C,"All",'Hero Skills'!$A:$A,$C87,'Hero Skills'!$B:$B,"Skill 1",'Hero Skills'!$I:$I,"Stats-Based",'Hero Skills'!$P:$P,BI$81))</f>
        <v>0</v>
      </c>
      <c r="BJ87" s="118">
        <f>IF($B87="Lead",SUMIFS('Hero Skills'!$H:$H,'Hero Skills'!$F:$F,BJ$83,'Hero Skills'!$E:$E,BJ$82,'Hero Skills'!$D:$D,"Foe",'Hero Skills'!$C:$C,"All",'Hero Skills'!$A:$A,$C87,'Hero Skills'!$I:$I,"Stats-Based",'Hero Skills'!$P:$P,BJ$81),SUMIFS('Hero Skills'!$H:$H,'Hero Skills'!$F:$F,BJ$83,'Hero Skills'!$E:$E,BJ$82,'Hero Skills'!$D:$D,"Foe",'Hero Skills'!$C:$C,"All",'Hero Skills'!$A:$A,$C87,'Hero Skills'!$B:$B,"Skill 1",'Hero Skills'!$I:$I,"Stats-Based",'Hero Skills'!$P:$P,BJ$81))</f>
        <v>0</v>
      </c>
      <c r="BK87" s="118">
        <f>IF($B87="Lead",SUMIFS('Hero Skills'!$H:$H,'Hero Skills'!$F:$F,BK$83,'Hero Skills'!$E:$E,BK$82,'Hero Skills'!$D:$D,"Foe",'Hero Skills'!$C:$C,"All",'Hero Skills'!$A:$A,$C87,'Hero Skills'!$I:$I,"Stats-Based",'Hero Skills'!$P:$P,BK$81),SUMIFS('Hero Skills'!$H:$H,'Hero Skills'!$F:$F,BK$83,'Hero Skills'!$E:$E,BK$82,'Hero Skills'!$D:$D,"Foe",'Hero Skills'!$C:$C,"All",'Hero Skills'!$A:$A,$C87,'Hero Skills'!$B:$B,"Skill 1",'Hero Skills'!$I:$I,"Stats-Based",'Hero Skills'!$P:$P,BK$81))</f>
        <v>0</v>
      </c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9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  <c r="HT87" s="118"/>
      <c r="HU87" s="118"/>
      <c r="HV87" s="118"/>
      <c r="HW87" s="118"/>
      <c r="HX87" s="118"/>
      <c r="HY87" s="118"/>
      <c r="HZ87" s="118"/>
      <c r="IA87" s="118"/>
      <c r="IB87" s="118"/>
      <c r="IC87" s="118"/>
      <c r="ID87" s="118"/>
      <c r="IE87" s="118"/>
      <c r="IF87" s="118"/>
      <c r="IG87" s="118"/>
      <c r="IH87" s="118"/>
      <c r="II87" s="118"/>
      <c r="IJ87" s="118"/>
      <c r="IK87" s="118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  <c r="IW87" s="118"/>
      <c r="IX87" s="118"/>
      <c r="IY87" s="118"/>
      <c r="IZ87" s="118"/>
      <c r="JA87" s="118"/>
      <c r="JB87" s="118"/>
      <c r="JC87" s="118"/>
      <c r="JD87" s="118"/>
      <c r="JE87" s="118"/>
      <c r="JF87" s="118"/>
      <c r="JG87" s="118"/>
      <c r="JH87" s="118"/>
      <c r="JI87" s="118"/>
      <c r="JJ87" s="118"/>
      <c r="JK87" s="118"/>
      <c r="JL87" s="118"/>
      <c r="JM87" s="118"/>
      <c r="JN87" s="118"/>
      <c r="JO87" s="118"/>
      <c r="JP87" s="118"/>
      <c r="JQ87" s="118"/>
      <c r="JR87" s="118"/>
      <c r="JS87" s="118"/>
      <c r="JT87" s="118"/>
      <c r="JU87" s="118"/>
      <c r="JV87" s="118"/>
      <c r="JW87" s="118"/>
      <c r="JX87" s="118"/>
      <c r="JY87" s="118"/>
      <c r="JZ87" s="118"/>
      <c r="KA87" s="118"/>
      <c r="KB87" s="118"/>
      <c r="KC87" s="118"/>
      <c r="KD87" s="118"/>
      <c r="KE87" s="118"/>
      <c r="KF87" s="118"/>
      <c r="KG87" s="118"/>
      <c r="KH87" s="118"/>
      <c r="KI87" s="118"/>
      <c r="KJ87" s="118"/>
      <c r="KK87" s="118"/>
      <c r="KL87" s="118"/>
      <c r="KM87" s="118"/>
      <c r="KN87" s="118"/>
      <c r="KO87" s="118"/>
      <c r="KP87" s="118"/>
      <c r="KQ87" s="118"/>
      <c r="KR87" s="118"/>
      <c r="KS87" s="118"/>
      <c r="KT87" s="118"/>
      <c r="KU87" s="118"/>
      <c r="KV87" s="118"/>
      <c r="KW87" s="118"/>
      <c r="KX87" s="118"/>
      <c r="KY87" s="118"/>
      <c r="KZ87" s="118"/>
      <c r="LA87" s="118"/>
      <c r="LB87" s="118"/>
      <c r="LC87" s="118"/>
      <c r="LD87" s="118"/>
      <c r="LE87" s="118"/>
      <c r="LF87" s="118"/>
      <c r="LG87" s="118"/>
      <c r="LH87" s="118"/>
      <c r="LI87" s="118"/>
      <c r="LJ87" s="118"/>
      <c r="LK87" s="118"/>
      <c r="LL87" s="118"/>
      <c r="LM87" s="118"/>
      <c r="LN87" s="118"/>
      <c r="LO87" s="118"/>
      <c r="LP87" s="118"/>
      <c r="LQ87" s="118"/>
      <c r="LR87" s="118"/>
      <c r="LS87" s="118"/>
      <c r="LT87" s="118"/>
      <c r="LU87" s="118"/>
      <c r="LV87" s="118"/>
      <c r="LW87" s="118"/>
      <c r="LX87" s="118"/>
      <c r="LY87" s="118"/>
      <c r="LZ87" s="118"/>
      <c r="MA87" s="118"/>
      <c r="MB87" s="118"/>
      <c r="MC87" s="118"/>
      <c r="MD87" s="118"/>
      <c r="ME87" s="118"/>
      <c r="MF87" s="118"/>
      <c r="MG87" s="118"/>
      <c r="MH87" s="118"/>
      <c r="MI87" s="118"/>
      <c r="MJ87" s="118"/>
      <c r="MK87" s="118"/>
      <c r="ML87" s="118"/>
      <c r="MM87" s="118"/>
      <c r="MN87" s="118"/>
      <c r="MO87" s="118"/>
      <c r="MP87" s="118"/>
      <c r="MQ87" s="118"/>
      <c r="MR87" s="118"/>
      <c r="MS87" s="118"/>
      <c r="MT87" s="118"/>
      <c r="MU87" s="118"/>
      <c r="MV87" s="118"/>
      <c r="MW87" s="118"/>
      <c r="MX87" s="118"/>
      <c r="MY87" s="118"/>
      <c r="MZ87" s="118"/>
      <c r="NA87" s="118"/>
      <c r="NB87" s="118"/>
      <c r="NC87" s="118"/>
      <c r="ND87" s="118"/>
      <c r="NE87" s="118"/>
      <c r="NF87" s="118"/>
      <c r="NG87" s="118"/>
      <c r="NH87" s="118"/>
      <c r="NI87" s="118"/>
      <c r="NJ87" s="118"/>
      <c r="NK87" s="118"/>
      <c r="NL87" s="118"/>
      <c r="NM87" s="118"/>
      <c r="NN87" s="118"/>
      <c r="NO87" s="118"/>
      <c r="NP87" s="118"/>
      <c r="NQ87" s="118"/>
      <c r="NR87" s="118"/>
      <c r="NS87" s="118"/>
      <c r="NT87" s="118"/>
      <c r="NU87" s="118"/>
      <c r="NV87" s="118"/>
      <c r="NW87" s="118"/>
      <c r="NX87" s="118"/>
      <c r="NY87" s="118"/>
      <c r="NZ87" s="118"/>
      <c r="OA87" s="118"/>
      <c r="OB87" s="118"/>
      <c r="OC87" s="118"/>
      <c r="OD87" s="118"/>
      <c r="OE87" s="118"/>
      <c r="OF87" s="118"/>
      <c r="OG87" s="118"/>
      <c r="OH87" s="118"/>
      <c r="OI87" s="118"/>
      <c r="OJ87" s="118"/>
      <c r="OK87" s="118"/>
      <c r="OL87" s="118"/>
      <c r="OM87" s="118"/>
      <c r="ON87" s="118"/>
      <c r="OO87" s="118"/>
      <c r="OP87" s="118"/>
      <c r="OQ87" s="118"/>
      <c r="OR87" s="118"/>
      <c r="OS87" s="118"/>
      <c r="OT87" s="118"/>
      <c r="OU87" s="118"/>
      <c r="OV87" s="118"/>
      <c r="OW87" s="118"/>
      <c r="OX87" s="118"/>
      <c r="OY87" s="118"/>
      <c r="OZ87" s="118"/>
      <c r="PA87" s="118"/>
      <c r="PB87" s="118"/>
      <c r="PC87" s="118"/>
      <c r="PD87" s="118"/>
      <c r="PE87" s="118"/>
      <c r="PF87" s="118"/>
      <c r="PG87" s="118"/>
      <c r="PH87" s="118"/>
      <c r="PI87" s="118"/>
      <c r="PJ87" s="118"/>
      <c r="PK87" s="118"/>
      <c r="PL87" s="118"/>
      <c r="PM87" s="118"/>
      <c r="PN87" s="118"/>
      <c r="PO87" s="118"/>
      <c r="PP87" s="118"/>
      <c r="PQ87" s="118"/>
      <c r="PR87" s="118"/>
      <c r="PS87" s="118"/>
      <c r="PT87" s="118"/>
      <c r="PU87" s="118"/>
      <c r="PV87" s="118"/>
      <c r="PW87" s="118"/>
      <c r="PX87" s="118"/>
      <c r="PY87" s="118"/>
      <c r="PZ87" s="118"/>
      <c r="QA87" s="118"/>
      <c r="QB87" s="118"/>
      <c r="QC87" s="118"/>
      <c r="QD87" s="118"/>
      <c r="QE87" s="118"/>
      <c r="QF87" s="118"/>
      <c r="QG87" s="118"/>
      <c r="QH87" s="118"/>
      <c r="QI87" s="118"/>
      <c r="QJ87" s="118"/>
      <c r="QK87" s="118"/>
      <c r="QL87" s="118"/>
      <c r="QM87" s="118"/>
      <c r="QN87" s="118"/>
      <c r="QO87" s="118"/>
      <c r="QP87" s="118"/>
      <c r="QQ87" s="118"/>
      <c r="QR87" s="118"/>
      <c r="QS87" s="118"/>
      <c r="QT87" s="118"/>
      <c r="QU87" s="118"/>
      <c r="QV87" s="118"/>
      <c r="QW87" s="118"/>
      <c r="QX87" s="118"/>
      <c r="QY87" s="118"/>
      <c r="QZ87" s="118"/>
      <c r="RA87" s="118"/>
      <c r="RB87" s="118"/>
      <c r="RC87" s="118"/>
      <c r="RD87" s="118"/>
      <c r="RE87" s="118"/>
      <c r="RF87" s="118"/>
      <c r="RG87" s="118"/>
      <c r="RH87" s="118"/>
      <c r="RI87" s="118"/>
      <c r="RJ87" s="118"/>
      <c r="RK87" s="118"/>
      <c r="RL87" s="118"/>
      <c r="RM87" s="118"/>
      <c r="RN87" s="118"/>
      <c r="RO87" s="118"/>
      <c r="RP87" s="118"/>
      <c r="RQ87" s="118"/>
      <c r="RR87" s="118"/>
      <c r="RS87" s="118"/>
      <c r="RT87" s="118"/>
      <c r="RU87" s="118"/>
      <c r="RV87" s="118"/>
      <c r="RW87" s="118"/>
      <c r="RX87" s="118"/>
      <c r="RY87" s="118"/>
      <c r="RZ87" s="118"/>
      <c r="SA87" s="118"/>
      <c r="SB87" s="118"/>
      <c r="SC87" s="118"/>
      <c r="SD87" s="118"/>
      <c r="SE87" s="118"/>
      <c r="SF87" s="118"/>
      <c r="SG87" s="118"/>
      <c r="SH87" s="118"/>
      <c r="SI87" s="118"/>
      <c r="SJ87" s="118"/>
      <c r="SK87" s="118"/>
      <c r="SL87" s="118"/>
      <c r="SM87" s="118"/>
      <c r="SN87" s="118"/>
      <c r="SO87" s="118"/>
      <c r="SP87" s="118"/>
      <c r="SQ87" s="118"/>
      <c r="SR87" s="118"/>
      <c r="SS87" s="118"/>
      <c r="ST87" s="118"/>
      <c r="SU87" s="118"/>
      <c r="SV87" s="118"/>
      <c r="SW87" s="118"/>
      <c r="SX87" s="118"/>
      <c r="SY87" s="118"/>
      <c r="SZ87" s="118"/>
      <c r="TA87" s="118"/>
      <c r="TB87" s="118"/>
      <c r="TC87" s="118"/>
      <c r="TD87" s="118"/>
      <c r="TE87" s="118"/>
      <c r="TF87" s="118"/>
      <c r="TG87" s="118"/>
      <c r="TH87" s="118"/>
      <c r="TI87" s="118"/>
      <c r="TJ87" s="118"/>
      <c r="TK87" s="118"/>
      <c r="TL87" s="118"/>
      <c r="TM87" s="118"/>
      <c r="TN87" s="118"/>
      <c r="TO87" s="118"/>
      <c r="TP87" s="118"/>
      <c r="TQ87" s="118"/>
      <c r="TR87" s="118"/>
      <c r="TS87" s="118"/>
      <c r="TT87" s="118"/>
      <c r="TU87" s="118"/>
      <c r="TV87" s="118"/>
      <c r="TW87" s="118"/>
      <c r="TX87" s="118"/>
      <c r="TY87" s="118"/>
      <c r="TZ87" s="118"/>
      <c r="UA87" s="118"/>
      <c r="UB87" s="118"/>
      <c r="UC87" s="118"/>
      <c r="UD87" s="118"/>
      <c r="UE87" s="118"/>
      <c r="UF87" s="118"/>
      <c r="UG87" s="118"/>
      <c r="UH87" s="118"/>
      <c r="UI87" s="118"/>
      <c r="UJ87" s="118"/>
      <c r="UK87" s="118"/>
      <c r="UL87" s="118"/>
      <c r="UM87" s="118"/>
      <c r="UN87" s="118"/>
      <c r="UO87" s="118"/>
      <c r="UP87" s="118"/>
      <c r="UQ87" s="118"/>
      <c r="UR87" s="118"/>
      <c r="US87" s="118"/>
      <c r="UT87" s="118"/>
      <c r="UU87" s="118"/>
      <c r="UV87" s="118"/>
      <c r="UW87" s="118"/>
      <c r="UX87" s="118"/>
      <c r="UY87" s="118"/>
      <c r="UZ87" s="118"/>
      <c r="VA87" s="118"/>
      <c r="VB87" s="118"/>
      <c r="VC87" s="118"/>
      <c r="VD87" s="118"/>
      <c r="VE87" s="118"/>
      <c r="VF87" s="118"/>
      <c r="VG87" s="118"/>
      <c r="VH87" s="118"/>
      <c r="VI87" s="118"/>
      <c r="VJ87" s="118"/>
      <c r="VK87" s="118"/>
      <c r="VL87" s="118"/>
      <c r="VM87" s="118"/>
      <c r="VN87" s="118"/>
      <c r="VO87" s="118"/>
      <c r="VP87" s="118"/>
      <c r="VQ87" s="118"/>
      <c r="VR87" s="118"/>
      <c r="VS87" s="118"/>
      <c r="VT87" s="118"/>
      <c r="VU87" s="118"/>
      <c r="VV87" s="118"/>
      <c r="VW87" s="118"/>
      <c r="VX87" s="118"/>
      <c r="VY87" s="118"/>
      <c r="VZ87" s="118"/>
      <c r="WA87" s="118"/>
      <c r="WB87" s="118"/>
      <c r="WC87" s="118"/>
      <c r="WD87" s="118"/>
      <c r="WE87" s="118"/>
      <c r="WF87" s="118"/>
      <c r="WG87" s="118"/>
      <c r="WH87" s="118"/>
      <c r="WI87" s="118"/>
      <c r="WJ87" s="118"/>
      <c r="WK87" s="118"/>
      <c r="WL87" s="118"/>
      <c r="WM87" s="118"/>
      <c r="WN87" s="118"/>
      <c r="WO87" s="118"/>
      <c r="WP87" s="118"/>
      <c r="WQ87" s="118"/>
      <c r="WR87" s="118"/>
      <c r="WS87" s="118"/>
      <c r="WT87" s="118"/>
      <c r="WU87" s="118"/>
      <c r="WV87" s="118"/>
    </row>
    <row r="88" spans="1:620" ht="12.75" x14ac:dyDescent="0.2">
      <c r="A88" s="94"/>
      <c r="B88" s="2" t="s">
        <v>87</v>
      </c>
      <c r="C88" s="70" t="str">
        <f t="shared" si="29"/>
        <v>Gregory</v>
      </c>
      <c r="D88" s="117">
        <f>IF($B88="Lead",SUMIFS('Hero Skills'!$H:$H,'Hero Skills'!$F:$F,D$83,'Hero Skills'!$E:$E,D$82,'Hero Skills'!$D:$D,"Friend",'Hero Skills'!$C:$C,"All",'Hero Skills'!$A:$A,$C88,'Hero Skills'!$I:$I,"Stats-Based",'Hero Skills'!$P:$P,D$81)+SUMIFS('Hero Skills'!$H:$H,'Hero Skills'!$C:$C,$F$1,'Hero Skills'!$F:$F,D$83,'Hero Skills'!$E:$E,D$82,'Hero Skills'!$A:$A,$C88,'Hero Skills'!$I:$I,"Stats-Based",'Hero Skills'!$P:$P,D$81),SUMIFS('Hero Skills'!$H:$H,'Hero Skills'!$F:$F,D$83,'Hero Skills'!$E:$E,D$82,'Hero Skills'!$D:$D,"Friend",'Hero Skills'!$C:$C,"All",'Hero Skills'!$A:$A,$C88,'Hero Skills'!$B:$B,"Skill 1",'Hero Skills'!$I:$I,"Stats-Based",'Hero Skills'!$P:$P,D$81))</f>
        <v>0.15</v>
      </c>
      <c r="E88" s="117">
        <f>IF($B88="Lead",SUMIFS('Hero Skills'!$H:$H,'Hero Skills'!$F:$F,E$83,'Hero Skills'!$E:$E,E$82,'Hero Skills'!$D:$D,"Friend",'Hero Skills'!$C:$C,"All",'Hero Skills'!$A:$A,$C88,'Hero Skills'!$I:$I,"Stats-Based",'Hero Skills'!$P:$P,E$81)+SUMIFS('Hero Skills'!$H:$H,'Hero Skills'!$C:$C,$F$1,'Hero Skills'!$F:$F,E$83,'Hero Skills'!$E:$E,E$82,'Hero Skills'!$A:$A,$C88,'Hero Skills'!$I:$I,"Stats-Based",'Hero Skills'!$P:$P,E$81),SUMIFS('Hero Skills'!$H:$H,'Hero Skills'!$F:$F,E$83,'Hero Skills'!$E:$E,E$82,'Hero Skills'!$D:$D,"Friend",'Hero Skills'!$C:$C,"All",'Hero Skills'!$A:$A,$C88,'Hero Skills'!$B:$B,"Skill 1",'Hero Skills'!$I:$I,"Stats-Based",'Hero Skills'!$P:$P,E$81))</f>
        <v>0.1</v>
      </c>
      <c r="F88" s="117">
        <f>IF($B88="Lead",SUMIFS('Hero Skills'!$H:$H,'Hero Skills'!$F:$F,F$83,'Hero Skills'!$E:$E,F$82,'Hero Skills'!$D:$D,"Friend",'Hero Skills'!$C:$C,"All",'Hero Skills'!$A:$A,$C88,'Hero Skills'!$I:$I,"Stats-Based",'Hero Skills'!$P:$P,F$81)+SUMIFS('Hero Skills'!$H:$H,'Hero Skills'!$C:$C,$F$1,'Hero Skills'!$F:$F,F$83,'Hero Skills'!$E:$E,F$82,'Hero Skills'!$A:$A,$C88,'Hero Skills'!$I:$I,"Stats-Based",'Hero Skills'!$P:$P,F$81),SUMIFS('Hero Skills'!$H:$H,'Hero Skills'!$F:$F,F$83,'Hero Skills'!$E:$E,F$82,'Hero Skills'!$D:$D,"Friend",'Hero Skills'!$C:$C,"All",'Hero Skills'!$A:$A,$C88,'Hero Skills'!$B:$B,"Skill 1",'Hero Skills'!$I:$I,"Stats-Based",'Hero Skills'!$P:$P,F$81))</f>
        <v>0</v>
      </c>
      <c r="G88" s="117">
        <f>IF($B88="Lead",SUMIFS('Hero Skills'!$H:$H,'Hero Skills'!$F:$F,G$83,'Hero Skills'!$E:$E,G$82,'Hero Skills'!$D:$D,"Friend",'Hero Skills'!$C:$C,"All",'Hero Skills'!$A:$A,$C88,'Hero Skills'!$I:$I,"Stats-Based",'Hero Skills'!$P:$P,G$81)+SUMIFS('Hero Skills'!$H:$H,'Hero Skills'!$C:$C,$F$1,'Hero Skills'!$F:$F,G$83,'Hero Skills'!$E:$E,G$82,'Hero Skills'!$A:$A,$C88,'Hero Skills'!$I:$I,"Stats-Based",'Hero Skills'!$P:$P,G$81),SUMIFS('Hero Skills'!$H:$H,'Hero Skills'!$F:$F,G$83,'Hero Skills'!$E:$E,G$82,'Hero Skills'!$D:$D,"Friend",'Hero Skills'!$C:$C,"All",'Hero Skills'!$A:$A,$C88,'Hero Skills'!$B:$B,"Skill 1",'Hero Skills'!$I:$I,"Stats-Based",'Hero Skills'!$P:$P,G$81))</f>
        <v>0</v>
      </c>
      <c r="H88" s="117">
        <f>IF($B88="Lead",SUMIFS('Hero Skills'!$H:$H,'Hero Skills'!$F:$F,H$83,'Hero Skills'!$E:$E,H$82,'Hero Skills'!$D:$D,"Friend",'Hero Skills'!$C:$C,"All",'Hero Skills'!$A:$A,$C88,'Hero Skills'!$I:$I,"Stats-Based",'Hero Skills'!$P:$P,H$81)+SUMIFS('Hero Skills'!$H:$H,'Hero Skills'!$C:$C,$F$1,'Hero Skills'!$F:$F,H$83,'Hero Skills'!$E:$E,H$82,'Hero Skills'!$A:$A,$C88,'Hero Skills'!$I:$I,"Stats-Based",'Hero Skills'!$P:$P,H$81),SUMIFS('Hero Skills'!$H:$H,'Hero Skills'!$F:$F,H$83,'Hero Skills'!$E:$E,H$82,'Hero Skills'!$D:$D,"Friend",'Hero Skills'!$C:$C,"All",'Hero Skills'!$A:$A,$C88,'Hero Skills'!$B:$B,"Skill 1",'Hero Skills'!$I:$I,"Stats-Based",'Hero Skills'!$P:$P,H$81))</f>
        <v>0</v>
      </c>
      <c r="I88" s="117">
        <f>IF($B88="Lead",SUMIFS('Hero Skills'!$H:$H,'Hero Skills'!$F:$F,I$83,'Hero Skills'!$E:$E,I$82,'Hero Skills'!$D:$D,"Friend",'Hero Skills'!$C:$C,"All",'Hero Skills'!$A:$A,$C88,'Hero Skills'!$I:$I,"Stats-Based",'Hero Skills'!$P:$P,I$81)+SUMIFS('Hero Skills'!$H:$H,'Hero Skills'!$C:$C,$F$1,'Hero Skills'!$F:$F,I$83,'Hero Skills'!$E:$E,I$82,'Hero Skills'!$A:$A,$C88,'Hero Skills'!$I:$I,"Stats-Based",'Hero Skills'!$P:$P,I$81),SUMIFS('Hero Skills'!$H:$H,'Hero Skills'!$F:$F,I$83,'Hero Skills'!$E:$E,I$82,'Hero Skills'!$D:$D,"Friend",'Hero Skills'!$C:$C,"All",'Hero Skills'!$A:$A,$C88,'Hero Skills'!$B:$B,"Skill 1",'Hero Skills'!$I:$I,"Stats-Based",'Hero Skills'!$P:$P,I$81))</f>
        <v>0</v>
      </c>
      <c r="J88" s="117">
        <f>IF($B88="Lead",SUMIFS('Hero Skills'!$H:$H,'Hero Skills'!$F:$F,J$83,'Hero Skills'!$E:$E,J$82,'Hero Skills'!$D:$D,"Friend",'Hero Skills'!$C:$C,"All",'Hero Skills'!$A:$A,$C88,'Hero Skills'!$I:$I,"Stats-Based",'Hero Skills'!$P:$P,J$81)+SUMIFS('Hero Skills'!$H:$H,'Hero Skills'!$C:$C,$F$1,'Hero Skills'!$F:$F,J$83,'Hero Skills'!$E:$E,J$82,'Hero Skills'!$A:$A,$C88,'Hero Skills'!$I:$I,"Stats-Based",'Hero Skills'!$P:$P,J$81),SUMIFS('Hero Skills'!$H:$H,'Hero Skills'!$F:$F,J$83,'Hero Skills'!$E:$E,J$82,'Hero Skills'!$D:$D,"Friend",'Hero Skills'!$C:$C,"All",'Hero Skills'!$A:$A,$C88,'Hero Skills'!$B:$B,"Skill 1",'Hero Skills'!$I:$I,"Stats-Based",'Hero Skills'!$P:$P,J$81))</f>
        <v>0</v>
      </c>
      <c r="K88" s="117">
        <f>IF($B88="Lead",SUMIFS('Hero Skills'!$H:$H,'Hero Skills'!$F:$F,K$83,'Hero Skills'!$E:$E,K$82,'Hero Skills'!$D:$D,"Friend",'Hero Skills'!$C:$C,"All",'Hero Skills'!$A:$A,$C88,'Hero Skills'!$I:$I,"Stats-Based",'Hero Skills'!$P:$P,K$81)+SUMIFS('Hero Skills'!$H:$H,'Hero Skills'!$C:$C,$F$1,'Hero Skills'!$F:$F,K$83,'Hero Skills'!$E:$E,K$82,'Hero Skills'!$A:$A,$C88,'Hero Skills'!$I:$I,"Stats-Based",'Hero Skills'!$P:$P,K$81),SUMIFS('Hero Skills'!$H:$H,'Hero Skills'!$F:$F,K$83,'Hero Skills'!$E:$E,K$82,'Hero Skills'!$D:$D,"Friend",'Hero Skills'!$C:$C,"All",'Hero Skills'!$A:$A,$C88,'Hero Skills'!$B:$B,"Skill 1",'Hero Skills'!$I:$I,"Stats-Based",'Hero Skills'!$P:$P,K$81))</f>
        <v>0</v>
      </c>
      <c r="L88" s="117">
        <f>IF($B88="Lead",SUMIFS('Hero Skills'!$H:$H,'Hero Skills'!$F:$F,L$83,'Hero Skills'!$E:$E,L$82,'Hero Skills'!$D:$D,"Friend",'Hero Skills'!$C:$C,"All",'Hero Skills'!$A:$A,$C88,'Hero Skills'!$I:$I,"Stats-Based",'Hero Skills'!$P:$P,L$81)+SUMIFS('Hero Skills'!$H:$H,'Hero Skills'!$C:$C,$F$1,'Hero Skills'!$F:$F,L$83,'Hero Skills'!$E:$E,L$82,'Hero Skills'!$A:$A,$C88,'Hero Skills'!$I:$I,"Stats-Based",'Hero Skills'!$P:$P,L$81),SUMIFS('Hero Skills'!$H:$H,'Hero Skills'!$F:$F,L$83,'Hero Skills'!$E:$E,L$82,'Hero Skills'!$D:$D,"Friend",'Hero Skills'!$C:$C,"All",'Hero Skills'!$A:$A,$C88,'Hero Skills'!$B:$B,"Skill 1",'Hero Skills'!$I:$I,"Stats-Based",'Hero Skills'!$P:$P,L$81))</f>
        <v>0</v>
      </c>
      <c r="M88" s="117">
        <f>IF($B88="Lead",SUMIFS('Hero Skills'!$H:$H,'Hero Skills'!$F:$F,M$83,'Hero Skills'!$E:$E,M$82,'Hero Skills'!$D:$D,"Friend",'Hero Skills'!$C:$C,"All",'Hero Skills'!$A:$A,$C88,'Hero Skills'!$I:$I,"Stats-Based",'Hero Skills'!$P:$P,M$81)+SUMIFS('Hero Skills'!$H:$H,'Hero Skills'!$C:$C,$F$1,'Hero Skills'!$F:$F,M$83,'Hero Skills'!$E:$E,M$82,'Hero Skills'!$A:$A,$C88,'Hero Skills'!$I:$I,"Stats-Based",'Hero Skills'!$P:$P,M$81),SUMIFS('Hero Skills'!$H:$H,'Hero Skills'!$F:$F,M$83,'Hero Skills'!$E:$E,M$82,'Hero Skills'!$D:$D,"Friend",'Hero Skills'!$C:$C,"All",'Hero Skills'!$A:$A,$C88,'Hero Skills'!$B:$B,"Skill 1",'Hero Skills'!$I:$I,"Stats-Based",'Hero Skills'!$P:$P,M$81))</f>
        <v>0</v>
      </c>
      <c r="N88" s="117">
        <f>IF($B88="Lead",SUMIFS('Hero Skills'!$H:$H,'Hero Skills'!$F:$F,N$83,'Hero Skills'!$E:$E,N$82,'Hero Skills'!$D:$D,"Friend",'Hero Skills'!$C:$C,"All",'Hero Skills'!$A:$A,$C88,'Hero Skills'!$I:$I,"Stats-Based",'Hero Skills'!$P:$P,N$81)+SUMIFS('Hero Skills'!$H:$H,'Hero Skills'!$C:$C,$F$1,'Hero Skills'!$F:$F,N$83,'Hero Skills'!$E:$E,N$82,'Hero Skills'!$A:$A,$C88,'Hero Skills'!$I:$I,"Stats-Based",'Hero Skills'!$P:$P,N$81),SUMIFS('Hero Skills'!$H:$H,'Hero Skills'!$F:$F,N$83,'Hero Skills'!$E:$E,N$82,'Hero Skills'!$D:$D,"Friend",'Hero Skills'!$C:$C,"All",'Hero Skills'!$A:$A,$C88,'Hero Skills'!$B:$B,"Skill 1",'Hero Skills'!$I:$I,"Stats-Based",'Hero Skills'!$P:$P,N$81))</f>
        <v>0.15</v>
      </c>
      <c r="O88" s="117">
        <f>IF($B88="Lead",SUMIFS('Hero Skills'!$H:$H,'Hero Skills'!$F:$F,O$83,'Hero Skills'!$E:$E,O$82,'Hero Skills'!$D:$D,"Friend",'Hero Skills'!$C:$C,"All",'Hero Skills'!$A:$A,$C88,'Hero Skills'!$I:$I,"Stats-Based",'Hero Skills'!$P:$P,O$81)+SUMIFS('Hero Skills'!$H:$H,'Hero Skills'!$C:$C,$F$1,'Hero Skills'!$F:$F,O$83,'Hero Skills'!$E:$E,O$82,'Hero Skills'!$A:$A,$C88,'Hero Skills'!$I:$I,"Stats-Based",'Hero Skills'!$P:$P,O$81),SUMIFS('Hero Skills'!$H:$H,'Hero Skills'!$F:$F,O$83,'Hero Skills'!$E:$E,O$82,'Hero Skills'!$D:$D,"Friend",'Hero Skills'!$C:$C,"All",'Hero Skills'!$A:$A,$C88,'Hero Skills'!$B:$B,"Skill 1",'Hero Skills'!$I:$I,"Stats-Based",'Hero Skills'!$P:$P,O$81))</f>
        <v>0.1</v>
      </c>
      <c r="P88" s="117">
        <f>IF($B88="Lead",SUMIFS('Hero Skills'!$H:$H,'Hero Skills'!$F:$F,P$83,'Hero Skills'!$E:$E,P$82,'Hero Skills'!$D:$D,"Friend",'Hero Skills'!$C:$C,"All",'Hero Skills'!$A:$A,$C88,'Hero Skills'!$I:$I,"Stats-Based",'Hero Skills'!$P:$P,P$81)+SUMIFS('Hero Skills'!$H:$H,'Hero Skills'!$C:$C,$F$1,'Hero Skills'!$F:$F,P$83,'Hero Skills'!$E:$E,P$82,'Hero Skills'!$A:$A,$C88,'Hero Skills'!$I:$I,"Stats-Based",'Hero Skills'!$P:$P,P$81),SUMIFS('Hero Skills'!$H:$H,'Hero Skills'!$F:$F,P$83,'Hero Skills'!$E:$E,P$82,'Hero Skills'!$D:$D,"Friend",'Hero Skills'!$C:$C,"All",'Hero Skills'!$A:$A,$C88,'Hero Skills'!$B:$B,"Skill 1",'Hero Skills'!$I:$I,"Stats-Based",'Hero Skills'!$P:$P,P$81))</f>
        <v>0</v>
      </c>
      <c r="Q88" s="117">
        <f>IF($B88="Lead",SUMIFS('Hero Skills'!$H:$H,'Hero Skills'!$F:$F,Q$83,'Hero Skills'!$E:$E,Q$82,'Hero Skills'!$D:$D,"Friend",'Hero Skills'!$C:$C,"All",'Hero Skills'!$A:$A,$C88,'Hero Skills'!$I:$I,"Stats-Based",'Hero Skills'!$P:$P,Q$81)+SUMIFS('Hero Skills'!$H:$H,'Hero Skills'!$C:$C,$F$1,'Hero Skills'!$F:$F,Q$83,'Hero Skills'!$E:$E,Q$82,'Hero Skills'!$A:$A,$C88,'Hero Skills'!$I:$I,"Stats-Based",'Hero Skills'!$P:$P,Q$81),SUMIFS('Hero Skills'!$H:$H,'Hero Skills'!$F:$F,Q$83,'Hero Skills'!$E:$E,Q$82,'Hero Skills'!$D:$D,"Friend",'Hero Skills'!$C:$C,"All",'Hero Skills'!$A:$A,$C88,'Hero Skills'!$B:$B,"Skill 1",'Hero Skills'!$I:$I,"Stats-Based",'Hero Skills'!$P:$P,Q$81))</f>
        <v>0</v>
      </c>
      <c r="R88" s="117">
        <f>IF($B88="Lead",SUMIFS('Hero Skills'!$H:$H,'Hero Skills'!$F:$F,R$83,'Hero Skills'!$E:$E,R$82,'Hero Skills'!$D:$D,"Friend",'Hero Skills'!$C:$C,"All",'Hero Skills'!$A:$A,$C88,'Hero Skills'!$I:$I,"Stats-Based",'Hero Skills'!$P:$P,R$81)+SUMIFS('Hero Skills'!$H:$H,'Hero Skills'!$C:$C,$F$1,'Hero Skills'!$F:$F,R$83,'Hero Skills'!$E:$E,R$82,'Hero Skills'!$A:$A,$C88,'Hero Skills'!$I:$I,"Stats-Based",'Hero Skills'!$P:$P,R$81),SUMIFS('Hero Skills'!$H:$H,'Hero Skills'!$F:$F,R$83,'Hero Skills'!$E:$E,R$82,'Hero Skills'!$D:$D,"Friend",'Hero Skills'!$C:$C,"All",'Hero Skills'!$A:$A,$C88,'Hero Skills'!$B:$B,"Skill 1",'Hero Skills'!$I:$I,"Stats-Based",'Hero Skills'!$P:$P,R$81))</f>
        <v>0</v>
      </c>
      <c r="S88" s="117">
        <f>IF($B88="Lead",SUMIFS('Hero Skills'!$H:$H,'Hero Skills'!$F:$F,S$83,'Hero Skills'!$E:$E,S$82,'Hero Skills'!$D:$D,"Friend",'Hero Skills'!$C:$C,"All",'Hero Skills'!$A:$A,$C88,'Hero Skills'!$I:$I,"Stats-Based",'Hero Skills'!$P:$P,S$81)+SUMIFS('Hero Skills'!$H:$H,'Hero Skills'!$C:$C,$F$1,'Hero Skills'!$F:$F,S$83,'Hero Skills'!$E:$E,S$82,'Hero Skills'!$A:$A,$C88,'Hero Skills'!$I:$I,"Stats-Based",'Hero Skills'!$P:$P,S$81),SUMIFS('Hero Skills'!$H:$H,'Hero Skills'!$F:$F,S$83,'Hero Skills'!$E:$E,S$82,'Hero Skills'!$D:$D,"Friend",'Hero Skills'!$C:$C,"All",'Hero Skills'!$A:$A,$C88,'Hero Skills'!$B:$B,"Skill 1",'Hero Skills'!$I:$I,"Stats-Based",'Hero Skills'!$P:$P,S$81))</f>
        <v>0</v>
      </c>
      <c r="T88" s="117">
        <f>IF($B88="Lead",SUMIFS('Hero Skills'!$H:$H,'Hero Skills'!$F:$F,T$83,'Hero Skills'!$E:$E,T$82,'Hero Skills'!$D:$D,"Friend",'Hero Skills'!$C:$C,"All",'Hero Skills'!$A:$A,$C88,'Hero Skills'!$I:$I,"Stats-Based",'Hero Skills'!$P:$P,T$81)+SUMIFS('Hero Skills'!$H:$H,'Hero Skills'!$C:$C,$F$1,'Hero Skills'!$F:$F,T$83,'Hero Skills'!$E:$E,T$82,'Hero Skills'!$A:$A,$C88,'Hero Skills'!$I:$I,"Stats-Based",'Hero Skills'!$P:$P,T$81),SUMIFS('Hero Skills'!$H:$H,'Hero Skills'!$F:$F,T$83,'Hero Skills'!$E:$E,T$82,'Hero Skills'!$D:$D,"Friend",'Hero Skills'!$C:$C,"All",'Hero Skills'!$A:$A,$C88,'Hero Skills'!$B:$B,"Skill 1",'Hero Skills'!$I:$I,"Stats-Based",'Hero Skills'!$P:$P,T$81))</f>
        <v>0</v>
      </c>
      <c r="U88" s="117">
        <f>IF($B88="Lead",SUMIFS('Hero Skills'!$H:$H,'Hero Skills'!$F:$F,U$83,'Hero Skills'!$E:$E,U$82,'Hero Skills'!$D:$D,"Friend",'Hero Skills'!$C:$C,"All",'Hero Skills'!$A:$A,$C88,'Hero Skills'!$I:$I,"Stats-Based",'Hero Skills'!$P:$P,U$81)+SUMIFS('Hero Skills'!$H:$H,'Hero Skills'!$C:$C,$F$1,'Hero Skills'!$F:$F,U$83,'Hero Skills'!$E:$E,U$82,'Hero Skills'!$A:$A,$C88,'Hero Skills'!$I:$I,"Stats-Based",'Hero Skills'!$P:$P,U$81),SUMIFS('Hero Skills'!$H:$H,'Hero Skills'!$F:$F,U$83,'Hero Skills'!$E:$E,U$82,'Hero Skills'!$D:$D,"Friend",'Hero Skills'!$C:$C,"All",'Hero Skills'!$A:$A,$C88,'Hero Skills'!$B:$B,"Skill 1",'Hero Skills'!$I:$I,"Stats-Based",'Hero Skills'!$P:$P,U$81))</f>
        <v>0</v>
      </c>
      <c r="V88" s="117">
        <f>IF($B88="Lead",SUMIFS('Hero Skills'!$H:$H,'Hero Skills'!$F:$F,V$83,'Hero Skills'!$E:$E,V$82,'Hero Skills'!$D:$D,"Friend",'Hero Skills'!$C:$C,"All",'Hero Skills'!$A:$A,$C88,'Hero Skills'!$I:$I,"Stats-Based",'Hero Skills'!$P:$P,V$81)+SUMIFS('Hero Skills'!$H:$H,'Hero Skills'!$C:$C,$F$1,'Hero Skills'!$F:$F,V$83,'Hero Skills'!$E:$E,V$82,'Hero Skills'!$A:$A,$C88,'Hero Skills'!$I:$I,"Stats-Based",'Hero Skills'!$P:$P,V$81),SUMIFS('Hero Skills'!$H:$H,'Hero Skills'!$F:$F,V$83,'Hero Skills'!$E:$E,V$82,'Hero Skills'!$D:$D,"Friend",'Hero Skills'!$C:$C,"All",'Hero Skills'!$A:$A,$C88,'Hero Skills'!$B:$B,"Skill 1",'Hero Skills'!$I:$I,"Stats-Based",'Hero Skills'!$P:$P,V$81))</f>
        <v>0</v>
      </c>
      <c r="W88" s="117">
        <f>IF($B88="Lead",SUMIFS('Hero Skills'!$H:$H,'Hero Skills'!$F:$F,W$83,'Hero Skills'!$E:$E,W$82,'Hero Skills'!$D:$D,"Friend",'Hero Skills'!$C:$C,"All",'Hero Skills'!$A:$A,$C88,'Hero Skills'!$I:$I,"Stats-Based",'Hero Skills'!$P:$P,W$81)+SUMIFS('Hero Skills'!$H:$H,'Hero Skills'!$C:$C,$F$1,'Hero Skills'!$F:$F,W$83,'Hero Skills'!$E:$E,W$82,'Hero Skills'!$A:$A,$C88,'Hero Skills'!$I:$I,"Stats-Based",'Hero Skills'!$P:$P,W$81),SUMIFS('Hero Skills'!$H:$H,'Hero Skills'!$F:$F,W$83,'Hero Skills'!$E:$E,W$82,'Hero Skills'!$D:$D,"Friend",'Hero Skills'!$C:$C,"All",'Hero Skills'!$A:$A,$C88,'Hero Skills'!$B:$B,"Skill 1",'Hero Skills'!$I:$I,"Stats-Based",'Hero Skills'!$P:$P,W$81))</f>
        <v>0</v>
      </c>
      <c r="X88" s="117">
        <f>IF($B88="Lead",SUMIFS('Hero Skills'!$H:$H,'Hero Skills'!$F:$F,X$83,'Hero Skills'!$E:$E,X$82,'Hero Skills'!$D:$D,"Friend",'Hero Skills'!$C:$C,"All",'Hero Skills'!$A:$A,$C88,'Hero Skills'!$I:$I,"Stats-Based",'Hero Skills'!$P:$P,X$81)+SUMIFS('Hero Skills'!$H:$H,'Hero Skills'!$C:$C,$F$1,'Hero Skills'!$F:$F,X$83,'Hero Skills'!$E:$E,X$82,'Hero Skills'!$A:$A,$C88,'Hero Skills'!$I:$I,"Stats-Based",'Hero Skills'!$P:$P,X$81),SUMIFS('Hero Skills'!$H:$H,'Hero Skills'!$F:$F,X$83,'Hero Skills'!$E:$E,X$82,'Hero Skills'!$D:$D,"Friend",'Hero Skills'!$C:$C,"All",'Hero Skills'!$A:$A,$C88,'Hero Skills'!$B:$B,"Skill 1",'Hero Skills'!$I:$I,"Stats-Based",'Hero Skills'!$P:$P,X$81))</f>
        <v>0.15</v>
      </c>
      <c r="Y88" s="117">
        <f>IF($B88="Lead",SUMIFS('Hero Skills'!$H:$H,'Hero Skills'!$F:$F,Y$83,'Hero Skills'!$E:$E,Y$82,'Hero Skills'!$D:$D,"Friend",'Hero Skills'!$C:$C,"All",'Hero Skills'!$A:$A,$C88,'Hero Skills'!$I:$I,"Stats-Based",'Hero Skills'!$P:$P,Y$81)+SUMIFS('Hero Skills'!$H:$H,'Hero Skills'!$C:$C,$F$1,'Hero Skills'!$F:$F,Y$83,'Hero Skills'!$E:$E,Y$82,'Hero Skills'!$A:$A,$C88,'Hero Skills'!$I:$I,"Stats-Based",'Hero Skills'!$P:$P,Y$81),SUMIFS('Hero Skills'!$H:$H,'Hero Skills'!$F:$F,Y$83,'Hero Skills'!$E:$E,Y$82,'Hero Skills'!$D:$D,"Friend",'Hero Skills'!$C:$C,"All",'Hero Skills'!$A:$A,$C88,'Hero Skills'!$B:$B,"Skill 1",'Hero Skills'!$I:$I,"Stats-Based",'Hero Skills'!$P:$P,Y$81))</f>
        <v>0.1</v>
      </c>
      <c r="Z88" s="117">
        <f>IF($B88="Lead",SUMIFS('Hero Skills'!$H:$H,'Hero Skills'!$F:$F,Z$83,'Hero Skills'!$E:$E,Z$82,'Hero Skills'!$D:$D,"Friend",'Hero Skills'!$C:$C,"All",'Hero Skills'!$A:$A,$C88,'Hero Skills'!$I:$I,"Stats-Based",'Hero Skills'!$P:$P,Z$81)+SUMIFS('Hero Skills'!$H:$H,'Hero Skills'!$C:$C,$F$1,'Hero Skills'!$F:$F,Z$83,'Hero Skills'!$E:$E,Z$82,'Hero Skills'!$A:$A,$C88,'Hero Skills'!$I:$I,"Stats-Based",'Hero Skills'!$P:$P,Z$81),SUMIFS('Hero Skills'!$H:$H,'Hero Skills'!$F:$F,Z$83,'Hero Skills'!$E:$E,Z$82,'Hero Skills'!$D:$D,"Friend",'Hero Skills'!$C:$C,"All",'Hero Skills'!$A:$A,$C88,'Hero Skills'!$B:$B,"Skill 1",'Hero Skills'!$I:$I,"Stats-Based",'Hero Skills'!$P:$P,Z$81))</f>
        <v>0</v>
      </c>
      <c r="AA88" s="117">
        <f>IF($B88="Lead",SUMIFS('Hero Skills'!$H:$H,'Hero Skills'!$F:$F,AA$83,'Hero Skills'!$E:$E,AA$82,'Hero Skills'!$D:$D,"Friend",'Hero Skills'!$C:$C,"All",'Hero Skills'!$A:$A,$C88,'Hero Skills'!$I:$I,"Stats-Based",'Hero Skills'!$P:$P,AA$81)+SUMIFS('Hero Skills'!$H:$H,'Hero Skills'!$C:$C,$F$1,'Hero Skills'!$F:$F,AA$83,'Hero Skills'!$E:$E,AA$82,'Hero Skills'!$A:$A,$C88,'Hero Skills'!$I:$I,"Stats-Based",'Hero Skills'!$P:$P,AA$81),SUMIFS('Hero Skills'!$H:$H,'Hero Skills'!$F:$F,AA$83,'Hero Skills'!$E:$E,AA$82,'Hero Skills'!$D:$D,"Friend",'Hero Skills'!$C:$C,"All",'Hero Skills'!$A:$A,$C88,'Hero Skills'!$B:$B,"Skill 1",'Hero Skills'!$I:$I,"Stats-Based",'Hero Skills'!$P:$P,AA$81))</f>
        <v>0</v>
      </c>
      <c r="AB88" s="117">
        <f>IF($B88="Lead",SUMIFS('Hero Skills'!$H:$H,'Hero Skills'!$F:$F,AB$83,'Hero Skills'!$E:$E,AB$82,'Hero Skills'!$D:$D,"Friend",'Hero Skills'!$C:$C,"All",'Hero Skills'!$A:$A,$C88,'Hero Skills'!$I:$I,"Stats-Based",'Hero Skills'!$P:$P,AB$81)+SUMIFS('Hero Skills'!$H:$H,'Hero Skills'!$C:$C,$F$1,'Hero Skills'!$F:$F,AB$83,'Hero Skills'!$E:$E,AB$82,'Hero Skills'!$A:$A,$C88,'Hero Skills'!$I:$I,"Stats-Based",'Hero Skills'!$P:$P,AB$81),SUMIFS('Hero Skills'!$H:$H,'Hero Skills'!$F:$F,AB$83,'Hero Skills'!$E:$E,AB$82,'Hero Skills'!$D:$D,"Friend",'Hero Skills'!$C:$C,"All",'Hero Skills'!$A:$A,$C88,'Hero Skills'!$B:$B,"Skill 1",'Hero Skills'!$I:$I,"Stats-Based",'Hero Skills'!$P:$P,AB$81))</f>
        <v>0</v>
      </c>
      <c r="AC88" s="117">
        <f>IF($B88="Lead",SUMIFS('Hero Skills'!$H:$H,'Hero Skills'!$F:$F,AC$83,'Hero Skills'!$E:$E,AC$82,'Hero Skills'!$D:$D,"Friend",'Hero Skills'!$C:$C,"All",'Hero Skills'!$A:$A,$C88,'Hero Skills'!$I:$I,"Stats-Based",'Hero Skills'!$P:$P,AC$81)+SUMIFS('Hero Skills'!$H:$H,'Hero Skills'!$C:$C,$F$1,'Hero Skills'!$F:$F,AC$83,'Hero Skills'!$E:$E,AC$82,'Hero Skills'!$A:$A,$C88,'Hero Skills'!$I:$I,"Stats-Based",'Hero Skills'!$P:$P,AC$81),SUMIFS('Hero Skills'!$H:$H,'Hero Skills'!$F:$F,AC$83,'Hero Skills'!$E:$E,AC$82,'Hero Skills'!$D:$D,"Friend",'Hero Skills'!$C:$C,"All",'Hero Skills'!$A:$A,$C88,'Hero Skills'!$B:$B,"Skill 1",'Hero Skills'!$I:$I,"Stats-Based",'Hero Skills'!$P:$P,AC$81))</f>
        <v>0</v>
      </c>
      <c r="AD88" s="117">
        <f>IF($B88="Lead",SUMIFS('Hero Skills'!$H:$H,'Hero Skills'!$F:$F,AD$83,'Hero Skills'!$E:$E,AD$82,'Hero Skills'!$D:$D,"Friend",'Hero Skills'!$C:$C,"All",'Hero Skills'!$A:$A,$C88,'Hero Skills'!$I:$I,"Stats-Based",'Hero Skills'!$P:$P,AD$81)+SUMIFS('Hero Skills'!$H:$H,'Hero Skills'!$C:$C,$F$1,'Hero Skills'!$F:$F,AD$83,'Hero Skills'!$E:$E,AD$82,'Hero Skills'!$A:$A,$C88,'Hero Skills'!$I:$I,"Stats-Based",'Hero Skills'!$P:$P,AD$81),SUMIFS('Hero Skills'!$H:$H,'Hero Skills'!$F:$F,AD$83,'Hero Skills'!$E:$E,AD$82,'Hero Skills'!$D:$D,"Friend",'Hero Skills'!$C:$C,"All",'Hero Skills'!$A:$A,$C88,'Hero Skills'!$B:$B,"Skill 1",'Hero Skills'!$I:$I,"Stats-Based",'Hero Skills'!$P:$P,AD$81))</f>
        <v>0</v>
      </c>
      <c r="AE88" s="117">
        <f>IF($B88="Lead",SUMIFS('Hero Skills'!$H:$H,'Hero Skills'!$F:$F,AE$83,'Hero Skills'!$E:$E,AE$82,'Hero Skills'!$D:$D,"Friend",'Hero Skills'!$C:$C,"All",'Hero Skills'!$A:$A,$C88,'Hero Skills'!$I:$I,"Stats-Based",'Hero Skills'!$P:$P,AE$81)+SUMIFS('Hero Skills'!$H:$H,'Hero Skills'!$C:$C,$F$1,'Hero Skills'!$F:$F,AE$83,'Hero Skills'!$E:$E,AE$82,'Hero Skills'!$A:$A,$C88,'Hero Skills'!$I:$I,"Stats-Based",'Hero Skills'!$P:$P,AE$81),SUMIFS('Hero Skills'!$H:$H,'Hero Skills'!$F:$F,AE$83,'Hero Skills'!$E:$E,AE$82,'Hero Skills'!$D:$D,"Friend",'Hero Skills'!$C:$C,"All",'Hero Skills'!$A:$A,$C88,'Hero Skills'!$B:$B,"Skill 1",'Hero Skills'!$I:$I,"Stats-Based",'Hero Skills'!$P:$P,AE$81))</f>
        <v>0</v>
      </c>
      <c r="AF88" s="117">
        <f>IF($B88="Lead",SUMIFS('Hero Skills'!$H:$H,'Hero Skills'!$F:$F,AF$83,'Hero Skills'!$E:$E,AF$82,'Hero Skills'!$D:$D,"Friend",'Hero Skills'!$C:$C,"All",'Hero Skills'!$A:$A,$C88,'Hero Skills'!$I:$I,"Stats-Based",'Hero Skills'!$P:$P,AF$81)+SUMIFS('Hero Skills'!$H:$H,'Hero Skills'!$C:$C,$F$1,'Hero Skills'!$F:$F,AF$83,'Hero Skills'!$E:$E,AF$82,'Hero Skills'!$A:$A,$C88,'Hero Skills'!$I:$I,"Stats-Based",'Hero Skills'!$P:$P,AF$81),SUMIFS('Hero Skills'!$H:$H,'Hero Skills'!$F:$F,AF$83,'Hero Skills'!$E:$E,AF$82,'Hero Skills'!$D:$D,"Friend",'Hero Skills'!$C:$C,"All",'Hero Skills'!$A:$A,$C88,'Hero Skills'!$B:$B,"Skill 1",'Hero Skills'!$I:$I,"Stats-Based",'Hero Skills'!$P:$P,AF$81))</f>
        <v>0</v>
      </c>
      <c r="AG88" s="117">
        <f>IF($B88="Lead",SUMIFS('Hero Skills'!$H:$H,'Hero Skills'!$F:$F,AG$83,'Hero Skills'!$E:$E,AG$82,'Hero Skills'!$D:$D,"Friend",'Hero Skills'!$C:$C,"All",'Hero Skills'!$A:$A,$C88,'Hero Skills'!$I:$I,"Stats-Based",'Hero Skills'!$P:$P,AG$81)+SUMIFS('Hero Skills'!$H:$H,'Hero Skills'!$C:$C,$F$1,'Hero Skills'!$F:$F,AG$83,'Hero Skills'!$E:$E,AG$82,'Hero Skills'!$A:$A,$C88,'Hero Skills'!$I:$I,"Stats-Based",'Hero Skills'!$P:$P,AG$81),SUMIFS('Hero Skills'!$H:$H,'Hero Skills'!$F:$F,AG$83,'Hero Skills'!$E:$E,AG$82,'Hero Skills'!$D:$D,"Friend",'Hero Skills'!$C:$C,"All",'Hero Skills'!$A:$A,$C88,'Hero Skills'!$B:$B,"Skill 1",'Hero Skills'!$I:$I,"Stats-Based",'Hero Skills'!$P:$P,AG$81))</f>
        <v>0</v>
      </c>
      <c r="AH88" s="118">
        <f>IF($B88="Lead",SUMIFS('Hero Skills'!$H:$H,'Hero Skills'!$F:$F,AH$83,'Hero Skills'!$E:$E,AH$82,'Hero Skills'!$D:$D,"Foe",'Hero Skills'!$C:$C,"All",'Hero Skills'!$A:$A,$C88,'Hero Skills'!$I:$I,"Stats-Based",'Hero Skills'!$P:$P,AH$81),SUMIFS('Hero Skills'!$H:$H,'Hero Skills'!$F:$F,AH$83,'Hero Skills'!$E:$E,AH$82,'Hero Skills'!$D:$D,"Foe",'Hero Skills'!$C:$C,"All",'Hero Skills'!$A:$A,$C88,'Hero Skills'!$B:$B,"Skill 1",'Hero Skills'!$I:$I,"Stats-Based",'Hero Skills'!$P:$P,AH$81))</f>
        <v>0</v>
      </c>
      <c r="AI88" s="118">
        <f>IF($B88="Lead",SUMIFS('Hero Skills'!$H:$H,'Hero Skills'!$F:$F,AI$83,'Hero Skills'!$E:$E,AI$82,'Hero Skills'!$D:$D,"Foe",'Hero Skills'!$C:$C,"All",'Hero Skills'!$A:$A,$C88,'Hero Skills'!$I:$I,"Stats-Based",'Hero Skills'!$P:$P,AI$81),SUMIFS('Hero Skills'!$H:$H,'Hero Skills'!$F:$F,AI$83,'Hero Skills'!$E:$E,AI$82,'Hero Skills'!$D:$D,"Foe",'Hero Skills'!$C:$C,"All",'Hero Skills'!$A:$A,$C88,'Hero Skills'!$B:$B,"Skill 1",'Hero Skills'!$I:$I,"Stats-Based",'Hero Skills'!$P:$P,AI$81))</f>
        <v>0</v>
      </c>
      <c r="AJ88" s="118">
        <f>IF($B88="Lead",SUMIFS('Hero Skills'!$H:$H,'Hero Skills'!$F:$F,AJ$83,'Hero Skills'!$E:$E,AJ$82,'Hero Skills'!$D:$D,"Foe",'Hero Skills'!$C:$C,"All",'Hero Skills'!$A:$A,$C88,'Hero Skills'!$I:$I,"Stats-Based",'Hero Skills'!$P:$P,AJ$81),SUMIFS('Hero Skills'!$H:$H,'Hero Skills'!$F:$F,AJ$83,'Hero Skills'!$E:$E,AJ$82,'Hero Skills'!$D:$D,"Foe",'Hero Skills'!$C:$C,"All",'Hero Skills'!$A:$A,$C88,'Hero Skills'!$B:$B,"Skill 1",'Hero Skills'!$I:$I,"Stats-Based",'Hero Skills'!$P:$P,AJ$81))</f>
        <v>0</v>
      </c>
      <c r="AK88" s="118">
        <f>IF($B88="Lead",SUMIFS('Hero Skills'!$H:$H,'Hero Skills'!$F:$F,AK$83,'Hero Skills'!$E:$E,AK$82,'Hero Skills'!$D:$D,"Foe",'Hero Skills'!$C:$C,"All",'Hero Skills'!$A:$A,$C88,'Hero Skills'!$I:$I,"Stats-Based",'Hero Skills'!$P:$P,AK$81),SUMIFS('Hero Skills'!$H:$H,'Hero Skills'!$F:$F,AK$83,'Hero Skills'!$E:$E,AK$82,'Hero Skills'!$D:$D,"Foe",'Hero Skills'!$C:$C,"All",'Hero Skills'!$A:$A,$C88,'Hero Skills'!$B:$B,"Skill 1",'Hero Skills'!$I:$I,"Stats-Based",'Hero Skills'!$P:$P,AK$81))</f>
        <v>0</v>
      </c>
      <c r="AL88" s="118">
        <f>IF($B88="Lead",SUMIFS('Hero Skills'!$H:$H,'Hero Skills'!$F:$F,AL$83,'Hero Skills'!$E:$E,AL$82,'Hero Skills'!$D:$D,"Foe",'Hero Skills'!$C:$C,"All",'Hero Skills'!$A:$A,$C88,'Hero Skills'!$I:$I,"Stats-Based",'Hero Skills'!$P:$P,AL$81),SUMIFS('Hero Skills'!$H:$H,'Hero Skills'!$F:$F,AL$83,'Hero Skills'!$E:$E,AL$82,'Hero Skills'!$D:$D,"Foe",'Hero Skills'!$C:$C,"All",'Hero Skills'!$A:$A,$C88,'Hero Skills'!$B:$B,"Skill 1",'Hero Skills'!$I:$I,"Stats-Based",'Hero Skills'!$P:$P,AL$81))</f>
        <v>0</v>
      </c>
      <c r="AM88" s="118">
        <f>IF($B88="Lead",SUMIFS('Hero Skills'!$H:$H,'Hero Skills'!$F:$F,AM$83,'Hero Skills'!$E:$E,AM$82,'Hero Skills'!$D:$D,"Foe",'Hero Skills'!$C:$C,"All",'Hero Skills'!$A:$A,$C88,'Hero Skills'!$I:$I,"Stats-Based",'Hero Skills'!$P:$P,AM$81),SUMIFS('Hero Skills'!$H:$H,'Hero Skills'!$F:$F,AM$83,'Hero Skills'!$E:$E,AM$82,'Hero Skills'!$D:$D,"Foe",'Hero Skills'!$C:$C,"All",'Hero Skills'!$A:$A,$C88,'Hero Skills'!$B:$B,"Skill 1",'Hero Skills'!$I:$I,"Stats-Based",'Hero Skills'!$P:$P,AM$81))</f>
        <v>0</v>
      </c>
      <c r="AN88" s="118">
        <f>IF($B88="Lead",SUMIFS('Hero Skills'!$H:$H,'Hero Skills'!$F:$F,AN$83,'Hero Skills'!$E:$E,AN$82,'Hero Skills'!$D:$D,"Foe",'Hero Skills'!$C:$C,"All",'Hero Skills'!$A:$A,$C88,'Hero Skills'!$I:$I,"Stats-Based",'Hero Skills'!$P:$P,AN$81),SUMIFS('Hero Skills'!$H:$H,'Hero Skills'!$F:$F,AN$83,'Hero Skills'!$E:$E,AN$82,'Hero Skills'!$D:$D,"Foe",'Hero Skills'!$C:$C,"All",'Hero Skills'!$A:$A,$C88,'Hero Skills'!$B:$B,"Skill 1",'Hero Skills'!$I:$I,"Stats-Based",'Hero Skills'!$P:$P,AN$81))</f>
        <v>0</v>
      </c>
      <c r="AO88" s="118">
        <f>IF($B88="Lead",SUMIFS('Hero Skills'!$H:$H,'Hero Skills'!$F:$F,AO$83,'Hero Skills'!$E:$E,AO$82,'Hero Skills'!$D:$D,"Foe",'Hero Skills'!$C:$C,"All",'Hero Skills'!$A:$A,$C88,'Hero Skills'!$I:$I,"Stats-Based",'Hero Skills'!$P:$P,AO$81),SUMIFS('Hero Skills'!$H:$H,'Hero Skills'!$F:$F,AO$83,'Hero Skills'!$E:$E,AO$82,'Hero Skills'!$D:$D,"Foe",'Hero Skills'!$C:$C,"All",'Hero Skills'!$A:$A,$C88,'Hero Skills'!$B:$B,"Skill 1",'Hero Skills'!$I:$I,"Stats-Based",'Hero Skills'!$P:$P,AO$81))</f>
        <v>0</v>
      </c>
      <c r="AP88" s="118">
        <f>IF($B88="Lead",SUMIFS('Hero Skills'!$H:$H,'Hero Skills'!$F:$F,AP$83,'Hero Skills'!$E:$E,AP$82,'Hero Skills'!$D:$D,"Foe",'Hero Skills'!$C:$C,"All",'Hero Skills'!$A:$A,$C88,'Hero Skills'!$I:$I,"Stats-Based",'Hero Skills'!$P:$P,AP$81),SUMIFS('Hero Skills'!$H:$H,'Hero Skills'!$F:$F,AP$83,'Hero Skills'!$E:$E,AP$82,'Hero Skills'!$D:$D,"Foe",'Hero Skills'!$C:$C,"All",'Hero Skills'!$A:$A,$C88,'Hero Skills'!$B:$B,"Skill 1",'Hero Skills'!$I:$I,"Stats-Based",'Hero Skills'!$P:$P,AP$81))</f>
        <v>0</v>
      </c>
      <c r="AQ88" s="118">
        <f>IF($B88="Lead",SUMIFS('Hero Skills'!$H:$H,'Hero Skills'!$F:$F,AQ$83,'Hero Skills'!$E:$E,AQ$82,'Hero Skills'!$D:$D,"Foe",'Hero Skills'!$C:$C,"All",'Hero Skills'!$A:$A,$C88,'Hero Skills'!$I:$I,"Stats-Based",'Hero Skills'!$P:$P,AQ$81),SUMIFS('Hero Skills'!$H:$H,'Hero Skills'!$F:$F,AQ$83,'Hero Skills'!$E:$E,AQ$82,'Hero Skills'!$D:$D,"Foe",'Hero Skills'!$C:$C,"All",'Hero Skills'!$A:$A,$C88,'Hero Skills'!$B:$B,"Skill 1",'Hero Skills'!$I:$I,"Stats-Based",'Hero Skills'!$P:$P,AQ$81))</f>
        <v>0</v>
      </c>
      <c r="AR88" s="118">
        <f>IF($B88="Lead",SUMIFS('Hero Skills'!$H:$H,'Hero Skills'!$F:$F,AR$83,'Hero Skills'!$E:$E,AR$82,'Hero Skills'!$D:$D,"Foe",'Hero Skills'!$C:$C,"All",'Hero Skills'!$A:$A,$C88,'Hero Skills'!$I:$I,"Stats-Based",'Hero Skills'!$P:$P,AR$81),SUMIFS('Hero Skills'!$H:$H,'Hero Skills'!$F:$F,AR$83,'Hero Skills'!$E:$E,AR$82,'Hero Skills'!$D:$D,"Foe",'Hero Skills'!$C:$C,"All",'Hero Skills'!$A:$A,$C88,'Hero Skills'!$B:$B,"Skill 1",'Hero Skills'!$I:$I,"Stats-Based",'Hero Skills'!$P:$P,AR$81))</f>
        <v>0</v>
      </c>
      <c r="AS88" s="118">
        <f>IF($B88="Lead",SUMIFS('Hero Skills'!$H:$H,'Hero Skills'!$F:$F,AS$83,'Hero Skills'!$E:$E,AS$82,'Hero Skills'!$D:$D,"Foe",'Hero Skills'!$C:$C,"All",'Hero Skills'!$A:$A,$C88,'Hero Skills'!$I:$I,"Stats-Based",'Hero Skills'!$P:$P,AS$81),SUMIFS('Hero Skills'!$H:$H,'Hero Skills'!$F:$F,AS$83,'Hero Skills'!$E:$E,AS$82,'Hero Skills'!$D:$D,"Foe",'Hero Skills'!$C:$C,"All",'Hero Skills'!$A:$A,$C88,'Hero Skills'!$B:$B,"Skill 1",'Hero Skills'!$I:$I,"Stats-Based",'Hero Skills'!$P:$P,AS$81))</f>
        <v>0</v>
      </c>
      <c r="AT88" s="118">
        <f>IF($B88="Lead",SUMIFS('Hero Skills'!$H:$H,'Hero Skills'!$F:$F,AT$83,'Hero Skills'!$E:$E,AT$82,'Hero Skills'!$D:$D,"Foe",'Hero Skills'!$C:$C,"All",'Hero Skills'!$A:$A,$C88,'Hero Skills'!$I:$I,"Stats-Based",'Hero Skills'!$P:$P,AT$81),SUMIFS('Hero Skills'!$H:$H,'Hero Skills'!$F:$F,AT$83,'Hero Skills'!$E:$E,AT$82,'Hero Skills'!$D:$D,"Foe",'Hero Skills'!$C:$C,"All",'Hero Skills'!$A:$A,$C88,'Hero Skills'!$B:$B,"Skill 1",'Hero Skills'!$I:$I,"Stats-Based",'Hero Skills'!$P:$P,AT$81))</f>
        <v>0</v>
      </c>
      <c r="AU88" s="118">
        <f>IF($B88="Lead",SUMIFS('Hero Skills'!$H:$H,'Hero Skills'!$F:$F,AU$83,'Hero Skills'!$E:$E,AU$82,'Hero Skills'!$D:$D,"Foe",'Hero Skills'!$C:$C,"All",'Hero Skills'!$A:$A,$C88,'Hero Skills'!$I:$I,"Stats-Based",'Hero Skills'!$P:$P,AU$81),SUMIFS('Hero Skills'!$H:$H,'Hero Skills'!$F:$F,AU$83,'Hero Skills'!$E:$E,AU$82,'Hero Skills'!$D:$D,"Foe",'Hero Skills'!$C:$C,"All",'Hero Skills'!$A:$A,$C88,'Hero Skills'!$B:$B,"Skill 1",'Hero Skills'!$I:$I,"Stats-Based",'Hero Skills'!$P:$P,AU$81))</f>
        <v>0</v>
      </c>
      <c r="AV88" s="118">
        <f>IF($B88="Lead",SUMIFS('Hero Skills'!$H:$H,'Hero Skills'!$F:$F,AV$83,'Hero Skills'!$E:$E,AV$82,'Hero Skills'!$D:$D,"Foe",'Hero Skills'!$C:$C,"All",'Hero Skills'!$A:$A,$C88,'Hero Skills'!$I:$I,"Stats-Based",'Hero Skills'!$P:$P,AV$81),SUMIFS('Hero Skills'!$H:$H,'Hero Skills'!$F:$F,AV$83,'Hero Skills'!$E:$E,AV$82,'Hero Skills'!$D:$D,"Foe",'Hero Skills'!$C:$C,"All",'Hero Skills'!$A:$A,$C88,'Hero Skills'!$B:$B,"Skill 1",'Hero Skills'!$I:$I,"Stats-Based",'Hero Skills'!$P:$P,AV$81))</f>
        <v>0</v>
      </c>
      <c r="AW88" s="118">
        <f>IF($B88="Lead",SUMIFS('Hero Skills'!$H:$H,'Hero Skills'!$F:$F,AW$83,'Hero Skills'!$E:$E,AW$82,'Hero Skills'!$D:$D,"Foe",'Hero Skills'!$C:$C,"All",'Hero Skills'!$A:$A,$C88,'Hero Skills'!$I:$I,"Stats-Based",'Hero Skills'!$P:$P,AW$81),SUMIFS('Hero Skills'!$H:$H,'Hero Skills'!$F:$F,AW$83,'Hero Skills'!$E:$E,AW$82,'Hero Skills'!$D:$D,"Foe",'Hero Skills'!$C:$C,"All",'Hero Skills'!$A:$A,$C88,'Hero Skills'!$B:$B,"Skill 1",'Hero Skills'!$I:$I,"Stats-Based",'Hero Skills'!$P:$P,AW$81))</f>
        <v>0</v>
      </c>
      <c r="AX88" s="118">
        <f>IF($B88="Lead",SUMIFS('Hero Skills'!$H:$H,'Hero Skills'!$F:$F,AX$83,'Hero Skills'!$E:$E,AX$82,'Hero Skills'!$D:$D,"Foe",'Hero Skills'!$C:$C,"All",'Hero Skills'!$A:$A,$C88,'Hero Skills'!$I:$I,"Stats-Based",'Hero Skills'!$P:$P,AX$81),SUMIFS('Hero Skills'!$H:$H,'Hero Skills'!$F:$F,AX$83,'Hero Skills'!$E:$E,AX$82,'Hero Skills'!$D:$D,"Foe",'Hero Skills'!$C:$C,"All",'Hero Skills'!$A:$A,$C88,'Hero Skills'!$B:$B,"Skill 1",'Hero Skills'!$I:$I,"Stats-Based",'Hero Skills'!$P:$P,AX$81))</f>
        <v>0</v>
      </c>
      <c r="AY88" s="118">
        <f>IF($B88="Lead",SUMIFS('Hero Skills'!$H:$H,'Hero Skills'!$F:$F,AY$83,'Hero Skills'!$E:$E,AY$82,'Hero Skills'!$D:$D,"Foe",'Hero Skills'!$C:$C,"All",'Hero Skills'!$A:$A,$C88,'Hero Skills'!$I:$I,"Stats-Based",'Hero Skills'!$P:$P,AY$81),SUMIFS('Hero Skills'!$H:$H,'Hero Skills'!$F:$F,AY$83,'Hero Skills'!$E:$E,AY$82,'Hero Skills'!$D:$D,"Foe",'Hero Skills'!$C:$C,"All",'Hero Skills'!$A:$A,$C88,'Hero Skills'!$B:$B,"Skill 1",'Hero Skills'!$I:$I,"Stats-Based",'Hero Skills'!$P:$P,AY$81))</f>
        <v>0</v>
      </c>
      <c r="AZ88" s="118">
        <f>IF($B88="Lead",SUMIFS('Hero Skills'!$H:$H,'Hero Skills'!$F:$F,AZ$83,'Hero Skills'!$E:$E,AZ$82,'Hero Skills'!$D:$D,"Foe",'Hero Skills'!$C:$C,"All",'Hero Skills'!$A:$A,$C88,'Hero Skills'!$I:$I,"Stats-Based",'Hero Skills'!$P:$P,AZ$81),SUMIFS('Hero Skills'!$H:$H,'Hero Skills'!$F:$F,AZ$83,'Hero Skills'!$E:$E,AZ$82,'Hero Skills'!$D:$D,"Foe",'Hero Skills'!$C:$C,"All",'Hero Skills'!$A:$A,$C88,'Hero Skills'!$B:$B,"Skill 1",'Hero Skills'!$I:$I,"Stats-Based",'Hero Skills'!$P:$P,AZ$81))</f>
        <v>0</v>
      </c>
      <c r="BA88" s="118">
        <f>IF($B88="Lead",SUMIFS('Hero Skills'!$H:$H,'Hero Skills'!$F:$F,BA$83,'Hero Skills'!$E:$E,BA$82,'Hero Skills'!$D:$D,"Foe",'Hero Skills'!$C:$C,"All",'Hero Skills'!$A:$A,$C88,'Hero Skills'!$I:$I,"Stats-Based",'Hero Skills'!$P:$P,BA$81),SUMIFS('Hero Skills'!$H:$H,'Hero Skills'!$F:$F,BA$83,'Hero Skills'!$E:$E,BA$82,'Hero Skills'!$D:$D,"Foe",'Hero Skills'!$C:$C,"All",'Hero Skills'!$A:$A,$C88,'Hero Skills'!$B:$B,"Skill 1",'Hero Skills'!$I:$I,"Stats-Based",'Hero Skills'!$P:$P,BA$81))</f>
        <v>0</v>
      </c>
      <c r="BB88" s="118">
        <f>IF($B88="Lead",SUMIFS('Hero Skills'!$H:$H,'Hero Skills'!$F:$F,BB$83,'Hero Skills'!$E:$E,BB$82,'Hero Skills'!$D:$D,"Foe",'Hero Skills'!$C:$C,"All",'Hero Skills'!$A:$A,$C88,'Hero Skills'!$I:$I,"Stats-Based",'Hero Skills'!$P:$P,BB$81),SUMIFS('Hero Skills'!$H:$H,'Hero Skills'!$F:$F,BB$83,'Hero Skills'!$E:$E,BB$82,'Hero Skills'!$D:$D,"Foe",'Hero Skills'!$C:$C,"All",'Hero Skills'!$A:$A,$C88,'Hero Skills'!$B:$B,"Skill 1",'Hero Skills'!$I:$I,"Stats-Based",'Hero Skills'!$P:$P,BB$81))</f>
        <v>0</v>
      </c>
      <c r="BC88" s="118">
        <f>IF($B88="Lead",SUMIFS('Hero Skills'!$H:$H,'Hero Skills'!$F:$F,BC$83,'Hero Skills'!$E:$E,BC$82,'Hero Skills'!$D:$D,"Foe",'Hero Skills'!$C:$C,"All",'Hero Skills'!$A:$A,$C88,'Hero Skills'!$I:$I,"Stats-Based",'Hero Skills'!$P:$P,BC$81),SUMIFS('Hero Skills'!$H:$H,'Hero Skills'!$F:$F,BC$83,'Hero Skills'!$E:$E,BC$82,'Hero Skills'!$D:$D,"Foe",'Hero Skills'!$C:$C,"All",'Hero Skills'!$A:$A,$C88,'Hero Skills'!$B:$B,"Skill 1",'Hero Skills'!$I:$I,"Stats-Based",'Hero Skills'!$P:$P,BC$81))</f>
        <v>0</v>
      </c>
      <c r="BD88" s="118">
        <f>IF($B88="Lead",SUMIFS('Hero Skills'!$H:$H,'Hero Skills'!$F:$F,BD$83,'Hero Skills'!$E:$E,BD$82,'Hero Skills'!$D:$D,"Foe",'Hero Skills'!$C:$C,"All",'Hero Skills'!$A:$A,$C88,'Hero Skills'!$I:$I,"Stats-Based",'Hero Skills'!$P:$P,BD$81),SUMIFS('Hero Skills'!$H:$H,'Hero Skills'!$F:$F,BD$83,'Hero Skills'!$E:$E,BD$82,'Hero Skills'!$D:$D,"Foe",'Hero Skills'!$C:$C,"All",'Hero Skills'!$A:$A,$C88,'Hero Skills'!$B:$B,"Skill 1",'Hero Skills'!$I:$I,"Stats-Based",'Hero Skills'!$P:$P,BD$81))</f>
        <v>0</v>
      </c>
      <c r="BE88" s="118">
        <f>IF($B88="Lead",SUMIFS('Hero Skills'!$H:$H,'Hero Skills'!$F:$F,BE$83,'Hero Skills'!$E:$E,BE$82,'Hero Skills'!$D:$D,"Foe",'Hero Skills'!$C:$C,"All",'Hero Skills'!$A:$A,$C88,'Hero Skills'!$I:$I,"Stats-Based",'Hero Skills'!$P:$P,BE$81),SUMIFS('Hero Skills'!$H:$H,'Hero Skills'!$F:$F,BE$83,'Hero Skills'!$E:$E,BE$82,'Hero Skills'!$D:$D,"Foe",'Hero Skills'!$C:$C,"All",'Hero Skills'!$A:$A,$C88,'Hero Skills'!$B:$B,"Skill 1",'Hero Skills'!$I:$I,"Stats-Based",'Hero Skills'!$P:$P,BE$81))</f>
        <v>0</v>
      </c>
      <c r="BF88" s="118">
        <f>IF($B88="Lead",SUMIFS('Hero Skills'!$H:$H,'Hero Skills'!$F:$F,BF$83,'Hero Skills'!$E:$E,BF$82,'Hero Skills'!$D:$D,"Foe",'Hero Skills'!$C:$C,"All",'Hero Skills'!$A:$A,$C88,'Hero Skills'!$I:$I,"Stats-Based",'Hero Skills'!$P:$P,BF$81),SUMIFS('Hero Skills'!$H:$H,'Hero Skills'!$F:$F,BF$83,'Hero Skills'!$E:$E,BF$82,'Hero Skills'!$D:$D,"Foe",'Hero Skills'!$C:$C,"All",'Hero Skills'!$A:$A,$C88,'Hero Skills'!$B:$B,"Skill 1",'Hero Skills'!$I:$I,"Stats-Based",'Hero Skills'!$P:$P,BF$81))</f>
        <v>0</v>
      </c>
      <c r="BG88" s="118">
        <f>IF($B88="Lead",SUMIFS('Hero Skills'!$H:$H,'Hero Skills'!$F:$F,BG$83,'Hero Skills'!$E:$E,BG$82,'Hero Skills'!$D:$D,"Foe",'Hero Skills'!$C:$C,"All",'Hero Skills'!$A:$A,$C88,'Hero Skills'!$I:$I,"Stats-Based",'Hero Skills'!$P:$P,BG$81),SUMIFS('Hero Skills'!$H:$H,'Hero Skills'!$F:$F,BG$83,'Hero Skills'!$E:$E,BG$82,'Hero Skills'!$D:$D,"Foe",'Hero Skills'!$C:$C,"All",'Hero Skills'!$A:$A,$C88,'Hero Skills'!$B:$B,"Skill 1",'Hero Skills'!$I:$I,"Stats-Based",'Hero Skills'!$P:$P,BG$81))</f>
        <v>0</v>
      </c>
      <c r="BH88" s="118">
        <f>IF($B88="Lead",SUMIFS('Hero Skills'!$H:$H,'Hero Skills'!$F:$F,BH$83,'Hero Skills'!$E:$E,BH$82,'Hero Skills'!$D:$D,"Foe",'Hero Skills'!$C:$C,"All",'Hero Skills'!$A:$A,$C88,'Hero Skills'!$I:$I,"Stats-Based",'Hero Skills'!$P:$P,BH$81),SUMIFS('Hero Skills'!$H:$H,'Hero Skills'!$F:$F,BH$83,'Hero Skills'!$E:$E,BH$82,'Hero Skills'!$D:$D,"Foe",'Hero Skills'!$C:$C,"All",'Hero Skills'!$A:$A,$C88,'Hero Skills'!$B:$B,"Skill 1",'Hero Skills'!$I:$I,"Stats-Based",'Hero Skills'!$P:$P,BH$81))</f>
        <v>0</v>
      </c>
      <c r="BI88" s="118">
        <f>IF($B88="Lead",SUMIFS('Hero Skills'!$H:$H,'Hero Skills'!$F:$F,BI$83,'Hero Skills'!$E:$E,BI$82,'Hero Skills'!$D:$D,"Foe",'Hero Skills'!$C:$C,"All",'Hero Skills'!$A:$A,$C88,'Hero Skills'!$I:$I,"Stats-Based",'Hero Skills'!$P:$P,BI$81),SUMIFS('Hero Skills'!$H:$H,'Hero Skills'!$F:$F,BI$83,'Hero Skills'!$E:$E,BI$82,'Hero Skills'!$D:$D,"Foe",'Hero Skills'!$C:$C,"All",'Hero Skills'!$A:$A,$C88,'Hero Skills'!$B:$B,"Skill 1",'Hero Skills'!$I:$I,"Stats-Based",'Hero Skills'!$P:$P,BI$81))</f>
        <v>0</v>
      </c>
      <c r="BJ88" s="118">
        <f>IF($B88="Lead",SUMIFS('Hero Skills'!$H:$H,'Hero Skills'!$F:$F,BJ$83,'Hero Skills'!$E:$E,BJ$82,'Hero Skills'!$D:$D,"Foe",'Hero Skills'!$C:$C,"All",'Hero Skills'!$A:$A,$C88,'Hero Skills'!$I:$I,"Stats-Based",'Hero Skills'!$P:$P,BJ$81),SUMIFS('Hero Skills'!$H:$H,'Hero Skills'!$F:$F,BJ$83,'Hero Skills'!$E:$E,BJ$82,'Hero Skills'!$D:$D,"Foe",'Hero Skills'!$C:$C,"All",'Hero Skills'!$A:$A,$C88,'Hero Skills'!$B:$B,"Skill 1",'Hero Skills'!$I:$I,"Stats-Based",'Hero Skills'!$P:$P,BJ$81))</f>
        <v>0</v>
      </c>
      <c r="BK88" s="118">
        <f>IF($B88="Lead",SUMIFS('Hero Skills'!$H:$H,'Hero Skills'!$F:$F,BK$83,'Hero Skills'!$E:$E,BK$82,'Hero Skills'!$D:$D,"Foe",'Hero Skills'!$C:$C,"All",'Hero Skills'!$A:$A,$C88,'Hero Skills'!$I:$I,"Stats-Based",'Hero Skills'!$P:$P,BK$81),SUMIFS('Hero Skills'!$H:$H,'Hero Skills'!$F:$F,BK$83,'Hero Skills'!$E:$E,BK$82,'Hero Skills'!$D:$D,"Foe",'Hero Skills'!$C:$C,"All",'Hero Skills'!$A:$A,$C88,'Hero Skills'!$B:$B,"Skill 1",'Hero Skills'!$I:$I,"Stats-Based",'Hero Skills'!$P:$P,BK$81))</f>
        <v>0</v>
      </c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9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  <c r="CU88" s="118"/>
      <c r="CV88" s="118"/>
      <c r="CW88" s="118"/>
      <c r="CX88" s="118"/>
      <c r="CY88" s="118"/>
      <c r="CZ88" s="118"/>
      <c r="DA88" s="118"/>
      <c r="DB88" s="118"/>
      <c r="DC88" s="118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18"/>
      <c r="DV88" s="118"/>
      <c r="DW88" s="118"/>
      <c r="DX88" s="118"/>
      <c r="DY88" s="118"/>
      <c r="DZ88" s="118"/>
      <c r="EA88" s="118"/>
      <c r="EB88" s="118"/>
      <c r="EC88" s="118"/>
      <c r="ED88" s="118"/>
      <c r="EE88" s="118"/>
      <c r="EF88" s="118"/>
      <c r="EG88" s="118"/>
      <c r="EH88" s="118"/>
      <c r="EI88" s="118"/>
      <c r="EJ88" s="118"/>
      <c r="EK88" s="118"/>
      <c r="EL88" s="118"/>
      <c r="EM88" s="118"/>
      <c r="EN88" s="118"/>
      <c r="EO88" s="118"/>
      <c r="EP88" s="118"/>
      <c r="EQ88" s="118"/>
      <c r="ER88" s="118"/>
      <c r="ES88" s="118"/>
      <c r="ET88" s="118"/>
      <c r="EU88" s="118"/>
      <c r="EV88" s="118"/>
      <c r="EW88" s="118"/>
      <c r="EX88" s="118"/>
      <c r="EY88" s="118"/>
      <c r="EZ88" s="118"/>
      <c r="FA88" s="118"/>
      <c r="FB88" s="118"/>
      <c r="FC88" s="118"/>
      <c r="FD88" s="118"/>
      <c r="FE88" s="118"/>
      <c r="FF88" s="118"/>
      <c r="FG88" s="118"/>
      <c r="FH88" s="118"/>
      <c r="FI88" s="118"/>
      <c r="FJ88" s="118"/>
      <c r="FK88" s="118"/>
      <c r="FL88" s="118"/>
      <c r="FM88" s="118"/>
      <c r="FN88" s="118"/>
      <c r="FO88" s="118"/>
      <c r="FP88" s="118"/>
      <c r="FQ88" s="118"/>
      <c r="FR88" s="118"/>
      <c r="FS88" s="118"/>
      <c r="FT88" s="118"/>
      <c r="FU88" s="118"/>
      <c r="FV88" s="118"/>
      <c r="FW88" s="118"/>
      <c r="FX88" s="118"/>
      <c r="FY88" s="118"/>
      <c r="FZ88" s="118"/>
      <c r="GA88" s="118"/>
      <c r="GB88" s="118"/>
      <c r="GC88" s="118"/>
      <c r="GD88" s="118"/>
      <c r="GE88" s="118"/>
      <c r="GF88" s="118"/>
      <c r="GG88" s="118"/>
      <c r="GH88" s="118"/>
      <c r="GI88" s="118"/>
      <c r="GJ88" s="118"/>
      <c r="GK88" s="118"/>
      <c r="GL88" s="118"/>
      <c r="GM88" s="118"/>
      <c r="GN88" s="118"/>
      <c r="GO88" s="118"/>
      <c r="GP88" s="118"/>
      <c r="GQ88" s="118"/>
      <c r="GR88" s="118"/>
      <c r="GS88" s="118"/>
      <c r="GT88" s="118"/>
      <c r="GU88" s="118"/>
      <c r="GV88" s="118"/>
      <c r="GW88" s="118"/>
      <c r="GX88" s="118"/>
      <c r="GY88" s="118"/>
      <c r="GZ88" s="118"/>
      <c r="HA88" s="118"/>
      <c r="HB88" s="118"/>
      <c r="HC88" s="118"/>
      <c r="HD88" s="118"/>
      <c r="HE88" s="118"/>
      <c r="HF88" s="118"/>
      <c r="HG88" s="118"/>
      <c r="HH88" s="118"/>
      <c r="HI88" s="118"/>
      <c r="HJ88" s="118"/>
      <c r="HK88" s="118"/>
      <c r="HL88" s="118"/>
      <c r="HM88" s="118"/>
      <c r="HN88" s="118"/>
      <c r="HO88" s="118"/>
      <c r="HP88" s="118"/>
      <c r="HQ88" s="118"/>
      <c r="HR88" s="118"/>
      <c r="HS88" s="118"/>
      <c r="HT88" s="118"/>
      <c r="HU88" s="118"/>
      <c r="HV88" s="118"/>
      <c r="HW88" s="118"/>
      <c r="HX88" s="118"/>
      <c r="HY88" s="118"/>
      <c r="HZ88" s="118"/>
      <c r="IA88" s="118"/>
      <c r="IB88" s="118"/>
      <c r="IC88" s="118"/>
      <c r="ID88" s="118"/>
      <c r="IE88" s="118"/>
      <c r="IF88" s="118"/>
      <c r="IG88" s="118"/>
      <c r="IH88" s="118"/>
      <c r="II88" s="118"/>
      <c r="IJ88" s="118"/>
      <c r="IK88" s="118"/>
      <c r="IL88" s="118"/>
      <c r="IM88" s="118"/>
      <c r="IN88" s="118"/>
      <c r="IO88" s="118"/>
      <c r="IP88" s="118"/>
      <c r="IQ88" s="118"/>
      <c r="IR88" s="118"/>
      <c r="IS88" s="118"/>
      <c r="IT88" s="118"/>
      <c r="IU88" s="118"/>
      <c r="IV88" s="118"/>
      <c r="IW88" s="118"/>
      <c r="IX88" s="118"/>
      <c r="IY88" s="118"/>
      <c r="IZ88" s="118"/>
      <c r="JA88" s="118"/>
      <c r="JB88" s="118"/>
      <c r="JC88" s="118"/>
      <c r="JD88" s="118"/>
      <c r="JE88" s="118"/>
      <c r="JF88" s="118"/>
      <c r="JG88" s="118"/>
      <c r="JH88" s="118"/>
      <c r="JI88" s="118"/>
      <c r="JJ88" s="118"/>
      <c r="JK88" s="118"/>
      <c r="JL88" s="118"/>
      <c r="JM88" s="118"/>
      <c r="JN88" s="118"/>
      <c r="JO88" s="118"/>
      <c r="JP88" s="118"/>
      <c r="JQ88" s="118"/>
      <c r="JR88" s="118"/>
      <c r="JS88" s="118"/>
      <c r="JT88" s="118"/>
      <c r="JU88" s="118"/>
      <c r="JV88" s="118"/>
      <c r="JW88" s="118"/>
      <c r="JX88" s="118"/>
      <c r="JY88" s="118"/>
      <c r="JZ88" s="118"/>
      <c r="KA88" s="118"/>
      <c r="KB88" s="118"/>
      <c r="KC88" s="118"/>
      <c r="KD88" s="118"/>
      <c r="KE88" s="118"/>
      <c r="KF88" s="118"/>
      <c r="KG88" s="118"/>
      <c r="KH88" s="118"/>
      <c r="KI88" s="118"/>
      <c r="KJ88" s="118"/>
      <c r="KK88" s="118"/>
      <c r="KL88" s="118"/>
      <c r="KM88" s="118"/>
      <c r="KN88" s="118"/>
      <c r="KO88" s="118"/>
      <c r="KP88" s="118"/>
      <c r="KQ88" s="118"/>
      <c r="KR88" s="118"/>
      <c r="KS88" s="118"/>
      <c r="KT88" s="118"/>
      <c r="KU88" s="118"/>
      <c r="KV88" s="118"/>
      <c r="KW88" s="118"/>
      <c r="KX88" s="118"/>
      <c r="KY88" s="118"/>
      <c r="KZ88" s="118"/>
      <c r="LA88" s="118"/>
      <c r="LB88" s="118"/>
      <c r="LC88" s="118"/>
      <c r="LD88" s="118"/>
      <c r="LE88" s="118"/>
      <c r="LF88" s="118"/>
      <c r="LG88" s="118"/>
      <c r="LH88" s="118"/>
      <c r="LI88" s="118"/>
      <c r="LJ88" s="118"/>
      <c r="LK88" s="118"/>
      <c r="LL88" s="118"/>
      <c r="LM88" s="118"/>
      <c r="LN88" s="118"/>
      <c r="LO88" s="118"/>
      <c r="LP88" s="118"/>
      <c r="LQ88" s="118"/>
      <c r="LR88" s="118"/>
      <c r="LS88" s="118"/>
      <c r="LT88" s="118"/>
      <c r="LU88" s="118"/>
      <c r="LV88" s="118"/>
      <c r="LW88" s="118"/>
      <c r="LX88" s="118"/>
      <c r="LY88" s="118"/>
      <c r="LZ88" s="118"/>
      <c r="MA88" s="118"/>
      <c r="MB88" s="118"/>
      <c r="MC88" s="118"/>
      <c r="MD88" s="118"/>
      <c r="ME88" s="118"/>
      <c r="MF88" s="118"/>
      <c r="MG88" s="118"/>
      <c r="MH88" s="118"/>
      <c r="MI88" s="118"/>
      <c r="MJ88" s="118"/>
      <c r="MK88" s="118"/>
      <c r="ML88" s="118"/>
      <c r="MM88" s="118"/>
      <c r="MN88" s="118"/>
      <c r="MO88" s="118"/>
      <c r="MP88" s="118"/>
      <c r="MQ88" s="118"/>
      <c r="MR88" s="118"/>
      <c r="MS88" s="118"/>
      <c r="MT88" s="118"/>
      <c r="MU88" s="118"/>
      <c r="MV88" s="118"/>
      <c r="MW88" s="118"/>
      <c r="MX88" s="118"/>
      <c r="MY88" s="118"/>
      <c r="MZ88" s="118"/>
      <c r="NA88" s="118"/>
      <c r="NB88" s="118"/>
      <c r="NC88" s="118"/>
      <c r="ND88" s="118"/>
      <c r="NE88" s="118"/>
      <c r="NF88" s="118"/>
      <c r="NG88" s="118"/>
      <c r="NH88" s="118"/>
      <c r="NI88" s="118"/>
      <c r="NJ88" s="118"/>
      <c r="NK88" s="118"/>
      <c r="NL88" s="118"/>
      <c r="NM88" s="118"/>
      <c r="NN88" s="118"/>
      <c r="NO88" s="118"/>
      <c r="NP88" s="118"/>
      <c r="NQ88" s="118"/>
      <c r="NR88" s="118"/>
      <c r="NS88" s="118"/>
      <c r="NT88" s="118"/>
      <c r="NU88" s="118"/>
      <c r="NV88" s="118"/>
      <c r="NW88" s="118"/>
      <c r="NX88" s="118"/>
      <c r="NY88" s="118"/>
      <c r="NZ88" s="118"/>
      <c r="OA88" s="118"/>
      <c r="OB88" s="118"/>
      <c r="OC88" s="118"/>
      <c r="OD88" s="118"/>
      <c r="OE88" s="118"/>
      <c r="OF88" s="118"/>
      <c r="OG88" s="118"/>
      <c r="OH88" s="118"/>
      <c r="OI88" s="118"/>
      <c r="OJ88" s="118"/>
      <c r="OK88" s="118"/>
      <c r="OL88" s="118"/>
      <c r="OM88" s="118"/>
      <c r="ON88" s="118"/>
      <c r="OO88" s="118"/>
      <c r="OP88" s="118"/>
      <c r="OQ88" s="118"/>
      <c r="OR88" s="118"/>
      <c r="OS88" s="118"/>
      <c r="OT88" s="118"/>
      <c r="OU88" s="118"/>
      <c r="OV88" s="118"/>
      <c r="OW88" s="118"/>
      <c r="OX88" s="118"/>
      <c r="OY88" s="118"/>
      <c r="OZ88" s="118"/>
      <c r="PA88" s="118"/>
      <c r="PB88" s="118"/>
      <c r="PC88" s="118"/>
      <c r="PD88" s="118"/>
      <c r="PE88" s="118"/>
      <c r="PF88" s="118"/>
      <c r="PG88" s="118"/>
      <c r="PH88" s="118"/>
      <c r="PI88" s="118"/>
      <c r="PJ88" s="118"/>
      <c r="PK88" s="118"/>
      <c r="PL88" s="118"/>
      <c r="PM88" s="118"/>
      <c r="PN88" s="118"/>
      <c r="PO88" s="118"/>
      <c r="PP88" s="118"/>
      <c r="PQ88" s="118"/>
      <c r="PR88" s="118"/>
      <c r="PS88" s="118"/>
      <c r="PT88" s="118"/>
      <c r="PU88" s="118"/>
      <c r="PV88" s="118"/>
      <c r="PW88" s="118"/>
      <c r="PX88" s="118"/>
      <c r="PY88" s="118"/>
      <c r="PZ88" s="118"/>
      <c r="QA88" s="118"/>
      <c r="QB88" s="118"/>
      <c r="QC88" s="118"/>
      <c r="QD88" s="118"/>
      <c r="QE88" s="118"/>
      <c r="QF88" s="118"/>
      <c r="QG88" s="118"/>
      <c r="QH88" s="118"/>
      <c r="QI88" s="118"/>
      <c r="QJ88" s="118"/>
      <c r="QK88" s="118"/>
      <c r="QL88" s="118"/>
      <c r="QM88" s="118"/>
      <c r="QN88" s="118"/>
      <c r="QO88" s="118"/>
      <c r="QP88" s="118"/>
      <c r="QQ88" s="118"/>
      <c r="QR88" s="118"/>
      <c r="QS88" s="118"/>
      <c r="QT88" s="118"/>
      <c r="QU88" s="118"/>
      <c r="QV88" s="118"/>
      <c r="QW88" s="118"/>
      <c r="QX88" s="118"/>
      <c r="QY88" s="118"/>
      <c r="QZ88" s="118"/>
      <c r="RA88" s="118"/>
      <c r="RB88" s="118"/>
      <c r="RC88" s="118"/>
      <c r="RD88" s="118"/>
      <c r="RE88" s="118"/>
      <c r="RF88" s="118"/>
      <c r="RG88" s="118"/>
      <c r="RH88" s="118"/>
      <c r="RI88" s="118"/>
      <c r="RJ88" s="118"/>
      <c r="RK88" s="118"/>
      <c r="RL88" s="118"/>
      <c r="RM88" s="118"/>
      <c r="RN88" s="118"/>
      <c r="RO88" s="118"/>
      <c r="RP88" s="118"/>
      <c r="RQ88" s="118"/>
      <c r="RR88" s="118"/>
      <c r="RS88" s="118"/>
      <c r="RT88" s="118"/>
      <c r="RU88" s="118"/>
      <c r="RV88" s="118"/>
      <c r="RW88" s="118"/>
      <c r="RX88" s="118"/>
      <c r="RY88" s="118"/>
      <c r="RZ88" s="118"/>
      <c r="SA88" s="118"/>
      <c r="SB88" s="118"/>
      <c r="SC88" s="118"/>
      <c r="SD88" s="118"/>
      <c r="SE88" s="118"/>
      <c r="SF88" s="118"/>
      <c r="SG88" s="118"/>
      <c r="SH88" s="118"/>
      <c r="SI88" s="118"/>
      <c r="SJ88" s="118"/>
      <c r="SK88" s="118"/>
      <c r="SL88" s="118"/>
      <c r="SM88" s="118"/>
      <c r="SN88" s="118"/>
      <c r="SO88" s="118"/>
      <c r="SP88" s="118"/>
      <c r="SQ88" s="118"/>
      <c r="SR88" s="118"/>
      <c r="SS88" s="118"/>
      <c r="ST88" s="118"/>
      <c r="SU88" s="118"/>
      <c r="SV88" s="118"/>
      <c r="SW88" s="118"/>
      <c r="SX88" s="118"/>
      <c r="SY88" s="118"/>
      <c r="SZ88" s="118"/>
      <c r="TA88" s="118"/>
      <c r="TB88" s="118"/>
      <c r="TC88" s="118"/>
      <c r="TD88" s="118"/>
      <c r="TE88" s="118"/>
      <c r="TF88" s="118"/>
      <c r="TG88" s="118"/>
      <c r="TH88" s="118"/>
      <c r="TI88" s="118"/>
      <c r="TJ88" s="118"/>
      <c r="TK88" s="118"/>
      <c r="TL88" s="118"/>
      <c r="TM88" s="118"/>
      <c r="TN88" s="118"/>
      <c r="TO88" s="118"/>
      <c r="TP88" s="118"/>
      <c r="TQ88" s="118"/>
      <c r="TR88" s="118"/>
      <c r="TS88" s="118"/>
      <c r="TT88" s="118"/>
      <c r="TU88" s="118"/>
      <c r="TV88" s="118"/>
      <c r="TW88" s="118"/>
      <c r="TX88" s="118"/>
      <c r="TY88" s="118"/>
      <c r="TZ88" s="118"/>
      <c r="UA88" s="118"/>
      <c r="UB88" s="118"/>
      <c r="UC88" s="118"/>
      <c r="UD88" s="118"/>
      <c r="UE88" s="118"/>
      <c r="UF88" s="118"/>
      <c r="UG88" s="118"/>
      <c r="UH88" s="118"/>
      <c r="UI88" s="118"/>
      <c r="UJ88" s="118"/>
      <c r="UK88" s="118"/>
      <c r="UL88" s="118"/>
      <c r="UM88" s="118"/>
      <c r="UN88" s="118"/>
      <c r="UO88" s="118"/>
      <c r="UP88" s="118"/>
      <c r="UQ88" s="118"/>
      <c r="UR88" s="118"/>
      <c r="US88" s="118"/>
      <c r="UT88" s="118"/>
      <c r="UU88" s="118"/>
      <c r="UV88" s="118"/>
      <c r="UW88" s="118"/>
      <c r="UX88" s="118"/>
      <c r="UY88" s="118"/>
      <c r="UZ88" s="118"/>
      <c r="VA88" s="118"/>
      <c r="VB88" s="118"/>
      <c r="VC88" s="118"/>
      <c r="VD88" s="118"/>
      <c r="VE88" s="118"/>
      <c r="VF88" s="118"/>
      <c r="VG88" s="118"/>
      <c r="VH88" s="118"/>
      <c r="VI88" s="118"/>
      <c r="VJ88" s="118"/>
      <c r="VK88" s="118"/>
      <c r="VL88" s="118"/>
      <c r="VM88" s="118"/>
      <c r="VN88" s="118"/>
      <c r="VO88" s="118"/>
      <c r="VP88" s="118"/>
      <c r="VQ88" s="118"/>
      <c r="VR88" s="118"/>
      <c r="VS88" s="118"/>
      <c r="VT88" s="118"/>
      <c r="VU88" s="118"/>
      <c r="VV88" s="118"/>
      <c r="VW88" s="118"/>
      <c r="VX88" s="118"/>
      <c r="VY88" s="118"/>
      <c r="VZ88" s="118"/>
      <c r="WA88" s="118"/>
      <c r="WB88" s="118"/>
      <c r="WC88" s="118"/>
      <c r="WD88" s="118"/>
      <c r="WE88" s="118"/>
      <c r="WF88" s="118"/>
      <c r="WG88" s="118"/>
      <c r="WH88" s="118"/>
      <c r="WI88" s="118"/>
      <c r="WJ88" s="118"/>
      <c r="WK88" s="118"/>
      <c r="WL88" s="118"/>
      <c r="WM88" s="118"/>
      <c r="WN88" s="118"/>
      <c r="WO88" s="118"/>
      <c r="WP88" s="118"/>
      <c r="WQ88" s="118"/>
      <c r="WR88" s="118"/>
      <c r="WS88" s="118"/>
      <c r="WT88" s="118"/>
      <c r="WU88" s="118"/>
      <c r="WV88" s="118"/>
    </row>
    <row r="89" spans="1:620" ht="12.75" x14ac:dyDescent="0.2">
      <c r="A89" s="45"/>
      <c r="B89" s="2" t="s">
        <v>88</v>
      </c>
      <c r="C89" s="70" t="str">
        <f t="shared" si="29"/>
        <v>Renee</v>
      </c>
      <c r="D89" s="117">
        <f>IF($B89="Lead",SUMIFS('Hero Skills'!$H:$H,'Hero Skills'!$F:$F,D$83,'Hero Skills'!$E:$E,D$82,'Hero Skills'!$D:$D,"Friend",'Hero Skills'!$C:$C,"All",'Hero Skills'!$A:$A,$C89,'Hero Skills'!$I:$I,"Stats-Based",'Hero Skills'!$P:$P,D$81)+SUMIFS('Hero Skills'!$H:$H,'Hero Skills'!$C:$C,$F$1,'Hero Skills'!$F:$F,D$83,'Hero Skills'!$E:$E,D$82,'Hero Skills'!$A:$A,$C89,'Hero Skills'!$I:$I,"Stats-Based",'Hero Skills'!$P:$P,D$81),SUMIFS('Hero Skills'!$H:$H,'Hero Skills'!$F:$F,D$83,'Hero Skills'!$E:$E,D$82,'Hero Skills'!$D:$D,"Friend",'Hero Skills'!$C:$C,"All",'Hero Skills'!$A:$A,$C89,'Hero Skills'!$B:$B,"Skill 1",'Hero Skills'!$I:$I,"Stats-Based",'Hero Skills'!$P:$P,D$81))</f>
        <v>0</v>
      </c>
      <c r="E89" s="117">
        <f>IF($B89="Lead",SUMIFS('Hero Skills'!$H:$H,'Hero Skills'!$F:$F,E$83,'Hero Skills'!$E:$E,E$82,'Hero Skills'!$D:$D,"Friend",'Hero Skills'!$C:$C,"All",'Hero Skills'!$A:$A,$C89,'Hero Skills'!$I:$I,"Stats-Based",'Hero Skills'!$P:$P,E$81)+SUMIFS('Hero Skills'!$H:$H,'Hero Skills'!$C:$C,$F$1,'Hero Skills'!$F:$F,E$83,'Hero Skills'!$E:$E,E$82,'Hero Skills'!$A:$A,$C89,'Hero Skills'!$I:$I,"Stats-Based",'Hero Skills'!$P:$P,E$81),SUMIFS('Hero Skills'!$H:$H,'Hero Skills'!$F:$F,E$83,'Hero Skills'!$E:$E,E$82,'Hero Skills'!$D:$D,"Friend",'Hero Skills'!$C:$C,"All",'Hero Skills'!$A:$A,$C89,'Hero Skills'!$B:$B,"Skill 1",'Hero Skills'!$I:$I,"Stats-Based",'Hero Skills'!$P:$P,E$81))</f>
        <v>0</v>
      </c>
      <c r="F89" s="117">
        <f>IF($B89="Lead",SUMIFS('Hero Skills'!$H:$H,'Hero Skills'!$F:$F,F$83,'Hero Skills'!$E:$E,F$82,'Hero Skills'!$D:$D,"Friend",'Hero Skills'!$C:$C,"All",'Hero Skills'!$A:$A,$C89,'Hero Skills'!$I:$I,"Stats-Based",'Hero Skills'!$P:$P,F$81)+SUMIFS('Hero Skills'!$H:$H,'Hero Skills'!$C:$C,$F$1,'Hero Skills'!$F:$F,F$83,'Hero Skills'!$E:$E,F$82,'Hero Skills'!$A:$A,$C89,'Hero Skills'!$I:$I,"Stats-Based",'Hero Skills'!$P:$P,F$81),SUMIFS('Hero Skills'!$H:$H,'Hero Skills'!$F:$F,F$83,'Hero Skills'!$E:$E,F$82,'Hero Skills'!$D:$D,"Friend",'Hero Skills'!$C:$C,"All",'Hero Skills'!$A:$A,$C89,'Hero Skills'!$B:$B,"Skill 1",'Hero Skills'!$I:$I,"Stats-Based",'Hero Skills'!$P:$P,F$81))</f>
        <v>0</v>
      </c>
      <c r="G89" s="117">
        <f>IF($B89="Lead",SUMIFS('Hero Skills'!$H:$H,'Hero Skills'!$F:$F,G$83,'Hero Skills'!$E:$E,G$82,'Hero Skills'!$D:$D,"Friend",'Hero Skills'!$C:$C,"All",'Hero Skills'!$A:$A,$C89,'Hero Skills'!$I:$I,"Stats-Based",'Hero Skills'!$P:$P,G$81)+SUMIFS('Hero Skills'!$H:$H,'Hero Skills'!$C:$C,$F$1,'Hero Skills'!$F:$F,G$83,'Hero Skills'!$E:$E,G$82,'Hero Skills'!$A:$A,$C89,'Hero Skills'!$I:$I,"Stats-Based",'Hero Skills'!$P:$P,G$81),SUMIFS('Hero Skills'!$H:$H,'Hero Skills'!$F:$F,G$83,'Hero Skills'!$E:$E,G$82,'Hero Skills'!$D:$D,"Friend",'Hero Skills'!$C:$C,"All",'Hero Skills'!$A:$A,$C89,'Hero Skills'!$B:$B,"Skill 1",'Hero Skills'!$I:$I,"Stats-Based",'Hero Skills'!$P:$P,G$81))</f>
        <v>0</v>
      </c>
      <c r="H89" s="117">
        <f>IF($B89="Lead",SUMIFS('Hero Skills'!$H:$H,'Hero Skills'!$F:$F,H$83,'Hero Skills'!$E:$E,H$82,'Hero Skills'!$D:$D,"Friend",'Hero Skills'!$C:$C,"All",'Hero Skills'!$A:$A,$C89,'Hero Skills'!$I:$I,"Stats-Based",'Hero Skills'!$P:$P,H$81)+SUMIFS('Hero Skills'!$H:$H,'Hero Skills'!$C:$C,$F$1,'Hero Skills'!$F:$F,H$83,'Hero Skills'!$E:$E,H$82,'Hero Skills'!$A:$A,$C89,'Hero Skills'!$I:$I,"Stats-Based",'Hero Skills'!$P:$P,H$81),SUMIFS('Hero Skills'!$H:$H,'Hero Skills'!$F:$F,H$83,'Hero Skills'!$E:$E,H$82,'Hero Skills'!$D:$D,"Friend",'Hero Skills'!$C:$C,"All",'Hero Skills'!$A:$A,$C89,'Hero Skills'!$B:$B,"Skill 1",'Hero Skills'!$I:$I,"Stats-Based",'Hero Skills'!$P:$P,H$81))</f>
        <v>0</v>
      </c>
      <c r="I89" s="117">
        <f>IF($B89="Lead",SUMIFS('Hero Skills'!$H:$H,'Hero Skills'!$F:$F,I$83,'Hero Skills'!$E:$E,I$82,'Hero Skills'!$D:$D,"Friend",'Hero Skills'!$C:$C,"All",'Hero Skills'!$A:$A,$C89,'Hero Skills'!$I:$I,"Stats-Based",'Hero Skills'!$P:$P,I$81)+SUMIFS('Hero Skills'!$H:$H,'Hero Skills'!$C:$C,$F$1,'Hero Skills'!$F:$F,I$83,'Hero Skills'!$E:$E,I$82,'Hero Skills'!$A:$A,$C89,'Hero Skills'!$I:$I,"Stats-Based",'Hero Skills'!$P:$P,I$81),SUMIFS('Hero Skills'!$H:$H,'Hero Skills'!$F:$F,I$83,'Hero Skills'!$E:$E,I$82,'Hero Skills'!$D:$D,"Friend",'Hero Skills'!$C:$C,"All",'Hero Skills'!$A:$A,$C89,'Hero Skills'!$B:$B,"Skill 1",'Hero Skills'!$I:$I,"Stats-Based",'Hero Skills'!$P:$P,I$81))</f>
        <v>0</v>
      </c>
      <c r="J89" s="117">
        <f>IF($B89="Lead",SUMIFS('Hero Skills'!$H:$H,'Hero Skills'!$F:$F,J$83,'Hero Skills'!$E:$E,J$82,'Hero Skills'!$D:$D,"Friend",'Hero Skills'!$C:$C,"All",'Hero Skills'!$A:$A,$C89,'Hero Skills'!$I:$I,"Stats-Based",'Hero Skills'!$P:$P,J$81)+SUMIFS('Hero Skills'!$H:$H,'Hero Skills'!$C:$C,$F$1,'Hero Skills'!$F:$F,J$83,'Hero Skills'!$E:$E,J$82,'Hero Skills'!$A:$A,$C89,'Hero Skills'!$I:$I,"Stats-Based",'Hero Skills'!$P:$P,J$81),SUMIFS('Hero Skills'!$H:$H,'Hero Skills'!$F:$F,J$83,'Hero Skills'!$E:$E,J$82,'Hero Skills'!$D:$D,"Friend",'Hero Skills'!$C:$C,"All",'Hero Skills'!$A:$A,$C89,'Hero Skills'!$B:$B,"Skill 1",'Hero Skills'!$I:$I,"Stats-Based",'Hero Skills'!$P:$P,J$81))</f>
        <v>0</v>
      </c>
      <c r="K89" s="117">
        <f>IF($B89="Lead",SUMIFS('Hero Skills'!$H:$H,'Hero Skills'!$F:$F,K$83,'Hero Skills'!$E:$E,K$82,'Hero Skills'!$D:$D,"Friend",'Hero Skills'!$C:$C,"All",'Hero Skills'!$A:$A,$C89,'Hero Skills'!$I:$I,"Stats-Based",'Hero Skills'!$P:$P,K$81)+SUMIFS('Hero Skills'!$H:$H,'Hero Skills'!$C:$C,$F$1,'Hero Skills'!$F:$F,K$83,'Hero Skills'!$E:$E,K$82,'Hero Skills'!$A:$A,$C89,'Hero Skills'!$I:$I,"Stats-Based",'Hero Skills'!$P:$P,K$81),SUMIFS('Hero Skills'!$H:$H,'Hero Skills'!$F:$F,K$83,'Hero Skills'!$E:$E,K$82,'Hero Skills'!$D:$D,"Friend",'Hero Skills'!$C:$C,"All",'Hero Skills'!$A:$A,$C89,'Hero Skills'!$B:$B,"Skill 1",'Hero Skills'!$I:$I,"Stats-Based",'Hero Skills'!$P:$P,K$81))</f>
        <v>0</v>
      </c>
      <c r="L89" s="117">
        <f>IF($B89="Lead",SUMIFS('Hero Skills'!$H:$H,'Hero Skills'!$F:$F,L$83,'Hero Skills'!$E:$E,L$82,'Hero Skills'!$D:$D,"Friend",'Hero Skills'!$C:$C,"All",'Hero Skills'!$A:$A,$C89,'Hero Skills'!$I:$I,"Stats-Based",'Hero Skills'!$P:$P,L$81)+SUMIFS('Hero Skills'!$H:$H,'Hero Skills'!$C:$C,$F$1,'Hero Skills'!$F:$F,L$83,'Hero Skills'!$E:$E,L$82,'Hero Skills'!$A:$A,$C89,'Hero Skills'!$I:$I,"Stats-Based",'Hero Skills'!$P:$P,L$81),SUMIFS('Hero Skills'!$H:$H,'Hero Skills'!$F:$F,L$83,'Hero Skills'!$E:$E,L$82,'Hero Skills'!$D:$D,"Friend",'Hero Skills'!$C:$C,"All",'Hero Skills'!$A:$A,$C89,'Hero Skills'!$B:$B,"Skill 1",'Hero Skills'!$I:$I,"Stats-Based",'Hero Skills'!$P:$P,L$81))</f>
        <v>0</v>
      </c>
      <c r="M89" s="117">
        <f>IF($B89="Lead",SUMIFS('Hero Skills'!$H:$H,'Hero Skills'!$F:$F,M$83,'Hero Skills'!$E:$E,M$82,'Hero Skills'!$D:$D,"Friend",'Hero Skills'!$C:$C,"All",'Hero Skills'!$A:$A,$C89,'Hero Skills'!$I:$I,"Stats-Based",'Hero Skills'!$P:$P,M$81)+SUMIFS('Hero Skills'!$H:$H,'Hero Skills'!$C:$C,$F$1,'Hero Skills'!$F:$F,M$83,'Hero Skills'!$E:$E,M$82,'Hero Skills'!$A:$A,$C89,'Hero Skills'!$I:$I,"Stats-Based",'Hero Skills'!$P:$P,M$81),SUMIFS('Hero Skills'!$H:$H,'Hero Skills'!$F:$F,M$83,'Hero Skills'!$E:$E,M$82,'Hero Skills'!$D:$D,"Friend",'Hero Skills'!$C:$C,"All",'Hero Skills'!$A:$A,$C89,'Hero Skills'!$B:$B,"Skill 1",'Hero Skills'!$I:$I,"Stats-Based",'Hero Skills'!$P:$P,M$81))</f>
        <v>0</v>
      </c>
      <c r="N89" s="117">
        <f>IF($B89="Lead",SUMIFS('Hero Skills'!$H:$H,'Hero Skills'!$F:$F,N$83,'Hero Skills'!$E:$E,N$82,'Hero Skills'!$D:$D,"Friend",'Hero Skills'!$C:$C,"All",'Hero Skills'!$A:$A,$C89,'Hero Skills'!$I:$I,"Stats-Based",'Hero Skills'!$P:$P,N$81)+SUMIFS('Hero Skills'!$H:$H,'Hero Skills'!$C:$C,$F$1,'Hero Skills'!$F:$F,N$83,'Hero Skills'!$E:$E,N$82,'Hero Skills'!$A:$A,$C89,'Hero Skills'!$I:$I,"Stats-Based",'Hero Skills'!$P:$P,N$81),SUMIFS('Hero Skills'!$H:$H,'Hero Skills'!$F:$F,N$83,'Hero Skills'!$E:$E,N$82,'Hero Skills'!$D:$D,"Friend",'Hero Skills'!$C:$C,"All",'Hero Skills'!$A:$A,$C89,'Hero Skills'!$B:$B,"Skill 1",'Hero Skills'!$I:$I,"Stats-Based",'Hero Skills'!$P:$P,N$81))</f>
        <v>0</v>
      </c>
      <c r="O89" s="117">
        <f>IF($B89="Lead",SUMIFS('Hero Skills'!$H:$H,'Hero Skills'!$F:$F,O$83,'Hero Skills'!$E:$E,O$82,'Hero Skills'!$D:$D,"Friend",'Hero Skills'!$C:$C,"All",'Hero Skills'!$A:$A,$C89,'Hero Skills'!$I:$I,"Stats-Based",'Hero Skills'!$P:$P,O$81)+SUMIFS('Hero Skills'!$H:$H,'Hero Skills'!$C:$C,$F$1,'Hero Skills'!$F:$F,O$83,'Hero Skills'!$E:$E,O$82,'Hero Skills'!$A:$A,$C89,'Hero Skills'!$I:$I,"Stats-Based",'Hero Skills'!$P:$P,O$81),SUMIFS('Hero Skills'!$H:$H,'Hero Skills'!$F:$F,O$83,'Hero Skills'!$E:$E,O$82,'Hero Skills'!$D:$D,"Friend",'Hero Skills'!$C:$C,"All",'Hero Skills'!$A:$A,$C89,'Hero Skills'!$B:$B,"Skill 1",'Hero Skills'!$I:$I,"Stats-Based",'Hero Skills'!$P:$P,O$81))</f>
        <v>0</v>
      </c>
      <c r="P89" s="117">
        <f>IF($B89="Lead",SUMIFS('Hero Skills'!$H:$H,'Hero Skills'!$F:$F,P$83,'Hero Skills'!$E:$E,P$82,'Hero Skills'!$D:$D,"Friend",'Hero Skills'!$C:$C,"All",'Hero Skills'!$A:$A,$C89,'Hero Skills'!$I:$I,"Stats-Based",'Hero Skills'!$P:$P,P$81)+SUMIFS('Hero Skills'!$H:$H,'Hero Skills'!$C:$C,$F$1,'Hero Skills'!$F:$F,P$83,'Hero Skills'!$E:$E,P$82,'Hero Skills'!$A:$A,$C89,'Hero Skills'!$I:$I,"Stats-Based",'Hero Skills'!$P:$P,P$81),SUMIFS('Hero Skills'!$H:$H,'Hero Skills'!$F:$F,P$83,'Hero Skills'!$E:$E,P$82,'Hero Skills'!$D:$D,"Friend",'Hero Skills'!$C:$C,"All",'Hero Skills'!$A:$A,$C89,'Hero Skills'!$B:$B,"Skill 1",'Hero Skills'!$I:$I,"Stats-Based",'Hero Skills'!$P:$P,P$81))</f>
        <v>0</v>
      </c>
      <c r="Q89" s="117">
        <f>IF($B89="Lead",SUMIFS('Hero Skills'!$H:$H,'Hero Skills'!$F:$F,Q$83,'Hero Skills'!$E:$E,Q$82,'Hero Skills'!$D:$D,"Friend",'Hero Skills'!$C:$C,"All",'Hero Skills'!$A:$A,$C89,'Hero Skills'!$I:$I,"Stats-Based",'Hero Skills'!$P:$P,Q$81)+SUMIFS('Hero Skills'!$H:$H,'Hero Skills'!$C:$C,$F$1,'Hero Skills'!$F:$F,Q$83,'Hero Skills'!$E:$E,Q$82,'Hero Skills'!$A:$A,$C89,'Hero Skills'!$I:$I,"Stats-Based",'Hero Skills'!$P:$P,Q$81),SUMIFS('Hero Skills'!$H:$H,'Hero Skills'!$F:$F,Q$83,'Hero Skills'!$E:$E,Q$82,'Hero Skills'!$D:$D,"Friend",'Hero Skills'!$C:$C,"All",'Hero Skills'!$A:$A,$C89,'Hero Skills'!$B:$B,"Skill 1",'Hero Skills'!$I:$I,"Stats-Based",'Hero Skills'!$P:$P,Q$81))</f>
        <v>0</v>
      </c>
      <c r="R89" s="117">
        <f>IF($B89="Lead",SUMIFS('Hero Skills'!$H:$H,'Hero Skills'!$F:$F,R$83,'Hero Skills'!$E:$E,R$82,'Hero Skills'!$D:$D,"Friend",'Hero Skills'!$C:$C,"All",'Hero Skills'!$A:$A,$C89,'Hero Skills'!$I:$I,"Stats-Based",'Hero Skills'!$P:$P,R$81)+SUMIFS('Hero Skills'!$H:$H,'Hero Skills'!$C:$C,$F$1,'Hero Skills'!$F:$F,R$83,'Hero Skills'!$E:$E,R$82,'Hero Skills'!$A:$A,$C89,'Hero Skills'!$I:$I,"Stats-Based",'Hero Skills'!$P:$P,R$81),SUMIFS('Hero Skills'!$H:$H,'Hero Skills'!$F:$F,R$83,'Hero Skills'!$E:$E,R$82,'Hero Skills'!$D:$D,"Friend",'Hero Skills'!$C:$C,"All",'Hero Skills'!$A:$A,$C89,'Hero Skills'!$B:$B,"Skill 1",'Hero Skills'!$I:$I,"Stats-Based",'Hero Skills'!$P:$P,R$81))</f>
        <v>0</v>
      </c>
      <c r="S89" s="117">
        <f>IF($B89="Lead",SUMIFS('Hero Skills'!$H:$H,'Hero Skills'!$F:$F,S$83,'Hero Skills'!$E:$E,S$82,'Hero Skills'!$D:$D,"Friend",'Hero Skills'!$C:$C,"All",'Hero Skills'!$A:$A,$C89,'Hero Skills'!$I:$I,"Stats-Based",'Hero Skills'!$P:$P,S$81)+SUMIFS('Hero Skills'!$H:$H,'Hero Skills'!$C:$C,$F$1,'Hero Skills'!$F:$F,S$83,'Hero Skills'!$E:$E,S$82,'Hero Skills'!$A:$A,$C89,'Hero Skills'!$I:$I,"Stats-Based",'Hero Skills'!$P:$P,S$81),SUMIFS('Hero Skills'!$H:$H,'Hero Skills'!$F:$F,S$83,'Hero Skills'!$E:$E,S$82,'Hero Skills'!$D:$D,"Friend",'Hero Skills'!$C:$C,"All",'Hero Skills'!$A:$A,$C89,'Hero Skills'!$B:$B,"Skill 1",'Hero Skills'!$I:$I,"Stats-Based",'Hero Skills'!$P:$P,S$81))</f>
        <v>0</v>
      </c>
      <c r="T89" s="117">
        <f>IF($B89="Lead",SUMIFS('Hero Skills'!$H:$H,'Hero Skills'!$F:$F,T$83,'Hero Skills'!$E:$E,T$82,'Hero Skills'!$D:$D,"Friend",'Hero Skills'!$C:$C,"All",'Hero Skills'!$A:$A,$C89,'Hero Skills'!$I:$I,"Stats-Based",'Hero Skills'!$P:$P,T$81)+SUMIFS('Hero Skills'!$H:$H,'Hero Skills'!$C:$C,$F$1,'Hero Skills'!$F:$F,T$83,'Hero Skills'!$E:$E,T$82,'Hero Skills'!$A:$A,$C89,'Hero Skills'!$I:$I,"Stats-Based",'Hero Skills'!$P:$P,T$81),SUMIFS('Hero Skills'!$H:$H,'Hero Skills'!$F:$F,T$83,'Hero Skills'!$E:$E,T$82,'Hero Skills'!$D:$D,"Friend",'Hero Skills'!$C:$C,"All",'Hero Skills'!$A:$A,$C89,'Hero Skills'!$B:$B,"Skill 1",'Hero Skills'!$I:$I,"Stats-Based",'Hero Skills'!$P:$P,T$81))</f>
        <v>0</v>
      </c>
      <c r="U89" s="117">
        <f>IF($B89="Lead",SUMIFS('Hero Skills'!$H:$H,'Hero Skills'!$F:$F,U$83,'Hero Skills'!$E:$E,U$82,'Hero Skills'!$D:$D,"Friend",'Hero Skills'!$C:$C,"All",'Hero Skills'!$A:$A,$C89,'Hero Skills'!$I:$I,"Stats-Based",'Hero Skills'!$P:$P,U$81)+SUMIFS('Hero Skills'!$H:$H,'Hero Skills'!$C:$C,$F$1,'Hero Skills'!$F:$F,U$83,'Hero Skills'!$E:$E,U$82,'Hero Skills'!$A:$A,$C89,'Hero Skills'!$I:$I,"Stats-Based",'Hero Skills'!$P:$P,U$81),SUMIFS('Hero Skills'!$H:$H,'Hero Skills'!$F:$F,U$83,'Hero Skills'!$E:$E,U$82,'Hero Skills'!$D:$D,"Friend",'Hero Skills'!$C:$C,"All",'Hero Skills'!$A:$A,$C89,'Hero Skills'!$B:$B,"Skill 1",'Hero Skills'!$I:$I,"Stats-Based",'Hero Skills'!$P:$P,U$81))</f>
        <v>0</v>
      </c>
      <c r="V89" s="117">
        <f>IF($B89="Lead",SUMIFS('Hero Skills'!$H:$H,'Hero Skills'!$F:$F,V$83,'Hero Skills'!$E:$E,V$82,'Hero Skills'!$D:$D,"Friend",'Hero Skills'!$C:$C,"All",'Hero Skills'!$A:$A,$C89,'Hero Skills'!$I:$I,"Stats-Based",'Hero Skills'!$P:$P,V$81)+SUMIFS('Hero Skills'!$H:$H,'Hero Skills'!$C:$C,$F$1,'Hero Skills'!$F:$F,V$83,'Hero Skills'!$E:$E,V$82,'Hero Skills'!$A:$A,$C89,'Hero Skills'!$I:$I,"Stats-Based",'Hero Skills'!$P:$P,V$81),SUMIFS('Hero Skills'!$H:$H,'Hero Skills'!$F:$F,V$83,'Hero Skills'!$E:$E,V$82,'Hero Skills'!$D:$D,"Friend",'Hero Skills'!$C:$C,"All",'Hero Skills'!$A:$A,$C89,'Hero Skills'!$B:$B,"Skill 1",'Hero Skills'!$I:$I,"Stats-Based",'Hero Skills'!$P:$P,V$81))</f>
        <v>0</v>
      </c>
      <c r="W89" s="117">
        <f>IF($B89="Lead",SUMIFS('Hero Skills'!$H:$H,'Hero Skills'!$F:$F,W$83,'Hero Skills'!$E:$E,W$82,'Hero Skills'!$D:$D,"Friend",'Hero Skills'!$C:$C,"All",'Hero Skills'!$A:$A,$C89,'Hero Skills'!$I:$I,"Stats-Based",'Hero Skills'!$P:$P,W$81)+SUMIFS('Hero Skills'!$H:$H,'Hero Skills'!$C:$C,$F$1,'Hero Skills'!$F:$F,W$83,'Hero Skills'!$E:$E,W$82,'Hero Skills'!$A:$A,$C89,'Hero Skills'!$I:$I,"Stats-Based",'Hero Skills'!$P:$P,W$81),SUMIFS('Hero Skills'!$H:$H,'Hero Skills'!$F:$F,W$83,'Hero Skills'!$E:$E,W$82,'Hero Skills'!$D:$D,"Friend",'Hero Skills'!$C:$C,"All",'Hero Skills'!$A:$A,$C89,'Hero Skills'!$B:$B,"Skill 1",'Hero Skills'!$I:$I,"Stats-Based",'Hero Skills'!$P:$P,W$81))</f>
        <v>0</v>
      </c>
      <c r="X89" s="117">
        <f>IF($B89="Lead",SUMIFS('Hero Skills'!$H:$H,'Hero Skills'!$F:$F,X$83,'Hero Skills'!$E:$E,X$82,'Hero Skills'!$D:$D,"Friend",'Hero Skills'!$C:$C,"All",'Hero Skills'!$A:$A,$C89,'Hero Skills'!$I:$I,"Stats-Based",'Hero Skills'!$P:$P,X$81)+SUMIFS('Hero Skills'!$H:$H,'Hero Skills'!$C:$C,$F$1,'Hero Skills'!$F:$F,X$83,'Hero Skills'!$E:$E,X$82,'Hero Skills'!$A:$A,$C89,'Hero Skills'!$I:$I,"Stats-Based",'Hero Skills'!$P:$P,X$81),SUMIFS('Hero Skills'!$H:$H,'Hero Skills'!$F:$F,X$83,'Hero Skills'!$E:$E,X$82,'Hero Skills'!$D:$D,"Friend",'Hero Skills'!$C:$C,"All",'Hero Skills'!$A:$A,$C89,'Hero Skills'!$B:$B,"Skill 1",'Hero Skills'!$I:$I,"Stats-Based",'Hero Skills'!$P:$P,X$81))</f>
        <v>0</v>
      </c>
      <c r="Y89" s="117">
        <f>IF($B89="Lead",SUMIFS('Hero Skills'!$H:$H,'Hero Skills'!$F:$F,Y$83,'Hero Skills'!$E:$E,Y$82,'Hero Skills'!$D:$D,"Friend",'Hero Skills'!$C:$C,"All",'Hero Skills'!$A:$A,$C89,'Hero Skills'!$I:$I,"Stats-Based",'Hero Skills'!$P:$P,Y$81)+SUMIFS('Hero Skills'!$H:$H,'Hero Skills'!$C:$C,$F$1,'Hero Skills'!$F:$F,Y$83,'Hero Skills'!$E:$E,Y$82,'Hero Skills'!$A:$A,$C89,'Hero Skills'!$I:$I,"Stats-Based",'Hero Skills'!$P:$P,Y$81),SUMIFS('Hero Skills'!$H:$H,'Hero Skills'!$F:$F,Y$83,'Hero Skills'!$E:$E,Y$82,'Hero Skills'!$D:$D,"Friend",'Hero Skills'!$C:$C,"All",'Hero Skills'!$A:$A,$C89,'Hero Skills'!$B:$B,"Skill 1",'Hero Skills'!$I:$I,"Stats-Based",'Hero Skills'!$P:$P,Y$81))</f>
        <v>0</v>
      </c>
      <c r="Z89" s="117">
        <f>IF($B89="Lead",SUMIFS('Hero Skills'!$H:$H,'Hero Skills'!$F:$F,Z$83,'Hero Skills'!$E:$E,Z$82,'Hero Skills'!$D:$D,"Friend",'Hero Skills'!$C:$C,"All",'Hero Skills'!$A:$A,$C89,'Hero Skills'!$I:$I,"Stats-Based",'Hero Skills'!$P:$P,Z$81)+SUMIFS('Hero Skills'!$H:$H,'Hero Skills'!$C:$C,$F$1,'Hero Skills'!$F:$F,Z$83,'Hero Skills'!$E:$E,Z$82,'Hero Skills'!$A:$A,$C89,'Hero Skills'!$I:$I,"Stats-Based",'Hero Skills'!$P:$P,Z$81),SUMIFS('Hero Skills'!$H:$H,'Hero Skills'!$F:$F,Z$83,'Hero Skills'!$E:$E,Z$82,'Hero Skills'!$D:$D,"Friend",'Hero Skills'!$C:$C,"All",'Hero Skills'!$A:$A,$C89,'Hero Skills'!$B:$B,"Skill 1",'Hero Skills'!$I:$I,"Stats-Based",'Hero Skills'!$P:$P,Z$81))</f>
        <v>0</v>
      </c>
      <c r="AA89" s="117">
        <f>IF($B89="Lead",SUMIFS('Hero Skills'!$H:$H,'Hero Skills'!$F:$F,AA$83,'Hero Skills'!$E:$E,AA$82,'Hero Skills'!$D:$D,"Friend",'Hero Skills'!$C:$C,"All",'Hero Skills'!$A:$A,$C89,'Hero Skills'!$I:$I,"Stats-Based",'Hero Skills'!$P:$P,AA$81)+SUMIFS('Hero Skills'!$H:$H,'Hero Skills'!$C:$C,$F$1,'Hero Skills'!$F:$F,AA$83,'Hero Skills'!$E:$E,AA$82,'Hero Skills'!$A:$A,$C89,'Hero Skills'!$I:$I,"Stats-Based",'Hero Skills'!$P:$P,AA$81),SUMIFS('Hero Skills'!$H:$H,'Hero Skills'!$F:$F,AA$83,'Hero Skills'!$E:$E,AA$82,'Hero Skills'!$D:$D,"Friend",'Hero Skills'!$C:$C,"All",'Hero Skills'!$A:$A,$C89,'Hero Skills'!$B:$B,"Skill 1",'Hero Skills'!$I:$I,"Stats-Based",'Hero Skills'!$P:$P,AA$81))</f>
        <v>0</v>
      </c>
      <c r="AB89" s="117">
        <f>IF($B89="Lead",SUMIFS('Hero Skills'!$H:$H,'Hero Skills'!$F:$F,AB$83,'Hero Skills'!$E:$E,AB$82,'Hero Skills'!$D:$D,"Friend",'Hero Skills'!$C:$C,"All",'Hero Skills'!$A:$A,$C89,'Hero Skills'!$I:$I,"Stats-Based",'Hero Skills'!$P:$P,AB$81)+SUMIFS('Hero Skills'!$H:$H,'Hero Skills'!$C:$C,$F$1,'Hero Skills'!$F:$F,AB$83,'Hero Skills'!$E:$E,AB$82,'Hero Skills'!$A:$A,$C89,'Hero Skills'!$I:$I,"Stats-Based",'Hero Skills'!$P:$P,AB$81),SUMIFS('Hero Skills'!$H:$H,'Hero Skills'!$F:$F,AB$83,'Hero Skills'!$E:$E,AB$82,'Hero Skills'!$D:$D,"Friend",'Hero Skills'!$C:$C,"All",'Hero Skills'!$A:$A,$C89,'Hero Skills'!$B:$B,"Skill 1",'Hero Skills'!$I:$I,"Stats-Based",'Hero Skills'!$P:$P,AB$81))</f>
        <v>0</v>
      </c>
      <c r="AC89" s="117">
        <f>IF($B89="Lead",SUMIFS('Hero Skills'!$H:$H,'Hero Skills'!$F:$F,AC$83,'Hero Skills'!$E:$E,AC$82,'Hero Skills'!$D:$D,"Friend",'Hero Skills'!$C:$C,"All",'Hero Skills'!$A:$A,$C89,'Hero Skills'!$I:$I,"Stats-Based",'Hero Skills'!$P:$P,AC$81)+SUMIFS('Hero Skills'!$H:$H,'Hero Skills'!$C:$C,$F$1,'Hero Skills'!$F:$F,AC$83,'Hero Skills'!$E:$E,AC$82,'Hero Skills'!$A:$A,$C89,'Hero Skills'!$I:$I,"Stats-Based",'Hero Skills'!$P:$P,AC$81),SUMIFS('Hero Skills'!$H:$H,'Hero Skills'!$F:$F,AC$83,'Hero Skills'!$E:$E,AC$82,'Hero Skills'!$D:$D,"Friend",'Hero Skills'!$C:$C,"All",'Hero Skills'!$A:$A,$C89,'Hero Skills'!$B:$B,"Skill 1",'Hero Skills'!$I:$I,"Stats-Based",'Hero Skills'!$P:$P,AC$81))</f>
        <v>0</v>
      </c>
      <c r="AD89" s="117">
        <f>IF($B89="Lead",SUMIFS('Hero Skills'!$H:$H,'Hero Skills'!$F:$F,AD$83,'Hero Skills'!$E:$E,AD$82,'Hero Skills'!$D:$D,"Friend",'Hero Skills'!$C:$C,"All",'Hero Skills'!$A:$A,$C89,'Hero Skills'!$I:$I,"Stats-Based",'Hero Skills'!$P:$P,AD$81)+SUMIFS('Hero Skills'!$H:$H,'Hero Skills'!$C:$C,$F$1,'Hero Skills'!$F:$F,AD$83,'Hero Skills'!$E:$E,AD$82,'Hero Skills'!$A:$A,$C89,'Hero Skills'!$I:$I,"Stats-Based",'Hero Skills'!$P:$P,AD$81),SUMIFS('Hero Skills'!$H:$H,'Hero Skills'!$F:$F,AD$83,'Hero Skills'!$E:$E,AD$82,'Hero Skills'!$D:$D,"Friend",'Hero Skills'!$C:$C,"All",'Hero Skills'!$A:$A,$C89,'Hero Skills'!$B:$B,"Skill 1",'Hero Skills'!$I:$I,"Stats-Based",'Hero Skills'!$P:$P,AD$81))</f>
        <v>0</v>
      </c>
      <c r="AE89" s="117">
        <f>IF($B89="Lead",SUMIFS('Hero Skills'!$H:$H,'Hero Skills'!$F:$F,AE$83,'Hero Skills'!$E:$E,AE$82,'Hero Skills'!$D:$D,"Friend",'Hero Skills'!$C:$C,"All",'Hero Skills'!$A:$A,$C89,'Hero Skills'!$I:$I,"Stats-Based",'Hero Skills'!$P:$P,AE$81)+SUMIFS('Hero Skills'!$H:$H,'Hero Skills'!$C:$C,$F$1,'Hero Skills'!$F:$F,AE$83,'Hero Skills'!$E:$E,AE$82,'Hero Skills'!$A:$A,$C89,'Hero Skills'!$I:$I,"Stats-Based",'Hero Skills'!$P:$P,AE$81),SUMIFS('Hero Skills'!$H:$H,'Hero Skills'!$F:$F,AE$83,'Hero Skills'!$E:$E,AE$82,'Hero Skills'!$D:$D,"Friend",'Hero Skills'!$C:$C,"All",'Hero Skills'!$A:$A,$C89,'Hero Skills'!$B:$B,"Skill 1",'Hero Skills'!$I:$I,"Stats-Based",'Hero Skills'!$P:$P,AE$81))</f>
        <v>0</v>
      </c>
      <c r="AF89" s="117">
        <f>IF($B89="Lead",SUMIFS('Hero Skills'!$H:$H,'Hero Skills'!$F:$F,AF$83,'Hero Skills'!$E:$E,AF$82,'Hero Skills'!$D:$D,"Friend",'Hero Skills'!$C:$C,"All",'Hero Skills'!$A:$A,$C89,'Hero Skills'!$I:$I,"Stats-Based",'Hero Skills'!$P:$P,AF$81)+SUMIFS('Hero Skills'!$H:$H,'Hero Skills'!$C:$C,$F$1,'Hero Skills'!$F:$F,AF$83,'Hero Skills'!$E:$E,AF$82,'Hero Skills'!$A:$A,$C89,'Hero Skills'!$I:$I,"Stats-Based",'Hero Skills'!$P:$P,AF$81),SUMIFS('Hero Skills'!$H:$H,'Hero Skills'!$F:$F,AF$83,'Hero Skills'!$E:$E,AF$82,'Hero Skills'!$D:$D,"Friend",'Hero Skills'!$C:$C,"All",'Hero Skills'!$A:$A,$C89,'Hero Skills'!$B:$B,"Skill 1",'Hero Skills'!$I:$I,"Stats-Based",'Hero Skills'!$P:$P,AF$81))</f>
        <v>0</v>
      </c>
      <c r="AG89" s="117">
        <f>IF($B89="Lead",SUMIFS('Hero Skills'!$H:$H,'Hero Skills'!$F:$F,AG$83,'Hero Skills'!$E:$E,AG$82,'Hero Skills'!$D:$D,"Friend",'Hero Skills'!$C:$C,"All",'Hero Skills'!$A:$A,$C89,'Hero Skills'!$I:$I,"Stats-Based",'Hero Skills'!$P:$P,AG$81)+SUMIFS('Hero Skills'!$H:$H,'Hero Skills'!$C:$C,$F$1,'Hero Skills'!$F:$F,AG$83,'Hero Skills'!$E:$E,AG$82,'Hero Skills'!$A:$A,$C89,'Hero Skills'!$I:$I,"Stats-Based",'Hero Skills'!$P:$P,AG$81),SUMIFS('Hero Skills'!$H:$H,'Hero Skills'!$F:$F,AG$83,'Hero Skills'!$E:$E,AG$82,'Hero Skills'!$D:$D,"Friend",'Hero Skills'!$C:$C,"All",'Hero Skills'!$A:$A,$C89,'Hero Skills'!$B:$B,"Skill 1",'Hero Skills'!$I:$I,"Stats-Based",'Hero Skills'!$P:$P,AG$81))</f>
        <v>0</v>
      </c>
      <c r="AH89" s="118">
        <f>IF($B89="Lead",SUMIFS('Hero Skills'!$H:$H,'Hero Skills'!$F:$F,AH$83,'Hero Skills'!$E:$E,AH$82,'Hero Skills'!$D:$D,"Foe",'Hero Skills'!$C:$C,"All",'Hero Skills'!$A:$A,$C89,'Hero Skills'!$I:$I,"Stats-Based",'Hero Skills'!$P:$P,AH$81),SUMIFS('Hero Skills'!$H:$H,'Hero Skills'!$F:$F,AH$83,'Hero Skills'!$E:$E,AH$82,'Hero Skills'!$D:$D,"Foe",'Hero Skills'!$C:$C,"All",'Hero Skills'!$A:$A,$C89,'Hero Skills'!$B:$B,"Skill 1",'Hero Skills'!$I:$I,"Stats-Based",'Hero Skills'!$P:$P,AH$81))</f>
        <v>0</v>
      </c>
      <c r="AI89" s="118">
        <f>IF($B89="Lead",SUMIFS('Hero Skills'!$H:$H,'Hero Skills'!$F:$F,AI$83,'Hero Skills'!$E:$E,AI$82,'Hero Skills'!$D:$D,"Foe",'Hero Skills'!$C:$C,"All",'Hero Skills'!$A:$A,$C89,'Hero Skills'!$I:$I,"Stats-Based",'Hero Skills'!$P:$P,AI$81),SUMIFS('Hero Skills'!$H:$H,'Hero Skills'!$F:$F,AI$83,'Hero Skills'!$E:$E,AI$82,'Hero Skills'!$D:$D,"Foe",'Hero Skills'!$C:$C,"All",'Hero Skills'!$A:$A,$C89,'Hero Skills'!$B:$B,"Skill 1",'Hero Skills'!$I:$I,"Stats-Based",'Hero Skills'!$P:$P,AI$81))</f>
        <v>0</v>
      </c>
      <c r="AJ89" s="118">
        <f>IF($B89="Lead",SUMIFS('Hero Skills'!$H:$H,'Hero Skills'!$F:$F,AJ$83,'Hero Skills'!$E:$E,AJ$82,'Hero Skills'!$D:$D,"Foe",'Hero Skills'!$C:$C,"All",'Hero Skills'!$A:$A,$C89,'Hero Skills'!$I:$I,"Stats-Based",'Hero Skills'!$P:$P,AJ$81),SUMIFS('Hero Skills'!$H:$H,'Hero Skills'!$F:$F,AJ$83,'Hero Skills'!$E:$E,AJ$82,'Hero Skills'!$D:$D,"Foe",'Hero Skills'!$C:$C,"All",'Hero Skills'!$A:$A,$C89,'Hero Skills'!$B:$B,"Skill 1",'Hero Skills'!$I:$I,"Stats-Based",'Hero Skills'!$P:$P,AJ$81))</f>
        <v>0</v>
      </c>
      <c r="AK89" s="118">
        <f>IF($B89="Lead",SUMIFS('Hero Skills'!$H:$H,'Hero Skills'!$F:$F,AK$83,'Hero Skills'!$E:$E,AK$82,'Hero Skills'!$D:$D,"Foe",'Hero Skills'!$C:$C,"All",'Hero Skills'!$A:$A,$C89,'Hero Skills'!$I:$I,"Stats-Based",'Hero Skills'!$P:$P,AK$81),SUMIFS('Hero Skills'!$H:$H,'Hero Skills'!$F:$F,AK$83,'Hero Skills'!$E:$E,AK$82,'Hero Skills'!$D:$D,"Foe",'Hero Skills'!$C:$C,"All",'Hero Skills'!$A:$A,$C89,'Hero Skills'!$B:$B,"Skill 1",'Hero Skills'!$I:$I,"Stats-Based",'Hero Skills'!$P:$P,AK$81))</f>
        <v>0</v>
      </c>
      <c r="AL89" s="118">
        <f>IF($B89="Lead",SUMIFS('Hero Skills'!$H:$H,'Hero Skills'!$F:$F,AL$83,'Hero Skills'!$E:$E,AL$82,'Hero Skills'!$D:$D,"Foe",'Hero Skills'!$C:$C,"All",'Hero Skills'!$A:$A,$C89,'Hero Skills'!$I:$I,"Stats-Based",'Hero Skills'!$P:$P,AL$81),SUMIFS('Hero Skills'!$H:$H,'Hero Skills'!$F:$F,AL$83,'Hero Skills'!$E:$E,AL$82,'Hero Skills'!$D:$D,"Foe",'Hero Skills'!$C:$C,"All",'Hero Skills'!$A:$A,$C89,'Hero Skills'!$B:$B,"Skill 1",'Hero Skills'!$I:$I,"Stats-Based",'Hero Skills'!$P:$P,AL$81))</f>
        <v>0</v>
      </c>
      <c r="AM89" s="118">
        <f>IF($B89="Lead",SUMIFS('Hero Skills'!$H:$H,'Hero Skills'!$F:$F,AM$83,'Hero Skills'!$E:$E,AM$82,'Hero Skills'!$D:$D,"Foe",'Hero Skills'!$C:$C,"All",'Hero Skills'!$A:$A,$C89,'Hero Skills'!$I:$I,"Stats-Based",'Hero Skills'!$P:$P,AM$81),SUMIFS('Hero Skills'!$H:$H,'Hero Skills'!$F:$F,AM$83,'Hero Skills'!$E:$E,AM$82,'Hero Skills'!$D:$D,"Foe",'Hero Skills'!$C:$C,"All",'Hero Skills'!$A:$A,$C89,'Hero Skills'!$B:$B,"Skill 1",'Hero Skills'!$I:$I,"Stats-Based",'Hero Skills'!$P:$P,AM$81))</f>
        <v>0</v>
      </c>
      <c r="AN89" s="118">
        <f>IF($B89="Lead",SUMIFS('Hero Skills'!$H:$H,'Hero Skills'!$F:$F,AN$83,'Hero Skills'!$E:$E,AN$82,'Hero Skills'!$D:$D,"Foe",'Hero Skills'!$C:$C,"All",'Hero Skills'!$A:$A,$C89,'Hero Skills'!$I:$I,"Stats-Based",'Hero Skills'!$P:$P,AN$81),SUMIFS('Hero Skills'!$H:$H,'Hero Skills'!$F:$F,AN$83,'Hero Skills'!$E:$E,AN$82,'Hero Skills'!$D:$D,"Foe",'Hero Skills'!$C:$C,"All",'Hero Skills'!$A:$A,$C89,'Hero Skills'!$B:$B,"Skill 1",'Hero Skills'!$I:$I,"Stats-Based",'Hero Skills'!$P:$P,AN$81))</f>
        <v>0</v>
      </c>
      <c r="AO89" s="118">
        <f>IF($B89="Lead",SUMIFS('Hero Skills'!$H:$H,'Hero Skills'!$F:$F,AO$83,'Hero Skills'!$E:$E,AO$82,'Hero Skills'!$D:$D,"Foe",'Hero Skills'!$C:$C,"All",'Hero Skills'!$A:$A,$C89,'Hero Skills'!$I:$I,"Stats-Based",'Hero Skills'!$P:$P,AO$81),SUMIFS('Hero Skills'!$H:$H,'Hero Skills'!$F:$F,AO$83,'Hero Skills'!$E:$E,AO$82,'Hero Skills'!$D:$D,"Foe",'Hero Skills'!$C:$C,"All",'Hero Skills'!$A:$A,$C89,'Hero Skills'!$B:$B,"Skill 1",'Hero Skills'!$I:$I,"Stats-Based",'Hero Skills'!$P:$P,AO$81))</f>
        <v>0</v>
      </c>
      <c r="AP89" s="118">
        <f>IF($B89="Lead",SUMIFS('Hero Skills'!$H:$H,'Hero Skills'!$F:$F,AP$83,'Hero Skills'!$E:$E,AP$82,'Hero Skills'!$D:$D,"Foe",'Hero Skills'!$C:$C,"All",'Hero Skills'!$A:$A,$C89,'Hero Skills'!$I:$I,"Stats-Based",'Hero Skills'!$P:$P,AP$81),SUMIFS('Hero Skills'!$H:$H,'Hero Skills'!$F:$F,AP$83,'Hero Skills'!$E:$E,AP$82,'Hero Skills'!$D:$D,"Foe",'Hero Skills'!$C:$C,"All",'Hero Skills'!$A:$A,$C89,'Hero Skills'!$B:$B,"Skill 1",'Hero Skills'!$I:$I,"Stats-Based",'Hero Skills'!$P:$P,AP$81))</f>
        <v>0</v>
      </c>
      <c r="AQ89" s="118">
        <f>IF($B89="Lead",SUMIFS('Hero Skills'!$H:$H,'Hero Skills'!$F:$F,AQ$83,'Hero Skills'!$E:$E,AQ$82,'Hero Skills'!$D:$D,"Foe",'Hero Skills'!$C:$C,"All",'Hero Skills'!$A:$A,$C89,'Hero Skills'!$I:$I,"Stats-Based",'Hero Skills'!$P:$P,AQ$81),SUMIFS('Hero Skills'!$H:$H,'Hero Skills'!$F:$F,AQ$83,'Hero Skills'!$E:$E,AQ$82,'Hero Skills'!$D:$D,"Foe",'Hero Skills'!$C:$C,"All",'Hero Skills'!$A:$A,$C89,'Hero Skills'!$B:$B,"Skill 1",'Hero Skills'!$I:$I,"Stats-Based",'Hero Skills'!$P:$P,AQ$81))</f>
        <v>0</v>
      </c>
      <c r="AR89" s="118">
        <f>IF($B89="Lead",SUMIFS('Hero Skills'!$H:$H,'Hero Skills'!$F:$F,AR$83,'Hero Skills'!$E:$E,AR$82,'Hero Skills'!$D:$D,"Foe",'Hero Skills'!$C:$C,"All",'Hero Skills'!$A:$A,$C89,'Hero Skills'!$I:$I,"Stats-Based",'Hero Skills'!$P:$P,AR$81),SUMIFS('Hero Skills'!$H:$H,'Hero Skills'!$F:$F,AR$83,'Hero Skills'!$E:$E,AR$82,'Hero Skills'!$D:$D,"Foe",'Hero Skills'!$C:$C,"All",'Hero Skills'!$A:$A,$C89,'Hero Skills'!$B:$B,"Skill 1",'Hero Skills'!$I:$I,"Stats-Based",'Hero Skills'!$P:$P,AR$81))</f>
        <v>0</v>
      </c>
      <c r="AS89" s="118">
        <f>IF($B89="Lead",SUMIFS('Hero Skills'!$H:$H,'Hero Skills'!$F:$F,AS$83,'Hero Skills'!$E:$E,AS$82,'Hero Skills'!$D:$D,"Foe",'Hero Skills'!$C:$C,"All",'Hero Skills'!$A:$A,$C89,'Hero Skills'!$I:$I,"Stats-Based",'Hero Skills'!$P:$P,AS$81),SUMIFS('Hero Skills'!$H:$H,'Hero Skills'!$F:$F,AS$83,'Hero Skills'!$E:$E,AS$82,'Hero Skills'!$D:$D,"Foe",'Hero Skills'!$C:$C,"All",'Hero Skills'!$A:$A,$C89,'Hero Skills'!$B:$B,"Skill 1",'Hero Skills'!$I:$I,"Stats-Based",'Hero Skills'!$P:$P,AS$81))</f>
        <v>0</v>
      </c>
      <c r="AT89" s="118">
        <f>IF($B89="Lead",SUMIFS('Hero Skills'!$H:$H,'Hero Skills'!$F:$F,AT$83,'Hero Skills'!$E:$E,AT$82,'Hero Skills'!$D:$D,"Foe",'Hero Skills'!$C:$C,"All",'Hero Skills'!$A:$A,$C89,'Hero Skills'!$I:$I,"Stats-Based",'Hero Skills'!$P:$P,AT$81),SUMIFS('Hero Skills'!$H:$H,'Hero Skills'!$F:$F,AT$83,'Hero Skills'!$E:$E,AT$82,'Hero Skills'!$D:$D,"Foe",'Hero Skills'!$C:$C,"All",'Hero Skills'!$A:$A,$C89,'Hero Skills'!$B:$B,"Skill 1",'Hero Skills'!$I:$I,"Stats-Based",'Hero Skills'!$P:$P,AT$81))</f>
        <v>0</v>
      </c>
      <c r="AU89" s="118">
        <f>IF($B89="Lead",SUMIFS('Hero Skills'!$H:$H,'Hero Skills'!$F:$F,AU$83,'Hero Skills'!$E:$E,AU$82,'Hero Skills'!$D:$D,"Foe",'Hero Skills'!$C:$C,"All",'Hero Skills'!$A:$A,$C89,'Hero Skills'!$I:$I,"Stats-Based",'Hero Skills'!$P:$P,AU$81),SUMIFS('Hero Skills'!$H:$H,'Hero Skills'!$F:$F,AU$83,'Hero Skills'!$E:$E,AU$82,'Hero Skills'!$D:$D,"Foe",'Hero Skills'!$C:$C,"All",'Hero Skills'!$A:$A,$C89,'Hero Skills'!$B:$B,"Skill 1",'Hero Skills'!$I:$I,"Stats-Based",'Hero Skills'!$P:$P,AU$81))</f>
        <v>0</v>
      </c>
      <c r="AV89" s="118">
        <f>IF($B89="Lead",SUMIFS('Hero Skills'!$H:$H,'Hero Skills'!$F:$F,AV$83,'Hero Skills'!$E:$E,AV$82,'Hero Skills'!$D:$D,"Foe",'Hero Skills'!$C:$C,"All",'Hero Skills'!$A:$A,$C89,'Hero Skills'!$I:$I,"Stats-Based",'Hero Skills'!$P:$P,AV$81),SUMIFS('Hero Skills'!$H:$H,'Hero Skills'!$F:$F,AV$83,'Hero Skills'!$E:$E,AV$82,'Hero Skills'!$D:$D,"Foe",'Hero Skills'!$C:$C,"All",'Hero Skills'!$A:$A,$C89,'Hero Skills'!$B:$B,"Skill 1",'Hero Skills'!$I:$I,"Stats-Based",'Hero Skills'!$P:$P,AV$81))</f>
        <v>0</v>
      </c>
      <c r="AW89" s="118">
        <f>IF($B89="Lead",SUMIFS('Hero Skills'!$H:$H,'Hero Skills'!$F:$F,AW$83,'Hero Skills'!$E:$E,AW$82,'Hero Skills'!$D:$D,"Foe",'Hero Skills'!$C:$C,"All",'Hero Skills'!$A:$A,$C89,'Hero Skills'!$I:$I,"Stats-Based",'Hero Skills'!$P:$P,AW$81),SUMIFS('Hero Skills'!$H:$H,'Hero Skills'!$F:$F,AW$83,'Hero Skills'!$E:$E,AW$82,'Hero Skills'!$D:$D,"Foe",'Hero Skills'!$C:$C,"All",'Hero Skills'!$A:$A,$C89,'Hero Skills'!$B:$B,"Skill 1",'Hero Skills'!$I:$I,"Stats-Based",'Hero Skills'!$P:$P,AW$81))</f>
        <v>0</v>
      </c>
      <c r="AX89" s="118">
        <f>IF($B89="Lead",SUMIFS('Hero Skills'!$H:$H,'Hero Skills'!$F:$F,AX$83,'Hero Skills'!$E:$E,AX$82,'Hero Skills'!$D:$D,"Foe",'Hero Skills'!$C:$C,"All",'Hero Skills'!$A:$A,$C89,'Hero Skills'!$I:$I,"Stats-Based",'Hero Skills'!$P:$P,AX$81),SUMIFS('Hero Skills'!$H:$H,'Hero Skills'!$F:$F,AX$83,'Hero Skills'!$E:$E,AX$82,'Hero Skills'!$D:$D,"Foe",'Hero Skills'!$C:$C,"All",'Hero Skills'!$A:$A,$C89,'Hero Skills'!$B:$B,"Skill 1",'Hero Skills'!$I:$I,"Stats-Based",'Hero Skills'!$P:$P,AX$81))</f>
        <v>0</v>
      </c>
      <c r="AY89" s="118">
        <f>IF($B89="Lead",SUMIFS('Hero Skills'!$H:$H,'Hero Skills'!$F:$F,AY$83,'Hero Skills'!$E:$E,AY$82,'Hero Skills'!$D:$D,"Foe",'Hero Skills'!$C:$C,"All",'Hero Skills'!$A:$A,$C89,'Hero Skills'!$I:$I,"Stats-Based",'Hero Skills'!$P:$P,AY$81),SUMIFS('Hero Skills'!$H:$H,'Hero Skills'!$F:$F,AY$83,'Hero Skills'!$E:$E,AY$82,'Hero Skills'!$D:$D,"Foe",'Hero Skills'!$C:$C,"All",'Hero Skills'!$A:$A,$C89,'Hero Skills'!$B:$B,"Skill 1",'Hero Skills'!$I:$I,"Stats-Based",'Hero Skills'!$P:$P,AY$81))</f>
        <v>0</v>
      </c>
      <c r="AZ89" s="118">
        <f>IF($B89="Lead",SUMIFS('Hero Skills'!$H:$H,'Hero Skills'!$F:$F,AZ$83,'Hero Skills'!$E:$E,AZ$82,'Hero Skills'!$D:$D,"Foe",'Hero Skills'!$C:$C,"All",'Hero Skills'!$A:$A,$C89,'Hero Skills'!$I:$I,"Stats-Based",'Hero Skills'!$P:$P,AZ$81),SUMIFS('Hero Skills'!$H:$H,'Hero Skills'!$F:$F,AZ$83,'Hero Skills'!$E:$E,AZ$82,'Hero Skills'!$D:$D,"Foe",'Hero Skills'!$C:$C,"All",'Hero Skills'!$A:$A,$C89,'Hero Skills'!$B:$B,"Skill 1",'Hero Skills'!$I:$I,"Stats-Based",'Hero Skills'!$P:$P,AZ$81))</f>
        <v>0</v>
      </c>
      <c r="BA89" s="118">
        <f>IF($B89="Lead",SUMIFS('Hero Skills'!$H:$H,'Hero Skills'!$F:$F,BA$83,'Hero Skills'!$E:$E,BA$82,'Hero Skills'!$D:$D,"Foe",'Hero Skills'!$C:$C,"All",'Hero Skills'!$A:$A,$C89,'Hero Skills'!$I:$I,"Stats-Based",'Hero Skills'!$P:$P,BA$81),SUMIFS('Hero Skills'!$H:$H,'Hero Skills'!$F:$F,BA$83,'Hero Skills'!$E:$E,BA$82,'Hero Skills'!$D:$D,"Foe",'Hero Skills'!$C:$C,"All",'Hero Skills'!$A:$A,$C89,'Hero Skills'!$B:$B,"Skill 1",'Hero Skills'!$I:$I,"Stats-Based",'Hero Skills'!$P:$P,BA$81))</f>
        <v>0</v>
      </c>
      <c r="BB89" s="118">
        <f>IF($B89="Lead",SUMIFS('Hero Skills'!$H:$H,'Hero Skills'!$F:$F,BB$83,'Hero Skills'!$E:$E,BB$82,'Hero Skills'!$D:$D,"Foe",'Hero Skills'!$C:$C,"All",'Hero Skills'!$A:$A,$C89,'Hero Skills'!$I:$I,"Stats-Based",'Hero Skills'!$P:$P,BB$81),SUMIFS('Hero Skills'!$H:$H,'Hero Skills'!$F:$F,BB$83,'Hero Skills'!$E:$E,BB$82,'Hero Skills'!$D:$D,"Foe",'Hero Skills'!$C:$C,"All",'Hero Skills'!$A:$A,$C89,'Hero Skills'!$B:$B,"Skill 1",'Hero Skills'!$I:$I,"Stats-Based",'Hero Skills'!$P:$P,BB$81))</f>
        <v>0</v>
      </c>
      <c r="BC89" s="118">
        <f>IF($B89="Lead",SUMIFS('Hero Skills'!$H:$H,'Hero Skills'!$F:$F,BC$83,'Hero Skills'!$E:$E,BC$82,'Hero Skills'!$D:$D,"Foe",'Hero Skills'!$C:$C,"All",'Hero Skills'!$A:$A,$C89,'Hero Skills'!$I:$I,"Stats-Based",'Hero Skills'!$P:$P,BC$81),SUMIFS('Hero Skills'!$H:$H,'Hero Skills'!$F:$F,BC$83,'Hero Skills'!$E:$E,BC$82,'Hero Skills'!$D:$D,"Foe",'Hero Skills'!$C:$C,"All",'Hero Skills'!$A:$A,$C89,'Hero Skills'!$B:$B,"Skill 1",'Hero Skills'!$I:$I,"Stats-Based",'Hero Skills'!$P:$P,BC$81))</f>
        <v>0</v>
      </c>
      <c r="BD89" s="118">
        <f>IF($B89="Lead",SUMIFS('Hero Skills'!$H:$H,'Hero Skills'!$F:$F,BD$83,'Hero Skills'!$E:$E,BD$82,'Hero Skills'!$D:$D,"Foe",'Hero Skills'!$C:$C,"All",'Hero Skills'!$A:$A,$C89,'Hero Skills'!$I:$I,"Stats-Based",'Hero Skills'!$P:$P,BD$81),SUMIFS('Hero Skills'!$H:$H,'Hero Skills'!$F:$F,BD$83,'Hero Skills'!$E:$E,BD$82,'Hero Skills'!$D:$D,"Foe",'Hero Skills'!$C:$C,"All",'Hero Skills'!$A:$A,$C89,'Hero Skills'!$B:$B,"Skill 1",'Hero Skills'!$I:$I,"Stats-Based",'Hero Skills'!$P:$P,BD$81))</f>
        <v>0</v>
      </c>
      <c r="BE89" s="118">
        <f>IF($B89="Lead",SUMIFS('Hero Skills'!$H:$H,'Hero Skills'!$F:$F,BE$83,'Hero Skills'!$E:$E,BE$82,'Hero Skills'!$D:$D,"Foe",'Hero Skills'!$C:$C,"All",'Hero Skills'!$A:$A,$C89,'Hero Skills'!$I:$I,"Stats-Based",'Hero Skills'!$P:$P,BE$81),SUMIFS('Hero Skills'!$H:$H,'Hero Skills'!$F:$F,BE$83,'Hero Skills'!$E:$E,BE$82,'Hero Skills'!$D:$D,"Foe",'Hero Skills'!$C:$C,"All",'Hero Skills'!$A:$A,$C89,'Hero Skills'!$B:$B,"Skill 1",'Hero Skills'!$I:$I,"Stats-Based",'Hero Skills'!$P:$P,BE$81))</f>
        <v>0</v>
      </c>
      <c r="BF89" s="118">
        <f>IF($B89="Lead",SUMIFS('Hero Skills'!$H:$H,'Hero Skills'!$F:$F,BF$83,'Hero Skills'!$E:$E,BF$82,'Hero Skills'!$D:$D,"Foe",'Hero Skills'!$C:$C,"All",'Hero Skills'!$A:$A,$C89,'Hero Skills'!$I:$I,"Stats-Based",'Hero Skills'!$P:$P,BF$81),SUMIFS('Hero Skills'!$H:$H,'Hero Skills'!$F:$F,BF$83,'Hero Skills'!$E:$E,BF$82,'Hero Skills'!$D:$D,"Foe",'Hero Skills'!$C:$C,"All",'Hero Skills'!$A:$A,$C89,'Hero Skills'!$B:$B,"Skill 1",'Hero Skills'!$I:$I,"Stats-Based",'Hero Skills'!$P:$P,BF$81))</f>
        <v>0</v>
      </c>
      <c r="BG89" s="118">
        <f>IF($B89="Lead",SUMIFS('Hero Skills'!$H:$H,'Hero Skills'!$F:$F,BG$83,'Hero Skills'!$E:$E,BG$82,'Hero Skills'!$D:$D,"Foe",'Hero Skills'!$C:$C,"All",'Hero Skills'!$A:$A,$C89,'Hero Skills'!$I:$I,"Stats-Based",'Hero Skills'!$P:$P,BG$81),SUMIFS('Hero Skills'!$H:$H,'Hero Skills'!$F:$F,BG$83,'Hero Skills'!$E:$E,BG$82,'Hero Skills'!$D:$D,"Foe",'Hero Skills'!$C:$C,"All",'Hero Skills'!$A:$A,$C89,'Hero Skills'!$B:$B,"Skill 1",'Hero Skills'!$I:$I,"Stats-Based",'Hero Skills'!$P:$P,BG$81))</f>
        <v>0</v>
      </c>
      <c r="BH89" s="118">
        <f>IF($B89="Lead",SUMIFS('Hero Skills'!$H:$H,'Hero Skills'!$F:$F,BH$83,'Hero Skills'!$E:$E,BH$82,'Hero Skills'!$D:$D,"Foe",'Hero Skills'!$C:$C,"All",'Hero Skills'!$A:$A,$C89,'Hero Skills'!$I:$I,"Stats-Based",'Hero Skills'!$P:$P,BH$81),SUMIFS('Hero Skills'!$H:$H,'Hero Skills'!$F:$F,BH$83,'Hero Skills'!$E:$E,BH$82,'Hero Skills'!$D:$D,"Foe",'Hero Skills'!$C:$C,"All",'Hero Skills'!$A:$A,$C89,'Hero Skills'!$B:$B,"Skill 1",'Hero Skills'!$I:$I,"Stats-Based",'Hero Skills'!$P:$P,BH$81))</f>
        <v>0</v>
      </c>
      <c r="BI89" s="118">
        <f>IF($B89="Lead",SUMIFS('Hero Skills'!$H:$H,'Hero Skills'!$F:$F,BI$83,'Hero Skills'!$E:$E,BI$82,'Hero Skills'!$D:$D,"Foe",'Hero Skills'!$C:$C,"All",'Hero Skills'!$A:$A,$C89,'Hero Skills'!$I:$I,"Stats-Based",'Hero Skills'!$P:$P,BI$81),SUMIFS('Hero Skills'!$H:$H,'Hero Skills'!$F:$F,BI$83,'Hero Skills'!$E:$E,BI$82,'Hero Skills'!$D:$D,"Foe",'Hero Skills'!$C:$C,"All",'Hero Skills'!$A:$A,$C89,'Hero Skills'!$B:$B,"Skill 1",'Hero Skills'!$I:$I,"Stats-Based",'Hero Skills'!$P:$P,BI$81))</f>
        <v>0</v>
      </c>
      <c r="BJ89" s="118">
        <f>IF($B89="Lead",SUMIFS('Hero Skills'!$H:$H,'Hero Skills'!$F:$F,BJ$83,'Hero Skills'!$E:$E,BJ$82,'Hero Skills'!$D:$D,"Foe",'Hero Skills'!$C:$C,"All",'Hero Skills'!$A:$A,$C89,'Hero Skills'!$I:$I,"Stats-Based",'Hero Skills'!$P:$P,BJ$81),SUMIFS('Hero Skills'!$H:$H,'Hero Skills'!$F:$F,BJ$83,'Hero Skills'!$E:$E,BJ$82,'Hero Skills'!$D:$D,"Foe",'Hero Skills'!$C:$C,"All",'Hero Skills'!$A:$A,$C89,'Hero Skills'!$B:$B,"Skill 1",'Hero Skills'!$I:$I,"Stats-Based",'Hero Skills'!$P:$P,BJ$81))</f>
        <v>0</v>
      </c>
      <c r="BK89" s="118">
        <f>IF($B89="Lead",SUMIFS('Hero Skills'!$H:$H,'Hero Skills'!$F:$F,BK$83,'Hero Skills'!$E:$E,BK$82,'Hero Skills'!$D:$D,"Foe",'Hero Skills'!$C:$C,"All",'Hero Skills'!$A:$A,$C89,'Hero Skills'!$I:$I,"Stats-Based",'Hero Skills'!$P:$P,BK$81),SUMIFS('Hero Skills'!$H:$H,'Hero Skills'!$F:$F,BK$83,'Hero Skills'!$E:$E,BK$82,'Hero Skills'!$D:$D,"Foe",'Hero Skills'!$C:$C,"All",'Hero Skills'!$A:$A,$C89,'Hero Skills'!$B:$B,"Skill 1",'Hero Skills'!$I:$I,"Stats-Based",'Hero Skills'!$P:$P,BK$81))</f>
        <v>0</v>
      </c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9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  <c r="HT89" s="118"/>
      <c r="HU89" s="118"/>
      <c r="HV89" s="118"/>
      <c r="HW89" s="118"/>
      <c r="HX89" s="118"/>
      <c r="HY89" s="118"/>
      <c r="HZ89" s="118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  <c r="IW89" s="118"/>
      <c r="IX89" s="118"/>
      <c r="IY89" s="118"/>
      <c r="IZ89" s="118"/>
      <c r="JA89" s="118"/>
      <c r="JB89" s="118"/>
      <c r="JC89" s="118"/>
      <c r="JD89" s="118"/>
      <c r="JE89" s="118"/>
      <c r="JF89" s="118"/>
      <c r="JG89" s="118"/>
      <c r="JH89" s="118"/>
      <c r="JI89" s="118"/>
      <c r="JJ89" s="118"/>
      <c r="JK89" s="118"/>
      <c r="JL89" s="118"/>
      <c r="JM89" s="118"/>
      <c r="JN89" s="118"/>
      <c r="JO89" s="118"/>
      <c r="JP89" s="118"/>
      <c r="JQ89" s="118"/>
      <c r="JR89" s="118"/>
      <c r="JS89" s="118"/>
      <c r="JT89" s="118"/>
      <c r="JU89" s="118"/>
      <c r="JV89" s="118"/>
      <c r="JW89" s="118"/>
      <c r="JX89" s="118"/>
      <c r="JY89" s="118"/>
      <c r="JZ89" s="118"/>
      <c r="KA89" s="118"/>
      <c r="KB89" s="118"/>
      <c r="KC89" s="118"/>
      <c r="KD89" s="118"/>
      <c r="KE89" s="118"/>
      <c r="KF89" s="118"/>
      <c r="KG89" s="118"/>
      <c r="KH89" s="118"/>
      <c r="KI89" s="118"/>
      <c r="KJ89" s="118"/>
      <c r="KK89" s="118"/>
      <c r="KL89" s="118"/>
      <c r="KM89" s="118"/>
      <c r="KN89" s="118"/>
      <c r="KO89" s="118"/>
      <c r="KP89" s="118"/>
      <c r="KQ89" s="118"/>
      <c r="KR89" s="118"/>
      <c r="KS89" s="118"/>
      <c r="KT89" s="118"/>
      <c r="KU89" s="118"/>
      <c r="KV89" s="118"/>
      <c r="KW89" s="118"/>
      <c r="KX89" s="118"/>
      <c r="KY89" s="118"/>
      <c r="KZ89" s="118"/>
      <c r="LA89" s="118"/>
      <c r="LB89" s="118"/>
      <c r="LC89" s="118"/>
      <c r="LD89" s="118"/>
      <c r="LE89" s="118"/>
      <c r="LF89" s="118"/>
      <c r="LG89" s="118"/>
      <c r="LH89" s="118"/>
      <c r="LI89" s="118"/>
      <c r="LJ89" s="118"/>
      <c r="LK89" s="118"/>
      <c r="LL89" s="118"/>
      <c r="LM89" s="118"/>
      <c r="LN89" s="118"/>
      <c r="LO89" s="118"/>
      <c r="LP89" s="118"/>
      <c r="LQ89" s="118"/>
      <c r="LR89" s="118"/>
      <c r="LS89" s="118"/>
      <c r="LT89" s="118"/>
      <c r="LU89" s="118"/>
      <c r="LV89" s="118"/>
      <c r="LW89" s="118"/>
      <c r="LX89" s="118"/>
      <c r="LY89" s="118"/>
      <c r="LZ89" s="118"/>
      <c r="MA89" s="118"/>
      <c r="MB89" s="118"/>
      <c r="MC89" s="118"/>
      <c r="MD89" s="118"/>
      <c r="ME89" s="118"/>
      <c r="MF89" s="118"/>
      <c r="MG89" s="118"/>
      <c r="MH89" s="118"/>
      <c r="MI89" s="118"/>
      <c r="MJ89" s="118"/>
      <c r="MK89" s="118"/>
      <c r="ML89" s="118"/>
      <c r="MM89" s="118"/>
      <c r="MN89" s="118"/>
      <c r="MO89" s="118"/>
      <c r="MP89" s="118"/>
      <c r="MQ89" s="118"/>
      <c r="MR89" s="118"/>
      <c r="MS89" s="118"/>
      <c r="MT89" s="118"/>
      <c r="MU89" s="118"/>
      <c r="MV89" s="118"/>
      <c r="MW89" s="118"/>
      <c r="MX89" s="118"/>
      <c r="MY89" s="118"/>
      <c r="MZ89" s="118"/>
      <c r="NA89" s="118"/>
      <c r="NB89" s="118"/>
      <c r="NC89" s="118"/>
      <c r="ND89" s="118"/>
      <c r="NE89" s="118"/>
      <c r="NF89" s="118"/>
      <c r="NG89" s="118"/>
      <c r="NH89" s="118"/>
      <c r="NI89" s="118"/>
      <c r="NJ89" s="118"/>
      <c r="NK89" s="118"/>
      <c r="NL89" s="118"/>
      <c r="NM89" s="118"/>
      <c r="NN89" s="118"/>
      <c r="NO89" s="118"/>
      <c r="NP89" s="118"/>
      <c r="NQ89" s="118"/>
      <c r="NR89" s="118"/>
      <c r="NS89" s="118"/>
      <c r="NT89" s="118"/>
      <c r="NU89" s="118"/>
      <c r="NV89" s="118"/>
      <c r="NW89" s="118"/>
      <c r="NX89" s="118"/>
      <c r="NY89" s="118"/>
      <c r="NZ89" s="118"/>
      <c r="OA89" s="118"/>
      <c r="OB89" s="118"/>
      <c r="OC89" s="118"/>
      <c r="OD89" s="118"/>
      <c r="OE89" s="118"/>
      <c r="OF89" s="118"/>
      <c r="OG89" s="118"/>
      <c r="OH89" s="118"/>
      <c r="OI89" s="118"/>
      <c r="OJ89" s="118"/>
      <c r="OK89" s="118"/>
      <c r="OL89" s="118"/>
      <c r="OM89" s="118"/>
      <c r="ON89" s="118"/>
      <c r="OO89" s="118"/>
      <c r="OP89" s="118"/>
      <c r="OQ89" s="118"/>
      <c r="OR89" s="118"/>
      <c r="OS89" s="118"/>
      <c r="OT89" s="118"/>
      <c r="OU89" s="118"/>
      <c r="OV89" s="118"/>
      <c r="OW89" s="118"/>
      <c r="OX89" s="118"/>
      <c r="OY89" s="118"/>
      <c r="OZ89" s="118"/>
      <c r="PA89" s="118"/>
      <c r="PB89" s="118"/>
      <c r="PC89" s="118"/>
      <c r="PD89" s="118"/>
      <c r="PE89" s="118"/>
      <c r="PF89" s="118"/>
      <c r="PG89" s="118"/>
      <c r="PH89" s="118"/>
      <c r="PI89" s="118"/>
      <c r="PJ89" s="118"/>
      <c r="PK89" s="118"/>
      <c r="PL89" s="118"/>
      <c r="PM89" s="118"/>
      <c r="PN89" s="118"/>
      <c r="PO89" s="118"/>
      <c r="PP89" s="118"/>
      <c r="PQ89" s="118"/>
      <c r="PR89" s="118"/>
      <c r="PS89" s="118"/>
      <c r="PT89" s="118"/>
      <c r="PU89" s="118"/>
      <c r="PV89" s="118"/>
      <c r="PW89" s="118"/>
      <c r="PX89" s="118"/>
      <c r="PY89" s="118"/>
      <c r="PZ89" s="118"/>
      <c r="QA89" s="118"/>
      <c r="QB89" s="118"/>
      <c r="QC89" s="118"/>
      <c r="QD89" s="118"/>
      <c r="QE89" s="118"/>
      <c r="QF89" s="118"/>
      <c r="QG89" s="118"/>
      <c r="QH89" s="118"/>
      <c r="QI89" s="118"/>
      <c r="QJ89" s="118"/>
      <c r="QK89" s="118"/>
      <c r="QL89" s="118"/>
      <c r="QM89" s="118"/>
      <c r="QN89" s="118"/>
      <c r="QO89" s="118"/>
      <c r="QP89" s="118"/>
      <c r="QQ89" s="118"/>
      <c r="QR89" s="118"/>
      <c r="QS89" s="118"/>
      <c r="QT89" s="118"/>
      <c r="QU89" s="118"/>
      <c r="QV89" s="118"/>
      <c r="QW89" s="118"/>
      <c r="QX89" s="118"/>
      <c r="QY89" s="118"/>
      <c r="QZ89" s="118"/>
      <c r="RA89" s="118"/>
      <c r="RB89" s="118"/>
      <c r="RC89" s="118"/>
      <c r="RD89" s="118"/>
      <c r="RE89" s="118"/>
      <c r="RF89" s="118"/>
      <c r="RG89" s="118"/>
      <c r="RH89" s="118"/>
      <c r="RI89" s="118"/>
      <c r="RJ89" s="118"/>
      <c r="RK89" s="118"/>
      <c r="RL89" s="118"/>
      <c r="RM89" s="118"/>
      <c r="RN89" s="118"/>
      <c r="RO89" s="118"/>
      <c r="RP89" s="118"/>
      <c r="RQ89" s="118"/>
      <c r="RR89" s="118"/>
      <c r="RS89" s="118"/>
      <c r="RT89" s="118"/>
      <c r="RU89" s="118"/>
      <c r="RV89" s="118"/>
      <c r="RW89" s="118"/>
      <c r="RX89" s="118"/>
      <c r="RY89" s="118"/>
      <c r="RZ89" s="118"/>
      <c r="SA89" s="118"/>
      <c r="SB89" s="118"/>
      <c r="SC89" s="118"/>
      <c r="SD89" s="118"/>
      <c r="SE89" s="118"/>
      <c r="SF89" s="118"/>
      <c r="SG89" s="118"/>
      <c r="SH89" s="118"/>
      <c r="SI89" s="118"/>
      <c r="SJ89" s="118"/>
      <c r="SK89" s="118"/>
      <c r="SL89" s="118"/>
      <c r="SM89" s="118"/>
      <c r="SN89" s="118"/>
      <c r="SO89" s="118"/>
      <c r="SP89" s="118"/>
      <c r="SQ89" s="118"/>
      <c r="SR89" s="118"/>
      <c r="SS89" s="118"/>
      <c r="ST89" s="118"/>
      <c r="SU89" s="118"/>
      <c r="SV89" s="118"/>
      <c r="SW89" s="118"/>
      <c r="SX89" s="118"/>
      <c r="SY89" s="118"/>
      <c r="SZ89" s="118"/>
      <c r="TA89" s="118"/>
      <c r="TB89" s="118"/>
      <c r="TC89" s="118"/>
      <c r="TD89" s="118"/>
      <c r="TE89" s="118"/>
      <c r="TF89" s="118"/>
      <c r="TG89" s="118"/>
      <c r="TH89" s="118"/>
      <c r="TI89" s="118"/>
      <c r="TJ89" s="118"/>
      <c r="TK89" s="118"/>
      <c r="TL89" s="118"/>
      <c r="TM89" s="118"/>
      <c r="TN89" s="118"/>
      <c r="TO89" s="118"/>
      <c r="TP89" s="118"/>
      <c r="TQ89" s="118"/>
      <c r="TR89" s="118"/>
      <c r="TS89" s="118"/>
      <c r="TT89" s="118"/>
      <c r="TU89" s="118"/>
      <c r="TV89" s="118"/>
      <c r="TW89" s="118"/>
      <c r="TX89" s="118"/>
      <c r="TY89" s="118"/>
      <c r="TZ89" s="118"/>
      <c r="UA89" s="118"/>
      <c r="UB89" s="118"/>
      <c r="UC89" s="118"/>
      <c r="UD89" s="118"/>
      <c r="UE89" s="118"/>
      <c r="UF89" s="118"/>
      <c r="UG89" s="118"/>
      <c r="UH89" s="118"/>
      <c r="UI89" s="118"/>
      <c r="UJ89" s="118"/>
      <c r="UK89" s="118"/>
      <c r="UL89" s="118"/>
      <c r="UM89" s="118"/>
      <c r="UN89" s="118"/>
      <c r="UO89" s="118"/>
      <c r="UP89" s="118"/>
      <c r="UQ89" s="118"/>
      <c r="UR89" s="118"/>
      <c r="US89" s="118"/>
      <c r="UT89" s="118"/>
      <c r="UU89" s="118"/>
      <c r="UV89" s="118"/>
      <c r="UW89" s="118"/>
      <c r="UX89" s="118"/>
      <c r="UY89" s="118"/>
      <c r="UZ89" s="118"/>
      <c r="VA89" s="118"/>
      <c r="VB89" s="118"/>
      <c r="VC89" s="118"/>
      <c r="VD89" s="118"/>
      <c r="VE89" s="118"/>
      <c r="VF89" s="118"/>
      <c r="VG89" s="118"/>
      <c r="VH89" s="118"/>
      <c r="VI89" s="118"/>
      <c r="VJ89" s="118"/>
      <c r="VK89" s="118"/>
      <c r="VL89" s="118"/>
      <c r="VM89" s="118"/>
      <c r="VN89" s="118"/>
      <c r="VO89" s="118"/>
      <c r="VP89" s="118"/>
      <c r="VQ89" s="118"/>
      <c r="VR89" s="118"/>
      <c r="VS89" s="118"/>
      <c r="VT89" s="118"/>
      <c r="VU89" s="118"/>
      <c r="VV89" s="118"/>
      <c r="VW89" s="118"/>
      <c r="VX89" s="118"/>
      <c r="VY89" s="118"/>
      <c r="VZ89" s="118"/>
      <c r="WA89" s="118"/>
      <c r="WB89" s="118"/>
      <c r="WC89" s="118"/>
      <c r="WD89" s="118"/>
      <c r="WE89" s="118"/>
      <c r="WF89" s="118"/>
      <c r="WG89" s="118"/>
      <c r="WH89" s="118"/>
      <c r="WI89" s="118"/>
      <c r="WJ89" s="118"/>
      <c r="WK89" s="118"/>
      <c r="WL89" s="118"/>
      <c r="WM89" s="118"/>
      <c r="WN89" s="118"/>
      <c r="WO89" s="118"/>
      <c r="WP89" s="118"/>
      <c r="WQ89" s="118"/>
      <c r="WR89" s="118"/>
      <c r="WS89" s="118"/>
      <c r="WT89" s="118"/>
      <c r="WU89" s="118"/>
      <c r="WV89" s="118"/>
    </row>
    <row r="90" spans="1:620" ht="12.75" x14ac:dyDescent="0.2">
      <c r="A90" s="45"/>
      <c r="B90" s="2" t="s">
        <v>89</v>
      </c>
      <c r="C90" s="70" t="str">
        <f t="shared" si="29"/>
        <v>Gordon</v>
      </c>
      <c r="D90" s="117">
        <f>IF($B90="Lead",SUMIFS('Hero Skills'!$H:$H,'Hero Skills'!$F:$F,D$83,'Hero Skills'!$E:$E,D$82,'Hero Skills'!$D:$D,"Friend",'Hero Skills'!$C:$C,"All",'Hero Skills'!$A:$A,$C90,'Hero Skills'!$I:$I,"Stats-Based",'Hero Skills'!$P:$P,D$81)+SUMIFS('Hero Skills'!$H:$H,'Hero Skills'!$C:$C,$F$1,'Hero Skills'!$F:$F,D$83,'Hero Skills'!$E:$E,D$82,'Hero Skills'!$A:$A,$C90,'Hero Skills'!$I:$I,"Stats-Based",'Hero Skills'!$P:$P,D$81),SUMIFS('Hero Skills'!$H:$H,'Hero Skills'!$F:$F,D$83,'Hero Skills'!$E:$E,D$82,'Hero Skills'!$D:$D,"Friend",'Hero Skills'!$C:$C,"All",'Hero Skills'!$A:$A,$C90,'Hero Skills'!$B:$B,"Skill 1",'Hero Skills'!$I:$I,"Stats-Based",'Hero Skills'!$P:$P,D$81))</f>
        <v>0</v>
      </c>
      <c r="E90" s="117">
        <f>IF($B90="Lead",SUMIFS('Hero Skills'!$H:$H,'Hero Skills'!$F:$F,E$83,'Hero Skills'!$E:$E,E$82,'Hero Skills'!$D:$D,"Friend",'Hero Skills'!$C:$C,"All",'Hero Skills'!$A:$A,$C90,'Hero Skills'!$I:$I,"Stats-Based",'Hero Skills'!$P:$P,E$81)+SUMIFS('Hero Skills'!$H:$H,'Hero Skills'!$C:$C,$F$1,'Hero Skills'!$F:$F,E$83,'Hero Skills'!$E:$E,E$82,'Hero Skills'!$A:$A,$C90,'Hero Skills'!$I:$I,"Stats-Based",'Hero Skills'!$P:$P,E$81),SUMIFS('Hero Skills'!$H:$H,'Hero Skills'!$F:$F,E$83,'Hero Skills'!$E:$E,E$82,'Hero Skills'!$D:$D,"Friend",'Hero Skills'!$C:$C,"All",'Hero Skills'!$A:$A,$C90,'Hero Skills'!$B:$B,"Skill 1",'Hero Skills'!$I:$I,"Stats-Based",'Hero Skills'!$P:$P,E$81))</f>
        <v>0</v>
      </c>
      <c r="F90" s="117">
        <f>IF($B90="Lead",SUMIFS('Hero Skills'!$H:$H,'Hero Skills'!$F:$F,F$83,'Hero Skills'!$E:$E,F$82,'Hero Skills'!$D:$D,"Friend",'Hero Skills'!$C:$C,"All",'Hero Skills'!$A:$A,$C90,'Hero Skills'!$I:$I,"Stats-Based",'Hero Skills'!$P:$P,F$81)+SUMIFS('Hero Skills'!$H:$H,'Hero Skills'!$C:$C,$F$1,'Hero Skills'!$F:$F,F$83,'Hero Skills'!$E:$E,F$82,'Hero Skills'!$A:$A,$C90,'Hero Skills'!$I:$I,"Stats-Based",'Hero Skills'!$P:$P,F$81),SUMIFS('Hero Skills'!$H:$H,'Hero Skills'!$F:$F,F$83,'Hero Skills'!$E:$E,F$82,'Hero Skills'!$D:$D,"Friend",'Hero Skills'!$C:$C,"All",'Hero Skills'!$A:$A,$C90,'Hero Skills'!$B:$B,"Skill 1",'Hero Skills'!$I:$I,"Stats-Based",'Hero Skills'!$P:$P,F$81))</f>
        <v>0</v>
      </c>
      <c r="G90" s="117">
        <f>IF($B90="Lead",SUMIFS('Hero Skills'!$H:$H,'Hero Skills'!$F:$F,G$83,'Hero Skills'!$E:$E,G$82,'Hero Skills'!$D:$D,"Friend",'Hero Skills'!$C:$C,"All",'Hero Skills'!$A:$A,$C90,'Hero Skills'!$I:$I,"Stats-Based",'Hero Skills'!$P:$P,G$81)+SUMIFS('Hero Skills'!$H:$H,'Hero Skills'!$C:$C,$F$1,'Hero Skills'!$F:$F,G$83,'Hero Skills'!$E:$E,G$82,'Hero Skills'!$A:$A,$C90,'Hero Skills'!$I:$I,"Stats-Based",'Hero Skills'!$P:$P,G$81),SUMIFS('Hero Skills'!$H:$H,'Hero Skills'!$F:$F,G$83,'Hero Skills'!$E:$E,G$82,'Hero Skills'!$D:$D,"Friend",'Hero Skills'!$C:$C,"All",'Hero Skills'!$A:$A,$C90,'Hero Skills'!$B:$B,"Skill 1",'Hero Skills'!$I:$I,"Stats-Based",'Hero Skills'!$P:$P,G$81))</f>
        <v>0</v>
      </c>
      <c r="H90" s="117">
        <f>IF($B90="Lead",SUMIFS('Hero Skills'!$H:$H,'Hero Skills'!$F:$F,H$83,'Hero Skills'!$E:$E,H$82,'Hero Skills'!$D:$D,"Friend",'Hero Skills'!$C:$C,"All",'Hero Skills'!$A:$A,$C90,'Hero Skills'!$I:$I,"Stats-Based",'Hero Skills'!$P:$P,H$81)+SUMIFS('Hero Skills'!$H:$H,'Hero Skills'!$C:$C,$F$1,'Hero Skills'!$F:$F,H$83,'Hero Skills'!$E:$E,H$82,'Hero Skills'!$A:$A,$C90,'Hero Skills'!$I:$I,"Stats-Based",'Hero Skills'!$P:$P,H$81),SUMIFS('Hero Skills'!$H:$H,'Hero Skills'!$F:$F,H$83,'Hero Skills'!$E:$E,H$82,'Hero Skills'!$D:$D,"Friend",'Hero Skills'!$C:$C,"All",'Hero Skills'!$A:$A,$C90,'Hero Skills'!$B:$B,"Skill 1",'Hero Skills'!$I:$I,"Stats-Based",'Hero Skills'!$P:$P,H$81))</f>
        <v>0</v>
      </c>
      <c r="I90" s="117">
        <f>IF($B90="Lead",SUMIFS('Hero Skills'!$H:$H,'Hero Skills'!$F:$F,I$83,'Hero Skills'!$E:$E,I$82,'Hero Skills'!$D:$D,"Friend",'Hero Skills'!$C:$C,"All",'Hero Skills'!$A:$A,$C90,'Hero Skills'!$I:$I,"Stats-Based",'Hero Skills'!$P:$P,I$81)+SUMIFS('Hero Skills'!$H:$H,'Hero Skills'!$C:$C,$F$1,'Hero Skills'!$F:$F,I$83,'Hero Skills'!$E:$E,I$82,'Hero Skills'!$A:$A,$C90,'Hero Skills'!$I:$I,"Stats-Based",'Hero Skills'!$P:$P,I$81),SUMIFS('Hero Skills'!$H:$H,'Hero Skills'!$F:$F,I$83,'Hero Skills'!$E:$E,I$82,'Hero Skills'!$D:$D,"Friend",'Hero Skills'!$C:$C,"All",'Hero Skills'!$A:$A,$C90,'Hero Skills'!$B:$B,"Skill 1",'Hero Skills'!$I:$I,"Stats-Based",'Hero Skills'!$P:$P,I$81))</f>
        <v>0</v>
      </c>
      <c r="J90" s="117">
        <f>IF($B90="Lead",SUMIFS('Hero Skills'!$H:$H,'Hero Skills'!$F:$F,J$83,'Hero Skills'!$E:$E,J$82,'Hero Skills'!$D:$D,"Friend",'Hero Skills'!$C:$C,"All",'Hero Skills'!$A:$A,$C90,'Hero Skills'!$I:$I,"Stats-Based",'Hero Skills'!$P:$P,J$81)+SUMIFS('Hero Skills'!$H:$H,'Hero Skills'!$C:$C,$F$1,'Hero Skills'!$F:$F,J$83,'Hero Skills'!$E:$E,J$82,'Hero Skills'!$A:$A,$C90,'Hero Skills'!$I:$I,"Stats-Based",'Hero Skills'!$P:$P,J$81),SUMIFS('Hero Skills'!$H:$H,'Hero Skills'!$F:$F,J$83,'Hero Skills'!$E:$E,J$82,'Hero Skills'!$D:$D,"Friend",'Hero Skills'!$C:$C,"All",'Hero Skills'!$A:$A,$C90,'Hero Skills'!$B:$B,"Skill 1",'Hero Skills'!$I:$I,"Stats-Based",'Hero Skills'!$P:$P,J$81))</f>
        <v>0</v>
      </c>
      <c r="K90" s="117">
        <f>IF($B90="Lead",SUMIFS('Hero Skills'!$H:$H,'Hero Skills'!$F:$F,K$83,'Hero Skills'!$E:$E,K$82,'Hero Skills'!$D:$D,"Friend",'Hero Skills'!$C:$C,"All",'Hero Skills'!$A:$A,$C90,'Hero Skills'!$I:$I,"Stats-Based",'Hero Skills'!$P:$P,K$81)+SUMIFS('Hero Skills'!$H:$H,'Hero Skills'!$C:$C,$F$1,'Hero Skills'!$F:$F,K$83,'Hero Skills'!$E:$E,K$82,'Hero Skills'!$A:$A,$C90,'Hero Skills'!$I:$I,"Stats-Based",'Hero Skills'!$P:$P,K$81),SUMIFS('Hero Skills'!$H:$H,'Hero Skills'!$F:$F,K$83,'Hero Skills'!$E:$E,K$82,'Hero Skills'!$D:$D,"Friend",'Hero Skills'!$C:$C,"All",'Hero Skills'!$A:$A,$C90,'Hero Skills'!$B:$B,"Skill 1",'Hero Skills'!$I:$I,"Stats-Based",'Hero Skills'!$P:$P,K$81))</f>
        <v>0</v>
      </c>
      <c r="L90" s="117">
        <f>IF($B90="Lead",SUMIFS('Hero Skills'!$H:$H,'Hero Skills'!$F:$F,L$83,'Hero Skills'!$E:$E,L$82,'Hero Skills'!$D:$D,"Friend",'Hero Skills'!$C:$C,"All",'Hero Skills'!$A:$A,$C90,'Hero Skills'!$I:$I,"Stats-Based",'Hero Skills'!$P:$P,L$81)+SUMIFS('Hero Skills'!$H:$H,'Hero Skills'!$C:$C,$F$1,'Hero Skills'!$F:$F,L$83,'Hero Skills'!$E:$E,L$82,'Hero Skills'!$A:$A,$C90,'Hero Skills'!$I:$I,"Stats-Based",'Hero Skills'!$P:$P,L$81),SUMIFS('Hero Skills'!$H:$H,'Hero Skills'!$F:$F,L$83,'Hero Skills'!$E:$E,L$82,'Hero Skills'!$D:$D,"Friend",'Hero Skills'!$C:$C,"All",'Hero Skills'!$A:$A,$C90,'Hero Skills'!$B:$B,"Skill 1",'Hero Skills'!$I:$I,"Stats-Based",'Hero Skills'!$P:$P,L$81))</f>
        <v>0</v>
      </c>
      <c r="M90" s="117">
        <f>IF($B90="Lead",SUMIFS('Hero Skills'!$H:$H,'Hero Skills'!$F:$F,M$83,'Hero Skills'!$E:$E,M$82,'Hero Skills'!$D:$D,"Friend",'Hero Skills'!$C:$C,"All",'Hero Skills'!$A:$A,$C90,'Hero Skills'!$I:$I,"Stats-Based",'Hero Skills'!$P:$P,M$81)+SUMIFS('Hero Skills'!$H:$H,'Hero Skills'!$C:$C,$F$1,'Hero Skills'!$F:$F,M$83,'Hero Skills'!$E:$E,M$82,'Hero Skills'!$A:$A,$C90,'Hero Skills'!$I:$I,"Stats-Based",'Hero Skills'!$P:$P,M$81),SUMIFS('Hero Skills'!$H:$H,'Hero Skills'!$F:$F,M$83,'Hero Skills'!$E:$E,M$82,'Hero Skills'!$D:$D,"Friend",'Hero Skills'!$C:$C,"All",'Hero Skills'!$A:$A,$C90,'Hero Skills'!$B:$B,"Skill 1",'Hero Skills'!$I:$I,"Stats-Based",'Hero Skills'!$P:$P,M$81))</f>
        <v>0</v>
      </c>
      <c r="N90" s="117">
        <f>IF($B90="Lead",SUMIFS('Hero Skills'!$H:$H,'Hero Skills'!$F:$F,N$83,'Hero Skills'!$E:$E,N$82,'Hero Skills'!$D:$D,"Friend",'Hero Skills'!$C:$C,"All",'Hero Skills'!$A:$A,$C90,'Hero Skills'!$I:$I,"Stats-Based",'Hero Skills'!$P:$P,N$81)+SUMIFS('Hero Skills'!$H:$H,'Hero Skills'!$C:$C,$F$1,'Hero Skills'!$F:$F,N$83,'Hero Skills'!$E:$E,N$82,'Hero Skills'!$A:$A,$C90,'Hero Skills'!$I:$I,"Stats-Based",'Hero Skills'!$P:$P,N$81),SUMIFS('Hero Skills'!$H:$H,'Hero Skills'!$F:$F,N$83,'Hero Skills'!$E:$E,N$82,'Hero Skills'!$D:$D,"Friend",'Hero Skills'!$C:$C,"All",'Hero Skills'!$A:$A,$C90,'Hero Skills'!$B:$B,"Skill 1",'Hero Skills'!$I:$I,"Stats-Based",'Hero Skills'!$P:$P,N$81))</f>
        <v>0</v>
      </c>
      <c r="O90" s="117">
        <f>IF($B90="Lead",SUMIFS('Hero Skills'!$H:$H,'Hero Skills'!$F:$F,O$83,'Hero Skills'!$E:$E,O$82,'Hero Skills'!$D:$D,"Friend",'Hero Skills'!$C:$C,"All",'Hero Skills'!$A:$A,$C90,'Hero Skills'!$I:$I,"Stats-Based",'Hero Skills'!$P:$P,O$81)+SUMIFS('Hero Skills'!$H:$H,'Hero Skills'!$C:$C,$F$1,'Hero Skills'!$F:$F,O$83,'Hero Skills'!$E:$E,O$82,'Hero Skills'!$A:$A,$C90,'Hero Skills'!$I:$I,"Stats-Based",'Hero Skills'!$P:$P,O$81),SUMIFS('Hero Skills'!$H:$H,'Hero Skills'!$F:$F,O$83,'Hero Skills'!$E:$E,O$82,'Hero Skills'!$D:$D,"Friend",'Hero Skills'!$C:$C,"All",'Hero Skills'!$A:$A,$C90,'Hero Skills'!$B:$B,"Skill 1",'Hero Skills'!$I:$I,"Stats-Based",'Hero Skills'!$P:$P,O$81))</f>
        <v>0</v>
      </c>
      <c r="P90" s="117">
        <f>IF($B90="Lead",SUMIFS('Hero Skills'!$H:$H,'Hero Skills'!$F:$F,P$83,'Hero Skills'!$E:$E,P$82,'Hero Skills'!$D:$D,"Friend",'Hero Skills'!$C:$C,"All",'Hero Skills'!$A:$A,$C90,'Hero Skills'!$I:$I,"Stats-Based",'Hero Skills'!$P:$P,P$81)+SUMIFS('Hero Skills'!$H:$H,'Hero Skills'!$C:$C,$F$1,'Hero Skills'!$F:$F,P$83,'Hero Skills'!$E:$E,P$82,'Hero Skills'!$A:$A,$C90,'Hero Skills'!$I:$I,"Stats-Based",'Hero Skills'!$P:$P,P$81),SUMIFS('Hero Skills'!$H:$H,'Hero Skills'!$F:$F,P$83,'Hero Skills'!$E:$E,P$82,'Hero Skills'!$D:$D,"Friend",'Hero Skills'!$C:$C,"All",'Hero Skills'!$A:$A,$C90,'Hero Skills'!$B:$B,"Skill 1",'Hero Skills'!$I:$I,"Stats-Based",'Hero Skills'!$P:$P,P$81))</f>
        <v>0</v>
      </c>
      <c r="Q90" s="117">
        <f>IF($B90="Lead",SUMIFS('Hero Skills'!$H:$H,'Hero Skills'!$F:$F,Q$83,'Hero Skills'!$E:$E,Q$82,'Hero Skills'!$D:$D,"Friend",'Hero Skills'!$C:$C,"All",'Hero Skills'!$A:$A,$C90,'Hero Skills'!$I:$I,"Stats-Based",'Hero Skills'!$P:$P,Q$81)+SUMIFS('Hero Skills'!$H:$H,'Hero Skills'!$C:$C,$F$1,'Hero Skills'!$F:$F,Q$83,'Hero Skills'!$E:$E,Q$82,'Hero Skills'!$A:$A,$C90,'Hero Skills'!$I:$I,"Stats-Based",'Hero Skills'!$P:$P,Q$81),SUMIFS('Hero Skills'!$H:$H,'Hero Skills'!$F:$F,Q$83,'Hero Skills'!$E:$E,Q$82,'Hero Skills'!$D:$D,"Friend",'Hero Skills'!$C:$C,"All",'Hero Skills'!$A:$A,$C90,'Hero Skills'!$B:$B,"Skill 1",'Hero Skills'!$I:$I,"Stats-Based",'Hero Skills'!$P:$P,Q$81))</f>
        <v>0</v>
      </c>
      <c r="R90" s="117">
        <f>IF($B90="Lead",SUMIFS('Hero Skills'!$H:$H,'Hero Skills'!$F:$F,R$83,'Hero Skills'!$E:$E,R$82,'Hero Skills'!$D:$D,"Friend",'Hero Skills'!$C:$C,"All",'Hero Skills'!$A:$A,$C90,'Hero Skills'!$I:$I,"Stats-Based",'Hero Skills'!$P:$P,R$81)+SUMIFS('Hero Skills'!$H:$H,'Hero Skills'!$C:$C,$F$1,'Hero Skills'!$F:$F,R$83,'Hero Skills'!$E:$E,R$82,'Hero Skills'!$A:$A,$C90,'Hero Skills'!$I:$I,"Stats-Based",'Hero Skills'!$P:$P,R$81),SUMIFS('Hero Skills'!$H:$H,'Hero Skills'!$F:$F,R$83,'Hero Skills'!$E:$E,R$82,'Hero Skills'!$D:$D,"Friend",'Hero Skills'!$C:$C,"All",'Hero Skills'!$A:$A,$C90,'Hero Skills'!$B:$B,"Skill 1",'Hero Skills'!$I:$I,"Stats-Based",'Hero Skills'!$P:$P,R$81))</f>
        <v>0</v>
      </c>
      <c r="S90" s="117">
        <f>IF($B90="Lead",SUMIFS('Hero Skills'!$H:$H,'Hero Skills'!$F:$F,S$83,'Hero Skills'!$E:$E,S$82,'Hero Skills'!$D:$D,"Friend",'Hero Skills'!$C:$C,"All",'Hero Skills'!$A:$A,$C90,'Hero Skills'!$I:$I,"Stats-Based",'Hero Skills'!$P:$P,S$81)+SUMIFS('Hero Skills'!$H:$H,'Hero Skills'!$C:$C,$F$1,'Hero Skills'!$F:$F,S$83,'Hero Skills'!$E:$E,S$82,'Hero Skills'!$A:$A,$C90,'Hero Skills'!$I:$I,"Stats-Based",'Hero Skills'!$P:$P,S$81),SUMIFS('Hero Skills'!$H:$H,'Hero Skills'!$F:$F,S$83,'Hero Skills'!$E:$E,S$82,'Hero Skills'!$D:$D,"Friend",'Hero Skills'!$C:$C,"All",'Hero Skills'!$A:$A,$C90,'Hero Skills'!$B:$B,"Skill 1",'Hero Skills'!$I:$I,"Stats-Based",'Hero Skills'!$P:$P,S$81))</f>
        <v>0</v>
      </c>
      <c r="T90" s="117">
        <f>IF($B90="Lead",SUMIFS('Hero Skills'!$H:$H,'Hero Skills'!$F:$F,T$83,'Hero Skills'!$E:$E,T$82,'Hero Skills'!$D:$D,"Friend",'Hero Skills'!$C:$C,"All",'Hero Skills'!$A:$A,$C90,'Hero Skills'!$I:$I,"Stats-Based",'Hero Skills'!$P:$P,T$81)+SUMIFS('Hero Skills'!$H:$H,'Hero Skills'!$C:$C,$F$1,'Hero Skills'!$F:$F,T$83,'Hero Skills'!$E:$E,T$82,'Hero Skills'!$A:$A,$C90,'Hero Skills'!$I:$I,"Stats-Based",'Hero Skills'!$P:$P,T$81),SUMIFS('Hero Skills'!$H:$H,'Hero Skills'!$F:$F,T$83,'Hero Skills'!$E:$E,T$82,'Hero Skills'!$D:$D,"Friend",'Hero Skills'!$C:$C,"All",'Hero Skills'!$A:$A,$C90,'Hero Skills'!$B:$B,"Skill 1",'Hero Skills'!$I:$I,"Stats-Based",'Hero Skills'!$P:$P,T$81))</f>
        <v>0</v>
      </c>
      <c r="U90" s="117">
        <f>IF($B90="Lead",SUMIFS('Hero Skills'!$H:$H,'Hero Skills'!$F:$F,U$83,'Hero Skills'!$E:$E,U$82,'Hero Skills'!$D:$D,"Friend",'Hero Skills'!$C:$C,"All",'Hero Skills'!$A:$A,$C90,'Hero Skills'!$I:$I,"Stats-Based",'Hero Skills'!$P:$P,U$81)+SUMIFS('Hero Skills'!$H:$H,'Hero Skills'!$C:$C,$F$1,'Hero Skills'!$F:$F,U$83,'Hero Skills'!$E:$E,U$82,'Hero Skills'!$A:$A,$C90,'Hero Skills'!$I:$I,"Stats-Based",'Hero Skills'!$P:$P,U$81),SUMIFS('Hero Skills'!$H:$H,'Hero Skills'!$F:$F,U$83,'Hero Skills'!$E:$E,U$82,'Hero Skills'!$D:$D,"Friend",'Hero Skills'!$C:$C,"All",'Hero Skills'!$A:$A,$C90,'Hero Skills'!$B:$B,"Skill 1",'Hero Skills'!$I:$I,"Stats-Based",'Hero Skills'!$P:$P,U$81))</f>
        <v>0</v>
      </c>
      <c r="V90" s="117">
        <f>IF($B90="Lead",SUMIFS('Hero Skills'!$H:$H,'Hero Skills'!$F:$F,V$83,'Hero Skills'!$E:$E,V$82,'Hero Skills'!$D:$D,"Friend",'Hero Skills'!$C:$C,"All",'Hero Skills'!$A:$A,$C90,'Hero Skills'!$I:$I,"Stats-Based",'Hero Skills'!$P:$P,V$81)+SUMIFS('Hero Skills'!$H:$H,'Hero Skills'!$C:$C,$F$1,'Hero Skills'!$F:$F,V$83,'Hero Skills'!$E:$E,V$82,'Hero Skills'!$A:$A,$C90,'Hero Skills'!$I:$I,"Stats-Based",'Hero Skills'!$P:$P,V$81),SUMIFS('Hero Skills'!$H:$H,'Hero Skills'!$F:$F,V$83,'Hero Skills'!$E:$E,V$82,'Hero Skills'!$D:$D,"Friend",'Hero Skills'!$C:$C,"All",'Hero Skills'!$A:$A,$C90,'Hero Skills'!$B:$B,"Skill 1",'Hero Skills'!$I:$I,"Stats-Based",'Hero Skills'!$P:$P,V$81))</f>
        <v>0</v>
      </c>
      <c r="W90" s="117">
        <f>IF($B90="Lead",SUMIFS('Hero Skills'!$H:$H,'Hero Skills'!$F:$F,W$83,'Hero Skills'!$E:$E,W$82,'Hero Skills'!$D:$D,"Friend",'Hero Skills'!$C:$C,"All",'Hero Skills'!$A:$A,$C90,'Hero Skills'!$I:$I,"Stats-Based",'Hero Skills'!$P:$P,W$81)+SUMIFS('Hero Skills'!$H:$H,'Hero Skills'!$C:$C,$F$1,'Hero Skills'!$F:$F,W$83,'Hero Skills'!$E:$E,W$82,'Hero Skills'!$A:$A,$C90,'Hero Skills'!$I:$I,"Stats-Based",'Hero Skills'!$P:$P,W$81),SUMIFS('Hero Skills'!$H:$H,'Hero Skills'!$F:$F,W$83,'Hero Skills'!$E:$E,W$82,'Hero Skills'!$D:$D,"Friend",'Hero Skills'!$C:$C,"All",'Hero Skills'!$A:$A,$C90,'Hero Skills'!$B:$B,"Skill 1",'Hero Skills'!$I:$I,"Stats-Based",'Hero Skills'!$P:$P,W$81))</f>
        <v>0</v>
      </c>
      <c r="X90" s="117">
        <f>IF($B90="Lead",SUMIFS('Hero Skills'!$H:$H,'Hero Skills'!$F:$F,X$83,'Hero Skills'!$E:$E,X$82,'Hero Skills'!$D:$D,"Friend",'Hero Skills'!$C:$C,"All",'Hero Skills'!$A:$A,$C90,'Hero Skills'!$I:$I,"Stats-Based",'Hero Skills'!$P:$P,X$81)+SUMIFS('Hero Skills'!$H:$H,'Hero Skills'!$C:$C,$F$1,'Hero Skills'!$F:$F,X$83,'Hero Skills'!$E:$E,X$82,'Hero Skills'!$A:$A,$C90,'Hero Skills'!$I:$I,"Stats-Based",'Hero Skills'!$P:$P,X$81),SUMIFS('Hero Skills'!$H:$H,'Hero Skills'!$F:$F,X$83,'Hero Skills'!$E:$E,X$82,'Hero Skills'!$D:$D,"Friend",'Hero Skills'!$C:$C,"All",'Hero Skills'!$A:$A,$C90,'Hero Skills'!$B:$B,"Skill 1",'Hero Skills'!$I:$I,"Stats-Based",'Hero Skills'!$P:$P,X$81))</f>
        <v>0</v>
      </c>
      <c r="Y90" s="117">
        <f>IF($B90="Lead",SUMIFS('Hero Skills'!$H:$H,'Hero Skills'!$F:$F,Y$83,'Hero Skills'!$E:$E,Y$82,'Hero Skills'!$D:$D,"Friend",'Hero Skills'!$C:$C,"All",'Hero Skills'!$A:$A,$C90,'Hero Skills'!$I:$I,"Stats-Based",'Hero Skills'!$P:$P,Y$81)+SUMIFS('Hero Skills'!$H:$H,'Hero Skills'!$C:$C,$F$1,'Hero Skills'!$F:$F,Y$83,'Hero Skills'!$E:$E,Y$82,'Hero Skills'!$A:$A,$C90,'Hero Skills'!$I:$I,"Stats-Based",'Hero Skills'!$P:$P,Y$81),SUMIFS('Hero Skills'!$H:$H,'Hero Skills'!$F:$F,Y$83,'Hero Skills'!$E:$E,Y$82,'Hero Skills'!$D:$D,"Friend",'Hero Skills'!$C:$C,"All",'Hero Skills'!$A:$A,$C90,'Hero Skills'!$B:$B,"Skill 1",'Hero Skills'!$I:$I,"Stats-Based",'Hero Skills'!$P:$P,Y$81))</f>
        <v>0</v>
      </c>
      <c r="Z90" s="117">
        <f>IF($B90="Lead",SUMIFS('Hero Skills'!$H:$H,'Hero Skills'!$F:$F,Z$83,'Hero Skills'!$E:$E,Z$82,'Hero Skills'!$D:$D,"Friend",'Hero Skills'!$C:$C,"All",'Hero Skills'!$A:$A,$C90,'Hero Skills'!$I:$I,"Stats-Based",'Hero Skills'!$P:$P,Z$81)+SUMIFS('Hero Skills'!$H:$H,'Hero Skills'!$C:$C,$F$1,'Hero Skills'!$F:$F,Z$83,'Hero Skills'!$E:$E,Z$82,'Hero Skills'!$A:$A,$C90,'Hero Skills'!$I:$I,"Stats-Based",'Hero Skills'!$P:$P,Z$81),SUMIFS('Hero Skills'!$H:$H,'Hero Skills'!$F:$F,Z$83,'Hero Skills'!$E:$E,Z$82,'Hero Skills'!$D:$D,"Friend",'Hero Skills'!$C:$C,"All",'Hero Skills'!$A:$A,$C90,'Hero Skills'!$B:$B,"Skill 1",'Hero Skills'!$I:$I,"Stats-Based",'Hero Skills'!$P:$P,Z$81))</f>
        <v>0</v>
      </c>
      <c r="AA90" s="117">
        <f>IF($B90="Lead",SUMIFS('Hero Skills'!$H:$H,'Hero Skills'!$F:$F,AA$83,'Hero Skills'!$E:$E,AA$82,'Hero Skills'!$D:$D,"Friend",'Hero Skills'!$C:$C,"All",'Hero Skills'!$A:$A,$C90,'Hero Skills'!$I:$I,"Stats-Based",'Hero Skills'!$P:$P,AA$81)+SUMIFS('Hero Skills'!$H:$H,'Hero Skills'!$C:$C,$F$1,'Hero Skills'!$F:$F,AA$83,'Hero Skills'!$E:$E,AA$82,'Hero Skills'!$A:$A,$C90,'Hero Skills'!$I:$I,"Stats-Based",'Hero Skills'!$P:$P,AA$81),SUMIFS('Hero Skills'!$H:$H,'Hero Skills'!$F:$F,AA$83,'Hero Skills'!$E:$E,AA$82,'Hero Skills'!$D:$D,"Friend",'Hero Skills'!$C:$C,"All",'Hero Skills'!$A:$A,$C90,'Hero Skills'!$B:$B,"Skill 1",'Hero Skills'!$I:$I,"Stats-Based",'Hero Skills'!$P:$P,AA$81))</f>
        <v>0</v>
      </c>
      <c r="AB90" s="117">
        <f>IF($B90="Lead",SUMIFS('Hero Skills'!$H:$H,'Hero Skills'!$F:$F,AB$83,'Hero Skills'!$E:$E,AB$82,'Hero Skills'!$D:$D,"Friend",'Hero Skills'!$C:$C,"All",'Hero Skills'!$A:$A,$C90,'Hero Skills'!$I:$I,"Stats-Based",'Hero Skills'!$P:$P,AB$81)+SUMIFS('Hero Skills'!$H:$H,'Hero Skills'!$C:$C,$F$1,'Hero Skills'!$F:$F,AB$83,'Hero Skills'!$E:$E,AB$82,'Hero Skills'!$A:$A,$C90,'Hero Skills'!$I:$I,"Stats-Based",'Hero Skills'!$P:$P,AB$81),SUMIFS('Hero Skills'!$H:$H,'Hero Skills'!$F:$F,AB$83,'Hero Skills'!$E:$E,AB$82,'Hero Skills'!$D:$D,"Friend",'Hero Skills'!$C:$C,"All",'Hero Skills'!$A:$A,$C90,'Hero Skills'!$B:$B,"Skill 1",'Hero Skills'!$I:$I,"Stats-Based",'Hero Skills'!$P:$P,AB$81))</f>
        <v>0</v>
      </c>
      <c r="AC90" s="117">
        <f>IF($B90="Lead",SUMIFS('Hero Skills'!$H:$H,'Hero Skills'!$F:$F,AC$83,'Hero Skills'!$E:$E,AC$82,'Hero Skills'!$D:$D,"Friend",'Hero Skills'!$C:$C,"All",'Hero Skills'!$A:$A,$C90,'Hero Skills'!$I:$I,"Stats-Based",'Hero Skills'!$P:$P,AC$81)+SUMIFS('Hero Skills'!$H:$H,'Hero Skills'!$C:$C,$F$1,'Hero Skills'!$F:$F,AC$83,'Hero Skills'!$E:$E,AC$82,'Hero Skills'!$A:$A,$C90,'Hero Skills'!$I:$I,"Stats-Based",'Hero Skills'!$P:$P,AC$81),SUMIFS('Hero Skills'!$H:$H,'Hero Skills'!$F:$F,AC$83,'Hero Skills'!$E:$E,AC$82,'Hero Skills'!$D:$D,"Friend",'Hero Skills'!$C:$C,"All",'Hero Skills'!$A:$A,$C90,'Hero Skills'!$B:$B,"Skill 1",'Hero Skills'!$I:$I,"Stats-Based",'Hero Skills'!$P:$P,AC$81))</f>
        <v>0</v>
      </c>
      <c r="AD90" s="117">
        <f>IF($B90="Lead",SUMIFS('Hero Skills'!$H:$H,'Hero Skills'!$F:$F,AD$83,'Hero Skills'!$E:$E,AD$82,'Hero Skills'!$D:$D,"Friend",'Hero Skills'!$C:$C,"All",'Hero Skills'!$A:$A,$C90,'Hero Skills'!$I:$I,"Stats-Based",'Hero Skills'!$P:$P,AD$81)+SUMIFS('Hero Skills'!$H:$H,'Hero Skills'!$C:$C,$F$1,'Hero Skills'!$F:$F,AD$83,'Hero Skills'!$E:$E,AD$82,'Hero Skills'!$A:$A,$C90,'Hero Skills'!$I:$I,"Stats-Based",'Hero Skills'!$P:$P,AD$81),SUMIFS('Hero Skills'!$H:$H,'Hero Skills'!$F:$F,AD$83,'Hero Skills'!$E:$E,AD$82,'Hero Skills'!$D:$D,"Friend",'Hero Skills'!$C:$C,"All",'Hero Skills'!$A:$A,$C90,'Hero Skills'!$B:$B,"Skill 1",'Hero Skills'!$I:$I,"Stats-Based",'Hero Skills'!$P:$P,AD$81))</f>
        <v>0</v>
      </c>
      <c r="AE90" s="117">
        <f>IF($B90="Lead",SUMIFS('Hero Skills'!$H:$H,'Hero Skills'!$F:$F,AE$83,'Hero Skills'!$E:$E,AE$82,'Hero Skills'!$D:$D,"Friend",'Hero Skills'!$C:$C,"All",'Hero Skills'!$A:$A,$C90,'Hero Skills'!$I:$I,"Stats-Based",'Hero Skills'!$P:$P,AE$81)+SUMIFS('Hero Skills'!$H:$H,'Hero Skills'!$C:$C,$F$1,'Hero Skills'!$F:$F,AE$83,'Hero Skills'!$E:$E,AE$82,'Hero Skills'!$A:$A,$C90,'Hero Skills'!$I:$I,"Stats-Based",'Hero Skills'!$P:$P,AE$81),SUMIFS('Hero Skills'!$H:$H,'Hero Skills'!$F:$F,AE$83,'Hero Skills'!$E:$E,AE$82,'Hero Skills'!$D:$D,"Friend",'Hero Skills'!$C:$C,"All",'Hero Skills'!$A:$A,$C90,'Hero Skills'!$B:$B,"Skill 1",'Hero Skills'!$I:$I,"Stats-Based",'Hero Skills'!$P:$P,AE$81))</f>
        <v>0</v>
      </c>
      <c r="AF90" s="117">
        <f>IF($B90="Lead",SUMIFS('Hero Skills'!$H:$H,'Hero Skills'!$F:$F,AF$83,'Hero Skills'!$E:$E,AF$82,'Hero Skills'!$D:$D,"Friend",'Hero Skills'!$C:$C,"All",'Hero Skills'!$A:$A,$C90,'Hero Skills'!$I:$I,"Stats-Based",'Hero Skills'!$P:$P,AF$81)+SUMIFS('Hero Skills'!$H:$H,'Hero Skills'!$C:$C,$F$1,'Hero Skills'!$F:$F,AF$83,'Hero Skills'!$E:$E,AF$82,'Hero Skills'!$A:$A,$C90,'Hero Skills'!$I:$I,"Stats-Based",'Hero Skills'!$P:$P,AF$81),SUMIFS('Hero Skills'!$H:$H,'Hero Skills'!$F:$F,AF$83,'Hero Skills'!$E:$E,AF$82,'Hero Skills'!$D:$D,"Friend",'Hero Skills'!$C:$C,"All",'Hero Skills'!$A:$A,$C90,'Hero Skills'!$B:$B,"Skill 1",'Hero Skills'!$I:$I,"Stats-Based",'Hero Skills'!$P:$P,AF$81))</f>
        <v>0</v>
      </c>
      <c r="AG90" s="117">
        <f>IF($B90="Lead",SUMIFS('Hero Skills'!$H:$H,'Hero Skills'!$F:$F,AG$83,'Hero Skills'!$E:$E,AG$82,'Hero Skills'!$D:$D,"Friend",'Hero Skills'!$C:$C,"All",'Hero Skills'!$A:$A,$C90,'Hero Skills'!$I:$I,"Stats-Based",'Hero Skills'!$P:$P,AG$81)+SUMIFS('Hero Skills'!$H:$H,'Hero Skills'!$C:$C,$F$1,'Hero Skills'!$F:$F,AG$83,'Hero Skills'!$E:$E,AG$82,'Hero Skills'!$A:$A,$C90,'Hero Skills'!$I:$I,"Stats-Based",'Hero Skills'!$P:$P,AG$81),SUMIFS('Hero Skills'!$H:$H,'Hero Skills'!$F:$F,AG$83,'Hero Skills'!$E:$E,AG$82,'Hero Skills'!$D:$D,"Friend",'Hero Skills'!$C:$C,"All",'Hero Skills'!$A:$A,$C90,'Hero Skills'!$B:$B,"Skill 1",'Hero Skills'!$I:$I,"Stats-Based",'Hero Skills'!$P:$P,AG$81))</f>
        <v>0</v>
      </c>
      <c r="AH90" s="118">
        <f>IF($B90="Lead",SUMIFS('Hero Skills'!$H:$H,'Hero Skills'!$F:$F,AH$83,'Hero Skills'!$E:$E,AH$82,'Hero Skills'!$D:$D,"Foe",'Hero Skills'!$C:$C,"All",'Hero Skills'!$A:$A,$C90,'Hero Skills'!$I:$I,"Stats-Based",'Hero Skills'!$P:$P,AH$81),SUMIFS('Hero Skills'!$H:$H,'Hero Skills'!$F:$F,AH$83,'Hero Skills'!$E:$E,AH$82,'Hero Skills'!$D:$D,"Foe",'Hero Skills'!$C:$C,"All",'Hero Skills'!$A:$A,$C90,'Hero Skills'!$B:$B,"Skill 1",'Hero Skills'!$I:$I,"Stats-Based",'Hero Skills'!$P:$P,AH$81))</f>
        <v>0</v>
      </c>
      <c r="AI90" s="118">
        <f>IF($B90="Lead",SUMIFS('Hero Skills'!$H:$H,'Hero Skills'!$F:$F,AI$83,'Hero Skills'!$E:$E,AI$82,'Hero Skills'!$D:$D,"Foe",'Hero Skills'!$C:$C,"All",'Hero Skills'!$A:$A,$C90,'Hero Skills'!$I:$I,"Stats-Based",'Hero Skills'!$P:$P,AI$81),SUMIFS('Hero Skills'!$H:$H,'Hero Skills'!$F:$F,AI$83,'Hero Skills'!$E:$E,AI$82,'Hero Skills'!$D:$D,"Foe",'Hero Skills'!$C:$C,"All",'Hero Skills'!$A:$A,$C90,'Hero Skills'!$B:$B,"Skill 1",'Hero Skills'!$I:$I,"Stats-Based",'Hero Skills'!$P:$P,AI$81))</f>
        <v>0</v>
      </c>
      <c r="AJ90" s="118">
        <f>IF($B90="Lead",SUMIFS('Hero Skills'!$H:$H,'Hero Skills'!$F:$F,AJ$83,'Hero Skills'!$E:$E,AJ$82,'Hero Skills'!$D:$D,"Foe",'Hero Skills'!$C:$C,"All",'Hero Skills'!$A:$A,$C90,'Hero Skills'!$I:$I,"Stats-Based",'Hero Skills'!$P:$P,AJ$81),SUMIFS('Hero Skills'!$H:$H,'Hero Skills'!$F:$F,AJ$83,'Hero Skills'!$E:$E,AJ$82,'Hero Skills'!$D:$D,"Foe",'Hero Skills'!$C:$C,"All",'Hero Skills'!$A:$A,$C90,'Hero Skills'!$B:$B,"Skill 1",'Hero Skills'!$I:$I,"Stats-Based",'Hero Skills'!$P:$P,AJ$81))</f>
        <v>0</v>
      </c>
      <c r="AK90" s="118">
        <f>IF($B90="Lead",SUMIFS('Hero Skills'!$H:$H,'Hero Skills'!$F:$F,AK$83,'Hero Skills'!$E:$E,AK$82,'Hero Skills'!$D:$D,"Foe",'Hero Skills'!$C:$C,"All",'Hero Skills'!$A:$A,$C90,'Hero Skills'!$I:$I,"Stats-Based",'Hero Skills'!$P:$P,AK$81),SUMIFS('Hero Skills'!$H:$H,'Hero Skills'!$F:$F,AK$83,'Hero Skills'!$E:$E,AK$82,'Hero Skills'!$D:$D,"Foe",'Hero Skills'!$C:$C,"All",'Hero Skills'!$A:$A,$C90,'Hero Skills'!$B:$B,"Skill 1",'Hero Skills'!$I:$I,"Stats-Based",'Hero Skills'!$P:$P,AK$81))</f>
        <v>0</v>
      </c>
      <c r="AL90" s="118">
        <f>IF($B90="Lead",SUMIFS('Hero Skills'!$H:$H,'Hero Skills'!$F:$F,AL$83,'Hero Skills'!$E:$E,AL$82,'Hero Skills'!$D:$D,"Foe",'Hero Skills'!$C:$C,"All",'Hero Skills'!$A:$A,$C90,'Hero Skills'!$I:$I,"Stats-Based",'Hero Skills'!$P:$P,AL$81),SUMIFS('Hero Skills'!$H:$H,'Hero Skills'!$F:$F,AL$83,'Hero Skills'!$E:$E,AL$82,'Hero Skills'!$D:$D,"Foe",'Hero Skills'!$C:$C,"All",'Hero Skills'!$A:$A,$C90,'Hero Skills'!$B:$B,"Skill 1",'Hero Skills'!$I:$I,"Stats-Based",'Hero Skills'!$P:$P,AL$81))</f>
        <v>0</v>
      </c>
      <c r="AM90" s="118">
        <f>IF($B90="Lead",SUMIFS('Hero Skills'!$H:$H,'Hero Skills'!$F:$F,AM$83,'Hero Skills'!$E:$E,AM$82,'Hero Skills'!$D:$D,"Foe",'Hero Skills'!$C:$C,"All",'Hero Skills'!$A:$A,$C90,'Hero Skills'!$I:$I,"Stats-Based",'Hero Skills'!$P:$P,AM$81),SUMIFS('Hero Skills'!$H:$H,'Hero Skills'!$F:$F,AM$83,'Hero Skills'!$E:$E,AM$82,'Hero Skills'!$D:$D,"Foe",'Hero Skills'!$C:$C,"All",'Hero Skills'!$A:$A,$C90,'Hero Skills'!$B:$B,"Skill 1",'Hero Skills'!$I:$I,"Stats-Based",'Hero Skills'!$P:$P,AM$81))</f>
        <v>0</v>
      </c>
      <c r="AN90" s="118">
        <f>IF($B90="Lead",SUMIFS('Hero Skills'!$H:$H,'Hero Skills'!$F:$F,AN$83,'Hero Skills'!$E:$E,AN$82,'Hero Skills'!$D:$D,"Foe",'Hero Skills'!$C:$C,"All",'Hero Skills'!$A:$A,$C90,'Hero Skills'!$I:$I,"Stats-Based",'Hero Skills'!$P:$P,AN$81),SUMIFS('Hero Skills'!$H:$H,'Hero Skills'!$F:$F,AN$83,'Hero Skills'!$E:$E,AN$82,'Hero Skills'!$D:$D,"Foe",'Hero Skills'!$C:$C,"All",'Hero Skills'!$A:$A,$C90,'Hero Skills'!$B:$B,"Skill 1",'Hero Skills'!$I:$I,"Stats-Based",'Hero Skills'!$P:$P,AN$81))</f>
        <v>0</v>
      </c>
      <c r="AO90" s="118">
        <f>IF($B90="Lead",SUMIFS('Hero Skills'!$H:$H,'Hero Skills'!$F:$F,AO$83,'Hero Skills'!$E:$E,AO$82,'Hero Skills'!$D:$D,"Foe",'Hero Skills'!$C:$C,"All",'Hero Skills'!$A:$A,$C90,'Hero Skills'!$I:$I,"Stats-Based",'Hero Skills'!$P:$P,AO$81),SUMIFS('Hero Skills'!$H:$H,'Hero Skills'!$F:$F,AO$83,'Hero Skills'!$E:$E,AO$82,'Hero Skills'!$D:$D,"Foe",'Hero Skills'!$C:$C,"All",'Hero Skills'!$A:$A,$C90,'Hero Skills'!$B:$B,"Skill 1",'Hero Skills'!$I:$I,"Stats-Based",'Hero Skills'!$P:$P,AO$81))</f>
        <v>0</v>
      </c>
      <c r="AP90" s="118">
        <f>IF($B90="Lead",SUMIFS('Hero Skills'!$H:$H,'Hero Skills'!$F:$F,AP$83,'Hero Skills'!$E:$E,AP$82,'Hero Skills'!$D:$D,"Foe",'Hero Skills'!$C:$C,"All",'Hero Skills'!$A:$A,$C90,'Hero Skills'!$I:$I,"Stats-Based",'Hero Skills'!$P:$P,AP$81),SUMIFS('Hero Skills'!$H:$H,'Hero Skills'!$F:$F,AP$83,'Hero Skills'!$E:$E,AP$82,'Hero Skills'!$D:$D,"Foe",'Hero Skills'!$C:$C,"All",'Hero Skills'!$A:$A,$C90,'Hero Skills'!$B:$B,"Skill 1",'Hero Skills'!$I:$I,"Stats-Based",'Hero Skills'!$P:$P,AP$81))</f>
        <v>0</v>
      </c>
      <c r="AQ90" s="118">
        <f>IF($B90="Lead",SUMIFS('Hero Skills'!$H:$H,'Hero Skills'!$F:$F,AQ$83,'Hero Skills'!$E:$E,AQ$82,'Hero Skills'!$D:$D,"Foe",'Hero Skills'!$C:$C,"All",'Hero Skills'!$A:$A,$C90,'Hero Skills'!$I:$I,"Stats-Based",'Hero Skills'!$P:$P,AQ$81),SUMIFS('Hero Skills'!$H:$H,'Hero Skills'!$F:$F,AQ$83,'Hero Skills'!$E:$E,AQ$82,'Hero Skills'!$D:$D,"Foe",'Hero Skills'!$C:$C,"All",'Hero Skills'!$A:$A,$C90,'Hero Skills'!$B:$B,"Skill 1",'Hero Skills'!$I:$I,"Stats-Based",'Hero Skills'!$P:$P,AQ$81))</f>
        <v>0</v>
      </c>
      <c r="AR90" s="118">
        <f>IF($B90="Lead",SUMIFS('Hero Skills'!$H:$H,'Hero Skills'!$F:$F,AR$83,'Hero Skills'!$E:$E,AR$82,'Hero Skills'!$D:$D,"Foe",'Hero Skills'!$C:$C,"All",'Hero Skills'!$A:$A,$C90,'Hero Skills'!$I:$I,"Stats-Based",'Hero Skills'!$P:$P,AR$81),SUMIFS('Hero Skills'!$H:$H,'Hero Skills'!$F:$F,AR$83,'Hero Skills'!$E:$E,AR$82,'Hero Skills'!$D:$D,"Foe",'Hero Skills'!$C:$C,"All",'Hero Skills'!$A:$A,$C90,'Hero Skills'!$B:$B,"Skill 1",'Hero Skills'!$I:$I,"Stats-Based",'Hero Skills'!$P:$P,AR$81))</f>
        <v>0</v>
      </c>
      <c r="AS90" s="118">
        <f>IF($B90="Lead",SUMIFS('Hero Skills'!$H:$H,'Hero Skills'!$F:$F,AS$83,'Hero Skills'!$E:$E,AS$82,'Hero Skills'!$D:$D,"Foe",'Hero Skills'!$C:$C,"All",'Hero Skills'!$A:$A,$C90,'Hero Skills'!$I:$I,"Stats-Based",'Hero Skills'!$P:$P,AS$81),SUMIFS('Hero Skills'!$H:$H,'Hero Skills'!$F:$F,AS$83,'Hero Skills'!$E:$E,AS$82,'Hero Skills'!$D:$D,"Foe",'Hero Skills'!$C:$C,"All",'Hero Skills'!$A:$A,$C90,'Hero Skills'!$B:$B,"Skill 1",'Hero Skills'!$I:$I,"Stats-Based",'Hero Skills'!$P:$P,AS$81))</f>
        <v>0</v>
      </c>
      <c r="AT90" s="118">
        <f>IF($B90="Lead",SUMIFS('Hero Skills'!$H:$H,'Hero Skills'!$F:$F,AT$83,'Hero Skills'!$E:$E,AT$82,'Hero Skills'!$D:$D,"Foe",'Hero Skills'!$C:$C,"All",'Hero Skills'!$A:$A,$C90,'Hero Skills'!$I:$I,"Stats-Based",'Hero Skills'!$P:$P,AT$81),SUMIFS('Hero Skills'!$H:$H,'Hero Skills'!$F:$F,AT$83,'Hero Skills'!$E:$E,AT$82,'Hero Skills'!$D:$D,"Foe",'Hero Skills'!$C:$C,"All",'Hero Skills'!$A:$A,$C90,'Hero Skills'!$B:$B,"Skill 1",'Hero Skills'!$I:$I,"Stats-Based",'Hero Skills'!$P:$P,AT$81))</f>
        <v>0</v>
      </c>
      <c r="AU90" s="118">
        <f>IF($B90="Lead",SUMIFS('Hero Skills'!$H:$H,'Hero Skills'!$F:$F,AU$83,'Hero Skills'!$E:$E,AU$82,'Hero Skills'!$D:$D,"Foe",'Hero Skills'!$C:$C,"All",'Hero Skills'!$A:$A,$C90,'Hero Skills'!$I:$I,"Stats-Based",'Hero Skills'!$P:$P,AU$81),SUMIFS('Hero Skills'!$H:$H,'Hero Skills'!$F:$F,AU$83,'Hero Skills'!$E:$E,AU$82,'Hero Skills'!$D:$D,"Foe",'Hero Skills'!$C:$C,"All",'Hero Skills'!$A:$A,$C90,'Hero Skills'!$B:$B,"Skill 1",'Hero Skills'!$I:$I,"Stats-Based",'Hero Skills'!$P:$P,AU$81))</f>
        <v>0</v>
      </c>
      <c r="AV90" s="118">
        <f>IF($B90="Lead",SUMIFS('Hero Skills'!$H:$H,'Hero Skills'!$F:$F,AV$83,'Hero Skills'!$E:$E,AV$82,'Hero Skills'!$D:$D,"Foe",'Hero Skills'!$C:$C,"All",'Hero Skills'!$A:$A,$C90,'Hero Skills'!$I:$I,"Stats-Based",'Hero Skills'!$P:$P,AV$81),SUMIFS('Hero Skills'!$H:$H,'Hero Skills'!$F:$F,AV$83,'Hero Skills'!$E:$E,AV$82,'Hero Skills'!$D:$D,"Foe",'Hero Skills'!$C:$C,"All",'Hero Skills'!$A:$A,$C90,'Hero Skills'!$B:$B,"Skill 1",'Hero Skills'!$I:$I,"Stats-Based",'Hero Skills'!$P:$P,AV$81))</f>
        <v>0</v>
      </c>
      <c r="AW90" s="118">
        <f>IF($B90="Lead",SUMIFS('Hero Skills'!$H:$H,'Hero Skills'!$F:$F,AW$83,'Hero Skills'!$E:$E,AW$82,'Hero Skills'!$D:$D,"Foe",'Hero Skills'!$C:$C,"All",'Hero Skills'!$A:$A,$C90,'Hero Skills'!$I:$I,"Stats-Based",'Hero Skills'!$P:$P,AW$81),SUMIFS('Hero Skills'!$H:$H,'Hero Skills'!$F:$F,AW$83,'Hero Skills'!$E:$E,AW$82,'Hero Skills'!$D:$D,"Foe",'Hero Skills'!$C:$C,"All",'Hero Skills'!$A:$A,$C90,'Hero Skills'!$B:$B,"Skill 1",'Hero Skills'!$I:$I,"Stats-Based",'Hero Skills'!$P:$P,AW$81))</f>
        <v>0</v>
      </c>
      <c r="AX90" s="118">
        <f>IF($B90="Lead",SUMIFS('Hero Skills'!$H:$H,'Hero Skills'!$F:$F,AX$83,'Hero Skills'!$E:$E,AX$82,'Hero Skills'!$D:$D,"Foe",'Hero Skills'!$C:$C,"All",'Hero Skills'!$A:$A,$C90,'Hero Skills'!$I:$I,"Stats-Based",'Hero Skills'!$P:$P,AX$81),SUMIFS('Hero Skills'!$H:$H,'Hero Skills'!$F:$F,AX$83,'Hero Skills'!$E:$E,AX$82,'Hero Skills'!$D:$D,"Foe",'Hero Skills'!$C:$C,"All",'Hero Skills'!$A:$A,$C90,'Hero Skills'!$B:$B,"Skill 1",'Hero Skills'!$I:$I,"Stats-Based",'Hero Skills'!$P:$P,AX$81))</f>
        <v>0</v>
      </c>
      <c r="AY90" s="118">
        <f>IF($B90="Lead",SUMIFS('Hero Skills'!$H:$H,'Hero Skills'!$F:$F,AY$83,'Hero Skills'!$E:$E,AY$82,'Hero Skills'!$D:$D,"Foe",'Hero Skills'!$C:$C,"All",'Hero Skills'!$A:$A,$C90,'Hero Skills'!$I:$I,"Stats-Based",'Hero Skills'!$P:$P,AY$81),SUMIFS('Hero Skills'!$H:$H,'Hero Skills'!$F:$F,AY$83,'Hero Skills'!$E:$E,AY$82,'Hero Skills'!$D:$D,"Foe",'Hero Skills'!$C:$C,"All",'Hero Skills'!$A:$A,$C90,'Hero Skills'!$B:$B,"Skill 1",'Hero Skills'!$I:$I,"Stats-Based",'Hero Skills'!$P:$P,AY$81))</f>
        <v>0</v>
      </c>
      <c r="AZ90" s="118">
        <f>IF($B90="Lead",SUMIFS('Hero Skills'!$H:$H,'Hero Skills'!$F:$F,AZ$83,'Hero Skills'!$E:$E,AZ$82,'Hero Skills'!$D:$D,"Foe",'Hero Skills'!$C:$C,"All",'Hero Skills'!$A:$A,$C90,'Hero Skills'!$I:$I,"Stats-Based",'Hero Skills'!$P:$P,AZ$81),SUMIFS('Hero Skills'!$H:$H,'Hero Skills'!$F:$F,AZ$83,'Hero Skills'!$E:$E,AZ$82,'Hero Skills'!$D:$D,"Foe",'Hero Skills'!$C:$C,"All",'Hero Skills'!$A:$A,$C90,'Hero Skills'!$B:$B,"Skill 1",'Hero Skills'!$I:$I,"Stats-Based",'Hero Skills'!$P:$P,AZ$81))</f>
        <v>0</v>
      </c>
      <c r="BA90" s="118">
        <f>IF($B90="Lead",SUMIFS('Hero Skills'!$H:$H,'Hero Skills'!$F:$F,BA$83,'Hero Skills'!$E:$E,BA$82,'Hero Skills'!$D:$D,"Foe",'Hero Skills'!$C:$C,"All",'Hero Skills'!$A:$A,$C90,'Hero Skills'!$I:$I,"Stats-Based",'Hero Skills'!$P:$P,BA$81),SUMIFS('Hero Skills'!$H:$H,'Hero Skills'!$F:$F,BA$83,'Hero Skills'!$E:$E,BA$82,'Hero Skills'!$D:$D,"Foe",'Hero Skills'!$C:$C,"All",'Hero Skills'!$A:$A,$C90,'Hero Skills'!$B:$B,"Skill 1",'Hero Skills'!$I:$I,"Stats-Based",'Hero Skills'!$P:$P,BA$81))</f>
        <v>0</v>
      </c>
      <c r="BB90" s="118">
        <f>IF($B90="Lead",SUMIFS('Hero Skills'!$H:$H,'Hero Skills'!$F:$F,BB$83,'Hero Skills'!$E:$E,BB$82,'Hero Skills'!$D:$D,"Foe",'Hero Skills'!$C:$C,"All",'Hero Skills'!$A:$A,$C90,'Hero Skills'!$I:$I,"Stats-Based",'Hero Skills'!$P:$P,BB$81),SUMIFS('Hero Skills'!$H:$H,'Hero Skills'!$F:$F,BB$83,'Hero Skills'!$E:$E,BB$82,'Hero Skills'!$D:$D,"Foe",'Hero Skills'!$C:$C,"All",'Hero Skills'!$A:$A,$C90,'Hero Skills'!$B:$B,"Skill 1",'Hero Skills'!$I:$I,"Stats-Based",'Hero Skills'!$P:$P,BB$81))</f>
        <v>0</v>
      </c>
      <c r="BC90" s="118">
        <f>IF($B90="Lead",SUMIFS('Hero Skills'!$H:$H,'Hero Skills'!$F:$F,BC$83,'Hero Skills'!$E:$E,BC$82,'Hero Skills'!$D:$D,"Foe",'Hero Skills'!$C:$C,"All",'Hero Skills'!$A:$A,$C90,'Hero Skills'!$I:$I,"Stats-Based",'Hero Skills'!$P:$P,BC$81),SUMIFS('Hero Skills'!$H:$H,'Hero Skills'!$F:$F,BC$83,'Hero Skills'!$E:$E,BC$82,'Hero Skills'!$D:$D,"Foe",'Hero Skills'!$C:$C,"All",'Hero Skills'!$A:$A,$C90,'Hero Skills'!$B:$B,"Skill 1",'Hero Skills'!$I:$I,"Stats-Based",'Hero Skills'!$P:$P,BC$81))</f>
        <v>0</v>
      </c>
      <c r="BD90" s="118">
        <f>IF($B90="Lead",SUMIFS('Hero Skills'!$H:$H,'Hero Skills'!$F:$F,BD$83,'Hero Skills'!$E:$E,BD$82,'Hero Skills'!$D:$D,"Foe",'Hero Skills'!$C:$C,"All",'Hero Skills'!$A:$A,$C90,'Hero Skills'!$I:$I,"Stats-Based",'Hero Skills'!$P:$P,BD$81),SUMIFS('Hero Skills'!$H:$H,'Hero Skills'!$F:$F,BD$83,'Hero Skills'!$E:$E,BD$82,'Hero Skills'!$D:$D,"Foe",'Hero Skills'!$C:$C,"All",'Hero Skills'!$A:$A,$C90,'Hero Skills'!$B:$B,"Skill 1",'Hero Skills'!$I:$I,"Stats-Based",'Hero Skills'!$P:$P,BD$81))</f>
        <v>0</v>
      </c>
      <c r="BE90" s="118">
        <f>IF($B90="Lead",SUMIFS('Hero Skills'!$H:$H,'Hero Skills'!$F:$F,BE$83,'Hero Skills'!$E:$E,BE$82,'Hero Skills'!$D:$D,"Foe",'Hero Skills'!$C:$C,"All",'Hero Skills'!$A:$A,$C90,'Hero Skills'!$I:$I,"Stats-Based",'Hero Skills'!$P:$P,BE$81),SUMIFS('Hero Skills'!$H:$H,'Hero Skills'!$F:$F,BE$83,'Hero Skills'!$E:$E,BE$82,'Hero Skills'!$D:$D,"Foe",'Hero Skills'!$C:$C,"All",'Hero Skills'!$A:$A,$C90,'Hero Skills'!$B:$B,"Skill 1",'Hero Skills'!$I:$I,"Stats-Based",'Hero Skills'!$P:$P,BE$81))</f>
        <v>0</v>
      </c>
      <c r="BF90" s="118">
        <f>IF($B90="Lead",SUMIFS('Hero Skills'!$H:$H,'Hero Skills'!$F:$F,BF$83,'Hero Skills'!$E:$E,BF$82,'Hero Skills'!$D:$D,"Foe",'Hero Skills'!$C:$C,"All",'Hero Skills'!$A:$A,$C90,'Hero Skills'!$I:$I,"Stats-Based",'Hero Skills'!$P:$P,BF$81),SUMIFS('Hero Skills'!$H:$H,'Hero Skills'!$F:$F,BF$83,'Hero Skills'!$E:$E,BF$82,'Hero Skills'!$D:$D,"Foe",'Hero Skills'!$C:$C,"All",'Hero Skills'!$A:$A,$C90,'Hero Skills'!$B:$B,"Skill 1",'Hero Skills'!$I:$I,"Stats-Based",'Hero Skills'!$P:$P,BF$81))</f>
        <v>0</v>
      </c>
      <c r="BG90" s="118">
        <f>IF($B90="Lead",SUMIFS('Hero Skills'!$H:$H,'Hero Skills'!$F:$F,BG$83,'Hero Skills'!$E:$E,BG$82,'Hero Skills'!$D:$D,"Foe",'Hero Skills'!$C:$C,"All",'Hero Skills'!$A:$A,$C90,'Hero Skills'!$I:$I,"Stats-Based",'Hero Skills'!$P:$P,BG$81),SUMIFS('Hero Skills'!$H:$H,'Hero Skills'!$F:$F,BG$83,'Hero Skills'!$E:$E,BG$82,'Hero Skills'!$D:$D,"Foe",'Hero Skills'!$C:$C,"All",'Hero Skills'!$A:$A,$C90,'Hero Skills'!$B:$B,"Skill 1",'Hero Skills'!$I:$I,"Stats-Based",'Hero Skills'!$P:$P,BG$81))</f>
        <v>0</v>
      </c>
      <c r="BH90" s="118">
        <f>IF($B90="Lead",SUMIFS('Hero Skills'!$H:$H,'Hero Skills'!$F:$F,BH$83,'Hero Skills'!$E:$E,BH$82,'Hero Skills'!$D:$D,"Foe",'Hero Skills'!$C:$C,"All",'Hero Skills'!$A:$A,$C90,'Hero Skills'!$I:$I,"Stats-Based",'Hero Skills'!$P:$P,BH$81),SUMIFS('Hero Skills'!$H:$H,'Hero Skills'!$F:$F,BH$83,'Hero Skills'!$E:$E,BH$82,'Hero Skills'!$D:$D,"Foe",'Hero Skills'!$C:$C,"All",'Hero Skills'!$A:$A,$C90,'Hero Skills'!$B:$B,"Skill 1",'Hero Skills'!$I:$I,"Stats-Based",'Hero Skills'!$P:$P,BH$81))</f>
        <v>0</v>
      </c>
      <c r="BI90" s="118">
        <f>IF($B90="Lead",SUMIFS('Hero Skills'!$H:$H,'Hero Skills'!$F:$F,BI$83,'Hero Skills'!$E:$E,BI$82,'Hero Skills'!$D:$D,"Foe",'Hero Skills'!$C:$C,"All",'Hero Skills'!$A:$A,$C90,'Hero Skills'!$I:$I,"Stats-Based",'Hero Skills'!$P:$P,BI$81),SUMIFS('Hero Skills'!$H:$H,'Hero Skills'!$F:$F,BI$83,'Hero Skills'!$E:$E,BI$82,'Hero Skills'!$D:$D,"Foe",'Hero Skills'!$C:$C,"All",'Hero Skills'!$A:$A,$C90,'Hero Skills'!$B:$B,"Skill 1",'Hero Skills'!$I:$I,"Stats-Based",'Hero Skills'!$P:$P,BI$81))</f>
        <v>0</v>
      </c>
      <c r="BJ90" s="118">
        <f>IF($B90="Lead",SUMIFS('Hero Skills'!$H:$H,'Hero Skills'!$F:$F,BJ$83,'Hero Skills'!$E:$E,BJ$82,'Hero Skills'!$D:$D,"Foe",'Hero Skills'!$C:$C,"All",'Hero Skills'!$A:$A,$C90,'Hero Skills'!$I:$I,"Stats-Based",'Hero Skills'!$P:$P,BJ$81),SUMIFS('Hero Skills'!$H:$H,'Hero Skills'!$F:$F,BJ$83,'Hero Skills'!$E:$E,BJ$82,'Hero Skills'!$D:$D,"Foe",'Hero Skills'!$C:$C,"All",'Hero Skills'!$A:$A,$C90,'Hero Skills'!$B:$B,"Skill 1",'Hero Skills'!$I:$I,"Stats-Based",'Hero Skills'!$P:$P,BJ$81))</f>
        <v>0</v>
      </c>
      <c r="BK90" s="118">
        <f>IF($B90="Lead",SUMIFS('Hero Skills'!$H:$H,'Hero Skills'!$F:$F,BK$83,'Hero Skills'!$E:$E,BK$82,'Hero Skills'!$D:$D,"Foe",'Hero Skills'!$C:$C,"All",'Hero Skills'!$A:$A,$C90,'Hero Skills'!$I:$I,"Stats-Based",'Hero Skills'!$P:$P,BK$81),SUMIFS('Hero Skills'!$H:$H,'Hero Skills'!$F:$F,BK$83,'Hero Skills'!$E:$E,BK$82,'Hero Skills'!$D:$D,"Foe",'Hero Skills'!$C:$C,"All",'Hero Skills'!$A:$A,$C90,'Hero Skills'!$B:$B,"Skill 1",'Hero Skills'!$I:$I,"Stats-Based",'Hero Skills'!$P:$P,BK$81))</f>
        <v>0</v>
      </c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9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  <c r="IW90" s="118"/>
      <c r="IX90" s="118"/>
      <c r="IY90" s="118"/>
      <c r="IZ90" s="118"/>
      <c r="JA90" s="118"/>
      <c r="JB90" s="118"/>
      <c r="JC90" s="118"/>
      <c r="JD90" s="118"/>
      <c r="JE90" s="118"/>
      <c r="JF90" s="118"/>
      <c r="JG90" s="118"/>
      <c r="JH90" s="118"/>
      <c r="JI90" s="118"/>
      <c r="JJ90" s="118"/>
      <c r="JK90" s="118"/>
      <c r="JL90" s="118"/>
      <c r="JM90" s="118"/>
      <c r="JN90" s="118"/>
      <c r="JO90" s="118"/>
      <c r="JP90" s="118"/>
      <c r="JQ90" s="118"/>
      <c r="JR90" s="118"/>
      <c r="JS90" s="118"/>
      <c r="JT90" s="118"/>
      <c r="JU90" s="118"/>
      <c r="JV90" s="118"/>
      <c r="JW90" s="118"/>
      <c r="JX90" s="118"/>
      <c r="JY90" s="118"/>
      <c r="JZ90" s="118"/>
      <c r="KA90" s="118"/>
      <c r="KB90" s="118"/>
      <c r="KC90" s="118"/>
      <c r="KD90" s="118"/>
      <c r="KE90" s="118"/>
      <c r="KF90" s="118"/>
      <c r="KG90" s="118"/>
      <c r="KH90" s="118"/>
      <c r="KI90" s="118"/>
      <c r="KJ90" s="118"/>
      <c r="KK90" s="118"/>
      <c r="KL90" s="118"/>
      <c r="KM90" s="118"/>
      <c r="KN90" s="118"/>
      <c r="KO90" s="118"/>
      <c r="KP90" s="118"/>
      <c r="KQ90" s="118"/>
      <c r="KR90" s="118"/>
      <c r="KS90" s="118"/>
      <c r="KT90" s="118"/>
      <c r="KU90" s="118"/>
      <c r="KV90" s="118"/>
      <c r="KW90" s="118"/>
      <c r="KX90" s="118"/>
      <c r="KY90" s="118"/>
      <c r="KZ90" s="118"/>
      <c r="LA90" s="118"/>
      <c r="LB90" s="118"/>
      <c r="LC90" s="118"/>
      <c r="LD90" s="118"/>
      <c r="LE90" s="118"/>
      <c r="LF90" s="118"/>
      <c r="LG90" s="118"/>
      <c r="LH90" s="118"/>
      <c r="LI90" s="118"/>
      <c r="LJ90" s="118"/>
      <c r="LK90" s="118"/>
      <c r="LL90" s="118"/>
      <c r="LM90" s="118"/>
      <c r="LN90" s="118"/>
      <c r="LO90" s="118"/>
      <c r="LP90" s="118"/>
      <c r="LQ90" s="118"/>
      <c r="LR90" s="118"/>
      <c r="LS90" s="118"/>
      <c r="LT90" s="118"/>
      <c r="LU90" s="118"/>
      <c r="LV90" s="118"/>
      <c r="LW90" s="118"/>
      <c r="LX90" s="118"/>
      <c r="LY90" s="118"/>
      <c r="LZ90" s="118"/>
      <c r="MA90" s="118"/>
      <c r="MB90" s="118"/>
      <c r="MC90" s="118"/>
      <c r="MD90" s="118"/>
      <c r="ME90" s="118"/>
      <c r="MF90" s="118"/>
      <c r="MG90" s="118"/>
      <c r="MH90" s="118"/>
      <c r="MI90" s="118"/>
      <c r="MJ90" s="118"/>
      <c r="MK90" s="118"/>
      <c r="ML90" s="118"/>
      <c r="MM90" s="118"/>
      <c r="MN90" s="118"/>
      <c r="MO90" s="118"/>
      <c r="MP90" s="118"/>
      <c r="MQ90" s="118"/>
      <c r="MR90" s="118"/>
      <c r="MS90" s="118"/>
      <c r="MT90" s="118"/>
      <c r="MU90" s="118"/>
      <c r="MV90" s="118"/>
      <c r="MW90" s="118"/>
      <c r="MX90" s="118"/>
      <c r="MY90" s="118"/>
      <c r="MZ90" s="118"/>
      <c r="NA90" s="118"/>
      <c r="NB90" s="118"/>
      <c r="NC90" s="118"/>
      <c r="ND90" s="118"/>
      <c r="NE90" s="118"/>
      <c r="NF90" s="118"/>
      <c r="NG90" s="118"/>
      <c r="NH90" s="118"/>
      <c r="NI90" s="118"/>
      <c r="NJ90" s="118"/>
      <c r="NK90" s="118"/>
      <c r="NL90" s="118"/>
      <c r="NM90" s="118"/>
      <c r="NN90" s="118"/>
      <c r="NO90" s="118"/>
      <c r="NP90" s="118"/>
      <c r="NQ90" s="118"/>
      <c r="NR90" s="118"/>
      <c r="NS90" s="118"/>
      <c r="NT90" s="118"/>
      <c r="NU90" s="118"/>
      <c r="NV90" s="118"/>
      <c r="NW90" s="118"/>
      <c r="NX90" s="118"/>
      <c r="NY90" s="118"/>
      <c r="NZ90" s="118"/>
      <c r="OA90" s="118"/>
      <c r="OB90" s="118"/>
      <c r="OC90" s="118"/>
      <c r="OD90" s="118"/>
      <c r="OE90" s="118"/>
      <c r="OF90" s="118"/>
      <c r="OG90" s="118"/>
      <c r="OH90" s="118"/>
      <c r="OI90" s="118"/>
      <c r="OJ90" s="118"/>
      <c r="OK90" s="118"/>
      <c r="OL90" s="118"/>
      <c r="OM90" s="118"/>
      <c r="ON90" s="118"/>
      <c r="OO90" s="118"/>
      <c r="OP90" s="118"/>
      <c r="OQ90" s="118"/>
      <c r="OR90" s="118"/>
      <c r="OS90" s="118"/>
      <c r="OT90" s="118"/>
      <c r="OU90" s="118"/>
      <c r="OV90" s="118"/>
      <c r="OW90" s="118"/>
      <c r="OX90" s="118"/>
      <c r="OY90" s="118"/>
      <c r="OZ90" s="118"/>
      <c r="PA90" s="118"/>
      <c r="PB90" s="118"/>
      <c r="PC90" s="118"/>
      <c r="PD90" s="118"/>
      <c r="PE90" s="118"/>
      <c r="PF90" s="118"/>
      <c r="PG90" s="118"/>
      <c r="PH90" s="118"/>
      <c r="PI90" s="118"/>
      <c r="PJ90" s="118"/>
      <c r="PK90" s="118"/>
      <c r="PL90" s="118"/>
      <c r="PM90" s="118"/>
      <c r="PN90" s="118"/>
      <c r="PO90" s="118"/>
      <c r="PP90" s="118"/>
      <c r="PQ90" s="118"/>
      <c r="PR90" s="118"/>
      <c r="PS90" s="118"/>
      <c r="PT90" s="118"/>
      <c r="PU90" s="118"/>
      <c r="PV90" s="118"/>
      <c r="PW90" s="118"/>
      <c r="PX90" s="118"/>
      <c r="PY90" s="118"/>
      <c r="PZ90" s="118"/>
      <c r="QA90" s="118"/>
      <c r="QB90" s="118"/>
      <c r="QC90" s="118"/>
      <c r="QD90" s="118"/>
      <c r="QE90" s="118"/>
      <c r="QF90" s="118"/>
      <c r="QG90" s="118"/>
      <c r="QH90" s="118"/>
      <c r="QI90" s="118"/>
      <c r="QJ90" s="118"/>
      <c r="QK90" s="118"/>
      <c r="QL90" s="118"/>
      <c r="QM90" s="118"/>
      <c r="QN90" s="118"/>
      <c r="QO90" s="118"/>
      <c r="QP90" s="118"/>
      <c r="QQ90" s="118"/>
      <c r="QR90" s="118"/>
      <c r="QS90" s="118"/>
      <c r="QT90" s="118"/>
      <c r="QU90" s="118"/>
      <c r="QV90" s="118"/>
      <c r="QW90" s="118"/>
      <c r="QX90" s="118"/>
      <c r="QY90" s="118"/>
      <c r="QZ90" s="118"/>
      <c r="RA90" s="118"/>
      <c r="RB90" s="118"/>
      <c r="RC90" s="118"/>
      <c r="RD90" s="118"/>
      <c r="RE90" s="118"/>
      <c r="RF90" s="118"/>
      <c r="RG90" s="118"/>
      <c r="RH90" s="118"/>
      <c r="RI90" s="118"/>
      <c r="RJ90" s="118"/>
      <c r="RK90" s="118"/>
      <c r="RL90" s="118"/>
      <c r="RM90" s="118"/>
      <c r="RN90" s="118"/>
      <c r="RO90" s="118"/>
      <c r="RP90" s="118"/>
      <c r="RQ90" s="118"/>
      <c r="RR90" s="118"/>
      <c r="RS90" s="118"/>
      <c r="RT90" s="118"/>
      <c r="RU90" s="118"/>
      <c r="RV90" s="118"/>
      <c r="RW90" s="118"/>
      <c r="RX90" s="118"/>
      <c r="RY90" s="118"/>
      <c r="RZ90" s="118"/>
      <c r="SA90" s="118"/>
      <c r="SB90" s="118"/>
      <c r="SC90" s="118"/>
      <c r="SD90" s="118"/>
      <c r="SE90" s="118"/>
      <c r="SF90" s="118"/>
      <c r="SG90" s="118"/>
      <c r="SH90" s="118"/>
      <c r="SI90" s="118"/>
      <c r="SJ90" s="118"/>
      <c r="SK90" s="118"/>
      <c r="SL90" s="118"/>
      <c r="SM90" s="118"/>
      <c r="SN90" s="118"/>
      <c r="SO90" s="118"/>
      <c r="SP90" s="118"/>
      <c r="SQ90" s="118"/>
      <c r="SR90" s="118"/>
      <c r="SS90" s="118"/>
      <c r="ST90" s="118"/>
      <c r="SU90" s="118"/>
      <c r="SV90" s="118"/>
      <c r="SW90" s="118"/>
      <c r="SX90" s="118"/>
      <c r="SY90" s="118"/>
      <c r="SZ90" s="118"/>
      <c r="TA90" s="118"/>
      <c r="TB90" s="118"/>
      <c r="TC90" s="118"/>
      <c r="TD90" s="118"/>
      <c r="TE90" s="118"/>
      <c r="TF90" s="118"/>
      <c r="TG90" s="118"/>
      <c r="TH90" s="118"/>
      <c r="TI90" s="118"/>
      <c r="TJ90" s="118"/>
      <c r="TK90" s="118"/>
      <c r="TL90" s="118"/>
      <c r="TM90" s="118"/>
      <c r="TN90" s="118"/>
      <c r="TO90" s="118"/>
      <c r="TP90" s="118"/>
      <c r="TQ90" s="118"/>
      <c r="TR90" s="118"/>
      <c r="TS90" s="118"/>
      <c r="TT90" s="118"/>
      <c r="TU90" s="118"/>
      <c r="TV90" s="118"/>
      <c r="TW90" s="118"/>
      <c r="TX90" s="118"/>
      <c r="TY90" s="118"/>
      <c r="TZ90" s="118"/>
      <c r="UA90" s="118"/>
      <c r="UB90" s="118"/>
      <c r="UC90" s="118"/>
      <c r="UD90" s="118"/>
      <c r="UE90" s="118"/>
      <c r="UF90" s="118"/>
      <c r="UG90" s="118"/>
      <c r="UH90" s="118"/>
      <c r="UI90" s="118"/>
      <c r="UJ90" s="118"/>
      <c r="UK90" s="118"/>
      <c r="UL90" s="118"/>
      <c r="UM90" s="118"/>
      <c r="UN90" s="118"/>
      <c r="UO90" s="118"/>
      <c r="UP90" s="118"/>
      <c r="UQ90" s="118"/>
      <c r="UR90" s="118"/>
      <c r="US90" s="118"/>
      <c r="UT90" s="118"/>
      <c r="UU90" s="118"/>
      <c r="UV90" s="118"/>
      <c r="UW90" s="118"/>
      <c r="UX90" s="118"/>
      <c r="UY90" s="118"/>
      <c r="UZ90" s="118"/>
      <c r="VA90" s="118"/>
      <c r="VB90" s="118"/>
      <c r="VC90" s="118"/>
      <c r="VD90" s="118"/>
      <c r="VE90" s="118"/>
      <c r="VF90" s="118"/>
      <c r="VG90" s="118"/>
      <c r="VH90" s="118"/>
      <c r="VI90" s="118"/>
      <c r="VJ90" s="118"/>
      <c r="VK90" s="118"/>
      <c r="VL90" s="118"/>
      <c r="VM90" s="118"/>
      <c r="VN90" s="118"/>
      <c r="VO90" s="118"/>
      <c r="VP90" s="118"/>
      <c r="VQ90" s="118"/>
      <c r="VR90" s="118"/>
      <c r="VS90" s="118"/>
      <c r="VT90" s="118"/>
      <c r="VU90" s="118"/>
      <c r="VV90" s="118"/>
      <c r="VW90" s="118"/>
      <c r="VX90" s="118"/>
      <c r="VY90" s="118"/>
      <c r="VZ90" s="118"/>
      <c r="WA90" s="118"/>
      <c r="WB90" s="118"/>
      <c r="WC90" s="118"/>
      <c r="WD90" s="118"/>
      <c r="WE90" s="118"/>
      <c r="WF90" s="118"/>
      <c r="WG90" s="118"/>
      <c r="WH90" s="118"/>
      <c r="WI90" s="118"/>
      <c r="WJ90" s="118"/>
      <c r="WK90" s="118"/>
      <c r="WL90" s="118"/>
      <c r="WM90" s="118"/>
      <c r="WN90" s="118"/>
      <c r="WO90" s="118"/>
      <c r="WP90" s="118"/>
      <c r="WQ90" s="118"/>
      <c r="WR90" s="118"/>
      <c r="WS90" s="118"/>
      <c r="WT90" s="118"/>
      <c r="WU90" s="118"/>
      <c r="WV90" s="118"/>
    </row>
    <row r="91" spans="1:620" ht="12.75" x14ac:dyDescent="0.2">
      <c r="A91" s="45"/>
      <c r="C91" s="70"/>
      <c r="D91" s="120"/>
      <c r="E91" s="120"/>
      <c r="F91" s="121"/>
      <c r="G91" s="120"/>
      <c r="H91" s="121"/>
      <c r="I91" s="121"/>
      <c r="J91" s="121"/>
      <c r="K91" s="121"/>
      <c r="L91" s="121"/>
      <c r="M91" s="121"/>
      <c r="N91" s="120"/>
      <c r="O91" s="121"/>
      <c r="P91" s="121"/>
      <c r="Q91" s="120"/>
      <c r="R91" s="120"/>
      <c r="S91" s="120"/>
      <c r="T91" s="120"/>
      <c r="U91" s="120"/>
      <c r="V91" s="120"/>
      <c r="W91" s="120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3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22"/>
      <c r="JJ91" s="122"/>
      <c r="JK91" s="122"/>
      <c r="JL91" s="122"/>
      <c r="JM91" s="122"/>
      <c r="JN91" s="122"/>
      <c r="JO91" s="122"/>
      <c r="JP91" s="122"/>
      <c r="JQ91" s="122"/>
      <c r="JR91" s="122"/>
      <c r="JS91" s="122"/>
      <c r="JT91" s="122"/>
      <c r="JU91" s="122"/>
      <c r="JV91" s="122"/>
      <c r="JW91" s="122"/>
      <c r="JX91" s="122"/>
      <c r="JY91" s="122"/>
      <c r="JZ91" s="122"/>
      <c r="KA91" s="122"/>
      <c r="KB91" s="122"/>
      <c r="KC91" s="122"/>
      <c r="KD91" s="122"/>
      <c r="KE91" s="122"/>
      <c r="KF91" s="122"/>
      <c r="KG91" s="122"/>
      <c r="KH91" s="122"/>
      <c r="KI91" s="122"/>
      <c r="KJ91" s="122"/>
      <c r="KK91" s="122"/>
      <c r="KL91" s="122"/>
      <c r="KM91" s="122"/>
      <c r="KN91" s="122"/>
      <c r="KO91" s="122"/>
      <c r="KP91" s="122"/>
      <c r="KQ91" s="122"/>
      <c r="KR91" s="122"/>
      <c r="KS91" s="122"/>
      <c r="KT91" s="122"/>
      <c r="KU91" s="122"/>
      <c r="KV91" s="122"/>
      <c r="KW91" s="122"/>
      <c r="KX91" s="122"/>
      <c r="KY91" s="122"/>
      <c r="KZ91" s="122"/>
      <c r="LA91" s="122"/>
      <c r="LB91" s="122"/>
      <c r="LC91" s="122"/>
      <c r="LD91" s="122"/>
      <c r="LE91" s="122"/>
      <c r="LF91" s="122"/>
      <c r="LG91" s="122"/>
      <c r="LH91" s="122"/>
      <c r="LI91" s="122"/>
      <c r="LJ91" s="122"/>
      <c r="LK91" s="122"/>
      <c r="LL91" s="122"/>
      <c r="LM91" s="122"/>
      <c r="LN91" s="122"/>
      <c r="LO91" s="122"/>
      <c r="LP91" s="122"/>
      <c r="LQ91" s="122"/>
      <c r="LR91" s="122"/>
      <c r="LS91" s="122"/>
      <c r="LT91" s="122"/>
      <c r="LU91" s="122"/>
      <c r="LV91" s="122"/>
      <c r="LW91" s="122"/>
      <c r="LX91" s="122"/>
      <c r="LY91" s="122"/>
      <c r="LZ91" s="122"/>
      <c r="MA91" s="122"/>
      <c r="MB91" s="122"/>
      <c r="MC91" s="122"/>
      <c r="MD91" s="122"/>
      <c r="ME91" s="122"/>
      <c r="MF91" s="122"/>
      <c r="MG91" s="122"/>
      <c r="MH91" s="122"/>
      <c r="MI91" s="122"/>
      <c r="MJ91" s="122"/>
      <c r="MK91" s="122"/>
      <c r="ML91" s="122"/>
      <c r="MM91" s="122"/>
      <c r="MN91" s="122"/>
      <c r="MO91" s="122"/>
      <c r="MP91" s="122"/>
      <c r="MQ91" s="122"/>
      <c r="MR91" s="122"/>
      <c r="MS91" s="122"/>
      <c r="MT91" s="122"/>
      <c r="MU91" s="122"/>
      <c r="MV91" s="122"/>
      <c r="MW91" s="122"/>
      <c r="MX91" s="122"/>
      <c r="MY91" s="122"/>
      <c r="MZ91" s="122"/>
      <c r="NA91" s="122"/>
      <c r="NB91" s="122"/>
      <c r="NC91" s="122"/>
      <c r="ND91" s="122"/>
      <c r="NE91" s="122"/>
      <c r="NF91" s="122"/>
      <c r="NG91" s="122"/>
      <c r="NH91" s="122"/>
      <c r="NI91" s="122"/>
      <c r="NJ91" s="122"/>
      <c r="NK91" s="122"/>
      <c r="NL91" s="122"/>
      <c r="NM91" s="122"/>
      <c r="NN91" s="122"/>
      <c r="NO91" s="122"/>
      <c r="NP91" s="122"/>
      <c r="NQ91" s="122"/>
      <c r="NR91" s="122"/>
      <c r="NS91" s="122"/>
      <c r="NT91" s="122"/>
      <c r="NU91" s="122"/>
      <c r="NV91" s="122"/>
      <c r="NW91" s="122"/>
      <c r="NX91" s="122"/>
      <c r="NY91" s="122"/>
      <c r="NZ91" s="122"/>
      <c r="OA91" s="122"/>
      <c r="OB91" s="122"/>
      <c r="OC91" s="122"/>
      <c r="OD91" s="122"/>
      <c r="OE91" s="122"/>
      <c r="OF91" s="122"/>
      <c r="OG91" s="122"/>
      <c r="OH91" s="122"/>
      <c r="OI91" s="122"/>
      <c r="OJ91" s="122"/>
      <c r="OK91" s="122"/>
      <c r="OL91" s="122"/>
      <c r="OM91" s="122"/>
      <c r="ON91" s="122"/>
      <c r="OO91" s="122"/>
      <c r="OP91" s="122"/>
      <c r="OQ91" s="122"/>
      <c r="OR91" s="122"/>
      <c r="OS91" s="122"/>
      <c r="OT91" s="122"/>
      <c r="OU91" s="122"/>
      <c r="OV91" s="122"/>
      <c r="OW91" s="122"/>
      <c r="OX91" s="122"/>
      <c r="OY91" s="122"/>
      <c r="OZ91" s="122"/>
      <c r="PA91" s="122"/>
      <c r="PB91" s="122"/>
      <c r="PC91" s="122"/>
      <c r="PD91" s="122"/>
      <c r="PE91" s="122"/>
      <c r="PF91" s="122"/>
      <c r="PG91" s="122"/>
      <c r="PH91" s="122"/>
      <c r="PI91" s="122"/>
      <c r="PJ91" s="122"/>
      <c r="PK91" s="122"/>
      <c r="PL91" s="122"/>
      <c r="PM91" s="122"/>
      <c r="PN91" s="122"/>
      <c r="PO91" s="122"/>
      <c r="PP91" s="122"/>
      <c r="PQ91" s="122"/>
      <c r="PR91" s="122"/>
      <c r="PS91" s="122"/>
      <c r="PT91" s="122"/>
      <c r="PU91" s="122"/>
      <c r="PV91" s="122"/>
      <c r="PW91" s="122"/>
      <c r="PX91" s="122"/>
      <c r="PY91" s="122"/>
      <c r="PZ91" s="122"/>
      <c r="QA91" s="122"/>
      <c r="QB91" s="122"/>
      <c r="QC91" s="122"/>
      <c r="QD91" s="122"/>
      <c r="QE91" s="122"/>
      <c r="QF91" s="122"/>
      <c r="QG91" s="122"/>
      <c r="QH91" s="122"/>
      <c r="QI91" s="122"/>
      <c r="QJ91" s="122"/>
      <c r="QK91" s="122"/>
      <c r="QL91" s="122"/>
      <c r="QM91" s="122"/>
      <c r="QN91" s="122"/>
      <c r="QO91" s="122"/>
      <c r="QP91" s="122"/>
      <c r="QQ91" s="122"/>
      <c r="QR91" s="122"/>
      <c r="QS91" s="122"/>
      <c r="QT91" s="122"/>
      <c r="QU91" s="122"/>
      <c r="QV91" s="122"/>
      <c r="QW91" s="122"/>
      <c r="QX91" s="122"/>
      <c r="QY91" s="122"/>
      <c r="QZ91" s="122"/>
      <c r="RA91" s="122"/>
      <c r="RB91" s="122"/>
      <c r="RC91" s="122"/>
      <c r="RD91" s="122"/>
      <c r="RE91" s="122"/>
      <c r="RF91" s="122"/>
      <c r="RG91" s="122"/>
      <c r="RH91" s="122"/>
      <c r="RI91" s="122"/>
      <c r="RJ91" s="122"/>
      <c r="RK91" s="122"/>
      <c r="RL91" s="122"/>
      <c r="RM91" s="122"/>
      <c r="RN91" s="122"/>
      <c r="RO91" s="122"/>
      <c r="RP91" s="122"/>
      <c r="RQ91" s="122"/>
      <c r="RR91" s="122"/>
      <c r="RS91" s="122"/>
      <c r="RT91" s="122"/>
      <c r="RU91" s="122"/>
      <c r="RV91" s="122"/>
      <c r="RW91" s="122"/>
      <c r="RX91" s="122"/>
      <c r="RY91" s="122"/>
      <c r="RZ91" s="122"/>
      <c r="SA91" s="122"/>
      <c r="SB91" s="122"/>
      <c r="SC91" s="122"/>
      <c r="SD91" s="122"/>
      <c r="SE91" s="122"/>
      <c r="SF91" s="122"/>
      <c r="SG91" s="122"/>
      <c r="SH91" s="122"/>
      <c r="SI91" s="122"/>
      <c r="SJ91" s="122"/>
      <c r="SK91" s="122"/>
      <c r="SL91" s="122"/>
      <c r="SM91" s="122"/>
      <c r="SN91" s="122"/>
      <c r="SO91" s="122"/>
      <c r="SP91" s="122"/>
      <c r="SQ91" s="122"/>
      <c r="SR91" s="122"/>
      <c r="SS91" s="122"/>
      <c r="ST91" s="122"/>
      <c r="SU91" s="122"/>
      <c r="SV91" s="122"/>
      <c r="SW91" s="122"/>
      <c r="SX91" s="122"/>
      <c r="SY91" s="122"/>
      <c r="SZ91" s="122"/>
      <c r="TA91" s="122"/>
      <c r="TB91" s="122"/>
      <c r="TC91" s="122"/>
      <c r="TD91" s="122"/>
      <c r="TE91" s="122"/>
      <c r="TF91" s="122"/>
      <c r="TG91" s="122"/>
      <c r="TH91" s="122"/>
      <c r="TI91" s="122"/>
      <c r="TJ91" s="122"/>
      <c r="TK91" s="122"/>
      <c r="TL91" s="122"/>
      <c r="TM91" s="122"/>
      <c r="TN91" s="122"/>
      <c r="TO91" s="122"/>
      <c r="TP91" s="122"/>
      <c r="TQ91" s="122"/>
      <c r="TR91" s="122"/>
      <c r="TS91" s="122"/>
      <c r="TT91" s="122"/>
      <c r="TU91" s="122"/>
      <c r="TV91" s="122"/>
      <c r="TW91" s="122"/>
      <c r="TX91" s="122"/>
      <c r="TY91" s="122"/>
      <c r="TZ91" s="122"/>
      <c r="UA91" s="122"/>
      <c r="UB91" s="122"/>
      <c r="UC91" s="122"/>
      <c r="UD91" s="122"/>
      <c r="UE91" s="122"/>
      <c r="UF91" s="122"/>
      <c r="UG91" s="122"/>
      <c r="UH91" s="122"/>
      <c r="UI91" s="122"/>
      <c r="UJ91" s="122"/>
      <c r="UK91" s="122"/>
      <c r="UL91" s="122"/>
      <c r="UM91" s="122"/>
      <c r="UN91" s="122"/>
      <c r="UO91" s="122"/>
      <c r="UP91" s="122"/>
      <c r="UQ91" s="122"/>
      <c r="UR91" s="122"/>
      <c r="US91" s="122"/>
      <c r="UT91" s="122"/>
      <c r="UU91" s="122"/>
      <c r="UV91" s="122"/>
      <c r="UW91" s="122"/>
      <c r="UX91" s="122"/>
      <c r="UY91" s="122"/>
      <c r="UZ91" s="122"/>
      <c r="VA91" s="122"/>
      <c r="VB91" s="122"/>
      <c r="VC91" s="122"/>
      <c r="VD91" s="122"/>
      <c r="VE91" s="122"/>
      <c r="VF91" s="122"/>
      <c r="VG91" s="122"/>
      <c r="VH91" s="122"/>
      <c r="VI91" s="122"/>
      <c r="VJ91" s="122"/>
      <c r="VK91" s="122"/>
      <c r="VL91" s="122"/>
      <c r="VM91" s="122"/>
      <c r="VN91" s="122"/>
      <c r="VO91" s="122"/>
      <c r="VP91" s="122"/>
      <c r="VQ91" s="122"/>
      <c r="VR91" s="122"/>
      <c r="VS91" s="122"/>
      <c r="VT91" s="122"/>
      <c r="VU91" s="122"/>
      <c r="VV91" s="122"/>
      <c r="VW91" s="122"/>
      <c r="VX91" s="122"/>
      <c r="VY91" s="122"/>
      <c r="VZ91" s="122"/>
      <c r="WA91" s="122"/>
      <c r="WB91" s="122"/>
      <c r="WC91" s="122"/>
      <c r="WD91" s="122"/>
      <c r="WE91" s="122"/>
      <c r="WF91" s="122"/>
      <c r="WG91" s="122"/>
      <c r="WH91" s="122"/>
      <c r="WI91" s="122"/>
      <c r="WJ91" s="122"/>
      <c r="WK91" s="122"/>
      <c r="WL91" s="122"/>
      <c r="WM91" s="122"/>
      <c r="WN91" s="122"/>
      <c r="WO91" s="122"/>
      <c r="WP91" s="122"/>
      <c r="WQ91" s="122"/>
      <c r="WR91" s="122"/>
      <c r="WS91" s="122"/>
      <c r="WT91" s="122"/>
      <c r="WU91" s="122"/>
      <c r="WV91" s="122"/>
    </row>
    <row r="92" spans="1:620" ht="12.75" x14ac:dyDescent="0.2">
      <c r="A92" s="45"/>
      <c r="B92" s="2"/>
      <c r="C92" s="97" t="s">
        <v>60</v>
      </c>
      <c r="D92" s="124">
        <f t="shared" ref="D92:H92" si="30">(1+D84)*(1+D85)*(1+D86)*(1+D87)*(1+D88)*(1+D89)*(1+D90)-1</f>
        <v>0.8514999999999997</v>
      </c>
      <c r="E92" s="124">
        <f t="shared" si="30"/>
        <v>0.43000000000000016</v>
      </c>
      <c r="F92" s="56">
        <f t="shared" si="30"/>
        <v>0</v>
      </c>
      <c r="G92" s="56">
        <f t="shared" si="30"/>
        <v>0.14999999999999991</v>
      </c>
      <c r="H92" s="56">
        <f t="shared" si="30"/>
        <v>0</v>
      </c>
      <c r="I92" s="56"/>
      <c r="J92" s="56"/>
      <c r="K92" s="56"/>
      <c r="L92" s="56"/>
      <c r="M92" s="56">
        <f t="shared" ref="M92:Q92" si="31">(1+M84)*(1+M85)*(1+M86)*(1+M87)*(1+M88)*(1+M89)*(1+M90)-1</f>
        <v>0</v>
      </c>
      <c r="N92" s="124">
        <f t="shared" si="31"/>
        <v>0.8514999999999997</v>
      </c>
      <c r="O92" s="56">
        <f t="shared" si="31"/>
        <v>0.10000000000000009</v>
      </c>
      <c r="P92" s="56">
        <f t="shared" si="31"/>
        <v>0</v>
      </c>
      <c r="Q92" s="56">
        <f t="shared" si="31"/>
        <v>0.14999999999999991</v>
      </c>
      <c r="R92" s="56"/>
      <c r="S92" s="56"/>
      <c r="T92" s="56"/>
      <c r="U92" s="56"/>
      <c r="V92" s="56">
        <f t="shared" ref="V92:AA92" si="32">(1+V84)*(1+V85)*(1+V86)*(1+V87)*(1+V88)*(1+V89)*(1+V90)-1</f>
        <v>0</v>
      </c>
      <c r="W92" s="56">
        <f t="shared" si="32"/>
        <v>0</v>
      </c>
      <c r="X92" s="56">
        <f t="shared" si="32"/>
        <v>0.8514999999999997</v>
      </c>
      <c r="Y92" s="56">
        <f t="shared" si="32"/>
        <v>0.10000000000000009</v>
      </c>
      <c r="Z92" s="56">
        <f t="shared" si="32"/>
        <v>0</v>
      </c>
      <c r="AA92" s="56">
        <f t="shared" si="32"/>
        <v>0.14999999999999991</v>
      </c>
      <c r="AB92" s="56"/>
      <c r="AC92" s="56"/>
      <c r="AD92" s="56"/>
      <c r="AE92" s="56"/>
      <c r="AF92" s="56">
        <f t="shared" ref="AF92:AK92" si="33">(1+AF84)*(1+AF85)*(1+AF86)*(1+AF87)*(1+AF88)*(1+AF89)*(1+AF90)-1</f>
        <v>0</v>
      </c>
      <c r="AG92" s="56">
        <f t="shared" si="33"/>
        <v>0</v>
      </c>
      <c r="AH92" s="56">
        <f t="shared" si="33"/>
        <v>-0.19999999999999996</v>
      </c>
      <c r="AI92" s="56">
        <f t="shared" si="33"/>
        <v>0</v>
      </c>
      <c r="AJ92" s="56">
        <f t="shared" si="33"/>
        <v>0</v>
      </c>
      <c r="AK92" s="56">
        <f t="shared" si="33"/>
        <v>0</v>
      </c>
      <c r="AL92" s="56"/>
      <c r="AM92" s="56"/>
      <c r="AN92" s="56"/>
      <c r="AO92" s="56"/>
      <c r="AP92" s="56">
        <f t="shared" ref="AP92:AU92" si="34">(1+AP84)*(1+AP85)*(1+AP86)*(1+AP87)*(1+AP88)*(1+AP89)*(1+AP90)-1</f>
        <v>0</v>
      </c>
      <c r="AQ92" s="56">
        <f t="shared" si="34"/>
        <v>0</v>
      </c>
      <c r="AR92" s="56">
        <f t="shared" si="34"/>
        <v>-0.19999999999999996</v>
      </c>
      <c r="AS92" s="56">
        <f t="shared" si="34"/>
        <v>0</v>
      </c>
      <c r="AT92" s="56">
        <f t="shared" si="34"/>
        <v>0</v>
      </c>
      <c r="AU92" s="56">
        <f t="shared" si="34"/>
        <v>0</v>
      </c>
      <c r="AV92" s="56"/>
      <c r="AW92" s="56"/>
      <c r="AX92" s="56"/>
      <c r="AY92" s="56"/>
      <c r="AZ92" s="56">
        <f t="shared" ref="AZ92:BG92" si="35">(1+AZ84)*(1+AZ85)*(1+AZ86)*(1+AZ87)*(1+AZ88)*(1+AZ89)*(1+AZ90)-1</f>
        <v>0</v>
      </c>
      <c r="BA92" s="56">
        <f t="shared" si="35"/>
        <v>0</v>
      </c>
      <c r="BB92" s="56">
        <f t="shared" si="35"/>
        <v>-0.19999999999999996</v>
      </c>
      <c r="BC92" s="56">
        <f t="shared" si="35"/>
        <v>0</v>
      </c>
      <c r="BD92" s="56">
        <f t="shared" si="35"/>
        <v>0</v>
      </c>
      <c r="BE92" s="56">
        <f t="shared" si="35"/>
        <v>0</v>
      </c>
      <c r="BF92" s="56">
        <f t="shared" si="35"/>
        <v>0</v>
      </c>
      <c r="BG92" s="56">
        <f t="shared" si="35"/>
        <v>0</v>
      </c>
      <c r="CE92" s="109"/>
    </row>
    <row r="93" spans="1:620" ht="12.75" x14ac:dyDescent="0.2">
      <c r="A93" s="45"/>
      <c r="B93" s="37" t="s">
        <v>90</v>
      </c>
      <c r="C93" s="70"/>
      <c r="D93" s="97" t="s">
        <v>91</v>
      </c>
      <c r="E93" s="70"/>
      <c r="F93" s="2"/>
      <c r="G93" s="70"/>
      <c r="H93" s="2"/>
      <c r="I93" s="2"/>
      <c r="J93" s="2"/>
      <c r="K93" s="2"/>
      <c r="L93" s="2"/>
      <c r="M93" s="2"/>
      <c r="N93" s="70"/>
      <c r="O93" s="2"/>
      <c r="P93" s="2"/>
      <c r="Q93" s="70"/>
      <c r="R93" s="70"/>
      <c r="S93" s="70"/>
      <c r="T93" s="70"/>
      <c r="U93" s="70"/>
      <c r="V93" s="70"/>
      <c r="W93" s="70"/>
      <c r="X93" s="2"/>
      <c r="Y93" s="2"/>
      <c r="AH93" s="37" t="s">
        <v>77</v>
      </c>
      <c r="AJ93" s="2"/>
      <c r="AK93" s="2"/>
      <c r="AL93" s="2"/>
      <c r="AM93" s="2"/>
      <c r="AN93" s="2"/>
      <c r="AO93" s="2"/>
      <c r="AP93" s="2"/>
      <c r="CE93" s="109"/>
    </row>
    <row r="94" spans="1:620" ht="12.75" x14ac:dyDescent="0.2">
      <c r="A94" s="45"/>
      <c r="B94" s="37" t="s">
        <v>78</v>
      </c>
      <c r="C94" s="97" t="s">
        <v>79</v>
      </c>
      <c r="D94" s="37" t="s">
        <v>80</v>
      </c>
      <c r="E94" s="37" t="s">
        <v>80</v>
      </c>
      <c r="F94" s="37" t="s">
        <v>80</v>
      </c>
      <c r="G94" s="37" t="s">
        <v>80</v>
      </c>
      <c r="H94" s="37" t="s">
        <v>80</v>
      </c>
      <c r="I94" s="37" t="s">
        <v>81</v>
      </c>
      <c r="J94" s="37" t="s">
        <v>82</v>
      </c>
      <c r="K94" s="37" t="s">
        <v>80</v>
      </c>
      <c r="L94" s="37" t="s">
        <v>81</v>
      </c>
      <c r="M94" s="37" t="s">
        <v>82</v>
      </c>
      <c r="N94" s="37" t="s">
        <v>80</v>
      </c>
      <c r="O94" s="37" t="s">
        <v>80</v>
      </c>
      <c r="P94" s="37" t="s">
        <v>80</v>
      </c>
      <c r="Q94" s="37" t="s">
        <v>80</v>
      </c>
      <c r="R94" s="37" t="s">
        <v>80</v>
      </c>
      <c r="S94" s="37" t="s">
        <v>81</v>
      </c>
      <c r="T94" s="37" t="s">
        <v>82</v>
      </c>
      <c r="U94" s="37" t="s">
        <v>80</v>
      </c>
      <c r="V94" s="37" t="s">
        <v>81</v>
      </c>
      <c r="W94" s="37" t="s">
        <v>82</v>
      </c>
      <c r="X94" s="37" t="s">
        <v>80</v>
      </c>
      <c r="Y94" s="37" t="s">
        <v>80</v>
      </c>
      <c r="Z94" s="37" t="s">
        <v>80</v>
      </c>
      <c r="AA94" s="37" t="s">
        <v>80</v>
      </c>
      <c r="AB94" s="37" t="s">
        <v>80</v>
      </c>
      <c r="AC94" s="37" t="s">
        <v>81</v>
      </c>
      <c r="AD94" s="37" t="s">
        <v>82</v>
      </c>
      <c r="AE94" s="37" t="s">
        <v>80</v>
      </c>
      <c r="AF94" s="37" t="s">
        <v>81</v>
      </c>
      <c r="AG94" s="37" t="s">
        <v>82</v>
      </c>
      <c r="AH94" s="37" t="s">
        <v>80</v>
      </c>
      <c r="AI94" s="37" t="s">
        <v>80</v>
      </c>
      <c r="AJ94" s="37" t="s">
        <v>80</v>
      </c>
      <c r="AK94" s="37" t="s">
        <v>80</v>
      </c>
      <c r="AL94" s="37" t="s">
        <v>80</v>
      </c>
      <c r="AM94" s="37" t="s">
        <v>81</v>
      </c>
      <c r="AN94" s="37" t="s">
        <v>82</v>
      </c>
      <c r="AO94" s="37" t="s">
        <v>80</v>
      </c>
      <c r="AP94" s="37" t="s">
        <v>81</v>
      </c>
      <c r="AQ94" s="37" t="s">
        <v>82</v>
      </c>
      <c r="AR94" s="37" t="s">
        <v>80</v>
      </c>
      <c r="AS94" s="37" t="s">
        <v>80</v>
      </c>
      <c r="AT94" s="37" t="s">
        <v>80</v>
      </c>
      <c r="AU94" s="37" t="s">
        <v>80</v>
      </c>
      <c r="AV94" s="37" t="s">
        <v>80</v>
      </c>
      <c r="AW94" s="37" t="s">
        <v>81</v>
      </c>
      <c r="AX94" s="37" t="s">
        <v>82</v>
      </c>
      <c r="AY94" s="37" t="s">
        <v>80</v>
      </c>
      <c r="AZ94" s="37" t="s">
        <v>81</v>
      </c>
      <c r="BA94" s="37" t="s">
        <v>82</v>
      </c>
      <c r="BB94" s="37" t="s">
        <v>80</v>
      </c>
      <c r="BC94" s="37" t="s">
        <v>80</v>
      </c>
      <c r="BD94" s="37" t="s">
        <v>80</v>
      </c>
      <c r="BE94" s="37" t="s">
        <v>80</v>
      </c>
      <c r="BF94" s="37" t="s">
        <v>80</v>
      </c>
      <c r="BG94" s="37" t="s">
        <v>81</v>
      </c>
      <c r="BH94" s="37" t="s">
        <v>82</v>
      </c>
      <c r="BI94" s="37" t="s">
        <v>80</v>
      </c>
      <c r="BJ94" s="37" t="s">
        <v>81</v>
      </c>
      <c r="BK94" s="37" t="s">
        <v>82</v>
      </c>
      <c r="CE94" s="109"/>
    </row>
    <row r="95" spans="1:620" ht="12.75" x14ac:dyDescent="0.2">
      <c r="A95" s="94"/>
      <c r="B95" s="2"/>
      <c r="C95" s="70"/>
      <c r="D95" s="70" t="s">
        <v>9</v>
      </c>
      <c r="E95" s="70" t="s">
        <v>9</v>
      </c>
      <c r="F95" s="2" t="s">
        <v>9</v>
      </c>
      <c r="G95" s="70" t="s">
        <v>9</v>
      </c>
      <c r="H95" s="2" t="s">
        <v>9</v>
      </c>
      <c r="I95" s="2" t="s">
        <v>9</v>
      </c>
      <c r="J95" s="2" t="s">
        <v>9</v>
      </c>
      <c r="K95" s="2" t="s">
        <v>9</v>
      </c>
      <c r="L95" s="2" t="s">
        <v>9</v>
      </c>
      <c r="M95" s="2" t="s">
        <v>9</v>
      </c>
      <c r="N95" s="70" t="s">
        <v>10</v>
      </c>
      <c r="O95" s="2" t="s">
        <v>10</v>
      </c>
      <c r="P95" s="2" t="s">
        <v>10</v>
      </c>
      <c r="Q95" s="2" t="s">
        <v>10</v>
      </c>
      <c r="R95" s="2" t="s">
        <v>10</v>
      </c>
      <c r="S95" s="2" t="s">
        <v>10</v>
      </c>
      <c r="T95" s="2" t="s">
        <v>10</v>
      </c>
      <c r="U95" s="2" t="s">
        <v>10</v>
      </c>
      <c r="V95" s="2" t="s">
        <v>10</v>
      </c>
      <c r="W95" s="2" t="s">
        <v>10</v>
      </c>
      <c r="X95" s="2" t="s">
        <v>11</v>
      </c>
      <c r="Y95" s="2" t="s">
        <v>11</v>
      </c>
      <c r="Z95" s="2" t="s">
        <v>11</v>
      </c>
      <c r="AA95" s="2" t="s">
        <v>11</v>
      </c>
      <c r="AB95" s="2" t="s">
        <v>11</v>
      </c>
      <c r="AC95" s="2" t="s">
        <v>11</v>
      </c>
      <c r="AD95" s="2" t="s">
        <v>11</v>
      </c>
      <c r="AE95" s="2" t="s">
        <v>11</v>
      </c>
      <c r="AF95" s="2" t="s">
        <v>11</v>
      </c>
      <c r="AG95" s="2" t="s">
        <v>11</v>
      </c>
      <c r="AH95" s="2" t="s">
        <v>9</v>
      </c>
      <c r="AI95" s="2" t="s">
        <v>9</v>
      </c>
      <c r="AJ95" s="2" t="s">
        <v>9</v>
      </c>
      <c r="AK95" s="2" t="s">
        <v>9</v>
      </c>
      <c r="AL95" s="2" t="s">
        <v>9</v>
      </c>
      <c r="AM95" s="2" t="s">
        <v>9</v>
      </c>
      <c r="AN95" s="2" t="s">
        <v>9</v>
      </c>
      <c r="AO95" s="2" t="s">
        <v>9</v>
      </c>
      <c r="AP95" s="2" t="s">
        <v>9</v>
      </c>
      <c r="AQ95" s="2" t="s">
        <v>9</v>
      </c>
      <c r="AR95" s="2" t="s">
        <v>10</v>
      </c>
      <c r="AS95" s="2" t="s">
        <v>10</v>
      </c>
      <c r="AT95" s="2" t="s">
        <v>10</v>
      </c>
      <c r="AU95" s="2" t="s">
        <v>10</v>
      </c>
      <c r="AV95" s="2" t="s">
        <v>10</v>
      </c>
      <c r="AW95" s="2" t="s">
        <v>10</v>
      </c>
      <c r="AX95" s="2" t="s">
        <v>10</v>
      </c>
      <c r="AY95" s="2" t="s">
        <v>10</v>
      </c>
      <c r="AZ95" s="2" t="s">
        <v>10</v>
      </c>
      <c r="BA95" s="2" t="s">
        <v>10</v>
      </c>
      <c r="BB95" s="2" t="s">
        <v>11</v>
      </c>
      <c r="BC95" s="2" t="s">
        <v>11</v>
      </c>
      <c r="BD95" s="2" t="s">
        <v>11</v>
      </c>
      <c r="BE95" s="2" t="s">
        <v>11</v>
      </c>
      <c r="BF95" s="2" t="s">
        <v>11</v>
      </c>
      <c r="BG95" s="2" t="s">
        <v>11</v>
      </c>
      <c r="BH95" s="2" t="s">
        <v>11</v>
      </c>
      <c r="BI95" s="2" t="s">
        <v>11</v>
      </c>
      <c r="BJ95" s="2" t="s">
        <v>11</v>
      </c>
      <c r="BK95" s="2" t="s">
        <v>11</v>
      </c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109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  <c r="JO95" s="27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27"/>
      <c r="MZ95" s="27"/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  <c r="NO95" s="27"/>
      <c r="NP95" s="27"/>
      <c r="NQ95" s="27"/>
      <c r="NR95" s="27"/>
      <c r="NS95" s="27"/>
      <c r="NT95" s="27"/>
      <c r="NU95" s="27"/>
      <c r="NV95" s="27"/>
      <c r="NW95" s="27"/>
      <c r="NX95" s="27"/>
      <c r="NY95" s="27"/>
      <c r="NZ95" s="27"/>
      <c r="OA95" s="27"/>
      <c r="OB95" s="27"/>
      <c r="OC95" s="27"/>
      <c r="OD95" s="27"/>
      <c r="OE95" s="27"/>
      <c r="OF95" s="27"/>
      <c r="OG95" s="27"/>
      <c r="OH95" s="27"/>
      <c r="OI95" s="27"/>
      <c r="OJ95" s="27"/>
      <c r="OK95" s="27"/>
      <c r="OL95" s="27"/>
      <c r="OM95" s="27"/>
      <c r="ON95" s="27"/>
      <c r="OO95" s="27"/>
      <c r="OP95" s="27"/>
      <c r="OQ95" s="27"/>
      <c r="OR95" s="27"/>
      <c r="OS95" s="27"/>
      <c r="OT95" s="27"/>
      <c r="OU95" s="27"/>
      <c r="OV95" s="27"/>
      <c r="OW95" s="27"/>
      <c r="OX95" s="27"/>
      <c r="OY95" s="27"/>
      <c r="OZ95" s="27"/>
      <c r="PA95" s="27"/>
      <c r="PB95" s="27"/>
      <c r="PC95" s="27"/>
      <c r="PD95" s="27"/>
      <c r="PE95" s="27"/>
      <c r="PF95" s="27"/>
      <c r="PG95" s="27"/>
      <c r="PH95" s="27"/>
      <c r="PI95" s="27"/>
      <c r="PJ95" s="27"/>
      <c r="PK95" s="27"/>
      <c r="PL95" s="27"/>
      <c r="PM95" s="27"/>
      <c r="PN95" s="27"/>
      <c r="PO95" s="27"/>
      <c r="PP95" s="27"/>
      <c r="PQ95" s="27"/>
      <c r="PR95" s="27"/>
      <c r="PS95" s="27"/>
      <c r="PT95" s="27"/>
      <c r="PU95" s="27"/>
      <c r="PV95" s="27"/>
      <c r="PW95" s="27"/>
      <c r="PX95" s="27"/>
      <c r="PY95" s="27"/>
      <c r="PZ95" s="27"/>
      <c r="QA95" s="27"/>
      <c r="QB95" s="27"/>
      <c r="QC95" s="27"/>
      <c r="QD95" s="27"/>
      <c r="QE95" s="27"/>
      <c r="QF95" s="27"/>
      <c r="QG95" s="27"/>
      <c r="QH95" s="27"/>
      <c r="QI95" s="27"/>
      <c r="QJ95" s="27"/>
      <c r="QK95" s="27"/>
      <c r="QL95" s="27"/>
      <c r="QM95" s="27"/>
      <c r="QN95" s="27"/>
      <c r="QO95" s="27"/>
      <c r="QP95" s="27"/>
      <c r="QQ95" s="27"/>
      <c r="QR95" s="27"/>
      <c r="QS95" s="27"/>
      <c r="QT95" s="27"/>
      <c r="QU95" s="27"/>
      <c r="QV95" s="27"/>
      <c r="QW95" s="27"/>
      <c r="QX95" s="27"/>
      <c r="QY95" s="27"/>
      <c r="QZ95" s="27"/>
      <c r="RA95" s="27"/>
      <c r="RB95" s="27"/>
      <c r="RC95" s="27"/>
      <c r="RD95" s="27"/>
      <c r="RE95" s="27"/>
      <c r="RF95" s="27"/>
      <c r="RG95" s="27"/>
      <c r="RH95" s="27"/>
      <c r="RI95" s="27"/>
      <c r="RJ95" s="27"/>
      <c r="RK95" s="27"/>
      <c r="RL95" s="27"/>
      <c r="RM95" s="27"/>
      <c r="RN95" s="27"/>
      <c r="RO95" s="27"/>
      <c r="RP95" s="27"/>
      <c r="RQ95" s="27"/>
      <c r="RR95" s="27"/>
      <c r="RS95" s="27"/>
      <c r="RT95" s="27"/>
      <c r="RU95" s="27"/>
      <c r="RV95" s="27"/>
      <c r="RW95" s="27"/>
      <c r="RX95" s="27"/>
      <c r="RY95" s="27"/>
      <c r="RZ95" s="27"/>
      <c r="SA95" s="27"/>
      <c r="SB95" s="27"/>
      <c r="SC95" s="27"/>
      <c r="SD95" s="27"/>
      <c r="SE95" s="27"/>
      <c r="SF95" s="27"/>
      <c r="SG95" s="27"/>
      <c r="SH95" s="27"/>
      <c r="SI95" s="27"/>
      <c r="SJ95" s="27"/>
      <c r="SK95" s="27"/>
      <c r="SL95" s="27"/>
      <c r="SM95" s="27"/>
      <c r="SN95" s="27"/>
      <c r="SO95" s="27"/>
      <c r="SP95" s="27"/>
      <c r="SQ95" s="27"/>
      <c r="SR95" s="27"/>
      <c r="SS95" s="27"/>
      <c r="ST95" s="27"/>
      <c r="SU95" s="27"/>
      <c r="SV95" s="27"/>
      <c r="SW95" s="27"/>
      <c r="SX95" s="27"/>
      <c r="SY95" s="27"/>
      <c r="SZ95" s="27"/>
      <c r="TA95" s="27"/>
      <c r="TB95" s="27"/>
      <c r="TC95" s="27"/>
      <c r="TD95" s="27"/>
      <c r="TE95" s="27"/>
      <c r="TF95" s="27"/>
      <c r="TG95" s="27"/>
      <c r="TH95" s="27"/>
      <c r="TI95" s="27"/>
      <c r="TJ95" s="27"/>
      <c r="TK95" s="27"/>
      <c r="TL95" s="27"/>
      <c r="TM95" s="27"/>
      <c r="TN95" s="27"/>
      <c r="TO95" s="27"/>
      <c r="TP95" s="27"/>
      <c r="TQ95" s="27"/>
      <c r="TR95" s="27"/>
      <c r="TS95" s="27"/>
      <c r="TT95" s="27"/>
      <c r="TU95" s="27"/>
      <c r="TV95" s="27"/>
      <c r="TW95" s="27"/>
      <c r="TX95" s="27"/>
      <c r="TY95" s="27"/>
      <c r="TZ95" s="27"/>
      <c r="UA95" s="27"/>
      <c r="UB95" s="27"/>
      <c r="UC95" s="27"/>
      <c r="UD95" s="27"/>
      <c r="UE95" s="27"/>
      <c r="UF95" s="27"/>
      <c r="UG95" s="27"/>
      <c r="UH95" s="27"/>
      <c r="UI95" s="27"/>
      <c r="UJ95" s="27"/>
      <c r="UK95" s="27"/>
      <c r="UL95" s="27"/>
      <c r="UM95" s="27"/>
      <c r="UN95" s="27"/>
      <c r="UO95" s="27"/>
      <c r="UP95" s="27"/>
      <c r="UQ95" s="27"/>
      <c r="UR95" s="27"/>
      <c r="US95" s="27"/>
      <c r="UT95" s="27"/>
      <c r="UU95" s="27"/>
      <c r="UV95" s="27"/>
      <c r="UW95" s="27"/>
      <c r="UX95" s="27"/>
      <c r="UY95" s="27"/>
      <c r="UZ95" s="27"/>
      <c r="VA95" s="27"/>
      <c r="VB95" s="27"/>
      <c r="VC95" s="27"/>
      <c r="VD95" s="27"/>
      <c r="VE95" s="27"/>
      <c r="VF95" s="27"/>
      <c r="VG95" s="27"/>
      <c r="VH95" s="27"/>
      <c r="VI95" s="27"/>
      <c r="VJ95" s="27"/>
      <c r="VK95" s="27"/>
      <c r="VL95" s="27"/>
      <c r="VM95" s="27"/>
      <c r="VN95" s="27"/>
      <c r="VO95" s="27"/>
      <c r="VP95" s="27"/>
      <c r="VQ95" s="27"/>
      <c r="VR95" s="27"/>
      <c r="VS95" s="27"/>
      <c r="VT95" s="27"/>
      <c r="VU95" s="27"/>
      <c r="VV95" s="27"/>
      <c r="VW95" s="27"/>
      <c r="VX95" s="27"/>
      <c r="VY95" s="27"/>
      <c r="VZ95" s="27"/>
      <c r="WA95" s="27"/>
      <c r="WB95" s="27"/>
      <c r="WC95" s="27"/>
      <c r="WD95" s="27"/>
      <c r="WE95" s="27"/>
      <c r="WF95" s="27"/>
      <c r="WG95" s="27"/>
      <c r="WH95" s="27"/>
      <c r="WI95" s="27"/>
      <c r="WJ95" s="27"/>
      <c r="WK95" s="27"/>
      <c r="WL95" s="27"/>
      <c r="WM95" s="27"/>
      <c r="WN95" s="27"/>
      <c r="WO95" s="27"/>
      <c r="WP95" s="27"/>
      <c r="WQ95" s="27"/>
      <c r="WR95" s="27"/>
      <c r="WS95" s="27"/>
      <c r="WT95" s="27"/>
      <c r="WU95" s="27"/>
      <c r="WV95" s="27"/>
    </row>
    <row r="96" spans="1:620" ht="12.75" x14ac:dyDescent="0.2">
      <c r="A96" s="94"/>
      <c r="B96" s="27"/>
      <c r="C96" s="116"/>
      <c r="D96" s="70" t="s">
        <v>19</v>
      </c>
      <c r="E96" s="70" t="s">
        <v>21</v>
      </c>
      <c r="F96" s="2" t="s">
        <v>22</v>
      </c>
      <c r="G96" s="70" t="s">
        <v>24</v>
      </c>
      <c r="H96" s="2" t="s">
        <v>83</v>
      </c>
      <c r="I96" s="2" t="s">
        <v>83</v>
      </c>
      <c r="J96" s="2" t="s">
        <v>83</v>
      </c>
      <c r="K96" s="2" t="s">
        <v>84</v>
      </c>
      <c r="L96" s="2" t="s">
        <v>84</v>
      </c>
      <c r="M96" s="2" t="s">
        <v>84</v>
      </c>
      <c r="N96" s="70" t="s">
        <v>19</v>
      </c>
      <c r="O96" s="2" t="s">
        <v>21</v>
      </c>
      <c r="P96" s="2" t="s">
        <v>22</v>
      </c>
      <c r="Q96" s="70" t="s">
        <v>24</v>
      </c>
      <c r="R96" s="2" t="s">
        <v>83</v>
      </c>
      <c r="S96" s="2" t="s">
        <v>83</v>
      </c>
      <c r="T96" s="2" t="s">
        <v>83</v>
      </c>
      <c r="U96" s="2" t="s">
        <v>84</v>
      </c>
      <c r="V96" s="2" t="s">
        <v>84</v>
      </c>
      <c r="W96" s="2" t="s">
        <v>84</v>
      </c>
      <c r="X96" s="2" t="s">
        <v>19</v>
      </c>
      <c r="Y96" s="2" t="s">
        <v>21</v>
      </c>
      <c r="Z96" s="2" t="s">
        <v>22</v>
      </c>
      <c r="AA96" s="2" t="s">
        <v>24</v>
      </c>
      <c r="AB96" s="2" t="s">
        <v>83</v>
      </c>
      <c r="AC96" s="2" t="s">
        <v>83</v>
      </c>
      <c r="AD96" s="2" t="s">
        <v>83</v>
      </c>
      <c r="AE96" s="2" t="s">
        <v>84</v>
      </c>
      <c r="AF96" s="2" t="s">
        <v>84</v>
      </c>
      <c r="AG96" s="2" t="s">
        <v>84</v>
      </c>
      <c r="AH96" s="2" t="s">
        <v>19</v>
      </c>
      <c r="AI96" s="2" t="s">
        <v>21</v>
      </c>
      <c r="AJ96" s="2" t="s">
        <v>22</v>
      </c>
      <c r="AK96" s="2" t="s">
        <v>24</v>
      </c>
      <c r="AL96" s="2" t="s">
        <v>83</v>
      </c>
      <c r="AM96" s="2" t="s">
        <v>83</v>
      </c>
      <c r="AN96" s="2" t="s">
        <v>83</v>
      </c>
      <c r="AO96" s="2" t="s">
        <v>84</v>
      </c>
      <c r="AP96" s="2" t="s">
        <v>84</v>
      </c>
      <c r="AQ96" s="2" t="s">
        <v>84</v>
      </c>
      <c r="AR96" s="2" t="s">
        <v>19</v>
      </c>
      <c r="AS96" s="2" t="s">
        <v>21</v>
      </c>
      <c r="AT96" s="2" t="s">
        <v>22</v>
      </c>
      <c r="AU96" s="2" t="s">
        <v>24</v>
      </c>
      <c r="AV96" s="2" t="s">
        <v>83</v>
      </c>
      <c r="AW96" s="2" t="s">
        <v>83</v>
      </c>
      <c r="AX96" s="2" t="s">
        <v>83</v>
      </c>
      <c r="AY96" s="2" t="s">
        <v>84</v>
      </c>
      <c r="AZ96" s="2" t="s">
        <v>84</v>
      </c>
      <c r="BA96" s="2" t="s">
        <v>84</v>
      </c>
      <c r="BB96" s="2" t="s">
        <v>19</v>
      </c>
      <c r="BC96" s="2" t="s">
        <v>21</v>
      </c>
      <c r="BD96" s="2" t="s">
        <v>22</v>
      </c>
      <c r="BE96" s="2" t="s">
        <v>24</v>
      </c>
      <c r="BF96" s="2" t="s">
        <v>83</v>
      </c>
      <c r="BG96" s="2" t="s">
        <v>83</v>
      </c>
      <c r="BH96" s="2" t="s">
        <v>83</v>
      </c>
      <c r="BI96" s="2" t="s">
        <v>84</v>
      </c>
      <c r="BJ96" s="2" t="s">
        <v>84</v>
      </c>
      <c r="BK96" s="2" t="s">
        <v>84</v>
      </c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109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  <c r="PG96" s="27"/>
      <c r="PH96" s="27"/>
      <c r="PI96" s="27"/>
      <c r="PJ96" s="27"/>
      <c r="PK96" s="27"/>
      <c r="PL96" s="27"/>
      <c r="PM96" s="27"/>
      <c r="PN96" s="27"/>
      <c r="PO96" s="27"/>
      <c r="PP96" s="27"/>
      <c r="PQ96" s="27"/>
      <c r="PR96" s="27"/>
      <c r="PS96" s="27"/>
      <c r="PT96" s="27"/>
      <c r="PU96" s="27"/>
      <c r="PV96" s="27"/>
      <c r="PW96" s="27"/>
      <c r="PX96" s="27"/>
      <c r="PY96" s="27"/>
      <c r="PZ96" s="27"/>
      <c r="QA96" s="27"/>
      <c r="QB96" s="27"/>
      <c r="QC96" s="27"/>
      <c r="QD96" s="27"/>
      <c r="QE96" s="27"/>
      <c r="QF96" s="27"/>
      <c r="QG96" s="27"/>
      <c r="QH96" s="27"/>
      <c r="QI96" s="27"/>
      <c r="QJ96" s="27"/>
      <c r="QK96" s="27"/>
      <c r="QL96" s="27"/>
      <c r="QM96" s="27"/>
      <c r="QN96" s="27"/>
      <c r="QO96" s="27"/>
      <c r="QP96" s="27"/>
      <c r="QQ96" s="27"/>
      <c r="QR96" s="27"/>
      <c r="QS96" s="27"/>
      <c r="QT96" s="27"/>
      <c r="QU96" s="27"/>
      <c r="QV96" s="27"/>
      <c r="QW96" s="27"/>
      <c r="QX96" s="27"/>
      <c r="QY96" s="27"/>
      <c r="QZ96" s="27"/>
      <c r="RA96" s="27"/>
      <c r="RB96" s="27"/>
      <c r="RC96" s="27"/>
      <c r="RD96" s="27"/>
      <c r="RE96" s="27"/>
      <c r="RF96" s="27"/>
      <c r="RG96" s="27"/>
      <c r="RH96" s="27"/>
      <c r="RI96" s="27"/>
      <c r="RJ96" s="27"/>
      <c r="RK96" s="27"/>
      <c r="RL96" s="27"/>
      <c r="RM96" s="27"/>
      <c r="RN96" s="27"/>
      <c r="RO96" s="27"/>
      <c r="RP96" s="27"/>
      <c r="RQ96" s="27"/>
      <c r="RR96" s="27"/>
      <c r="RS96" s="27"/>
      <c r="RT96" s="27"/>
      <c r="RU96" s="27"/>
      <c r="RV96" s="27"/>
      <c r="RW96" s="27"/>
      <c r="RX96" s="27"/>
      <c r="RY96" s="27"/>
      <c r="RZ96" s="27"/>
      <c r="SA96" s="27"/>
      <c r="SB96" s="27"/>
      <c r="SC96" s="27"/>
      <c r="SD96" s="27"/>
      <c r="SE96" s="27"/>
      <c r="SF96" s="27"/>
      <c r="SG96" s="27"/>
      <c r="SH96" s="27"/>
      <c r="SI96" s="27"/>
      <c r="SJ96" s="27"/>
      <c r="SK96" s="27"/>
      <c r="SL96" s="27"/>
      <c r="SM96" s="27"/>
      <c r="SN96" s="27"/>
      <c r="SO96" s="27"/>
      <c r="SP96" s="27"/>
      <c r="SQ96" s="27"/>
      <c r="SR96" s="27"/>
      <c r="SS96" s="27"/>
      <c r="ST96" s="27"/>
      <c r="SU96" s="27"/>
      <c r="SV96" s="27"/>
      <c r="SW96" s="27"/>
      <c r="SX96" s="27"/>
      <c r="SY96" s="27"/>
      <c r="SZ96" s="27"/>
      <c r="TA96" s="27"/>
      <c r="TB96" s="27"/>
      <c r="TC96" s="27"/>
      <c r="TD96" s="27"/>
      <c r="TE96" s="27"/>
      <c r="TF96" s="27"/>
      <c r="TG96" s="27"/>
      <c r="TH96" s="27"/>
      <c r="TI96" s="27"/>
      <c r="TJ96" s="27"/>
      <c r="TK96" s="27"/>
      <c r="TL96" s="27"/>
      <c r="TM96" s="27"/>
      <c r="TN96" s="27"/>
      <c r="TO96" s="27"/>
      <c r="TP96" s="27"/>
      <c r="TQ96" s="27"/>
      <c r="TR96" s="27"/>
      <c r="TS96" s="27"/>
      <c r="TT96" s="27"/>
      <c r="TU96" s="27"/>
      <c r="TV96" s="27"/>
      <c r="TW96" s="27"/>
      <c r="TX96" s="27"/>
      <c r="TY96" s="27"/>
      <c r="TZ96" s="27"/>
      <c r="UA96" s="27"/>
      <c r="UB96" s="27"/>
      <c r="UC96" s="27"/>
      <c r="UD96" s="27"/>
      <c r="UE96" s="27"/>
      <c r="UF96" s="27"/>
      <c r="UG96" s="27"/>
      <c r="UH96" s="27"/>
      <c r="UI96" s="27"/>
      <c r="UJ96" s="27"/>
      <c r="UK96" s="27"/>
      <c r="UL96" s="27"/>
      <c r="UM96" s="27"/>
      <c r="UN96" s="27"/>
      <c r="UO96" s="27"/>
      <c r="UP96" s="27"/>
      <c r="UQ96" s="27"/>
      <c r="UR96" s="27"/>
      <c r="US96" s="27"/>
      <c r="UT96" s="27"/>
      <c r="UU96" s="27"/>
      <c r="UV96" s="27"/>
      <c r="UW96" s="27"/>
      <c r="UX96" s="27"/>
      <c r="UY96" s="27"/>
      <c r="UZ96" s="27"/>
      <c r="VA96" s="27"/>
      <c r="VB96" s="27"/>
      <c r="VC96" s="27"/>
      <c r="VD96" s="27"/>
      <c r="VE96" s="27"/>
      <c r="VF96" s="27"/>
      <c r="VG96" s="27"/>
      <c r="VH96" s="27"/>
      <c r="VI96" s="27"/>
      <c r="VJ96" s="27"/>
      <c r="VK96" s="27"/>
      <c r="VL96" s="27"/>
      <c r="VM96" s="27"/>
      <c r="VN96" s="27"/>
      <c r="VO96" s="27"/>
      <c r="VP96" s="27"/>
      <c r="VQ96" s="27"/>
      <c r="VR96" s="27"/>
      <c r="VS96" s="27"/>
      <c r="VT96" s="27"/>
      <c r="VU96" s="27"/>
      <c r="VV96" s="27"/>
      <c r="VW96" s="27"/>
      <c r="VX96" s="27"/>
      <c r="VY96" s="27"/>
      <c r="VZ96" s="27"/>
      <c r="WA96" s="27"/>
      <c r="WB96" s="27"/>
      <c r="WC96" s="27"/>
      <c r="WD96" s="27"/>
      <c r="WE96" s="27"/>
      <c r="WF96" s="27"/>
      <c r="WG96" s="27"/>
      <c r="WH96" s="27"/>
      <c r="WI96" s="27"/>
      <c r="WJ96" s="27"/>
      <c r="WK96" s="27"/>
      <c r="WL96" s="27"/>
      <c r="WM96" s="27"/>
      <c r="WN96" s="27"/>
      <c r="WO96" s="27"/>
      <c r="WP96" s="27"/>
      <c r="WQ96" s="27"/>
      <c r="WR96" s="27"/>
      <c r="WS96" s="27"/>
      <c r="WT96" s="27"/>
      <c r="WU96" s="27"/>
      <c r="WV96" s="27"/>
    </row>
    <row r="97" spans="1:620" ht="12.75" x14ac:dyDescent="0.2">
      <c r="A97" s="45"/>
      <c r="B97" s="37" t="s">
        <v>85</v>
      </c>
      <c r="C97" s="116" t="str">
        <f t="shared" ref="C97:C99" si="36">I19</f>
        <v>Elif</v>
      </c>
      <c r="D97" s="117">
        <f>IF($B97="Lead",SUMIFS('Hero Skills'!$H:$H,'Hero Skills'!$F:$F,D$83,'Hero Skills'!$E:$E,D$82,'Hero Skills'!$D:$D,"Friend",'Hero Skills'!$C:$C,"All",'Hero Skills'!$A:$A,$C97,'Hero Skills'!$I:$I,"Stats-Based",'Hero Skills'!$P:$P,D$81)+SUMIFS('Hero Skills'!$H:$H,'Hero Skills'!$C:$C,$F$1,'Hero Skills'!$F:$F,D$83,'Hero Skills'!$E:$E,D$82,'Hero Skills'!$A:$A,$C97,'Hero Skills'!$I:$I,"Stats-Based",'Hero Skills'!$P:$P,D$81),SUMIFS('Hero Skills'!$H:$H,'Hero Skills'!$F:$F,D$83,'Hero Skills'!$E:$E,D$82,'Hero Skills'!$D:$D,"Friend",'Hero Skills'!$C:$C,"All",'Hero Skills'!$A:$A,$C97,'Hero Skills'!$B:$B,"Skill 1",'Hero Skills'!$I:$I,"Stats-Based",'Hero Skills'!$P:$P,D$81))</f>
        <v>0.15</v>
      </c>
      <c r="E97" s="117">
        <f>IF($B97="Lead",SUMIFS('Hero Skills'!$H:$H,'Hero Skills'!$F:$F,E$83,'Hero Skills'!$E:$E,E$82,'Hero Skills'!$D:$D,"Friend",'Hero Skills'!$C:$C,"All",'Hero Skills'!$A:$A,$C97,'Hero Skills'!$I:$I,"Stats-Based",'Hero Skills'!$P:$P,E$81)+SUMIFS('Hero Skills'!$H:$H,'Hero Skills'!$C:$C,$F$1,'Hero Skills'!$F:$F,E$83,'Hero Skills'!$E:$E,E$82,'Hero Skills'!$A:$A,$C97,'Hero Skills'!$I:$I,"Stats-Based",'Hero Skills'!$P:$P,E$81),SUMIFS('Hero Skills'!$H:$H,'Hero Skills'!$F:$F,E$83,'Hero Skills'!$E:$E,E$82,'Hero Skills'!$D:$D,"Friend",'Hero Skills'!$C:$C,"All",'Hero Skills'!$A:$A,$C97,'Hero Skills'!$B:$B,"Skill 1",'Hero Skills'!$I:$I,"Stats-Based",'Hero Skills'!$P:$P,E$81))</f>
        <v>0.25</v>
      </c>
      <c r="F97" s="117">
        <f>IF($B97="Lead",SUMIFS('Hero Skills'!$H:$H,'Hero Skills'!$F:$F,F$83,'Hero Skills'!$E:$E,F$82,'Hero Skills'!$D:$D,"Friend",'Hero Skills'!$C:$C,"All",'Hero Skills'!$A:$A,$C97,'Hero Skills'!$I:$I,"Stats-Based",'Hero Skills'!$P:$P,F$81)+SUMIFS('Hero Skills'!$H:$H,'Hero Skills'!$C:$C,$F$1,'Hero Skills'!$F:$F,F$83,'Hero Skills'!$E:$E,F$82,'Hero Skills'!$A:$A,$C97,'Hero Skills'!$I:$I,"Stats-Based",'Hero Skills'!$P:$P,F$81),SUMIFS('Hero Skills'!$H:$H,'Hero Skills'!$F:$F,F$83,'Hero Skills'!$E:$E,F$82,'Hero Skills'!$D:$D,"Friend",'Hero Skills'!$C:$C,"All",'Hero Skills'!$A:$A,$C97,'Hero Skills'!$B:$B,"Skill 1",'Hero Skills'!$I:$I,"Stats-Based",'Hero Skills'!$P:$P,F$81))</f>
        <v>0</v>
      </c>
      <c r="G97" s="117">
        <f>IF($B97="Lead",SUMIFS('Hero Skills'!$H:$H,'Hero Skills'!$F:$F,G$83,'Hero Skills'!$E:$E,G$82,'Hero Skills'!$D:$D,"Friend",'Hero Skills'!$C:$C,"All",'Hero Skills'!$A:$A,$C97,'Hero Skills'!$I:$I,"Stats-Based",'Hero Skills'!$P:$P,G$81)+SUMIFS('Hero Skills'!$H:$H,'Hero Skills'!$C:$C,$F$1,'Hero Skills'!$F:$F,G$83,'Hero Skills'!$E:$E,G$82,'Hero Skills'!$A:$A,$C97,'Hero Skills'!$I:$I,"Stats-Based",'Hero Skills'!$P:$P,G$81),SUMIFS('Hero Skills'!$H:$H,'Hero Skills'!$F:$F,G$83,'Hero Skills'!$E:$E,G$82,'Hero Skills'!$D:$D,"Friend",'Hero Skills'!$C:$C,"All",'Hero Skills'!$A:$A,$C97,'Hero Skills'!$B:$B,"Skill 1",'Hero Skills'!$I:$I,"Stats-Based",'Hero Skills'!$P:$P,G$81))</f>
        <v>0</v>
      </c>
      <c r="H97" s="117">
        <f>IF($B97="Lead",SUMIFS('Hero Skills'!$H:$H,'Hero Skills'!$F:$F,H$83,'Hero Skills'!$E:$E,H$82,'Hero Skills'!$D:$D,"Friend",'Hero Skills'!$C:$C,"All",'Hero Skills'!$A:$A,$C97,'Hero Skills'!$I:$I,"Stats-Based",'Hero Skills'!$P:$P,H$81)+SUMIFS('Hero Skills'!$H:$H,'Hero Skills'!$C:$C,$F$1,'Hero Skills'!$F:$F,H$83,'Hero Skills'!$E:$E,H$82,'Hero Skills'!$A:$A,$C97,'Hero Skills'!$I:$I,"Stats-Based",'Hero Skills'!$P:$P,H$81),SUMIFS('Hero Skills'!$H:$H,'Hero Skills'!$F:$F,H$83,'Hero Skills'!$E:$E,H$82,'Hero Skills'!$D:$D,"Friend",'Hero Skills'!$C:$C,"All",'Hero Skills'!$A:$A,$C97,'Hero Skills'!$B:$B,"Skill 1",'Hero Skills'!$I:$I,"Stats-Based",'Hero Skills'!$P:$P,H$81))</f>
        <v>0</v>
      </c>
      <c r="I97" s="117">
        <f>IF($B97="Lead",SUMIFS('Hero Skills'!$H:$H,'Hero Skills'!$F:$F,I$83,'Hero Skills'!$E:$E,I$82,'Hero Skills'!$D:$D,"Friend",'Hero Skills'!$C:$C,"All",'Hero Skills'!$A:$A,$C97,'Hero Skills'!$I:$I,"Stats-Based",'Hero Skills'!$P:$P,I$81)+SUMIFS('Hero Skills'!$H:$H,'Hero Skills'!$C:$C,$F$1,'Hero Skills'!$F:$F,I$83,'Hero Skills'!$E:$E,I$82,'Hero Skills'!$A:$A,$C97,'Hero Skills'!$I:$I,"Stats-Based",'Hero Skills'!$P:$P,I$81),SUMIFS('Hero Skills'!$H:$H,'Hero Skills'!$F:$F,I$83,'Hero Skills'!$E:$E,I$82,'Hero Skills'!$D:$D,"Friend",'Hero Skills'!$C:$C,"All",'Hero Skills'!$A:$A,$C97,'Hero Skills'!$B:$B,"Skill 1",'Hero Skills'!$I:$I,"Stats-Based",'Hero Skills'!$P:$P,I$81))</f>
        <v>0</v>
      </c>
      <c r="J97" s="117">
        <f>IF($B97="Lead",SUMIFS('Hero Skills'!$H:$H,'Hero Skills'!$F:$F,J$83,'Hero Skills'!$E:$E,J$82,'Hero Skills'!$D:$D,"Friend",'Hero Skills'!$C:$C,"All",'Hero Skills'!$A:$A,$C97,'Hero Skills'!$I:$I,"Stats-Based",'Hero Skills'!$P:$P,J$81)+SUMIFS('Hero Skills'!$H:$H,'Hero Skills'!$C:$C,$F$1,'Hero Skills'!$F:$F,J$83,'Hero Skills'!$E:$E,J$82,'Hero Skills'!$A:$A,$C97,'Hero Skills'!$I:$I,"Stats-Based",'Hero Skills'!$P:$P,J$81),SUMIFS('Hero Skills'!$H:$H,'Hero Skills'!$F:$F,J$83,'Hero Skills'!$E:$E,J$82,'Hero Skills'!$D:$D,"Friend",'Hero Skills'!$C:$C,"All",'Hero Skills'!$A:$A,$C97,'Hero Skills'!$B:$B,"Skill 1",'Hero Skills'!$I:$I,"Stats-Based",'Hero Skills'!$P:$P,J$81))</f>
        <v>0</v>
      </c>
      <c r="K97" s="117">
        <f>IF($B97="Lead",SUMIFS('Hero Skills'!$H:$H,'Hero Skills'!$F:$F,K$83,'Hero Skills'!$E:$E,K$82,'Hero Skills'!$D:$D,"Friend",'Hero Skills'!$C:$C,"All",'Hero Skills'!$A:$A,$C97,'Hero Skills'!$I:$I,"Stats-Based",'Hero Skills'!$P:$P,K$81)+SUMIFS('Hero Skills'!$H:$H,'Hero Skills'!$C:$C,$F$1,'Hero Skills'!$F:$F,K$83,'Hero Skills'!$E:$E,K$82,'Hero Skills'!$A:$A,$C97,'Hero Skills'!$I:$I,"Stats-Based",'Hero Skills'!$P:$P,K$81),SUMIFS('Hero Skills'!$H:$H,'Hero Skills'!$F:$F,K$83,'Hero Skills'!$E:$E,K$82,'Hero Skills'!$D:$D,"Friend",'Hero Skills'!$C:$C,"All",'Hero Skills'!$A:$A,$C97,'Hero Skills'!$B:$B,"Skill 1",'Hero Skills'!$I:$I,"Stats-Based",'Hero Skills'!$P:$P,K$81))</f>
        <v>0</v>
      </c>
      <c r="L97" s="117">
        <f>IF($B97="Lead",SUMIFS('Hero Skills'!$H:$H,'Hero Skills'!$F:$F,L$83,'Hero Skills'!$E:$E,L$82,'Hero Skills'!$D:$D,"Friend",'Hero Skills'!$C:$C,"All",'Hero Skills'!$A:$A,$C97,'Hero Skills'!$I:$I,"Stats-Based",'Hero Skills'!$P:$P,L$81)+SUMIFS('Hero Skills'!$H:$H,'Hero Skills'!$C:$C,$F$1,'Hero Skills'!$F:$F,L$83,'Hero Skills'!$E:$E,L$82,'Hero Skills'!$A:$A,$C97,'Hero Skills'!$I:$I,"Stats-Based",'Hero Skills'!$P:$P,L$81),SUMIFS('Hero Skills'!$H:$H,'Hero Skills'!$F:$F,L$83,'Hero Skills'!$E:$E,L$82,'Hero Skills'!$D:$D,"Friend",'Hero Skills'!$C:$C,"All",'Hero Skills'!$A:$A,$C97,'Hero Skills'!$B:$B,"Skill 1",'Hero Skills'!$I:$I,"Stats-Based",'Hero Skills'!$P:$P,L$81))</f>
        <v>0</v>
      </c>
      <c r="M97" s="117">
        <f>IF($B97="Lead",SUMIFS('Hero Skills'!$H:$H,'Hero Skills'!$F:$F,M$83,'Hero Skills'!$E:$E,M$82,'Hero Skills'!$D:$D,"Friend",'Hero Skills'!$C:$C,"All",'Hero Skills'!$A:$A,$C97,'Hero Skills'!$I:$I,"Stats-Based",'Hero Skills'!$P:$P,M$81)+SUMIFS('Hero Skills'!$H:$H,'Hero Skills'!$C:$C,$F$1,'Hero Skills'!$F:$F,M$83,'Hero Skills'!$E:$E,M$82,'Hero Skills'!$A:$A,$C97,'Hero Skills'!$I:$I,"Stats-Based",'Hero Skills'!$P:$P,M$81),SUMIFS('Hero Skills'!$H:$H,'Hero Skills'!$F:$F,M$83,'Hero Skills'!$E:$E,M$82,'Hero Skills'!$D:$D,"Friend",'Hero Skills'!$C:$C,"All",'Hero Skills'!$A:$A,$C97,'Hero Skills'!$B:$B,"Skill 1",'Hero Skills'!$I:$I,"Stats-Based",'Hero Skills'!$P:$P,M$81))</f>
        <v>0</v>
      </c>
      <c r="N97" s="117">
        <f>IF($B97="Lead",SUMIFS('Hero Skills'!$H:$H,'Hero Skills'!$F:$F,N$83,'Hero Skills'!$E:$E,N$82,'Hero Skills'!$D:$D,"Friend",'Hero Skills'!$C:$C,"All",'Hero Skills'!$A:$A,$C97,'Hero Skills'!$I:$I,"Stats-Based",'Hero Skills'!$P:$P,N$81)+SUMIFS('Hero Skills'!$H:$H,'Hero Skills'!$C:$C,$F$1,'Hero Skills'!$F:$F,N$83,'Hero Skills'!$E:$E,N$82,'Hero Skills'!$A:$A,$C97,'Hero Skills'!$I:$I,"Stats-Based",'Hero Skills'!$P:$P,N$81),SUMIFS('Hero Skills'!$H:$H,'Hero Skills'!$F:$F,N$83,'Hero Skills'!$E:$E,N$82,'Hero Skills'!$D:$D,"Friend",'Hero Skills'!$C:$C,"All",'Hero Skills'!$A:$A,$C97,'Hero Skills'!$B:$B,"Skill 1",'Hero Skills'!$I:$I,"Stats-Based",'Hero Skills'!$P:$P,N$81))</f>
        <v>0.15</v>
      </c>
      <c r="O97" s="117">
        <f>IF($B97="Lead",SUMIFS('Hero Skills'!$H:$H,'Hero Skills'!$F:$F,O$83,'Hero Skills'!$E:$E,O$82,'Hero Skills'!$D:$D,"Friend",'Hero Skills'!$C:$C,"All",'Hero Skills'!$A:$A,$C97,'Hero Skills'!$I:$I,"Stats-Based",'Hero Skills'!$P:$P,O$81)+SUMIFS('Hero Skills'!$H:$H,'Hero Skills'!$C:$C,$F$1,'Hero Skills'!$F:$F,O$83,'Hero Skills'!$E:$E,O$82,'Hero Skills'!$A:$A,$C97,'Hero Skills'!$I:$I,"Stats-Based",'Hero Skills'!$P:$P,O$81),SUMIFS('Hero Skills'!$H:$H,'Hero Skills'!$F:$F,O$83,'Hero Skills'!$E:$E,O$82,'Hero Skills'!$D:$D,"Friend",'Hero Skills'!$C:$C,"All",'Hero Skills'!$A:$A,$C97,'Hero Skills'!$B:$B,"Skill 1",'Hero Skills'!$I:$I,"Stats-Based",'Hero Skills'!$P:$P,O$81))</f>
        <v>0.25</v>
      </c>
      <c r="P97" s="117">
        <f>IF($B97="Lead",SUMIFS('Hero Skills'!$H:$H,'Hero Skills'!$F:$F,P$83,'Hero Skills'!$E:$E,P$82,'Hero Skills'!$D:$D,"Friend",'Hero Skills'!$C:$C,"All",'Hero Skills'!$A:$A,$C97,'Hero Skills'!$I:$I,"Stats-Based",'Hero Skills'!$P:$P,P$81)+SUMIFS('Hero Skills'!$H:$H,'Hero Skills'!$C:$C,$F$1,'Hero Skills'!$F:$F,P$83,'Hero Skills'!$E:$E,P$82,'Hero Skills'!$A:$A,$C97,'Hero Skills'!$I:$I,"Stats-Based",'Hero Skills'!$P:$P,P$81),SUMIFS('Hero Skills'!$H:$H,'Hero Skills'!$F:$F,P$83,'Hero Skills'!$E:$E,P$82,'Hero Skills'!$D:$D,"Friend",'Hero Skills'!$C:$C,"All",'Hero Skills'!$A:$A,$C97,'Hero Skills'!$B:$B,"Skill 1",'Hero Skills'!$I:$I,"Stats-Based",'Hero Skills'!$P:$P,P$81))</f>
        <v>0</v>
      </c>
      <c r="Q97" s="117">
        <f>IF($B97="Lead",SUMIFS('Hero Skills'!$H:$H,'Hero Skills'!$F:$F,Q$83,'Hero Skills'!$E:$E,Q$82,'Hero Skills'!$D:$D,"Friend",'Hero Skills'!$C:$C,"All",'Hero Skills'!$A:$A,$C97,'Hero Skills'!$I:$I,"Stats-Based",'Hero Skills'!$P:$P,Q$81)+SUMIFS('Hero Skills'!$H:$H,'Hero Skills'!$C:$C,$F$1,'Hero Skills'!$F:$F,Q$83,'Hero Skills'!$E:$E,Q$82,'Hero Skills'!$A:$A,$C97,'Hero Skills'!$I:$I,"Stats-Based",'Hero Skills'!$P:$P,Q$81),SUMIFS('Hero Skills'!$H:$H,'Hero Skills'!$F:$F,Q$83,'Hero Skills'!$E:$E,Q$82,'Hero Skills'!$D:$D,"Friend",'Hero Skills'!$C:$C,"All",'Hero Skills'!$A:$A,$C97,'Hero Skills'!$B:$B,"Skill 1",'Hero Skills'!$I:$I,"Stats-Based",'Hero Skills'!$P:$P,Q$81))</f>
        <v>0</v>
      </c>
      <c r="R97" s="117">
        <f>IF($B97="Lead",SUMIFS('Hero Skills'!$H:$H,'Hero Skills'!$F:$F,R$83,'Hero Skills'!$E:$E,R$82,'Hero Skills'!$D:$D,"Friend",'Hero Skills'!$C:$C,"All",'Hero Skills'!$A:$A,$C97,'Hero Skills'!$I:$I,"Stats-Based",'Hero Skills'!$P:$P,R$81)+SUMIFS('Hero Skills'!$H:$H,'Hero Skills'!$C:$C,$F$1,'Hero Skills'!$F:$F,R$83,'Hero Skills'!$E:$E,R$82,'Hero Skills'!$A:$A,$C97,'Hero Skills'!$I:$I,"Stats-Based",'Hero Skills'!$P:$P,R$81),SUMIFS('Hero Skills'!$H:$H,'Hero Skills'!$F:$F,R$83,'Hero Skills'!$E:$E,R$82,'Hero Skills'!$D:$D,"Friend",'Hero Skills'!$C:$C,"All",'Hero Skills'!$A:$A,$C97,'Hero Skills'!$B:$B,"Skill 1",'Hero Skills'!$I:$I,"Stats-Based",'Hero Skills'!$P:$P,R$81))</f>
        <v>0</v>
      </c>
      <c r="S97" s="117">
        <f>IF($B97="Lead",SUMIFS('Hero Skills'!$H:$H,'Hero Skills'!$F:$F,S$83,'Hero Skills'!$E:$E,S$82,'Hero Skills'!$D:$D,"Friend",'Hero Skills'!$C:$C,"All",'Hero Skills'!$A:$A,$C97,'Hero Skills'!$I:$I,"Stats-Based",'Hero Skills'!$P:$P,S$81)+SUMIFS('Hero Skills'!$H:$H,'Hero Skills'!$C:$C,$F$1,'Hero Skills'!$F:$F,S$83,'Hero Skills'!$E:$E,S$82,'Hero Skills'!$A:$A,$C97,'Hero Skills'!$I:$I,"Stats-Based",'Hero Skills'!$P:$P,S$81),SUMIFS('Hero Skills'!$H:$H,'Hero Skills'!$F:$F,S$83,'Hero Skills'!$E:$E,S$82,'Hero Skills'!$D:$D,"Friend",'Hero Skills'!$C:$C,"All",'Hero Skills'!$A:$A,$C97,'Hero Skills'!$B:$B,"Skill 1",'Hero Skills'!$I:$I,"Stats-Based",'Hero Skills'!$P:$P,S$81))</f>
        <v>0</v>
      </c>
      <c r="T97" s="117">
        <f>IF($B97="Lead",SUMIFS('Hero Skills'!$H:$H,'Hero Skills'!$F:$F,T$83,'Hero Skills'!$E:$E,T$82,'Hero Skills'!$D:$D,"Friend",'Hero Skills'!$C:$C,"All",'Hero Skills'!$A:$A,$C97,'Hero Skills'!$I:$I,"Stats-Based",'Hero Skills'!$P:$P,T$81)+SUMIFS('Hero Skills'!$H:$H,'Hero Skills'!$C:$C,$F$1,'Hero Skills'!$F:$F,T$83,'Hero Skills'!$E:$E,T$82,'Hero Skills'!$A:$A,$C97,'Hero Skills'!$I:$I,"Stats-Based",'Hero Skills'!$P:$P,T$81),SUMIFS('Hero Skills'!$H:$H,'Hero Skills'!$F:$F,T$83,'Hero Skills'!$E:$E,T$82,'Hero Skills'!$D:$D,"Friend",'Hero Skills'!$C:$C,"All",'Hero Skills'!$A:$A,$C97,'Hero Skills'!$B:$B,"Skill 1",'Hero Skills'!$I:$I,"Stats-Based",'Hero Skills'!$P:$P,T$81))</f>
        <v>0</v>
      </c>
      <c r="U97" s="117">
        <f>IF($B97="Lead",SUMIFS('Hero Skills'!$H:$H,'Hero Skills'!$F:$F,U$83,'Hero Skills'!$E:$E,U$82,'Hero Skills'!$D:$D,"Friend",'Hero Skills'!$C:$C,"All",'Hero Skills'!$A:$A,$C97,'Hero Skills'!$I:$I,"Stats-Based",'Hero Skills'!$P:$P,U$81)+SUMIFS('Hero Skills'!$H:$H,'Hero Skills'!$C:$C,$F$1,'Hero Skills'!$F:$F,U$83,'Hero Skills'!$E:$E,U$82,'Hero Skills'!$A:$A,$C97,'Hero Skills'!$I:$I,"Stats-Based",'Hero Skills'!$P:$P,U$81),SUMIFS('Hero Skills'!$H:$H,'Hero Skills'!$F:$F,U$83,'Hero Skills'!$E:$E,U$82,'Hero Skills'!$D:$D,"Friend",'Hero Skills'!$C:$C,"All",'Hero Skills'!$A:$A,$C97,'Hero Skills'!$B:$B,"Skill 1",'Hero Skills'!$I:$I,"Stats-Based",'Hero Skills'!$P:$P,U$81))</f>
        <v>0</v>
      </c>
      <c r="V97" s="117">
        <f>IF($B97="Lead",SUMIFS('Hero Skills'!$H:$H,'Hero Skills'!$F:$F,V$83,'Hero Skills'!$E:$E,V$82,'Hero Skills'!$D:$D,"Friend",'Hero Skills'!$C:$C,"All",'Hero Skills'!$A:$A,$C97,'Hero Skills'!$I:$I,"Stats-Based",'Hero Skills'!$P:$P,V$81)+SUMIFS('Hero Skills'!$H:$H,'Hero Skills'!$C:$C,$F$1,'Hero Skills'!$F:$F,V$83,'Hero Skills'!$E:$E,V$82,'Hero Skills'!$A:$A,$C97,'Hero Skills'!$I:$I,"Stats-Based",'Hero Skills'!$P:$P,V$81),SUMIFS('Hero Skills'!$H:$H,'Hero Skills'!$F:$F,V$83,'Hero Skills'!$E:$E,V$82,'Hero Skills'!$D:$D,"Friend",'Hero Skills'!$C:$C,"All",'Hero Skills'!$A:$A,$C97,'Hero Skills'!$B:$B,"Skill 1",'Hero Skills'!$I:$I,"Stats-Based",'Hero Skills'!$P:$P,V$81))</f>
        <v>0</v>
      </c>
      <c r="W97" s="117">
        <f>IF($B97="Lead",SUMIFS('Hero Skills'!$H:$H,'Hero Skills'!$F:$F,W$83,'Hero Skills'!$E:$E,W$82,'Hero Skills'!$D:$D,"Friend",'Hero Skills'!$C:$C,"All",'Hero Skills'!$A:$A,$C97,'Hero Skills'!$I:$I,"Stats-Based",'Hero Skills'!$P:$P,W$81)+SUMIFS('Hero Skills'!$H:$H,'Hero Skills'!$C:$C,$F$1,'Hero Skills'!$F:$F,W$83,'Hero Skills'!$E:$E,W$82,'Hero Skills'!$A:$A,$C97,'Hero Skills'!$I:$I,"Stats-Based",'Hero Skills'!$P:$P,W$81),SUMIFS('Hero Skills'!$H:$H,'Hero Skills'!$F:$F,W$83,'Hero Skills'!$E:$E,W$82,'Hero Skills'!$D:$D,"Friend",'Hero Skills'!$C:$C,"All",'Hero Skills'!$A:$A,$C97,'Hero Skills'!$B:$B,"Skill 1",'Hero Skills'!$I:$I,"Stats-Based",'Hero Skills'!$P:$P,W$81))</f>
        <v>0</v>
      </c>
      <c r="X97" s="117">
        <f>IF($B97="Lead",SUMIFS('Hero Skills'!$H:$H,'Hero Skills'!$F:$F,X$83,'Hero Skills'!$E:$E,X$82,'Hero Skills'!$D:$D,"Friend",'Hero Skills'!$C:$C,"All",'Hero Skills'!$A:$A,$C97,'Hero Skills'!$I:$I,"Stats-Based",'Hero Skills'!$P:$P,X$81)+SUMIFS('Hero Skills'!$H:$H,'Hero Skills'!$C:$C,$F$1,'Hero Skills'!$F:$F,X$83,'Hero Skills'!$E:$E,X$82,'Hero Skills'!$A:$A,$C97,'Hero Skills'!$I:$I,"Stats-Based",'Hero Skills'!$P:$P,X$81),SUMIFS('Hero Skills'!$H:$H,'Hero Skills'!$F:$F,X$83,'Hero Skills'!$E:$E,X$82,'Hero Skills'!$D:$D,"Friend",'Hero Skills'!$C:$C,"All",'Hero Skills'!$A:$A,$C97,'Hero Skills'!$B:$B,"Skill 1",'Hero Skills'!$I:$I,"Stats-Based",'Hero Skills'!$P:$P,X$81))</f>
        <v>0.15</v>
      </c>
      <c r="Y97" s="117">
        <f>IF($B97="Lead",SUMIFS('Hero Skills'!$H:$H,'Hero Skills'!$F:$F,Y$83,'Hero Skills'!$E:$E,Y$82,'Hero Skills'!$D:$D,"Friend",'Hero Skills'!$C:$C,"All",'Hero Skills'!$A:$A,$C97,'Hero Skills'!$I:$I,"Stats-Based",'Hero Skills'!$P:$P,Y$81)+SUMIFS('Hero Skills'!$H:$H,'Hero Skills'!$C:$C,$F$1,'Hero Skills'!$F:$F,Y$83,'Hero Skills'!$E:$E,Y$82,'Hero Skills'!$A:$A,$C97,'Hero Skills'!$I:$I,"Stats-Based",'Hero Skills'!$P:$P,Y$81),SUMIFS('Hero Skills'!$H:$H,'Hero Skills'!$F:$F,Y$83,'Hero Skills'!$E:$E,Y$82,'Hero Skills'!$D:$D,"Friend",'Hero Skills'!$C:$C,"All",'Hero Skills'!$A:$A,$C97,'Hero Skills'!$B:$B,"Skill 1",'Hero Skills'!$I:$I,"Stats-Based",'Hero Skills'!$P:$P,Y$81))</f>
        <v>0.25</v>
      </c>
      <c r="Z97" s="117">
        <f>IF($B97="Lead",SUMIFS('Hero Skills'!$H:$H,'Hero Skills'!$F:$F,Z$83,'Hero Skills'!$E:$E,Z$82,'Hero Skills'!$D:$D,"Friend",'Hero Skills'!$C:$C,"All",'Hero Skills'!$A:$A,$C97,'Hero Skills'!$I:$I,"Stats-Based",'Hero Skills'!$P:$P,Z$81)+SUMIFS('Hero Skills'!$H:$H,'Hero Skills'!$C:$C,$F$1,'Hero Skills'!$F:$F,Z$83,'Hero Skills'!$E:$E,Z$82,'Hero Skills'!$A:$A,$C97,'Hero Skills'!$I:$I,"Stats-Based",'Hero Skills'!$P:$P,Z$81),SUMIFS('Hero Skills'!$H:$H,'Hero Skills'!$F:$F,Z$83,'Hero Skills'!$E:$E,Z$82,'Hero Skills'!$D:$D,"Friend",'Hero Skills'!$C:$C,"All",'Hero Skills'!$A:$A,$C97,'Hero Skills'!$B:$B,"Skill 1",'Hero Skills'!$I:$I,"Stats-Based",'Hero Skills'!$P:$P,Z$81))</f>
        <v>0</v>
      </c>
      <c r="AA97" s="117">
        <f>IF($B97="Lead",SUMIFS('Hero Skills'!$H:$H,'Hero Skills'!$F:$F,AA$83,'Hero Skills'!$E:$E,AA$82,'Hero Skills'!$D:$D,"Friend",'Hero Skills'!$C:$C,"All",'Hero Skills'!$A:$A,$C97,'Hero Skills'!$I:$I,"Stats-Based",'Hero Skills'!$P:$P,AA$81)+SUMIFS('Hero Skills'!$H:$H,'Hero Skills'!$C:$C,$F$1,'Hero Skills'!$F:$F,AA$83,'Hero Skills'!$E:$E,AA$82,'Hero Skills'!$A:$A,$C97,'Hero Skills'!$I:$I,"Stats-Based",'Hero Skills'!$P:$P,AA$81),SUMIFS('Hero Skills'!$H:$H,'Hero Skills'!$F:$F,AA$83,'Hero Skills'!$E:$E,AA$82,'Hero Skills'!$D:$D,"Friend",'Hero Skills'!$C:$C,"All",'Hero Skills'!$A:$A,$C97,'Hero Skills'!$B:$B,"Skill 1",'Hero Skills'!$I:$I,"Stats-Based",'Hero Skills'!$P:$P,AA$81))</f>
        <v>0</v>
      </c>
      <c r="AB97" s="117">
        <f>IF($B97="Lead",SUMIFS('Hero Skills'!$H:$H,'Hero Skills'!$F:$F,AB$83,'Hero Skills'!$E:$E,AB$82,'Hero Skills'!$D:$D,"Friend",'Hero Skills'!$C:$C,"All",'Hero Skills'!$A:$A,$C97,'Hero Skills'!$I:$I,"Stats-Based",'Hero Skills'!$P:$P,AB$81)+SUMIFS('Hero Skills'!$H:$H,'Hero Skills'!$C:$C,$F$1,'Hero Skills'!$F:$F,AB$83,'Hero Skills'!$E:$E,AB$82,'Hero Skills'!$A:$A,$C97,'Hero Skills'!$I:$I,"Stats-Based",'Hero Skills'!$P:$P,AB$81),SUMIFS('Hero Skills'!$H:$H,'Hero Skills'!$F:$F,AB$83,'Hero Skills'!$E:$E,AB$82,'Hero Skills'!$D:$D,"Friend",'Hero Skills'!$C:$C,"All",'Hero Skills'!$A:$A,$C97,'Hero Skills'!$B:$B,"Skill 1",'Hero Skills'!$I:$I,"Stats-Based",'Hero Skills'!$P:$P,AB$81))</f>
        <v>0</v>
      </c>
      <c r="AC97" s="117">
        <f>IF($B97="Lead",SUMIFS('Hero Skills'!$H:$H,'Hero Skills'!$F:$F,AC$83,'Hero Skills'!$E:$E,AC$82,'Hero Skills'!$D:$D,"Friend",'Hero Skills'!$C:$C,"All",'Hero Skills'!$A:$A,$C97,'Hero Skills'!$I:$I,"Stats-Based",'Hero Skills'!$P:$P,AC$81)+SUMIFS('Hero Skills'!$H:$H,'Hero Skills'!$C:$C,$F$1,'Hero Skills'!$F:$F,AC$83,'Hero Skills'!$E:$E,AC$82,'Hero Skills'!$A:$A,$C97,'Hero Skills'!$I:$I,"Stats-Based",'Hero Skills'!$P:$P,AC$81),SUMIFS('Hero Skills'!$H:$H,'Hero Skills'!$F:$F,AC$83,'Hero Skills'!$E:$E,AC$82,'Hero Skills'!$D:$D,"Friend",'Hero Skills'!$C:$C,"All",'Hero Skills'!$A:$A,$C97,'Hero Skills'!$B:$B,"Skill 1",'Hero Skills'!$I:$I,"Stats-Based",'Hero Skills'!$P:$P,AC$81))</f>
        <v>0</v>
      </c>
      <c r="AD97" s="117">
        <f>IF($B97="Lead",SUMIFS('Hero Skills'!$H:$H,'Hero Skills'!$F:$F,AD$83,'Hero Skills'!$E:$E,AD$82,'Hero Skills'!$D:$D,"Friend",'Hero Skills'!$C:$C,"All",'Hero Skills'!$A:$A,$C97,'Hero Skills'!$I:$I,"Stats-Based",'Hero Skills'!$P:$P,AD$81)+SUMIFS('Hero Skills'!$H:$H,'Hero Skills'!$C:$C,$F$1,'Hero Skills'!$F:$F,AD$83,'Hero Skills'!$E:$E,AD$82,'Hero Skills'!$A:$A,$C97,'Hero Skills'!$I:$I,"Stats-Based",'Hero Skills'!$P:$P,AD$81),SUMIFS('Hero Skills'!$H:$H,'Hero Skills'!$F:$F,AD$83,'Hero Skills'!$E:$E,AD$82,'Hero Skills'!$D:$D,"Friend",'Hero Skills'!$C:$C,"All",'Hero Skills'!$A:$A,$C97,'Hero Skills'!$B:$B,"Skill 1",'Hero Skills'!$I:$I,"Stats-Based",'Hero Skills'!$P:$P,AD$81))</f>
        <v>0</v>
      </c>
      <c r="AE97" s="117">
        <f>IF($B97="Lead",SUMIFS('Hero Skills'!$H:$H,'Hero Skills'!$F:$F,AE$83,'Hero Skills'!$E:$E,AE$82,'Hero Skills'!$D:$D,"Friend",'Hero Skills'!$C:$C,"All",'Hero Skills'!$A:$A,$C97,'Hero Skills'!$I:$I,"Stats-Based",'Hero Skills'!$P:$P,AE$81)+SUMIFS('Hero Skills'!$H:$H,'Hero Skills'!$C:$C,$F$1,'Hero Skills'!$F:$F,AE$83,'Hero Skills'!$E:$E,AE$82,'Hero Skills'!$A:$A,$C97,'Hero Skills'!$I:$I,"Stats-Based",'Hero Skills'!$P:$P,AE$81),SUMIFS('Hero Skills'!$H:$H,'Hero Skills'!$F:$F,AE$83,'Hero Skills'!$E:$E,AE$82,'Hero Skills'!$D:$D,"Friend",'Hero Skills'!$C:$C,"All",'Hero Skills'!$A:$A,$C97,'Hero Skills'!$B:$B,"Skill 1",'Hero Skills'!$I:$I,"Stats-Based",'Hero Skills'!$P:$P,AE$81))</f>
        <v>0</v>
      </c>
      <c r="AF97" s="117">
        <f>IF($B97="Lead",SUMIFS('Hero Skills'!$H:$H,'Hero Skills'!$F:$F,AF$83,'Hero Skills'!$E:$E,AF$82,'Hero Skills'!$D:$D,"Friend",'Hero Skills'!$C:$C,"All",'Hero Skills'!$A:$A,$C97,'Hero Skills'!$I:$I,"Stats-Based",'Hero Skills'!$P:$P,AF$81)+SUMIFS('Hero Skills'!$H:$H,'Hero Skills'!$C:$C,$F$1,'Hero Skills'!$F:$F,AF$83,'Hero Skills'!$E:$E,AF$82,'Hero Skills'!$A:$A,$C97,'Hero Skills'!$I:$I,"Stats-Based",'Hero Skills'!$P:$P,AF$81),SUMIFS('Hero Skills'!$H:$H,'Hero Skills'!$F:$F,AF$83,'Hero Skills'!$E:$E,AF$82,'Hero Skills'!$D:$D,"Friend",'Hero Skills'!$C:$C,"All",'Hero Skills'!$A:$A,$C97,'Hero Skills'!$B:$B,"Skill 1",'Hero Skills'!$I:$I,"Stats-Based",'Hero Skills'!$P:$P,AF$81))</f>
        <v>0</v>
      </c>
      <c r="AG97" s="117">
        <f>IF($B97="Lead",SUMIFS('Hero Skills'!$H:$H,'Hero Skills'!$F:$F,AG$83,'Hero Skills'!$E:$E,AG$82,'Hero Skills'!$D:$D,"Friend",'Hero Skills'!$C:$C,"All",'Hero Skills'!$A:$A,$C97,'Hero Skills'!$I:$I,"Stats-Based",'Hero Skills'!$P:$P,AG$81)+SUMIFS('Hero Skills'!$H:$H,'Hero Skills'!$C:$C,$F$1,'Hero Skills'!$F:$F,AG$83,'Hero Skills'!$E:$E,AG$82,'Hero Skills'!$A:$A,$C97,'Hero Skills'!$I:$I,"Stats-Based",'Hero Skills'!$P:$P,AG$81),SUMIFS('Hero Skills'!$H:$H,'Hero Skills'!$F:$F,AG$83,'Hero Skills'!$E:$E,AG$82,'Hero Skills'!$D:$D,"Friend",'Hero Skills'!$C:$C,"All",'Hero Skills'!$A:$A,$C97,'Hero Skills'!$B:$B,"Skill 1",'Hero Skills'!$I:$I,"Stats-Based",'Hero Skills'!$P:$P,AG$81))</f>
        <v>0</v>
      </c>
      <c r="AH97" s="118">
        <f>IF($B97="Lead",SUMIFS('Hero Skills'!$H:$H,'Hero Skills'!$F:$F,AH$83,'Hero Skills'!$E:$E,AH$82,'Hero Skills'!$D:$D,"Foe",'Hero Skills'!$C:$C,"All",'Hero Skills'!$A:$A,$C97,'Hero Skills'!$I:$I,"Stats-Based",'Hero Skills'!$P:$P,AH$81),SUMIFS('Hero Skills'!$H:$H,'Hero Skills'!$F:$F,AH$83,'Hero Skills'!$E:$E,AH$82,'Hero Skills'!$D:$D,"Foe",'Hero Skills'!$C:$C,"All",'Hero Skills'!$A:$A,$C97,'Hero Skills'!$B:$B,"Skill 1",'Hero Skills'!$I:$I,"Stats-Based",'Hero Skills'!$P:$P,AH$81))</f>
        <v>-0.25</v>
      </c>
      <c r="AI97" s="118">
        <f>IF($B97="Lead",SUMIFS('Hero Skills'!$H:$H,'Hero Skills'!$F:$F,AI$83,'Hero Skills'!$E:$E,AI$82,'Hero Skills'!$D:$D,"Foe",'Hero Skills'!$C:$C,"All",'Hero Skills'!$A:$A,$C97,'Hero Skills'!$I:$I,"Stats-Based",'Hero Skills'!$P:$P,AI$81),SUMIFS('Hero Skills'!$H:$H,'Hero Skills'!$F:$F,AI$83,'Hero Skills'!$E:$E,AI$82,'Hero Skills'!$D:$D,"Foe",'Hero Skills'!$C:$C,"All",'Hero Skills'!$A:$A,$C97,'Hero Skills'!$B:$B,"Skill 1",'Hero Skills'!$I:$I,"Stats-Based",'Hero Skills'!$P:$P,AI$81))</f>
        <v>0</v>
      </c>
      <c r="AJ97" s="118">
        <f>IF($B97="Lead",SUMIFS('Hero Skills'!$H:$H,'Hero Skills'!$F:$F,AJ$83,'Hero Skills'!$E:$E,AJ$82,'Hero Skills'!$D:$D,"Foe",'Hero Skills'!$C:$C,"All",'Hero Skills'!$A:$A,$C97,'Hero Skills'!$I:$I,"Stats-Based",'Hero Skills'!$P:$P,AJ$81),SUMIFS('Hero Skills'!$H:$H,'Hero Skills'!$F:$F,AJ$83,'Hero Skills'!$E:$E,AJ$82,'Hero Skills'!$D:$D,"Foe",'Hero Skills'!$C:$C,"All",'Hero Skills'!$A:$A,$C97,'Hero Skills'!$B:$B,"Skill 1",'Hero Skills'!$I:$I,"Stats-Based",'Hero Skills'!$P:$P,AJ$81))</f>
        <v>0</v>
      </c>
      <c r="AK97" s="118">
        <f>IF($B97="Lead",SUMIFS('Hero Skills'!$H:$H,'Hero Skills'!$F:$F,AK$83,'Hero Skills'!$E:$E,AK$82,'Hero Skills'!$D:$D,"Foe",'Hero Skills'!$C:$C,"All",'Hero Skills'!$A:$A,$C97,'Hero Skills'!$I:$I,"Stats-Based",'Hero Skills'!$P:$P,AK$81),SUMIFS('Hero Skills'!$H:$H,'Hero Skills'!$F:$F,AK$83,'Hero Skills'!$E:$E,AK$82,'Hero Skills'!$D:$D,"Foe",'Hero Skills'!$C:$C,"All",'Hero Skills'!$A:$A,$C97,'Hero Skills'!$B:$B,"Skill 1",'Hero Skills'!$I:$I,"Stats-Based",'Hero Skills'!$P:$P,AK$81))</f>
        <v>0</v>
      </c>
      <c r="AL97" s="118">
        <f>IF($B97="Lead",SUMIFS('Hero Skills'!$H:$H,'Hero Skills'!$F:$F,AL$83,'Hero Skills'!$E:$E,AL$82,'Hero Skills'!$D:$D,"Foe",'Hero Skills'!$C:$C,"All",'Hero Skills'!$A:$A,$C97,'Hero Skills'!$I:$I,"Stats-Based",'Hero Skills'!$P:$P,AL$81),SUMIFS('Hero Skills'!$H:$H,'Hero Skills'!$F:$F,AL$83,'Hero Skills'!$E:$E,AL$82,'Hero Skills'!$D:$D,"Foe",'Hero Skills'!$C:$C,"All",'Hero Skills'!$A:$A,$C97,'Hero Skills'!$B:$B,"Skill 1",'Hero Skills'!$I:$I,"Stats-Based",'Hero Skills'!$P:$P,AL$81))</f>
        <v>0</v>
      </c>
      <c r="AM97" s="118">
        <f>IF($B97="Lead",SUMIFS('Hero Skills'!$H:$H,'Hero Skills'!$F:$F,AM$83,'Hero Skills'!$E:$E,AM$82,'Hero Skills'!$D:$D,"Foe",'Hero Skills'!$C:$C,"All",'Hero Skills'!$A:$A,$C97,'Hero Skills'!$I:$I,"Stats-Based",'Hero Skills'!$P:$P,AM$81),SUMIFS('Hero Skills'!$H:$H,'Hero Skills'!$F:$F,AM$83,'Hero Skills'!$E:$E,AM$82,'Hero Skills'!$D:$D,"Foe",'Hero Skills'!$C:$C,"All",'Hero Skills'!$A:$A,$C97,'Hero Skills'!$B:$B,"Skill 1",'Hero Skills'!$I:$I,"Stats-Based",'Hero Skills'!$P:$P,AM$81))</f>
        <v>0</v>
      </c>
      <c r="AN97" s="118">
        <f>IF($B97="Lead",SUMIFS('Hero Skills'!$H:$H,'Hero Skills'!$F:$F,AN$83,'Hero Skills'!$E:$E,AN$82,'Hero Skills'!$D:$D,"Foe",'Hero Skills'!$C:$C,"All",'Hero Skills'!$A:$A,$C97,'Hero Skills'!$I:$I,"Stats-Based",'Hero Skills'!$P:$P,AN$81),SUMIFS('Hero Skills'!$H:$H,'Hero Skills'!$F:$F,AN$83,'Hero Skills'!$E:$E,AN$82,'Hero Skills'!$D:$D,"Foe",'Hero Skills'!$C:$C,"All",'Hero Skills'!$A:$A,$C97,'Hero Skills'!$B:$B,"Skill 1",'Hero Skills'!$I:$I,"Stats-Based",'Hero Skills'!$P:$P,AN$81))</f>
        <v>0</v>
      </c>
      <c r="AO97" s="118">
        <f>IF($B97="Lead",SUMIFS('Hero Skills'!$H:$H,'Hero Skills'!$F:$F,AO$83,'Hero Skills'!$E:$E,AO$82,'Hero Skills'!$D:$D,"Foe",'Hero Skills'!$C:$C,"All",'Hero Skills'!$A:$A,$C97,'Hero Skills'!$I:$I,"Stats-Based",'Hero Skills'!$P:$P,AO$81),SUMIFS('Hero Skills'!$H:$H,'Hero Skills'!$F:$F,AO$83,'Hero Skills'!$E:$E,AO$82,'Hero Skills'!$D:$D,"Foe",'Hero Skills'!$C:$C,"All",'Hero Skills'!$A:$A,$C97,'Hero Skills'!$B:$B,"Skill 1",'Hero Skills'!$I:$I,"Stats-Based",'Hero Skills'!$P:$P,AO$81))</f>
        <v>0</v>
      </c>
      <c r="AP97" s="118">
        <f>IF($B97="Lead",SUMIFS('Hero Skills'!$H:$H,'Hero Skills'!$F:$F,AP$83,'Hero Skills'!$E:$E,AP$82,'Hero Skills'!$D:$D,"Foe",'Hero Skills'!$C:$C,"All",'Hero Skills'!$A:$A,$C97,'Hero Skills'!$I:$I,"Stats-Based",'Hero Skills'!$P:$P,AP$81),SUMIFS('Hero Skills'!$H:$H,'Hero Skills'!$F:$F,AP$83,'Hero Skills'!$E:$E,AP$82,'Hero Skills'!$D:$D,"Foe",'Hero Skills'!$C:$C,"All",'Hero Skills'!$A:$A,$C97,'Hero Skills'!$B:$B,"Skill 1",'Hero Skills'!$I:$I,"Stats-Based",'Hero Skills'!$P:$P,AP$81))</f>
        <v>0</v>
      </c>
      <c r="AQ97" s="118">
        <f>IF($B97="Lead",SUMIFS('Hero Skills'!$H:$H,'Hero Skills'!$F:$F,AQ$83,'Hero Skills'!$E:$E,AQ$82,'Hero Skills'!$D:$D,"Foe",'Hero Skills'!$C:$C,"All",'Hero Skills'!$A:$A,$C97,'Hero Skills'!$I:$I,"Stats-Based",'Hero Skills'!$P:$P,AQ$81),SUMIFS('Hero Skills'!$H:$H,'Hero Skills'!$F:$F,AQ$83,'Hero Skills'!$E:$E,AQ$82,'Hero Skills'!$D:$D,"Foe",'Hero Skills'!$C:$C,"All",'Hero Skills'!$A:$A,$C97,'Hero Skills'!$B:$B,"Skill 1",'Hero Skills'!$I:$I,"Stats-Based",'Hero Skills'!$P:$P,AQ$81))</f>
        <v>0</v>
      </c>
      <c r="AR97" s="118">
        <f>IF($B97="Lead",SUMIFS('Hero Skills'!$H:$H,'Hero Skills'!$F:$F,AR$83,'Hero Skills'!$E:$E,AR$82,'Hero Skills'!$D:$D,"Foe",'Hero Skills'!$C:$C,"All",'Hero Skills'!$A:$A,$C97,'Hero Skills'!$I:$I,"Stats-Based",'Hero Skills'!$P:$P,AR$81),SUMIFS('Hero Skills'!$H:$H,'Hero Skills'!$F:$F,AR$83,'Hero Skills'!$E:$E,AR$82,'Hero Skills'!$D:$D,"Foe",'Hero Skills'!$C:$C,"All",'Hero Skills'!$A:$A,$C97,'Hero Skills'!$B:$B,"Skill 1",'Hero Skills'!$I:$I,"Stats-Based",'Hero Skills'!$P:$P,AR$81))</f>
        <v>-0.25</v>
      </c>
      <c r="AS97" s="118">
        <f>IF($B97="Lead",SUMIFS('Hero Skills'!$H:$H,'Hero Skills'!$F:$F,AS$83,'Hero Skills'!$E:$E,AS$82,'Hero Skills'!$D:$D,"Foe",'Hero Skills'!$C:$C,"All",'Hero Skills'!$A:$A,$C97,'Hero Skills'!$I:$I,"Stats-Based",'Hero Skills'!$P:$P,AS$81),SUMIFS('Hero Skills'!$H:$H,'Hero Skills'!$F:$F,AS$83,'Hero Skills'!$E:$E,AS$82,'Hero Skills'!$D:$D,"Foe",'Hero Skills'!$C:$C,"All",'Hero Skills'!$A:$A,$C97,'Hero Skills'!$B:$B,"Skill 1",'Hero Skills'!$I:$I,"Stats-Based",'Hero Skills'!$P:$P,AS$81))</f>
        <v>0</v>
      </c>
      <c r="AT97" s="118">
        <f>IF($B97="Lead",SUMIFS('Hero Skills'!$H:$H,'Hero Skills'!$F:$F,AT$83,'Hero Skills'!$E:$E,AT$82,'Hero Skills'!$D:$D,"Foe",'Hero Skills'!$C:$C,"All",'Hero Skills'!$A:$A,$C97,'Hero Skills'!$I:$I,"Stats-Based",'Hero Skills'!$P:$P,AT$81),SUMIFS('Hero Skills'!$H:$H,'Hero Skills'!$F:$F,AT$83,'Hero Skills'!$E:$E,AT$82,'Hero Skills'!$D:$D,"Foe",'Hero Skills'!$C:$C,"All",'Hero Skills'!$A:$A,$C97,'Hero Skills'!$B:$B,"Skill 1",'Hero Skills'!$I:$I,"Stats-Based",'Hero Skills'!$P:$P,AT$81))</f>
        <v>0</v>
      </c>
      <c r="AU97" s="118">
        <f>IF($B97="Lead",SUMIFS('Hero Skills'!$H:$H,'Hero Skills'!$F:$F,AU$83,'Hero Skills'!$E:$E,AU$82,'Hero Skills'!$D:$D,"Foe",'Hero Skills'!$C:$C,"All",'Hero Skills'!$A:$A,$C97,'Hero Skills'!$I:$I,"Stats-Based",'Hero Skills'!$P:$P,AU$81),SUMIFS('Hero Skills'!$H:$H,'Hero Skills'!$F:$F,AU$83,'Hero Skills'!$E:$E,AU$82,'Hero Skills'!$D:$D,"Foe",'Hero Skills'!$C:$C,"All",'Hero Skills'!$A:$A,$C97,'Hero Skills'!$B:$B,"Skill 1",'Hero Skills'!$I:$I,"Stats-Based",'Hero Skills'!$P:$P,AU$81))</f>
        <v>0</v>
      </c>
      <c r="AV97" s="118">
        <f>IF($B97="Lead",SUMIFS('Hero Skills'!$H:$H,'Hero Skills'!$F:$F,AV$83,'Hero Skills'!$E:$E,AV$82,'Hero Skills'!$D:$D,"Foe",'Hero Skills'!$C:$C,"All",'Hero Skills'!$A:$A,$C97,'Hero Skills'!$I:$I,"Stats-Based",'Hero Skills'!$P:$P,AV$81),SUMIFS('Hero Skills'!$H:$H,'Hero Skills'!$F:$F,AV$83,'Hero Skills'!$E:$E,AV$82,'Hero Skills'!$D:$D,"Foe",'Hero Skills'!$C:$C,"All",'Hero Skills'!$A:$A,$C97,'Hero Skills'!$B:$B,"Skill 1",'Hero Skills'!$I:$I,"Stats-Based",'Hero Skills'!$P:$P,AV$81))</f>
        <v>0</v>
      </c>
      <c r="AW97" s="118">
        <f>IF($B97="Lead",SUMIFS('Hero Skills'!$H:$H,'Hero Skills'!$F:$F,AW$83,'Hero Skills'!$E:$E,AW$82,'Hero Skills'!$D:$D,"Foe",'Hero Skills'!$C:$C,"All",'Hero Skills'!$A:$A,$C97,'Hero Skills'!$I:$I,"Stats-Based",'Hero Skills'!$P:$P,AW$81),SUMIFS('Hero Skills'!$H:$H,'Hero Skills'!$F:$F,AW$83,'Hero Skills'!$E:$E,AW$82,'Hero Skills'!$D:$D,"Foe",'Hero Skills'!$C:$C,"All",'Hero Skills'!$A:$A,$C97,'Hero Skills'!$B:$B,"Skill 1",'Hero Skills'!$I:$I,"Stats-Based",'Hero Skills'!$P:$P,AW$81))</f>
        <v>0</v>
      </c>
      <c r="AX97" s="118">
        <f>IF($B97="Lead",SUMIFS('Hero Skills'!$H:$H,'Hero Skills'!$F:$F,AX$83,'Hero Skills'!$E:$E,AX$82,'Hero Skills'!$D:$D,"Foe",'Hero Skills'!$C:$C,"All",'Hero Skills'!$A:$A,$C97,'Hero Skills'!$I:$I,"Stats-Based",'Hero Skills'!$P:$P,AX$81),SUMIFS('Hero Skills'!$H:$H,'Hero Skills'!$F:$F,AX$83,'Hero Skills'!$E:$E,AX$82,'Hero Skills'!$D:$D,"Foe",'Hero Skills'!$C:$C,"All",'Hero Skills'!$A:$A,$C97,'Hero Skills'!$B:$B,"Skill 1",'Hero Skills'!$I:$I,"Stats-Based",'Hero Skills'!$P:$P,AX$81))</f>
        <v>0</v>
      </c>
      <c r="AY97" s="118">
        <f>IF($B97="Lead",SUMIFS('Hero Skills'!$H:$H,'Hero Skills'!$F:$F,AY$83,'Hero Skills'!$E:$E,AY$82,'Hero Skills'!$D:$D,"Foe",'Hero Skills'!$C:$C,"All",'Hero Skills'!$A:$A,$C97,'Hero Skills'!$I:$I,"Stats-Based",'Hero Skills'!$P:$P,AY$81),SUMIFS('Hero Skills'!$H:$H,'Hero Skills'!$F:$F,AY$83,'Hero Skills'!$E:$E,AY$82,'Hero Skills'!$D:$D,"Foe",'Hero Skills'!$C:$C,"All",'Hero Skills'!$A:$A,$C97,'Hero Skills'!$B:$B,"Skill 1",'Hero Skills'!$I:$I,"Stats-Based",'Hero Skills'!$P:$P,AY$81))</f>
        <v>0</v>
      </c>
      <c r="AZ97" s="118">
        <f>IF($B97="Lead",SUMIFS('Hero Skills'!$H:$H,'Hero Skills'!$F:$F,AZ$83,'Hero Skills'!$E:$E,AZ$82,'Hero Skills'!$D:$D,"Foe",'Hero Skills'!$C:$C,"All",'Hero Skills'!$A:$A,$C97,'Hero Skills'!$I:$I,"Stats-Based",'Hero Skills'!$P:$P,AZ$81),SUMIFS('Hero Skills'!$H:$H,'Hero Skills'!$F:$F,AZ$83,'Hero Skills'!$E:$E,AZ$82,'Hero Skills'!$D:$D,"Foe",'Hero Skills'!$C:$C,"All",'Hero Skills'!$A:$A,$C97,'Hero Skills'!$B:$B,"Skill 1",'Hero Skills'!$I:$I,"Stats-Based",'Hero Skills'!$P:$P,AZ$81))</f>
        <v>0</v>
      </c>
      <c r="BA97" s="118">
        <f>IF($B97="Lead",SUMIFS('Hero Skills'!$H:$H,'Hero Skills'!$F:$F,BA$83,'Hero Skills'!$E:$E,BA$82,'Hero Skills'!$D:$D,"Foe",'Hero Skills'!$C:$C,"All",'Hero Skills'!$A:$A,$C97,'Hero Skills'!$I:$I,"Stats-Based",'Hero Skills'!$P:$P,BA$81),SUMIFS('Hero Skills'!$H:$H,'Hero Skills'!$F:$F,BA$83,'Hero Skills'!$E:$E,BA$82,'Hero Skills'!$D:$D,"Foe",'Hero Skills'!$C:$C,"All",'Hero Skills'!$A:$A,$C97,'Hero Skills'!$B:$B,"Skill 1",'Hero Skills'!$I:$I,"Stats-Based",'Hero Skills'!$P:$P,BA$81))</f>
        <v>0</v>
      </c>
      <c r="BB97" s="118">
        <f>IF($B97="Lead",SUMIFS('Hero Skills'!$H:$H,'Hero Skills'!$F:$F,BB$83,'Hero Skills'!$E:$E,BB$82,'Hero Skills'!$D:$D,"Foe",'Hero Skills'!$C:$C,"All",'Hero Skills'!$A:$A,$C97,'Hero Skills'!$I:$I,"Stats-Based",'Hero Skills'!$P:$P,BB$81),SUMIFS('Hero Skills'!$H:$H,'Hero Skills'!$F:$F,BB$83,'Hero Skills'!$E:$E,BB$82,'Hero Skills'!$D:$D,"Foe",'Hero Skills'!$C:$C,"All",'Hero Skills'!$A:$A,$C97,'Hero Skills'!$B:$B,"Skill 1",'Hero Skills'!$I:$I,"Stats-Based",'Hero Skills'!$P:$P,BB$81))</f>
        <v>-0.25</v>
      </c>
      <c r="BC97" s="118">
        <f>IF($B97="Lead",SUMIFS('Hero Skills'!$H:$H,'Hero Skills'!$F:$F,BC$83,'Hero Skills'!$E:$E,BC$82,'Hero Skills'!$D:$D,"Foe",'Hero Skills'!$C:$C,"All",'Hero Skills'!$A:$A,$C97,'Hero Skills'!$I:$I,"Stats-Based",'Hero Skills'!$P:$P,BC$81),SUMIFS('Hero Skills'!$H:$H,'Hero Skills'!$F:$F,BC$83,'Hero Skills'!$E:$E,BC$82,'Hero Skills'!$D:$D,"Foe",'Hero Skills'!$C:$C,"All",'Hero Skills'!$A:$A,$C97,'Hero Skills'!$B:$B,"Skill 1",'Hero Skills'!$I:$I,"Stats-Based",'Hero Skills'!$P:$P,BC$81))</f>
        <v>0</v>
      </c>
      <c r="BD97" s="118">
        <f>IF($B97="Lead",SUMIFS('Hero Skills'!$H:$H,'Hero Skills'!$F:$F,BD$83,'Hero Skills'!$E:$E,BD$82,'Hero Skills'!$D:$D,"Foe",'Hero Skills'!$C:$C,"All",'Hero Skills'!$A:$A,$C97,'Hero Skills'!$I:$I,"Stats-Based",'Hero Skills'!$P:$P,BD$81),SUMIFS('Hero Skills'!$H:$H,'Hero Skills'!$F:$F,BD$83,'Hero Skills'!$E:$E,BD$82,'Hero Skills'!$D:$D,"Foe",'Hero Skills'!$C:$C,"All",'Hero Skills'!$A:$A,$C97,'Hero Skills'!$B:$B,"Skill 1",'Hero Skills'!$I:$I,"Stats-Based",'Hero Skills'!$P:$P,BD$81))</f>
        <v>0</v>
      </c>
      <c r="BE97" s="118">
        <f>IF($B97="Lead",SUMIFS('Hero Skills'!$H:$H,'Hero Skills'!$F:$F,BE$83,'Hero Skills'!$E:$E,BE$82,'Hero Skills'!$D:$D,"Foe",'Hero Skills'!$C:$C,"All",'Hero Skills'!$A:$A,$C97,'Hero Skills'!$I:$I,"Stats-Based",'Hero Skills'!$P:$P,BE$81),SUMIFS('Hero Skills'!$H:$H,'Hero Skills'!$F:$F,BE$83,'Hero Skills'!$E:$E,BE$82,'Hero Skills'!$D:$D,"Foe",'Hero Skills'!$C:$C,"All",'Hero Skills'!$A:$A,$C97,'Hero Skills'!$B:$B,"Skill 1",'Hero Skills'!$I:$I,"Stats-Based",'Hero Skills'!$P:$P,BE$81))</f>
        <v>0</v>
      </c>
      <c r="BF97" s="118">
        <f>IF($B97="Lead",SUMIFS('Hero Skills'!$H:$H,'Hero Skills'!$F:$F,BF$83,'Hero Skills'!$E:$E,BF$82,'Hero Skills'!$D:$D,"Foe",'Hero Skills'!$C:$C,"All",'Hero Skills'!$A:$A,$C97,'Hero Skills'!$I:$I,"Stats-Based",'Hero Skills'!$P:$P,BF$81),SUMIFS('Hero Skills'!$H:$H,'Hero Skills'!$F:$F,BF$83,'Hero Skills'!$E:$E,BF$82,'Hero Skills'!$D:$D,"Foe",'Hero Skills'!$C:$C,"All",'Hero Skills'!$A:$A,$C97,'Hero Skills'!$B:$B,"Skill 1",'Hero Skills'!$I:$I,"Stats-Based",'Hero Skills'!$P:$P,BF$81))</f>
        <v>0</v>
      </c>
      <c r="BG97" s="118">
        <f>IF($B97="Lead",SUMIFS('Hero Skills'!$H:$H,'Hero Skills'!$F:$F,BG$83,'Hero Skills'!$E:$E,BG$82,'Hero Skills'!$D:$D,"Foe",'Hero Skills'!$C:$C,"All",'Hero Skills'!$A:$A,$C97,'Hero Skills'!$I:$I,"Stats-Based",'Hero Skills'!$P:$P,BG$81),SUMIFS('Hero Skills'!$H:$H,'Hero Skills'!$F:$F,BG$83,'Hero Skills'!$E:$E,BG$82,'Hero Skills'!$D:$D,"Foe",'Hero Skills'!$C:$C,"All",'Hero Skills'!$A:$A,$C97,'Hero Skills'!$B:$B,"Skill 1",'Hero Skills'!$I:$I,"Stats-Based",'Hero Skills'!$P:$P,BG$81))</f>
        <v>0</v>
      </c>
      <c r="BH97" s="118">
        <f>IF($B97="Lead",SUMIFS('Hero Skills'!$H:$H,'Hero Skills'!$F:$F,BH$83,'Hero Skills'!$E:$E,BH$82,'Hero Skills'!$D:$D,"Foe",'Hero Skills'!$C:$C,"All",'Hero Skills'!$A:$A,$C97,'Hero Skills'!$I:$I,"Stats-Based",'Hero Skills'!$P:$P,BH$81),SUMIFS('Hero Skills'!$H:$H,'Hero Skills'!$F:$F,BH$83,'Hero Skills'!$E:$E,BH$82,'Hero Skills'!$D:$D,"Foe",'Hero Skills'!$C:$C,"All",'Hero Skills'!$A:$A,$C97,'Hero Skills'!$B:$B,"Skill 1",'Hero Skills'!$I:$I,"Stats-Based",'Hero Skills'!$P:$P,BH$81))</f>
        <v>0</v>
      </c>
      <c r="BI97" s="118">
        <f>IF($B97="Lead",SUMIFS('Hero Skills'!$H:$H,'Hero Skills'!$F:$F,BI$83,'Hero Skills'!$E:$E,BI$82,'Hero Skills'!$D:$D,"Foe",'Hero Skills'!$C:$C,"All",'Hero Skills'!$A:$A,$C97,'Hero Skills'!$I:$I,"Stats-Based",'Hero Skills'!$P:$P,BI$81),SUMIFS('Hero Skills'!$H:$H,'Hero Skills'!$F:$F,BI$83,'Hero Skills'!$E:$E,BI$82,'Hero Skills'!$D:$D,"Foe",'Hero Skills'!$C:$C,"All",'Hero Skills'!$A:$A,$C97,'Hero Skills'!$B:$B,"Skill 1",'Hero Skills'!$I:$I,"Stats-Based",'Hero Skills'!$P:$P,BI$81))</f>
        <v>0</v>
      </c>
      <c r="BJ97" s="118">
        <f>IF($B97="Lead",SUMIFS('Hero Skills'!$H:$H,'Hero Skills'!$F:$F,BJ$83,'Hero Skills'!$E:$E,BJ$82,'Hero Skills'!$D:$D,"Foe",'Hero Skills'!$C:$C,"All",'Hero Skills'!$A:$A,$C97,'Hero Skills'!$I:$I,"Stats-Based",'Hero Skills'!$P:$P,BJ$81),SUMIFS('Hero Skills'!$H:$H,'Hero Skills'!$F:$F,BJ$83,'Hero Skills'!$E:$E,BJ$82,'Hero Skills'!$D:$D,"Foe",'Hero Skills'!$C:$C,"All",'Hero Skills'!$A:$A,$C97,'Hero Skills'!$B:$B,"Skill 1",'Hero Skills'!$I:$I,"Stats-Based",'Hero Skills'!$P:$P,BJ$81))</f>
        <v>0</v>
      </c>
      <c r="BK97" s="118">
        <f>IF($B97="Lead",SUMIFS('Hero Skills'!$H:$H,'Hero Skills'!$F:$F,BK$83,'Hero Skills'!$E:$E,BK$82,'Hero Skills'!$D:$D,"Foe",'Hero Skills'!$C:$C,"All",'Hero Skills'!$A:$A,$C97,'Hero Skills'!$I:$I,"Stats-Based",'Hero Skills'!$P:$P,BK$81),SUMIFS('Hero Skills'!$H:$H,'Hero Skills'!$F:$F,BK$83,'Hero Skills'!$E:$E,BK$82,'Hero Skills'!$D:$D,"Foe",'Hero Skills'!$C:$C,"All",'Hero Skills'!$A:$A,$C97,'Hero Skills'!$B:$B,"Skill 1",'Hero Skills'!$I:$I,"Stats-Based",'Hero Skills'!$P:$P,BK$81))</f>
        <v>0</v>
      </c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9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8"/>
      <c r="CT97" s="118"/>
      <c r="CU97" s="118"/>
      <c r="CV97" s="118"/>
      <c r="CW97" s="118"/>
      <c r="CX97" s="118"/>
      <c r="CY97" s="118"/>
      <c r="CZ97" s="118"/>
      <c r="DA97" s="118"/>
      <c r="DB97" s="118"/>
      <c r="DC97" s="118"/>
      <c r="DD97" s="118"/>
      <c r="DE97" s="118"/>
      <c r="DF97" s="118"/>
      <c r="DG97" s="118"/>
      <c r="DH97" s="118"/>
      <c r="DI97" s="118"/>
      <c r="DJ97" s="118"/>
      <c r="DK97" s="118"/>
      <c r="DL97" s="118"/>
      <c r="DM97" s="118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8"/>
      <c r="EA97" s="118"/>
      <c r="EB97" s="118"/>
      <c r="EC97" s="118"/>
      <c r="ED97" s="118"/>
      <c r="EE97" s="118"/>
      <c r="EF97" s="118"/>
      <c r="EG97" s="118"/>
      <c r="EH97" s="118"/>
      <c r="EI97" s="118"/>
      <c r="EJ97" s="118"/>
      <c r="EK97" s="118"/>
      <c r="EL97" s="118"/>
      <c r="EM97" s="118"/>
      <c r="EN97" s="118"/>
      <c r="EO97" s="118"/>
      <c r="EP97" s="118"/>
      <c r="EQ97" s="118"/>
      <c r="ER97" s="118"/>
      <c r="ES97" s="118"/>
      <c r="ET97" s="118"/>
      <c r="EU97" s="118"/>
      <c r="EV97" s="118"/>
      <c r="EW97" s="118"/>
      <c r="EX97" s="118"/>
      <c r="EY97" s="118"/>
      <c r="EZ97" s="118"/>
      <c r="FA97" s="118"/>
      <c r="FB97" s="118"/>
      <c r="FC97" s="118"/>
      <c r="FD97" s="118"/>
      <c r="FE97" s="118"/>
      <c r="FF97" s="118"/>
      <c r="FG97" s="118"/>
      <c r="FH97" s="118"/>
      <c r="FI97" s="118"/>
      <c r="FJ97" s="118"/>
      <c r="FK97" s="118"/>
      <c r="FL97" s="118"/>
      <c r="FM97" s="118"/>
      <c r="FN97" s="118"/>
      <c r="FO97" s="118"/>
      <c r="FP97" s="118"/>
      <c r="FQ97" s="118"/>
      <c r="FR97" s="118"/>
      <c r="FS97" s="118"/>
      <c r="FT97" s="118"/>
      <c r="FU97" s="118"/>
      <c r="FV97" s="118"/>
      <c r="FW97" s="118"/>
      <c r="FX97" s="118"/>
      <c r="FY97" s="118"/>
      <c r="FZ97" s="118"/>
      <c r="GA97" s="118"/>
      <c r="GB97" s="118"/>
      <c r="GC97" s="118"/>
      <c r="GD97" s="118"/>
      <c r="GE97" s="118"/>
      <c r="GF97" s="118"/>
      <c r="GG97" s="118"/>
      <c r="GH97" s="118"/>
      <c r="GI97" s="118"/>
      <c r="GJ97" s="118"/>
      <c r="GK97" s="118"/>
      <c r="GL97" s="118"/>
      <c r="GM97" s="118"/>
      <c r="GN97" s="118"/>
      <c r="GO97" s="118"/>
      <c r="GP97" s="118"/>
      <c r="GQ97" s="118"/>
      <c r="GR97" s="118"/>
      <c r="GS97" s="118"/>
      <c r="GT97" s="118"/>
      <c r="GU97" s="118"/>
      <c r="GV97" s="118"/>
      <c r="GW97" s="118"/>
      <c r="GX97" s="118"/>
      <c r="GY97" s="118"/>
      <c r="GZ97" s="118"/>
      <c r="HA97" s="118"/>
      <c r="HB97" s="118"/>
      <c r="HC97" s="118"/>
      <c r="HD97" s="118"/>
      <c r="HE97" s="118"/>
      <c r="HF97" s="118"/>
      <c r="HG97" s="118"/>
      <c r="HH97" s="118"/>
      <c r="HI97" s="118"/>
      <c r="HJ97" s="118"/>
      <c r="HK97" s="118"/>
      <c r="HL97" s="118"/>
      <c r="HM97" s="118"/>
      <c r="HN97" s="118"/>
      <c r="HO97" s="118"/>
      <c r="HP97" s="118"/>
      <c r="HQ97" s="118"/>
      <c r="HR97" s="118"/>
      <c r="HS97" s="118"/>
      <c r="HT97" s="118"/>
      <c r="HU97" s="118"/>
      <c r="HV97" s="118"/>
      <c r="HW97" s="118"/>
      <c r="HX97" s="118"/>
      <c r="HY97" s="118"/>
      <c r="HZ97" s="118"/>
      <c r="IA97" s="118"/>
      <c r="IB97" s="118"/>
      <c r="IC97" s="118"/>
      <c r="ID97" s="118"/>
      <c r="IE97" s="118"/>
      <c r="IF97" s="118"/>
      <c r="IG97" s="118"/>
      <c r="IH97" s="118"/>
      <c r="II97" s="118"/>
      <c r="IJ97" s="118"/>
      <c r="IK97" s="118"/>
      <c r="IL97" s="118"/>
      <c r="IM97" s="118"/>
      <c r="IN97" s="118"/>
      <c r="IO97" s="118"/>
      <c r="IP97" s="118"/>
      <c r="IQ97" s="118"/>
      <c r="IR97" s="118"/>
      <c r="IS97" s="118"/>
      <c r="IT97" s="118"/>
      <c r="IU97" s="118"/>
      <c r="IV97" s="118"/>
      <c r="IW97" s="118"/>
      <c r="IX97" s="118"/>
      <c r="IY97" s="118"/>
      <c r="IZ97" s="118"/>
      <c r="JA97" s="118"/>
      <c r="JB97" s="118"/>
      <c r="JC97" s="118"/>
      <c r="JD97" s="118"/>
      <c r="JE97" s="118"/>
      <c r="JF97" s="118"/>
      <c r="JG97" s="118"/>
      <c r="JH97" s="118"/>
      <c r="JI97" s="118"/>
      <c r="JJ97" s="118"/>
      <c r="JK97" s="118"/>
      <c r="JL97" s="118"/>
      <c r="JM97" s="118"/>
      <c r="JN97" s="118"/>
      <c r="JO97" s="118"/>
      <c r="JP97" s="118"/>
      <c r="JQ97" s="118"/>
      <c r="JR97" s="118"/>
      <c r="JS97" s="118"/>
      <c r="JT97" s="118"/>
      <c r="JU97" s="118"/>
      <c r="JV97" s="118"/>
      <c r="JW97" s="118"/>
      <c r="JX97" s="118"/>
      <c r="JY97" s="118"/>
      <c r="JZ97" s="118"/>
      <c r="KA97" s="118"/>
      <c r="KB97" s="118"/>
      <c r="KC97" s="118"/>
      <c r="KD97" s="118"/>
      <c r="KE97" s="118"/>
      <c r="KF97" s="118"/>
      <c r="KG97" s="118"/>
      <c r="KH97" s="118"/>
      <c r="KI97" s="118"/>
      <c r="KJ97" s="118"/>
      <c r="KK97" s="118"/>
      <c r="KL97" s="118"/>
      <c r="KM97" s="118"/>
      <c r="KN97" s="118"/>
      <c r="KO97" s="118"/>
      <c r="KP97" s="118"/>
      <c r="KQ97" s="118"/>
      <c r="KR97" s="118"/>
      <c r="KS97" s="118"/>
      <c r="KT97" s="118"/>
      <c r="KU97" s="118"/>
      <c r="KV97" s="118"/>
      <c r="KW97" s="118"/>
      <c r="KX97" s="118"/>
      <c r="KY97" s="118"/>
      <c r="KZ97" s="118"/>
      <c r="LA97" s="118"/>
      <c r="LB97" s="118"/>
      <c r="LC97" s="118"/>
      <c r="LD97" s="118"/>
      <c r="LE97" s="118"/>
      <c r="LF97" s="118"/>
      <c r="LG97" s="118"/>
      <c r="LH97" s="118"/>
      <c r="LI97" s="118"/>
      <c r="LJ97" s="118"/>
      <c r="LK97" s="118"/>
      <c r="LL97" s="118"/>
      <c r="LM97" s="118"/>
      <c r="LN97" s="118"/>
      <c r="LO97" s="118"/>
      <c r="LP97" s="118"/>
      <c r="LQ97" s="118"/>
      <c r="LR97" s="118"/>
      <c r="LS97" s="118"/>
      <c r="LT97" s="118"/>
      <c r="LU97" s="118"/>
      <c r="LV97" s="118"/>
      <c r="LW97" s="118"/>
      <c r="LX97" s="118"/>
      <c r="LY97" s="118"/>
      <c r="LZ97" s="118"/>
      <c r="MA97" s="118"/>
      <c r="MB97" s="118"/>
      <c r="MC97" s="118"/>
      <c r="MD97" s="118"/>
      <c r="ME97" s="118"/>
      <c r="MF97" s="118"/>
      <c r="MG97" s="118"/>
      <c r="MH97" s="118"/>
      <c r="MI97" s="118"/>
      <c r="MJ97" s="118"/>
      <c r="MK97" s="118"/>
      <c r="ML97" s="118"/>
      <c r="MM97" s="118"/>
      <c r="MN97" s="118"/>
      <c r="MO97" s="118"/>
      <c r="MP97" s="118"/>
      <c r="MQ97" s="118"/>
      <c r="MR97" s="118"/>
      <c r="MS97" s="118"/>
      <c r="MT97" s="118"/>
      <c r="MU97" s="118"/>
      <c r="MV97" s="118"/>
      <c r="MW97" s="118"/>
      <c r="MX97" s="118"/>
      <c r="MY97" s="118"/>
      <c r="MZ97" s="118"/>
      <c r="NA97" s="118"/>
      <c r="NB97" s="118"/>
      <c r="NC97" s="118"/>
      <c r="ND97" s="118"/>
      <c r="NE97" s="118"/>
      <c r="NF97" s="118"/>
      <c r="NG97" s="118"/>
      <c r="NH97" s="118"/>
      <c r="NI97" s="118"/>
      <c r="NJ97" s="118"/>
      <c r="NK97" s="118"/>
      <c r="NL97" s="118"/>
      <c r="NM97" s="118"/>
      <c r="NN97" s="118"/>
      <c r="NO97" s="118"/>
      <c r="NP97" s="118"/>
      <c r="NQ97" s="118"/>
      <c r="NR97" s="118"/>
      <c r="NS97" s="118"/>
      <c r="NT97" s="118"/>
      <c r="NU97" s="118"/>
      <c r="NV97" s="118"/>
      <c r="NW97" s="118"/>
      <c r="NX97" s="118"/>
      <c r="NY97" s="118"/>
      <c r="NZ97" s="118"/>
      <c r="OA97" s="118"/>
      <c r="OB97" s="118"/>
      <c r="OC97" s="118"/>
      <c r="OD97" s="118"/>
      <c r="OE97" s="118"/>
      <c r="OF97" s="118"/>
      <c r="OG97" s="118"/>
      <c r="OH97" s="118"/>
      <c r="OI97" s="118"/>
      <c r="OJ97" s="118"/>
      <c r="OK97" s="118"/>
      <c r="OL97" s="118"/>
      <c r="OM97" s="118"/>
      <c r="ON97" s="118"/>
      <c r="OO97" s="118"/>
      <c r="OP97" s="118"/>
      <c r="OQ97" s="118"/>
      <c r="OR97" s="118"/>
      <c r="OS97" s="118"/>
      <c r="OT97" s="118"/>
      <c r="OU97" s="118"/>
      <c r="OV97" s="118"/>
      <c r="OW97" s="118"/>
      <c r="OX97" s="118"/>
      <c r="OY97" s="118"/>
      <c r="OZ97" s="118"/>
      <c r="PA97" s="118"/>
      <c r="PB97" s="118"/>
      <c r="PC97" s="118"/>
      <c r="PD97" s="118"/>
      <c r="PE97" s="118"/>
      <c r="PF97" s="118"/>
      <c r="PG97" s="118"/>
      <c r="PH97" s="118"/>
      <c r="PI97" s="118"/>
      <c r="PJ97" s="118"/>
      <c r="PK97" s="118"/>
      <c r="PL97" s="118"/>
      <c r="PM97" s="118"/>
      <c r="PN97" s="118"/>
      <c r="PO97" s="118"/>
      <c r="PP97" s="118"/>
      <c r="PQ97" s="118"/>
      <c r="PR97" s="118"/>
      <c r="PS97" s="118"/>
      <c r="PT97" s="118"/>
      <c r="PU97" s="118"/>
      <c r="PV97" s="118"/>
      <c r="PW97" s="118"/>
      <c r="PX97" s="118"/>
      <c r="PY97" s="118"/>
      <c r="PZ97" s="118"/>
      <c r="QA97" s="118"/>
      <c r="QB97" s="118"/>
      <c r="QC97" s="118"/>
      <c r="QD97" s="118"/>
      <c r="QE97" s="118"/>
      <c r="QF97" s="118"/>
      <c r="QG97" s="118"/>
      <c r="QH97" s="118"/>
      <c r="QI97" s="118"/>
      <c r="QJ97" s="118"/>
      <c r="QK97" s="118"/>
      <c r="QL97" s="118"/>
      <c r="QM97" s="118"/>
      <c r="QN97" s="118"/>
      <c r="QO97" s="118"/>
      <c r="QP97" s="118"/>
      <c r="QQ97" s="118"/>
      <c r="QR97" s="118"/>
      <c r="QS97" s="118"/>
      <c r="QT97" s="118"/>
      <c r="QU97" s="118"/>
      <c r="QV97" s="118"/>
      <c r="QW97" s="118"/>
      <c r="QX97" s="118"/>
      <c r="QY97" s="118"/>
      <c r="QZ97" s="118"/>
      <c r="RA97" s="118"/>
      <c r="RB97" s="118"/>
      <c r="RC97" s="118"/>
      <c r="RD97" s="118"/>
      <c r="RE97" s="118"/>
      <c r="RF97" s="118"/>
      <c r="RG97" s="118"/>
      <c r="RH97" s="118"/>
      <c r="RI97" s="118"/>
      <c r="RJ97" s="118"/>
      <c r="RK97" s="118"/>
      <c r="RL97" s="118"/>
      <c r="RM97" s="118"/>
      <c r="RN97" s="118"/>
      <c r="RO97" s="118"/>
      <c r="RP97" s="118"/>
      <c r="RQ97" s="118"/>
      <c r="RR97" s="118"/>
      <c r="RS97" s="118"/>
      <c r="RT97" s="118"/>
      <c r="RU97" s="118"/>
      <c r="RV97" s="118"/>
      <c r="RW97" s="118"/>
      <c r="RX97" s="118"/>
      <c r="RY97" s="118"/>
      <c r="RZ97" s="118"/>
      <c r="SA97" s="118"/>
      <c r="SB97" s="118"/>
      <c r="SC97" s="118"/>
      <c r="SD97" s="118"/>
      <c r="SE97" s="118"/>
      <c r="SF97" s="118"/>
      <c r="SG97" s="118"/>
      <c r="SH97" s="118"/>
      <c r="SI97" s="118"/>
      <c r="SJ97" s="118"/>
      <c r="SK97" s="118"/>
      <c r="SL97" s="118"/>
      <c r="SM97" s="118"/>
      <c r="SN97" s="118"/>
      <c r="SO97" s="118"/>
      <c r="SP97" s="118"/>
      <c r="SQ97" s="118"/>
      <c r="SR97" s="118"/>
      <c r="SS97" s="118"/>
      <c r="ST97" s="118"/>
      <c r="SU97" s="118"/>
      <c r="SV97" s="118"/>
      <c r="SW97" s="118"/>
      <c r="SX97" s="118"/>
      <c r="SY97" s="118"/>
      <c r="SZ97" s="118"/>
      <c r="TA97" s="118"/>
      <c r="TB97" s="118"/>
      <c r="TC97" s="118"/>
      <c r="TD97" s="118"/>
      <c r="TE97" s="118"/>
      <c r="TF97" s="118"/>
      <c r="TG97" s="118"/>
      <c r="TH97" s="118"/>
      <c r="TI97" s="118"/>
      <c r="TJ97" s="118"/>
      <c r="TK97" s="118"/>
      <c r="TL97" s="118"/>
      <c r="TM97" s="118"/>
      <c r="TN97" s="118"/>
      <c r="TO97" s="118"/>
      <c r="TP97" s="118"/>
      <c r="TQ97" s="118"/>
      <c r="TR97" s="118"/>
      <c r="TS97" s="118"/>
      <c r="TT97" s="118"/>
      <c r="TU97" s="118"/>
      <c r="TV97" s="118"/>
      <c r="TW97" s="118"/>
      <c r="TX97" s="118"/>
      <c r="TY97" s="118"/>
      <c r="TZ97" s="118"/>
      <c r="UA97" s="118"/>
      <c r="UB97" s="118"/>
      <c r="UC97" s="118"/>
      <c r="UD97" s="118"/>
      <c r="UE97" s="118"/>
      <c r="UF97" s="118"/>
      <c r="UG97" s="118"/>
      <c r="UH97" s="118"/>
      <c r="UI97" s="118"/>
      <c r="UJ97" s="118"/>
      <c r="UK97" s="118"/>
      <c r="UL97" s="118"/>
      <c r="UM97" s="118"/>
      <c r="UN97" s="118"/>
      <c r="UO97" s="118"/>
      <c r="UP97" s="118"/>
      <c r="UQ97" s="118"/>
      <c r="UR97" s="118"/>
      <c r="US97" s="118"/>
      <c r="UT97" s="118"/>
      <c r="UU97" s="118"/>
      <c r="UV97" s="118"/>
      <c r="UW97" s="118"/>
      <c r="UX97" s="118"/>
      <c r="UY97" s="118"/>
      <c r="UZ97" s="118"/>
      <c r="VA97" s="118"/>
      <c r="VB97" s="118"/>
      <c r="VC97" s="118"/>
      <c r="VD97" s="118"/>
      <c r="VE97" s="118"/>
      <c r="VF97" s="118"/>
      <c r="VG97" s="118"/>
      <c r="VH97" s="118"/>
      <c r="VI97" s="118"/>
      <c r="VJ97" s="118"/>
      <c r="VK97" s="118"/>
      <c r="VL97" s="118"/>
      <c r="VM97" s="118"/>
      <c r="VN97" s="118"/>
      <c r="VO97" s="118"/>
      <c r="VP97" s="118"/>
      <c r="VQ97" s="118"/>
      <c r="VR97" s="118"/>
      <c r="VS97" s="118"/>
      <c r="VT97" s="118"/>
      <c r="VU97" s="118"/>
      <c r="VV97" s="118"/>
      <c r="VW97" s="118"/>
      <c r="VX97" s="118"/>
      <c r="VY97" s="118"/>
      <c r="VZ97" s="118"/>
      <c r="WA97" s="118"/>
      <c r="WB97" s="118"/>
      <c r="WC97" s="118"/>
      <c r="WD97" s="118"/>
      <c r="WE97" s="118"/>
      <c r="WF97" s="118"/>
      <c r="WG97" s="118"/>
      <c r="WH97" s="118"/>
      <c r="WI97" s="118"/>
      <c r="WJ97" s="118"/>
      <c r="WK97" s="118"/>
      <c r="WL97" s="118"/>
      <c r="WM97" s="118"/>
      <c r="WN97" s="118"/>
      <c r="WO97" s="118"/>
      <c r="WP97" s="118"/>
      <c r="WQ97" s="118"/>
      <c r="WR97" s="118"/>
      <c r="WS97" s="118"/>
      <c r="WT97" s="118"/>
      <c r="WU97" s="118"/>
      <c r="WV97" s="118"/>
    </row>
    <row r="98" spans="1:620" ht="12.75" x14ac:dyDescent="0.2">
      <c r="A98" s="45"/>
      <c r="B98" s="37" t="s">
        <v>85</v>
      </c>
      <c r="C98" s="116" t="str">
        <f t="shared" si="36"/>
        <v>Dominic</v>
      </c>
      <c r="D98" s="117">
        <f>IF($B98="Lead",SUMIFS('Hero Skills'!$H:$H,'Hero Skills'!$F:$F,D$83,'Hero Skills'!$E:$E,D$82,'Hero Skills'!$D:$D,"Friend",'Hero Skills'!$C:$C,"All",'Hero Skills'!$A:$A,$C98,'Hero Skills'!$I:$I,"Stats-Based",'Hero Skills'!$P:$P,D$81)+SUMIFS('Hero Skills'!$H:$H,'Hero Skills'!$C:$C,$F$1,'Hero Skills'!$F:$F,D$83,'Hero Skills'!$E:$E,D$82,'Hero Skills'!$A:$A,$C98,'Hero Skills'!$I:$I,"Stats-Based",'Hero Skills'!$P:$P,D$81),SUMIFS('Hero Skills'!$H:$H,'Hero Skills'!$F:$F,D$83,'Hero Skills'!$E:$E,D$82,'Hero Skills'!$D:$D,"Friend",'Hero Skills'!$C:$C,"All",'Hero Skills'!$A:$A,$C98,'Hero Skills'!$B:$B,"Skill 1",'Hero Skills'!$I:$I,"Stats-Based",'Hero Skills'!$P:$P,D$81))</f>
        <v>0</v>
      </c>
      <c r="E98" s="117">
        <f>IF($B98="Lead",SUMIFS('Hero Skills'!$H:$H,'Hero Skills'!$F:$F,E$83,'Hero Skills'!$E:$E,E$82,'Hero Skills'!$D:$D,"Friend",'Hero Skills'!$C:$C,"All",'Hero Skills'!$A:$A,$C98,'Hero Skills'!$I:$I,"Stats-Based",'Hero Skills'!$P:$P,E$81)+SUMIFS('Hero Skills'!$H:$H,'Hero Skills'!$C:$C,$F$1,'Hero Skills'!$F:$F,E$83,'Hero Skills'!$E:$E,E$82,'Hero Skills'!$A:$A,$C98,'Hero Skills'!$I:$I,"Stats-Based",'Hero Skills'!$P:$P,E$81),SUMIFS('Hero Skills'!$H:$H,'Hero Skills'!$F:$F,E$83,'Hero Skills'!$E:$E,E$82,'Hero Skills'!$D:$D,"Friend",'Hero Skills'!$C:$C,"All",'Hero Skills'!$A:$A,$C98,'Hero Skills'!$B:$B,"Skill 1",'Hero Skills'!$I:$I,"Stats-Based",'Hero Skills'!$P:$P,E$81))</f>
        <v>0</v>
      </c>
      <c r="F98" s="117">
        <f>IF($B98="Lead",SUMIFS('Hero Skills'!$H:$H,'Hero Skills'!$F:$F,F$83,'Hero Skills'!$E:$E,F$82,'Hero Skills'!$D:$D,"Friend",'Hero Skills'!$C:$C,"All",'Hero Skills'!$A:$A,$C98,'Hero Skills'!$I:$I,"Stats-Based",'Hero Skills'!$P:$P,F$81)+SUMIFS('Hero Skills'!$H:$H,'Hero Skills'!$C:$C,$F$1,'Hero Skills'!$F:$F,F$83,'Hero Skills'!$E:$E,F$82,'Hero Skills'!$A:$A,$C98,'Hero Skills'!$I:$I,"Stats-Based",'Hero Skills'!$P:$P,F$81),SUMIFS('Hero Skills'!$H:$H,'Hero Skills'!$F:$F,F$83,'Hero Skills'!$E:$E,F$82,'Hero Skills'!$D:$D,"Friend",'Hero Skills'!$C:$C,"All",'Hero Skills'!$A:$A,$C98,'Hero Skills'!$B:$B,"Skill 1",'Hero Skills'!$I:$I,"Stats-Based",'Hero Skills'!$P:$P,F$81))</f>
        <v>0</v>
      </c>
      <c r="G98" s="117">
        <f>IF($B98="Lead",SUMIFS('Hero Skills'!$H:$H,'Hero Skills'!$F:$F,G$83,'Hero Skills'!$E:$E,G$82,'Hero Skills'!$D:$D,"Friend",'Hero Skills'!$C:$C,"All",'Hero Skills'!$A:$A,$C98,'Hero Skills'!$I:$I,"Stats-Based",'Hero Skills'!$P:$P,G$81)+SUMIFS('Hero Skills'!$H:$H,'Hero Skills'!$C:$C,$F$1,'Hero Skills'!$F:$F,G$83,'Hero Skills'!$E:$E,G$82,'Hero Skills'!$A:$A,$C98,'Hero Skills'!$I:$I,"Stats-Based",'Hero Skills'!$P:$P,G$81),SUMIFS('Hero Skills'!$H:$H,'Hero Skills'!$F:$F,G$83,'Hero Skills'!$E:$E,G$82,'Hero Skills'!$D:$D,"Friend",'Hero Skills'!$C:$C,"All",'Hero Skills'!$A:$A,$C98,'Hero Skills'!$B:$B,"Skill 1",'Hero Skills'!$I:$I,"Stats-Based",'Hero Skills'!$P:$P,G$81))</f>
        <v>0</v>
      </c>
      <c r="H98" s="117">
        <f>IF($B98="Lead",SUMIFS('Hero Skills'!$H:$H,'Hero Skills'!$F:$F,H$83,'Hero Skills'!$E:$E,H$82,'Hero Skills'!$D:$D,"Friend",'Hero Skills'!$C:$C,"All",'Hero Skills'!$A:$A,$C98,'Hero Skills'!$I:$I,"Stats-Based",'Hero Skills'!$P:$P,H$81)+SUMIFS('Hero Skills'!$H:$H,'Hero Skills'!$C:$C,$F$1,'Hero Skills'!$F:$F,H$83,'Hero Skills'!$E:$E,H$82,'Hero Skills'!$A:$A,$C98,'Hero Skills'!$I:$I,"Stats-Based",'Hero Skills'!$P:$P,H$81),SUMIFS('Hero Skills'!$H:$H,'Hero Skills'!$F:$F,H$83,'Hero Skills'!$E:$E,H$82,'Hero Skills'!$D:$D,"Friend",'Hero Skills'!$C:$C,"All",'Hero Skills'!$A:$A,$C98,'Hero Skills'!$B:$B,"Skill 1",'Hero Skills'!$I:$I,"Stats-Based",'Hero Skills'!$P:$P,H$81))</f>
        <v>0</v>
      </c>
      <c r="I98" s="117">
        <f>IF($B98="Lead",SUMIFS('Hero Skills'!$H:$H,'Hero Skills'!$F:$F,I$83,'Hero Skills'!$E:$E,I$82,'Hero Skills'!$D:$D,"Friend",'Hero Skills'!$C:$C,"All",'Hero Skills'!$A:$A,$C98,'Hero Skills'!$I:$I,"Stats-Based",'Hero Skills'!$P:$P,I$81)+SUMIFS('Hero Skills'!$H:$H,'Hero Skills'!$C:$C,$F$1,'Hero Skills'!$F:$F,I$83,'Hero Skills'!$E:$E,I$82,'Hero Skills'!$A:$A,$C98,'Hero Skills'!$I:$I,"Stats-Based",'Hero Skills'!$P:$P,I$81),SUMIFS('Hero Skills'!$H:$H,'Hero Skills'!$F:$F,I$83,'Hero Skills'!$E:$E,I$82,'Hero Skills'!$D:$D,"Friend",'Hero Skills'!$C:$C,"All",'Hero Skills'!$A:$A,$C98,'Hero Skills'!$B:$B,"Skill 1",'Hero Skills'!$I:$I,"Stats-Based",'Hero Skills'!$P:$P,I$81))</f>
        <v>0.35</v>
      </c>
      <c r="J98" s="117">
        <f>IF($B98="Lead",SUMIFS('Hero Skills'!$H:$H,'Hero Skills'!$F:$F,J$83,'Hero Skills'!$E:$E,J$82,'Hero Skills'!$D:$D,"Friend",'Hero Skills'!$C:$C,"All",'Hero Skills'!$A:$A,$C98,'Hero Skills'!$I:$I,"Stats-Based",'Hero Skills'!$P:$P,J$81)+SUMIFS('Hero Skills'!$H:$H,'Hero Skills'!$C:$C,$F$1,'Hero Skills'!$F:$F,J$83,'Hero Skills'!$E:$E,J$82,'Hero Skills'!$A:$A,$C98,'Hero Skills'!$I:$I,"Stats-Based",'Hero Skills'!$P:$P,J$81),SUMIFS('Hero Skills'!$H:$H,'Hero Skills'!$F:$F,J$83,'Hero Skills'!$E:$E,J$82,'Hero Skills'!$D:$D,"Friend",'Hero Skills'!$C:$C,"All",'Hero Skills'!$A:$A,$C98,'Hero Skills'!$B:$B,"Skill 1",'Hero Skills'!$I:$I,"Stats-Based",'Hero Skills'!$P:$P,J$81))</f>
        <v>0</v>
      </c>
      <c r="K98" s="117">
        <f>IF($B98="Lead",SUMIFS('Hero Skills'!$H:$H,'Hero Skills'!$F:$F,K$83,'Hero Skills'!$E:$E,K$82,'Hero Skills'!$D:$D,"Friend",'Hero Skills'!$C:$C,"All",'Hero Skills'!$A:$A,$C98,'Hero Skills'!$I:$I,"Stats-Based",'Hero Skills'!$P:$P,K$81)+SUMIFS('Hero Skills'!$H:$H,'Hero Skills'!$C:$C,$F$1,'Hero Skills'!$F:$F,K$83,'Hero Skills'!$E:$E,K$82,'Hero Skills'!$A:$A,$C98,'Hero Skills'!$I:$I,"Stats-Based",'Hero Skills'!$P:$P,K$81),SUMIFS('Hero Skills'!$H:$H,'Hero Skills'!$F:$F,K$83,'Hero Skills'!$E:$E,K$82,'Hero Skills'!$D:$D,"Friend",'Hero Skills'!$C:$C,"All",'Hero Skills'!$A:$A,$C98,'Hero Skills'!$B:$B,"Skill 1",'Hero Skills'!$I:$I,"Stats-Based",'Hero Skills'!$P:$P,K$81))</f>
        <v>-0.15</v>
      </c>
      <c r="L98" s="117">
        <f>IF($B98="Lead",SUMIFS('Hero Skills'!$H:$H,'Hero Skills'!$F:$F,L$83,'Hero Skills'!$E:$E,L$82,'Hero Skills'!$D:$D,"Friend",'Hero Skills'!$C:$C,"All",'Hero Skills'!$A:$A,$C98,'Hero Skills'!$I:$I,"Stats-Based",'Hero Skills'!$P:$P,L$81)+SUMIFS('Hero Skills'!$H:$H,'Hero Skills'!$C:$C,$F$1,'Hero Skills'!$F:$F,L$83,'Hero Skills'!$E:$E,L$82,'Hero Skills'!$A:$A,$C98,'Hero Skills'!$I:$I,"Stats-Based",'Hero Skills'!$P:$P,L$81),SUMIFS('Hero Skills'!$H:$H,'Hero Skills'!$F:$F,L$83,'Hero Skills'!$E:$E,L$82,'Hero Skills'!$D:$D,"Friend",'Hero Skills'!$C:$C,"All",'Hero Skills'!$A:$A,$C98,'Hero Skills'!$B:$B,"Skill 1",'Hero Skills'!$I:$I,"Stats-Based",'Hero Skills'!$P:$P,L$81))</f>
        <v>0</v>
      </c>
      <c r="M98" s="117">
        <f>IF($B98="Lead",SUMIFS('Hero Skills'!$H:$H,'Hero Skills'!$F:$F,M$83,'Hero Skills'!$E:$E,M$82,'Hero Skills'!$D:$D,"Friend",'Hero Skills'!$C:$C,"All",'Hero Skills'!$A:$A,$C98,'Hero Skills'!$I:$I,"Stats-Based",'Hero Skills'!$P:$P,M$81)+SUMIFS('Hero Skills'!$H:$H,'Hero Skills'!$C:$C,$F$1,'Hero Skills'!$F:$F,M$83,'Hero Skills'!$E:$E,M$82,'Hero Skills'!$A:$A,$C98,'Hero Skills'!$I:$I,"Stats-Based",'Hero Skills'!$P:$P,M$81),SUMIFS('Hero Skills'!$H:$H,'Hero Skills'!$F:$F,M$83,'Hero Skills'!$E:$E,M$82,'Hero Skills'!$D:$D,"Friend",'Hero Skills'!$C:$C,"All",'Hero Skills'!$A:$A,$C98,'Hero Skills'!$B:$B,"Skill 1",'Hero Skills'!$I:$I,"Stats-Based",'Hero Skills'!$P:$P,M$81))</f>
        <v>0</v>
      </c>
      <c r="N98" s="117">
        <f>IF($B98="Lead",SUMIFS('Hero Skills'!$H:$H,'Hero Skills'!$F:$F,N$83,'Hero Skills'!$E:$E,N$82,'Hero Skills'!$D:$D,"Friend",'Hero Skills'!$C:$C,"All",'Hero Skills'!$A:$A,$C98,'Hero Skills'!$I:$I,"Stats-Based",'Hero Skills'!$P:$P,N$81)+SUMIFS('Hero Skills'!$H:$H,'Hero Skills'!$C:$C,$F$1,'Hero Skills'!$F:$F,N$83,'Hero Skills'!$E:$E,N$82,'Hero Skills'!$A:$A,$C98,'Hero Skills'!$I:$I,"Stats-Based",'Hero Skills'!$P:$P,N$81),SUMIFS('Hero Skills'!$H:$H,'Hero Skills'!$F:$F,N$83,'Hero Skills'!$E:$E,N$82,'Hero Skills'!$D:$D,"Friend",'Hero Skills'!$C:$C,"All",'Hero Skills'!$A:$A,$C98,'Hero Skills'!$B:$B,"Skill 1",'Hero Skills'!$I:$I,"Stats-Based",'Hero Skills'!$P:$P,N$81))</f>
        <v>0</v>
      </c>
      <c r="O98" s="117">
        <f>IF($B98="Lead",SUMIFS('Hero Skills'!$H:$H,'Hero Skills'!$F:$F,O$83,'Hero Skills'!$E:$E,O$82,'Hero Skills'!$D:$D,"Friend",'Hero Skills'!$C:$C,"All",'Hero Skills'!$A:$A,$C98,'Hero Skills'!$I:$I,"Stats-Based",'Hero Skills'!$P:$P,O$81)+SUMIFS('Hero Skills'!$H:$H,'Hero Skills'!$C:$C,$F$1,'Hero Skills'!$F:$F,O$83,'Hero Skills'!$E:$E,O$82,'Hero Skills'!$A:$A,$C98,'Hero Skills'!$I:$I,"Stats-Based",'Hero Skills'!$P:$P,O$81),SUMIFS('Hero Skills'!$H:$H,'Hero Skills'!$F:$F,O$83,'Hero Skills'!$E:$E,O$82,'Hero Skills'!$D:$D,"Friend",'Hero Skills'!$C:$C,"All",'Hero Skills'!$A:$A,$C98,'Hero Skills'!$B:$B,"Skill 1",'Hero Skills'!$I:$I,"Stats-Based",'Hero Skills'!$P:$P,O$81))</f>
        <v>0</v>
      </c>
      <c r="P98" s="117">
        <f>IF($B98="Lead",SUMIFS('Hero Skills'!$H:$H,'Hero Skills'!$F:$F,P$83,'Hero Skills'!$E:$E,P$82,'Hero Skills'!$D:$D,"Friend",'Hero Skills'!$C:$C,"All",'Hero Skills'!$A:$A,$C98,'Hero Skills'!$I:$I,"Stats-Based",'Hero Skills'!$P:$P,P$81)+SUMIFS('Hero Skills'!$H:$H,'Hero Skills'!$C:$C,$F$1,'Hero Skills'!$F:$F,P$83,'Hero Skills'!$E:$E,P$82,'Hero Skills'!$A:$A,$C98,'Hero Skills'!$I:$I,"Stats-Based",'Hero Skills'!$P:$P,P$81),SUMIFS('Hero Skills'!$H:$H,'Hero Skills'!$F:$F,P$83,'Hero Skills'!$E:$E,P$82,'Hero Skills'!$D:$D,"Friend",'Hero Skills'!$C:$C,"All",'Hero Skills'!$A:$A,$C98,'Hero Skills'!$B:$B,"Skill 1",'Hero Skills'!$I:$I,"Stats-Based",'Hero Skills'!$P:$P,P$81))</f>
        <v>0</v>
      </c>
      <c r="Q98" s="117">
        <f>IF($B98="Lead",SUMIFS('Hero Skills'!$H:$H,'Hero Skills'!$F:$F,Q$83,'Hero Skills'!$E:$E,Q$82,'Hero Skills'!$D:$D,"Friend",'Hero Skills'!$C:$C,"All",'Hero Skills'!$A:$A,$C98,'Hero Skills'!$I:$I,"Stats-Based",'Hero Skills'!$P:$P,Q$81)+SUMIFS('Hero Skills'!$H:$H,'Hero Skills'!$C:$C,$F$1,'Hero Skills'!$F:$F,Q$83,'Hero Skills'!$E:$E,Q$82,'Hero Skills'!$A:$A,$C98,'Hero Skills'!$I:$I,"Stats-Based",'Hero Skills'!$P:$P,Q$81),SUMIFS('Hero Skills'!$H:$H,'Hero Skills'!$F:$F,Q$83,'Hero Skills'!$E:$E,Q$82,'Hero Skills'!$D:$D,"Friend",'Hero Skills'!$C:$C,"All",'Hero Skills'!$A:$A,$C98,'Hero Skills'!$B:$B,"Skill 1",'Hero Skills'!$I:$I,"Stats-Based",'Hero Skills'!$P:$P,Q$81))</f>
        <v>0</v>
      </c>
      <c r="R98" s="117">
        <f>IF($B98="Lead",SUMIFS('Hero Skills'!$H:$H,'Hero Skills'!$F:$F,R$83,'Hero Skills'!$E:$E,R$82,'Hero Skills'!$D:$D,"Friend",'Hero Skills'!$C:$C,"All",'Hero Skills'!$A:$A,$C98,'Hero Skills'!$I:$I,"Stats-Based",'Hero Skills'!$P:$P,R$81)+SUMIFS('Hero Skills'!$H:$H,'Hero Skills'!$C:$C,$F$1,'Hero Skills'!$F:$F,R$83,'Hero Skills'!$E:$E,R$82,'Hero Skills'!$A:$A,$C98,'Hero Skills'!$I:$I,"Stats-Based",'Hero Skills'!$P:$P,R$81),SUMIFS('Hero Skills'!$H:$H,'Hero Skills'!$F:$F,R$83,'Hero Skills'!$E:$E,R$82,'Hero Skills'!$D:$D,"Friend",'Hero Skills'!$C:$C,"All",'Hero Skills'!$A:$A,$C98,'Hero Skills'!$B:$B,"Skill 1",'Hero Skills'!$I:$I,"Stats-Based",'Hero Skills'!$P:$P,R$81))</f>
        <v>0</v>
      </c>
      <c r="S98" s="117">
        <f>IF($B98="Lead",SUMIFS('Hero Skills'!$H:$H,'Hero Skills'!$F:$F,S$83,'Hero Skills'!$E:$E,S$82,'Hero Skills'!$D:$D,"Friend",'Hero Skills'!$C:$C,"All",'Hero Skills'!$A:$A,$C98,'Hero Skills'!$I:$I,"Stats-Based",'Hero Skills'!$P:$P,S$81)+SUMIFS('Hero Skills'!$H:$H,'Hero Skills'!$C:$C,$F$1,'Hero Skills'!$F:$F,S$83,'Hero Skills'!$E:$E,S$82,'Hero Skills'!$A:$A,$C98,'Hero Skills'!$I:$I,"Stats-Based",'Hero Skills'!$P:$P,S$81),SUMIFS('Hero Skills'!$H:$H,'Hero Skills'!$F:$F,S$83,'Hero Skills'!$E:$E,S$82,'Hero Skills'!$D:$D,"Friend",'Hero Skills'!$C:$C,"All",'Hero Skills'!$A:$A,$C98,'Hero Skills'!$B:$B,"Skill 1",'Hero Skills'!$I:$I,"Stats-Based",'Hero Skills'!$P:$P,S$81))</f>
        <v>0.2</v>
      </c>
      <c r="T98" s="117">
        <f>IF($B98="Lead",SUMIFS('Hero Skills'!$H:$H,'Hero Skills'!$F:$F,T$83,'Hero Skills'!$E:$E,T$82,'Hero Skills'!$D:$D,"Friend",'Hero Skills'!$C:$C,"All",'Hero Skills'!$A:$A,$C98,'Hero Skills'!$I:$I,"Stats-Based",'Hero Skills'!$P:$P,T$81)+SUMIFS('Hero Skills'!$H:$H,'Hero Skills'!$C:$C,$F$1,'Hero Skills'!$F:$F,T$83,'Hero Skills'!$E:$E,T$82,'Hero Skills'!$A:$A,$C98,'Hero Skills'!$I:$I,"Stats-Based",'Hero Skills'!$P:$P,T$81),SUMIFS('Hero Skills'!$H:$H,'Hero Skills'!$F:$F,T$83,'Hero Skills'!$E:$E,T$82,'Hero Skills'!$D:$D,"Friend",'Hero Skills'!$C:$C,"All",'Hero Skills'!$A:$A,$C98,'Hero Skills'!$B:$B,"Skill 1",'Hero Skills'!$I:$I,"Stats-Based",'Hero Skills'!$P:$P,T$81))</f>
        <v>0</v>
      </c>
      <c r="U98" s="117">
        <f>IF($B98="Lead",SUMIFS('Hero Skills'!$H:$H,'Hero Skills'!$F:$F,U$83,'Hero Skills'!$E:$E,U$82,'Hero Skills'!$D:$D,"Friend",'Hero Skills'!$C:$C,"All",'Hero Skills'!$A:$A,$C98,'Hero Skills'!$I:$I,"Stats-Based",'Hero Skills'!$P:$P,U$81)+SUMIFS('Hero Skills'!$H:$H,'Hero Skills'!$C:$C,$F$1,'Hero Skills'!$F:$F,U$83,'Hero Skills'!$E:$E,U$82,'Hero Skills'!$A:$A,$C98,'Hero Skills'!$I:$I,"Stats-Based",'Hero Skills'!$P:$P,U$81),SUMIFS('Hero Skills'!$H:$H,'Hero Skills'!$F:$F,U$83,'Hero Skills'!$E:$E,U$82,'Hero Skills'!$D:$D,"Friend",'Hero Skills'!$C:$C,"All",'Hero Skills'!$A:$A,$C98,'Hero Skills'!$B:$B,"Skill 1",'Hero Skills'!$I:$I,"Stats-Based",'Hero Skills'!$P:$P,U$81))</f>
        <v>0</v>
      </c>
      <c r="V98" s="117">
        <f>IF($B98="Lead",SUMIFS('Hero Skills'!$H:$H,'Hero Skills'!$F:$F,V$83,'Hero Skills'!$E:$E,V$82,'Hero Skills'!$D:$D,"Friend",'Hero Skills'!$C:$C,"All",'Hero Skills'!$A:$A,$C98,'Hero Skills'!$I:$I,"Stats-Based",'Hero Skills'!$P:$P,V$81)+SUMIFS('Hero Skills'!$H:$H,'Hero Skills'!$C:$C,$F$1,'Hero Skills'!$F:$F,V$83,'Hero Skills'!$E:$E,V$82,'Hero Skills'!$A:$A,$C98,'Hero Skills'!$I:$I,"Stats-Based",'Hero Skills'!$P:$P,V$81),SUMIFS('Hero Skills'!$H:$H,'Hero Skills'!$F:$F,V$83,'Hero Skills'!$E:$E,V$82,'Hero Skills'!$D:$D,"Friend",'Hero Skills'!$C:$C,"All",'Hero Skills'!$A:$A,$C98,'Hero Skills'!$B:$B,"Skill 1",'Hero Skills'!$I:$I,"Stats-Based",'Hero Skills'!$P:$P,V$81))</f>
        <v>0</v>
      </c>
      <c r="W98" s="117">
        <f>IF($B98="Lead",SUMIFS('Hero Skills'!$H:$H,'Hero Skills'!$F:$F,W$83,'Hero Skills'!$E:$E,W$82,'Hero Skills'!$D:$D,"Friend",'Hero Skills'!$C:$C,"All",'Hero Skills'!$A:$A,$C98,'Hero Skills'!$I:$I,"Stats-Based",'Hero Skills'!$P:$P,W$81)+SUMIFS('Hero Skills'!$H:$H,'Hero Skills'!$C:$C,$F$1,'Hero Skills'!$F:$F,W$83,'Hero Skills'!$E:$E,W$82,'Hero Skills'!$A:$A,$C98,'Hero Skills'!$I:$I,"Stats-Based",'Hero Skills'!$P:$P,W$81),SUMIFS('Hero Skills'!$H:$H,'Hero Skills'!$F:$F,W$83,'Hero Skills'!$E:$E,W$82,'Hero Skills'!$D:$D,"Friend",'Hero Skills'!$C:$C,"All",'Hero Skills'!$A:$A,$C98,'Hero Skills'!$B:$B,"Skill 1",'Hero Skills'!$I:$I,"Stats-Based",'Hero Skills'!$P:$P,W$81))</f>
        <v>0</v>
      </c>
      <c r="X98" s="117">
        <f>IF($B98="Lead",SUMIFS('Hero Skills'!$H:$H,'Hero Skills'!$F:$F,X$83,'Hero Skills'!$E:$E,X$82,'Hero Skills'!$D:$D,"Friend",'Hero Skills'!$C:$C,"All",'Hero Skills'!$A:$A,$C98,'Hero Skills'!$I:$I,"Stats-Based",'Hero Skills'!$P:$P,X$81)+SUMIFS('Hero Skills'!$H:$H,'Hero Skills'!$C:$C,$F$1,'Hero Skills'!$F:$F,X$83,'Hero Skills'!$E:$E,X$82,'Hero Skills'!$A:$A,$C98,'Hero Skills'!$I:$I,"Stats-Based",'Hero Skills'!$P:$P,X$81),SUMIFS('Hero Skills'!$H:$H,'Hero Skills'!$F:$F,X$83,'Hero Skills'!$E:$E,X$82,'Hero Skills'!$D:$D,"Friend",'Hero Skills'!$C:$C,"All",'Hero Skills'!$A:$A,$C98,'Hero Skills'!$B:$B,"Skill 1",'Hero Skills'!$I:$I,"Stats-Based",'Hero Skills'!$P:$P,X$81))</f>
        <v>0</v>
      </c>
      <c r="Y98" s="117">
        <f>IF($B98="Lead",SUMIFS('Hero Skills'!$H:$H,'Hero Skills'!$F:$F,Y$83,'Hero Skills'!$E:$E,Y$82,'Hero Skills'!$D:$D,"Friend",'Hero Skills'!$C:$C,"All",'Hero Skills'!$A:$A,$C98,'Hero Skills'!$I:$I,"Stats-Based",'Hero Skills'!$P:$P,Y$81)+SUMIFS('Hero Skills'!$H:$H,'Hero Skills'!$C:$C,$F$1,'Hero Skills'!$F:$F,Y$83,'Hero Skills'!$E:$E,Y$82,'Hero Skills'!$A:$A,$C98,'Hero Skills'!$I:$I,"Stats-Based",'Hero Skills'!$P:$P,Y$81),SUMIFS('Hero Skills'!$H:$H,'Hero Skills'!$F:$F,Y$83,'Hero Skills'!$E:$E,Y$82,'Hero Skills'!$D:$D,"Friend",'Hero Skills'!$C:$C,"All",'Hero Skills'!$A:$A,$C98,'Hero Skills'!$B:$B,"Skill 1",'Hero Skills'!$I:$I,"Stats-Based",'Hero Skills'!$P:$P,Y$81))</f>
        <v>0</v>
      </c>
      <c r="Z98" s="117">
        <f>IF($B98="Lead",SUMIFS('Hero Skills'!$H:$H,'Hero Skills'!$F:$F,Z$83,'Hero Skills'!$E:$E,Z$82,'Hero Skills'!$D:$D,"Friend",'Hero Skills'!$C:$C,"All",'Hero Skills'!$A:$A,$C98,'Hero Skills'!$I:$I,"Stats-Based",'Hero Skills'!$P:$P,Z$81)+SUMIFS('Hero Skills'!$H:$H,'Hero Skills'!$C:$C,$F$1,'Hero Skills'!$F:$F,Z$83,'Hero Skills'!$E:$E,Z$82,'Hero Skills'!$A:$A,$C98,'Hero Skills'!$I:$I,"Stats-Based",'Hero Skills'!$P:$P,Z$81),SUMIFS('Hero Skills'!$H:$H,'Hero Skills'!$F:$F,Z$83,'Hero Skills'!$E:$E,Z$82,'Hero Skills'!$D:$D,"Friend",'Hero Skills'!$C:$C,"All",'Hero Skills'!$A:$A,$C98,'Hero Skills'!$B:$B,"Skill 1",'Hero Skills'!$I:$I,"Stats-Based",'Hero Skills'!$P:$P,Z$81))</f>
        <v>0</v>
      </c>
      <c r="AA98" s="117">
        <f>IF($B98="Lead",SUMIFS('Hero Skills'!$H:$H,'Hero Skills'!$F:$F,AA$83,'Hero Skills'!$E:$E,AA$82,'Hero Skills'!$D:$D,"Friend",'Hero Skills'!$C:$C,"All",'Hero Skills'!$A:$A,$C98,'Hero Skills'!$I:$I,"Stats-Based",'Hero Skills'!$P:$P,AA$81)+SUMIFS('Hero Skills'!$H:$H,'Hero Skills'!$C:$C,$F$1,'Hero Skills'!$F:$F,AA$83,'Hero Skills'!$E:$E,AA$82,'Hero Skills'!$A:$A,$C98,'Hero Skills'!$I:$I,"Stats-Based",'Hero Skills'!$P:$P,AA$81),SUMIFS('Hero Skills'!$H:$H,'Hero Skills'!$F:$F,AA$83,'Hero Skills'!$E:$E,AA$82,'Hero Skills'!$D:$D,"Friend",'Hero Skills'!$C:$C,"All",'Hero Skills'!$A:$A,$C98,'Hero Skills'!$B:$B,"Skill 1",'Hero Skills'!$I:$I,"Stats-Based",'Hero Skills'!$P:$P,AA$81))</f>
        <v>0</v>
      </c>
      <c r="AB98" s="117">
        <f>IF($B98="Lead",SUMIFS('Hero Skills'!$H:$H,'Hero Skills'!$F:$F,AB$83,'Hero Skills'!$E:$E,AB$82,'Hero Skills'!$D:$D,"Friend",'Hero Skills'!$C:$C,"All",'Hero Skills'!$A:$A,$C98,'Hero Skills'!$I:$I,"Stats-Based",'Hero Skills'!$P:$P,AB$81)+SUMIFS('Hero Skills'!$H:$H,'Hero Skills'!$C:$C,$F$1,'Hero Skills'!$F:$F,AB$83,'Hero Skills'!$E:$E,AB$82,'Hero Skills'!$A:$A,$C98,'Hero Skills'!$I:$I,"Stats-Based",'Hero Skills'!$P:$P,AB$81),SUMIFS('Hero Skills'!$H:$H,'Hero Skills'!$F:$F,AB$83,'Hero Skills'!$E:$E,AB$82,'Hero Skills'!$D:$D,"Friend",'Hero Skills'!$C:$C,"All",'Hero Skills'!$A:$A,$C98,'Hero Skills'!$B:$B,"Skill 1",'Hero Skills'!$I:$I,"Stats-Based",'Hero Skills'!$P:$P,AB$81))</f>
        <v>0</v>
      </c>
      <c r="AC98" s="117">
        <f>IF($B98="Lead",SUMIFS('Hero Skills'!$H:$H,'Hero Skills'!$F:$F,AC$83,'Hero Skills'!$E:$E,AC$82,'Hero Skills'!$D:$D,"Friend",'Hero Skills'!$C:$C,"All",'Hero Skills'!$A:$A,$C98,'Hero Skills'!$I:$I,"Stats-Based",'Hero Skills'!$P:$P,AC$81)+SUMIFS('Hero Skills'!$H:$H,'Hero Skills'!$C:$C,$F$1,'Hero Skills'!$F:$F,AC$83,'Hero Skills'!$E:$E,AC$82,'Hero Skills'!$A:$A,$C98,'Hero Skills'!$I:$I,"Stats-Based",'Hero Skills'!$P:$P,AC$81),SUMIFS('Hero Skills'!$H:$H,'Hero Skills'!$F:$F,AC$83,'Hero Skills'!$E:$E,AC$82,'Hero Skills'!$D:$D,"Friend",'Hero Skills'!$C:$C,"All",'Hero Skills'!$A:$A,$C98,'Hero Skills'!$B:$B,"Skill 1",'Hero Skills'!$I:$I,"Stats-Based",'Hero Skills'!$P:$P,AC$81))</f>
        <v>0.35</v>
      </c>
      <c r="AD98" s="117">
        <f>IF($B98="Lead",SUMIFS('Hero Skills'!$H:$H,'Hero Skills'!$F:$F,AD$83,'Hero Skills'!$E:$E,AD$82,'Hero Skills'!$D:$D,"Friend",'Hero Skills'!$C:$C,"All",'Hero Skills'!$A:$A,$C98,'Hero Skills'!$I:$I,"Stats-Based",'Hero Skills'!$P:$P,AD$81)+SUMIFS('Hero Skills'!$H:$H,'Hero Skills'!$C:$C,$F$1,'Hero Skills'!$F:$F,AD$83,'Hero Skills'!$E:$E,AD$82,'Hero Skills'!$A:$A,$C98,'Hero Skills'!$I:$I,"Stats-Based",'Hero Skills'!$P:$P,AD$81),SUMIFS('Hero Skills'!$H:$H,'Hero Skills'!$F:$F,AD$83,'Hero Skills'!$E:$E,AD$82,'Hero Skills'!$D:$D,"Friend",'Hero Skills'!$C:$C,"All",'Hero Skills'!$A:$A,$C98,'Hero Skills'!$B:$B,"Skill 1",'Hero Skills'!$I:$I,"Stats-Based",'Hero Skills'!$P:$P,AD$81))</f>
        <v>0</v>
      </c>
      <c r="AE98" s="117">
        <f>IF($B98="Lead",SUMIFS('Hero Skills'!$H:$H,'Hero Skills'!$F:$F,AE$83,'Hero Skills'!$E:$E,AE$82,'Hero Skills'!$D:$D,"Friend",'Hero Skills'!$C:$C,"All",'Hero Skills'!$A:$A,$C98,'Hero Skills'!$I:$I,"Stats-Based",'Hero Skills'!$P:$P,AE$81)+SUMIFS('Hero Skills'!$H:$H,'Hero Skills'!$C:$C,$F$1,'Hero Skills'!$F:$F,AE$83,'Hero Skills'!$E:$E,AE$82,'Hero Skills'!$A:$A,$C98,'Hero Skills'!$I:$I,"Stats-Based",'Hero Skills'!$P:$P,AE$81),SUMIFS('Hero Skills'!$H:$H,'Hero Skills'!$F:$F,AE$83,'Hero Skills'!$E:$E,AE$82,'Hero Skills'!$D:$D,"Friend",'Hero Skills'!$C:$C,"All",'Hero Skills'!$A:$A,$C98,'Hero Skills'!$B:$B,"Skill 1",'Hero Skills'!$I:$I,"Stats-Based",'Hero Skills'!$P:$P,AE$81))</f>
        <v>-0.15</v>
      </c>
      <c r="AF98" s="117">
        <f>IF($B98="Lead",SUMIFS('Hero Skills'!$H:$H,'Hero Skills'!$F:$F,AF$83,'Hero Skills'!$E:$E,AF$82,'Hero Skills'!$D:$D,"Friend",'Hero Skills'!$C:$C,"All",'Hero Skills'!$A:$A,$C98,'Hero Skills'!$I:$I,"Stats-Based",'Hero Skills'!$P:$P,AF$81)+SUMIFS('Hero Skills'!$H:$H,'Hero Skills'!$C:$C,$F$1,'Hero Skills'!$F:$F,AF$83,'Hero Skills'!$E:$E,AF$82,'Hero Skills'!$A:$A,$C98,'Hero Skills'!$I:$I,"Stats-Based",'Hero Skills'!$P:$P,AF$81),SUMIFS('Hero Skills'!$H:$H,'Hero Skills'!$F:$F,AF$83,'Hero Skills'!$E:$E,AF$82,'Hero Skills'!$D:$D,"Friend",'Hero Skills'!$C:$C,"All",'Hero Skills'!$A:$A,$C98,'Hero Skills'!$B:$B,"Skill 1",'Hero Skills'!$I:$I,"Stats-Based",'Hero Skills'!$P:$P,AF$81))</f>
        <v>0</v>
      </c>
      <c r="AG98" s="117">
        <f>IF($B98="Lead",SUMIFS('Hero Skills'!$H:$H,'Hero Skills'!$F:$F,AG$83,'Hero Skills'!$E:$E,AG$82,'Hero Skills'!$D:$D,"Friend",'Hero Skills'!$C:$C,"All",'Hero Skills'!$A:$A,$C98,'Hero Skills'!$I:$I,"Stats-Based",'Hero Skills'!$P:$P,AG$81)+SUMIFS('Hero Skills'!$H:$H,'Hero Skills'!$C:$C,$F$1,'Hero Skills'!$F:$F,AG$83,'Hero Skills'!$E:$E,AG$82,'Hero Skills'!$A:$A,$C98,'Hero Skills'!$I:$I,"Stats-Based",'Hero Skills'!$P:$P,AG$81),SUMIFS('Hero Skills'!$H:$H,'Hero Skills'!$F:$F,AG$83,'Hero Skills'!$E:$E,AG$82,'Hero Skills'!$D:$D,"Friend",'Hero Skills'!$C:$C,"All",'Hero Skills'!$A:$A,$C98,'Hero Skills'!$B:$B,"Skill 1",'Hero Skills'!$I:$I,"Stats-Based",'Hero Skills'!$P:$P,AG$81))</f>
        <v>0</v>
      </c>
      <c r="AH98" s="118">
        <f>IF($B98="Lead",SUMIFS('Hero Skills'!$H:$H,'Hero Skills'!$F:$F,AH$83,'Hero Skills'!$E:$E,AH$82,'Hero Skills'!$D:$D,"Foe",'Hero Skills'!$C:$C,"All",'Hero Skills'!$A:$A,$C98,'Hero Skills'!$I:$I,"Stats-Based",'Hero Skills'!$P:$P,AH$81),SUMIFS('Hero Skills'!$H:$H,'Hero Skills'!$F:$F,AH$83,'Hero Skills'!$E:$E,AH$82,'Hero Skills'!$D:$D,"Foe",'Hero Skills'!$C:$C,"All",'Hero Skills'!$A:$A,$C98,'Hero Skills'!$B:$B,"Skill 1",'Hero Skills'!$I:$I,"Stats-Based",'Hero Skills'!$P:$P,AH$81))</f>
        <v>0</v>
      </c>
      <c r="AI98" s="118">
        <f>IF($B98="Lead",SUMIFS('Hero Skills'!$H:$H,'Hero Skills'!$F:$F,AI$83,'Hero Skills'!$E:$E,AI$82,'Hero Skills'!$D:$D,"Foe",'Hero Skills'!$C:$C,"All",'Hero Skills'!$A:$A,$C98,'Hero Skills'!$I:$I,"Stats-Based",'Hero Skills'!$P:$P,AI$81),SUMIFS('Hero Skills'!$H:$H,'Hero Skills'!$F:$F,AI$83,'Hero Skills'!$E:$E,AI$82,'Hero Skills'!$D:$D,"Foe",'Hero Skills'!$C:$C,"All",'Hero Skills'!$A:$A,$C98,'Hero Skills'!$B:$B,"Skill 1",'Hero Skills'!$I:$I,"Stats-Based",'Hero Skills'!$P:$P,AI$81))</f>
        <v>0</v>
      </c>
      <c r="AJ98" s="118">
        <f>IF($B98="Lead",SUMIFS('Hero Skills'!$H:$H,'Hero Skills'!$F:$F,AJ$83,'Hero Skills'!$E:$E,AJ$82,'Hero Skills'!$D:$D,"Foe",'Hero Skills'!$C:$C,"All",'Hero Skills'!$A:$A,$C98,'Hero Skills'!$I:$I,"Stats-Based",'Hero Skills'!$P:$P,AJ$81),SUMIFS('Hero Skills'!$H:$H,'Hero Skills'!$F:$F,AJ$83,'Hero Skills'!$E:$E,AJ$82,'Hero Skills'!$D:$D,"Foe",'Hero Skills'!$C:$C,"All",'Hero Skills'!$A:$A,$C98,'Hero Skills'!$B:$B,"Skill 1",'Hero Skills'!$I:$I,"Stats-Based",'Hero Skills'!$P:$P,AJ$81))</f>
        <v>0</v>
      </c>
      <c r="AK98" s="118">
        <f>IF($B98="Lead",SUMIFS('Hero Skills'!$H:$H,'Hero Skills'!$F:$F,AK$83,'Hero Skills'!$E:$E,AK$82,'Hero Skills'!$D:$D,"Foe",'Hero Skills'!$C:$C,"All",'Hero Skills'!$A:$A,$C98,'Hero Skills'!$I:$I,"Stats-Based",'Hero Skills'!$P:$P,AK$81),SUMIFS('Hero Skills'!$H:$H,'Hero Skills'!$F:$F,AK$83,'Hero Skills'!$E:$E,AK$82,'Hero Skills'!$D:$D,"Foe",'Hero Skills'!$C:$C,"All",'Hero Skills'!$A:$A,$C98,'Hero Skills'!$B:$B,"Skill 1",'Hero Skills'!$I:$I,"Stats-Based",'Hero Skills'!$P:$P,AK$81))</f>
        <v>0</v>
      </c>
      <c r="AL98" s="118">
        <f>IF($B98="Lead",SUMIFS('Hero Skills'!$H:$H,'Hero Skills'!$F:$F,AL$83,'Hero Skills'!$E:$E,AL$82,'Hero Skills'!$D:$D,"Foe",'Hero Skills'!$C:$C,"All",'Hero Skills'!$A:$A,$C98,'Hero Skills'!$I:$I,"Stats-Based",'Hero Skills'!$P:$P,AL$81),SUMIFS('Hero Skills'!$H:$H,'Hero Skills'!$F:$F,AL$83,'Hero Skills'!$E:$E,AL$82,'Hero Skills'!$D:$D,"Foe",'Hero Skills'!$C:$C,"All",'Hero Skills'!$A:$A,$C98,'Hero Skills'!$B:$B,"Skill 1",'Hero Skills'!$I:$I,"Stats-Based",'Hero Skills'!$P:$P,AL$81))</f>
        <v>0</v>
      </c>
      <c r="AM98" s="118">
        <f>IF($B98="Lead",SUMIFS('Hero Skills'!$H:$H,'Hero Skills'!$F:$F,AM$83,'Hero Skills'!$E:$E,AM$82,'Hero Skills'!$D:$D,"Foe",'Hero Skills'!$C:$C,"All",'Hero Skills'!$A:$A,$C98,'Hero Skills'!$I:$I,"Stats-Based",'Hero Skills'!$P:$P,AM$81),SUMIFS('Hero Skills'!$H:$H,'Hero Skills'!$F:$F,AM$83,'Hero Skills'!$E:$E,AM$82,'Hero Skills'!$D:$D,"Foe",'Hero Skills'!$C:$C,"All",'Hero Skills'!$A:$A,$C98,'Hero Skills'!$B:$B,"Skill 1",'Hero Skills'!$I:$I,"Stats-Based",'Hero Skills'!$P:$P,AM$81))</f>
        <v>0</v>
      </c>
      <c r="AN98" s="118">
        <f>IF($B98="Lead",SUMIFS('Hero Skills'!$H:$H,'Hero Skills'!$F:$F,AN$83,'Hero Skills'!$E:$E,AN$82,'Hero Skills'!$D:$D,"Foe",'Hero Skills'!$C:$C,"All",'Hero Skills'!$A:$A,$C98,'Hero Skills'!$I:$I,"Stats-Based",'Hero Skills'!$P:$P,AN$81),SUMIFS('Hero Skills'!$H:$H,'Hero Skills'!$F:$F,AN$83,'Hero Skills'!$E:$E,AN$82,'Hero Skills'!$D:$D,"Foe",'Hero Skills'!$C:$C,"All",'Hero Skills'!$A:$A,$C98,'Hero Skills'!$B:$B,"Skill 1",'Hero Skills'!$I:$I,"Stats-Based",'Hero Skills'!$P:$P,AN$81))</f>
        <v>0</v>
      </c>
      <c r="AO98" s="118">
        <f>IF($B98="Lead",SUMIFS('Hero Skills'!$H:$H,'Hero Skills'!$F:$F,AO$83,'Hero Skills'!$E:$E,AO$82,'Hero Skills'!$D:$D,"Foe",'Hero Skills'!$C:$C,"All",'Hero Skills'!$A:$A,$C98,'Hero Skills'!$I:$I,"Stats-Based",'Hero Skills'!$P:$P,AO$81),SUMIFS('Hero Skills'!$H:$H,'Hero Skills'!$F:$F,AO$83,'Hero Skills'!$E:$E,AO$82,'Hero Skills'!$D:$D,"Foe",'Hero Skills'!$C:$C,"All",'Hero Skills'!$A:$A,$C98,'Hero Skills'!$B:$B,"Skill 1",'Hero Skills'!$I:$I,"Stats-Based",'Hero Skills'!$P:$P,AO$81))</f>
        <v>0</v>
      </c>
      <c r="AP98" s="118">
        <f>IF($B98="Lead",SUMIFS('Hero Skills'!$H:$H,'Hero Skills'!$F:$F,AP$83,'Hero Skills'!$E:$E,AP$82,'Hero Skills'!$D:$D,"Foe",'Hero Skills'!$C:$C,"All",'Hero Skills'!$A:$A,$C98,'Hero Skills'!$I:$I,"Stats-Based",'Hero Skills'!$P:$P,AP$81),SUMIFS('Hero Skills'!$H:$H,'Hero Skills'!$F:$F,AP$83,'Hero Skills'!$E:$E,AP$82,'Hero Skills'!$D:$D,"Foe",'Hero Skills'!$C:$C,"All",'Hero Skills'!$A:$A,$C98,'Hero Skills'!$B:$B,"Skill 1",'Hero Skills'!$I:$I,"Stats-Based",'Hero Skills'!$P:$P,AP$81))</f>
        <v>0</v>
      </c>
      <c r="AQ98" s="118">
        <f>IF($B98="Lead",SUMIFS('Hero Skills'!$H:$H,'Hero Skills'!$F:$F,AQ$83,'Hero Skills'!$E:$E,AQ$82,'Hero Skills'!$D:$D,"Foe",'Hero Skills'!$C:$C,"All",'Hero Skills'!$A:$A,$C98,'Hero Skills'!$I:$I,"Stats-Based",'Hero Skills'!$P:$P,AQ$81),SUMIFS('Hero Skills'!$H:$H,'Hero Skills'!$F:$F,AQ$83,'Hero Skills'!$E:$E,AQ$82,'Hero Skills'!$D:$D,"Foe",'Hero Skills'!$C:$C,"All",'Hero Skills'!$A:$A,$C98,'Hero Skills'!$B:$B,"Skill 1",'Hero Skills'!$I:$I,"Stats-Based",'Hero Skills'!$P:$P,AQ$81))</f>
        <v>0</v>
      </c>
      <c r="AR98" s="118">
        <f>IF($B98="Lead",SUMIFS('Hero Skills'!$H:$H,'Hero Skills'!$F:$F,AR$83,'Hero Skills'!$E:$E,AR$82,'Hero Skills'!$D:$D,"Foe",'Hero Skills'!$C:$C,"All",'Hero Skills'!$A:$A,$C98,'Hero Skills'!$I:$I,"Stats-Based",'Hero Skills'!$P:$P,AR$81),SUMIFS('Hero Skills'!$H:$H,'Hero Skills'!$F:$F,AR$83,'Hero Skills'!$E:$E,AR$82,'Hero Skills'!$D:$D,"Foe",'Hero Skills'!$C:$C,"All",'Hero Skills'!$A:$A,$C98,'Hero Skills'!$B:$B,"Skill 1",'Hero Skills'!$I:$I,"Stats-Based",'Hero Skills'!$P:$P,AR$81))</f>
        <v>0</v>
      </c>
      <c r="AS98" s="118">
        <f>IF($B98="Lead",SUMIFS('Hero Skills'!$H:$H,'Hero Skills'!$F:$F,AS$83,'Hero Skills'!$E:$E,AS$82,'Hero Skills'!$D:$D,"Foe",'Hero Skills'!$C:$C,"All",'Hero Skills'!$A:$A,$C98,'Hero Skills'!$I:$I,"Stats-Based",'Hero Skills'!$P:$P,AS$81),SUMIFS('Hero Skills'!$H:$H,'Hero Skills'!$F:$F,AS$83,'Hero Skills'!$E:$E,AS$82,'Hero Skills'!$D:$D,"Foe",'Hero Skills'!$C:$C,"All",'Hero Skills'!$A:$A,$C98,'Hero Skills'!$B:$B,"Skill 1",'Hero Skills'!$I:$I,"Stats-Based",'Hero Skills'!$P:$P,AS$81))</f>
        <v>0</v>
      </c>
      <c r="AT98" s="118">
        <f>IF($B98="Lead",SUMIFS('Hero Skills'!$H:$H,'Hero Skills'!$F:$F,AT$83,'Hero Skills'!$E:$E,AT$82,'Hero Skills'!$D:$D,"Foe",'Hero Skills'!$C:$C,"All",'Hero Skills'!$A:$A,$C98,'Hero Skills'!$I:$I,"Stats-Based",'Hero Skills'!$P:$P,AT$81),SUMIFS('Hero Skills'!$H:$H,'Hero Skills'!$F:$F,AT$83,'Hero Skills'!$E:$E,AT$82,'Hero Skills'!$D:$D,"Foe",'Hero Skills'!$C:$C,"All",'Hero Skills'!$A:$A,$C98,'Hero Skills'!$B:$B,"Skill 1",'Hero Skills'!$I:$I,"Stats-Based",'Hero Skills'!$P:$P,AT$81))</f>
        <v>0</v>
      </c>
      <c r="AU98" s="118">
        <f>IF($B98="Lead",SUMIFS('Hero Skills'!$H:$H,'Hero Skills'!$F:$F,AU$83,'Hero Skills'!$E:$E,AU$82,'Hero Skills'!$D:$D,"Foe",'Hero Skills'!$C:$C,"All",'Hero Skills'!$A:$A,$C98,'Hero Skills'!$I:$I,"Stats-Based",'Hero Skills'!$P:$P,AU$81),SUMIFS('Hero Skills'!$H:$H,'Hero Skills'!$F:$F,AU$83,'Hero Skills'!$E:$E,AU$82,'Hero Skills'!$D:$D,"Foe",'Hero Skills'!$C:$C,"All",'Hero Skills'!$A:$A,$C98,'Hero Skills'!$B:$B,"Skill 1",'Hero Skills'!$I:$I,"Stats-Based",'Hero Skills'!$P:$P,AU$81))</f>
        <v>0</v>
      </c>
      <c r="AV98" s="118">
        <f>IF($B98="Lead",SUMIFS('Hero Skills'!$H:$H,'Hero Skills'!$F:$F,AV$83,'Hero Skills'!$E:$E,AV$82,'Hero Skills'!$D:$D,"Foe",'Hero Skills'!$C:$C,"All",'Hero Skills'!$A:$A,$C98,'Hero Skills'!$I:$I,"Stats-Based",'Hero Skills'!$P:$P,AV$81),SUMIFS('Hero Skills'!$H:$H,'Hero Skills'!$F:$F,AV$83,'Hero Skills'!$E:$E,AV$82,'Hero Skills'!$D:$D,"Foe",'Hero Skills'!$C:$C,"All",'Hero Skills'!$A:$A,$C98,'Hero Skills'!$B:$B,"Skill 1",'Hero Skills'!$I:$I,"Stats-Based",'Hero Skills'!$P:$P,AV$81))</f>
        <v>0</v>
      </c>
      <c r="AW98" s="118">
        <f>IF($B98="Lead",SUMIFS('Hero Skills'!$H:$H,'Hero Skills'!$F:$F,AW$83,'Hero Skills'!$E:$E,AW$82,'Hero Skills'!$D:$D,"Foe",'Hero Skills'!$C:$C,"All",'Hero Skills'!$A:$A,$C98,'Hero Skills'!$I:$I,"Stats-Based",'Hero Skills'!$P:$P,AW$81),SUMIFS('Hero Skills'!$H:$H,'Hero Skills'!$F:$F,AW$83,'Hero Skills'!$E:$E,AW$82,'Hero Skills'!$D:$D,"Foe",'Hero Skills'!$C:$C,"All",'Hero Skills'!$A:$A,$C98,'Hero Skills'!$B:$B,"Skill 1",'Hero Skills'!$I:$I,"Stats-Based",'Hero Skills'!$P:$P,AW$81))</f>
        <v>0</v>
      </c>
      <c r="AX98" s="118">
        <f>IF($B98="Lead",SUMIFS('Hero Skills'!$H:$H,'Hero Skills'!$F:$F,AX$83,'Hero Skills'!$E:$E,AX$82,'Hero Skills'!$D:$D,"Foe",'Hero Skills'!$C:$C,"All",'Hero Skills'!$A:$A,$C98,'Hero Skills'!$I:$I,"Stats-Based",'Hero Skills'!$P:$P,AX$81),SUMIFS('Hero Skills'!$H:$H,'Hero Skills'!$F:$F,AX$83,'Hero Skills'!$E:$E,AX$82,'Hero Skills'!$D:$D,"Foe",'Hero Skills'!$C:$C,"All",'Hero Skills'!$A:$A,$C98,'Hero Skills'!$B:$B,"Skill 1",'Hero Skills'!$I:$I,"Stats-Based",'Hero Skills'!$P:$P,AX$81))</f>
        <v>0</v>
      </c>
      <c r="AY98" s="118">
        <f>IF($B98="Lead",SUMIFS('Hero Skills'!$H:$H,'Hero Skills'!$F:$F,AY$83,'Hero Skills'!$E:$E,AY$82,'Hero Skills'!$D:$D,"Foe",'Hero Skills'!$C:$C,"All",'Hero Skills'!$A:$A,$C98,'Hero Skills'!$I:$I,"Stats-Based",'Hero Skills'!$P:$P,AY$81),SUMIFS('Hero Skills'!$H:$H,'Hero Skills'!$F:$F,AY$83,'Hero Skills'!$E:$E,AY$82,'Hero Skills'!$D:$D,"Foe",'Hero Skills'!$C:$C,"All",'Hero Skills'!$A:$A,$C98,'Hero Skills'!$B:$B,"Skill 1",'Hero Skills'!$I:$I,"Stats-Based",'Hero Skills'!$P:$P,AY$81))</f>
        <v>0</v>
      </c>
      <c r="AZ98" s="118">
        <f>IF($B98="Lead",SUMIFS('Hero Skills'!$H:$H,'Hero Skills'!$F:$F,AZ$83,'Hero Skills'!$E:$E,AZ$82,'Hero Skills'!$D:$D,"Foe",'Hero Skills'!$C:$C,"All",'Hero Skills'!$A:$A,$C98,'Hero Skills'!$I:$I,"Stats-Based",'Hero Skills'!$P:$P,AZ$81),SUMIFS('Hero Skills'!$H:$H,'Hero Skills'!$F:$F,AZ$83,'Hero Skills'!$E:$E,AZ$82,'Hero Skills'!$D:$D,"Foe",'Hero Skills'!$C:$C,"All",'Hero Skills'!$A:$A,$C98,'Hero Skills'!$B:$B,"Skill 1",'Hero Skills'!$I:$I,"Stats-Based",'Hero Skills'!$P:$P,AZ$81))</f>
        <v>0</v>
      </c>
      <c r="BA98" s="118">
        <f>IF($B98="Lead",SUMIFS('Hero Skills'!$H:$H,'Hero Skills'!$F:$F,BA$83,'Hero Skills'!$E:$E,BA$82,'Hero Skills'!$D:$D,"Foe",'Hero Skills'!$C:$C,"All",'Hero Skills'!$A:$A,$C98,'Hero Skills'!$I:$I,"Stats-Based",'Hero Skills'!$P:$P,BA$81),SUMIFS('Hero Skills'!$H:$H,'Hero Skills'!$F:$F,BA$83,'Hero Skills'!$E:$E,BA$82,'Hero Skills'!$D:$D,"Foe",'Hero Skills'!$C:$C,"All",'Hero Skills'!$A:$A,$C98,'Hero Skills'!$B:$B,"Skill 1",'Hero Skills'!$I:$I,"Stats-Based",'Hero Skills'!$P:$P,BA$81))</f>
        <v>0</v>
      </c>
      <c r="BB98" s="118">
        <f>IF($B98="Lead",SUMIFS('Hero Skills'!$H:$H,'Hero Skills'!$F:$F,BB$83,'Hero Skills'!$E:$E,BB$82,'Hero Skills'!$D:$D,"Foe",'Hero Skills'!$C:$C,"All",'Hero Skills'!$A:$A,$C98,'Hero Skills'!$I:$I,"Stats-Based",'Hero Skills'!$P:$P,BB$81),SUMIFS('Hero Skills'!$H:$H,'Hero Skills'!$F:$F,BB$83,'Hero Skills'!$E:$E,BB$82,'Hero Skills'!$D:$D,"Foe",'Hero Skills'!$C:$C,"All",'Hero Skills'!$A:$A,$C98,'Hero Skills'!$B:$B,"Skill 1",'Hero Skills'!$I:$I,"Stats-Based",'Hero Skills'!$P:$P,BB$81))</f>
        <v>0</v>
      </c>
      <c r="BC98" s="118">
        <f>IF($B98="Lead",SUMIFS('Hero Skills'!$H:$H,'Hero Skills'!$F:$F,BC$83,'Hero Skills'!$E:$E,BC$82,'Hero Skills'!$D:$D,"Foe",'Hero Skills'!$C:$C,"All",'Hero Skills'!$A:$A,$C98,'Hero Skills'!$I:$I,"Stats-Based",'Hero Skills'!$P:$P,BC$81),SUMIFS('Hero Skills'!$H:$H,'Hero Skills'!$F:$F,BC$83,'Hero Skills'!$E:$E,BC$82,'Hero Skills'!$D:$D,"Foe",'Hero Skills'!$C:$C,"All",'Hero Skills'!$A:$A,$C98,'Hero Skills'!$B:$B,"Skill 1",'Hero Skills'!$I:$I,"Stats-Based",'Hero Skills'!$P:$P,BC$81))</f>
        <v>0</v>
      </c>
      <c r="BD98" s="118">
        <f>IF($B98="Lead",SUMIFS('Hero Skills'!$H:$H,'Hero Skills'!$F:$F,BD$83,'Hero Skills'!$E:$E,BD$82,'Hero Skills'!$D:$D,"Foe",'Hero Skills'!$C:$C,"All",'Hero Skills'!$A:$A,$C98,'Hero Skills'!$I:$I,"Stats-Based",'Hero Skills'!$P:$P,BD$81),SUMIFS('Hero Skills'!$H:$H,'Hero Skills'!$F:$F,BD$83,'Hero Skills'!$E:$E,BD$82,'Hero Skills'!$D:$D,"Foe",'Hero Skills'!$C:$C,"All",'Hero Skills'!$A:$A,$C98,'Hero Skills'!$B:$B,"Skill 1",'Hero Skills'!$I:$I,"Stats-Based",'Hero Skills'!$P:$P,BD$81))</f>
        <v>0</v>
      </c>
      <c r="BE98" s="118">
        <f>IF($B98="Lead",SUMIFS('Hero Skills'!$H:$H,'Hero Skills'!$F:$F,BE$83,'Hero Skills'!$E:$E,BE$82,'Hero Skills'!$D:$D,"Foe",'Hero Skills'!$C:$C,"All",'Hero Skills'!$A:$A,$C98,'Hero Skills'!$I:$I,"Stats-Based",'Hero Skills'!$P:$P,BE$81),SUMIFS('Hero Skills'!$H:$H,'Hero Skills'!$F:$F,BE$83,'Hero Skills'!$E:$E,BE$82,'Hero Skills'!$D:$D,"Foe",'Hero Skills'!$C:$C,"All",'Hero Skills'!$A:$A,$C98,'Hero Skills'!$B:$B,"Skill 1",'Hero Skills'!$I:$I,"Stats-Based",'Hero Skills'!$P:$P,BE$81))</f>
        <v>0</v>
      </c>
      <c r="BF98" s="118">
        <f>IF($B98="Lead",SUMIFS('Hero Skills'!$H:$H,'Hero Skills'!$F:$F,BF$83,'Hero Skills'!$E:$E,BF$82,'Hero Skills'!$D:$D,"Foe",'Hero Skills'!$C:$C,"All",'Hero Skills'!$A:$A,$C98,'Hero Skills'!$I:$I,"Stats-Based",'Hero Skills'!$P:$P,BF$81),SUMIFS('Hero Skills'!$H:$H,'Hero Skills'!$F:$F,BF$83,'Hero Skills'!$E:$E,BF$82,'Hero Skills'!$D:$D,"Foe",'Hero Skills'!$C:$C,"All",'Hero Skills'!$A:$A,$C98,'Hero Skills'!$B:$B,"Skill 1",'Hero Skills'!$I:$I,"Stats-Based",'Hero Skills'!$P:$P,BF$81))</f>
        <v>0</v>
      </c>
      <c r="BG98" s="118">
        <f>IF($B98="Lead",SUMIFS('Hero Skills'!$H:$H,'Hero Skills'!$F:$F,BG$83,'Hero Skills'!$E:$E,BG$82,'Hero Skills'!$D:$D,"Foe",'Hero Skills'!$C:$C,"All",'Hero Skills'!$A:$A,$C98,'Hero Skills'!$I:$I,"Stats-Based",'Hero Skills'!$P:$P,BG$81),SUMIFS('Hero Skills'!$H:$H,'Hero Skills'!$F:$F,BG$83,'Hero Skills'!$E:$E,BG$82,'Hero Skills'!$D:$D,"Foe",'Hero Skills'!$C:$C,"All",'Hero Skills'!$A:$A,$C98,'Hero Skills'!$B:$B,"Skill 1",'Hero Skills'!$I:$I,"Stats-Based",'Hero Skills'!$P:$P,BG$81))</f>
        <v>0</v>
      </c>
      <c r="BH98" s="118">
        <f>IF($B98="Lead",SUMIFS('Hero Skills'!$H:$H,'Hero Skills'!$F:$F,BH$83,'Hero Skills'!$E:$E,BH$82,'Hero Skills'!$D:$D,"Foe",'Hero Skills'!$C:$C,"All",'Hero Skills'!$A:$A,$C98,'Hero Skills'!$I:$I,"Stats-Based",'Hero Skills'!$P:$P,BH$81),SUMIFS('Hero Skills'!$H:$H,'Hero Skills'!$F:$F,BH$83,'Hero Skills'!$E:$E,BH$82,'Hero Skills'!$D:$D,"Foe",'Hero Skills'!$C:$C,"All",'Hero Skills'!$A:$A,$C98,'Hero Skills'!$B:$B,"Skill 1",'Hero Skills'!$I:$I,"Stats-Based",'Hero Skills'!$P:$P,BH$81))</f>
        <v>0</v>
      </c>
      <c r="BI98" s="118">
        <f>IF($B98="Lead",SUMIFS('Hero Skills'!$H:$H,'Hero Skills'!$F:$F,BI$83,'Hero Skills'!$E:$E,BI$82,'Hero Skills'!$D:$D,"Foe",'Hero Skills'!$C:$C,"All",'Hero Skills'!$A:$A,$C98,'Hero Skills'!$I:$I,"Stats-Based",'Hero Skills'!$P:$P,BI$81),SUMIFS('Hero Skills'!$H:$H,'Hero Skills'!$F:$F,BI$83,'Hero Skills'!$E:$E,BI$82,'Hero Skills'!$D:$D,"Foe",'Hero Skills'!$C:$C,"All",'Hero Skills'!$A:$A,$C98,'Hero Skills'!$B:$B,"Skill 1",'Hero Skills'!$I:$I,"Stats-Based",'Hero Skills'!$P:$P,BI$81))</f>
        <v>0</v>
      </c>
      <c r="BJ98" s="118">
        <f>IF($B98="Lead",SUMIFS('Hero Skills'!$H:$H,'Hero Skills'!$F:$F,BJ$83,'Hero Skills'!$E:$E,BJ$82,'Hero Skills'!$D:$D,"Foe",'Hero Skills'!$C:$C,"All",'Hero Skills'!$A:$A,$C98,'Hero Skills'!$I:$I,"Stats-Based",'Hero Skills'!$P:$P,BJ$81),SUMIFS('Hero Skills'!$H:$H,'Hero Skills'!$F:$F,BJ$83,'Hero Skills'!$E:$E,BJ$82,'Hero Skills'!$D:$D,"Foe",'Hero Skills'!$C:$C,"All",'Hero Skills'!$A:$A,$C98,'Hero Skills'!$B:$B,"Skill 1",'Hero Skills'!$I:$I,"Stats-Based",'Hero Skills'!$P:$P,BJ$81))</f>
        <v>0</v>
      </c>
      <c r="BK98" s="118">
        <f>IF($B98="Lead",SUMIFS('Hero Skills'!$H:$H,'Hero Skills'!$F:$F,BK$83,'Hero Skills'!$E:$E,BK$82,'Hero Skills'!$D:$D,"Foe",'Hero Skills'!$C:$C,"All",'Hero Skills'!$A:$A,$C98,'Hero Skills'!$I:$I,"Stats-Based",'Hero Skills'!$P:$P,BK$81),SUMIFS('Hero Skills'!$H:$H,'Hero Skills'!$F:$F,BK$83,'Hero Skills'!$E:$E,BK$82,'Hero Skills'!$D:$D,"Foe",'Hero Skills'!$C:$C,"All",'Hero Skills'!$A:$A,$C98,'Hero Skills'!$B:$B,"Skill 1",'Hero Skills'!$I:$I,"Stats-Based",'Hero Skills'!$P:$P,BK$81))</f>
        <v>0</v>
      </c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9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/>
      <c r="FA98" s="118"/>
      <c r="FB98" s="118"/>
      <c r="FC98" s="118"/>
      <c r="FD98" s="118"/>
      <c r="FE98" s="118"/>
      <c r="FF98" s="118"/>
      <c r="FG98" s="118"/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/>
      <c r="IJ98" s="118"/>
      <c r="IK98" s="118"/>
      <c r="IL98" s="118"/>
      <c r="IM98" s="118"/>
      <c r="IN98" s="118"/>
      <c r="IO98" s="118"/>
      <c r="IP98" s="118"/>
      <c r="IQ98" s="118"/>
      <c r="IR98" s="118"/>
      <c r="IS98" s="118"/>
      <c r="IT98" s="118"/>
      <c r="IU98" s="118"/>
      <c r="IV98" s="118"/>
      <c r="IW98" s="118"/>
      <c r="IX98" s="118"/>
      <c r="IY98" s="118"/>
      <c r="IZ98" s="118"/>
      <c r="JA98" s="118"/>
      <c r="JB98" s="118"/>
      <c r="JC98" s="118"/>
      <c r="JD98" s="118"/>
      <c r="JE98" s="118"/>
      <c r="JF98" s="118"/>
      <c r="JG98" s="118"/>
      <c r="JH98" s="118"/>
      <c r="JI98" s="118"/>
      <c r="JJ98" s="118"/>
      <c r="JK98" s="118"/>
      <c r="JL98" s="118"/>
      <c r="JM98" s="118"/>
      <c r="JN98" s="118"/>
      <c r="JO98" s="118"/>
      <c r="JP98" s="118"/>
      <c r="JQ98" s="118"/>
      <c r="JR98" s="118"/>
      <c r="JS98" s="118"/>
      <c r="JT98" s="118"/>
      <c r="JU98" s="118"/>
      <c r="JV98" s="118"/>
      <c r="JW98" s="118"/>
      <c r="JX98" s="118"/>
      <c r="JY98" s="118"/>
      <c r="JZ98" s="118"/>
      <c r="KA98" s="118"/>
      <c r="KB98" s="118"/>
      <c r="KC98" s="118"/>
      <c r="KD98" s="118"/>
      <c r="KE98" s="118"/>
      <c r="KF98" s="118"/>
      <c r="KG98" s="118"/>
      <c r="KH98" s="118"/>
      <c r="KI98" s="118"/>
      <c r="KJ98" s="118"/>
      <c r="KK98" s="118"/>
      <c r="KL98" s="118"/>
      <c r="KM98" s="118"/>
      <c r="KN98" s="118"/>
      <c r="KO98" s="118"/>
      <c r="KP98" s="118"/>
      <c r="KQ98" s="118"/>
      <c r="KR98" s="118"/>
      <c r="KS98" s="118"/>
      <c r="KT98" s="118"/>
      <c r="KU98" s="118"/>
      <c r="KV98" s="118"/>
      <c r="KW98" s="118"/>
      <c r="KX98" s="118"/>
      <c r="KY98" s="118"/>
      <c r="KZ98" s="118"/>
      <c r="LA98" s="118"/>
      <c r="LB98" s="118"/>
      <c r="LC98" s="118"/>
      <c r="LD98" s="118"/>
      <c r="LE98" s="118"/>
      <c r="LF98" s="118"/>
      <c r="LG98" s="118"/>
      <c r="LH98" s="118"/>
      <c r="LI98" s="118"/>
      <c r="LJ98" s="118"/>
      <c r="LK98" s="118"/>
      <c r="LL98" s="118"/>
      <c r="LM98" s="118"/>
      <c r="LN98" s="118"/>
      <c r="LO98" s="118"/>
      <c r="LP98" s="118"/>
      <c r="LQ98" s="118"/>
      <c r="LR98" s="118"/>
      <c r="LS98" s="118"/>
      <c r="LT98" s="118"/>
      <c r="LU98" s="118"/>
      <c r="LV98" s="118"/>
      <c r="LW98" s="118"/>
      <c r="LX98" s="118"/>
      <c r="LY98" s="118"/>
      <c r="LZ98" s="118"/>
      <c r="MA98" s="118"/>
      <c r="MB98" s="118"/>
      <c r="MC98" s="118"/>
      <c r="MD98" s="118"/>
      <c r="ME98" s="118"/>
      <c r="MF98" s="118"/>
      <c r="MG98" s="118"/>
      <c r="MH98" s="118"/>
      <c r="MI98" s="118"/>
      <c r="MJ98" s="118"/>
      <c r="MK98" s="118"/>
      <c r="ML98" s="118"/>
      <c r="MM98" s="118"/>
      <c r="MN98" s="118"/>
      <c r="MO98" s="118"/>
      <c r="MP98" s="118"/>
      <c r="MQ98" s="118"/>
      <c r="MR98" s="118"/>
      <c r="MS98" s="118"/>
      <c r="MT98" s="118"/>
      <c r="MU98" s="118"/>
      <c r="MV98" s="118"/>
      <c r="MW98" s="118"/>
      <c r="MX98" s="118"/>
      <c r="MY98" s="118"/>
      <c r="MZ98" s="118"/>
      <c r="NA98" s="118"/>
      <c r="NB98" s="118"/>
      <c r="NC98" s="118"/>
      <c r="ND98" s="118"/>
      <c r="NE98" s="118"/>
      <c r="NF98" s="118"/>
      <c r="NG98" s="118"/>
      <c r="NH98" s="118"/>
      <c r="NI98" s="118"/>
      <c r="NJ98" s="118"/>
      <c r="NK98" s="118"/>
      <c r="NL98" s="118"/>
      <c r="NM98" s="118"/>
      <c r="NN98" s="118"/>
      <c r="NO98" s="118"/>
      <c r="NP98" s="118"/>
      <c r="NQ98" s="118"/>
      <c r="NR98" s="118"/>
      <c r="NS98" s="118"/>
      <c r="NT98" s="118"/>
      <c r="NU98" s="118"/>
      <c r="NV98" s="118"/>
      <c r="NW98" s="118"/>
      <c r="NX98" s="118"/>
      <c r="NY98" s="118"/>
      <c r="NZ98" s="118"/>
      <c r="OA98" s="118"/>
      <c r="OB98" s="118"/>
      <c r="OC98" s="118"/>
      <c r="OD98" s="118"/>
      <c r="OE98" s="118"/>
      <c r="OF98" s="118"/>
      <c r="OG98" s="118"/>
      <c r="OH98" s="118"/>
      <c r="OI98" s="118"/>
      <c r="OJ98" s="118"/>
      <c r="OK98" s="118"/>
      <c r="OL98" s="118"/>
      <c r="OM98" s="118"/>
      <c r="ON98" s="118"/>
      <c r="OO98" s="118"/>
      <c r="OP98" s="118"/>
      <c r="OQ98" s="118"/>
      <c r="OR98" s="118"/>
      <c r="OS98" s="118"/>
      <c r="OT98" s="118"/>
      <c r="OU98" s="118"/>
      <c r="OV98" s="118"/>
      <c r="OW98" s="118"/>
      <c r="OX98" s="118"/>
      <c r="OY98" s="118"/>
      <c r="OZ98" s="118"/>
      <c r="PA98" s="118"/>
      <c r="PB98" s="118"/>
      <c r="PC98" s="118"/>
      <c r="PD98" s="118"/>
      <c r="PE98" s="118"/>
      <c r="PF98" s="118"/>
      <c r="PG98" s="118"/>
      <c r="PH98" s="118"/>
      <c r="PI98" s="118"/>
      <c r="PJ98" s="118"/>
      <c r="PK98" s="118"/>
      <c r="PL98" s="118"/>
      <c r="PM98" s="118"/>
      <c r="PN98" s="118"/>
      <c r="PO98" s="118"/>
      <c r="PP98" s="118"/>
      <c r="PQ98" s="118"/>
      <c r="PR98" s="118"/>
      <c r="PS98" s="118"/>
      <c r="PT98" s="118"/>
      <c r="PU98" s="118"/>
      <c r="PV98" s="118"/>
      <c r="PW98" s="118"/>
      <c r="PX98" s="118"/>
      <c r="PY98" s="118"/>
      <c r="PZ98" s="118"/>
      <c r="QA98" s="118"/>
      <c r="QB98" s="118"/>
      <c r="QC98" s="118"/>
      <c r="QD98" s="118"/>
      <c r="QE98" s="118"/>
      <c r="QF98" s="118"/>
      <c r="QG98" s="118"/>
      <c r="QH98" s="118"/>
      <c r="QI98" s="118"/>
      <c r="QJ98" s="118"/>
      <c r="QK98" s="118"/>
      <c r="QL98" s="118"/>
      <c r="QM98" s="118"/>
      <c r="QN98" s="118"/>
      <c r="QO98" s="118"/>
      <c r="QP98" s="118"/>
      <c r="QQ98" s="118"/>
      <c r="QR98" s="118"/>
      <c r="QS98" s="118"/>
      <c r="QT98" s="118"/>
      <c r="QU98" s="118"/>
      <c r="QV98" s="118"/>
      <c r="QW98" s="118"/>
      <c r="QX98" s="118"/>
      <c r="QY98" s="118"/>
      <c r="QZ98" s="118"/>
      <c r="RA98" s="118"/>
      <c r="RB98" s="118"/>
      <c r="RC98" s="118"/>
      <c r="RD98" s="118"/>
      <c r="RE98" s="118"/>
      <c r="RF98" s="118"/>
      <c r="RG98" s="118"/>
      <c r="RH98" s="118"/>
      <c r="RI98" s="118"/>
      <c r="RJ98" s="118"/>
      <c r="RK98" s="118"/>
      <c r="RL98" s="118"/>
      <c r="RM98" s="118"/>
      <c r="RN98" s="118"/>
      <c r="RO98" s="118"/>
      <c r="RP98" s="118"/>
      <c r="RQ98" s="118"/>
      <c r="RR98" s="118"/>
      <c r="RS98" s="118"/>
      <c r="RT98" s="118"/>
      <c r="RU98" s="118"/>
      <c r="RV98" s="118"/>
      <c r="RW98" s="118"/>
      <c r="RX98" s="118"/>
      <c r="RY98" s="118"/>
      <c r="RZ98" s="118"/>
      <c r="SA98" s="118"/>
      <c r="SB98" s="118"/>
      <c r="SC98" s="118"/>
      <c r="SD98" s="118"/>
      <c r="SE98" s="118"/>
      <c r="SF98" s="118"/>
      <c r="SG98" s="118"/>
      <c r="SH98" s="118"/>
      <c r="SI98" s="118"/>
      <c r="SJ98" s="118"/>
      <c r="SK98" s="118"/>
      <c r="SL98" s="118"/>
      <c r="SM98" s="118"/>
      <c r="SN98" s="118"/>
      <c r="SO98" s="118"/>
      <c r="SP98" s="118"/>
      <c r="SQ98" s="118"/>
      <c r="SR98" s="118"/>
      <c r="SS98" s="118"/>
      <c r="ST98" s="118"/>
      <c r="SU98" s="118"/>
      <c r="SV98" s="118"/>
      <c r="SW98" s="118"/>
      <c r="SX98" s="118"/>
      <c r="SY98" s="118"/>
      <c r="SZ98" s="118"/>
      <c r="TA98" s="118"/>
      <c r="TB98" s="118"/>
      <c r="TC98" s="118"/>
      <c r="TD98" s="118"/>
      <c r="TE98" s="118"/>
      <c r="TF98" s="118"/>
      <c r="TG98" s="118"/>
      <c r="TH98" s="118"/>
      <c r="TI98" s="118"/>
      <c r="TJ98" s="118"/>
      <c r="TK98" s="118"/>
      <c r="TL98" s="118"/>
      <c r="TM98" s="118"/>
      <c r="TN98" s="118"/>
      <c r="TO98" s="118"/>
      <c r="TP98" s="118"/>
      <c r="TQ98" s="118"/>
      <c r="TR98" s="118"/>
      <c r="TS98" s="118"/>
      <c r="TT98" s="118"/>
      <c r="TU98" s="118"/>
      <c r="TV98" s="118"/>
      <c r="TW98" s="118"/>
      <c r="TX98" s="118"/>
      <c r="TY98" s="118"/>
      <c r="TZ98" s="118"/>
      <c r="UA98" s="118"/>
      <c r="UB98" s="118"/>
      <c r="UC98" s="118"/>
      <c r="UD98" s="118"/>
      <c r="UE98" s="118"/>
      <c r="UF98" s="118"/>
      <c r="UG98" s="118"/>
      <c r="UH98" s="118"/>
      <c r="UI98" s="118"/>
      <c r="UJ98" s="118"/>
      <c r="UK98" s="118"/>
      <c r="UL98" s="118"/>
      <c r="UM98" s="118"/>
      <c r="UN98" s="118"/>
      <c r="UO98" s="118"/>
      <c r="UP98" s="118"/>
      <c r="UQ98" s="118"/>
      <c r="UR98" s="118"/>
      <c r="US98" s="118"/>
      <c r="UT98" s="118"/>
      <c r="UU98" s="118"/>
      <c r="UV98" s="118"/>
      <c r="UW98" s="118"/>
      <c r="UX98" s="118"/>
      <c r="UY98" s="118"/>
      <c r="UZ98" s="118"/>
      <c r="VA98" s="118"/>
      <c r="VB98" s="118"/>
      <c r="VC98" s="118"/>
      <c r="VD98" s="118"/>
      <c r="VE98" s="118"/>
      <c r="VF98" s="118"/>
      <c r="VG98" s="118"/>
      <c r="VH98" s="118"/>
      <c r="VI98" s="118"/>
      <c r="VJ98" s="118"/>
      <c r="VK98" s="118"/>
      <c r="VL98" s="118"/>
      <c r="VM98" s="118"/>
      <c r="VN98" s="118"/>
      <c r="VO98" s="118"/>
      <c r="VP98" s="118"/>
      <c r="VQ98" s="118"/>
      <c r="VR98" s="118"/>
      <c r="VS98" s="118"/>
      <c r="VT98" s="118"/>
      <c r="VU98" s="118"/>
      <c r="VV98" s="118"/>
      <c r="VW98" s="118"/>
      <c r="VX98" s="118"/>
      <c r="VY98" s="118"/>
      <c r="VZ98" s="118"/>
      <c r="WA98" s="118"/>
      <c r="WB98" s="118"/>
      <c r="WC98" s="118"/>
      <c r="WD98" s="118"/>
      <c r="WE98" s="118"/>
      <c r="WF98" s="118"/>
      <c r="WG98" s="118"/>
      <c r="WH98" s="118"/>
      <c r="WI98" s="118"/>
      <c r="WJ98" s="118"/>
      <c r="WK98" s="118"/>
      <c r="WL98" s="118"/>
      <c r="WM98" s="118"/>
      <c r="WN98" s="118"/>
      <c r="WO98" s="118"/>
      <c r="WP98" s="118"/>
      <c r="WQ98" s="118"/>
      <c r="WR98" s="118"/>
      <c r="WS98" s="118"/>
      <c r="WT98" s="118"/>
      <c r="WU98" s="118"/>
      <c r="WV98" s="118"/>
    </row>
    <row r="99" spans="1:620" ht="12.75" x14ac:dyDescent="0.2">
      <c r="A99" s="94"/>
      <c r="B99" s="37" t="s">
        <v>85</v>
      </c>
      <c r="C99" s="116" t="str">
        <f t="shared" si="36"/>
        <v>Vulcanus</v>
      </c>
      <c r="D99" s="117">
        <f>IF($B99="Lead",SUMIFS('Hero Skills'!$H:$H,'Hero Skills'!$F:$F,D$83,'Hero Skills'!$E:$E,D$82,'Hero Skills'!$D:$D,"Friend",'Hero Skills'!$C:$C,"All",'Hero Skills'!$A:$A,$C99,'Hero Skills'!$I:$I,"Stats-Based",'Hero Skills'!$P:$P,D$81)+SUMIFS('Hero Skills'!$H:$H,'Hero Skills'!$C:$C,$F$1,'Hero Skills'!$F:$F,D$83,'Hero Skills'!$E:$E,D$82,'Hero Skills'!$A:$A,$C99,'Hero Skills'!$I:$I,"Stats-Based",'Hero Skills'!$P:$P,D$81),SUMIFS('Hero Skills'!$H:$H,'Hero Skills'!$F:$F,D$83,'Hero Skills'!$E:$E,D$82,'Hero Skills'!$D:$D,"Friend",'Hero Skills'!$C:$C,"All",'Hero Skills'!$A:$A,$C99,'Hero Skills'!$B:$B,"Skill 1",'Hero Skills'!$I:$I,"Stats-Based",'Hero Skills'!$P:$P,D$81))</f>
        <v>0</v>
      </c>
      <c r="E99" s="117">
        <f>IF($B99="Lead",SUMIFS('Hero Skills'!$H:$H,'Hero Skills'!$F:$F,E$83,'Hero Skills'!$E:$E,E$82,'Hero Skills'!$D:$D,"Friend",'Hero Skills'!$C:$C,"All",'Hero Skills'!$A:$A,$C99,'Hero Skills'!$I:$I,"Stats-Based",'Hero Skills'!$P:$P,E$81)+SUMIFS('Hero Skills'!$H:$H,'Hero Skills'!$C:$C,$F$1,'Hero Skills'!$F:$F,E$83,'Hero Skills'!$E:$E,E$82,'Hero Skills'!$A:$A,$C99,'Hero Skills'!$I:$I,"Stats-Based",'Hero Skills'!$P:$P,E$81),SUMIFS('Hero Skills'!$H:$H,'Hero Skills'!$F:$F,E$83,'Hero Skills'!$E:$E,E$82,'Hero Skills'!$D:$D,"Friend",'Hero Skills'!$C:$C,"All",'Hero Skills'!$A:$A,$C99,'Hero Skills'!$B:$B,"Skill 1",'Hero Skills'!$I:$I,"Stats-Based",'Hero Skills'!$P:$P,E$81))</f>
        <v>0</v>
      </c>
      <c r="F99" s="117">
        <f>IF($B99="Lead",SUMIFS('Hero Skills'!$H:$H,'Hero Skills'!$F:$F,F$83,'Hero Skills'!$E:$E,F$82,'Hero Skills'!$D:$D,"Friend",'Hero Skills'!$C:$C,"All",'Hero Skills'!$A:$A,$C99,'Hero Skills'!$I:$I,"Stats-Based",'Hero Skills'!$P:$P,F$81)+SUMIFS('Hero Skills'!$H:$H,'Hero Skills'!$C:$C,$F$1,'Hero Skills'!$F:$F,F$83,'Hero Skills'!$E:$E,F$82,'Hero Skills'!$A:$A,$C99,'Hero Skills'!$I:$I,"Stats-Based",'Hero Skills'!$P:$P,F$81),SUMIFS('Hero Skills'!$H:$H,'Hero Skills'!$F:$F,F$83,'Hero Skills'!$E:$E,F$82,'Hero Skills'!$D:$D,"Friend",'Hero Skills'!$C:$C,"All",'Hero Skills'!$A:$A,$C99,'Hero Skills'!$B:$B,"Skill 1",'Hero Skills'!$I:$I,"Stats-Based",'Hero Skills'!$P:$P,F$81))</f>
        <v>0</v>
      </c>
      <c r="G99" s="117">
        <f>IF($B99="Lead",SUMIFS('Hero Skills'!$H:$H,'Hero Skills'!$F:$F,G$83,'Hero Skills'!$E:$E,G$82,'Hero Skills'!$D:$D,"Friend",'Hero Skills'!$C:$C,"All",'Hero Skills'!$A:$A,$C99,'Hero Skills'!$I:$I,"Stats-Based",'Hero Skills'!$P:$P,G$81)+SUMIFS('Hero Skills'!$H:$H,'Hero Skills'!$C:$C,$F$1,'Hero Skills'!$F:$F,G$83,'Hero Skills'!$E:$E,G$82,'Hero Skills'!$A:$A,$C99,'Hero Skills'!$I:$I,"Stats-Based",'Hero Skills'!$P:$P,G$81),SUMIFS('Hero Skills'!$H:$H,'Hero Skills'!$F:$F,G$83,'Hero Skills'!$E:$E,G$82,'Hero Skills'!$D:$D,"Friend",'Hero Skills'!$C:$C,"All",'Hero Skills'!$A:$A,$C99,'Hero Skills'!$B:$B,"Skill 1",'Hero Skills'!$I:$I,"Stats-Based",'Hero Skills'!$P:$P,G$81))</f>
        <v>0</v>
      </c>
      <c r="H99" s="117">
        <f>IF($B99="Lead",SUMIFS('Hero Skills'!$H:$H,'Hero Skills'!$F:$F,H$83,'Hero Skills'!$E:$E,H$82,'Hero Skills'!$D:$D,"Friend",'Hero Skills'!$C:$C,"All",'Hero Skills'!$A:$A,$C99,'Hero Skills'!$I:$I,"Stats-Based",'Hero Skills'!$P:$P,H$81)+SUMIFS('Hero Skills'!$H:$H,'Hero Skills'!$C:$C,$F$1,'Hero Skills'!$F:$F,H$83,'Hero Skills'!$E:$E,H$82,'Hero Skills'!$A:$A,$C99,'Hero Skills'!$I:$I,"Stats-Based",'Hero Skills'!$P:$P,H$81),SUMIFS('Hero Skills'!$H:$H,'Hero Skills'!$F:$F,H$83,'Hero Skills'!$E:$E,H$82,'Hero Skills'!$D:$D,"Friend",'Hero Skills'!$C:$C,"All",'Hero Skills'!$A:$A,$C99,'Hero Skills'!$B:$B,"Skill 1",'Hero Skills'!$I:$I,"Stats-Based",'Hero Skills'!$P:$P,H$81))</f>
        <v>0</v>
      </c>
      <c r="I99" s="117">
        <f>IF($B99="Lead",SUMIFS('Hero Skills'!$H:$H,'Hero Skills'!$F:$F,I$83,'Hero Skills'!$E:$E,I$82,'Hero Skills'!$D:$D,"Friend",'Hero Skills'!$C:$C,"All",'Hero Skills'!$A:$A,$C99,'Hero Skills'!$I:$I,"Stats-Based",'Hero Skills'!$P:$P,I$81)+SUMIFS('Hero Skills'!$H:$H,'Hero Skills'!$C:$C,$F$1,'Hero Skills'!$F:$F,I$83,'Hero Skills'!$E:$E,I$82,'Hero Skills'!$A:$A,$C99,'Hero Skills'!$I:$I,"Stats-Based",'Hero Skills'!$P:$P,I$81),SUMIFS('Hero Skills'!$H:$H,'Hero Skills'!$F:$F,I$83,'Hero Skills'!$E:$E,I$82,'Hero Skills'!$D:$D,"Friend",'Hero Skills'!$C:$C,"All",'Hero Skills'!$A:$A,$C99,'Hero Skills'!$B:$B,"Skill 1",'Hero Skills'!$I:$I,"Stats-Based",'Hero Skills'!$P:$P,I$81))</f>
        <v>0</v>
      </c>
      <c r="J99" s="117">
        <f>IF($B99="Lead",SUMIFS('Hero Skills'!$H:$H,'Hero Skills'!$F:$F,J$83,'Hero Skills'!$E:$E,J$82,'Hero Skills'!$D:$D,"Friend",'Hero Skills'!$C:$C,"All",'Hero Skills'!$A:$A,$C99,'Hero Skills'!$I:$I,"Stats-Based",'Hero Skills'!$P:$P,J$81)+SUMIFS('Hero Skills'!$H:$H,'Hero Skills'!$C:$C,$F$1,'Hero Skills'!$F:$F,J$83,'Hero Skills'!$E:$E,J$82,'Hero Skills'!$A:$A,$C99,'Hero Skills'!$I:$I,"Stats-Based",'Hero Skills'!$P:$P,J$81),SUMIFS('Hero Skills'!$H:$H,'Hero Skills'!$F:$F,J$83,'Hero Skills'!$E:$E,J$82,'Hero Skills'!$D:$D,"Friend",'Hero Skills'!$C:$C,"All",'Hero Skills'!$A:$A,$C99,'Hero Skills'!$B:$B,"Skill 1",'Hero Skills'!$I:$I,"Stats-Based",'Hero Skills'!$P:$P,J$81))</f>
        <v>0</v>
      </c>
      <c r="K99" s="117">
        <f>IF($B99="Lead",SUMIFS('Hero Skills'!$H:$H,'Hero Skills'!$F:$F,K$83,'Hero Skills'!$E:$E,K$82,'Hero Skills'!$D:$D,"Friend",'Hero Skills'!$C:$C,"All",'Hero Skills'!$A:$A,$C99,'Hero Skills'!$I:$I,"Stats-Based",'Hero Skills'!$P:$P,K$81)+SUMIFS('Hero Skills'!$H:$H,'Hero Skills'!$C:$C,$F$1,'Hero Skills'!$F:$F,K$83,'Hero Skills'!$E:$E,K$82,'Hero Skills'!$A:$A,$C99,'Hero Skills'!$I:$I,"Stats-Based",'Hero Skills'!$P:$P,K$81),SUMIFS('Hero Skills'!$H:$H,'Hero Skills'!$F:$F,K$83,'Hero Skills'!$E:$E,K$82,'Hero Skills'!$D:$D,"Friend",'Hero Skills'!$C:$C,"All",'Hero Skills'!$A:$A,$C99,'Hero Skills'!$B:$B,"Skill 1",'Hero Skills'!$I:$I,"Stats-Based",'Hero Skills'!$P:$P,K$81))</f>
        <v>0</v>
      </c>
      <c r="L99" s="117">
        <f>IF($B99="Lead",SUMIFS('Hero Skills'!$H:$H,'Hero Skills'!$F:$F,L$83,'Hero Skills'!$E:$E,L$82,'Hero Skills'!$D:$D,"Friend",'Hero Skills'!$C:$C,"All",'Hero Skills'!$A:$A,$C99,'Hero Skills'!$I:$I,"Stats-Based",'Hero Skills'!$P:$P,L$81)+SUMIFS('Hero Skills'!$H:$H,'Hero Skills'!$C:$C,$F$1,'Hero Skills'!$F:$F,L$83,'Hero Skills'!$E:$E,L$82,'Hero Skills'!$A:$A,$C99,'Hero Skills'!$I:$I,"Stats-Based",'Hero Skills'!$P:$P,L$81),SUMIFS('Hero Skills'!$H:$H,'Hero Skills'!$F:$F,L$83,'Hero Skills'!$E:$E,L$82,'Hero Skills'!$D:$D,"Friend",'Hero Skills'!$C:$C,"All",'Hero Skills'!$A:$A,$C99,'Hero Skills'!$B:$B,"Skill 1",'Hero Skills'!$I:$I,"Stats-Based",'Hero Skills'!$P:$P,L$81))</f>
        <v>0</v>
      </c>
      <c r="M99" s="117">
        <f>IF($B99="Lead",SUMIFS('Hero Skills'!$H:$H,'Hero Skills'!$F:$F,M$83,'Hero Skills'!$E:$E,M$82,'Hero Skills'!$D:$D,"Friend",'Hero Skills'!$C:$C,"All",'Hero Skills'!$A:$A,$C99,'Hero Skills'!$I:$I,"Stats-Based",'Hero Skills'!$P:$P,M$81)+SUMIFS('Hero Skills'!$H:$H,'Hero Skills'!$C:$C,$F$1,'Hero Skills'!$F:$F,M$83,'Hero Skills'!$E:$E,M$82,'Hero Skills'!$A:$A,$C99,'Hero Skills'!$I:$I,"Stats-Based",'Hero Skills'!$P:$P,M$81),SUMIFS('Hero Skills'!$H:$H,'Hero Skills'!$F:$F,M$83,'Hero Skills'!$E:$E,M$82,'Hero Skills'!$D:$D,"Friend",'Hero Skills'!$C:$C,"All",'Hero Skills'!$A:$A,$C99,'Hero Skills'!$B:$B,"Skill 1",'Hero Skills'!$I:$I,"Stats-Based",'Hero Skills'!$P:$P,M$81))</f>
        <v>0</v>
      </c>
      <c r="N99" s="117">
        <f>IF($B99="Lead",SUMIFS('Hero Skills'!$H:$H,'Hero Skills'!$F:$F,N$83,'Hero Skills'!$E:$E,N$82,'Hero Skills'!$D:$D,"Friend",'Hero Skills'!$C:$C,"All",'Hero Skills'!$A:$A,$C99,'Hero Skills'!$I:$I,"Stats-Based",'Hero Skills'!$P:$P,N$81)+SUMIFS('Hero Skills'!$H:$H,'Hero Skills'!$C:$C,$F$1,'Hero Skills'!$F:$F,N$83,'Hero Skills'!$E:$E,N$82,'Hero Skills'!$A:$A,$C99,'Hero Skills'!$I:$I,"Stats-Based",'Hero Skills'!$P:$P,N$81),SUMIFS('Hero Skills'!$H:$H,'Hero Skills'!$F:$F,N$83,'Hero Skills'!$E:$E,N$82,'Hero Skills'!$D:$D,"Friend",'Hero Skills'!$C:$C,"All",'Hero Skills'!$A:$A,$C99,'Hero Skills'!$B:$B,"Skill 1",'Hero Skills'!$I:$I,"Stats-Based",'Hero Skills'!$P:$P,N$81))</f>
        <v>0</v>
      </c>
      <c r="O99" s="117">
        <f>IF($B99="Lead",SUMIFS('Hero Skills'!$H:$H,'Hero Skills'!$F:$F,O$83,'Hero Skills'!$E:$E,O$82,'Hero Skills'!$D:$D,"Friend",'Hero Skills'!$C:$C,"All",'Hero Skills'!$A:$A,$C99,'Hero Skills'!$I:$I,"Stats-Based",'Hero Skills'!$P:$P,O$81)+SUMIFS('Hero Skills'!$H:$H,'Hero Skills'!$C:$C,$F$1,'Hero Skills'!$F:$F,O$83,'Hero Skills'!$E:$E,O$82,'Hero Skills'!$A:$A,$C99,'Hero Skills'!$I:$I,"Stats-Based",'Hero Skills'!$P:$P,O$81),SUMIFS('Hero Skills'!$H:$H,'Hero Skills'!$F:$F,O$83,'Hero Skills'!$E:$E,O$82,'Hero Skills'!$D:$D,"Friend",'Hero Skills'!$C:$C,"All",'Hero Skills'!$A:$A,$C99,'Hero Skills'!$B:$B,"Skill 1",'Hero Skills'!$I:$I,"Stats-Based",'Hero Skills'!$P:$P,O$81))</f>
        <v>0</v>
      </c>
      <c r="P99" s="117">
        <f>IF($B99="Lead",SUMIFS('Hero Skills'!$H:$H,'Hero Skills'!$F:$F,P$83,'Hero Skills'!$E:$E,P$82,'Hero Skills'!$D:$D,"Friend",'Hero Skills'!$C:$C,"All",'Hero Skills'!$A:$A,$C99,'Hero Skills'!$I:$I,"Stats-Based",'Hero Skills'!$P:$P,P$81)+SUMIFS('Hero Skills'!$H:$H,'Hero Skills'!$C:$C,$F$1,'Hero Skills'!$F:$F,P$83,'Hero Skills'!$E:$E,P$82,'Hero Skills'!$A:$A,$C99,'Hero Skills'!$I:$I,"Stats-Based",'Hero Skills'!$P:$P,P$81),SUMIFS('Hero Skills'!$H:$H,'Hero Skills'!$F:$F,P$83,'Hero Skills'!$E:$E,P$82,'Hero Skills'!$D:$D,"Friend",'Hero Skills'!$C:$C,"All",'Hero Skills'!$A:$A,$C99,'Hero Skills'!$B:$B,"Skill 1",'Hero Skills'!$I:$I,"Stats-Based",'Hero Skills'!$P:$P,P$81))</f>
        <v>0</v>
      </c>
      <c r="Q99" s="117">
        <f>IF($B99="Lead",SUMIFS('Hero Skills'!$H:$H,'Hero Skills'!$F:$F,Q$83,'Hero Skills'!$E:$E,Q$82,'Hero Skills'!$D:$D,"Friend",'Hero Skills'!$C:$C,"All",'Hero Skills'!$A:$A,$C99,'Hero Skills'!$I:$I,"Stats-Based",'Hero Skills'!$P:$P,Q$81)+SUMIFS('Hero Skills'!$H:$H,'Hero Skills'!$C:$C,$F$1,'Hero Skills'!$F:$F,Q$83,'Hero Skills'!$E:$E,Q$82,'Hero Skills'!$A:$A,$C99,'Hero Skills'!$I:$I,"Stats-Based",'Hero Skills'!$P:$P,Q$81),SUMIFS('Hero Skills'!$H:$H,'Hero Skills'!$F:$F,Q$83,'Hero Skills'!$E:$E,Q$82,'Hero Skills'!$D:$D,"Friend",'Hero Skills'!$C:$C,"All",'Hero Skills'!$A:$A,$C99,'Hero Skills'!$B:$B,"Skill 1",'Hero Skills'!$I:$I,"Stats-Based",'Hero Skills'!$P:$P,Q$81))</f>
        <v>0</v>
      </c>
      <c r="R99" s="117">
        <f>IF($B99="Lead",SUMIFS('Hero Skills'!$H:$H,'Hero Skills'!$F:$F,R$83,'Hero Skills'!$E:$E,R$82,'Hero Skills'!$D:$D,"Friend",'Hero Skills'!$C:$C,"All",'Hero Skills'!$A:$A,$C99,'Hero Skills'!$I:$I,"Stats-Based",'Hero Skills'!$P:$P,R$81)+SUMIFS('Hero Skills'!$H:$H,'Hero Skills'!$C:$C,$F$1,'Hero Skills'!$F:$F,R$83,'Hero Skills'!$E:$E,R$82,'Hero Skills'!$A:$A,$C99,'Hero Skills'!$I:$I,"Stats-Based",'Hero Skills'!$P:$P,R$81),SUMIFS('Hero Skills'!$H:$H,'Hero Skills'!$F:$F,R$83,'Hero Skills'!$E:$E,R$82,'Hero Skills'!$D:$D,"Friend",'Hero Skills'!$C:$C,"All",'Hero Skills'!$A:$A,$C99,'Hero Skills'!$B:$B,"Skill 1",'Hero Skills'!$I:$I,"Stats-Based",'Hero Skills'!$P:$P,R$81))</f>
        <v>0</v>
      </c>
      <c r="S99" s="117">
        <f>IF($B99="Lead",SUMIFS('Hero Skills'!$H:$H,'Hero Skills'!$F:$F,S$83,'Hero Skills'!$E:$E,S$82,'Hero Skills'!$D:$D,"Friend",'Hero Skills'!$C:$C,"All",'Hero Skills'!$A:$A,$C99,'Hero Skills'!$I:$I,"Stats-Based",'Hero Skills'!$P:$P,S$81)+SUMIFS('Hero Skills'!$H:$H,'Hero Skills'!$C:$C,$F$1,'Hero Skills'!$F:$F,S$83,'Hero Skills'!$E:$E,S$82,'Hero Skills'!$A:$A,$C99,'Hero Skills'!$I:$I,"Stats-Based",'Hero Skills'!$P:$P,S$81),SUMIFS('Hero Skills'!$H:$H,'Hero Skills'!$F:$F,S$83,'Hero Skills'!$E:$E,S$82,'Hero Skills'!$D:$D,"Friend",'Hero Skills'!$C:$C,"All",'Hero Skills'!$A:$A,$C99,'Hero Skills'!$B:$B,"Skill 1",'Hero Skills'!$I:$I,"Stats-Based",'Hero Skills'!$P:$P,S$81))</f>
        <v>0</v>
      </c>
      <c r="T99" s="117">
        <f>IF($B99="Lead",SUMIFS('Hero Skills'!$H:$H,'Hero Skills'!$F:$F,T$83,'Hero Skills'!$E:$E,T$82,'Hero Skills'!$D:$D,"Friend",'Hero Skills'!$C:$C,"All",'Hero Skills'!$A:$A,$C99,'Hero Skills'!$I:$I,"Stats-Based",'Hero Skills'!$P:$P,T$81)+SUMIFS('Hero Skills'!$H:$H,'Hero Skills'!$C:$C,$F$1,'Hero Skills'!$F:$F,T$83,'Hero Skills'!$E:$E,T$82,'Hero Skills'!$A:$A,$C99,'Hero Skills'!$I:$I,"Stats-Based",'Hero Skills'!$P:$P,T$81),SUMIFS('Hero Skills'!$H:$H,'Hero Skills'!$F:$F,T$83,'Hero Skills'!$E:$E,T$82,'Hero Skills'!$D:$D,"Friend",'Hero Skills'!$C:$C,"All",'Hero Skills'!$A:$A,$C99,'Hero Skills'!$B:$B,"Skill 1",'Hero Skills'!$I:$I,"Stats-Based",'Hero Skills'!$P:$P,T$81))</f>
        <v>0</v>
      </c>
      <c r="U99" s="117">
        <f>IF($B99="Lead",SUMIFS('Hero Skills'!$H:$H,'Hero Skills'!$F:$F,U$83,'Hero Skills'!$E:$E,U$82,'Hero Skills'!$D:$D,"Friend",'Hero Skills'!$C:$C,"All",'Hero Skills'!$A:$A,$C99,'Hero Skills'!$I:$I,"Stats-Based",'Hero Skills'!$P:$P,U$81)+SUMIFS('Hero Skills'!$H:$H,'Hero Skills'!$C:$C,$F$1,'Hero Skills'!$F:$F,U$83,'Hero Skills'!$E:$E,U$82,'Hero Skills'!$A:$A,$C99,'Hero Skills'!$I:$I,"Stats-Based",'Hero Skills'!$P:$P,U$81),SUMIFS('Hero Skills'!$H:$H,'Hero Skills'!$F:$F,U$83,'Hero Skills'!$E:$E,U$82,'Hero Skills'!$D:$D,"Friend",'Hero Skills'!$C:$C,"All",'Hero Skills'!$A:$A,$C99,'Hero Skills'!$B:$B,"Skill 1",'Hero Skills'!$I:$I,"Stats-Based",'Hero Skills'!$P:$P,U$81))</f>
        <v>0</v>
      </c>
      <c r="V99" s="117">
        <f>IF($B99="Lead",SUMIFS('Hero Skills'!$H:$H,'Hero Skills'!$F:$F,V$83,'Hero Skills'!$E:$E,V$82,'Hero Skills'!$D:$D,"Friend",'Hero Skills'!$C:$C,"All",'Hero Skills'!$A:$A,$C99,'Hero Skills'!$I:$I,"Stats-Based",'Hero Skills'!$P:$P,V$81)+SUMIFS('Hero Skills'!$H:$H,'Hero Skills'!$C:$C,$F$1,'Hero Skills'!$F:$F,V$83,'Hero Skills'!$E:$E,V$82,'Hero Skills'!$A:$A,$C99,'Hero Skills'!$I:$I,"Stats-Based",'Hero Skills'!$P:$P,V$81),SUMIFS('Hero Skills'!$H:$H,'Hero Skills'!$F:$F,V$83,'Hero Skills'!$E:$E,V$82,'Hero Skills'!$D:$D,"Friend",'Hero Skills'!$C:$C,"All",'Hero Skills'!$A:$A,$C99,'Hero Skills'!$B:$B,"Skill 1",'Hero Skills'!$I:$I,"Stats-Based",'Hero Skills'!$P:$P,V$81))</f>
        <v>0</v>
      </c>
      <c r="W99" s="117">
        <f>IF($B99="Lead",SUMIFS('Hero Skills'!$H:$H,'Hero Skills'!$F:$F,W$83,'Hero Skills'!$E:$E,W$82,'Hero Skills'!$D:$D,"Friend",'Hero Skills'!$C:$C,"All",'Hero Skills'!$A:$A,$C99,'Hero Skills'!$I:$I,"Stats-Based",'Hero Skills'!$P:$P,W$81)+SUMIFS('Hero Skills'!$H:$H,'Hero Skills'!$C:$C,$F$1,'Hero Skills'!$F:$F,W$83,'Hero Skills'!$E:$E,W$82,'Hero Skills'!$A:$A,$C99,'Hero Skills'!$I:$I,"Stats-Based",'Hero Skills'!$P:$P,W$81),SUMIFS('Hero Skills'!$H:$H,'Hero Skills'!$F:$F,W$83,'Hero Skills'!$E:$E,W$82,'Hero Skills'!$D:$D,"Friend",'Hero Skills'!$C:$C,"All",'Hero Skills'!$A:$A,$C99,'Hero Skills'!$B:$B,"Skill 1",'Hero Skills'!$I:$I,"Stats-Based",'Hero Skills'!$P:$P,W$81))</f>
        <v>0</v>
      </c>
      <c r="X99" s="117">
        <f>IF($B99="Lead",SUMIFS('Hero Skills'!$H:$H,'Hero Skills'!$F:$F,X$83,'Hero Skills'!$E:$E,X$82,'Hero Skills'!$D:$D,"Friend",'Hero Skills'!$C:$C,"All",'Hero Skills'!$A:$A,$C99,'Hero Skills'!$I:$I,"Stats-Based",'Hero Skills'!$P:$P,X$81)+SUMIFS('Hero Skills'!$H:$H,'Hero Skills'!$C:$C,$F$1,'Hero Skills'!$F:$F,X$83,'Hero Skills'!$E:$E,X$82,'Hero Skills'!$A:$A,$C99,'Hero Skills'!$I:$I,"Stats-Based",'Hero Skills'!$P:$P,X$81),SUMIFS('Hero Skills'!$H:$H,'Hero Skills'!$F:$F,X$83,'Hero Skills'!$E:$E,X$82,'Hero Skills'!$D:$D,"Friend",'Hero Skills'!$C:$C,"All",'Hero Skills'!$A:$A,$C99,'Hero Skills'!$B:$B,"Skill 1",'Hero Skills'!$I:$I,"Stats-Based",'Hero Skills'!$P:$P,X$81))</f>
        <v>0</v>
      </c>
      <c r="Y99" s="117">
        <f>IF($B99="Lead",SUMIFS('Hero Skills'!$H:$H,'Hero Skills'!$F:$F,Y$83,'Hero Skills'!$E:$E,Y$82,'Hero Skills'!$D:$D,"Friend",'Hero Skills'!$C:$C,"All",'Hero Skills'!$A:$A,$C99,'Hero Skills'!$I:$I,"Stats-Based",'Hero Skills'!$P:$P,Y$81)+SUMIFS('Hero Skills'!$H:$H,'Hero Skills'!$C:$C,$F$1,'Hero Skills'!$F:$F,Y$83,'Hero Skills'!$E:$E,Y$82,'Hero Skills'!$A:$A,$C99,'Hero Skills'!$I:$I,"Stats-Based",'Hero Skills'!$P:$P,Y$81),SUMIFS('Hero Skills'!$H:$H,'Hero Skills'!$F:$F,Y$83,'Hero Skills'!$E:$E,Y$82,'Hero Skills'!$D:$D,"Friend",'Hero Skills'!$C:$C,"All",'Hero Skills'!$A:$A,$C99,'Hero Skills'!$B:$B,"Skill 1",'Hero Skills'!$I:$I,"Stats-Based",'Hero Skills'!$P:$P,Y$81))</f>
        <v>0</v>
      </c>
      <c r="Z99" s="117">
        <f>IF($B99="Lead",SUMIFS('Hero Skills'!$H:$H,'Hero Skills'!$F:$F,Z$83,'Hero Skills'!$E:$E,Z$82,'Hero Skills'!$D:$D,"Friend",'Hero Skills'!$C:$C,"All",'Hero Skills'!$A:$A,$C99,'Hero Skills'!$I:$I,"Stats-Based",'Hero Skills'!$P:$P,Z$81)+SUMIFS('Hero Skills'!$H:$H,'Hero Skills'!$C:$C,$F$1,'Hero Skills'!$F:$F,Z$83,'Hero Skills'!$E:$E,Z$82,'Hero Skills'!$A:$A,$C99,'Hero Skills'!$I:$I,"Stats-Based",'Hero Skills'!$P:$P,Z$81),SUMIFS('Hero Skills'!$H:$H,'Hero Skills'!$F:$F,Z$83,'Hero Skills'!$E:$E,Z$82,'Hero Skills'!$D:$D,"Friend",'Hero Skills'!$C:$C,"All",'Hero Skills'!$A:$A,$C99,'Hero Skills'!$B:$B,"Skill 1",'Hero Skills'!$I:$I,"Stats-Based",'Hero Skills'!$P:$P,Z$81))</f>
        <v>0</v>
      </c>
      <c r="AA99" s="117">
        <f>IF($B99="Lead",SUMIFS('Hero Skills'!$H:$H,'Hero Skills'!$F:$F,AA$83,'Hero Skills'!$E:$E,AA$82,'Hero Skills'!$D:$D,"Friend",'Hero Skills'!$C:$C,"All",'Hero Skills'!$A:$A,$C99,'Hero Skills'!$I:$I,"Stats-Based",'Hero Skills'!$P:$P,AA$81)+SUMIFS('Hero Skills'!$H:$H,'Hero Skills'!$C:$C,$F$1,'Hero Skills'!$F:$F,AA$83,'Hero Skills'!$E:$E,AA$82,'Hero Skills'!$A:$A,$C99,'Hero Skills'!$I:$I,"Stats-Based",'Hero Skills'!$P:$P,AA$81),SUMIFS('Hero Skills'!$H:$H,'Hero Skills'!$F:$F,AA$83,'Hero Skills'!$E:$E,AA$82,'Hero Skills'!$D:$D,"Friend",'Hero Skills'!$C:$C,"All",'Hero Skills'!$A:$A,$C99,'Hero Skills'!$B:$B,"Skill 1",'Hero Skills'!$I:$I,"Stats-Based",'Hero Skills'!$P:$P,AA$81))</f>
        <v>0</v>
      </c>
      <c r="AB99" s="117">
        <f>IF($B99="Lead",SUMIFS('Hero Skills'!$H:$H,'Hero Skills'!$F:$F,AB$83,'Hero Skills'!$E:$E,AB$82,'Hero Skills'!$D:$D,"Friend",'Hero Skills'!$C:$C,"All",'Hero Skills'!$A:$A,$C99,'Hero Skills'!$I:$I,"Stats-Based",'Hero Skills'!$P:$P,AB$81)+SUMIFS('Hero Skills'!$H:$H,'Hero Skills'!$C:$C,$F$1,'Hero Skills'!$F:$F,AB$83,'Hero Skills'!$E:$E,AB$82,'Hero Skills'!$A:$A,$C99,'Hero Skills'!$I:$I,"Stats-Based",'Hero Skills'!$P:$P,AB$81),SUMIFS('Hero Skills'!$H:$H,'Hero Skills'!$F:$F,AB$83,'Hero Skills'!$E:$E,AB$82,'Hero Skills'!$D:$D,"Friend",'Hero Skills'!$C:$C,"All",'Hero Skills'!$A:$A,$C99,'Hero Skills'!$B:$B,"Skill 1",'Hero Skills'!$I:$I,"Stats-Based",'Hero Skills'!$P:$P,AB$81))</f>
        <v>0</v>
      </c>
      <c r="AC99" s="117">
        <f>IF($B99="Lead",SUMIFS('Hero Skills'!$H:$H,'Hero Skills'!$F:$F,AC$83,'Hero Skills'!$E:$E,AC$82,'Hero Skills'!$D:$D,"Friend",'Hero Skills'!$C:$C,"All",'Hero Skills'!$A:$A,$C99,'Hero Skills'!$I:$I,"Stats-Based",'Hero Skills'!$P:$P,AC$81)+SUMIFS('Hero Skills'!$H:$H,'Hero Skills'!$C:$C,$F$1,'Hero Skills'!$F:$F,AC$83,'Hero Skills'!$E:$E,AC$82,'Hero Skills'!$A:$A,$C99,'Hero Skills'!$I:$I,"Stats-Based",'Hero Skills'!$P:$P,AC$81),SUMIFS('Hero Skills'!$H:$H,'Hero Skills'!$F:$F,AC$83,'Hero Skills'!$E:$E,AC$82,'Hero Skills'!$D:$D,"Friend",'Hero Skills'!$C:$C,"All",'Hero Skills'!$A:$A,$C99,'Hero Skills'!$B:$B,"Skill 1",'Hero Skills'!$I:$I,"Stats-Based",'Hero Skills'!$P:$P,AC$81))</f>
        <v>0</v>
      </c>
      <c r="AD99" s="117">
        <f>IF($B99="Lead",SUMIFS('Hero Skills'!$H:$H,'Hero Skills'!$F:$F,AD$83,'Hero Skills'!$E:$E,AD$82,'Hero Skills'!$D:$D,"Friend",'Hero Skills'!$C:$C,"All",'Hero Skills'!$A:$A,$C99,'Hero Skills'!$I:$I,"Stats-Based",'Hero Skills'!$P:$P,AD$81)+SUMIFS('Hero Skills'!$H:$H,'Hero Skills'!$C:$C,$F$1,'Hero Skills'!$F:$F,AD$83,'Hero Skills'!$E:$E,AD$82,'Hero Skills'!$A:$A,$C99,'Hero Skills'!$I:$I,"Stats-Based",'Hero Skills'!$P:$P,AD$81),SUMIFS('Hero Skills'!$H:$H,'Hero Skills'!$F:$F,AD$83,'Hero Skills'!$E:$E,AD$82,'Hero Skills'!$D:$D,"Friend",'Hero Skills'!$C:$C,"All",'Hero Skills'!$A:$A,$C99,'Hero Skills'!$B:$B,"Skill 1",'Hero Skills'!$I:$I,"Stats-Based",'Hero Skills'!$P:$P,AD$81))</f>
        <v>0</v>
      </c>
      <c r="AE99" s="117">
        <f>IF($B99="Lead",SUMIFS('Hero Skills'!$H:$H,'Hero Skills'!$F:$F,AE$83,'Hero Skills'!$E:$E,AE$82,'Hero Skills'!$D:$D,"Friend",'Hero Skills'!$C:$C,"All",'Hero Skills'!$A:$A,$C99,'Hero Skills'!$I:$I,"Stats-Based",'Hero Skills'!$P:$P,AE$81)+SUMIFS('Hero Skills'!$H:$H,'Hero Skills'!$C:$C,$F$1,'Hero Skills'!$F:$F,AE$83,'Hero Skills'!$E:$E,AE$82,'Hero Skills'!$A:$A,$C99,'Hero Skills'!$I:$I,"Stats-Based",'Hero Skills'!$P:$P,AE$81),SUMIFS('Hero Skills'!$H:$H,'Hero Skills'!$F:$F,AE$83,'Hero Skills'!$E:$E,AE$82,'Hero Skills'!$D:$D,"Friend",'Hero Skills'!$C:$C,"All",'Hero Skills'!$A:$A,$C99,'Hero Skills'!$B:$B,"Skill 1",'Hero Skills'!$I:$I,"Stats-Based",'Hero Skills'!$P:$P,AE$81))</f>
        <v>0</v>
      </c>
      <c r="AF99" s="117">
        <f>IF($B99="Lead",SUMIFS('Hero Skills'!$H:$H,'Hero Skills'!$F:$F,AF$83,'Hero Skills'!$E:$E,AF$82,'Hero Skills'!$D:$D,"Friend",'Hero Skills'!$C:$C,"All",'Hero Skills'!$A:$A,$C99,'Hero Skills'!$I:$I,"Stats-Based",'Hero Skills'!$P:$P,AF$81)+SUMIFS('Hero Skills'!$H:$H,'Hero Skills'!$C:$C,$F$1,'Hero Skills'!$F:$F,AF$83,'Hero Skills'!$E:$E,AF$82,'Hero Skills'!$A:$A,$C99,'Hero Skills'!$I:$I,"Stats-Based",'Hero Skills'!$P:$P,AF$81),SUMIFS('Hero Skills'!$H:$H,'Hero Skills'!$F:$F,AF$83,'Hero Skills'!$E:$E,AF$82,'Hero Skills'!$D:$D,"Friend",'Hero Skills'!$C:$C,"All",'Hero Skills'!$A:$A,$C99,'Hero Skills'!$B:$B,"Skill 1",'Hero Skills'!$I:$I,"Stats-Based",'Hero Skills'!$P:$P,AF$81))</f>
        <v>0</v>
      </c>
      <c r="AG99" s="117">
        <f>IF($B99="Lead",SUMIFS('Hero Skills'!$H:$H,'Hero Skills'!$F:$F,AG$83,'Hero Skills'!$E:$E,AG$82,'Hero Skills'!$D:$D,"Friend",'Hero Skills'!$C:$C,"All",'Hero Skills'!$A:$A,$C99,'Hero Skills'!$I:$I,"Stats-Based",'Hero Skills'!$P:$P,AG$81)+SUMIFS('Hero Skills'!$H:$H,'Hero Skills'!$C:$C,$F$1,'Hero Skills'!$F:$F,AG$83,'Hero Skills'!$E:$E,AG$82,'Hero Skills'!$A:$A,$C99,'Hero Skills'!$I:$I,"Stats-Based",'Hero Skills'!$P:$P,AG$81),SUMIFS('Hero Skills'!$H:$H,'Hero Skills'!$F:$F,AG$83,'Hero Skills'!$E:$E,AG$82,'Hero Skills'!$D:$D,"Friend",'Hero Skills'!$C:$C,"All",'Hero Skills'!$A:$A,$C99,'Hero Skills'!$B:$B,"Skill 1",'Hero Skills'!$I:$I,"Stats-Based",'Hero Skills'!$P:$P,AG$81))</f>
        <v>0</v>
      </c>
      <c r="AH99" s="118">
        <f>IF($B99="Lead",SUMIFS('Hero Skills'!$H:$H,'Hero Skills'!$F:$F,AH$83,'Hero Skills'!$E:$E,AH$82,'Hero Skills'!$D:$D,"Foe",'Hero Skills'!$C:$C,"All",'Hero Skills'!$A:$A,$C99,'Hero Skills'!$I:$I,"Stats-Based",'Hero Skills'!$P:$P,AH$81),SUMIFS('Hero Skills'!$H:$H,'Hero Skills'!$F:$F,AH$83,'Hero Skills'!$E:$E,AH$82,'Hero Skills'!$D:$D,"Foe",'Hero Skills'!$C:$C,"All",'Hero Skills'!$A:$A,$C99,'Hero Skills'!$B:$B,"Skill 1",'Hero Skills'!$I:$I,"Stats-Based",'Hero Skills'!$P:$P,AH$81))</f>
        <v>-0.2</v>
      </c>
      <c r="AI99" s="118">
        <f>IF($B99="Lead",SUMIFS('Hero Skills'!$H:$H,'Hero Skills'!$F:$F,AI$83,'Hero Skills'!$E:$E,AI$82,'Hero Skills'!$D:$D,"Foe",'Hero Skills'!$C:$C,"All",'Hero Skills'!$A:$A,$C99,'Hero Skills'!$I:$I,"Stats-Based",'Hero Skills'!$P:$P,AI$81),SUMIFS('Hero Skills'!$H:$H,'Hero Skills'!$F:$F,AI$83,'Hero Skills'!$E:$E,AI$82,'Hero Skills'!$D:$D,"Foe",'Hero Skills'!$C:$C,"All",'Hero Skills'!$A:$A,$C99,'Hero Skills'!$B:$B,"Skill 1",'Hero Skills'!$I:$I,"Stats-Based",'Hero Skills'!$P:$P,AI$81))</f>
        <v>0</v>
      </c>
      <c r="AJ99" s="118">
        <f>IF($B99="Lead",SUMIFS('Hero Skills'!$H:$H,'Hero Skills'!$F:$F,AJ$83,'Hero Skills'!$E:$E,AJ$82,'Hero Skills'!$D:$D,"Foe",'Hero Skills'!$C:$C,"All",'Hero Skills'!$A:$A,$C99,'Hero Skills'!$I:$I,"Stats-Based",'Hero Skills'!$P:$P,AJ$81),SUMIFS('Hero Skills'!$H:$H,'Hero Skills'!$F:$F,AJ$83,'Hero Skills'!$E:$E,AJ$82,'Hero Skills'!$D:$D,"Foe",'Hero Skills'!$C:$C,"All",'Hero Skills'!$A:$A,$C99,'Hero Skills'!$B:$B,"Skill 1",'Hero Skills'!$I:$I,"Stats-Based",'Hero Skills'!$P:$P,AJ$81))</f>
        <v>0</v>
      </c>
      <c r="AK99" s="118">
        <f>IF($B99="Lead",SUMIFS('Hero Skills'!$H:$H,'Hero Skills'!$F:$F,AK$83,'Hero Skills'!$E:$E,AK$82,'Hero Skills'!$D:$D,"Foe",'Hero Skills'!$C:$C,"All",'Hero Skills'!$A:$A,$C99,'Hero Skills'!$I:$I,"Stats-Based",'Hero Skills'!$P:$P,AK$81),SUMIFS('Hero Skills'!$H:$H,'Hero Skills'!$F:$F,AK$83,'Hero Skills'!$E:$E,AK$82,'Hero Skills'!$D:$D,"Foe",'Hero Skills'!$C:$C,"All",'Hero Skills'!$A:$A,$C99,'Hero Skills'!$B:$B,"Skill 1",'Hero Skills'!$I:$I,"Stats-Based",'Hero Skills'!$P:$P,AK$81))</f>
        <v>0</v>
      </c>
      <c r="AL99" s="118">
        <f>IF($B99="Lead",SUMIFS('Hero Skills'!$H:$H,'Hero Skills'!$F:$F,AL$83,'Hero Skills'!$E:$E,AL$82,'Hero Skills'!$D:$D,"Foe",'Hero Skills'!$C:$C,"All",'Hero Skills'!$A:$A,$C99,'Hero Skills'!$I:$I,"Stats-Based",'Hero Skills'!$P:$P,AL$81),SUMIFS('Hero Skills'!$H:$H,'Hero Skills'!$F:$F,AL$83,'Hero Skills'!$E:$E,AL$82,'Hero Skills'!$D:$D,"Foe",'Hero Skills'!$C:$C,"All",'Hero Skills'!$A:$A,$C99,'Hero Skills'!$B:$B,"Skill 1",'Hero Skills'!$I:$I,"Stats-Based",'Hero Skills'!$P:$P,AL$81))</f>
        <v>0</v>
      </c>
      <c r="AM99" s="118">
        <f>IF($B99="Lead",SUMIFS('Hero Skills'!$H:$H,'Hero Skills'!$F:$F,AM$83,'Hero Skills'!$E:$E,AM$82,'Hero Skills'!$D:$D,"Foe",'Hero Skills'!$C:$C,"All",'Hero Skills'!$A:$A,$C99,'Hero Skills'!$I:$I,"Stats-Based",'Hero Skills'!$P:$P,AM$81),SUMIFS('Hero Skills'!$H:$H,'Hero Skills'!$F:$F,AM$83,'Hero Skills'!$E:$E,AM$82,'Hero Skills'!$D:$D,"Foe",'Hero Skills'!$C:$C,"All",'Hero Skills'!$A:$A,$C99,'Hero Skills'!$B:$B,"Skill 1",'Hero Skills'!$I:$I,"Stats-Based",'Hero Skills'!$P:$P,AM$81))</f>
        <v>0</v>
      </c>
      <c r="AN99" s="118">
        <f>IF($B99="Lead",SUMIFS('Hero Skills'!$H:$H,'Hero Skills'!$F:$F,AN$83,'Hero Skills'!$E:$E,AN$82,'Hero Skills'!$D:$D,"Foe",'Hero Skills'!$C:$C,"All",'Hero Skills'!$A:$A,$C99,'Hero Skills'!$I:$I,"Stats-Based",'Hero Skills'!$P:$P,AN$81),SUMIFS('Hero Skills'!$H:$H,'Hero Skills'!$F:$F,AN$83,'Hero Skills'!$E:$E,AN$82,'Hero Skills'!$D:$D,"Foe",'Hero Skills'!$C:$C,"All",'Hero Skills'!$A:$A,$C99,'Hero Skills'!$B:$B,"Skill 1",'Hero Skills'!$I:$I,"Stats-Based",'Hero Skills'!$P:$P,AN$81))</f>
        <v>0</v>
      </c>
      <c r="AO99" s="118">
        <f>IF($B99="Lead",SUMIFS('Hero Skills'!$H:$H,'Hero Skills'!$F:$F,AO$83,'Hero Skills'!$E:$E,AO$82,'Hero Skills'!$D:$D,"Foe",'Hero Skills'!$C:$C,"All",'Hero Skills'!$A:$A,$C99,'Hero Skills'!$I:$I,"Stats-Based",'Hero Skills'!$P:$P,AO$81),SUMIFS('Hero Skills'!$H:$H,'Hero Skills'!$F:$F,AO$83,'Hero Skills'!$E:$E,AO$82,'Hero Skills'!$D:$D,"Foe",'Hero Skills'!$C:$C,"All",'Hero Skills'!$A:$A,$C99,'Hero Skills'!$B:$B,"Skill 1",'Hero Skills'!$I:$I,"Stats-Based",'Hero Skills'!$P:$P,AO$81))</f>
        <v>0</v>
      </c>
      <c r="AP99" s="118">
        <f>IF($B99="Lead",SUMIFS('Hero Skills'!$H:$H,'Hero Skills'!$F:$F,AP$83,'Hero Skills'!$E:$E,AP$82,'Hero Skills'!$D:$D,"Foe",'Hero Skills'!$C:$C,"All",'Hero Skills'!$A:$A,$C99,'Hero Skills'!$I:$I,"Stats-Based",'Hero Skills'!$P:$P,AP$81),SUMIFS('Hero Skills'!$H:$H,'Hero Skills'!$F:$F,AP$83,'Hero Skills'!$E:$E,AP$82,'Hero Skills'!$D:$D,"Foe",'Hero Skills'!$C:$C,"All",'Hero Skills'!$A:$A,$C99,'Hero Skills'!$B:$B,"Skill 1",'Hero Skills'!$I:$I,"Stats-Based",'Hero Skills'!$P:$P,AP$81))</f>
        <v>0</v>
      </c>
      <c r="AQ99" s="118">
        <f>IF($B99="Lead",SUMIFS('Hero Skills'!$H:$H,'Hero Skills'!$F:$F,AQ$83,'Hero Skills'!$E:$E,AQ$82,'Hero Skills'!$D:$D,"Foe",'Hero Skills'!$C:$C,"All",'Hero Skills'!$A:$A,$C99,'Hero Skills'!$I:$I,"Stats-Based",'Hero Skills'!$P:$P,AQ$81),SUMIFS('Hero Skills'!$H:$H,'Hero Skills'!$F:$F,AQ$83,'Hero Skills'!$E:$E,AQ$82,'Hero Skills'!$D:$D,"Foe",'Hero Skills'!$C:$C,"All",'Hero Skills'!$A:$A,$C99,'Hero Skills'!$B:$B,"Skill 1",'Hero Skills'!$I:$I,"Stats-Based",'Hero Skills'!$P:$P,AQ$81))</f>
        <v>0</v>
      </c>
      <c r="AR99" s="118">
        <f>IF($B99="Lead",SUMIFS('Hero Skills'!$H:$H,'Hero Skills'!$F:$F,AR$83,'Hero Skills'!$E:$E,AR$82,'Hero Skills'!$D:$D,"Foe",'Hero Skills'!$C:$C,"All",'Hero Skills'!$A:$A,$C99,'Hero Skills'!$I:$I,"Stats-Based",'Hero Skills'!$P:$P,AR$81),SUMIFS('Hero Skills'!$H:$H,'Hero Skills'!$F:$F,AR$83,'Hero Skills'!$E:$E,AR$82,'Hero Skills'!$D:$D,"Foe",'Hero Skills'!$C:$C,"All",'Hero Skills'!$A:$A,$C99,'Hero Skills'!$B:$B,"Skill 1",'Hero Skills'!$I:$I,"Stats-Based",'Hero Skills'!$P:$P,AR$81))</f>
        <v>-0.2</v>
      </c>
      <c r="AS99" s="118">
        <f>IF($B99="Lead",SUMIFS('Hero Skills'!$H:$H,'Hero Skills'!$F:$F,AS$83,'Hero Skills'!$E:$E,AS$82,'Hero Skills'!$D:$D,"Foe",'Hero Skills'!$C:$C,"All",'Hero Skills'!$A:$A,$C99,'Hero Skills'!$I:$I,"Stats-Based",'Hero Skills'!$P:$P,AS$81),SUMIFS('Hero Skills'!$H:$H,'Hero Skills'!$F:$F,AS$83,'Hero Skills'!$E:$E,AS$82,'Hero Skills'!$D:$D,"Foe",'Hero Skills'!$C:$C,"All",'Hero Skills'!$A:$A,$C99,'Hero Skills'!$B:$B,"Skill 1",'Hero Skills'!$I:$I,"Stats-Based",'Hero Skills'!$P:$P,AS$81))</f>
        <v>0</v>
      </c>
      <c r="AT99" s="118">
        <f>IF($B99="Lead",SUMIFS('Hero Skills'!$H:$H,'Hero Skills'!$F:$F,AT$83,'Hero Skills'!$E:$E,AT$82,'Hero Skills'!$D:$D,"Foe",'Hero Skills'!$C:$C,"All",'Hero Skills'!$A:$A,$C99,'Hero Skills'!$I:$I,"Stats-Based",'Hero Skills'!$P:$P,AT$81),SUMIFS('Hero Skills'!$H:$H,'Hero Skills'!$F:$F,AT$83,'Hero Skills'!$E:$E,AT$82,'Hero Skills'!$D:$D,"Foe",'Hero Skills'!$C:$C,"All",'Hero Skills'!$A:$A,$C99,'Hero Skills'!$B:$B,"Skill 1",'Hero Skills'!$I:$I,"Stats-Based",'Hero Skills'!$P:$P,AT$81))</f>
        <v>0</v>
      </c>
      <c r="AU99" s="118">
        <f>IF($B99="Lead",SUMIFS('Hero Skills'!$H:$H,'Hero Skills'!$F:$F,AU$83,'Hero Skills'!$E:$E,AU$82,'Hero Skills'!$D:$D,"Foe",'Hero Skills'!$C:$C,"All",'Hero Skills'!$A:$A,$C99,'Hero Skills'!$I:$I,"Stats-Based",'Hero Skills'!$P:$P,AU$81),SUMIFS('Hero Skills'!$H:$H,'Hero Skills'!$F:$F,AU$83,'Hero Skills'!$E:$E,AU$82,'Hero Skills'!$D:$D,"Foe",'Hero Skills'!$C:$C,"All",'Hero Skills'!$A:$A,$C99,'Hero Skills'!$B:$B,"Skill 1",'Hero Skills'!$I:$I,"Stats-Based",'Hero Skills'!$P:$P,AU$81))</f>
        <v>0</v>
      </c>
      <c r="AV99" s="118">
        <f>IF($B99="Lead",SUMIFS('Hero Skills'!$H:$H,'Hero Skills'!$F:$F,AV$83,'Hero Skills'!$E:$E,AV$82,'Hero Skills'!$D:$D,"Foe",'Hero Skills'!$C:$C,"All",'Hero Skills'!$A:$A,$C99,'Hero Skills'!$I:$I,"Stats-Based",'Hero Skills'!$P:$P,AV$81),SUMIFS('Hero Skills'!$H:$H,'Hero Skills'!$F:$F,AV$83,'Hero Skills'!$E:$E,AV$82,'Hero Skills'!$D:$D,"Foe",'Hero Skills'!$C:$C,"All",'Hero Skills'!$A:$A,$C99,'Hero Skills'!$B:$B,"Skill 1",'Hero Skills'!$I:$I,"Stats-Based",'Hero Skills'!$P:$P,AV$81))</f>
        <v>0</v>
      </c>
      <c r="AW99" s="118">
        <f>IF($B99="Lead",SUMIFS('Hero Skills'!$H:$H,'Hero Skills'!$F:$F,AW$83,'Hero Skills'!$E:$E,AW$82,'Hero Skills'!$D:$D,"Foe",'Hero Skills'!$C:$C,"All",'Hero Skills'!$A:$A,$C99,'Hero Skills'!$I:$I,"Stats-Based",'Hero Skills'!$P:$P,AW$81),SUMIFS('Hero Skills'!$H:$H,'Hero Skills'!$F:$F,AW$83,'Hero Skills'!$E:$E,AW$82,'Hero Skills'!$D:$D,"Foe",'Hero Skills'!$C:$C,"All",'Hero Skills'!$A:$A,$C99,'Hero Skills'!$B:$B,"Skill 1",'Hero Skills'!$I:$I,"Stats-Based",'Hero Skills'!$P:$P,AW$81))</f>
        <v>0</v>
      </c>
      <c r="AX99" s="118">
        <f>IF($B99="Lead",SUMIFS('Hero Skills'!$H:$H,'Hero Skills'!$F:$F,AX$83,'Hero Skills'!$E:$E,AX$82,'Hero Skills'!$D:$D,"Foe",'Hero Skills'!$C:$C,"All",'Hero Skills'!$A:$A,$C99,'Hero Skills'!$I:$I,"Stats-Based",'Hero Skills'!$P:$P,AX$81),SUMIFS('Hero Skills'!$H:$H,'Hero Skills'!$F:$F,AX$83,'Hero Skills'!$E:$E,AX$82,'Hero Skills'!$D:$D,"Foe",'Hero Skills'!$C:$C,"All",'Hero Skills'!$A:$A,$C99,'Hero Skills'!$B:$B,"Skill 1",'Hero Skills'!$I:$I,"Stats-Based",'Hero Skills'!$P:$P,AX$81))</f>
        <v>0</v>
      </c>
      <c r="AY99" s="118">
        <f>IF($B99="Lead",SUMIFS('Hero Skills'!$H:$H,'Hero Skills'!$F:$F,AY$83,'Hero Skills'!$E:$E,AY$82,'Hero Skills'!$D:$D,"Foe",'Hero Skills'!$C:$C,"All",'Hero Skills'!$A:$A,$C99,'Hero Skills'!$I:$I,"Stats-Based",'Hero Skills'!$P:$P,AY$81),SUMIFS('Hero Skills'!$H:$H,'Hero Skills'!$F:$F,AY$83,'Hero Skills'!$E:$E,AY$82,'Hero Skills'!$D:$D,"Foe",'Hero Skills'!$C:$C,"All",'Hero Skills'!$A:$A,$C99,'Hero Skills'!$B:$B,"Skill 1",'Hero Skills'!$I:$I,"Stats-Based",'Hero Skills'!$P:$P,AY$81))</f>
        <v>0</v>
      </c>
      <c r="AZ99" s="118">
        <f>IF($B99="Lead",SUMIFS('Hero Skills'!$H:$H,'Hero Skills'!$F:$F,AZ$83,'Hero Skills'!$E:$E,AZ$82,'Hero Skills'!$D:$D,"Foe",'Hero Skills'!$C:$C,"All",'Hero Skills'!$A:$A,$C99,'Hero Skills'!$I:$I,"Stats-Based",'Hero Skills'!$P:$P,AZ$81),SUMIFS('Hero Skills'!$H:$H,'Hero Skills'!$F:$F,AZ$83,'Hero Skills'!$E:$E,AZ$82,'Hero Skills'!$D:$D,"Foe",'Hero Skills'!$C:$C,"All",'Hero Skills'!$A:$A,$C99,'Hero Skills'!$B:$B,"Skill 1",'Hero Skills'!$I:$I,"Stats-Based",'Hero Skills'!$P:$P,AZ$81))</f>
        <v>0</v>
      </c>
      <c r="BA99" s="118">
        <f>IF($B99="Lead",SUMIFS('Hero Skills'!$H:$H,'Hero Skills'!$F:$F,BA$83,'Hero Skills'!$E:$E,BA$82,'Hero Skills'!$D:$D,"Foe",'Hero Skills'!$C:$C,"All",'Hero Skills'!$A:$A,$C99,'Hero Skills'!$I:$I,"Stats-Based",'Hero Skills'!$P:$P,BA$81),SUMIFS('Hero Skills'!$H:$H,'Hero Skills'!$F:$F,BA$83,'Hero Skills'!$E:$E,BA$82,'Hero Skills'!$D:$D,"Foe",'Hero Skills'!$C:$C,"All",'Hero Skills'!$A:$A,$C99,'Hero Skills'!$B:$B,"Skill 1",'Hero Skills'!$I:$I,"Stats-Based",'Hero Skills'!$P:$P,BA$81))</f>
        <v>0</v>
      </c>
      <c r="BB99" s="118">
        <f>IF($B99="Lead",SUMIFS('Hero Skills'!$H:$H,'Hero Skills'!$F:$F,BB$83,'Hero Skills'!$E:$E,BB$82,'Hero Skills'!$D:$D,"Foe",'Hero Skills'!$C:$C,"All",'Hero Skills'!$A:$A,$C99,'Hero Skills'!$I:$I,"Stats-Based",'Hero Skills'!$P:$P,BB$81),SUMIFS('Hero Skills'!$H:$H,'Hero Skills'!$F:$F,BB$83,'Hero Skills'!$E:$E,BB$82,'Hero Skills'!$D:$D,"Foe",'Hero Skills'!$C:$C,"All",'Hero Skills'!$A:$A,$C99,'Hero Skills'!$B:$B,"Skill 1",'Hero Skills'!$I:$I,"Stats-Based",'Hero Skills'!$P:$P,BB$81))</f>
        <v>-0.2</v>
      </c>
      <c r="BC99" s="118">
        <f>IF($B99="Lead",SUMIFS('Hero Skills'!$H:$H,'Hero Skills'!$F:$F,BC$83,'Hero Skills'!$E:$E,BC$82,'Hero Skills'!$D:$D,"Foe",'Hero Skills'!$C:$C,"All",'Hero Skills'!$A:$A,$C99,'Hero Skills'!$I:$I,"Stats-Based",'Hero Skills'!$P:$P,BC$81),SUMIFS('Hero Skills'!$H:$H,'Hero Skills'!$F:$F,BC$83,'Hero Skills'!$E:$E,BC$82,'Hero Skills'!$D:$D,"Foe",'Hero Skills'!$C:$C,"All",'Hero Skills'!$A:$A,$C99,'Hero Skills'!$B:$B,"Skill 1",'Hero Skills'!$I:$I,"Stats-Based",'Hero Skills'!$P:$P,BC$81))</f>
        <v>0</v>
      </c>
      <c r="BD99" s="118">
        <f>IF($B99="Lead",SUMIFS('Hero Skills'!$H:$H,'Hero Skills'!$F:$F,BD$83,'Hero Skills'!$E:$E,BD$82,'Hero Skills'!$D:$D,"Foe",'Hero Skills'!$C:$C,"All",'Hero Skills'!$A:$A,$C99,'Hero Skills'!$I:$I,"Stats-Based",'Hero Skills'!$P:$P,BD$81),SUMIFS('Hero Skills'!$H:$H,'Hero Skills'!$F:$F,BD$83,'Hero Skills'!$E:$E,BD$82,'Hero Skills'!$D:$D,"Foe",'Hero Skills'!$C:$C,"All",'Hero Skills'!$A:$A,$C99,'Hero Skills'!$B:$B,"Skill 1",'Hero Skills'!$I:$I,"Stats-Based",'Hero Skills'!$P:$P,BD$81))</f>
        <v>0</v>
      </c>
      <c r="BE99" s="118">
        <f>IF($B99="Lead",SUMIFS('Hero Skills'!$H:$H,'Hero Skills'!$F:$F,BE$83,'Hero Skills'!$E:$E,BE$82,'Hero Skills'!$D:$D,"Foe",'Hero Skills'!$C:$C,"All",'Hero Skills'!$A:$A,$C99,'Hero Skills'!$I:$I,"Stats-Based",'Hero Skills'!$P:$P,BE$81),SUMIFS('Hero Skills'!$H:$H,'Hero Skills'!$F:$F,BE$83,'Hero Skills'!$E:$E,BE$82,'Hero Skills'!$D:$D,"Foe",'Hero Skills'!$C:$C,"All",'Hero Skills'!$A:$A,$C99,'Hero Skills'!$B:$B,"Skill 1",'Hero Skills'!$I:$I,"Stats-Based",'Hero Skills'!$P:$P,BE$81))</f>
        <v>0</v>
      </c>
      <c r="BF99" s="118">
        <f>IF($B99="Lead",SUMIFS('Hero Skills'!$H:$H,'Hero Skills'!$F:$F,BF$83,'Hero Skills'!$E:$E,BF$82,'Hero Skills'!$D:$D,"Foe",'Hero Skills'!$C:$C,"All",'Hero Skills'!$A:$A,$C99,'Hero Skills'!$I:$I,"Stats-Based",'Hero Skills'!$P:$P,BF$81),SUMIFS('Hero Skills'!$H:$H,'Hero Skills'!$F:$F,BF$83,'Hero Skills'!$E:$E,BF$82,'Hero Skills'!$D:$D,"Foe",'Hero Skills'!$C:$C,"All",'Hero Skills'!$A:$A,$C99,'Hero Skills'!$B:$B,"Skill 1",'Hero Skills'!$I:$I,"Stats-Based",'Hero Skills'!$P:$P,BF$81))</f>
        <v>0</v>
      </c>
      <c r="BG99" s="118">
        <f>IF($B99="Lead",SUMIFS('Hero Skills'!$H:$H,'Hero Skills'!$F:$F,BG$83,'Hero Skills'!$E:$E,BG$82,'Hero Skills'!$D:$D,"Foe",'Hero Skills'!$C:$C,"All",'Hero Skills'!$A:$A,$C99,'Hero Skills'!$I:$I,"Stats-Based",'Hero Skills'!$P:$P,BG$81),SUMIFS('Hero Skills'!$H:$H,'Hero Skills'!$F:$F,BG$83,'Hero Skills'!$E:$E,BG$82,'Hero Skills'!$D:$D,"Foe",'Hero Skills'!$C:$C,"All",'Hero Skills'!$A:$A,$C99,'Hero Skills'!$B:$B,"Skill 1",'Hero Skills'!$I:$I,"Stats-Based",'Hero Skills'!$P:$P,BG$81))</f>
        <v>0</v>
      </c>
      <c r="BH99" s="118">
        <f>IF($B99="Lead",SUMIFS('Hero Skills'!$H:$H,'Hero Skills'!$F:$F,BH$83,'Hero Skills'!$E:$E,BH$82,'Hero Skills'!$D:$D,"Foe",'Hero Skills'!$C:$C,"All",'Hero Skills'!$A:$A,$C99,'Hero Skills'!$I:$I,"Stats-Based",'Hero Skills'!$P:$P,BH$81),SUMIFS('Hero Skills'!$H:$H,'Hero Skills'!$F:$F,BH$83,'Hero Skills'!$E:$E,BH$82,'Hero Skills'!$D:$D,"Foe",'Hero Skills'!$C:$C,"All",'Hero Skills'!$A:$A,$C99,'Hero Skills'!$B:$B,"Skill 1",'Hero Skills'!$I:$I,"Stats-Based",'Hero Skills'!$P:$P,BH$81))</f>
        <v>0</v>
      </c>
      <c r="BI99" s="118">
        <f>IF($B99="Lead",SUMIFS('Hero Skills'!$H:$H,'Hero Skills'!$F:$F,BI$83,'Hero Skills'!$E:$E,BI$82,'Hero Skills'!$D:$D,"Foe",'Hero Skills'!$C:$C,"All",'Hero Skills'!$A:$A,$C99,'Hero Skills'!$I:$I,"Stats-Based",'Hero Skills'!$P:$P,BI$81),SUMIFS('Hero Skills'!$H:$H,'Hero Skills'!$F:$F,BI$83,'Hero Skills'!$E:$E,BI$82,'Hero Skills'!$D:$D,"Foe",'Hero Skills'!$C:$C,"All",'Hero Skills'!$A:$A,$C99,'Hero Skills'!$B:$B,"Skill 1",'Hero Skills'!$I:$I,"Stats-Based",'Hero Skills'!$P:$P,BI$81))</f>
        <v>0</v>
      </c>
      <c r="BJ99" s="118">
        <f>IF($B99="Lead",SUMIFS('Hero Skills'!$H:$H,'Hero Skills'!$F:$F,BJ$83,'Hero Skills'!$E:$E,BJ$82,'Hero Skills'!$D:$D,"Foe",'Hero Skills'!$C:$C,"All",'Hero Skills'!$A:$A,$C99,'Hero Skills'!$I:$I,"Stats-Based",'Hero Skills'!$P:$P,BJ$81),SUMIFS('Hero Skills'!$H:$H,'Hero Skills'!$F:$F,BJ$83,'Hero Skills'!$E:$E,BJ$82,'Hero Skills'!$D:$D,"Foe",'Hero Skills'!$C:$C,"All",'Hero Skills'!$A:$A,$C99,'Hero Skills'!$B:$B,"Skill 1",'Hero Skills'!$I:$I,"Stats-Based",'Hero Skills'!$P:$P,BJ$81))</f>
        <v>0</v>
      </c>
      <c r="BK99" s="118">
        <f>IF($B99="Lead",SUMIFS('Hero Skills'!$H:$H,'Hero Skills'!$F:$F,BK$83,'Hero Skills'!$E:$E,BK$82,'Hero Skills'!$D:$D,"Foe",'Hero Skills'!$C:$C,"All",'Hero Skills'!$A:$A,$C99,'Hero Skills'!$I:$I,"Stats-Based",'Hero Skills'!$P:$P,BK$81),SUMIFS('Hero Skills'!$H:$H,'Hero Skills'!$F:$F,BK$83,'Hero Skills'!$E:$E,BK$82,'Hero Skills'!$D:$D,"Foe",'Hero Skills'!$C:$C,"All",'Hero Skills'!$A:$A,$C99,'Hero Skills'!$B:$B,"Skill 1",'Hero Skills'!$I:$I,"Stats-Based",'Hero Skills'!$P:$P,BK$81))</f>
        <v>0</v>
      </c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9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18"/>
      <c r="DV99" s="118"/>
      <c r="DW99" s="118"/>
      <c r="DX99" s="118"/>
      <c r="DY99" s="118"/>
      <c r="DZ99" s="118"/>
      <c r="EA99" s="118"/>
      <c r="EB99" s="118"/>
      <c r="EC99" s="118"/>
      <c r="ED99" s="118"/>
      <c r="EE99" s="118"/>
      <c r="EF99" s="118"/>
      <c r="EG99" s="118"/>
      <c r="EH99" s="118"/>
      <c r="EI99" s="118"/>
      <c r="EJ99" s="118"/>
      <c r="EK99" s="118"/>
      <c r="EL99" s="118"/>
      <c r="EM99" s="118"/>
      <c r="EN99" s="118"/>
      <c r="EO99" s="118"/>
      <c r="EP99" s="118"/>
      <c r="EQ99" s="118"/>
      <c r="ER99" s="118"/>
      <c r="ES99" s="118"/>
      <c r="ET99" s="118"/>
      <c r="EU99" s="118"/>
      <c r="EV99" s="118"/>
      <c r="EW99" s="118"/>
      <c r="EX99" s="118"/>
      <c r="EY99" s="118"/>
      <c r="EZ99" s="118"/>
      <c r="FA99" s="118"/>
      <c r="FB99" s="118"/>
      <c r="FC99" s="118"/>
      <c r="FD99" s="118"/>
      <c r="FE99" s="118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118"/>
      <c r="GL99" s="118"/>
      <c r="GM99" s="118"/>
      <c r="GN99" s="118"/>
      <c r="GO99" s="118"/>
      <c r="GP99" s="118"/>
      <c r="GQ99" s="118"/>
      <c r="GR99" s="118"/>
      <c r="GS99" s="118"/>
      <c r="GT99" s="118"/>
      <c r="GU99" s="118"/>
      <c r="GV99" s="118"/>
      <c r="GW99" s="118"/>
      <c r="GX99" s="118"/>
      <c r="GY99" s="118"/>
      <c r="GZ99" s="118"/>
      <c r="HA99" s="118"/>
      <c r="HB99" s="118"/>
      <c r="HC99" s="118"/>
      <c r="HD99" s="118"/>
      <c r="HE99" s="118"/>
      <c r="HF99" s="118"/>
      <c r="HG99" s="118"/>
      <c r="HH99" s="118"/>
      <c r="HI99" s="118"/>
      <c r="HJ99" s="118"/>
      <c r="HK99" s="118"/>
      <c r="HL99" s="118"/>
      <c r="HM99" s="118"/>
      <c r="HN99" s="118"/>
      <c r="HO99" s="118"/>
      <c r="HP99" s="118"/>
      <c r="HQ99" s="118"/>
      <c r="HR99" s="118"/>
      <c r="HS99" s="118"/>
      <c r="HT99" s="118"/>
      <c r="HU99" s="118"/>
      <c r="HV99" s="118"/>
      <c r="HW99" s="118"/>
      <c r="HX99" s="118"/>
      <c r="HY99" s="118"/>
      <c r="HZ99" s="118"/>
      <c r="IA99" s="118"/>
      <c r="IB99" s="118"/>
      <c r="IC99" s="118"/>
      <c r="ID99" s="118"/>
      <c r="IE99" s="118"/>
      <c r="IF99" s="118"/>
      <c r="IG99" s="118"/>
      <c r="IH99" s="118"/>
      <c r="II99" s="118"/>
      <c r="IJ99" s="118"/>
      <c r="IK99" s="118"/>
      <c r="IL99" s="118"/>
      <c r="IM99" s="118"/>
      <c r="IN99" s="118"/>
      <c r="IO99" s="118"/>
      <c r="IP99" s="118"/>
      <c r="IQ99" s="118"/>
      <c r="IR99" s="118"/>
      <c r="IS99" s="118"/>
      <c r="IT99" s="118"/>
      <c r="IU99" s="118"/>
      <c r="IV99" s="118"/>
      <c r="IW99" s="118"/>
      <c r="IX99" s="118"/>
      <c r="IY99" s="118"/>
      <c r="IZ99" s="118"/>
      <c r="JA99" s="118"/>
      <c r="JB99" s="118"/>
      <c r="JC99" s="118"/>
      <c r="JD99" s="118"/>
      <c r="JE99" s="118"/>
      <c r="JF99" s="118"/>
      <c r="JG99" s="118"/>
      <c r="JH99" s="118"/>
      <c r="JI99" s="118"/>
      <c r="JJ99" s="118"/>
      <c r="JK99" s="118"/>
      <c r="JL99" s="118"/>
      <c r="JM99" s="118"/>
      <c r="JN99" s="118"/>
      <c r="JO99" s="118"/>
      <c r="JP99" s="118"/>
      <c r="JQ99" s="118"/>
      <c r="JR99" s="118"/>
      <c r="JS99" s="118"/>
      <c r="JT99" s="118"/>
      <c r="JU99" s="118"/>
      <c r="JV99" s="118"/>
      <c r="JW99" s="118"/>
      <c r="JX99" s="118"/>
      <c r="JY99" s="118"/>
      <c r="JZ99" s="118"/>
      <c r="KA99" s="118"/>
      <c r="KB99" s="118"/>
      <c r="KC99" s="118"/>
      <c r="KD99" s="118"/>
      <c r="KE99" s="118"/>
      <c r="KF99" s="118"/>
      <c r="KG99" s="118"/>
      <c r="KH99" s="118"/>
      <c r="KI99" s="118"/>
      <c r="KJ99" s="118"/>
      <c r="KK99" s="118"/>
      <c r="KL99" s="118"/>
      <c r="KM99" s="118"/>
      <c r="KN99" s="118"/>
      <c r="KO99" s="118"/>
      <c r="KP99" s="118"/>
      <c r="KQ99" s="118"/>
      <c r="KR99" s="118"/>
      <c r="KS99" s="118"/>
      <c r="KT99" s="118"/>
      <c r="KU99" s="118"/>
      <c r="KV99" s="118"/>
      <c r="KW99" s="118"/>
      <c r="KX99" s="118"/>
      <c r="KY99" s="118"/>
      <c r="KZ99" s="118"/>
      <c r="LA99" s="118"/>
      <c r="LB99" s="118"/>
      <c r="LC99" s="118"/>
      <c r="LD99" s="118"/>
      <c r="LE99" s="118"/>
      <c r="LF99" s="118"/>
      <c r="LG99" s="118"/>
      <c r="LH99" s="118"/>
      <c r="LI99" s="118"/>
      <c r="LJ99" s="118"/>
      <c r="LK99" s="118"/>
      <c r="LL99" s="118"/>
      <c r="LM99" s="118"/>
      <c r="LN99" s="118"/>
      <c r="LO99" s="118"/>
      <c r="LP99" s="118"/>
      <c r="LQ99" s="118"/>
      <c r="LR99" s="118"/>
      <c r="LS99" s="118"/>
      <c r="LT99" s="118"/>
      <c r="LU99" s="118"/>
      <c r="LV99" s="118"/>
      <c r="LW99" s="118"/>
      <c r="LX99" s="118"/>
      <c r="LY99" s="118"/>
      <c r="LZ99" s="118"/>
      <c r="MA99" s="118"/>
      <c r="MB99" s="118"/>
      <c r="MC99" s="118"/>
      <c r="MD99" s="118"/>
      <c r="ME99" s="118"/>
      <c r="MF99" s="118"/>
      <c r="MG99" s="118"/>
      <c r="MH99" s="118"/>
      <c r="MI99" s="118"/>
      <c r="MJ99" s="118"/>
      <c r="MK99" s="118"/>
      <c r="ML99" s="118"/>
      <c r="MM99" s="118"/>
      <c r="MN99" s="118"/>
      <c r="MO99" s="118"/>
      <c r="MP99" s="118"/>
      <c r="MQ99" s="118"/>
      <c r="MR99" s="118"/>
      <c r="MS99" s="118"/>
      <c r="MT99" s="118"/>
      <c r="MU99" s="118"/>
      <c r="MV99" s="118"/>
      <c r="MW99" s="118"/>
      <c r="MX99" s="118"/>
      <c r="MY99" s="118"/>
      <c r="MZ99" s="118"/>
      <c r="NA99" s="118"/>
      <c r="NB99" s="118"/>
      <c r="NC99" s="118"/>
      <c r="ND99" s="118"/>
      <c r="NE99" s="118"/>
      <c r="NF99" s="118"/>
      <c r="NG99" s="118"/>
      <c r="NH99" s="118"/>
      <c r="NI99" s="118"/>
      <c r="NJ99" s="118"/>
      <c r="NK99" s="118"/>
      <c r="NL99" s="118"/>
      <c r="NM99" s="118"/>
      <c r="NN99" s="118"/>
      <c r="NO99" s="118"/>
      <c r="NP99" s="118"/>
      <c r="NQ99" s="118"/>
      <c r="NR99" s="118"/>
      <c r="NS99" s="118"/>
      <c r="NT99" s="118"/>
      <c r="NU99" s="118"/>
      <c r="NV99" s="118"/>
      <c r="NW99" s="118"/>
      <c r="NX99" s="118"/>
      <c r="NY99" s="118"/>
      <c r="NZ99" s="118"/>
      <c r="OA99" s="118"/>
      <c r="OB99" s="118"/>
      <c r="OC99" s="118"/>
      <c r="OD99" s="118"/>
      <c r="OE99" s="118"/>
      <c r="OF99" s="118"/>
      <c r="OG99" s="118"/>
      <c r="OH99" s="118"/>
      <c r="OI99" s="118"/>
      <c r="OJ99" s="118"/>
      <c r="OK99" s="118"/>
      <c r="OL99" s="118"/>
      <c r="OM99" s="118"/>
      <c r="ON99" s="118"/>
      <c r="OO99" s="118"/>
      <c r="OP99" s="118"/>
      <c r="OQ99" s="118"/>
      <c r="OR99" s="118"/>
      <c r="OS99" s="118"/>
      <c r="OT99" s="118"/>
      <c r="OU99" s="118"/>
      <c r="OV99" s="118"/>
      <c r="OW99" s="118"/>
      <c r="OX99" s="118"/>
      <c r="OY99" s="118"/>
      <c r="OZ99" s="118"/>
      <c r="PA99" s="118"/>
      <c r="PB99" s="118"/>
      <c r="PC99" s="118"/>
      <c r="PD99" s="118"/>
      <c r="PE99" s="118"/>
      <c r="PF99" s="118"/>
      <c r="PG99" s="118"/>
      <c r="PH99" s="118"/>
      <c r="PI99" s="118"/>
      <c r="PJ99" s="118"/>
      <c r="PK99" s="118"/>
      <c r="PL99" s="118"/>
      <c r="PM99" s="118"/>
      <c r="PN99" s="118"/>
      <c r="PO99" s="118"/>
      <c r="PP99" s="118"/>
      <c r="PQ99" s="118"/>
      <c r="PR99" s="118"/>
      <c r="PS99" s="118"/>
      <c r="PT99" s="118"/>
      <c r="PU99" s="118"/>
      <c r="PV99" s="118"/>
      <c r="PW99" s="118"/>
      <c r="PX99" s="118"/>
      <c r="PY99" s="118"/>
      <c r="PZ99" s="118"/>
      <c r="QA99" s="118"/>
      <c r="QB99" s="118"/>
      <c r="QC99" s="118"/>
      <c r="QD99" s="118"/>
      <c r="QE99" s="118"/>
      <c r="QF99" s="118"/>
      <c r="QG99" s="118"/>
      <c r="QH99" s="118"/>
      <c r="QI99" s="118"/>
      <c r="QJ99" s="118"/>
      <c r="QK99" s="118"/>
      <c r="QL99" s="118"/>
      <c r="QM99" s="118"/>
      <c r="QN99" s="118"/>
      <c r="QO99" s="118"/>
      <c r="QP99" s="118"/>
      <c r="QQ99" s="118"/>
      <c r="QR99" s="118"/>
      <c r="QS99" s="118"/>
      <c r="QT99" s="118"/>
      <c r="QU99" s="118"/>
      <c r="QV99" s="118"/>
      <c r="QW99" s="118"/>
      <c r="QX99" s="118"/>
      <c r="QY99" s="118"/>
      <c r="QZ99" s="118"/>
      <c r="RA99" s="118"/>
      <c r="RB99" s="118"/>
      <c r="RC99" s="118"/>
      <c r="RD99" s="118"/>
      <c r="RE99" s="118"/>
      <c r="RF99" s="118"/>
      <c r="RG99" s="118"/>
      <c r="RH99" s="118"/>
      <c r="RI99" s="118"/>
      <c r="RJ99" s="118"/>
      <c r="RK99" s="118"/>
      <c r="RL99" s="118"/>
      <c r="RM99" s="118"/>
      <c r="RN99" s="118"/>
      <c r="RO99" s="118"/>
      <c r="RP99" s="118"/>
      <c r="RQ99" s="118"/>
      <c r="RR99" s="118"/>
      <c r="RS99" s="118"/>
      <c r="RT99" s="118"/>
      <c r="RU99" s="118"/>
      <c r="RV99" s="118"/>
      <c r="RW99" s="118"/>
      <c r="RX99" s="118"/>
      <c r="RY99" s="118"/>
      <c r="RZ99" s="118"/>
      <c r="SA99" s="118"/>
      <c r="SB99" s="118"/>
      <c r="SC99" s="118"/>
      <c r="SD99" s="118"/>
      <c r="SE99" s="118"/>
      <c r="SF99" s="118"/>
      <c r="SG99" s="118"/>
      <c r="SH99" s="118"/>
      <c r="SI99" s="118"/>
      <c r="SJ99" s="118"/>
      <c r="SK99" s="118"/>
      <c r="SL99" s="118"/>
      <c r="SM99" s="118"/>
      <c r="SN99" s="118"/>
      <c r="SO99" s="118"/>
      <c r="SP99" s="118"/>
      <c r="SQ99" s="118"/>
      <c r="SR99" s="118"/>
      <c r="SS99" s="118"/>
      <c r="ST99" s="118"/>
      <c r="SU99" s="118"/>
      <c r="SV99" s="118"/>
      <c r="SW99" s="118"/>
      <c r="SX99" s="118"/>
      <c r="SY99" s="118"/>
      <c r="SZ99" s="118"/>
      <c r="TA99" s="118"/>
      <c r="TB99" s="118"/>
      <c r="TC99" s="118"/>
      <c r="TD99" s="118"/>
      <c r="TE99" s="118"/>
      <c r="TF99" s="118"/>
      <c r="TG99" s="118"/>
      <c r="TH99" s="118"/>
      <c r="TI99" s="118"/>
      <c r="TJ99" s="118"/>
      <c r="TK99" s="118"/>
      <c r="TL99" s="118"/>
      <c r="TM99" s="118"/>
      <c r="TN99" s="118"/>
      <c r="TO99" s="118"/>
      <c r="TP99" s="118"/>
      <c r="TQ99" s="118"/>
      <c r="TR99" s="118"/>
      <c r="TS99" s="118"/>
      <c r="TT99" s="118"/>
      <c r="TU99" s="118"/>
      <c r="TV99" s="118"/>
      <c r="TW99" s="118"/>
      <c r="TX99" s="118"/>
      <c r="TY99" s="118"/>
      <c r="TZ99" s="118"/>
      <c r="UA99" s="118"/>
      <c r="UB99" s="118"/>
      <c r="UC99" s="118"/>
      <c r="UD99" s="118"/>
      <c r="UE99" s="118"/>
      <c r="UF99" s="118"/>
      <c r="UG99" s="118"/>
      <c r="UH99" s="118"/>
      <c r="UI99" s="118"/>
      <c r="UJ99" s="118"/>
      <c r="UK99" s="118"/>
      <c r="UL99" s="118"/>
      <c r="UM99" s="118"/>
      <c r="UN99" s="118"/>
      <c r="UO99" s="118"/>
      <c r="UP99" s="118"/>
      <c r="UQ99" s="118"/>
      <c r="UR99" s="118"/>
      <c r="US99" s="118"/>
      <c r="UT99" s="118"/>
      <c r="UU99" s="118"/>
      <c r="UV99" s="118"/>
      <c r="UW99" s="118"/>
      <c r="UX99" s="118"/>
      <c r="UY99" s="118"/>
      <c r="UZ99" s="118"/>
      <c r="VA99" s="118"/>
      <c r="VB99" s="118"/>
      <c r="VC99" s="118"/>
      <c r="VD99" s="118"/>
      <c r="VE99" s="118"/>
      <c r="VF99" s="118"/>
      <c r="VG99" s="118"/>
      <c r="VH99" s="118"/>
      <c r="VI99" s="118"/>
      <c r="VJ99" s="118"/>
      <c r="VK99" s="118"/>
      <c r="VL99" s="118"/>
      <c r="VM99" s="118"/>
      <c r="VN99" s="118"/>
      <c r="VO99" s="118"/>
      <c r="VP99" s="118"/>
      <c r="VQ99" s="118"/>
      <c r="VR99" s="118"/>
      <c r="VS99" s="118"/>
      <c r="VT99" s="118"/>
      <c r="VU99" s="118"/>
      <c r="VV99" s="118"/>
      <c r="VW99" s="118"/>
      <c r="VX99" s="118"/>
      <c r="VY99" s="118"/>
      <c r="VZ99" s="118"/>
      <c r="WA99" s="118"/>
      <c r="WB99" s="118"/>
      <c r="WC99" s="118"/>
      <c r="WD99" s="118"/>
      <c r="WE99" s="118"/>
      <c r="WF99" s="118"/>
      <c r="WG99" s="118"/>
      <c r="WH99" s="118"/>
      <c r="WI99" s="118"/>
      <c r="WJ99" s="118"/>
      <c r="WK99" s="118"/>
      <c r="WL99" s="118"/>
      <c r="WM99" s="118"/>
      <c r="WN99" s="118"/>
      <c r="WO99" s="118"/>
      <c r="WP99" s="118"/>
      <c r="WQ99" s="118"/>
      <c r="WR99" s="118"/>
      <c r="WS99" s="118"/>
      <c r="WT99" s="118"/>
      <c r="WU99" s="118"/>
      <c r="WV99" s="118"/>
    </row>
    <row r="100" spans="1:620" ht="12.75" x14ac:dyDescent="0.2">
      <c r="A100" s="94"/>
      <c r="B100" s="2" t="s">
        <v>86</v>
      </c>
      <c r="C100" s="70" t="str">
        <f t="shared" ref="C100:C103" si="37">I24</f>
        <v>Jessie</v>
      </c>
      <c r="D100" s="117">
        <f>IF($B100="Lead",SUMIFS('Hero Skills'!$H:$H,'Hero Skills'!$F:$F,D$83,'Hero Skills'!$E:$E,D$82,'Hero Skills'!$D:$D,"Friend",'Hero Skills'!$C:$C,"All",'Hero Skills'!$A:$A,$C100,'Hero Skills'!$I:$I,"Stats-Based",'Hero Skills'!$P:$P,D$81)+SUMIFS('Hero Skills'!$H:$H,'Hero Skills'!$C:$C,$F$1,'Hero Skills'!$F:$F,D$83,'Hero Skills'!$E:$E,D$82,'Hero Skills'!$A:$A,$C100,'Hero Skills'!$I:$I,"Stats-Based",'Hero Skills'!$P:$P,D$81),SUMIFS('Hero Skills'!$H:$H,'Hero Skills'!$F:$F,D$83,'Hero Skills'!$E:$E,D$82,'Hero Skills'!$D:$D,"Friend",'Hero Skills'!$C:$C,"All",'Hero Skills'!$A:$A,$C100,'Hero Skills'!$B:$B,"Skill 1",'Hero Skills'!$I:$I,"Stats-Based",'Hero Skills'!$P:$P,D$81))</f>
        <v>0</v>
      </c>
      <c r="E100" s="117">
        <f>IF($B100="Lead",SUMIFS('Hero Skills'!$H:$H,'Hero Skills'!$F:$F,E$83,'Hero Skills'!$E:$E,E$82,'Hero Skills'!$D:$D,"Friend",'Hero Skills'!$C:$C,"All",'Hero Skills'!$A:$A,$C100,'Hero Skills'!$I:$I,"Stats-Based",'Hero Skills'!$P:$P,E$81)+SUMIFS('Hero Skills'!$H:$H,'Hero Skills'!$C:$C,$F$1,'Hero Skills'!$F:$F,E$83,'Hero Skills'!$E:$E,E$82,'Hero Skills'!$A:$A,$C100,'Hero Skills'!$I:$I,"Stats-Based",'Hero Skills'!$P:$P,E$81),SUMIFS('Hero Skills'!$H:$H,'Hero Skills'!$F:$F,E$83,'Hero Skills'!$E:$E,E$82,'Hero Skills'!$D:$D,"Friend",'Hero Skills'!$C:$C,"All",'Hero Skills'!$A:$A,$C100,'Hero Skills'!$B:$B,"Skill 1",'Hero Skills'!$I:$I,"Stats-Based",'Hero Skills'!$P:$P,E$81))</f>
        <v>0</v>
      </c>
      <c r="F100" s="117">
        <f>IF($B100="Lead",SUMIFS('Hero Skills'!$H:$H,'Hero Skills'!$F:$F,F$83,'Hero Skills'!$E:$E,F$82,'Hero Skills'!$D:$D,"Friend",'Hero Skills'!$C:$C,"All",'Hero Skills'!$A:$A,$C100,'Hero Skills'!$I:$I,"Stats-Based",'Hero Skills'!$P:$P,F$81)+SUMIFS('Hero Skills'!$H:$H,'Hero Skills'!$C:$C,$F$1,'Hero Skills'!$F:$F,F$83,'Hero Skills'!$E:$E,F$82,'Hero Skills'!$A:$A,$C100,'Hero Skills'!$I:$I,"Stats-Based",'Hero Skills'!$P:$P,F$81),SUMIFS('Hero Skills'!$H:$H,'Hero Skills'!$F:$F,F$83,'Hero Skills'!$E:$E,F$82,'Hero Skills'!$D:$D,"Friend",'Hero Skills'!$C:$C,"All",'Hero Skills'!$A:$A,$C100,'Hero Skills'!$B:$B,"Skill 1",'Hero Skills'!$I:$I,"Stats-Based",'Hero Skills'!$P:$P,F$81))</f>
        <v>0</v>
      </c>
      <c r="G100" s="117">
        <f>IF($B100="Lead",SUMIFS('Hero Skills'!$H:$H,'Hero Skills'!$F:$F,G$83,'Hero Skills'!$E:$E,G$82,'Hero Skills'!$D:$D,"Friend",'Hero Skills'!$C:$C,"All",'Hero Skills'!$A:$A,$C100,'Hero Skills'!$I:$I,"Stats-Based",'Hero Skills'!$P:$P,G$81)+SUMIFS('Hero Skills'!$H:$H,'Hero Skills'!$C:$C,$F$1,'Hero Skills'!$F:$F,G$83,'Hero Skills'!$E:$E,G$82,'Hero Skills'!$A:$A,$C100,'Hero Skills'!$I:$I,"Stats-Based",'Hero Skills'!$P:$P,G$81),SUMIFS('Hero Skills'!$H:$H,'Hero Skills'!$F:$F,G$83,'Hero Skills'!$E:$E,G$82,'Hero Skills'!$D:$D,"Friend",'Hero Skills'!$C:$C,"All",'Hero Skills'!$A:$A,$C100,'Hero Skills'!$B:$B,"Skill 1",'Hero Skills'!$I:$I,"Stats-Based",'Hero Skills'!$P:$P,G$81))</f>
        <v>0</v>
      </c>
      <c r="H100" s="117">
        <f>IF($B100="Lead",SUMIFS('Hero Skills'!$H:$H,'Hero Skills'!$F:$F,H$83,'Hero Skills'!$E:$E,H$82,'Hero Skills'!$D:$D,"Friend",'Hero Skills'!$C:$C,"All",'Hero Skills'!$A:$A,$C100,'Hero Skills'!$I:$I,"Stats-Based",'Hero Skills'!$P:$P,H$81)+SUMIFS('Hero Skills'!$H:$H,'Hero Skills'!$C:$C,$F$1,'Hero Skills'!$F:$F,H$83,'Hero Skills'!$E:$E,H$82,'Hero Skills'!$A:$A,$C100,'Hero Skills'!$I:$I,"Stats-Based",'Hero Skills'!$P:$P,H$81),SUMIFS('Hero Skills'!$H:$H,'Hero Skills'!$F:$F,H$83,'Hero Skills'!$E:$E,H$82,'Hero Skills'!$D:$D,"Friend",'Hero Skills'!$C:$C,"All",'Hero Skills'!$A:$A,$C100,'Hero Skills'!$B:$B,"Skill 1",'Hero Skills'!$I:$I,"Stats-Based",'Hero Skills'!$P:$P,H$81))</f>
        <v>0.25</v>
      </c>
      <c r="I100" s="117">
        <f>IF($B100="Lead",SUMIFS('Hero Skills'!$H:$H,'Hero Skills'!$F:$F,I$83,'Hero Skills'!$E:$E,I$82,'Hero Skills'!$D:$D,"Friend",'Hero Skills'!$C:$C,"All",'Hero Skills'!$A:$A,$C100,'Hero Skills'!$I:$I,"Stats-Based",'Hero Skills'!$P:$P,I$81)+SUMIFS('Hero Skills'!$H:$H,'Hero Skills'!$C:$C,$F$1,'Hero Skills'!$F:$F,I$83,'Hero Skills'!$E:$E,I$82,'Hero Skills'!$A:$A,$C100,'Hero Skills'!$I:$I,"Stats-Based",'Hero Skills'!$P:$P,I$81),SUMIFS('Hero Skills'!$H:$H,'Hero Skills'!$F:$F,I$83,'Hero Skills'!$E:$E,I$82,'Hero Skills'!$D:$D,"Friend",'Hero Skills'!$C:$C,"All",'Hero Skills'!$A:$A,$C100,'Hero Skills'!$B:$B,"Skill 1",'Hero Skills'!$I:$I,"Stats-Based",'Hero Skills'!$P:$P,I$81))</f>
        <v>0</v>
      </c>
      <c r="J100" s="117">
        <f>IF($B100="Lead",SUMIFS('Hero Skills'!$H:$H,'Hero Skills'!$F:$F,J$83,'Hero Skills'!$E:$E,J$82,'Hero Skills'!$D:$D,"Friend",'Hero Skills'!$C:$C,"All",'Hero Skills'!$A:$A,$C100,'Hero Skills'!$I:$I,"Stats-Based",'Hero Skills'!$P:$P,J$81)+SUMIFS('Hero Skills'!$H:$H,'Hero Skills'!$C:$C,$F$1,'Hero Skills'!$F:$F,J$83,'Hero Skills'!$E:$E,J$82,'Hero Skills'!$A:$A,$C100,'Hero Skills'!$I:$I,"Stats-Based",'Hero Skills'!$P:$P,J$81),SUMIFS('Hero Skills'!$H:$H,'Hero Skills'!$F:$F,J$83,'Hero Skills'!$E:$E,J$82,'Hero Skills'!$D:$D,"Friend",'Hero Skills'!$C:$C,"All",'Hero Skills'!$A:$A,$C100,'Hero Skills'!$B:$B,"Skill 1",'Hero Skills'!$I:$I,"Stats-Based",'Hero Skills'!$P:$P,J$81))</f>
        <v>0</v>
      </c>
      <c r="K100" s="117">
        <f>IF($B100="Lead",SUMIFS('Hero Skills'!$H:$H,'Hero Skills'!$F:$F,K$83,'Hero Skills'!$E:$E,K$82,'Hero Skills'!$D:$D,"Friend",'Hero Skills'!$C:$C,"All",'Hero Skills'!$A:$A,$C100,'Hero Skills'!$I:$I,"Stats-Based",'Hero Skills'!$P:$P,K$81)+SUMIFS('Hero Skills'!$H:$H,'Hero Skills'!$C:$C,$F$1,'Hero Skills'!$F:$F,K$83,'Hero Skills'!$E:$E,K$82,'Hero Skills'!$A:$A,$C100,'Hero Skills'!$I:$I,"Stats-Based",'Hero Skills'!$P:$P,K$81),SUMIFS('Hero Skills'!$H:$H,'Hero Skills'!$F:$F,K$83,'Hero Skills'!$E:$E,K$82,'Hero Skills'!$D:$D,"Friend",'Hero Skills'!$C:$C,"All",'Hero Skills'!$A:$A,$C100,'Hero Skills'!$B:$B,"Skill 1",'Hero Skills'!$I:$I,"Stats-Based",'Hero Skills'!$P:$P,K$81))</f>
        <v>0</v>
      </c>
      <c r="L100" s="117">
        <f>IF($B100="Lead",SUMIFS('Hero Skills'!$H:$H,'Hero Skills'!$F:$F,L$83,'Hero Skills'!$E:$E,L$82,'Hero Skills'!$D:$D,"Friend",'Hero Skills'!$C:$C,"All",'Hero Skills'!$A:$A,$C100,'Hero Skills'!$I:$I,"Stats-Based",'Hero Skills'!$P:$P,L$81)+SUMIFS('Hero Skills'!$H:$H,'Hero Skills'!$C:$C,$F$1,'Hero Skills'!$F:$F,L$83,'Hero Skills'!$E:$E,L$82,'Hero Skills'!$A:$A,$C100,'Hero Skills'!$I:$I,"Stats-Based",'Hero Skills'!$P:$P,L$81),SUMIFS('Hero Skills'!$H:$H,'Hero Skills'!$F:$F,L$83,'Hero Skills'!$E:$E,L$82,'Hero Skills'!$D:$D,"Friend",'Hero Skills'!$C:$C,"All",'Hero Skills'!$A:$A,$C100,'Hero Skills'!$B:$B,"Skill 1",'Hero Skills'!$I:$I,"Stats-Based",'Hero Skills'!$P:$P,L$81))</f>
        <v>0</v>
      </c>
      <c r="M100" s="117">
        <f>IF($B100="Lead",SUMIFS('Hero Skills'!$H:$H,'Hero Skills'!$F:$F,M$83,'Hero Skills'!$E:$E,M$82,'Hero Skills'!$D:$D,"Friend",'Hero Skills'!$C:$C,"All",'Hero Skills'!$A:$A,$C100,'Hero Skills'!$I:$I,"Stats-Based",'Hero Skills'!$P:$P,M$81)+SUMIFS('Hero Skills'!$H:$H,'Hero Skills'!$C:$C,$F$1,'Hero Skills'!$F:$F,M$83,'Hero Skills'!$E:$E,M$82,'Hero Skills'!$A:$A,$C100,'Hero Skills'!$I:$I,"Stats-Based",'Hero Skills'!$P:$P,M$81),SUMIFS('Hero Skills'!$H:$H,'Hero Skills'!$F:$F,M$83,'Hero Skills'!$E:$E,M$82,'Hero Skills'!$D:$D,"Friend",'Hero Skills'!$C:$C,"All",'Hero Skills'!$A:$A,$C100,'Hero Skills'!$B:$B,"Skill 1",'Hero Skills'!$I:$I,"Stats-Based",'Hero Skills'!$P:$P,M$81))</f>
        <v>0</v>
      </c>
      <c r="N100" s="117">
        <f>IF($B100="Lead",SUMIFS('Hero Skills'!$H:$H,'Hero Skills'!$F:$F,N$83,'Hero Skills'!$E:$E,N$82,'Hero Skills'!$D:$D,"Friend",'Hero Skills'!$C:$C,"All",'Hero Skills'!$A:$A,$C100,'Hero Skills'!$I:$I,"Stats-Based",'Hero Skills'!$P:$P,N$81)+SUMIFS('Hero Skills'!$H:$H,'Hero Skills'!$C:$C,$F$1,'Hero Skills'!$F:$F,N$83,'Hero Skills'!$E:$E,N$82,'Hero Skills'!$A:$A,$C100,'Hero Skills'!$I:$I,"Stats-Based",'Hero Skills'!$P:$P,N$81),SUMIFS('Hero Skills'!$H:$H,'Hero Skills'!$F:$F,N$83,'Hero Skills'!$E:$E,N$82,'Hero Skills'!$D:$D,"Friend",'Hero Skills'!$C:$C,"All",'Hero Skills'!$A:$A,$C100,'Hero Skills'!$B:$B,"Skill 1",'Hero Skills'!$I:$I,"Stats-Based",'Hero Skills'!$P:$P,N$81))</f>
        <v>0</v>
      </c>
      <c r="O100" s="117">
        <f>IF($B100="Lead",SUMIFS('Hero Skills'!$H:$H,'Hero Skills'!$F:$F,O$83,'Hero Skills'!$E:$E,O$82,'Hero Skills'!$D:$D,"Friend",'Hero Skills'!$C:$C,"All",'Hero Skills'!$A:$A,$C100,'Hero Skills'!$I:$I,"Stats-Based",'Hero Skills'!$P:$P,O$81)+SUMIFS('Hero Skills'!$H:$H,'Hero Skills'!$C:$C,$F$1,'Hero Skills'!$F:$F,O$83,'Hero Skills'!$E:$E,O$82,'Hero Skills'!$A:$A,$C100,'Hero Skills'!$I:$I,"Stats-Based",'Hero Skills'!$P:$P,O$81),SUMIFS('Hero Skills'!$H:$H,'Hero Skills'!$F:$F,O$83,'Hero Skills'!$E:$E,O$82,'Hero Skills'!$D:$D,"Friend",'Hero Skills'!$C:$C,"All",'Hero Skills'!$A:$A,$C100,'Hero Skills'!$B:$B,"Skill 1",'Hero Skills'!$I:$I,"Stats-Based",'Hero Skills'!$P:$P,O$81))</f>
        <v>0</v>
      </c>
      <c r="P100" s="117">
        <f>IF($B100="Lead",SUMIFS('Hero Skills'!$H:$H,'Hero Skills'!$F:$F,P$83,'Hero Skills'!$E:$E,P$82,'Hero Skills'!$D:$D,"Friend",'Hero Skills'!$C:$C,"All",'Hero Skills'!$A:$A,$C100,'Hero Skills'!$I:$I,"Stats-Based",'Hero Skills'!$P:$P,P$81)+SUMIFS('Hero Skills'!$H:$H,'Hero Skills'!$C:$C,$F$1,'Hero Skills'!$F:$F,P$83,'Hero Skills'!$E:$E,P$82,'Hero Skills'!$A:$A,$C100,'Hero Skills'!$I:$I,"Stats-Based",'Hero Skills'!$P:$P,P$81),SUMIFS('Hero Skills'!$H:$H,'Hero Skills'!$F:$F,P$83,'Hero Skills'!$E:$E,P$82,'Hero Skills'!$D:$D,"Friend",'Hero Skills'!$C:$C,"All",'Hero Skills'!$A:$A,$C100,'Hero Skills'!$B:$B,"Skill 1",'Hero Skills'!$I:$I,"Stats-Based",'Hero Skills'!$P:$P,P$81))</f>
        <v>0</v>
      </c>
      <c r="Q100" s="117">
        <f>IF($B100="Lead",SUMIFS('Hero Skills'!$H:$H,'Hero Skills'!$F:$F,Q$83,'Hero Skills'!$E:$E,Q$82,'Hero Skills'!$D:$D,"Friend",'Hero Skills'!$C:$C,"All",'Hero Skills'!$A:$A,$C100,'Hero Skills'!$I:$I,"Stats-Based",'Hero Skills'!$P:$P,Q$81)+SUMIFS('Hero Skills'!$H:$H,'Hero Skills'!$C:$C,$F$1,'Hero Skills'!$F:$F,Q$83,'Hero Skills'!$E:$E,Q$82,'Hero Skills'!$A:$A,$C100,'Hero Skills'!$I:$I,"Stats-Based",'Hero Skills'!$P:$P,Q$81),SUMIFS('Hero Skills'!$H:$H,'Hero Skills'!$F:$F,Q$83,'Hero Skills'!$E:$E,Q$82,'Hero Skills'!$D:$D,"Friend",'Hero Skills'!$C:$C,"All",'Hero Skills'!$A:$A,$C100,'Hero Skills'!$B:$B,"Skill 1",'Hero Skills'!$I:$I,"Stats-Based",'Hero Skills'!$P:$P,Q$81))</f>
        <v>0</v>
      </c>
      <c r="R100" s="117">
        <f>IF($B100="Lead",SUMIFS('Hero Skills'!$H:$H,'Hero Skills'!$F:$F,R$83,'Hero Skills'!$E:$E,R$82,'Hero Skills'!$D:$D,"Friend",'Hero Skills'!$C:$C,"All",'Hero Skills'!$A:$A,$C100,'Hero Skills'!$I:$I,"Stats-Based",'Hero Skills'!$P:$P,R$81)+SUMIFS('Hero Skills'!$H:$H,'Hero Skills'!$C:$C,$F$1,'Hero Skills'!$F:$F,R$83,'Hero Skills'!$E:$E,R$82,'Hero Skills'!$A:$A,$C100,'Hero Skills'!$I:$I,"Stats-Based",'Hero Skills'!$P:$P,R$81),SUMIFS('Hero Skills'!$H:$H,'Hero Skills'!$F:$F,R$83,'Hero Skills'!$E:$E,R$82,'Hero Skills'!$D:$D,"Friend",'Hero Skills'!$C:$C,"All",'Hero Skills'!$A:$A,$C100,'Hero Skills'!$B:$B,"Skill 1",'Hero Skills'!$I:$I,"Stats-Based",'Hero Skills'!$P:$P,R$81))</f>
        <v>0.25</v>
      </c>
      <c r="S100" s="117">
        <f>IF($B100="Lead",SUMIFS('Hero Skills'!$H:$H,'Hero Skills'!$F:$F,S$83,'Hero Skills'!$E:$E,S$82,'Hero Skills'!$D:$D,"Friend",'Hero Skills'!$C:$C,"All",'Hero Skills'!$A:$A,$C100,'Hero Skills'!$I:$I,"Stats-Based",'Hero Skills'!$P:$P,S$81)+SUMIFS('Hero Skills'!$H:$H,'Hero Skills'!$C:$C,$F$1,'Hero Skills'!$F:$F,S$83,'Hero Skills'!$E:$E,S$82,'Hero Skills'!$A:$A,$C100,'Hero Skills'!$I:$I,"Stats-Based",'Hero Skills'!$P:$P,S$81),SUMIFS('Hero Skills'!$H:$H,'Hero Skills'!$F:$F,S$83,'Hero Skills'!$E:$E,S$82,'Hero Skills'!$D:$D,"Friend",'Hero Skills'!$C:$C,"All",'Hero Skills'!$A:$A,$C100,'Hero Skills'!$B:$B,"Skill 1",'Hero Skills'!$I:$I,"Stats-Based",'Hero Skills'!$P:$P,S$81))</f>
        <v>0</v>
      </c>
      <c r="T100" s="117">
        <f>IF($B100="Lead",SUMIFS('Hero Skills'!$H:$H,'Hero Skills'!$F:$F,T$83,'Hero Skills'!$E:$E,T$82,'Hero Skills'!$D:$D,"Friend",'Hero Skills'!$C:$C,"All",'Hero Skills'!$A:$A,$C100,'Hero Skills'!$I:$I,"Stats-Based",'Hero Skills'!$P:$P,T$81)+SUMIFS('Hero Skills'!$H:$H,'Hero Skills'!$C:$C,$F$1,'Hero Skills'!$F:$F,T$83,'Hero Skills'!$E:$E,T$82,'Hero Skills'!$A:$A,$C100,'Hero Skills'!$I:$I,"Stats-Based",'Hero Skills'!$P:$P,T$81),SUMIFS('Hero Skills'!$H:$H,'Hero Skills'!$F:$F,T$83,'Hero Skills'!$E:$E,T$82,'Hero Skills'!$D:$D,"Friend",'Hero Skills'!$C:$C,"All",'Hero Skills'!$A:$A,$C100,'Hero Skills'!$B:$B,"Skill 1",'Hero Skills'!$I:$I,"Stats-Based",'Hero Skills'!$P:$P,T$81))</f>
        <v>0</v>
      </c>
      <c r="U100" s="117">
        <f>IF($B100="Lead",SUMIFS('Hero Skills'!$H:$H,'Hero Skills'!$F:$F,U$83,'Hero Skills'!$E:$E,U$82,'Hero Skills'!$D:$D,"Friend",'Hero Skills'!$C:$C,"All",'Hero Skills'!$A:$A,$C100,'Hero Skills'!$I:$I,"Stats-Based",'Hero Skills'!$P:$P,U$81)+SUMIFS('Hero Skills'!$H:$H,'Hero Skills'!$C:$C,$F$1,'Hero Skills'!$F:$F,U$83,'Hero Skills'!$E:$E,U$82,'Hero Skills'!$A:$A,$C100,'Hero Skills'!$I:$I,"Stats-Based",'Hero Skills'!$P:$P,U$81),SUMIFS('Hero Skills'!$H:$H,'Hero Skills'!$F:$F,U$83,'Hero Skills'!$E:$E,U$82,'Hero Skills'!$D:$D,"Friend",'Hero Skills'!$C:$C,"All",'Hero Skills'!$A:$A,$C100,'Hero Skills'!$B:$B,"Skill 1",'Hero Skills'!$I:$I,"Stats-Based",'Hero Skills'!$P:$P,U$81))</f>
        <v>0</v>
      </c>
      <c r="V100" s="117">
        <f>IF($B100="Lead",SUMIFS('Hero Skills'!$H:$H,'Hero Skills'!$F:$F,V$83,'Hero Skills'!$E:$E,V$82,'Hero Skills'!$D:$D,"Friend",'Hero Skills'!$C:$C,"All",'Hero Skills'!$A:$A,$C100,'Hero Skills'!$I:$I,"Stats-Based",'Hero Skills'!$P:$P,V$81)+SUMIFS('Hero Skills'!$H:$H,'Hero Skills'!$C:$C,$F$1,'Hero Skills'!$F:$F,V$83,'Hero Skills'!$E:$E,V$82,'Hero Skills'!$A:$A,$C100,'Hero Skills'!$I:$I,"Stats-Based",'Hero Skills'!$P:$P,V$81),SUMIFS('Hero Skills'!$H:$H,'Hero Skills'!$F:$F,V$83,'Hero Skills'!$E:$E,V$82,'Hero Skills'!$D:$D,"Friend",'Hero Skills'!$C:$C,"All",'Hero Skills'!$A:$A,$C100,'Hero Skills'!$B:$B,"Skill 1",'Hero Skills'!$I:$I,"Stats-Based",'Hero Skills'!$P:$P,V$81))</f>
        <v>0</v>
      </c>
      <c r="W100" s="117">
        <f>IF($B100="Lead",SUMIFS('Hero Skills'!$H:$H,'Hero Skills'!$F:$F,W$83,'Hero Skills'!$E:$E,W$82,'Hero Skills'!$D:$D,"Friend",'Hero Skills'!$C:$C,"All",'Hero Skills'!$A:$A,$C100,'Hero Skills'!$I:$I,"Stats-Based",'Hero Skills'!$P:$P,W$81)+SUMIFS('Hero Skills'!$H:$H,'Hero Skills'!$C:$C,$F$1,'Hero Skills'!$F:$F,W$83,'Hero Skills'!$E:$E,W$82,'Hero Skills'!$A:$A,$C100,'Hero Skills'!$I:$I,"Stats-Based",'Hero Skills'!$P:$P,W$81),SUMIFS('Hero Skills'!$H:$H,'Hero Skills'!$F:$F,W$83,'Hero Skills'!$E:$E,W$82,'Hero Skills'!$D:$D,"Friend",'Hero Skills'!$C:$C,"All",'Hero Skills'!$A:$A,$C100,'Hero Skills'!$B:$B,"Skill 1",'Hero Skills'!$I:$I,"Stats-Based",'Hero Skills'!$P:$P,W$81))</f>
        <v>0</v>
      </c>
      <c r="X100" s="117">
        <f>IF($B100="Lead",SUMIFS('Hero Skills'!$H:$H,'Hero Skills'!$F:$F,X$83,'Hero Skills'!$E:$E,X$82,'Hero Skills'!$D:$D,"Friend",'Hero Skills'!$C:$C,"All",'Hero Skills'!$A:$A,$C100,'Hero Skills'!$I:$I,"Stats-Based",'Hero Skills'!$P:$P,X$81)+SUMIFS('Hero Skills'!$H:$H,'Hero Skills'!$C:$C,$F$1,'Hero Skills'!$F:$F,X$83,'Hero Skills'!$E:$E,X$82,'Hero Skills'!$A:$A,$C100,'Hero Skills'!$I:$I,"Stats-Based",'Hero Skills'!$P:$P,X$81),SUMIFS('Hero Skills'!$H:$H,'Hero Skills'!$F:$F,X$83,'Hero Skills'!$E:$E,X$82,'Hero Skills'!$D:$D,"Friend",'Hero Skills'!$C:$C,"All",'Hero Skills'!$A:$A,$C100,'Hero Skills'!$B:$B,"Skill 1",'Hero Skills'!$I:$I,"Stats-Based",'Hero Skills'!$P:$P,X$81))</f>
        <v>0</v>
      </c>
      <c r="Y100" s="117">
        <f>IF($B100="Lead",SUMIFS('Hero Skills'!$H:$H,'Hero Skills'!$F:$F,Y$83,'Hero Skills'!$E:$E,Y$82,'Hero Skills'!$D:$D,"Friend",'Hero Skills'!$C:$C,"All",'Hero Skills'!$A:$A,$C100,'Hero Skills'!$I:$I,"Stats-Based",'Hero Skills'!$P:$P,Y$81)+SUMIFS('Hero Skills'!$H:$H,'Hero Skills'!$C:$C,$F$1,'Hero Skills'!$F:$F,Y$83,'Hero Skills'!$E:$E,Y$82,'Hero Skills'!$A:$A,$C100,'Hero Skills'!$I:$I,"Stats-Based",'Hero Skills'!$P:$P,Y$81),SUMIFS('Hero Skills'!$H:$H,'Hero Skills'!$F:$F,Y$83,'Hero Skills'!$E:$E,Y$82,'Hero Skills'!$D:$D,"Friend",'Hero Skills'!$C:$C,"All",'Hero Skills'!$A:$A,$C100,'Hero Skills'!$B:$B,"Skill 1",'Hero Skills'!$I:$I,"Stats-Based",'Hero Skills'!$P:$P,Y$81))</f>
        <v>0</v>
      </c>
      <c r="Z100" s="117">
        <f>IF($B100="Lead",SUMIFS('Hero Skills'!$H:$H,'Hero Skills'!$F:$F,Z$83,'Hero Skills'!$E:$E,Z$82,'Hero Skills'!$D:$D,"Friend",'Hero Skills'!$C:$C,"All",'Hero Skills'!$A:$A,$C100,'Hero Skills'!$I:$I,"Stats-Based",'Hero Skills'!$P:$P,Z$81)+SUMIFS('Hero Skills'!$H:$H,'Hero Skills'!$C:$C,$F$1,'Hero Skills'!$F:$F,Z$83,'Hero Skills'!$E:$E,Z$82,'Hero Skills'!$A:$A,$C100,'Hero Skills'!$I:$I,"Stats-Based",'Hero Skills'!$P:$P,Z$81),SUMIFS('Hero Skills'!$H:$H,'Hero Skills'!$F:$F,Z$83,'Hero Skills'!$E:$E,Z$82,'Hero Skills'!$D:$D,"Friend",'Hero Skills'!$C:$C,"All",'Hero Skills'!$A:$A,$C100,'Hero Skills'!$B:$B,"Skill 1",'Hero Skills'!$I:$I,"Stats-Based",'Hero Skills'!$P:$P,Z$81))</f>
        <v>0</v>
      </c>
      <c r="AA100" s="117">
        <f>IF($B100="Lead",SUMIFS('Hero Skills'!$H:$H,'Hero Skills'!$F:$F,AA$83,'Hero Skills'!$E:$E,AA$82,'Hero Skills'!$D:$D,"Friend",'Hero Skills'!$C:$C,"All",'Hero Skills'!$A:$A,$C100,'Hero Skills'!$I:$I,"Stats-Based",'Hero Skills'!$P:$P,AA$81)+SUMIFS('Hero Skills'!$H:$H,'Hero Skills'!$C:$C,$F$1,'Hero Skills'!$F:$F,AA$83,'Hero Skills'!$E:$E,AA$82,'Hero Skills'!$A:$A,$C100,'Hero Skills'!$I:$I,"Stats-Based",'Hero Skills'!$P:$P,AA$81),SUMIFS('Hero Skills'!$H:$H,'Hero Skills'!$F:$F,AA$83,'Hero Skills'!$E:$E,AA$82,'Hero Skills'!$D:$D,"Friend",'Hero Skills'!$C:$C,"All",'Hero Skills'!$A:$A,$C100,'Hero Skills'!$B:$B,"Skill 1",'Hero Skills'!$I:$I,"Stats-Based",'Hero Skills'!$P:$P,AA$81))</f>
        <v>0</v>
      </c>
      <c r="AB100" s="117">
        <f>IF($B100="Lead",SUMIFS('Hero Skills'!$H:$H,'Hero Skills'!$F:$F,AB$83,'Hero Skills'!$E:$E,AB$82,'Hero Skills'!$D:$D,"Friend",'Hero Skills'!$C:$C,"All",'Hero Skills'!$A:$A,$C100,'Hero Skills'!$I:$I,"Stats-Based",'Hero Skills'!$P:$P,AB$81)+SUMIFS('Hero Skills'!$H:$H,'Hero Skills'!$C:$C,$F$1,'Hero Skills'!$F:$F,AB$83,'Hero Skills'!$E:$E,AB$82,'Hero Skills'!$A:$A,$C100,'Hero Skills'!$I:$I,"Stats-Based",'Hero Skills'!$P:$P,AB$81),SUMIFS('Hero Skills'!$H:$H,'Hero Skills'!$F:$F,AB$83,'Hero Skills'!$E:$E,AB$82,'Hero Skills'!$D:$D,"Friend",'Hero Skills'!$C:$C,"All",'Hero Skills'!$A:$A,$C100,'Hero Skills'!$B:$B,"Skill 1",'Hero Skills'!$I:$I,"Stats-Based",'Hero Skills'!$P:$P,AB$81))</f>
        <v>0.25</v>
      </c>
      <c r="AC100" s="117">
        <f>IF($B100="Lead",SUMIFS('Hero Skills'!$H:$H,'Hero Skills'!$F:$F,AC$83,'Hero Skills'!$E:$E,AC$82,'Hero Skills'!$D:$D,"Friend",'Hero Skills'!$C:$C,"All",'Hero Skills'!$A:$A,$C100,'Hero Skills'!$I:$I,"Stats-Based",'Hero Skills'!$P:$P,AC$81)+SUMIFS('Hero Skills'!$H:$H,'Hero Skills'!$C:$C,$F$1,'Hero Skills'!$F:$F,AC$83,'Hero Skills'!$E:$E,AC$82,'Hero Skills'!$A:$A,$C100,'Hero Skills'!$I:$I,"Stats-Based",'Hero Skills'!$P:$P,AC$81),SUMIFS('Hero Skills'!$H:$H,'Hero Skills'!$F:$F,AC$83,'Hero Skills'!$E:$E,AC$82,'Hero Skills'!$D:$D,"Friend",'Hero Skills'!$C:$C,"All",'Hero Skills'!$A:$A,$C100,'Hero Skills'!$B:$B,"Skill 1",'Hero Skills'!$I:$I,"Stats-Based",'Hero Skills'!$P:$P,AC$81))</f>
        <v>0</v>
      </c>
      <c r="AD100" s="117">
        <f>IF($B100="Lead",SUMIFS('Hero Skills'!$H:$H,'Hero Skills'!$F:$F,AD$83,'Hero Skills'!$E:$E,AD$82,'Hero Skills'!$D:$D,"Friend",'Hero Skills'!$C:$C,"All",'Hero Skills'!$A:$A,$C100,'Hero Skills'!$I:$I,"Stats-Based",'Hero Skills'!$P:$P,AD$81)+SUMIFS('Hero Skills'!$H:$H,'Hero Skills'!$C:$C,$F$1,'Hero Skills'!$F:$F,AD$83,'Hero Skills'!$E:$E,AD$82,'Hero Skills'!$A:$A,$C100,'Hero Skills'!$I:$I,"Stats-Based",'Hero Skills'!$P:$P,AD$81),SUMIFS('Hero Skills'!$H:$H,'Hero Skills'!$F:$F,AD$83,'Hero Skills'!$E:$E,AD$82,'Hero Skills'!$D:$D,"Friend",'Hero Skills'!$C:$C,"All",'Hero Skills'!$A:$A,$C100,'Hero Skills'!$B:$B,"Skill 1",'Hero Skills'!$I:$I,"Stats-Based",'Hero Skills'!$P:$P,AD$81))</f>
        <v>0</v>
      </c>
      <c r="AE100" s="117">
        <f>IF($B100="Lead",SUMIFS('Hero Skills'!$H:$H,'Hero Skills'!$F:$F,AE$83,'Hero Skills'!$E:$E,AE$82,'Hero Skills'!$D:$D,"Friend",'Hero Skills'!$C:$C,"All",'Hero Skills'!$A:$A,$C100,'Hero Skills'!$I:$I,"Stats-Based",'Hero Skills'!$P:$P,AE$81)+SUMIFS('Hero Skills'!$H:$H,'Hero Skills'!$C:$C,$F$1,'Hero Skills'!$F:$F,AE$83,'Hero Skills'!$E:$E,AE$82,'Hero Skills'!$A:$A,$C100,'Hero Skills'!$I:$I,"Stats-Based",'Hero Skills'!$P:$P,AE$81),SUMIFS('Hero Skills'!$H:$H,'Hero Skills'!$F:$F,AE$83,'Hero Skills'!$E:$E,AE$82,'Hero Skills'!$D:$D,"Friend",'Hero Skills'!$C:$C,"All",'Hero Skills'!$A:$A,$C100,'Hero Skills'!$B:$B,"Skill 1",'Hero Skills'!$I:$I,"Stats-Based",'Hero Skills'!$P:$P,AE$81))</f>
        <v>0</v>
      </c>
      <c r="AF100" s="117">
        <f>IF($B100="Lead",SUMIFS('Hero Skills'!$H:$H,'Hero Skills'!$F:$F,AF$83,'Hero Skills'!$E:$E,AF$82,'Hero Skills'!$D:$D,"Friend",'Hero Skills'!$C:$C,"All",'Hero Skills'!$A:$A,$C100,'Hero Skills'!$I:$I,"Stats-Based",'Hero Skills'!$P:$P,AF$81)+SUMIFS('Hero Skills'!$H:$H,'Hero Skills'!$C:$C,$F$1,'Hero Skills'!$F:$F,AF$83,'Hero Skills'!$E:$E,AF$82,'Hero Skills'!$A:$A,$C100,'Hero Skills'!$I:$I,"Stats-Based",'Hero Skills'!$P:$P,AF$81),SUMIFS('Hero Skills'!$H:$H,'Hero Skills'!$F:$F,AF$83,'Hero Skills'!$E:$E,AF$82,'Hero Skills'!$D:$D,"Friend",'Hero Skills'!$C:$C,"All",'Hero Skills'!$A:$A,$C100,'Hero Skills'!$B:$B,"Skill 1",'Hero Skills'!$I:$I,"Stats-Based",'Hero Skills'!$P:$P,AF$81))</f>
        <v>0</v>
      </c>
      <c r="AG100" s="117">
        <f>IF($B100="Lead",SUMIFS('Hero Skills'!$H:$H,'Hero Skills'!$F:$F,AG$83,'Hero Skills'!$E:$E,AG$82,'Hero Skills'!$D:$D,"Friend",'Hero Skills'!$C:$C,"All",'Hero Skills'!$A:$A,$C100,'Hero Skills'!$I:$I,"Stats-Based",'Hero Skills'!$P:$P,AG$81)+SUMIFS('Hero Skills'!$H:$H,'Hero Skills'!$C:$C,$F$1,'Hero Skills'!$F:$F,AG$83,'Hero Skills'!$E:$E,AG$82,'Hero Skills'!$A:$A,$C100,'Hero Skills'!$I:$I,"Stats-Based",'Hero Skills'!$P:$P,AG$81),SUMIFS('Hero Skills'!$H:$H,'Hero Skills'!$F:$F,AG$83,'Hero Skills'!$E:$E,AG$82,'Hero Skills'!$D:$D,"Friend",'Hero Skills'!$C:$C,"All",'Hero Skills'!$A:$A,$C100,'Hero Skills'!$B:$B,"Skill 1",'Hero Skills'!$I:$I,"Stats-Based",'Hero Skills'!$P:$P,AG$81))</f>
        <v>0</v>
      </c>
      <c r="AH100" s="118">
        <f>IF($B100="Lead",SUMIFS('Hero Skills'!$H:$H,'Hero Skills'!$F:$F,AH$83,'Hero Skills'!$E:$E,AH$82,'Hero Skills'!$D:$D,"Foe",'Hero Skills'!$C:$C,"All",'Hero Skills'!$A:$A,$C100,'Hero Skills'!$I:$I,"Stats-Based",'Hero Skills'!$P:$P,AH$81),SUMIFS('Hero Skills'!$H:$H,'Hero Skills'!$F:$F,AH$83,'Hero Skills'!$E:$E,AH$82,'Hero Skills'!$D:$D,"Foe",'Hero Skills'!$C:$C,"All",'Hero Skills'!$A:$A,$C100,'Hero Skills'!$B:$B,"Skill 1",'Hero Skills'!$I:$I,"Stats-Based",'Hero Skills'!$P:$P,AH$81))</f>
        <v>0</v>
      </c>
      <c r="AI100" s="118">
        <f>IF($B100="Lead",SUMIFS('Hero Skills'!$H:$H,'Hero Skills'!$F:$F,AI$83,'Hero Skills'!$E:$E,AI$82,'Hero Skills'!$D:$D,"Foe",'Hero Skills'!$C:$C,"All",'Hero Skills'!$A:$A,$C100,'Hero Skills'!$I:$I,"Stats-Based",'Hero Skills'!$P:$P,AI$81),SUMIFS('Hero Skills'!$H:$H,'Hero Skills'!$F:$F,AI$83,'Hero Skills'!$E:$E,AI$82,'Hero Skills'!$D:$D,"Foe",'Hero Skills'!$C:$C,"All",'Hero Skills'!$A:$A,$C100,'Hero Skills'!$B:$B,"Skill 1",'Hero Skills'!$I:$I,"Stats-Based",'Hero Skills'!$P:$P,AI$81))</f>
        <v>0</v>
      </c>
      <c r="AJ100" s="118">
        <f>IF($B100="Lead",SUMIFS('Hero Skills'!$H:$H,'Hero Skills'!$F:$F,AJ$83,'Hero Skills'!$E:$E,AJ$82,'Hero Skills'!$D:$D,"Foe",'Hero Skills'!$C:$C,"All",'Hero Skills'!$A:$A,$C100,'Hero Skills'!$I:$I,"Stats-Based",'Hero Skills'!$P:$P,AJ$81),SUMIFS('Hero Skills'!$H:$H,'Hero Skills'!$F:$F,AJ$83,'Hero Skills'!$E:$E,AJ$82,'Hero Skills'!$D:$D,"Foe",'Hero Skills'!$C:$C,"All",'Hero Skills'!$A:$A,$C100,'Hero Skills'!$B:$B,"Skill 1",'Hero Skills'!$I:$I,"Stats-Based",'Hero Skills'!$P:$P,AJ$81))</f>
        <v>0</v>
      </c>
      <c r="AK100" s="118">
        <f>IF($B100="Lead",SUMIFS('Hero Skills'!$H:$H,'Hero Skills'!$F:$F,AK$83,'Hero Skills'!$E:$E,AK$82,'Hero Skills'!$D:$D,"Foe",'Hero Skills'!$C:$C,"All",'Hero Skills'!$A:$A,$C100,'Hero Skills'!$I:$I,"Stats-Based",'Hero Skills'!$P:$P,AK$81),SUMIFS('Hero Skills'!$H:$H,'Hero Skills'!$F:$F,AK$83,'Hero Skills'!$E:$E,AK$82,'Hero Skills'!$D:$D,"Foe",'Hero Skills'!$C:$C,"All",'Hero Skills'!$A:$A,$C100,'Hero Skills'!$B:$B,"Skill 1",'Hero Skills'!$I:$I,"Stats-Based",'Hero Skills'!$P:$P,AK$81))</f>
        <v>0</v>
      </c>
      <c r="AL100" s="118">
        <f>IF($B100="Lead",SUMIFS('Hero Skills'!$H:$H,'Hero Skills'!$F:$F,AL$83,'Hero Skills'!$E:$E,AL$82,'Hero Skills'!$D:$D,"Foe",'Hero Skills'!$C:$C,"All",'Hero Skills'!$A:$A,$C100,'Hero Skills'!$I:$I,"Stats-Based",'Hero Skills'!$P:$P,AL$81),SUMIFS('Hero Skills'!$H:$H,'Hero Skills'!$F:$F,AL$83,'Hero Skills'!$E:$E,AL$82,'Hero Skills'!$D:$D,"Foe",'Hero Skills'!$C:$C,"All",'Hero Skills'!$A:$A,$C100,'Hero Skills'!$B:$B,"Skill 1",'Hero Skills'!$I:$I,"Stats-Based",'Hero Skills'!$P:$P,AL$81))</f>
        <v>0</v>
      </c>
      <c r="AM100" s="118">
        <f>IF($B100="Lead",SUMIFS('Hero Skills'!$H:$H,'Hero Skills'!$F:$F,AM$83,'Hero Skills'!$E:$E,AM$82,'Hero Skills'!$D:$D,"Foe",'Hero Skills'!$C:$C,"All",'Hero Skills'!$A:$A,$C100,'Hero Skills'!$I:$I,"Stats-Based",'Hero Skills'!$P:$P,AM$81),SUMIFS('Hero Skills'!$H:$H,'Hero Skills'!$F:$F,AM$83,'Hero Skills'!$E:$E,AM$82,'Hero Skills'!$D:$D,"Foe",'Hero Skills'!$C:$C,"All",'Hero Skills'!$A:$A,$C100,'Hero Skills'!$B:$B,"Skill 1",'Hero Skills'!$I:$I,"Stats-Based",'Hero Skills'!$P:$P,AM$81))</f>
        <v>0</v>
      </c>
      <c r="AN100" s="118">
        <f>IF($B100="Lead",SUMIFS('Hero Skills'!$H:$H,'Hero Skills'!$F:$F,AN$83,'Hero Skills'!$E:$E,AN$82,'Hero Skills'!$D:$D,"Foe",'Hero Skills'!$C:$C,"All",'Hero Skills'!$A:$A,$C100,'Hero Skills'!$I:$I,"Stats-Based",'Hero Skills'!$P:$P,AN$81),SUMIFS('Hero Skills'!$H:$H,'Hero Skills'!$F:$F,AN$83,'Hero Skills'!$E:$E,AN$82,'Hero Skills'!$D:$D,"Foe",'Hero Skills'!$C:$C,"All",'Hero Skills'!$A:$A,$C100,'Hero Skills'!$B:$B,"Skill 1",'Hero Skills'!$I:$I,"Stats-Based",'Hero Skills'!$P:$P,AN$81))</f>
        <v>0</v>
      </c>
      <c r="AO100" s="118">
        <f>IF($B100="Lead",SUMIFS('Hero Skills'!$H:$H,'Hero Skills'!$F:$F,AO$83,'Hero Skills'!$E:$E,AO$82,'Hero Skills'!$D:$D,"Foe",'Hero Skills'!$C:$C,"All",'Hero Skills'!$A:$A,$C100,'Hero Skills'!$I:$I,"Stats-Based",'Hero Skills'!$P:$P,AO$81),SUMIFS('Hero Skills'!$H:$H,'Hero Skills'!$F:$F,AO$83,'Hero Skills'!$E:$E,AO$82,'Hero Skills'!$D:$D,"Foe",'Hero Skills'!$C:$C,"All",'Hero Skills'!$A:$A,$C100,'Hero Skills'!$B:$B,"Skill 1",'Hero Skills'!$I:$I,"Stats-Based",'Hero Skills'!$P:$P,AO$81))</f>
        <v>0</v>
      </c>
      <c r="AP100" s="118">
        <f>IF($B100="Lead",SUMIFS('Hero Skills'!$H:$H,'Hero Skills'!$F:$F,AP$83,'Hero Skills'!$E:$E,AP$82,'Hero Skills'!$D:$D,"Foe",'Hero Skills'!$C:$C,"All",'Hero Skills'!$A:$A,$C100,'Hero Skills'!$I:$I,"Stats-Based",'Hero Skills'!$P:$P,AP$81),SUMIFS('Hero Skills'!$H:$H,'Hero Skills'!$F:$F,AP$83,'Hero Skills'!$E:$E,AP$82,'Hero Skills'!$D:$D,"Foe",'Hero Skills'!$C:$C,"All",'Hero Skills'!$A:$A,$C100,'Hero Skills'!$B:$B,"Skill 1",'Hero Skills'!$I:$I,"Stats-Based",'Hero Skills'!$P:$P,AP$81))</f>
        <v>0</v>
      </c>
      <c r="AQ100" s="118">
        <f>IF($B100="Lead",SUMIFS('Hero Skills'!$H:$H,'Hero Skills'!$F:$F,AQ$83,'Hero Skills'!$E:$E,AQ$82,'Hero Skills'!$D:$D,"Foe",'Hero Skills'!$C:$C,"All",'Hero Skills'!$A:$A,$C100,'Hero Skills'!$I:$I,"Stats-Based",'Hero Skills'!$P:$P,AQ$81),SUMIFS('Hero Skills'!$H:$H,'Hero Skills'!$F:$F,AQ$83,'Hero Skills'!$E:$E,AQ$82,'Hero Skills'!$D:$D,"Foe",'Hero Skills'!$C:$C,"All",'Hero Skills'!$A:$A,$C100,'Hero Skills'!$B:$B,"Skill 1",'Hero Skills'!$I:$I,"Stats-Based",'Hero Skills'!$P:$P,AQ$81))</f>
        <v>0</v>
      </c>
      <c r="AR100" s="118">
        <f>IF($B100="Lead",SUMIFS('Hero Skills'!$H:$H,'Hero Skills'!$F:$F,AR$83,'Hero Skills'!$E:$E,AR$82,'Hero Skills'!$D:$D,"Foe",'Hero Skills'!$C:$C,"All",'Hero Skills'!$A:$A,$C100,'Hero Skills'!$I:$I,"Stats-Based",'Hero Skills'!$P:$P,AR$81),SUMIFS('Hero Skills'!$H:$H,'Hero Skills'!$F:$F,AR$83,'Hero Skills'!$E:$E,AR$82,'Hero Skills'!$D:$D,"Foe",'Hero Skills'!$C:$C,"All",'Hero Skills'!$A:$A,$C100,'Hero Skills'!$B:$B,"Skill 1",'Hero Skills'!$I:$I,"Stats-Based",'Hero Skills'!$P:$P,AR$81))</f>
        <v>0</v>
      </c>
      <c r="AS100" s="118">
        <f>IF($B100="Lead",SUMIFS('Hero Skills'!$H:$H,'Hero Skills'!$F:$F,AS$83,'Hero Skills'!$E:$E,AS$82,'Hero Skills'!$D:$D,"Foe",'Hero Skills'!$C:$C,"All",'Hero Skills'!$A:$A,$C100,'Hero Skills'!$I:$I,"Stats-Based",'Hero Skills'!$P:$P,AS$81),SUMIFS('Hero Skills'!$H:$H,'Hero Skills'!$F:$F,AS$83,'Hero Skills'!$E:$E,AS$82,'Hero Skills'!$D:$D,"Foe",'Hero Skills'!$C:$C,"All",'Hero Skills'!$A:$A,$C100,'Hero Skills'!$B:$B,"Skill 1",'Hero Skills'!$I:$I,"Stats-Based",'Hero Skills'!$P:$P,AS$81))</f>
        <v>0</v>
      </c>
      <c r="AT100" s="118">
        <f>IF($B100="Lead",SUMIFS('Hero Skills'!$H:$H,'Hero Skills'!$F:$F,AT$83,'Hero Skills'!$E:$E,AT$82,'Hero Skills'!$D:$D,"Foe",'Hero Skills'!$C:$C,"All",'Hero Skills'!$A:$A,$C100,'Hero Skills'!$I:$I,"Stats-Based",'Hero Skills'!$P:$P,AT$81),SUMIFS('Hero Skills'!$H:$H,'Hero Skills'!$F:$F,AT$83,'Hero Skills'!$E:$E,AT$82,'Hero Skills'!$D:$D,"Foe",'Hero Skills'!$C:$C,"All",'Hero Skills'!$A:$A,$C100,'Hero Skills'!$B:$B,"Skill 1",'Hero Skills'!$I:$I,"Stats-Based",'Hero Skills'!$P:$P,AT$81))</f>
        <v>0</v>
      </c>
      <c r="AU100" s="118">
        <f>IF($B100="Lead",SUMIFS('Hero Skills'!$H:$H,'Hero Skills'!$F:$F,AU$83,'Hero Skills'!$E:$E,AU$82,'Hero Skills'!$D:$D,"Foe",'Hero Skills'!$C:$C,"All",'Hero Skills'!$A:$A,$C100,'Hero Skills'!$I:$I,"Stats-Based",'Hero Skills'!$P:$P,AU$81),SUMIFS('Hero Skills'!$H:$H,'Hero Skills'!$F:$F,AU$83,'Hero Skills'!$E:$E,AU$82,'Hero Skills'!$D:$D,"Foe",'Hero Skills'!$C:$C,"All",'Hero Skills'!$A:$A,$C100,'Hero Skills'!$B:$B,"Skill 1",'Hero Skills'!$I:$I,"Stats-Based",'Hero Skills'!$P:$P,AU$81))</f>
        <v>0</v>
      </c>
      <c r="AV100" s="118">
        <f>IF($B100="Lead",SUMIFS('Hero Skills'!$H:$H,'Hero Skills'!$F:$F,AV$83,'Hero Skills'!$E:$E,AV$82,'Hero Skills'!$D:$D,"Foe",'Hero Skills'!$C:$C,"All",'Hero Skills'!$A:$A,$C100,'Hero Skills'!$I:$I,"Stats-Based",'Hero Skills'!$P:$P,AV$81),SUMIFS('Hero Skills'!$H:$H,'Hero Skills'!$F:$F,AV$83,'Hero Skills'!$E:$E,AV$82,'Hero Skills'!$D:$D,"Foe",'Hero Skills'!$C:$C,"All",'Hero Skills'!$A:$A,$C100,'Hero Skills'!$B:$B,"Skill 1",'Hero Skills'!$I:$I,"Stats-Based",'Hero Skills'!$P:$P,AV$81))</f>
        <v>0</v>
      </c>
      <c r="AW100" s="118">
        <f>IF($B100="Lead",SUMIFS('Hero Skills'!$H:$H,'Hero Skills'!$F:$F,AW$83,'Hero Skills'!$E:$E,AW$82,'Hero Skills'!$D:$D,"Foe",'Hero Skills'!$C:$C,"All",'Hero Skills'!$A:$A,$C100,'Hero Skills'!$I:$I,"Stats-Based",'Hero Skills'!$P:$P,AW$81),SUMIFS('Hero Skills'!$H:$H,'Hero Skills'!$F:$F,AW$83,'Hero Skills'!$E:$E,AW$82,'Hero Skills'!$D:$D,"Foe",'Hero Skills'!$C:$C,"All",'Hero Skills'!$A:$A,$C100,'Hero Skills'!$B:$B,"Skill 1",'Hero Skills'!$I:$I,"Stats-Based",'Hero Skills'!$P:$P,AW$81))</f>
        <v>0</v>
      </c>
      <c r="AX100" s="118">
        <f>IF($B100="Lead",SUMIFS('Hero Skills'!$H:$H,'Hero Skills'!$F:$F,AX$83,'Hero Skills'!$E:$E,AX$82,'Hero Skills'!$D:$D,"Foe",'Hero Skills'!$C:$C,"All",'Hero Skills'!$A:$A,$C100,'Hero Skills'!$I:$I,"Stats-Based",'Hero Skills'!$P:$P,AX$81),SUMIFS('Hero Skills'!$H:$H,'Hero Skills'!$F:$F,AX$83,'Hero Skills'!$E:$E,AX$82,'Hero Skills'!$D:$D,"Foe",'Hero Skills'!$C:$C,"All",'Hero Skills'!$A:$A,$C100,'Hero Skills'!$B:$B,"Skill 1",'Hero Skills'!$I:$I,"Stats-Based",'Hero Skills'!$P:$P,AX$81))</f>
        <v>0</v>
      </c>
      <c r="AY100" s="118">
        <f>IF($B100="Lead",SUMIFS('Hero Skills'!$H:$H,'Hero Skills'!$F:$F,AY$83,'Hero Skills'!$E:$E,AY$82,'Hero Skills'!$D:$D,"Foe",'Hero Skills'!$C:$C,"All",'Hero Skills'!$A:$A,$C100,'Hero Skills'!$I:$I,"Stats-Based",'Hero Skills'!$P:$P,AY$81),SUMIFS('Hero Skills'!$H:$H,'Hero Skills'!$F:$F,AY$83,'Hero Skills'!$E:$E,AY$82,'Hero Skills'!$D:$D,"Foe",'Hero Skills'!$C:$C,"All",'Hero Skills'!$A:$A,$C100,'Hero Skills'!$B:$B,"Skill 1",'Hero Skills'!$I:$I,"Stats-Based",'Hero Skills'!$P:$P,AY$81))</f>
        <v>0</v>
      </c>
      <c r="AZ100" s="118">
        <f>IF($B100="Lead",SUMIFS('Hero Skills'!$H:$H,'Hero Skills'!$F:$F,AZ$83,'Hero Skills'!$E:$E,AZ$82,'Hero Skills'!$D:$D,"Foe",'Hero Skills'!$C:$C,"All",'Hero Skills'!$A:$A,$C100,'Hero Skills'!$I:$I,"Stats-Based",'Hero Skills'!$P:$P,AZ$81),SUMIFS('Hero Skills'!$H:$H,'Hero Skills'!$F:$F,AZ$83,'Hero Skills'!$E:$E,AZ$82,'Hero Skills'!$D:$D,"Foe",'Hero Skills'!$C:$C,"All",'Hero Skills'!$A:$A,$C100,'Hero Skills'!$B:$B,"Skill 1",'Hero Skills'!$I:$I,"Stats-Based",'Hero Skills'!$P:$P,AZ$81))</f>
        <v>0</v>
      </c>
      <c r="BA100" s="118">
        <f>IF($B100="Lead",SUMIFS('Hero Skills'!$H:$H,'Hero Skills'!$F:$F,BA$83,'Hero Skills'!$E:$E,BA$82,'Hero Skills'!$D:$D,"Foe",'Hero Skills'!$C:$C,"All",'Hero Skills'!$A:$A,$C100,'Hero Skills'!$I:$I,"Stats-Based",'Hero Skills'!$P:$P,BA$81),SUMIFS('Hero Skills'!$H:$H,'Hero Skills'!$F:$F,BA$83,'Hero Skills'!$E:$E,BA$82,'Hero Skills'!$D:$D,"Foe",'Hero Skills'!$C:$C,"All",'Hero Skills'!$A:$A,$C100,'Hero Skills'!$B:$B,"Skill 1",'Hero Skills'!$I:$I,"Stats-Based",'Hero Skills'!$P:$P,BA$81))</f>
        <v>0</v>
      </c>
      <c r="BB100" s="118">
        <f>IF($B100="Lead",SUMIFS('Hero Skills'!$H:$H,'Hero Skills'!$F:$F,BB$83,'Hero Skills'!$E:$E,BB$82,'Hero Skills'!$D:$D,"Foe",'Hero Skills'!$C:$C,"All",'Hero Skills'!$A:$A,$C100,'Hero Skills'!$I:$I,"Stats-Based",'Hero Skills'!$P:$P,BB$81),SUMIFS('Hero Skills'!$H:$H,'Hero Skills'!$F:$F,BB$83,'Hero Skills'!$E:$E,BB$82,'Hero Skills'!$D:$D,"Foe",'Hero Skills'!$C:$C,"All",'Hero Skills'!$A:$A,$C100,'Hero Skills'!$B:$B,"Skill 1",'Hero Skills'!$I:$I,"Stats-Based",'Hero Skills'!$P:$P,BB$81))</f>
        <v>0</v>
      </c>
      <c r="BC100" s="118">
        <f>IF($B100="Lead",SUMIFS('Hero Skills'!$H:$H,'Hero Skills'!$F:$F,BC$83,'Hero Skills'!$E:$E,BC$82,'Hero Skills'!$D:$D,"Foe",'Hero Skills'!$C:$C,"All",'Hero Skills'!$A:$A,$C100,'Hero Skills'!$I:$I,"Stats-Based",'Hero Skills'!$P:$P,BC$81),SUMIFS('Hero Skills'!$H:$H,'Hero Skills'!$F:$F,BC$83,'Hero Skills'!$E:$E,BC$82,'Hero Skills'!$D:$D,"Foe",'Hero Skills'!$C:$C,"All",'Hero Skills'!$A:$A,$C100,'Hero Skills'!$B:$B,"Skill 1",'Hero Skills'!$I:$I,"Stats-Based",'Hero Skills'!$P:$P,BC$81))</f>
        <v>0</v>
      </c>
      <c r="BD100" s="118">
        <f>IF($B100="Lead",SUMIFS('Hero Skills'!$H:$H,'Hero Skills'!$F:$F,BD$83,'Hero Skills'!$E:$E,BD$82,'Hero Skills'!$D:$D,"Foe",'Hero Skills'!$C:$C,"All",'Hero Skills'!$A:$A,$C100,'Hero Skills'!$I:$I,"Stats-Based",'Hero Skills'!$P:$P,BD$81),SUMIFS('Hero Skills'!$H:$H,'Hero Skills'!$F:$F,BD$83,'Hero Skills'!$E:$E,BD$82,'Hero Skills'!$D:$D,"Foe",'Hero Skills'!$C:$C,"All",'Hero Skills'!$A:$A,$C100,'Hero Skills'!$B:$B,"Skill 1",'Hero Skills'!$I:$I,"Stats-Based",'Hero Skills'!$P:$P,BD$81))</f>
        <v>0</v>
      </c>
      <c r="BE100" s="118">
        <f>IF($B100="Lead",SUMIFS('Hero Skills'!$H:$H,'Hero Skills'!$F:$F,BE$83,'Hero Skills'!$E:$E,BE$82,'Hero Skills'!$D:$D,"Foe",'Hero Skills'!$C:$C,"All",'Hero Skills'!$A:$A,$C100,'Hero Skills'!$I:$I,"Stats-Based",'Hero Skills'!$P:$P,BE$81),SUMIFS('Hero Skills'!$H:$H,'Hero Skills'!$F:$F,BE$83,'Hero Skills'!$E:$E,BE$82,'Hero Skills'!$D:$D,"Foe",'Hero Skills'!$C:$C,"All",'Hero Skills'!$A:$A,$C100,'Hero Skills'!$B:$B,"Skill 1",'Hero Skills'!$I:$I,"Stats-Based",'Hero Skills'!$P:$P,BE$81))</f>
        <v>0</v>
      </c>
      <c r="BF100" s="118">
        <f>IF($B100="Lead",SUMIFS('Hero Skills'!$H:$H,'Hero Skills'!$F:$F,BF$83,'Hero Skills'!$E:$E,BF$82,'Hero Skills'!$D:$D,"Foe",'Hero Skills'!$C:$C,"All",'Hero Skills'!$A:$A,$C100,'Hero Skills'!$I:$I,"Stats-Based",'Hero Skills'!$P:$P,BF$81),SUMIFS('Hero Skills'!$H:$H,'Hero Skills'!$F:$F,BF$83,'Hero Skills'!$E:$E,BF$82,'Hero Skills'!$D:$D,"Foe",'Hero Skills'!$C:$C,"All",'Hero Skills'!$A:$A,$C100,'Hero Skills'!$B:$B,"Skill 1",'Hero Skills'!$I:$I,"Stats-Based",'Hero Skills'!$P:$P,BF$81))</f>
        <v>0</v>
      </c>
      <c r="BG100" s="118">
        <f>IF($B100="Lead",SUMIFS('Hero Skills'!$H:$H,'Hero Skills'!$F:$F,BG$83,'Hero Skills'!$E:$E,BG$82,'Hero Skills'!$D:$D,"Foe",'Hero Skills'!$C:$C,"All",'Hero Skills'!$A:$A,$C100,'Hero Skills'!$I:$I,"Stats-Based",'Hero Skills'!$P:$P,BG$81),SUMIFS('Hero Skills'!$H:$H,'Hero Skills'!$F:$F,BG$83,'Hero Skills'!$E:$E,BG$82,'Hero Skills'!$D:$D,"Foe",'Hero Skills'!$C:$C,"All",'Hero Skills'!$A:$A,$C100,'Hero Skills'!$B:$B,"Skill 1",'Hero Skills'!$I:$I,"Stats-Based",'Hero Skills'!$P:$P,BG$81))</f>
        <v>0</v>
      </c>
      <c r="BH100" s="118">
        <f>IF($B100="Lead",SUMIFS('Hero Skills'!$H:$H,'Hero Skills'!$F:$F,BH$83,'Hero Skills'!$E:$E,BH$82,'Hero Skills'!$D:$D,"Foe",'Hero Skills'!$C:$C,"All",'Hero Skills'!$A:$A,$C100,'Hero Skills'!$I:$I,"Stats-Based",'Hero Skills'!$P:$P,BH$81),SUMIFS('Hero Skills'!$H:$H,'Hero Skills'!$F:$F,BH$83,'Hero Skills'!$E:$E,BH$82,'Hero Skills'!$D:$D,"Foe",'Hero Skills'!$C:$C,"All",'Hero Skills'!$A:$A,$C100,'Hero Skills'!$B:$B,"Skill 1",'Hero Skills'!$I:$I,"Stats-Based",'Hero Skills'!$P:$P,BH$81))</f>
        <v>0</v>
      </c>
      <c r="BI100" s="118">
        <f>IF($B100="Lead",SUMIFS('Hero Skills'!$H:$H,'Hero Skills'!$F:$F,BI$83,'Hero Skills'!$E:$E,BI$82,'Hero Skills'!$D:$D,"Foe",'Hero Skills'!$C:$C,"All",'Hero Skills'!$A:$A,$C100,'Hero Skills'!$I:$I,"Stats-Based",'Hero Skills'!$P:$P,BI$81),SUMIFS('Hero Skills'!$H:$H,'Hero Skills'!$F:$F,BI$83,'Hero Skills'!$E:$E,BI$82,'Hero Skills'!$D:$D,"Foe",'Hero Skills'!$C:$C,"All",'Hero Skills'!$A:$A,$C100,'Hero Skills'!$B:$B,"Skill 1",'Hero Skills'!$I:$I,"Stats-Based",'Hero Skills'!$P:$P,BI$81))</f>
        <v>0</v>
      </c>
      <c r="BJ100" s="118">
        <f>IF($B100="Lead",SUMIFS('Hero Skills'!$H:$H,'Hero Skills'!$F:$F,BJ$83,'Hero Skills'!$E:$E,BJ$82,'Hero Skills'!$D:$D,"Foe",'Hero Skills'!$C:$C,"All",'Hero Skills'!$A:$A,$C100,'Hero Skills'!$I:$I,"Stats-Based",'Hero Skills'!$P:$P,BJ$81),SUMIFS('Hero Skills'!$H:$H,'Hero Skills'!$F:$F,BJ$83,'Hero Skills'!$E:$E,BJ$82,'Hero Skills'!$D:$D,"Foe",'Hero Skills'!$C:$C,"All",'Hero Skills'!$A:$A,$C100,'Hero Skills'!$B:$B,"Skill 1",'Hero Skills'!$I:$I,"Stats-Based",'Hero Skills'!$P:$P,BJ$81))</f>
        <v>0</v>
      </c>
      <c r="BK100" s="118">
        <f>IF($B100="Lead",SUMIFS('Hero Skills'!$H:$H,'Hero Skills'!$F:$F,BK$83,'Hero Skills'!$E:$E,BK$82,'Hero Skills'!$D:$D,"Foe",'Hero Skills'!$C:$C,"All",'Hero Skills'!$A:$A,$C100,'Hero Skills'!$I:$I,"Stats-Based",'Hero Skills'!$P:$P,BK$81),SUMIFS('Hero Skills'!$H:$H,'Hero Skills'!$F:$F,BK$83,'Hero Skills'!$E:$E,BK$82,'Hero Skills'!$D:$D,"Foe",'Hero Skills'!$C:$C,"All",'Hero Skills'!$A:$A,$C100,'Hero Skills'!$B:$B,"Skill 1",'Hero Skills'!$I:$I,"Stats-Based",'Hero Skills'!$P:$P,BK$81))</f>
        <v>0</v>
      </c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9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/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  <c r="HT100" s="118"/>
      <c r="HU100" s="118"/>
      <c r="HV100" s="118"/>
      <c r="HW100" s="118"/>
      <c r="HX100" s="118"/>
      <c r="HY100" s="118"/>
      <c r="HZ100" s="118"/>
      <c r="IA100" s="118"/>
      <c r="IB100" s="118"/>
      <c r="IC100" s="118"/>
      <c r="ID100" s="118"/>
      <c r="IE100" s="118"/>
      <c r="IF100" s="118"/>
      <c r="IG100" s="118"/>
      <c r="IH100" s="118"/>
      <c r="II100" s="118"/>
      <c r="IJ100" s="118"/>
      <c r="IK100" s="118"/>
      <c r="IL100" s="118"/>
      <c r="IM100" s="118"/>
      <c r="IN100" s="118"/>
      <c r="IO100" s="118"/>
      <c r="IP100" s="118"/>
      <c r="IQ100" s="118"/>
      <c r="IR100" s="118"/>
      <c r="IS100" s="118"/>
      <c r="IT100" s="118"/>
      <c r="IU100" s="118"/>
      <c r="IV100" s="118"/>
      <c r="IW100" s="118"/>
      <c r="IX100" s="118"/>
      <c r="IY100" s="118"/>
      <c r="IZ100" s="118"/>
      <c r="JA100" s="118"/>
      <c r="JB100" s="118"/>
      <c r="JC100" s="118"/>
      <c r="JD100" s="118"/>
      <c r="JE100" s="118"/>
      <c r="JF100" s="118"/>
      <c r="JG100" s="118"/>
      <c r="JH100" s="118"/>
      <c r="JI100" s="118"/>
      <c r="JJ100" s="118"/>
      <c r="JK100" s="118"/>
      <c r="JL100" s="118"/>
      <c r="JM100" s="118"/>
      <c r="JN100" s="118"/>
      <c r="JO100" s="118"/>
      <c r="JP100" s="118"/>
      <c r="JQ100" s="118"/>
      <c r="JR100" s="118"/>
      <c r="JS100" s="118"/>
      <c r="JT100" s="118"/>
      <c r="JU100" s="118"/>
      <c r="JV100" s="118"/>
      <c r="JW100" s="118"/>
      <c r="JX100" s="118"/>
      <c r="JY100" s="118"/>
      <c r="JZ100" s="118"/>
      <c r="KA100" s="118"/>
      <c r="KB100" s="118"/>
      <c r="KC100" s="118"/>
      <c r="KD100" s="118"/>
      <c r="KE100" s="118"/>
      <c r="KF100" s="118"/>
      <c r="KG100" s="118"/>
      <c r="KH100" s="118"/>
      <c r="KI100" s="118"/>
      <c r="KJ100" s="118"/>
      <c r="KK100" s="118"/>
      <c r="KL100" s="118"/>
      <c r="KM100" s="118"/>
      <c r="KN100" s="118"/>
      <c r="KO100" s="118"/>
      <c r="KP100" s="118"/>
      <c r="KQ100" s="118"/>
      <c r="KR100" s="118"/>
      <c r="KS100" s="118"/>
      <c r="KT100" s="118"/>
      <c r="KU100" s="118"/>
      <c r="KV100" s="118"/>
      <c r="KW100" s="118"/>
      <c r="KX100" s="118"/>
      <c r="KY100" s="118"/>
      <c r="KZ100" s="118"/>
      <c r="LA100" s="118"/>
      <c r="LB100" s="118"/>
      <c r="LC100" s="118"/>
      <c r="LD100" s="118"/>
      <c r="LE100" s="118"/>
      <c r="LF100" s="118"/>
      <c r="LG100" s="118"/>
      <c r="LH100" s="118"/>
      <c r="LI100" s="118"/>
      <c r="LJ100" s="118"/>
      <c r="LK100" s="118"/>
      <c r="LL100" s="118"/>
      <c r="LM100" s="118"/>
      <c r="LN100" s="118"/>
      <c r="LO100" s="118"/>
      <c r="LP100" s="118"/>
      <c r="LQ100" s="118"/>
      <c r="LR100" s="118"/>
      <c r="LS100" s="118"/>
      <c r="LT100" s="118"/>
      <c r="LU100" s="118"/>
      <c r="LV100" s="118"/>
      <c r="LW100" s="118"/>
      <c r="LX100" s="118"/>
      <c r="LY100" s="118"/>
      <c r="LZ100" s="118"/>
      <c r="MA100" s="118"/>
      <c r="MB100" s="118"/>
      <c r="MC100" s="118"/>
      <c r="MD100" s="118"/>
      <c r="ME100" s="118"/>
      <c r="MF100" s="118"/>
      <c r="MG100" s="118"/>
      <c r="MH100" s="118"/>
      <c r="MI100" s="118"/>
      <c r="MJ100" s="118"/>
      <c r="MK100" s="118"/>
      <c r="ML100" s="118"/>
      <c r="MM100" s="118"/>
      <c r="MN100" s="118"/>
      <c r="MO100" s="118"/>
      <c r="MP100" s="118"/>
      <c r="MQ100" s="118"/>
      <c r="MR100" s="118"/>
      <c r="MS100" s="118"/>
      <c r="MT100" s="118"/>
      <c r="MU100" s="118"/>
      <c r="MV100" s="118"/>
      <c r="MW100" s="118"/>
      <c r="MX100" s="118"/>
      <c r="MY100" s="118"/>
      <c r="MZ100" s="118"/>
      <c r="NA100" s="118"/>
      <c r="NB100" s="118"/>
      <c r="NC100" s="118"/>
      <c r="ND100" s="118"/>
      <c r="NE100" s="118"/>
      <c r="NF100" s="118"/>
      <c r="NG100" s="118"/>
      <c r="NH100" s="118"/>
      <c r="NI100" s="118"/>
      <c r="NJ100" s="118"/>
      <c r="NK100" s="118"/>
      <c r="NL100" s="118"/>
      <c r="NM100" s="118"/>
      <c r="NN100" s="118"/>
      <c r="NO100" s="118"/>
      <c r="NP100" s="118"/>
      <c r="NQ100" s="118"/>
      <c r="NR100" s="118"/>
      <c r="NS100" s="118"/>
      <c r="NT100" s="118"/>
      <c r="NU100" s="118"/>
      <c r="NV100" s="118"/>
      <c r="NW100" s="118"/>
      <c r="NX100" s="118"/>
      <c r="NY100" s="118"/>
      <c r="NZ100" s="118"/>
      <c r="OA100" s="118"/>
      <c r="OB100" s="118"/>
      <c r="OC100" s="118"/>
      <c r="OD100" s="118"/>
      <c r="OE100" s="118"/>
      <c r="OF100" s="118"/>
      <c r="OG100" s="118"/>
      <c r="OH100" s="118"/>
      <c r="OI100" s="118"/>
      <c r="OJ100" s="118"/>
      <c r="OK100" s="118"/>
      <c r="OL100" s="118"/>
      <c r="OM100" s="118"/>
      <c r="ON100" s="118"/>
      <c r="OO100" s="118"/>
      <c r="OP100" s="118"/>
      <c r="OQ100" s="118"/>
      <c r="OR100" s="118"/>
      <c r="OS100" s="118"/>
      <c r="OT100" s="118"/>
      <c r="OU100" s="118"/>
      <c r="OV100" s="118"/>
      <c r="OW100" s="118"/>
      <c r="OX100" s="118"/>
      <c r="OY100" s="118"/>
      <c r="OZ100" s="118"/>
      <c r="PA100" s="118"/>
      <c r="PB100" s="118"/>
      <c r="PC100" s="118"/>
      <c r="PD100" s="118"/>
      <c r="PE100" s="118"/>
      <c r="PF100" s="118"/>
      <c r="PG100" s="118"/>
      <c r="PH100" s="118"/>
      <c r="PI100" s="118"/>
      <c r="PJ100" s="118"/>
      <c r="PK100" s="118"/>
      <c r="PL100" s="118"/>
      <c r="PM100" s="118"/>
      <c r="PN100" s="118"/>
      <c r="PO100" s="118"/>
      <c r="PP100" s="118"/>
      <c r="PQ100" s="118"/>
      <c r="PR100" s="118"/>
      <c r="PS100" s="118"/>
      <c r="PT100" s="118"/>
      <c r="PU100" s="118"/>
      <c r="PV100" s="118"/>
      <c r="PW100" s="118"/>
      <c r="PX100" s="118"/>
      <c r="PY100" s="118"/>
      <c r="PZ100" s="118"/>
      <c r="QA100" s="118"/>
      <c r="QB100" s="118"/>
      <c r="QC100" s="118"/>
      <c r="QD100" s="118"/>
      <c r="QE100" s="118"/>
      <c r="QF100" s="118"/>
      <c r="QG100" s="118"/>
      <c r="QH100" s="118"/>
      <c r="QI100" s="118"/>
      <c r="QJ100" s="118"/>
      <c r="QK100" s="118"/>
      <c r="QL100" s="118"/>
      <c r="QM100" s="118"/>
      <c r="QN100" s="118"/>
      <c r="QO100" s="118"/>
      <c r="QP100" s="118"/>
      <c r="QQ100" s="118"/>
      <c r="QR100" s="118"/>
      <c r="QS100" s="118"/>
      <c r="QT100" s="118"/>
      <c r="QU100" s="118"/>
      <c r="QV100" s="118"/>
      <c r="QW100" s="118"/>
      <c r="QX100" s="118"/>
      <c r="QY100" s="118"/>
      <c r="QZ100" s="118"/>
      <c r="RA100" s="118"/>
      <c r="RB100" s="118"/>
      <c r="RC100" s="118"/>
      <c r="RD100" s="118"/>
      <c r="RE100" s="118"/>
      <c r="RF100" s="118"/>
      <c r="RG100" s="118"/>
      <c r="RH100" s="118"/>
      <c r="RI100" s="118"/>
      <c r="RJ100" s="118"/>
      <c r="RK100" s="118"/>
      <c r="RL100" s="118"/>
      <c r="RM100" s="118"/>
      <c r="RN100" s="118"/>
      <c r="RO100" s="118"/>
      <c r="RP100" s="118"/>
      <c r="RQ100" s="118"/>
      <c r="RR100" s="118"/>
      <c r="RS100" s="118"/>
      <c r="RT100" s="118"/>
      <c r="RU100" s="118"/>
      <c r="RV100" s="118"/>
      <c r="RW100" s="118"/>
      <c r="RX100" s="118"/>
      <c r="RY100" s="118"/>
      <c r="RZ100" s="118"/>
      <c r="SA100" s="118"/>
      <c r="SB100" s="118"/>
      <c r="SC100" s="118"/>
      <c r="SD100" s="118"/>
      <c r="SE100" s="118"/>
      <c r="SF100" s="118"/>
      <c r="SG100" s="118"/>
      <c r="SH100" s="118"/>
      <c r="SI100" s="118"/>
      <c r="SJ100" s="118"/>
      <c r="SK100" s="118"/>
      <c r="SL100" s="118"/>
      <c r="SM100" s="118"/>
      <c r="SN100" s="118"/>
      <c r="SO100" s="118"/>
      <c r="SP100" s="118"/>
      <c r="SQ100" s="118"/>
      <c r="SR100" s="118"/>
      <c r="SS100" s="118"/>
      <c r="ST100" s="118"/>
      <c r="SU100" s="118"/>
      <c r="SV100" s="118"/>
      <c r="SW100" s="118"/>
      <c r="SX100" s="118"/>
      <c r="SY100" s="118"/>
      <c r="SZ100" s="118"/>
      <c r="TA100" s="118"/>
      <c r="TB100" s="118"/>
      <c r="TC100" s="118"/>
      <c r="TD100" s="118"/>
      <c r="TE100" s="118"/>
      <c r="TF100" s="118"/>
      <c r="TG100" s="118"/>
      <c r="TH100" s="118"/>
      <c r="TI100" s="118"/>
      <c r="TJ100" s="118"/>
      <c r="TK100" s="118"/>
      <c r="TL100" s="118"/>
      <c r="TM100" s="118"/>
      <c r="TN100" s="118"/>
      <c r="TO100" s="118"/>
      <c r="TP100" s="118"/>
      <c r="TQ100" s="118"/>
      <c r="TR100" s="118"/>
      <c r="TS100" s="118"/>
      <c r="TT100" s="118"/>
      <c r="TU100" s="118"/>
      <c r="TV100" s="118"/>
      <c r="TW100" s="118"/>
      <c r="TX100" s="118"/>
      <c r="TY100" s="118"/>
      <c r="TZ100" s="118"/>
      <c r="UA100" s="118"/>
      <c r="UB100" s="118"/>
      <c r="UC100" s="118"/>
      <c r="UD100" s="118"/>
      <c r="UE100" s="118"/>
      <c r="UF100" s="118"/>
      <c r="UG100" s="118"/>
      <c r="UH100" s="118"/>
      <c r="UI100" s="118"/>
      <c r="UJ100" s="118"/>
      <c r="UK100" s="118"/>
      <c r="UL100" s="118"/>
      <c r="UM100" s="118"/>
      <c r="UN100" s="118"/>
      <c r="UO100" s="118"/>
      <c r="UP100" s="118"/>
      <c r="UQ100" s="118"/>
      <c r="UR100" s="118"/>
      <c r="US100" s="118"/>
      <c r="UT100" s="118"/>
      <c r="UU100" s="118"/>
      <c r="UV100" s="118"/>
      <c r="UW100" s="118"/>
      <c r="UX100" s="118"/>
      <c r="UY100" s="118"/>
      <c r="UZ100" s="118"/>
      <c r="VA100" s="118"/>
      <c r="VB100" s="118"/>
      <c r="VC100" s="118"/>
      <c r="VD100" s="118"/>
      <c r="VE100" s="118"/>
      <c r="VF100" s="118"/>
      <c r="VG100" s="118"/>
      <c r="VH100" s="118"/>
      <c r="VI100" s="118"/>
      <c r="VJ100" s="118"/>
      <c r="VK100" s="118"/>
      <c r="VL100" s="118"/>
      <c r="VM100" s="118"/>
      <c r="VN100" s="118"/>
      <c r="VO100" s="118"/>
      <c r="VP100" s="118"/>
      <c r="VQ100" s="118"/>
      <c r="VR100" s="118"/>
      <c r="VS100" s="118"/>
      <c r="VT100" s="118"/>
      <c r="VU100" s="118"/>
      <c r="VV100" s="118"/>
      <c r="VW100" s="118"/>
      <c r="VX100" s="118"/>
      <c r="VY100" s="118"/>
      <c r="VZ100" s="118"/>
      <c r="WA100" s="118"/>
      <c r="WB100" s="118"/>
      <c r="WC100" s="118"/>
      <c r="WD100" s="118"/>
      <c r="WE100" s="118"/>
      <c r="WF100" s="118"/>
      <c r="WG100" s="118"/>
      <c r="WH100" s="118"/>
      <c r="WI100" s="118"/>
      <c r="WJ100" s="118"/>
      <c r="WK100" s="118"/>
      <c r="WL100" s="118"/>
      <c r="WM100" s="118"/>
      <c r="WN100" s="118"/>
      <c r="WO100" s="118"/>
      <c r="WP100" s="118"/>
      <c r="WQ100" s="118"/>
      <c r="WR100" s="118"/>
      <c r="WS100" s="118"/>
      <c r="WT100" s="118"/>
      <c r="WU100" s="118"/>
      <c r="WV100" s="118"/>
    </row>
    <row r="101" spans="1:620" ht="12.75" x14ac:dyDescent="0.2">
      <c r="A101" s="94"/>
      <c r="B101" s="2" t="s">
        <v>87</v>
      </c>
      <c r="C101" s="70" t="str">
        <f t="shared" si="37"/>
        <v>Rufus</v>
      </c>
      <c r="D101" s="117">
        <f>IF($B101="Lead",SUMIFS('Hero Skills'!$H:$H,'Hero Skills'!$F:$F,D$83,'Hero Skills'!$E:$E,D$82,'Hero Skills'!$D:$D,"Friend",'Hero Skills'!$C:$C,"All",'Hero Skills'!$A:$A,$C101,'Hero Skills'!$I:$I,"Stats-Based",'Hero Skills'!$P:$P,D$81)+SUMIFS('Hero Skills'!$H:$H,'Hero Skills'!$C:$C,$F$1,'Hero Skills'!$F:$F,D$83,'Hero Skills'!$E:$E,D$82,'Hero Skills'!$A:$A,$C101,'Hero Skills'!$I:$I,"Stats-Based",'Hero Skills'!$P:$P,D$81),SUMIFS('Hero Skills'!$H:$H,'Hero Skills'!$F:$F,D$83,'Hero Skills'!$E:$E,D$82,'Hero Skills'!$D:$D,"Friend",'Hero Skills'!$C:$C,"All",'Hero Skills'!$A:$A,$C101,'Hero Skills'!$B:$B,"Skill 1",'Hero Skills'!$I:$I,"Stats-Based",'Hero Skills'!$P:$P,D$81))</f>
        <v>0.25</v>
      </c>
      <c r="E101" s="117">
        <f>IF($B101="Lead",SUMIFS('Hero Skills'!$H:$H,'Hero Skills'!$F:$F,E$83,'Hero Skills'!$E:$E,E$82,'Hero Skills'!$D:$D,"Friend",'Hero Skills'!$C:$C,"All",'Hero Skills'!$A:$A,$C101,'Hero Skills'!$I:$I,"Stats-Based",'Hero Skills'!$P:$P,E$81)+SUMIFS('Hero Skills'!$H:$H,'Hero Skills'!$C:$C,$F$1,'Hero Skills'!$F:$F,E$83,'Hero Skills'!$E:$E,E$82,'Hero Skills'!$A:$A,$C101,'Hero Skills'!$I:$I,"Stats-Based",'Hero Skills'!$P:$P,E$81),SUMIFS('Hero Skills'!$H:$H,'Hero Skills'!$F:$F,E$83,'Hero Skills'!$E:$E,E$82,'Hero Skills'!$D:$D,"Friend",'Hero Skills'!$C:$C,"All",'Hero Skills'!$A:$A,$C101,'Hero Skills'!$B:$B,"Skill 1",'Hero Skills'!$I:$I,"Stats-Based",'Hero Skills'!$P:$P,E$81))</f>
        <v>0</v>
      </c>
      <c r="F101" s="117">
        <f>IF($B101="Lead",SUMIFS('Hero Skills'!$H:$H,'Hero Skills'!$F:$F,F$83,'Hero Skills'!$E:$E,F$82,'Hero Skills'!$D:$D,"Friend",'Hero Skills'!$C:$C,"All",'Hero Skills'!$A:$A,$C101,'Hero Skills'!$I:$I,"Stats-Based",'Hero Skills'!$P:$P,F$81)+SUMIFS('Hero Skills'!$H:$H,'Hero Skills'!$C:$C,$F$1,'Hero Skills'!$F:$F,F$83,'Hero Skills'!$E:$E,F$82,'Hero Skills'!$A:$A,$C101,'Hero Skills'!$I:$I,"Stats-Based",'Hero Skills'!$P:$P,F$81),SUMIFS('Hero Skills'!$H:$H,'Hero Skills'!$F:$F,F$83,'Hero Skills'!$E:$E,F$82,'Hero Skills'!$D:$D,"Friend",'Hero Skills'!$C:$C,"All",'Hero Skills'!$A:$A,$C101,'Hero Skills'!$B:$B,"Skill 1",'Hero Skills'!$I:$I,"Stats-Based",'Hero Skills'!$P:$P,F$81))</f>
        <v>0</v>
      </c>
      <c r="G101" s="117">
        <f>IF($B101="Lead",SUMIFS('Hero Skills'!$H:$H,'Hero Skills'!$F:$F,G$83,'Hero Skills'!$E:$E,G$82,'Hero Skills'!$D:$D,"Friend",'Hero Skills'!$C:$C,"All",'Hero Skills'!$A:$A,$C101,'Hero Skills'!$I:$I,"Stats-Based",'Hero Skills'!$P:$P,G$81)+SUMIFS('Hero Skills'!$H:$H,'Hero Skills'!$C:$C,$F$1,'Hero Skills'!$F:$F,G$83,'Hero Skills'!$E:$E,G$82,'Hero Skills'!$A:$A,$C101,'Hero Skills'!$I:$I,"Stats-Based",'Hero Skills'!$P:$P,G$81),SUMIFS('Hero Skills'!$H:$H,'Hero Skills'!$F:$F,G$83,'Hero Skills'!$E:$E,G$82,'Hero Skills'!$D:$D,"Friend",'Hero Skills'!$C:$C,"All",'Hero Skills'!$A:$A,$C101,'Hero Skills'!$B:$B,"Skill 1",'Hero Skills'!$I:$I,"Stats-Based",'Hero Skills'!$P:$P,G$81))</f>
        <v>0</v>
      </c>
      <c r="H101" s="117">
        <f>IF($B101="Lead",SUMIFS('Hero Skills'!$H:$H,'Hero Skills'!$F:$F,H$83,'Hero Skills'!$E:$E,H$82,'Hero Skills'!$D:$D,"Friend",'Hero Skills'!$C:$C,"All",'Hero Skills'!$A:$A,$C101,'Hero Skills'!$I:$I,"Stats-Based",'Hero Skills'!$P:$P,H$81)+SUMIFS('Hero Skills'!$H:$H,'Hero Skills'!$C:$C,$F$1,'Hero Skills'!$F:$F,H$83,'Hero Skills'!$E:$E,H$82,'Hero Skills'!$A:$A,$C101,'Hero Skills'!$I:$I,"Stats-Based",'Hero Skills'!$P:$P,H$81),SUMIFS('Hero Skills'!$H:$H,'Hero Skills'!$F:$F,H$83,'Hero Skills'!$E:$E,H$82,'Hero Skills'!$D:$D,"Friend",'Hero Skills'!$C:$C,"All",'Hero Skills'!$A:$A,$C101,'Hero Skills'!$B:$B,"Skill 1",'Hero Skills'!$I:$I,"Stats-Based",'Hero Skills'!$P:$P,H$81))</f>
        <v>0</v>
      </c>
      <c r="I101" s="117">
        <f>IF($B101="Lead",SUMIFS('Hero Skills'!$H:$H,'Hero Skills'!$F:$F,I$83,'Hero Skills'!$E:$E,I$82,'Hero Skills'!$D:$D,"Friend",'Hero Skills'!$C:$C,"All",'Hero Skills'!$A:$A,$C101,'Hero Skills'!$I:$I,"Stats-Based",'Hero Skills'!$P:$P,I$81)+SUMIFS('Hero Skills'!$H:$H,'Hero Skills'!$C:$C,$F$1,'Hero Skills'!$F:$F,I$83,'Hero Skills'!$E:$E,I$82,'Hero Skills'!$A:$A,$C101,'Hero Skills'!$I:$I,"Stats-Based",'Hero Skills'!$P:$P,I$81),SUMIFS('Hero Skills'!$H:$H,'Hero Skills'!$F:$F,I$83,'Hero Skills'!$E:$E,I$82,'Hero Skills'!$D:$D,"Friend",'Hero Skills'!$C:$C,"All",'Hero Skills'!$A:$A,$C101,'Hero Skills'!$B:$B,"Skill 1",'Hero Skills'!$I:$I,"Stats-Based",'Hero Skills'!$P:$P,I$81))</f>
        <v>0</v>
      </c>
      <c r="J101" s="117">
        <f>IF($B101="Lead",SUMIFS('Hero Skills'!$H:$H,'Hero Skills'!$F:$F,J$83,'Hero Skills'!$E:$E,J$82,'Hero Skills'!$D:$D,"Friend",'Hero Skills'!$C:$C,"All",'Hero Skills'!$A:$A,$C101,'Hero Skills'!$I:$I,"Stats-Based",'Hero Skills'!$P:$P,J$81)+SUMIFS('Hero Skills'!$H:$H,'Hero Skills'!$C:$C,$F$1,'Hero Skills'!$F:$F,J$83,'Hero Skills'!$E:$E,J$82,'Hero Skills'!$A:$A,$C101,'Hero Skills'!$I:$I,"Stats-Based",'Hero Skills'!$P:$P,J$81),SUMIFS('Hero Skills'!$H:$H,'Hero Skills'!$F:$F,J$83,'Hero Skills'!$E:$E,J$82,'Hero Skills'!$D:$D,"Friend",'Hero Skills'!$C:$C,"All",'Hero Skills'!$A:$A,$C101,'Hero Skills'!$B:$B,"Skill 1",'Hero Skills'!$I:$I,"Stats-Based",'Hero Skills'!$P:$P,J$81))</f>
        <v>0</v>
      </c>
      <c r="K101" s="117">
        <f>IF($B101="Lead",SUMIFS('Hero Skills'!$H:$H,'Hero Skills'!$F:$F,K$83,'Hero Skills'!$E:$E,K$82,'Hero Skills'!$D:$D,"Friend",'Hero Skills'!$C:$C,"All",'Hero Skills'!$A:$A,$C101,'Hero Skills'!$I:$I,"Stats-Based",'Hero Skills'!$P:$P,K$81)+SUMIFS('Hero Skills'!$H:$H,'Hero Skills'!$C:$C,$F$1,'Hero Skills'!$F:$F,K$83,'Hero Skills'!$E:$E,K$82,'Hero Skills'!$A:$A,$C101,'Hero Skills'!$I:$I,"Stats-Based",'Hero Skills'!$P:$P,K$81),SUMIFS('Hero Skills'!$H:$H,'Hero Skills'!$F:$F,K$83,'Hero Skills'!$E:$E,K$82,'Hero Skills'!$D:$D,"Friend",'Hero Skills'!$C:$C,"All",'Hero Skills'!$A:$A,$C101,'Hero Skills'!$B:$B,"Skill 1",'Hero Skills'!$I:$I,"Stats-Based",'Hero Skills'!$P:$P,K$81))</f>
        <v>0</v>
      </c>
      <c r="L101" s="117">
        <f>IF($B101="Lead",SUMIFS('Hero Skills'!$H:$H,'Hero Skills'!$F:$F,L$83,'Hero Skills'!$E:$E,L$82,'Hero Skills'!$D:$D,"Friend",'Hero Skills'!$C:$C,"All",'Hero Skills'!$A:$A,$C101,'Hero Skills'!$I:$I,"Stats-Based",'Hero Skills'!$P:$P,L$81)+SUMIFS('Hero Skills'!$H:$H,'Hero Skills'!$C:$C,$F$1,'Hero Skills'!$F:$F,L$83,'Hero Skills'!$E:$E,L$82,'Hero Skills'!$A:$A,$C101,'Hero Skills'!$I:$I,"Stats-Based",'Hero Skills'!$P:$P,L$81),SUMIFS('Hero Skills'!$H:$H,'Hero Skills'!$F:$F,L$83,'Hero Skills'!$E:$E,L$82,'Hero Skills'!$D:$D,"Friend",'Hero Skills'!$C:$C,"All",'Hero Skills'!$A:$A,$C101,'Hero Skills'!$B:$B,"Skill 1",'Hero Skills'!$I:$I,"Stats-Based",'Hero Skills'!$P:$P,L$81))</f>
        <v>0</v>
      </c>
      <c r="M101" s="117">
        <f>IF($B101="Lead",SUMIFS('Hero Skills'!$H:$H,'Hero Skills'!$F:$F,M$83,'Hero Skills'!$E:$E,M$82,'Hero Skills'!$D:$D,"Friend",'Hero Skills'!$C:$C,"All",'Hero Skills'!$A:$A,$C101,'Hero Skills'!$I:$I,"Stats-Based",'Hero Skills'!$P:$P,M$81)+SUMIFS('Hero Skills'!$H:$H,'Hero Skills'!$C:$C,$F$1,'Hero Skills'!$F:$F,M$83,'Hero Skills'!$E:$E,M$82,'Hero Skills'!$A:$A,$C101,'Hero Skills'!$I:$I,"Stats-Based",'Hero Skills'!$P:$P,M$81),SUMIFS('Hero Skills'!$H:$H,'Hero Skills'!$F:$F,M$83,'Hero Skills'!$E:$E,M$82,'Hero Skills'!$D:$D,"Friend",'Hero Skills'!$C:$C,"All",'Hero Skills'!$A:$A,$C101,'Hero Skills'!$B:$B,"Skill 1",'Hero Skills'!$I:$I,"Stats-Based",'Hero Skills'!$P:$P,M$81))</f>
        <v>0</v>
      </c>
      <c r="N101" s="117">
        <f>IF($B101="Lead",SUMIFS('Hero Skills'!$H:$H,'Hero Skills'!$F:$F,N$83,'Hero Skills'!$E:$E,N$82,'Hero Skills'!$D:$D,"Friend",'Hero Skills'!$C:$C,"All",'Hero Skills'!$A:$A,$C101,'Hero Skills'!$I:$I,"Stats-Based",'Hero Skills'!$P:$P,N$81)+SUMIFS('Hero Skills'!$H:$H,'Hero Skills'!$C:$C,$F$1,'Hero Skills'!$F:$F,N$83,'Hero Skills'!$E:$E,N$82,'Hero Skills'!$A:$A,$C101,'Hero Skills'!$I:$I,"Stats-Based",'Hero Skills'!$P:$P,N$81),SUMIFS('Hero Skills'!$H:$H,'Hero Skills'!$F:$F,N$83,'Hero Skills'!$E:$E,N$82,'Hero Skills'!$D:$D,"Friend",'Hero Skills'!$C:$C,"All",'Hero Skills'!$A:$A,$C101,'Hero Skills'!$B:$B,"Skill 1",'Hero Skills'!$I:$I,"Stats-Based",'Hero Skills'!$P:$P,N$81))</f>
        <v>0.25</v>
      </c>
      <c r="O101" s="117">
        <f>IF($B101="Lead",SUMIFS('Hero Skills'!$H:$H,'Hero Skills'!$F:$F,O$83,'Hero Skills'!$E:$E,O$82,'Hero Skills'!$D:$D,"Friend",'Hero Skills'!$C:$C,"All",'Hero Skills'!$A:$A,$C101,'Hero Skills'!$I:$I,"Stats-Based",'Hero Skills'!$P:$P,O$81)+SUMIFS('Hero Skills'!$H:$H,'Hero Skills'!$C:$C,$F$1,'Hero Skills'!$F:$F,O$83,'Hero Skills'!$E:$E,O$82,'Hero Skills'!$A:$A,$C101,'Hero Skills'!$I:$I,"Stats-Based",'Hero Skills'!$P:$P,O$81),SUMIFS('Hero Skills'!$H:$H,'Hero Skills'!$F:$F,O$83,'Hero Skills'!$E:$E,O$82,'Hero Skills'!$D:$D,"Friend",'Hero Skills'!$C:$C,"All",'Hero Skills'!$A:$A,$C101,'Hero Skills'!$B:$B,"Skill 1",'Hero Skills'!$I:$I,"Stats-Based",'Hero Skills'!$P:$P,O$81))</f>
        <v>0</v>
      </c>
      <c r="P101" s="117">
        <f>IF($B101="Lead",SUMIFS('Hero Skills'!$H:$H,'Hero Skills'!$F:$F,P$83,'Hero Skills'!$E:$E,P$82,'Hero Skills'!$D:$D,"Friend",'Hero Skills'!$C:$C,"All",'Hero Skills'!$A:$A,$C101,'Hero Skills'!$I:$I,"Stats-Based",'Hero Skills'!$P:$P,P$81)+SUMIFS('Hero Skills'!$H:$H,'Hero Skills'!$C:$C,$F$1,'Hero Skills'!$F:$F,P$83,'Hero Skills'!$E:$E,P$82,'Hero Skills'!$A:$A,$C101,'Hero Skills'!$I:$I,"Stats-Based",'Hero Skills'!$P:$P,P$81),SUMIFS('Hero Skills'!$H:$H,'Hero Skills'!$F:$F,P$83,'Hero Skills'!$E:$E,P$82,'Hero Skills'!$D:$D,"Friend",'Hero Skills'!$C:$C,"All",'Hero Skills'!$A:$A,$C101,'Hero Skills'!$B:$B,"Skill 1",'Hero Skills'!$I:$I,"Stats-Based",'Hero Skills'!$P:$P,P$81))</f>
        <v>0</v>
      </c>
      <c r="Q101" s="117">
        <f>IF($B101="Lead",SUMIFS('Hero Skills'!$H:$H,'Hero Skills'!$F:$F,Q$83,'Hero Skills'!$E:$E,Q$82,'Hero Skills'!$D:$D,"Friend",'Hero Skills'!$C:$C,"All",'Hero Skills'!$A:$A,$C101,'Hero Skills'!$I:$I,"Stats-Based",'Hero Skills'!$P:$P,Q$81)+SUMIFS('Hero Skills'!$H:$H,'Hero Skills'!$C:$C,$F$1,'Hero Skills'!$F:$F,Q$83,'Hero Skills'!$E:$E,Q$82,'Hero Skills'!$A:$A,$C101,'Hero Skills'!$I:$I,"Stats-Based",'Hero Skills'!$P:$P,Q$81),SUMIFS('Hero Skills'!$H:$H,'Hero Skills'!$F:$F,Q$83,'Hero Skills'!$E:$E,Q$82,'Hero Skills'!$D:$D,"Friend",'Hero Skills'!$C:$C,"All",'Hero Skills'!$A:$A,$C101,'Hero Skills'!$B:$B,"Skill 1",'Hero Skills'!$I:$I,"Stats-Based",'Hero Skills'!$P:$P,Q$81))</f>
        <v>0</v>
      </c>
      <c r="R101" s="117">
        <f>IF($B101="Lead",SUMIFS('Hero Skills'!$H:$H,'Hero Skills'!$F:$F,R$83,'Hero Skills'!$E:$E,R$82,'Hero Skills'!$D:$D,"Friend",'Hero Skills'!$C:$C,"All",'Hero Skills'!$A:$A,$C101,'Hero Skills'!$I:$I,"Stats-Based",'Hero Skills'!$P:$P,R$81)+SUMIFS('Hero Skills'!$H:$H,'Hero Skills'!$C:$C,$F$1,'Hero Skills'!$F:$F,R$83,'Hero Skills'!$E:$E,R$82,'Hero Skills'!$A:$A,$C101,'Hero Skills'!$I:$I,"Stats-Based",'Hero Skills'!$P:$P,R$81),SUMIFS('Hero Skills'!$H:$H,'Hero Skills'!$F:$F,R$83,'Hero Skills'!$E:$E,R$82,'Hero Skills'!$D:$D,"Friend",'Hero Skills'!$C:$C,"All",'Hero Skills'!$A:$A,$C101,'Hero Skills'!$B:$B,"Skill 1",'Hero Skills'!$I:$I,"Stats-Based",'Hero Skills'!$P:$P,R$81))</f>
        <v>0</v>
      </c>
      <c r="S101" s="117">
        <f>IF($B101="Lead",SUMIFS('Hero Skills'!$H:$H,'Hero Skills'!$F:$F,S$83,'Hero Skills'!$E:$E,S$82,'Hero Skills'!$D:$D,"Friend",'Hero Skills'!$C:$C,"All",'Hero Skills'!$A:$A,$C101,'Hero Skills'!$I:$I,"Stats-Based",'Hero Skills'!$P:$P,S$81)+SUMIFS('Hero Skills'!$H:$H,'Hero Skills'!$C:$C,$F$1,'Hero Skills'!$F:$F,S$83,'Hero Skills'!$E:$E,S$82,'Hero Skills'!$A:$A,$C101,'Hero Skills'!$I:$I,"Stats-Based",'Hero Skills'!$P:$P,S$81),SUMIFS('Hero Skills'!$H:$H,'Hero Skills'!$F:$F,S$83,'Hero Skills'!$E:$E,S$82,'Hero Skills'!$D:$D,"Friend",'Hero Skills'!$C:$C,"All",'Hero Skills'!$A:$A,$C101,'Hero Skills'!$B:$B,"Skill 1",'Hero Skills'!$I:$I,"Stats-Based",'Hero Skills'!$P:$P,S$81))</f>
        <v>0</v>
      </c>
      <c r="T101" s="117">
        <f>IF($B101="Lead",SUMIFS('Hero Skills'!$H:$H,'Hero Skills'!$F:$F,T$83,'Hero Skills'!$E:$E,T$82,'Hero Skills'!$D:$D,"Friend",'Hero Skills'!$C:$C,"All",'Hero Skills'!$A:$A,$C101,'Hero Skills'!$I:$I,"Stats-Based",'Hero Skills'!$P:$P,T$81)+SUMIFS('Hero Skills'!$H:$H,'Hero Skills'!$C:$C,$F$1,'Hero Skills'!$F:$F,T$83,'Hero Skills'!$E:$E,T$82,'Hero Skills'!$A:$A,$C101,'Hero Skills'!$I:$I,"Stats-Based",'Hero Skills'!$P:$P,T$81),SUMIFS('Hero Skills'!$H:$H,'Hero Skills'!$F:$F,T$83,'Hero Skills'!$E:$E,T$82,'Hero Skills'!$D:$D,"Friend",'Hero Skills'!$C:$C,"All",'Hero Skills'!$A:$A,$C101,'Hero Skills'!$B:$B,"Skill 1",'Hero Skills'!$I:$I,"Stats-Based",'Hero Skills'!$P:$P,T$81))</f>
        <v>0</v>
      </c>
      <c r="U101" s="117">
        <f>IF($B101="Lead",SUMIFS('Hero Skills'!$H:$H,'Hero Skills'!$F:$F,U$83,'Hero Skills'!$E:$E,U$82,'Hero Skills'!$D:$D,"Friend",'Hero Skills'!$C:$C,"All",'Hero Skills'!$A:$A,$C101,'Hero Skills'!$I:$I,"Stats-Based",'Hero Skills'!$P:$P,U$81)+SUMIFS('Hero Skills'!$H:$H,'Hero Skills'!$C:$C,$F$1,'Hero Skills'!$F:$F,U$83,'Hero Skills'!$E:$E,U$82,'Hero Skills'!$A:$A,$C101,'Hero Skills'!$I:$I,"Stats-Based",'Hero Skills'!$P:$P,U$81),SUMIFS('Hero Skills'!$H:$H,'Hero Skills'!$F:$F,U$83,'Hero Skills'!$E:$E,U$82,'Hero Skills'!$D:$D,"Friend",'Hero Skills'!$C:$C,"All",'Hero Skills'!$A:$A,$C101,'Hero Skills'!$B:$B,"Skill 1",'Hero Skills'!$I:$I,"Stats-Based",'Hero Skills'!$P:$P,U$81))</f>
        <v>0</v>
      </c>
      <c r="V101" s="117">
        <f>IF($B101="Lead",SUMIFS('Hero Skills'!$H:$H,'Hero Skills'!$F:$F,V$83,'Hero Skills'!$E:$E,V$82,'Hero Skills'!$D:$D,"Friend",'Hero Skills'!$C:$C,"All",'Hero Skills'!$A:$A,$C101,'Hero Skills'!$I:$I,"Stats-Based",'Hero Skills'!$P:$P,V$81)+SUMIFS('Hero Skills'!$H:$H,'Hero Skills'!$C:$C,$F$1,'Hero Skills'!$F:$F,V$83,'Hero Skills'!$E:$E,V$82,'Hero Skills'!$A:$A,$C101,'Hero Skills'!$I:$I,"Stats-Based",'Hero Skills'!$P:$P,V$81),SUMIFS('Hero Skills'!$H:$H,'Hero Skills'!$F:$F,V$83,'Hero Skills'!$E:$E,V$82,'Hero Skills'!$D:$D,"Friend",'Hero Skills'!$C:$C,"All",'Hero Skills'!$A:$A,$C101,'Hero Skills'!$B:$B,"Skill 1",'Hero Skills'!$I:$I,"Stats-Based",'Hero Skills'!$P:$P,V$81))</f>
        <v>0</v>
      </c>
      <c r="W101" s="117">
        <f>IF($B101="Lead",SUMIFS('Hero Skills'!$H:$H,'Hero Skills'!$F:$F,W$83,'Hero Skills'!$E:$E,W$82,'Hero Skills'!$D:$D,"Friend",'Hero Skills'!$C:$C,"All",'Hero Skills'!$A:$A,$C101,'Hero Skills'!$I:$I,"Stats-Based",'Hero Skills'!$P:$P,W$81)+SUMIFS('Hero Skills'!$H:$H,'Hero Skills'!$C:$C,$F$1,'Hero Skills'!$F:$F,W$83,'Hero Skills'!$E:$E,W$82,'Hero Skills'!$A:$A,$C101,'Hero Skills'!$I:$I,"Stats-Based",'Hero Skills'!$P:$P,W$81),SUMIFS('Hero Skills'!$H:$H,'Hero Skills'!$F:$F,W$83,'Hero Skills'!$E:$E,W$82,'Hero Skills'!$D:$D,"Friend",'Hero Skills'!$C:$C,"All",'Hero Skills'!$A:$A,$C101,'Hero Skills'!$B:$B,"Skill 1",'Hero Skills'!$I:$I,"Stats-Based",'Hero Skills'!$P:$P,W$81))</f>
        <v>0</v>
      </c>
      <c r="X101" s="117">
        <f>IF($B101="Lead",SUMIFS('Hero Skills'!$H:$H,'Hero Skills'!$F:$F,X$83,'Hero Skills'!$E:$E,X$82,'Hero Skills'!$D:$D,"Friend",'Hero Skills'!$C:$C,"All",'Hero Skills'!$A:$A,$C101,'Hero Skills'!$I:$I,"Stats-Based",'Hero Skills'!$P:$P,X$81)+SUMIFS('Hero Skills'!$H:$H,'Hero Skills'!$C:$C,$F$1,'Hero Skills'!$F:$F,X$83,'Hero Skills'!$E:$E,X$82,'Hero Skills'!$A:$A,$C101,'Hero Skills'!$I:$I,"Stats-Based",'Hero Skills'!$P:$P,X$81),SUMIFS('Hero Skills'!$H:$H,'Hero Skills'!$F:$F,X$83,'Hero Skills'!$E:$E,X$82,'Hero Skills'!$D:$D,"Friend",'Hero Skills'!$C:$C,"All",'Hero Skills'!$A:$A,$C101,'Hero Skills'!$B:$B,"Skill 1",'Hero Skills'!$I:$I,"Stats-Based",'Hero Skills'!$P:$P,X$81))</f>
        <v>0.25</v>
      </c>
      <c r="Y101" s="117">
        <f>IF($B101="Lead",SUMIFS('Hero Skills'!$H:$H,'Hero Skills'!$F:$F,Y$83,'Hero Skills'!$E:$E,Y$82,'Hero Skills'!$D:$D,"Friend",'Hero Skills'!$C:$C,"All",'Hero Skills'!$A:$A,$C101,'Hero Skills'!$I:$I,"Stats-Based",'Hero Skills'!$P:$P,Y$81)+SUMIFS('Hero Skills'!$H:$H,'Hero Skills'!$C:$C,$F$1,'Hero Skills'!$F:$F,Y$83,'Hero Skills'!$E:$E,Y$82,'Hero Skills'!$A:$A,$C101,'Hero Skills'!$I:$I,"Stats-Based",'Hero Skills'!$P:$P,Y$81),SUMIFS('Hero Skills'!$H:$H,'Hero Skills'!$F:$F,Y$83,'Hero Skills'!$E:$E,Y$82,'Hero Skills'!$D:$D,"Friend",'Hero Skills'!$C:$C,"All",'Hero Skills'!$A:$A,$C101,'Hero Skills'!$B:$B,"Skill 1",'Hero Skills'!$I:$I,"Stats-Based",'Hero Skills'!$P:$P,Y$81))</f>
        <v>0</v>
      </c>
      <c r="Z101" s="117">
        <f>IF($B101="Lead",SUMIFS('Hero Skills'!$H:$H,'Hero Skills'!$F:$F,Z$83,'Hero Skills'!$E:$E,Z$82,'Hero Skills'!$D:$D,"Friend",'Hero Skills'!$C:$C,"All",'Hero Skills'!$A:$A,$C101,'Hero Skills'!$I:$I,"Stats-Based",'Hero Skills'!$P:$P,Z$81)+SUMIFS('Hero Skills'!$H:$H,'Hero Skills'!$C:$C,$F$1,'Hero Skills'!$F:$F,Z$83,'Hero Skills'!$E:$E,Z$82,'Hero Skills'!$A:$A,$C101,'Hero Skills'!$I:$I,"Stats-Based",'Hero Skills'!$P:$P,Z$81),SUMIFS('Hero Skills'!$H:$H,'Hero Skills'!$F:$F,Z$83,'Hero Skills'!$E:$E,Z$82,'Hero Skills'!$D:$D,"Friend",'Hero Skills'!$C:$C,"All",'Hero Skills'!$A:$A,$C101,'Hero Skills'!$B:$B,"Skill 1",'Hero Skills'!$I:$I,"Stats-Based",'Hero Skills'!$P:$P,Z$81))</f>
        <v>0</v>
      </c>
      <c r="AA101" s="117">
        <f>IF($B101="Lead",SUMIFS('Hero Skills'!$H:$H,'Hero Skills'!$F:$F,AA$83,'Hero Skills'!$E:$E,AA$82,'Hero Skills'!$D:$D,"Friend",'Hero Skills'!$C:$C,"All",'Hero Skills'!$A:$A,$C101,'Hero Skills'!$I:$I,"Stats-Based",'Hero Skills'!$P:$P,AA$81)+SUMIFS('Hero Skills'!$H:$H,'Hero Skills'!$C:$C,$F$1,'Hero Skills'!$F:$F,AA$83,'Hero Skills'!$E:$E,AA$82,'Hero Skills'!$A:$A,$C101,'Hero Skills'!$I:$I,"Stats-Based",'Hero Skills'!$P:$P,AA$81),SUMIFS('Hero Skills'!$H:$H,'Hero Skills'!$F:$F,AA$83,'Hero Skills'!$E:$E,AA$82,'Hero Skills'!$D:$D,"Friend",'Hero Skills'!$C:$C,"All",'Hero Skills'!$A:$A,$C101,'Hero Skills'!$B:$B,"Skill 1",'Hero Skills'!$I:$I,"Stats-Based",'Hero Skills'!$P:$P,AA$81))</f>
        <v>0</v>
      </c>
      <c r="AB101" s="117">
        <f>IF($B101="Lead",SUMIFS('Hero Skills'!$H:$H,'Hero Skills'!$F:$F,AB$83,'Hero Skills'!$E:$E,AB$82,'Hero Skills'!$D:$D,"Friend",'Hero Skills'!$C:$C,"All",'Hero Skills'!$A:$A,$C101,'Hero Skills'!$I:$I,"Stats-Based",'Hero Skills'!$P:$P,AB$81)+SUMIFS('Hero Skills'!$H:$H,'Hero Skills'!$C:$C,$F$1,'Hero Skills'!$F:$F,AB$83,'Hero Skills'!$E:$E,AB$82,'Hero Skills'!$A:$A,$C101,'Hero Skills'!$I:$I,"Stats-Based",'Hero Skills'!$P:$P,AB$81),SUMIFS('Hero Skills'!$H:$H,'Hero Skills'!$F:$F,AB$83,'Hero Skills'!$E:$E,AB$82,'Hero Skills'!$D:$D,"Friend",'Hero Skills'!$C:$C,"All",'Hero Skills'!$A:$A,$C101,'Hero Skills'!$B:$B,"Skill 1",'Hero Skills'!$I:$I,"Stats-Based",'Hero Skills'!$P:$P,AB$81))</f>
        <v>0</v>
      </c>
      <c r="AC101" s="117">
        <f>IF($B101="Lead",SUMIFS('Hero Skills'!$H:$H,'Hero Skills'!$F:$F,AC$83,'Hero Skills'!$E:$E,AC$82,'Hero Skills'!$D:$D,"Friend",'Hero Skills'!$C:$C,"All",'Hero Skills'!$A:$A,$C101,'Hero Skills'!$I:$I,"Stats-Based",'Hero Skills'!$P:$P,AC$81)+SUMIFS('Hero Skills'!$H:$H,'Hero Skills'!$C:$C,$F$1,'Hero Skills'!$F:$F,AC$83,'Hero Skills'!$E:$E,AC$82,'Hero Skills'!$A:$A,$C101,'Hero Skills'!$I:$I,"Stats-Based",'Hero Skills'!$P:$P,AC$81),SUMIFS('Hero Skills'!$H:$H,'Hero Skills'!$F:$F,AC$83,'Hero Skills'!$E:$E,AC$82,'Hero Skills'!$D:$D,"Friend",'Hero Skills'!$C:$C,"All",'Hero Skills'!$A:$A,$C101,'Hero Skills'!$B:$B,"Skill 1",'Hero Skills'!$I:$I,"Stats-Based",'Hero Skills'!$P:$P,AC$81))</f>
        <v>0</v>
      </c>
      <c r="AD101" s="117">
        <f>IF($B101="Lead",SUMIFS('Hero Skills'!$H:$H,'Hero Skills'!$F:$F,AD$83,'Hero Skills'!$E:$E,AD$82,'Hero Skills'!$D:$D,"Friend",'Hero Skills'!$C:$C,"All",'Hero Skills'!$A:$A,$C101,'Hero Skills'!$I:$I,"Stats-Based",'Hero Skills'!$P:$P,AD$81)+SUMIFS('Hero Skills'!$H:$H,'Hero Skills'!$C:$C,$F$1,'Hero Skills'!$F:$F,AD$83,'Hero Skills'!$E:$E,AD$82,'Hero Skills'!$A:$A,$C101,'Hero Skills'!$I:$I,"Stats-Based",'Hero Skills'!$P:$P,AD$81),SUMIFS('Hero Skills'!$H:$H,'Hero Skills'!$F:$F,AD$83,'Hero Skills'!$E:$E,AD$82,'Hero Skills'!$D:$D,"Friend",'Hero Skills'!$C:$C,"All",'Hero Skills'!$A:$A,$C101,'Hero Skills'!$B:$B,"Skill 1",'Hero Skills'!$I:$I,"Stats-Based",'Hero Skills'!$P:$P,AD$81))</f>
        <v>0</v>
      </c>
      <c r="AE101" s="117">
        <f>IF($B101="Lead",SUMIFS('Hero Skills'!$H:$H,'Hero Skills'!$F:$F,AE$83,'Hero Skills'!$E:$E,AE$82,'Hero Skills'!$D:$D,"Friend",'Hero Skills'!$C:$C,"All",'Hero Skills'!$A:$A,$C101,'Hero Skills'!$I:$I,"Stats-Based",'Hero Skills'!$P:$P,AE$81)+SUMIFS('Hero Skills'!$H:$H,'Hero Skills'!$C:$C,$F$1,'Hero Skills'!$F:$F,AE$83,'Hero Skills'!$E:$E,AE$82,'Hero Skills'!$A:$A,$C101,'Hero Skills'!$I:$I,"Stats-Based",'Hero Skills'!$P:$P,AE$81),SUMIFS('Hero Skills'!$H:$H,'Hero Skills'!$F:$F,AE$83,'Hero Skills'!$E:$E,AE$82,'Hero Skills'!$D:$D,"Friend",'Hero Skills'!$C:$C,"All",'Hero Skills'!$A:$A,$C101,'Hero Skills'!$B:$B,"Skill 1",'Hero Skills'!$I:$I,"Stats-Based",'Hero Skills'!$P:$P,AE$81))</f>
        <v>0</v>
      </c>
      <c r="AF101" s="117">
        <f>IF($B101="Lead",SUMIFS('Hero Skills'!$H:$H,'Hero Skills'!$F:$F,AF$83,'Hero Skills'!$E:$E,AF$82,'Hero Skills'!$D:$D,"Friend",'Hero Skills'!$C:$C,"All",'Hero Skills'!$A:$A,$C101,'Hero Skills'!$I:$I,"Stats-Based",'Hero Skills'!$P:$P,AF$81)+SUMIFS('Hero Skills'!$H:$H,'Hero Skills'!$C:$C,$F$1,'Hero Skills'!$F:$F,AF$83,'Hero Skills'!$E:$E,AF$82,'Hero Skills'!$A:$A,$C101,'Hero Skills'!$I:$I,"Stats-Based",'Hero Skills'!$P:$P,AF$81),SUMIFS('Hero Skills'!$H:$H,'Hero Skills'!$F:$F,AF$83,'Hero Skills'!$E:$E,AF$82,'Hero Skills'!$D:$D,"Friend",'Hero Skills'!$C:$C,"All",'Hero Skills'!$A:$A,$C101,'Hero Skills'!$B:$B,"Skill 1",'Hero Skills'!$I:$I,"Stats-Based",'Hero Skills'!$P:$P,AF$81))</f>
        <v>0</v>
      </c>
      <c r="AG101" s="117">
        <f>IF($B101="Lead",SUMIFS('Hero Skills'!$H:$H,'Hero Skills'!$F:$F,AG$83,'Hero Skills'!$E:$E,AG$82,'Hero Skills'!$D:$D,"Friend",'Hero Skills'!$C:$C,"All",'Hero Skills'!$A:$A,$C101,'Hero Skills'!$I:$I,"Stats-Based",'Hero Skills'!$P:$P,AG$81)+SUMIFS('Hero Skills'!$H:$H,'Hero Skills'!$C:$C,$F$1,'Hero Skills'!$F:$F,AG$83,'Hero Skills'!$E:$E,AG$82,'Hero Skills'!$A:$A,$C101,'Hero Skills'!$I:$I,"Stats-Based",'Hero Skills'!$P:$P,AG$81),SUMIFS('Hero Skills'!$H:$H,'Hero Skills'!$F:$F,AG$83,'Hero Skills'!$E:$E,AG$82,'Hero Skills'!$D:$D,"Friend",'Hero Skills'!$C:$C,"All",'Hero Skills'!$A:$A,$C101,'Hero Skills'!$B:$B,"Skill 1",'Hero Skills'!$I:$I,"Stats-Based",'Hero Skills'!$P:$P,AG$81))</f>
        <v>0</v>
      </c>
      <c r="AH101" s="118">
        <f>IF($B101="Lead",SUMIFS('Hero Skills'!$H:$H,'Hero Skills'!$F:$F,AH$83,'Hero Skills'!$E:$E,AH$82,'Hero Skills'!$D:$D,"Foe",'Hero Skills'!$C:$C,"All",'Hero Skills'!$A:$A,$C101,'Hero Skills'!$I:$I,"Stats-Based",'Hero Skills'!$P:$P,AH$81),SUMIFS('Hero Skills'!$H:$H,'Hero Skills'!$F:$F,AH$83,'Hero Skills'!$E:$E,AH$82,'Hero Skills'!$D:$D,"Foe",'Hero Skills'!$C:$C,"All",'Hero Skills'!$A:$A,$C101,'Hero Skills'!$B:$B,"Skill 1",'Hero Skills'!$I:$I,"Stats-Based",'Hero Skills'!$P:$P,AH$81))</f>
        <v>0</v>
      </c>
      <c r="AI101" s="118">
        <f>IF($B101="Lead",SUMIFS('Hero Skills'!$H:$H,'Hero Skills'!$F:$F,AI$83,'Hero Skills'!$E:$E,AI$82,'Hero Skills'!$D:$D,"Foe",'Hero Skills'!$C:$C,"All",'Hero Skills'!$A:$A,$C101,'Hero Skills'!$I:$I,"Stats-Based",'Hero Skills'!$P:$P,AI$81),SUMIFS('Hero Skills'!$H:$H,'Hero Skills'!$F:$F,AI$83,'Hero Skills'!$E:$E,AI$82,'Hero Skills'!$D:$D,"Foe",'Hero Skills'!$C:$C,"All",'Hero Skills'!$A:$A,$C101,'Hero Skills'!$B:$B,"Skill 1",'Hero Skills'!$I:$I,"Stats-Based",'Hero Skills'!$P:$P,AI$81))</f>
        <v>0</v>
      </c>
      <c r="AJ101" s="118">
        <f>IF($B101="Lead",SUMIFS('Hero Skills'!$H:$H,'Hero Skills'!$F:$F,AJ$83,'Hero Skills'!$E:$E,AJ$82,'Hero Skills'!$D:$D,"Foe",'Hero Skills'!$C:$C,"All",'Hero Skills'!$A:$A,$C101,'Hero Skills'!$I:$I,"Stats-Based",'Hero Skills'!$P:$P,AJ$81),SUMIFS('Hero Skills'!$H:$H,'Hero Skills'!$F:$F,AJ$83,'Hero Skills'!$E:$E,AJ$82,'Hero Skills'!$D:$D,"Foe",'Hero Skills'!$C:$C,"All",'Hero Skills'!$A:$A,$C101,'Hero Skills'!$B:$B,"Skill 1",'Hero Skills'!$I:$I,"Stats-Based",'Hero Skills'!$P:$P,AJ$81))</f>
        <v>0</v>
      </c>
      <c r="AK101" s="118">
        <f>IF($B101="Lead",SUMIFS('Hero Skills'!$H:$H,'Hero Skills'!$F:$F,AK$83,'Hero Skills'!$E:$E,AK$82,'Hero Skills'!$D:$D,"Foe",'Hero Skills'!$C:$C,"All",'Hero Skills'!$A:$A,$C101,'Hero Skills'!$I:$I,"Stats-Based",'Hero Skills'!$P:$P,AK$81),SUMIFS('Hero Skills'!$H:$H,'Hero Skills'!$F:$F,AK$83,'Hero Skills'!$E:$E,AK$82,'Hero Skills'!$D:$D,"Foe",'Hero Skills'!$C:$C,"All",'Hero Skills'!$A:$A,$C101,'Hero Skills'!$B:$B,"Skill 1",'Hero Skills'!$I:$I,"Stats-Based",'Hero Skills'!$P:$P,AK$81))</f>
        <v>0</v>
      </c>
      <c r="AL101" s="118">
        <f>IF($B101="Lead",SUMIFS('Hero Skills'!$H:$H,'Hero Skills'!$F:$F,AL$83,'Hero Skills'!$E:$E,AL$82,'Hero Skills'!$D:$D,"Foe",'Hero Skills'!$C:$C,"All",'Hero Skills'!$A:$A,$C101,'Hero Skills'!$I:$I,"Stats-Based",'Hero Skills'!$P:$P,AL$81),SUMIFS('Hero Skills'!$H:$H,'Hero Skills'!$F:$F,AL$83,'Hero Skills'!$E:$E,AL$82,'Hero Skills'!$D:$D,"Foe",'Hero Skills'!$C:$C,"All",'Hero Skills'!$A:$A,$C101,'Hero Skills'!$B:$B,"Skill 1",'Hero Skills'!$I:$I,"Stats-Based",'Hero Skills'!$P:$P,AL$81))</f>
        <v>0</v>
      </c>
      <c r="AM101" s="118">
        <f>IF($B101="Lead",SUMIFS('Hero Skills'!$H:$H,'Hero Skills'!$F:$F,AM$83,'Hero Skills'!$E:$E,AM$82,'Hero Skills'!$D:$D,"Foe",'Hero Skills'!$C:$C,"All",'Hero Skills'!$A:$A,$C101,'Hero Skills'!$I:$I,"Stats-Based",'Hero Skills'!$P:$P,AM$81),SUMIFS('Hero Skills'!$H:$H,'Hero Skills'!$F:$F,AM$83,'Hero Skills'!$E:$E,AM$82,'Hero Skills'!$D:$D,"Foe",'Hero Skills'!$C:$C,"All",'Hero Skills'!$A:$A,$C101,'Hero Skills'!$B:$B,"Skill 1",'Hero Skills'!$I:$I,"Stats-Based",'Hero Skills'!$P:$P,AM$81))</f>
        <v>0</v>
      </c>
      <c r="AN101" s="118">
        <f>IF($B101="Lead",SUMIFS('Hero Skills'!$H:$H,'Hero Skills'!$F:$F,AN$83,'Hero Skills'!$E:$E,AN$82,'Hero Skills'!$D:$D,"Foe",'Hero Skills'!$C:$C,"All",'Hero Skills'!$A:$A,$C101,'Hero Skills'!$I:$I,"Stats-Based",'Hero Skills'!$P:$P,AN$81),SUMIFS('Hero Skills'!$H:$H,'Hero Skills'!$F:$F,AN$83,'Hero Skills'!$E:$E,AN$82,'Hero Skills'!$D:$D,"Foe",'Hero Skills'!$C:$C,"All",'Hero Skills'!$A:$A,$C101,'Hero Skills'!$B:$B,"Skill 1",'Hero Skills'!$I:$I,"Stats-Based",'Hero Skills'!$P:$P,AN$81))</f>
        <v>0</v>
      </c>
      <c r="AO101" s="118">
        <f>IF($B101="Lead",SUMIFS('Hero Skills'!$H:$H,'Hero Skills'!$F:$F,AO$83,'Hero Skills'!$E:$E,AO$82,'Hero Skills'!$D:$D,"Foe",'Hero Skills'!$C:$C,"All",'Hero Skills'!$A:$A,$C101,'Hero Skills'!$I:$I,"Stats-Based",'Hero Skills'!$P:$P,AO$81),SUMIFS('Hero Skills'!$H:$H,'Hero Skills'!$F:$F,AO$83,'Hero Skills'!$E:$E,AO$82,'Hero Skills'!$D:$D,"Foe",'Hero Skills'!$C:$C,"All",'Hero Skills'!$A:$A,$C101,'Hero Skills'!$B:$B,"Skill 1",'Hero Skills'!$I:$I,"Stats-Based",'Hero Skills'!$P:$P,AO$81))</f>
        <v>0</v>
      </c>
      <c r="AP101" s="118">
        <f>IF($B101="Lead",SUMIFS('Hero Skills'!$H:$H,'Hero Skills'!$F:$F,AP$83,'Hero Skills'!$E:$E,AP$82,'Hero Skills'!$D:$D,"Foe",'Hero Skills'!$C:$C,"All",'Hero Skills'!$A:$A,$C101,'Hero Skills'!$I:$I,"Stats-Based",'Hero Skills'!$P:$P,AP$81),SUMIFS('Hero Skills'!$H:$H,'Hero Skills'!$F:$F,AP$83,'Hero Skills'!$E:$E,AP$82,'Hero Skills'!$D:$D,"Foe",'Hero Skills'!$C:$C,"All",'Hero Skills'!$A:$A,$C101,'Hero Skills'!$B:$B,"Skill 1",'Hero Skills'!$I:$I,"Stats-Based",'Hero Skills'!$P:$P,AP$81))</f>
        <v>0</v>
      </c>
      <c r="AQ101" s="118">
        <f>IF($B101="Lead",SUMIFS('Hero Skills'!$H:$H,'Hero Skills'!$F:$F,AQ$83,'Hero Skills'!$E:$E,AQ$82,'Hero Skills'!$D:$D,"Foe",'Hero Skills'!$C:$C,"All",'Hero Skills'!$A:$A,$C101,'Hero Skills'!$I:$I,"Stats-Based",'Hero Skills'!$P:$P,AQ$81),SUMIFS('Hero Skills'!$H:$H,'Hero Skills'!$F:$F,AQ$83,'Hero Skills'!$E:$E,AQ$82,'Hero Skills'!$D:$D,"Foe",'Hero Skills'!$C:$C,"All",'Hero Skills'!$A:$A,$C101,'Hero Skills'!$B:$B,"Skill 1",'Hero Skills'!$I:$I,"Stats-Based",'Hero Skills'!$P:$P,AQ$81))</f>
        <v>0</v>
      </c>
      <c r="AR101" s="118">
        <f>IF($B101="Lead",SUMIFS('Hero Skills'!$H:$H,'Hero Skills'!$F:$F,AR$83,'Hero Skills'!$E:$E,AR$82,'Hero Skills'!$D:$D,"Foe",'Hero Skills'!$C:$C,"All",'Hero Skills'!$A:$A,$C101,'Hero Skills'!$I:$I,"Stats-Based",'Hero Skills'!$P:$P,AR$81),SUMIFS('Hero Skills'!$H:$H,'Hero Skills'!$F:$F,AR$83,'Hero Skills'!$E:$E,AR$82,'Hero Skills'!$D:$D,"Foe",'Hero Skills'!$C:$C,"All",'Hero Skills'!$A:$A,$C101,'Hero Skills'!$B:$B,"Skill 1",'Hero Skills'!$I:$I,"Stats-Based",'Hero Skills'!$P:$P,AR$81))</f>
        <v>0</v>
      </c>
      <c r="AS101" s="118">
        <f>IF($B101="Lead",SUMIFS('Hero Skills'!$H:$H,'Hero Skills'!$F:$F,AS$83,'Hero Skills'!$E:$E,AS$82,'Hero Skills'!$D:$D,"Foe",'Hero Skills'!$C:$C,"All",'Hero Skills'!$A:$A,$C101,'Hero Skills'!$I:$I,"Stats-Based",'Hero Skills'!$P:$P,AS$81),SUMIFS('Hero Skills'!$H:$H,'Hero Skills'!$F:$F,AS$83,'Hero Skills'!$E:$E,AS$82,'Hero Skills'!$D:$D,"Foe",'Hero Skills'!$C:$C,"All",'Hero Skills'!$A:$A,$C101,'Hero Skills'!$B:$B,"Skill 1",'Hero Skills'!$I:$I,"Stats-Based",'Hero Skills'!$P:$P,AS$81))</f>
        <v>0</v>
      </c>
      <c r="AT101" s="118">
        <f>IF($B101="Lead",SUMIFS('Hero Skills'!$H:$H,'Hero Skills'!$F:$F,AT$83,'Hero Skills'!$E:$E,AT$82,'Hero Skills'!$D:$D,"Foe",'Hero Skills'!$C:$C,"All",'Hero Skills'!$A:$A,$C101,'Hero Skills'!$I:$I,"Stats-Based",'Hero Skills'!$P:$P,AT$81),SUMIFS('Hero Skills'!$H:$H,'Hero Skills'!$F:$F,AT$83,'Hero Skills'!$E:$E,AT$82,'Hero Skills'!$D:$D,"Foe",'Hero Skills'!$C:$C,"All",'Hero Skills'!$A:$A,$C101,'Hero Skills'!$B:$B,"Skill 1",'Hero Skills'!$I:$I,"Stats-Based",'Hero Skills'!$P:$P,AT$81))</f>
        <v>0</v>
      </c>
      <c r="AU101" s="118">
        <f>IF($B101="Lead",SUMIFS('Hero Skills'!$H:$H,'Hero Skills'!$F:$F,AU$83,'Hero Skills'!$E:$E,AU$82,'Hero Skills'!$D:$D,"Foe",'Hero Skills'!$C:$C,"All",'Hero Skills'!$A:$A,$C101,'Hero Skills'!$I:$I,"Stats-Based",'Hero Skills'!$P:$P,AU$81),SUMIFS('Hero Skills'!$H:$H,'Hero Skills'!$F:$F,AU$83,'Hero Skills'!$E:$E,AU$82,'Hero Skills'!$D:$D,"Foe",'Hero Skills'!$C:$C,"All",'Hero Skills'!$A:$A,$C101,'Hero Skills'!$B:$B,"Skill 1",'Hero Skills'!$I:$I,"Stats-Based",'Hero Skills'!$P:$P,AU$81))</f>
        <v>0</v>
      </c>
      <c r="AV101" s="118">
        <f>IF($B101="Lead",SUMIFS('Hero Skills'!$H:$H,'Hero Skills'!$F:$F,AV$83,'Hero Skills'!$E:$E,AV$82,'Hero Skills'!$D:$D,"Foe",'Hero Skills'!$C:$C,"All",'Hero Skills'!$A:$A,$C101,'Hero Skills'!$I:$I,"Stats-Based",'Hero Skills'!$P:$P,AV$81),SUMIFS('Hero Skills'!$H:$H,'Hero Skills'!$F:$F,AV$83,'Hero Skills'!$E:$E,AV$82,'Hero Skills'!$D:$D,"Foe",'Hero Skills'!$C:$C,"All",'Hero Skills'!$A:$A,$C101,'Hero Skills'!$B:$B,"Skill 1",'Hero Skills'!$I:$I,"Stats-Based",'Hero Skills'!$P:$P,AV$81))</f>
        <v>0</v>
      </c>
      <c r="AW101" s="118">
        <f>IF($B101="Lead",SUMIFS('Hero Skills'!$H:$H,'Hero Skills'!$F:$F,AW$83,'Hero Skills'!$E:$E,AW$82,'Hero Skills'!$D:$D,"Foe",'Hero Skills'!$C:$C,"All",'Hero Skills'!$A:$A,$C101,'Hero Skills'!$I:$I,"Stats-Based",'Hero Skills'!$P:$P,AW$81),SUMIFS('Hero Skills'!$H:$H,'Hero Skills'!$F:$F,AW$83,'Hero Skills'!$E:$E,AW$82,'Hero Skills'!$D:$D,"Foe",'Hero Skills'!$C:$C,"All",'Hero Skills'!$A:$A,$C101,'Hero Skills'!$B:$B,"Skill 1",'Hero Skills'!$I:$I,"Stats-Based",'Hero Skills'!$P:$P,AW$81))</f>
        <v>0</v>
      </c>
      <c r="AX101" s="118">
        <f>IF($B101="Lead",SUMIFS('Hero Skills'!$H:$H,'Hero Skills'!$F:$F,AX$83,'Hero Skills'!$E:$E,AX$82,'Hero Skills'!$D:$D,"Foe",'Hero Skills'!$C:$C,"All",'Hero Skills'!$A:$A,$C101,'Hero Skills'!$I:$I,"Stats-Based",'Hero Skills'!$P:$P,AX$81),SUMIFS('Hero Skills'!$H:$H,'Hero Skills'!$F:$F,AX$83,'Hero Skills'!$E:$E,AX$82,'Hero Skills'!$D:$D,"Foe",'Hero Skills'!$C:$C,"All",'Hero Skills'!$A:$A,$C101,'Hero Skills'!$B:$B,"Skill 1",'Hero Skills'!$I:$I,"Stats-Based",'Hero Skills'!$P:$P,AX$81))</f>
        <v>0</v>
      </c>
      <c r="AY101" s="118">
        <f>IF($B101="Lead",SUMIFS('Hero Skills'!$H:$H,'Hero Skills'!$F:$F,AY$83,'Hero Skills'!$E:$E,AY$82,'Hero Skills'!$D:$D,"Foe",'Hero Skills'!$C:$C,"All",'Hero Skills'!$A:$A,$C101,'Hero Skills'!$I:$I,"Stats-Based",'Hero Skills'!$P:$P,AY$81),SUMIFS('Hero Skills'!$H:$H,'Hero Skills'!$F:$F,AY$83,'Hero Skills'!$E:$E,AY$82,'Hero Skills'!$D:$D,"Foe",'Hero Skills'!$C:$C,"All",'Hero Skills'!$A:$A,$C101,'Hero Skills'!$B:$B,"Skill 1",'Hero Skills'!$I:$I,"Stats-Based",'Hero Skills'!$P:$P,AY$81))</f>
        <v>0</v>
      </c>
      <c r="AZ101" s="118">
        <f>IF($B101="Lead",SUMIFS('Hero Skills'!$H:$H,'Hero Skills'!$F:$F,AZ$83,'Hero Skills'!$E:$E,AZ$82,'Hero Skills'!$D:$D,"Foe",'Hero Skills'!$C:$C,"All",'Hero Skills'!$A:$A,$C101,'Hero Skills'!$I:$I,"Stats-Based",'Hero Skills'!$P:$P,AZ$81),SUMIFS('Hero Skills'!$H:$H,'Hero Skills'!$F:$F,AZ$83,'Hero Skills'!$E:$E,AZ$82,'Hero Skills'!$D:$D,"Foe",'Hero Skills'!$C:$C,"All",'Hero Skills'!$A:$A,$C101,'Hero Skills'!$B:$B,"Skill 1",'Hero Skills'!$I:$I,"Stats-Based",'Hero Skills'!$P:$P,AZ$81))</f>
        <v>0</v>
      </c>
      <c r="BA101" s="118">
        <f>IF($B101="Lead",SUMIFS('Hero Skills'!$H:$H,'Hero Skills'!$F:$F,BA$83,'Hero Skills'!$E:$E,BA$82,'Hero Skills'!$D:$D,"Foe",'Hero Skills'!$C:$C,"All",'Hero Skills'!$A:$A,$C101,'Hero Skills'!$I:$I,"Stats-Based",'Hero Skills'!$P:$P,BA$81),SUMIFS('Hero Skills'!$H:$H,'Hero Skills'!$F:$F,BA$83,'Hero Skills'!$E:$E,BA$82,'Hero Skills'!$D:$D,"Foe",'Hero Skills'!$C:$C,"All",'Hero Skills'!$A:$A,$C101,'Hero Skills'!$B:$B,"Skill 1",'Hero Skills'!$I:$I,"Stats-Based",'Hero Skills'!$P:$P,BA$81))</f>
        <v>0</v>
      </c>
      <c r="BB101" s="118">
        <f>IF($B101="Lead",SUMIFS('Hero Skills'!$H:$H,'Hero Skills'!$F:$F,BB$83,'Hero Skills'!$E:$E,BB$82,'Hero Skills'!$D:$D,"Foe",'Hero Skills'!$C:$C,"All",'Hero Skills'!$A:$A,$C101,'Hero Skills'!$I:$I,"Stats-Based",'Hero Skills'!$P:$P,BB$81),SUMIFS('Hero Skills'!$H:$H,'Hero Skills'!$F:$F,BB$83,'Hero Skills'!$E:$E,BB$82,'Hero Skills'!$D:$D,"Foe",'Hero Skills'!$C:$C,"All",'Hero Skills'!$A:$A,$C101,'Hero Skills'!$B:$B,"Skill 1",'Hero Skills'!$I:$I,"Stats-Based",'Hero Skills'!$P:$P,BB$81))</f>
        <v>0</v>
      </c>
      <c r="BC101" s="118">
        <f>IF($B101="Lead",SUMIFS('Hero Skills'!$H:$H,'Hero Skills'!$F:$F,BC$83,'Hero Skills'!$E:$E,BC$82,'Hero Skills'!$D:$D,"Foe",'Hero Skills'!$C:$C,"All",'Hero Skills'!$A:$A,$C101,'Hero Skills'!$I:$I,"Stats-Based",'Hero Skills'!$P:$P,BC$81),SUMIFS('Hero Skills'!$H:$H,'Hero Skills'!$F:$F,BC$83,'Hero Skills'!$E:$E,BC$82,'Hero Skills'!$D:$D,"Foe",'Hero Skills'!$C:$C,"All",'Hero Skills'!$A:$A,$C101,'Hero Skills'!$B:$B,"Skill 1",'Hero Skills'!$I:$I,"Stats-Based",'Hero Skills'!$P:$P,BC$81))</f>
        <v>0</v>
      </c>
      <c r="BD101" s="118">
        <f>IF($B101="Lead",SUMIFS('Hero Skills'!$H:$H,'Hero Skills'!$F:$F,BD$83,'Hero Skills'!$E:$E,BD$82,'Hero Skills'!$D:$D,"Foe",'Hero Skills'!$C:$C,"All",'Hero Skills'!$A:$A,$C101,'Hero Skills'!$I:$I,"Stats-Based",'Hero Skills'!$P:$P,BD$81),SUMIFS('Hero Skills'!$H:$H,'Hero Skills'!$F:$F,BD$83,'Hero Skills'!$E:$E,BD$82,'Hero Skills'!$D:$D,"Foe",'Hero Skills'!$C:$C,"All",'Hero Skills'!$A:$A,$C101,'Hero Skills'!$B:$B,"Skill 1",'Hero Skills'!$I:$I,"Stats-Based",'Hero Skills'!$P:$P,BD$81))</f>
        <v>0</v>
      </c>
      <c r="BE101" s="118">
        <f>IF($B101="Lead",SUMIFS('Hero Skills'!$H:$H,'Hero Skills'!$F:$F,BE$83,'Hero Skills'!$E:$E,BE$82,'Hero Skills'!$D:$D,"Foe",'Hero Skills'!$C:$C,"All",'Hero Skills'!$A:$A,$C101,'Hero Skills'!$I:$I,"Stats-Based",'Hero Skills'!$P:$P,BE$81),SUMIFS('Hero Skills'!$H:$H,'Hero Skills'!$F:$F,BE$83,'Hero Skills'!$E:$E,BE$82,'Hero Skills'!$D:$D,"Foe",'Hero Skills'!$C:$C,"All",'Hero Skills'!$A:$A,$C101,'Hero Skills'!$B:$B,"Skill 1",'Hero Skills'!$I:$I,"Stats-Based",'Hero Skills'!$P:$P,BE$81))</f>
        <v>0</v>
      </c>
      <c r="BF101" s="118">
        <f>IF($B101="Lead",SUMIFS('Hero Skills'!$H:$H,'Hero Skills'!$F:$F,BF$83,'Hero Skills'!$E:$E,BF$82,'Hero Skills'!$D:$D,"Foe",'Hero Skills'!$C:$C,"All",'Hero Skills'!$A:$A,$C101,'Hero Skills'!$I:$I,"Stats-Based",'Hero Skills'!$P:$P,BF$81),SUMIFS('Hero Skills'!$H:$H,'Hero Skills'!$F:$F,BF$83,'Hero Skills'!$E:$E,BF$82,'Hero Skills'!$D:$D,"Foe",'Hero Skills'!$C:$C,"All",'Hero Skills'!$A:$A,$C101,'Hero Skills'!$B:$B,"Skill 1",'Hero Skills'!$I:$I,"Stats-Based",'Hero Skills'!$P:$P,BF$81))</f>
        <v>0</v>
      </c>
      <c r="BG101" s="118">
        <f>IF($B101="Lead",SUMIFS('Hero Skills'!$H:$H,'Hero Skills'!$F:$F,BG$83,'Hero Skills'!$E:$E,BG$82,'Hero Skills'!$D:$D,"Foe",'Hero Skills'!$C:$C,"All",'Hero Skills'!$A:$A,$C101,'Hero Skills'!$I:$I,"Stats-Based",'Hero Skills'!$P:$P,BG$81),SUMIFS('Hero Skills'!$H:$H,'Hero Skills'!$F:$F,BG$83,'Hero Skills'!$E:$E,BG$82,'Hero Skills'!$D:$D,"Foe",'Hero Skills'!$C:$C,"All",'Hero Skills'!$A:$A,$C101,'Hero Skills'!$B:$B,"Skill 1",'Hero Skills'!$I:$I,"Stats-Based",'Hero Skills'!$P:$P,BG$81))</f>
        <v>0</v>
      </c>
      <c r="BH101" s="118">
        <f>IF($B101="Lead",SUMIFS('Hero Skills'!$H:$H,'Hero Skills'!$F:$F,BH$83,'Hero Skills'!$E:$E,BH$82,'Hero Skills'!$D:$D,"Foe",'Hero Skills'!$C:$C,"All",'Hero Skills'!$A:$A,$C101,'Hero Skills'!$I:$I,"Stats-Based",'Hero Skills'!$P:$P,BH$81),SUMIFS('Hero Skills'!$H:$H,'Hero Skills'!$F:$F,BH$83,'Hero Skills'!$E:$E,BH$82,'Hero Skills'!$D:$D,"Foe",'Hero Skills'!$C:$C,"All",'Hero Skills'!$A:$A,$C101,'Hero Skills'!$B:$B,"Skill 1",'Hero Skills'!$I:$I,"Stats-Based",'Hero Skills'!$P:$P,BH$81))</f>
        <v>0</v>
      </c>
      <c r="BI101" s="118">
        <f>IF($B101="Lead",SUMIFS('Hero Skills'!$H:$H,'Hero Skills'!$F:$F,BI$83,'Hero Skills'!$E:$E,BI$82,'Hero Skills'!$D:$D,"Foe",'Hero Skills'!$C:$C,"All",'Hero Skills'!$A:$A,$C101,'Hero Skills'!$I:$I,"Stats-Based",'Hero Skills'!$P:$P,BI$81),SUMIFS('Hero Skills'!$H:$H,'Hero Skills'!$F:$F,BI$83,'Hero Skills'!$E:$E,BI$82,'Hero Skills'!$D:$D,"Foe",'Hero Skills'!$C:$C,"All",'Hero Skills'!$A:$A,$C101,'Hero Skills'!$B:$B,"Skill 1",'Hero Skills'!$I:$I,"Stats-Based",'Hero Skills'!$P:$P,BI$81))</f>
        <v>0</v>
      </c>
      <c r="BJ101" s="118">
        <f>IF($B101="Lead",SUMIFS('Hero Skills'!$H:$H,'Hero Skills'!$F:$F,BJ$83,'Hero Skills'!$E:$E,BJ$82,'Hero Skills'!$D:$D,"Foe",'Hero Skills'!$C:$C,"All",'Hero Skills'!$A:$A,$C101,'Hero Skills'!$I:$I,"Stats-Based",'Hero Skills'!$P:$P,BJ$81),SUMIFS('Hero Skills'!$H:$H,'Hero Skills'!$F:$F,BJ$83,'Hero Skills'!$E:$E,BJ$82,'Hero Skills'!$D:$D,"Foe",'Hero Skills'!$C:$C,"All",'Hero Skills'!$A:$A,$C101,'Hero Skills'!$B:$B,"Skill 1",'Hero Skills'!$I:$I,"Stats-Based",'Hero Skills'!$P:$P,BJ$81))</f>
        <v>0</v>
      </c>
      <c r="BK101" s="118">
        <f>IF($B101="Lead",SUMIFS('Hero Skills'!$H:$H,'Hero Skills'!$F:$F,BK$83,'Hero Skills'!$E:$E,BK$82,'Hero Skills'!$D:$D,"Foe",'Hero Skills'!$C:$C,"All",'Hero Skills'!$A:$A,$C101,'Hero Skills'!$I:$I,"Stats-Based",'Hero Skills'!$P:$P,BK$81),SUMIFS('Hero Skills'!$H:$H,'Hero Skills'!$F:$F,BK$83,'Hero Skills'!$E:$E,BK$82,'Hero Skills'!$D:$D,"Foe",'Hero Skills'!$C:$C,"All",'Hero Skills'!$A:$A,$C101,'Hero Skills'!$B:$B,"Skill 1",'Hero Skills'!$I:$I,"Stats-Based",'Hero Skills'!$P:$P,BK$81))</f>
        <v>0</v>
      </c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9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/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8"/>
      <c r="IL101" s="118"/>
      <c r="IM101" s="118"/>
      <c r="IN101" s="118"/>
      <c r="IO101" s="118"/>
      <c r="IP101" s="118"/>
      <c r="IQ101" s="118"/>
      <c r="IR101" s="118"/>
      <c r="IS101" s="118"/>
      <c r="IT101" s="118"/>
      <c r="IU101" s="118"/>
      <c r="IV101" s="118"/>
      <c r="IW101" s="118"/>
      <c r="IX101" s="118"/>
      <c r="IY101" s="118"/>
      <c r="IZ101" s="118"/>
      <c r="JA101" s="118"/>
      <c r="JB101" s="118"/>
      <c r="JC101" s="118"/>
      <c r="JD101" s="118"/>
      <c r="JE101" s="118"/>
      <c r="JF101" s="118"/>
      <c r="JG101" s="118"/>
      <c r="JH101" s="118"/>
      <c r="JI101" s="118"/>
      <c r="JJ101" s="118"/>
      <c r="JK101" s="118"/>
      <c r="JL101" s="118"/>
      <c r="JM101" s="118"/>
      <c r="JN101" s="118"/>
      <c r="JO101" s="118"/>
      <c r="JP101" s="118"/>
      <c r="JQ101" s="118"/>
      <c r="JR101" s="118"/>
      <c r="JS101" s="118"/>
      <c r="JT101" s="118"/>
      <c r="JU101" s="118"/>
      <c r="JV101" s="118"/>
      <c r="JW101" s="118"/>
      <c r="JX101" s="118"/>
      <c r="JY101" s="118"/>
      <c r="JZ101" s="118"/>
      <c r="KA101" s="118"/>
      <c r="KB101" s="118"/>
      <c r="KC101" s="118"/>
      <c r="KD101" s="118"/>
      <c r="KE101" s="118"/>
      <c r="KF101" s="118"/>
      <c r="KG101" s="118"/>
      <c r="KH101" s="118"/>
      <c r="KI101" s="118"/>
      <c r="KJ101" s="118"/>
      <c r="KK101" s="118"/>
      <c r="KL101" s="118"/>
      <c r="KM101" s="118"/>
      <c r="KN101" s="118"/>
      <c r="KO101" s="118"/>
      <c r="KP101" s="118"/>
      <c r="KQ101" s="118"/>
      <c r="KR101" s="118"/>
      <c r="KS101" s="118"/>
      <c r="KT101" s="118"/>
      <c r="KU101" s="118"/>
      <c r="KV101" s="118"/>
      <c r="KW101" s="118"/>
      <c r="KX101" s="118"/>
      <c r="KY101" s="118"/>
      <c r="KZ101" s="118"/>
      <c r="LA101" s="118"/>
      <c r="LB101" s="118"/>
      <c r="LC101" s="118"/>
      <c r="LD101" s="118"/>
      <c r="LE101" s="118"/>
      <c r="LF101" s="118"/>
      <c r="LG101" s="118"/>
      <c r="LH101" s="118"/>
      <c r="LI101" s="118"/>
      <c r="LJ101" s="118"/>
      <c r="LK101" s="118"/>
      <c r="LL101" s="118"/>
      <c r="LM101" s="118"/>
      <c r="LN101" s="118"/>
      <c r="LO101" s="118"/>
      <c r="LP101" s="118"/>
      <c r="LQ101" s="118"/>
      <c r="LR101" s="118"/>
      <c r="LS101" s="118"/>
      <c r="LT101" s="118"/>
      <c r="LU101" s="118"/>
      <c r="LV101" s="118"/>
      <c r="LW101" s="118"/>
      <c r="LX101" s="118"/>
      <c r="LY101" s="118"/>
      <c r="LZ101" s="118"/>
      <c r="MA101" s="118"/>
      <c r="MB101" s="118"/>
      <c r="MC101" s="118"/>
      <c r="MD101" s="118"/>
      <c r="ME101" s="118"/>
      <c r="MF101" s="118"/>
      <c r="MG101" s="118"/>
      <c r="MH101" s="118"/>
      <c r="MI101" s="118"/>
      <c r="MJ101" s="118"/>
      <c r="MK101" s="118"/>
      <c r="ML101" s="118"/>
      <c r="MM101" s="118"/>
      <c r="MN101" s="118"/>
      <c r="MO101" s="118"/>
      <c r="MP101" s="118"/>
      <c r="MQ101" s="118"/>
      <c r="MR101" s="118"/>
      <c r="MS101" s="118"/>
      <c r="MT101" s="118"/>
      <c r="MU101" s="118"/>
      <c r="MV101" s="118"/>
      <c r="MW101" s="118"/>
      <c r="MX101" s="118"/>
      <c r="MY101" s="118"/>
      <c r="MZ101" s="118"/>
      <c r="NA101" s="118"/>
      <c r="NB101" s="118"/>
      <c r="NC101" s="118"/>
      <c r="ND101" s="118"/>
      <c r="NE101" s="118"/>
      <c r="NF101" s="118"/>
      <c r="NG101" s="118"/>
      <c r="NH101" s="118"/>
      <c r="NI101" s="118"/>
      <c r="NJ101" s="118"/>
      <c r="NK101" s="118"/>
      <c r="NL101" s="118"/>
      <c r="NM101" s="118"/>
      <c r="NN101" s="118"/>
      <c r="NO101" s="118"/>
      <c r="NP101" s="118"/>
      <c r="NQ101" s="118"/>
      <c r="NR101" s="118"/>
      <c r="NS101" s="118"/>
      <c r="NT101" s="118"/>
      <c r="NU101" s="118"/>
      <c r="NV101" s="118"/>
      <c r="NW101" s="118"/>
      <c r="NX101" s="118"/>
      <c r="NY101" s="118"/>
      <c r="NZ101" s="118"/>
      <c r="OA101" s="118"/>
      <c r="OB101" s="118"/>
      <c r="OC101" s="118"/>
      <c r="OD101" s="118"/>
      <c r="OE101" s="118"/>
      <c r="OF101" s="118"/>
      <c r="OG101" s="118"/>
      <c r="OH101" s="118"/>
      <c r="OI101" s="118"/>
      <c r="OJ101" s="118"/>
      <c r="OK101" s="118"/>
      <c r="OL101" s="118"/>
      <c r="OM101" s="118"/>
      <c r="ON101" s="118"/>
      <c r="OO101" s="118"/>
      <c r="OP101" s="118"/>
      <c r="OQ101" s="118"/>
      <c r="OR101" s="118"/>
      <c r="OS101" s="118"/>
      <c r="OT101" s="118"/>
      <c r="OU101" s="118"/>
      <c r="OV101" s="118"/>
      <c r="OW101" s="118"/>
      <c r="OX101" s="118"/>
      <c r="OY101" s="118"/>
      <c r="OZ101" s="118"/>
      <c r="PA101" s="118"/>
      <c r="PB101" s="118"/>
      <c r="PC101" s="118"/>
      <c r="PD101" s="118"/>
      <c r="PE101" s="118"/>
      <c r="PF101" s="118"/>
      <c r="PG101" s="118"/>
      <c r="PH101" s="118"/>
      <c r="PI101" s="118"/>
      <c r="PJ101" s="118"/>
      <c r="PK101" s="118"/>
      <c r="PL101" s="118"/>
      <c r="PM101" s="118"/>
      <c r="PN101" s="118"/>
      <c r="PO101" s="118"/>
      <c r="PP101" s="118"/>
      <c r="PQ101" s="118"/>
      <c r="PR101" s="118"/>
      <c r="PS101" s="118"/>
      <c r="PT101" s="118"/>
      <c r="PU101" s="118"/>
      <c r="PV101" s="118"/>
      <c r="PW101" s="118"/>
      <c r="PX101" s="118"/>
      <c r="PY101" s="118"/>
      <c r="PZ101" s="118"/>
      <c r="QA101" s="118"/>
      <c r="QB101" s="118"/>
      <c r="QC101" s="118"/>
      <c r="QD101" s="118"/>
      <c r="QE101" s="118"/>
      <c r="QF101" s="118"/>
      <c r="QG101" s="118"/>
      <c r="QH101" s="118"/>
      <c r="QI101" s="118"/>
      <c r="QJ101" s="118"/>
      <c r="QK101" s="118"/>
      <c r="QL101" s="118"/>
      <c r="QM101" s="118"/>
      <c r="QN101" s="118"/>
      <c r="QO101" s="118"/>
      <c r="QP101" s="118"/>
      <c r="QQ101" s="118"/>
      <c r="QR101" s="118"/>
      <c r="QS101" s="118"/>
      <c r="QT101" s="118"/>
      <c r="QU101" s="118"/>
      <c r="QV101" s="118"/>
      <c r="QW101" s="118"/>
      <c r="QX101" s="118"/>
      <c r="QY101" s="118"/>
      <c r="QZ101" s="118"/>
      <c r="RA101" s="118"/>
      <c r="RB101" s="118"/>
      <c r="RC101" s="118"/>
      <c r="RD101" s="118"/>
      <c r="RE101" s="118"/>
      <c r="RF101" s="118"/>
      <c r="RG101" s="118"/>
      <c r="RH101" s="118"/>
      <c r="RI101" s="118"/>
      <c r="RJ101" s="118"/>
      <c r="RK101" s="118"/>
      <c r="RL101" s="118"/>
      <c r="RM101" s="118"/>
      <c r="RN101" s="118"/>
      <c r="RO101" s="118"/>
      <c r="RP101" s="118"/>
      <c r="RQ101" s="118"/>
      <c r="RR101" s="118"/>
      <c r="RS101" s="118"/>
      <c r="RT101" s="118"/>
      <c r="RU101" s="118"/>
      <c r="RV101" s="118"/>
      <c r="RW101" s="118"/>
      <c r="RX101" s="118"/>
      <c r="RY101" s="118"/>
      <c r="RZ101" s="118"/>
      <c r="SA101" s="118"/>
      <c r="SB101" s="118"/>
      <c r="SC101" s="118"/>
      <c r="SD101" s="118"/>
      <c r="SE101" s="118"/>
      <c r="SF101" s="118"/>
      <c r="SG101" s="118"/>
      <c r="SH101" s="118"/>
      <c r="SI101" s="118"/>
      <c r="SJ101" s="118"/>
      <c r="SK101" s="118"/>
      <c r="SL101" s="118"/>
      <c r="SM101" s="118"/>
      <c r="SN101" s="118"/>
      <c r="SO101" s="118"/>
      <c r="SP101" s="118"/>
      <c r="SQ101" s="118"/>
      <c r="SR101" s="118"/>
      <c r="SS101" s="118"/>
      <c r="ST101" s="118"/>
      <c r="SU101" s="118"/>
      <c r="SV101" s="118"/>
      <c r="SW101" s="118"/>
      <c r="SX101" s="118"/>
      <c r="SY101" s="118"/>
      <c r="SZ101" s="118"/>
      <c r="TA101" s="118"/>
      <c r="TB101" s="118"/>
      <c r="TC101" s="118"/>
      <c r="TD101" s="118"/>
      <c r="TE101" s="118"/>
      <c r="TF101" s="118"/>
      <c r="TG101" s="118"/>
      <c r="TH101" s="118"/>
      <c r="TI101" s="118"/>
      <c r="TJ101" s="118"/>
      <c r="TK101" s="118"/>
      <c r="TL101" s="118"/>
      <c r="TM101" s="118"/>
      <c r="TN101" s="118"/>
      <c r="TO101" s="118"/>
      <c r="TP101" s="118"/>
      <c r="TQ101" s="118"/>
      <c r="TR101" s="118"/>
      <c r="TS101" s="118"/>
      <c r="TT101" s="118"/>
      <c r="TU101" s="118"/>
      <c r="TV101" s="118"/>
      <c r="TW101" s="118"/>
      <c r="TX101" s="118"/>
      <c r="TY101" s="118"/>
      <c r="TZ101" s="118"/>
      <c r="UA101" s="118"/>
      <c r="UB101" s="118"/>
      <c r="UC101" s="118"/>
      <c r="UD101" s="118"/>
      <c r="UE101" s="118"/>
      <c r="UF101" s="118"/>
      <c r="UG101" s="118"/>
      <c r="UH101" s="118"/>
      <c r="UI101" s="118"/>
      <c r="UJ101" s="118"/>
      <c r="UK101" s="118"/>
      <c r="UL101" s="118"/>
      <c r="UM101" s="118"/>
      <c r="UN101" s="118"/>
      <c r="UO101" s="118"/>
      <c r="UP101" s="118"/>
      <c r="UQ101" s="118"/>
      <c r="UR101" s="118"/>
      <c r="US101" s="118"/>
      <c r="UT101" s="118"/>
      <c r="UU101" s="118"/>
      <c r="UV101" s="118"/>
      <c r="UW101" s="118"/>
      <c r="UX101" s="118"/>
      <c r="UY101" s="118"/>
      <c r="UZ101" s="118"/>
      <c r="VA101" s="118"/>
      <c r="VB101" s="118"/>
      <c r="VC101" s="118"/>
      <c r="VD101" s="118"/>
      <c r="VE101" s="118"/>
      <c r="VF101" s="118"/>
      <c r="VG101" s="118"/>
      <c r="VH101" s="118"/>
      <c r="VI101" s="118"/>
      <c r="VJ101" s="118"/>
      <c r="VK101" s="118"/>
      <c r="VL101" s="118"/>
      <c r="VM101" s="118"/>
      <c r="VN101" s="118"/>
      <c r="VO101" s="118"/>
      <c r="VP101" s="118"/>
      <c r="VQ101" s="118"/>
      <c r="VR101" s="118"/>
      <c r="VS101" s="118"/>
      <c r="VT101" s="118"/>
      <c r="VU101" s="118"/>
      <c r="VV101" s="118"/>
      <c r="VW101" s="118"/>
      <c r="VX101" s="118"/>
      <c r="VY101" s="118"/>
      <c r="VZ101" s="118"/>
      <c r="WA101" s="118"/>
      <c r="WB101" s="118"/>
      <c r="WC101" s="118"/>
      <c r="WD101" s="118"/>
      <c r="WE101" s="118"/>
      <c r="WF101" s="118"/>
      <c r="WG101" s="118"/>
      <c r="WH101" s="118"/>
      <c r="WI101" s="118"/>
      <c r="WJ101" s="118"/>
      <c r="WK101" s="118"/>
      <c r="WL101" s="118"/>
      <c r="WM101" s="118"/>
      <c r="WN101" s="118"/>
      <c r="WO101" s="118"/>
      <c r="WP101" s="118"/>
      <c r="WQ101" s="118"/>
      <c r="WR101" s="118"/>
      <c r="WS101" s="118"/>
      <c r="WT101" s="118"/>
      <c r="WU101" s="118"/>
      <c r="WV101" s="118"/>
    </row>
    <row r="102" spans="1:620" ht="12.75" x14ac:dyDescent="0.2">
      <c r="A102" s="45"/>
      <c r="B102" s="2" t="s">
        <v>88</v>
      </c>
      <c r="C102" s="70" t="str">
        <f t="shared" si="37"/>
        <v>Hendrik</v>
      </c>
      <c r="D102" s="117">
        <f>IF($B102="Lead",SUMIFS('Hero Skills'!$H:$H,'Hero Skills'!$F:$F,D$83,'Hero Skills'!$E:$E,D$82,'Hero Skills'!$D:$D,"Friend",'Hero Skills'!$C:$C,"All",'Hero Skills'!$A:$A,$C102,'Hero Skills'!$I:$I,"Stats-Based",'Hero Skills'!$P:$P,D$81)+SUMIFS('Hero Skills'!$H:$H,'Hero Skills'!$C:$C,$F$1,'Hero Skills'!$F:$F,D$83,'Hero Skills'!$E:$E,D$82,'Hero Skills'!$A:$A,$C102,'Hero Skills'!$I:$I,"Stats-Based",'Hero Skills'!$P:$P,D$81),SUMIFS('Hero Skills'!$H:$H,'Hero Skills'!$F:$F,D$83,'Hero Skills'!$E:$E,D$82,'Hero Skills'!$D:$D,"Friend",'Hero Skills'!$C:$C,"All",'Hero Skills'!$A:$A,$C102,'Hero Skills'!$B:$B,"Skill 1",'Hero Skills'!$I:$I,"Stats-Based",'Hero Skills'!$P:$P,D$81))</f>
        <v>0</v>
      </c>
      <c r="E102" s="117">
        <f>IF($B102="Lead",SUMIFS('Hero Skills'!$H:$H,'Hero Skills'!$F:$F,E$83,'Hero Skills'!$E:$E,E$82,'Hero Skills'!$D:$D,"Friend",'Hero Skills'!$C:$C,"All",'Hero Skills'!$A:$A,$C102,'Hero Skills'!$I:$I,"Stats-Based",'Hero Skills'!$P:$P,E$81)+SUMIFS('Hero Skills'!$H:$H,'Hero Skills'!$C:$C,$F$1,'Hero Skills'!$F:$F,E$83,'Hero Skills'!$E:$E,E$82,'Hero Skills'!$A:$A,$C102,'Hero Skills'!$I:$I,"Stats-Based",'Hero Skills'!$P:$P,E$81),SUMIFS('Hero Skills'!$H:$H,'Hero Skills'!$F:$F,E$83,'Hero Skills'!$E:$E,E$82,'Hero Skills'!$D:$D,"Friend",'Hero Skills'!$C:$C,"All",'Hero Skills'!$A:$A,$C102,'Hero Skills'!$B:$B,"Skill 1",'Hero Skills'!$I:$I,"Stats-Based",'Hero Skills'!$P:$P,E$81))</f>
        <v>0</v>
      </c>
      <c r="F102" s="117">
        <f>IF($B102="Lead",SUMIFS('Hero Skills'!$H:$H,'Hero Skills'!$F:$F,F$83,'Hero Skills'!$E:$E,F$82,'Hero Skills'!$D:$D,"Friend",'Hero Skills'!$C:$C,"All",'Hero Skills'!$A:$A,$C102,'Hero Skills'!$I:$I,"Stats-Based",'Hero Skills'!$P:$P,F$81)+SUMIFS('Hero Skills'!$H:$H,'Hero Skills'!$C:$C,$F$1,'Hero Skills'!$F:$F,F$83,'Hero Skills'!$E:$E,F$82,'Hero Skills'!$A:$A,$C102,'Hero Skills'!$I:$I,"Stats-Based",'Hero Skills'!$P:$P,F$81),SUMIFS('Hero Skills'!$H:$H,'Hero Skills'!$F:$F,F$83,'Hero Skills'!$E:$E,F$82,'Hero Skills'!$D:$D,"Friend",'Hero Skills'!$C:$C,"All",'Hero Skills'!$A:$A,$C102,'Hero Skills'!$B:$B,"Skill 1",'Hero Skills'!$I:$I,"Stats-Based",'Hero Skills'!$P:$P,F$81))</f>
        <v>0</v>
      </c>
      <c r="G102" s="117">
        <f>IF($B102="Lead",SUMIFS('Hero Skills'!$H:$H,'Hero Skills'!$F:$F,G$83,'Hero Skills'!$E:$E,G$82,'Hero Skills'!$D:$D,"Friend",'Hero Skills'!$C:$C,"All",'Hero Skills'!$A:$A,$C102,'Hero Skills'!$I:$I,"Stats-Based",'Hero Skills'!$P:$P,G$81)+SUMIFS('Hero Skills'!$H:$H,'Hero Skills'!$C:$C,$F$1,'Hero Skills'!$F:$F,G$83,'Hero Skills'!$E:$E,G$82,'Hero Skills'!$A:$A,$C102,'Hero Skills'!$I:$I,"Stats-Based",'Hero Skills'!$P:$P,G$81),SUMIFS('Hero Skills'!$H:$H,'Hero Skills'!$F:$F,G$83,'Hero Skills'!$E:$E,G$82,'Hero Skills'!$D:$D,"Friend",'Hero Skills'!$C:$C,"All",'Hero Skills'!$A:$A,$C102,'Hero Skills'!$B:$B,"Skill 1",'Hero Skills'!$I:$I,"Stats-Based",'Hero Skills'!$P:$P,G$81))</f>
        <v>0</v>
      </c>
      <c r="H102" s="117">
        <f>IF($B102="Lead",SUMIFS('Hero Skills'!$H:$H,'Hero Skills'!$F:$F,H$83,'Hero Skills'!$E:$E,H$82,'Hero Skills'!$D:$D,"Friend",'Hero Skills'!$C:$C,"All",'Hero Skills'!$A:$A,$C102,'Hero Skills'!$I:$I,"Stats-Based",'Hero Skills'!$P:$P,H$81)+SUMIFS('Hero Skills'!$H:$H,'Hero Skills'!$C:$C,$F$1,'Hero Skills'!$F:$F,H$83,'Hero Skills'!$E:$E,H$82,'Hero Skills'!$A:$A,$C102,'Hero Skills'!$I:$I,"Stats-Based",'Hero Skills'!$P:$P,H$81),SUMIFS('Hero Skills'!$H:$H,'Hero Skills'!$F:$F,H$83,'Hero Skills'!$E:$E,H$82,'Hero Skills'!$D:$D,"Friend",'Hero Skills'!$C:$C,"All",'Hero Skills'!$A:$A,$C102,'Hero Skills'!$B:$B,"Skill 1",'Hero Skills'!$I:$I,"Stats-Based",'Hero Skills'!$P:$P,H$81))</f>
        <v>0</v>
      </c>
      <c r="I102" s="117">
        <f>IF($B102="Lead",SUMIFS('Hero Skills'!$H:$H,'Hero Skills'!$F:$F,I$83,'Hero Skills'!$E:$E,I$82,'Hero Skills'!$D:$D,"Friend",'Hero Skills'!$C:$C,"All",'Hero Skills'!$A:$A,$C102,'Hero Skills'!$I:$I,"Stats-Based",'Hero Skills'!$P:$P,I$81)+SUMIFS('Hero Skills'!$H:$H,'Hero Skills'!$C:$C,$F$1,'Hero Skills'!$F:$F,I$83,'Hero Skills'!$E:$E,I$82,'Hero Skills'!$A:$A,$C102,'Hero Skills'!$I:$I,"Stats-Based",'Hero Skills'!$P:$P,I$81),SUMIFS('Hero Skills'!$H:$H,'Hero Skills'!$F:$F,I$83,'Hero Skills'!$E:$E,I$82,'Hero Skills'!$D:$D,"Friend",'Hero Skills'!$C:$C,"All",'Hero Skills'!$A:$A,$C102,'Hero Skills'!$B:$B,"Skill 1",'Hero Skills'!$I:$I,"Stats-Based",'Hero Skills'!$P:$P,I$81))</f>
        <v>0</v>
      </c>
      <c r="J102" s="117">
        <f>IF($B102="Lead",SUMIFS('Hero Skills'!$H:$H,'Hero Skills'!$F:$F,J$83,'Hero Skills'!$E:$E,J$82,'Hero Skills'!$D:$D,"Friend",'Hero Skills'!$C:$C,"All",'Hero Skills'!$A:$A,$C102,'Hero Skills'!$I:$I,"Stats-Based",'Hero Skills'!$P:$P,J$81)+SUMIFS('Hero Skills'!$H:$H,'Hero Skills'!$C:$C,$F$1,'Hero Skills'!$F:$F,J$83,'Hero Skills'!$E:$E,J$82,'Hero Skills'!$A:$A,$C102,'Hero Skills'!$I:$I,"Stats-Based",'Hero Skills'!$P:$P,J$81),SUMIFS('Hero Skills'!$H:$H,'Hero Skills'!$F:$F,J$83,'Hero Skills'!$E:$E,J$82,'Hero Skills'!$D:$D,"Friend",'Hero Skills'!$C:$C,"All",'Hero Skills'!$A:$A,$C102,'Hero Skills'!$B:$B,"Skill 1",'Hero Skills'!$I:$I,"Stats-Based",'Hero Skills'!$P:$P,J$81))</f>
        <v>0</v>
      </c>
      <c r="K102" s="117">
        <f>IF($B102="Lead",SUMIFS('Hero Skills'!$H:$H,'Hero Skills'!$F:$F,K$83,'Hero Skills'!$E:$E,K$82,'Hero Skills'!$D:$D,"Friend",'Hero Skills'!$C:$C,"All",'Hero Skills'!$A:$A,$C102,'Hero Skills'!$I:$I,"Stats-Based",'Hero Skills'!$P:$P,K$81)+SUMIFS('Hero Skills'!$H:$H,'Hero Skills'!$C:$C,$F$1,'Hero Skills'!$F:$F,K$83,'Hero Skills'!$E:$E,K$82,'Hero Skills'!$A:$A,$C102,'Hero Skills'!$I:$I,"Stats-Based",'Hero Skills'!$P:$P,K$81),SUMIFS('Hero Skills'!$H:$H,'Hero Skills'!$F:$F,K$83,'Hero Skills'!$E:$E,K$82,'Hero Skills'!$D:$D,"Friend",'Hero Skills'!$C:$C,"All",'Hero Skills'!$A:$A,$C102,'Hero Skills'!$B:$B,"Skill 1",'Hero Skills'!$I:$I,"Stats-Based",'Hero Skills'!$P:$P,K$81))</f>
        <v>0</v>
      </c>
      <c r="L102" s="117">
        <f>IF($B102="Lead",SUMIFS('Hero Skills'!$H:$H,'Hero Skills'!$F:$F,L$83,'Hero Skills'!$E:$E,L$82,'Hero Skills'!$D:$D,"Friend",'Hero Skills'!$C:$C,"All",'Hero Skills'!$A:$A,$C102,'Hero Skills'!$I:$I,"Stats-Based",'Hero Skills'!$P:$P,L$81)+SUMIFS('Hero Skills'!$H:$H,'Hero Skills'!$C:$C,$F$1,'Hero Skills'!$F:$F,L$83,'Hero Skills'!$E:$E,L$82,'Hero Skills'!$A:$A,$C102,'Hero Skills'!$I:$I,"Stats-Based",'Hero Skills'!$P:$P,L$81),SUMIFS('Hero Skills'!$H:$H,'Hero Skills'!$F:$F,L$83,'Hero Skills'!$E:$E,L$82,'Hero Skills'!$D:$D,"Friend",'Hero Skills'!$C:$C,"All",'Hero Skills'!$A:$A,$C102,'Hero Skills'!$B:$B,"Skill 1",'Hero Skills'!$I:$I,"Stats-Based",'Hero Skills'!$P:$P,L$81))</f>
        <v>0</v>
      </c>
      <c r="M102" s="117">
        <f>IF($B102="Lead",SUMIFS('Hero Skills'!$H:$H,'Hero Skills'!$F:$F,M$83,'Hero Skills'!$E:$E,M$82,'Hero Skills'!$D:$D,"Friend",'Hero Skills'!$C:$C,"All",'Hero Skills'!$A:$A,$C102,'Hero Skills'!$I:$I,"Stats-Based",'Hero Skills'!$P:$P,M$81)+SUMIFS('Hero Skills'!$H:$H,'Hero Skills'!$C:$C,$F$1,'Hero Skills'!$F:$F,M$83,'Hero Skills'!$E:$E,M$82,'Hero Skills'!$A:$A,$C102,'Hero Skills'!$I:$I,"Stats-Based",'Hero Skills'!$P:$P,M$81),SUMIFS('Hero Skills'!$H:$H,'Hero Skills'!$F:$F,M$83,'Hero Skills'!$E:$E,M$82,'Hero Skills'!$D:$D,"Friend",'Hero Skills'!$C:$C,"All",'Hero Skills'!$A:$A,$C102,'Hero Skills'!$B:$B,"Skill 1",'Hero Skills'!$I:$I,"Stats-Based",'Hero Skills'!$P:$P,M$81))</f>
        <v>0</v>
      </c>
      <c r="N102" s="117">
        <f>IF($B102="Lead",SUMIFS('Hero Skills'!$H:$H,'Hero Skills'!$F:$F,N$83,'Hero Skills'!$E:$E,N$82,'Hero Skills'!$D:$D,"Friend",'Hero Skills'!$C:$C,"All",'Hero Skills'!$A:$A,$C102,'Hero Skills'!$I:$I,"Stats-Based",'Hero Skills'!$P:$P,N$81)+SUMIFS('Hero Skills'!$H:$H,'Hero Skills'!$C:$C,$F$1,'Hero Skills'!$F:$F,N$83,'Hero Skills'!$E:$E,N$82,'Hero Skills'!$A:$A,$C102,'Hero Skills'!$I:$I,"Stats-Based",'Hero Skills'!$P:$P,N$81),SUMIFS('Hero Skills'!$H:$H,'Hero Skills'!$F:$F,N$83,'Hero Skills'!$E:$E,N$82,'Hero Skills'!$D:$D,"Friend",'Hero Skills'!$C:$C,"All",'Hero Skills'!$A:$A,$C102,'Hero Skills'!$B:$B,"Skill 1",'Hero Skills'!$I:$I,"Stats-Based",'Hero Skills'!$P:$P,N$81))</f>
        <v>0</v>
      </c>
      <c r="O102" s="117">
        <f>IF($B102="Lead",SUMIFS('Hero Skills'!$H:$H,'Hero Skills'!$F:$F,O$83,'Hero Skills'!$E:$E,O$82,'Hero Skills'!$D:$D,"Friend",'Hero Skills'!$C:$C,"All",'Hero Skills'!$A:$A,$C102,'Hero Skills'!$I:$I,"Stats-Based",'Hero Skills'!$P:$P,O$81)+SUMIFS('Hero Skills'!$H:$H,'Hero Skills'!$C:$C,$F$1,'Hero Skills'!$F:$F,O$83,'Hero Skills'!$E:$E,O$82,'Hero Skills'!$A:$A,$C102,'Hero Skills'!$I:$I,"Stats-Based",'Hero Skills'!$P:$P,O$81),SUMIFS('Hero Skills'!$H:$H,'Hero Skills'!$F:$F,O$83,'Hero Skills'!$E:$E,O$82,'Hero Skills'!$D:$D,"Friend",'Hero Skills'!$C:$C,"All",'Hero Skills'!$A:$A,$C102,'Hero Skills'!$B:$B,"Skill 1",'Hero Skills'!$I:$I,"Stats-Based",'Hero Skills'!$P:$P,O$81))</f>
        <v>0</v>
      </c>
      <c r="P102" s="117">
        <f>IF($B102="Lead",SUMIFS('Hero Skills'!$H:$H,'Hero Skills'!$F:$F,P$83,'Hero Skills'!$E:$E,P$82,'Hero Skills'!$D:$D,"Friend",'Hero Skills'!$C:$C,"All",'Hero Skills'!$A:$A,$C102,'Hero Skills'!$I:$I,"Stats-Based",'Hero Skills'!$P:$P,P$81)+SUMIFS('Hero Skills'!$H:$H,'Hero Skills'!$C:$C,$F$1,'Hero Skills'!$F:$F,P$83,'Hero Skills'!$E:$E,P$82,'Hero Skills'!$A:$A,$C102,'Hero Skills'!$I:$I,"Stats-Based",'Hero Skills'!$P:$P,P$81),SUMIFS('Hero Skills'!$H:$H,'Hero Skills'!$F:$F,P$83,'Hero Skills'!$E:$E,P$82,'Hero Skills'!$D:$D,"Friend",'Hero Skills'!$C:$C,"All",'Hero Skills'!$A:$A,$C102,'Hero Skills'!$B:$B,"Skill 1",'Hero Skills'!$I:$I,"Stats-Based",'Hero Skills'!$P:$P,P$81))</f>
        <v>0</v>
      </c>
      <c r="Q102" s="117">
        <f>IF($B102="Lead",SUMIFS('Hero Skills'!$H:$H,'Hero Skills'!$F:$F,Q$83,'Hero Skills'!$E:$E,Q$82,'Hero Skills'!$D:$D,"Friend",'Hero Skills'!$C:$C,"All",'Hero Skills'!$A:$A,$C102,'Hero Skills'!$I:$I,"Stats-Based",'Hero Skills'!$P:$P,Q$81)+SUMIFS('Hero Skills'!$H:$H,'Hero Skills'!$C:$C,$F$1,'Hero Skills'!$F:$F,Q$83,'Hero Skills'!$E:$E,Q$82,'Hero Skills'!$A:$A,$C102,'Hero Skills'!$I:$I,"Stats-Based",'Hero Skills'!$P:$P,Q$81),SUMIFS('Hero Skills'!$H:$H,'Hero Skills'!$F:$F,Q$83,'Hero Skills'!$E:$E,Q$82,'Hero Skills'!$D:$D,"Friend",'Hero Skills'!$C:$C,"All",'Hero Skills'!$A:$A,$C102,'Hero Skills'!$B:$B,"Skill 1",'Hero Skills'!$I:$I,"Stats-Based",'Hero Skills'!$P:$P,Q$81))</f>
        <v>0</v>
      </c>
      <c r="R102" s="117">
        <f>IF($B102="Lead",SUMIFS('Hero Skills'!$H:$H,'Hero Skills'!$F:$F,R$83,'Hero Skills'!$E:$E,R$82,'Hero Skills'!$D:$D,"Friend",'Hero Skills'!$C:$C,"All",'Hero Skills'!$A:$A,$C102,'Hero Skills'!$I:$I,"Stats-Based",'Hero Skills'!$P:$P,R$81)+SUMIFS('Hero Skills'!$H:$H,'Hero Skills'!$C:$C,$F$1,'Hero Skills'!$F:$F,R$83,'Hero Skills'!$E:$E,R$82,'Hero Skills'!$A:$A,$C102,'Hero Skills'!$I:$I,"Stats-Based",'Hero Skills'!$P:$P,R$81),SUMIFS('Hero Skills'!$H:$H,'Hero Skills'!$F:$F,R$83,'Hero Skills'!$E:$E,R$82,'Hero Skills'!$D:$D,"Friend",'Hero Skills'!$C:$C,"All",'Hero Skills'!$A:$A,$C102,'Hero Skills'!$B:$B,"Skill 1",'Hero Skills'!$I:$I,"Stats-Based",'Hero Skills'!$P:$P,R$81))</f>
        <v>0</v>
      </c>
      <c r="S102" s="117">
        <f>IF($B102="Lead",SUMIFS('Hero Skills'!$H:$H,'Hero Skills'!$F:$F,S$83,'Hero Skills'!$E:$E,S$82,'Hero Skills'!$D:$D,"Friend",'Hero Skills'!$C:$C,"All",'Hero Skills'!$A:$A,$C102,'Hero Skills'!$I:$I,"Stats-Based",'Hero Skills'!$P:$P,S$81)+SUMIFS('Hero Skills'!$H:$H,'Hero Skills'!$C:$C,$F$1,'Hero Skills'!$F:$F,S$83,'Hero Skills'!$E:$E,S$82,'Hero Skills'!$A:$A,$C102,'Hero Skills'!$I:$I,"Stats-Based",'Hero Skills'!$P:$P,S$81),SUMIFS('Hero Skills'!$H:$H,'Hero Skills'!$F:$F,S$83,'Hero Skills'!$E:$E,S$82,'Hero Skills'!$D:$D,"Friend",'Hero Skills'!$C:$C,"All",'Hero Skills'!$A:$A,$C102,'Hero Skills'!$B:$B,"Skill 1",'Hero Skills'!$I:$I,"Stats-Based",'Hero Skills'!$P:$P,S$81))</f>
        <v>0</v>
      </c>
      <c r="T102" s="117">
        <f>IF($B102="Lead",SUMIFS('Hero Skills'!$H:$H,'Hero Skills'!$F:$F,T$83,'Hero Skills'!$E:$E,T$82,'Hero Skills'!$D:$D,"Friend",'Hero Skills'!$C:$C,"All",'Hero Skills'!$A:$A,$C102,'Hero Skills'!$I:$I,"Stats-Based",'Hero Skills'!$P:$P,T$81)+SUMIFS('Hero Skills'!$H:$H,'Hero Skills'!$C:$C,$F$1,'Hero Skills'!$F:$F,T$83,'Hero Skills'!$E:$E,T$82,'Hero Skills'!$A:$A,$C102,'Hero Skills'!$I:$I,"Stats-Based",'Hero Skills'!$P:$P,T$81),SUMIFS('Hero Skills'!$H:$H,'Hero Skills'!$F:$F,T$83,'Hero Skills'!$E:$E,T$82,'Hero Skills'!$D:$D,"Friend",'Hero Skills'!$C:$C,"All",'Hero Skills'!$A:$A,$C102,'Hero Skills'!$B:$B,"Skill 1",'Hero Skills'!$I:$I,"Stats-Based",'Hero Skills'!$P:$P,T$81))</f>
        <v>0</v>
      </c>
      <c r="U102" s="117">
        <f>IF($B102="Lead",SUMIFS('Hero Skills'!$H:$H,'Hero Skills'!$F:$F,U$83,'Hero Skills'!$E:$E,U$82,'Hero Skills'!$D:$D,"Friend",'Hero Skills'!$C:$C,"All",'Hero Skills'!$A:$A,$C102,'Hero Skills'!$I:$I,"Stats-Based",'Hero Skills'!$P:$P,U$81)+SUMIFS('Hero Skills'!$H:$H,'Hero Skills'!$C:$C,$F$1,'Hero Skills'!$F:$F,U$83,'Hero Skills'!$E:$E,U$82,'Hero Skills'!$A:$A,$C102,'Hero Skills'!$I:$I,"Stats-Based",'Hero Skills'!$P:$P,U$81),SUMIFS('Hero Skills'!$H:$H,'Hero Skills'!$F:$F,U$83,'Hero Skills'!$E:$E,U$82,'Hero Skills'!$D:$D,"Friend",'Hero Skills'!$C:$C,"All",'Hero Skills'!$A:$A,$C102,'Hero Skills'!$B:$B,"Skill 1",'Hero Skills'!$I:$I,"Stats-Based",'Hero Skills'!$P:$P,U$81))</f>
        <v>0</v>
      </c>
      <c r="V102" s="117">
        <f>IF($B102="Lead",SUMIFS('Hero Skills'!$H:$H,'Hero Skills'!$F:$F,V$83,'Hero Skills'!$E:$E,V$82,'Hero Skills'!$D:$D,"Friend",'Hero Skills'!$C:$C,"All",'Hero Skills'!$A:$A,$C102,'Hero Skills'!$I:$I,"Stats-Based",'Hero Skills'!$P:$P,V$81)+SUMIFS('Hero Skills'!$H:$H,'Hero Skills'!$C:$C,$F$1,'Hero Skills'!$F:$F,V$83,'Hero Skills'!$E:$E,V$82,'Hero Skills'!$A:$A,$C102,'Hero Skills'!$I:$I,"Stats-Based",'Hero Skills'!$P:$P,V$81),SUMIFS('Hero Skills'!$H:$H,'Hero Skills'!$F:$F,V$83,'Hero Skills'!$E:$E,V$82,'Hero Skills'!$D:$D,"Friend",'Hero Skills'!$C:$C,"All",'Hero Skills'!$A:$A,$C102,'Hero Skills'!$B:$B,"Skill 1",'Hero Skills'!$I:$I,"Stats-Based",'Hero Skills'!$P:$P,V$81))</f>
        <v>0</v>
      </c>
      <c r="W102" s="117">
        <f>IF($B102="Lead",SUMIFS('Hero Skills'!$H:$H,'Hero Skills'!$F:$F,W$83,'Hero Skills'!$E:$E,W$82,'Hero Skills'!$D:$D,"Friend",'Hero Skills'!$C:$C,"All",'Hero Skills'!$A:$A,$C102,'Hero Skills'!$I:$I,"Stats-Based",'Hero Skills'!$P:$P,W$81)+SUMIFS('Hero Skills'!$H:$H,'Hero Skills'!$C:$C,$F$1,'Hero Skills'!$F:$F,W$83,'Hero Skills'!$E:$E,W$82,'Hero Skills'!$A:$A,$C102,'Hero Skills'!$I:$I,"Stats-Based",'Hero Skills'!$P:$P,W$81),SUMIFS('Hero Skills'!$H:$H,'Hero Skills'!$F:$F,W$83,'Hero Skills'!$E:$E,W$82,'Hero Skills'!$D:$D,"Friend",'Hero Skills'!$C:$C,"All",'Hero Skills'!$A:$A,$C102,'Hero Skills'!$B:$B,"Skill 1",'Hero Skills'!$I:$I,"Stats-Based",'Hero Skills'!$P:$P,W$81))</f>
        <v>0</v>
      </c>
      <c r="X102" s="117">
        <f>IF($B102="Lead",SUMIFS('Hero Skills'!$H:$H,'Hero Skills'!$F:$F,X$83,'Hero Skills'!$E:$E,X$82,'Hero Skills'!$D:$D,"Friend",'Hero Skills'!$C:$C,"All",'Hero Skills'!$A:$A,$C102,'Hero Skills'!$I:$I,"Stats-Based",'Hero Skills'!$P:$P,X$81)+SUMIFS('Hero Skills'!$H:$H,'Hero Skills'!$C:$C,$F$1,'Hero Skills'!$F:$F,X$83,'Hero Skills'!$E:$E,X$82,'Hero Skills'!$A:$A,$C102,'Hero Skills'!$I:$I,"Stats-Based",'Hero Skills'!$P:$P,X$81),SUMIFS('Hero Skills'!$H:$H,'Hero Skills'!$F:$F,X$83,'Hero Skills'!$E:$E,X$82,'Hero Skills'!$D:$D,"Friend",'Hero Skills'!$C:$C,"All",'Hero Skills'!$A:$A,$C102,'Hero Skills'!$B:$B,"Skill 1",'Hero Skills'!$I:$I,"Stats-Based",'Hero Skills'!$P:$P,X$81))</f>
        <v>0</v>
      </c>
      <c r="Y102" s="117">
        <f>IF($B102="Lead",SUMIFS('Hero Skills'!$H:$H,'Hero Skills'!$F:$F,Y$83,'Hero Skills'!$E:$E,Y$82,'Hero Skills'!$D:$D,"Friend",'Hero Skills'!$C:$C,"All",'Hero Skills'!$A:$A,$C102,'Hero Skills'!$I:$I,"Stats-Based",'Hero Skills'!$P:$P,Y$81)+SUMIFS('Hero Skills'!$H:$H,'Hero Skills'!$C:$C,$F$1,'Hero Skills'!$F:$F,Y$83,'Hero Skills'!$E:$E,Y$82,'Hero Skills'!$A:$A,$C102,'Hero Skills'!$I:$I,"Stats-Based",'Hero Skills'!$P:$P,Y$81),SUMIFS('Hero Skills'!$H:$H,'Hero Skills'!$F:$F,Y$83,'Hero Skills'!$E:$E,Y$82,'Hero Skills'!$D:$D,"Friend",'Hero Skills'!$C:$C,"All",'Hero Skills'!$A:$A,$C102,'Hero Skills'!$B:$B,"Skill 1",'Hero Skills'!$I:$I,"Stats-Based",'Hero Skills'!$P:$P,Y$81))</f>
        <v>0</v>
      </c>
      <c r="Z102" s="117">
        <f>IF($B102="Lead",SUMIFS('Hero Skills'!$H:$H,'Hero Skills'!$F:$F,Z$83,'Hero Skills'!$E:$E,Z$82,'Hero Skills'!$D:$D,"Friend",'Hero Skills'!$C:$C,"All",'Hero Skills'!$A:$A,$C102,'Hero Skills'!$I:$I,"Stats-Based",'Hero Skills'!$P:$P,Z$81)+SUMIFS('Hero Skills'!$H:$H,'Hero Skills'!$C:$C,$F$1,'Hero Skills'!$F:$F,Z$83,'Hero Skills'!$E:$E,Z$82,'Hero Skills'!$A:$A,$C102,'Hero Skills'!$I:$I,"Stats-Based",'Hero Skills'!$P:$P,Z$81),SUMIFS('Hero Skills'!$H:$H,'Hero Skills'!$F:$F,Z$83,'Hero Skills'!$E:$E,Z$82,'Hero Skills'!$D:$D,"Friend",'Hero Skills'!$C:$C,"All",'Hero Skills'!$A:$A,$C102,'Hero Skills'!$B:$B,"Skill 1",'Hero Skills'!$I:$I,"Stats-Based",'Hero Skills'!$P:$P,Z$81))</f>
        <v>0</v>
      </c>
      <c r="AA102" s="117">
        <f>IF($B102="Lead",SUMIFS('Hero Skills'!$H:$H,'Hero Skills'!$F:$F,AA$83,'Hero Skills'!$E:$E,AA$82,'Hero Skills'!$D:$D,"Friend",'Hero Skills'!$C:$C,"All",'Hero Skills'!$A:$A,$C102,'Hero Skills'!$I:$I,"Stats-Based",'Hero Skills'!$P:$P,AA$81)+SUMIFS('Hero Skills'!$H:$H,'Hero Skills'!$C:$C,$F$1,'Hero Skills'!$F:$F,AA$83,'Hero Skills'!$E:$E,AA$82,'Hero Skills'!$A:$A,$C102,'Hero Skills'!$I:$I,"Stats-Based",'Hero Skills'!$P:$P,AA$81),SUMIFS('Hero Skills'!$H:$H,'Hero Skills'!$F:$F,AA$83,'Hero Skills'!$E:$E,AA$82,'Hero Skills'!$D:$D,"Friend",'Hero Skills'!$C:$C,"All",'Hero Skills'!$A:$A,$C102,'Hero Skills'!$B:$B,"Skill 1",'Hero Skills'!$I:$I,"Stats-Based",'Hero Skills'!$P:$P,AA$81))</f>
        <v>0</v>
      </c>
      <c r="AB102" s="117">
        <f>IF($B102="Lead",SUMIFS('Hero Skills'!$H:$H,'Hero Skills'!$F:$F,AB$83,'Hero Skills'!$E:$E,AB$82,'Hero Skills'!$D:$D,"Friend",'Hero Skills'!$C:$C,"All",'Hero Skills'!$A:$A,$C102,'Hero Skills'!$I:$I,"Stats-Based",'Hero Skills'!$P:$P,AB$81)+SUMIFS('Hero Skills'!$H:$H,'Hero Skills'!$C:$C,$F$1,'Hero Skills'!$F:$F,AB$83,'Hero Skills'!$E:$E,AB$82,'Hero Skills'!$A:$A,$C102,'Hero Skills'!$I:$I,"Stats-Based",'Hero Skills'!$P:$P,AB$81),SUMIFS('Hero Skills'!$H:$H,'Hero Skills'!$F:$F,AB$83,'Hero Skills'!$E:$E,AB$82,'Hero Skills'!$D:$D,"Friend",'Hero Skills'!$C:$C,"All",'Hero Skills'!$A:$A,$C102,'Hero Skills'!$B:$B,"Skill 1",'Hero Skills'!$I:$I,"Stats-Based",'Hero Skills'!$P:$P,AB$81))</f>
        <v>0</v>
      </c>
      <c r="AC102" s="117">
        <f>IF($B102="Lead",SUMIFS('Hero Skills'!$H:$H,'Hero Skills'!$F:$F,AC$83,'Hero Skills'!$E:$E,AC$82,'Hero Skills'!$D:$D,"Friend",'Hero Skills'!$C:$C,"All",'Hero Skills'!$A:$A,$C102,'Hero Skills'!$I:$I,"Stats-Based",'Hero Skills'!$P:$P,AC$81)+SUMIFS('Hero Skills'!$H:$H,'Hero Skills'!$C:$C,$F$1,'Hero Skills'!$F:$F,AC$83,'Hero Skills'!$E:$E,AC$82,'Hero Skills'!$A:$A,$C102,'Hero Skills'!$I:$I,"Stats-Based",'Hero Skills'!$P:$P,AC$81),SUMIFS('Hero Skills'!$H:$H,'Hero Skills'!$F:$F,AC$83,'Hero Skills'!$E:$E,AC$82,'Hero Skills'!$D:$D,"Friend",'Hero Skills'!$C:$C,"All",'Hero Skills'!$A:$A,$C102,'Hero Skills'!$B:$B,"Skill 1",'Hero Skills'!$I:$I,"Stats-Based",'Hero Skills'!$P:$P,AC$81))</f>
        <v>0</v>
      </c>
      <c r="AD102" s="117">
        <f>IF($B102="Lead",SUMIFS('Hero Skills'!$H:$H,'Hero Skills'!$F:$F,AD$83,'Hero Skills'!$E:$E,AD$82,'Hero Skills'!$D:$D,"Friend",'Hero Skills'!$C:$C,"All",'Hero Skills'!$A:$A,$C102,'Hero Skills'!$I:$I,"Stats-Based",'Hero Skills'!$P:$P,AD$81)+SUMIFS('Hero Skills'!$H:$H,'Hero Skills'!$C:$C,$F$1,'Hero Skills'!$F:$F,AD$83,'Hero Skills'!$E:$E,AD$82,'Hero Skills'!$A:$A,$C102,'Hero Skills'!$I:$I,"Stats-Based",'Hero Skills'!$P:$P,AD$81),SUMIFS('Hero Skills'!$H:$H,'Hero Skills'!$F:$F,AD$83,'Hero Skills'!$E:$E,AD$82,'Hero Skills'!$D:$D,"Friend",'Hero Skills'!$C:$C,"All",'Hero Skills'!$A:$A,$C102,'Hero Skills'!$B:$B,"Skill 1",'Hero Skills'!$I:$I,"Stats-Based",'Hero Skills'!$P:$P,AD$81))</f>
        <v>0</v>
      </c>
      <c r="AE102" s="117">
        <f>IF($B102="Lead",SUMIFS('Hero Skills'!$H:$H,'Hero Skills'!$F:$F,AE$83,'Hero Skills'!$E:$E,AE$82,'Hero Skills'!$D:$D,"Friend",'Hero Skills'!$C:$C,"All",'Hero Skills'!$A:$A,$C102,'Hero Skills'!$I:$I,"Stats-Based",'Hero Skills'!$P:$P,AE$81)+SUMIFS('Hero Skills'!$H:$H,'Hero Skills'!$C:$C,$F$1,'Hero Skills'!$F:$F,AE$83,'Hero Skills'!$E:$E,AE$82,'Hero Skills'!$A:$A,$C102,'Hero Skills'!$I:$I,"Stats-Based",'Hero Skills'!$P:$P,AE$81),SUMIFS('Hero Skills'!$H:$H,'Hero Skills'!$F:$F,AE$83,'Hero Skills'!$E:$E,AE$82,'Hero Skills'!$D:$D,"Friend",'Hero Skills'!$C:$C,"All",'Hero Skills'!$A:$A,$C102,'Hero Skills'!$B:$B,"Skill 1",'Hero Skills'!$I:$I,"Stats-Based",'Hero Skills'!$P:$P,AE$81))</f>
        <v>0</v>
      </c>
      <c r="AF102" s="117">
        <f>IF($B102="Lead",SUMIFS('Hero Skills'!$H:$H,'Hero Skills'!$F:$F,AF$83,'Hero Skills'!$E:$E,AF$82,'Hero Skills'!$D:$D,"Friend",'Hero Skills'!$C:$C,"All",'Hero Skills'!$A:$A,$C102,'Hero Skills'!$I:$I,"Stats-Based",'Hero Skills'!$P:$P,AF$81)+SUMIFS('Hero Skills'!$H:$H,'Hero Skills'!$C:$C,$F$1,'Hero Skills'!$F:$F,AF$83,'Hero Skills'!$E:$E,AF$82,'Hero Skills'!$A:$A,$C102,'Hero Skills'!$I:$I,"Stats-Based",'Hero Skills'!$P:$P,AF$81),SUMIFS('Hero Skills'!$H:$H,'Hero Skills'!$F:$F,AF$83,'Hero Skills'!$E:$E,AF$82,'Hero Skills'!$D:$D,"Friend",'Hero Skills'!$C:$C,"All",'Hero Skills'!$A:$A,$C102,'Hero Skills'!$B:$B,"Skill 1",'Hero Skills'!$I:$I,"Stats-Based",'Hero Skills'!$P:$P,AF$81))</f>
        <v>0</v>
      </c>
      <c r="AG102" s="117">
        <f>IF($B102="Lead",SUMIFS('Hero Skills'!$H:$H,'Hero Skills'!$F:$F,AG$83,'Hero Skills'!$E:$E,AG$82,'Hero Skills'!$D:$D,"Friend",'Hero Skills'!$C:$C,"All",'Hero Skills'!$A:$A,$C102,'Hero Skills'!$I:$I,"Stats-Based",'Hero Skills'!$P:$P,AG$81)+SUMIFS('Hero Skills'!$H:$H,'Hero Skills'!$C:$C,$F$1,'Hero Skills'!$F:$F,AG$83,'Hero Skills'!$E:$E,AG$82,'Hero Skills'!$A:$A,$C102,'Hero Skills'!$I:$I,"Stats-Based",'Hero Skills'!$P:$P,AG$81),SUMIFS('Hero Skills'!$H:$H,'Hero Skills'!$F:$F,AG$83,'Hero Skills'!$E:$E,AG$82,'Hero Skills'!$D:$D,"Friend",'Hero Skills'!$C:$C,"All",'Hero Skills'!$A:$A,$C102,'Hero Skills'!$B:$B,"Skill 1",'Hero Skills'!$I:$I,"Stats-Based",'Hero Skills'!$P:$P,AG$81))</f>
        <v>0</v>
      </c>
      <c r="AH102" s="118">
        <f>IF($B102="Lead",SUMIFS('Hero Skills'!$H:$H,'Hero Skills'!$F:$F,AH$83,'Hero Skills'!$E:$E,AH$82,'Hero Skills'!$D:$D,"Foe",'Hero Skills'!$C:$C,"All",'Hero Skills'!$A:$A,$C102,'Hero Skills'!$I:$I,"Stats-Based",'Hero Skills'!$P:$P,AH$81),SUMIFS('Hero Skills'!$H:$H,'Hero Skills'!$F:$F,AH$83,'Hero Skills'!$E:$E,AH$82,'Hero Skills'!$D:$D,"Foe",'Hero Skills'!$C:$C,"All",'Hero Skills'!$A:$A,$C102,'Hero Skills'!$B:$B,"Skill 1",'Hero Skills'!$I:$I,"Stats-Based",'Hero Skills'!$P:$P,AH$81))</f>
        <v>0</v>
      </c>
      <c r="AI102" s="118">
        <f>IF($B102="Lead",SUMIFS('Hero Skills'!$H:$H,'Hero Skills'!$F:$F,AI$83,'Hero Skills'!$E:$E,AI$82,'Hero Skills'!$D:$D,"Foe",'Hero Skills'!$C:$C,"All",'Hero Skills'!$A:$A,$C102,'Hero Skills'!$I:$I,"Stats-Based",'Hero Skills'!$P:$P,AI$81),SUMIFS('Hero Skills'!$H:$H,'Hero Skills'!$F:$F,AI$83,'Hero Skills'!$E:$E,AI$82,'Hero Skills'!$D:$D,"Foe",'Hero Skills'!$C:$C,"All",'Hero Skills'!$A:$A,$C102,'Hero Skills'!$B:$B,"Skill 1",'Hero Skills'!$I:$I,"Stats-Based",'Hero Skills'!$P:$P,AI$81))</f>
        <v>-0.25</v>
      </c>
      <c r="AJ102" s="118">
        <f>IF($B102="Lead",SUMIFS('Hero Skills'!$H:$H,'Hero Skills'!$F:$F,AJ$83,'Hero Skills'!$E:$E,AJ$82,'Hero Skills'!$D:$D,"Foe",'Hero Skills'!$C:$C,"All",'Hero Skills'!$A:$A,$C102,'Hero Skills'!$I:$I,"Stats-Based",'Hero Skills'!$P:$P,AJ$81),SUMIFS('Hero Skills'!$H:$H,'Hero Skills'!$F:$F,AJ$83,'Hero Skills'!$E:$E,AJ$82,'Hero Skills'!$D:$D,"Foe",'Hero Skills'!$C:$C,"All",'Hero Skills'!$A:$A,$C102,'Hero Skills'!$B:$B,"Skill 1",'Hero Skills'!$I:$I,"Stats-Based",'Hero Skills'!$P:$P,AJ$81))</f>
        <v>0</v>
      </c>
      <c r="AK102" s="118">
        <f>IF($B102="Lead",SUMIFS('Hero Skills'!$H:$H,'Hero Skills'!$F:$F,AK$83,'Hero Skills'!$E:$E,AK$82,'Hero Skills'!$D:$D,"Foe",'Hero Skills'!$C:$C,"All",'Hero Skills'!$A:$A,$C102,'Hero Skills'!$I:$I,"Stats-Based",'Hero Skills'!$P:$P,AK$81),SUMIFS('Hero Skills'!$H:$H,'Hero Skills'!$F:$F,AK$83,'Hero Skills'!$E:$E,AK$82,'Hero Skills'!$D:$D,"Foe",'Hero Skills'!$C:$C,"All",'Hero Skills'!$A:$A,$C102,'Hero Skills'!$B:$B,"Skill 1",'Hero Skills'!$I:$I,"Stats-Based",'Hero Skills'!$P:$P,AK$81))</f>
        <v>0</v>
      </c>
      <c r="AL102" s="118">
        <f>IF($B102="Lead",SUMIFS('Hero Skills'!$H:$H,'Hero Skills'!$F:$F,AL$83,'Hero Skills'!$E:$E,AL$82,'Hero Skills'!$D:$D,"Foe",'Hero Skills'!$C:$C,"All",'Hero Skills'!$A:$A,$C102,'Hero Skills'!$I:$I,"Stats-Based",'Hero Skills'!$P:$P,AL$81),SUMIFS('Hero Skills'!$H:$H,'Hero Skills'!$F:$F,AL$83,'Hero Skills'!$E:$E,AL$82,'Hero Skills'!$D:$D,"Foe",'Hero Skills'!$C:$C,"All",'Hero Skills'!$A:$A,$C102,'Hero Skills'!$B:$B,"Skill 1",'Hero Skills'!$I:$I,"Stats-Based",'Hero Skills'!$P:$P,AL$81))</f>
        <v>0</v>
      </c>
      <c r="AM102" s="118">
        <f>IF($B102="Lead",SUMIFS('Hero Skills'!$H:$H,'Hero Skills'!$F:$F,AM$83,'Hero Skills'!$E:$E,AM$82,'Hero Skills'!$D:$D,"Foe",'Hero Skills'!$C:$C,"All",'Hero Skills'!$A:$A,$C102,'Hero Skills'!$I:$I,"Stats-Based",'Hero Skills'!$P:$P,AM$81),SUMIFS('Hero Skills'!$H:$H,'Hero Skills'!$F:$F,AM$83,'Hero Skills'!$E:$E,AM$82,'Hero Skills'!$D:$D,"Foe",'Hero Skills'!$C:$C,"All",'Hero Skills'!$A:$A,$C102,'Hero Skills'!$B:$B,"Skill 1",'Hero Skills'!$I:$I,"Stats-Based",'Hero Skills'!$P:$P,AM$81))</f>
        <v>0</v>
      </c>
      <c r="AN102" s="118">
        <f>IF($B102="Lead",SUMIFS('Hero Skills'!$H:$H,'Hero Skills'!$F:$F,AN$83,'Hero Skills'!$E:$E,AN$82,'Hero Skills'!$D:$D,"Foe",'Hero Skills'!$C:$C,"All",'Hero Skills'!$A:$A,$C102,'Hero Skills'!$I:$I,"Stats-Based",'Hero Skills'!$P:$P,AN$81),SUMIFS('Hero Skills'!$H:$H,'Hero Skills'!$F:$F,AN$83,'Hero Skills'!$E:$E,AN$82,'Hero Skills'!$D:$D,"Foe",'Hero Skills'!$C:$C,"All",'Hero Skills'!$A:$A,$C102,'Hero Skills'!$B:$B,"Skill 1",'Hero Skills'!$I:$I,"Stats-Based",'Hero Skills'!$P:$P,AN$81))</f>
        <v>0</v>
      </c>
      <c r="AO102" s="118">
        <f>IF($B102="Lead",SUMIFS('Hero Skills'!$H:$H,'Hero Skills'!$F:$F,AO$83,'Hero Skills'!$E:$E,AO$82,'Hero Skills'!$D:$D,"Foe",'Hero Skills'!$C:$C,"All",'Hero Skills'!$A:$A,$C102,'Hero Skills'!$I:$I,"Stats-Based",'Hero Skills'!$P:$P,AO$81),SUMIFS('Hero Skills'!$H:$H,'Hero Skills'!$F:$F,AO$83,'Hero Skills'!$E:$E,AO$82,'Hero Skills'!$D:$D,"Foe",'Hero Skills'!$C:$C,"All",'Hero Skills'!$A:$A,$C102,'Hero Skills'!$B:$B,"Skill 1",'Hero Skills'!$I:$I,"Stats-Based",'Hero Skills'!$P:$P,AO$81))</f>
        <v>0</v>
      </c>
      <c r="AP102" s="118">
        <f>IF($B102="Lead",SUMIFS('Hero Skills'!$H:$H,'Hero Skills'!$F:$F,AP$83,'Hero Skills'!$E:$E,AP$82,'Hero Skills'!$D:$D,"Foe",'Hero Skills'!$C:$C,"All",'Hero Skills'!$A:$A,$C102,'Hero Skills'!$I:$I,"Stats-Based",'Hero Skills'!$P:$P,AP$81),SUMIFS('Hero Skills'!$H:$H,'Hero Skills'!$F:$F,AP$83,'Hero Skills'!$E:$E,AP$82,'Hero Skills'!$D:$D,"Foe",'Hero Skills'!$C:$C,"All",'Hero Skills'!$A:$A,$C102,'Hero Skills'!$B:$B,"Skill 1",'Hero Skills'!$I:$I,"Stats-Based",'Hero Skills'!$P:$P,AP$81))</f>
        <v>0</v>
      </c>
      <c r="AQ102" s="118">
        <f>IF($B102="Lead",SUMIFS('Hero Skills'!$H:$H,'Hero Skills'!$F:$F,AQ$83,'Hero Skills'!$E:$E,AQ$82,'Hero Skills'!$D:$D,"Foe",'Hero Skills'!$C:$C,"All",'Hero Skills'!$A:$A,$C102,'Hero Skills'!$I:$I,"Stats-Based",'Hero Skills'!$P:$P,AQ$81),SUMIFS('Hero Skills'!$H:$H,'Hero Skills'!$F:$F,AQ$83,'Hero Skills'!$E:$E,AQ$82,'Hero Skills'!$D:$D,"Foe",'Hero Skills'!$C:$C,"All",'Hero Skills'!$A:$A,$C102,'Hero Skills'!$B:$B,"Skill 1",'Hero Skills'!$I:$I,"Stats-Based",'Hero Skills'!$P:$P,AQ$81))</f>
        <v>0</v>
      </c>
      <c r="AR102" s="118">
        <f>IF($B102="Lead",SUMIFS('Hero Skills'!$H:$H,'Hero Skills'!$F:$F,AR$83,'Hero Skills'!$E:$E,AR$82,'Hero Skills'!$D:$D,"Foe",'Hero Skills'!$C:$C,"All",'Hero Skills'!$A:$A,$C102,'Hero Skills'!$I:$I,"Stats-Based",'Hero Skills'!$P:$P,AR$81),SUMIFS('Hero Skills'!$H:$H,'Hero Skills'!$F:$F,AR$83,'Hero Skills'!$E:$E,AR$82,'Hero Skills'!$D:$D,"Foe",'Hero Skills'!$C:$C,"All",'Hero Skills'!$A:$A,$C102,'Hero Skills'!$B:$B,"Skill 1",'Hero Skills'!$I:$I,"Stats-Based",'Hero Skills'!$P:$P,AR$81))</f>
        <v>0</v>
      </c>
      <c r="AS102" s="118">
        <f>IF($B102="Lead",SUMIFS('Hero Skills'!$H:$H,'Hero Skills'!$F:$F,AS$83,'Hero Skills'!$E:$E,AS$82,'Hero Skills'!$D:$D,"Foe",'Hero Skills'!$C:$C,"All",'Hero Skills'!$A:$A,$C102,'Hero Skills'!$I:$I,"Stats-Based",'Hero Skills'!$P:$P,AS$81),SUMIFS('Hero Skills'!$H:$H,'Hero Skills'!$F:$F,AS$83,'Hero Skills'!$E:$E,AS$82,'Hero Skills'!$D:$D,"Foe",'Hero Skills'!$C:$C,"All",'Hero Skills'!$A:$A,$C102,'Hero Skills'!$B:$B,"Skill 1",'Hero Skills'!$I:$I,"Stats-Based",'Hero Skills'!$P:$P,AS$81))</f>
        <v>-0.25</v>
      </c>
      <c r="AT102" s="118">
        <f>IF($B102="Lead",SUMIFS('Hero Skills'!$H:$H,'Hero Skills'!$F:$F,AT$83,'Hero Skills'!$E:$E,AT$82,'Hero Skills'!$D:$D,"Foe",'Hero Skills'!$C:$C,"All",'Hero Skills'!$A:$A,$C102,'Hero Skills'!$I:$I,"Stats-Based",'Hero Skills'!$P:$P,AT$81),SUMIFS('Hero Skills'!$H:$H,'Hero Skills'!$F:$F,AT$83,'Hero Skills'!$E:$E,AT$82,'Hero Skills'!$D:$D,"Foe",'Hero Skills'!$C:$C,"All",'Hero Skills'!$A:$A,$C102,'Hero Skills'!$B:$B,"Skill 1",'Hero Skills'!$I:$I,"Stats-Based",'Hero Skills'!$P:$P,AT$81))</f>
        <v>0</v>
      </c>
      <c r="AU102" s="118">
        <f>IF($B102="Lead",SUMIFS('Hero Skills'!$H:$H,'Hero Skills'!$F:$F,AU$83,'Hero Skills'!$E:$E,AU$82,'Hero Skills'!$D:$D,"Foe",'Hero Skills'!$C:$C,"All",'Hero Skills'!$A:$A,$C102,'Hero Skills'!$I:$I,"Stats-Based",'Hero Skills'!$P:$P,AU$81),SUMIFS('Hero Skills'!$H:$H,'Hero Skills'!$F:$F,AU$83,'Hero Skills'!$E:$E,AU$82,'Hero Skills'!$D:$D,"Foe",'Hero Skills'!$C:$C,"All",'Hero Skills'!$A:$A,$C102,'Hero Skills'!$B:$B,"Skill 1",'Hero Skills'!$I:$I,"Stats-Based",'Hero Skills'!$P:$P,AU$81))</f>
        <v>0</v>
      </c>
      <c r="AV102" s="118">
        <f>IF($B102="Lead",SUMIFS('Hero Skills'!$H:$H,'Hero Skills'!$F:$F,AV$83,'Hero Skills'!$E:$E,AV$82,'Hero Skills'!$D:$D,"Foe",'Hero Skills'!$C:$C,"All",'Hero Skills'!$A:$A,$C102,'Hero Skills'!$I:$I,"Stats-Based",'Hero Skills'!$P:$P,AV$81),SUMIFS('Hero Skills'!$H:$H,'Hero Skills'!$F:$F,AV$83,'Hero Skills'!$E:$E,AV$82,'Hero Skills'!$D:$D,"Foe",'Hero Skills'!$C:$C,"All",'Hero Skills'!$A:$A,$C102,'Hero Skills'!$B:$B,"Skill 1",'Hero Skills'!$I:$I,"Stats-Based",'Hero Skills'!$P:$P,AV$81))</f>
        <v>0</v>
      </c>
      <c r="AW102" s="118">
        <f>IF($B102="Lead",SUMIFS('Hero Skills'!$H:$H,'Hero Skills'!$F:$F,AW$83,'Hero Skills'!$E:$E,AW$82,'Hero Skills'!$D:$D,"Foe",'Hero Skills'!$C:$C,"All",'Hero Skills'!$A:$A,$C102,'Hero Skills'!$I:$I,"Stats-Based",'Hero Skills'!$P:$P,AW$81),SUMIFS('Hero Skills'!$H:$H,'Hero Skills'!$F:$F,AW$83,'Hero Skills'!$E:$E,AW$82,'Hero Skills'!$D:$D,"Foe",'Hero Skills'!$C:$C,"All",'Hero Skills'!$A:$A,$C102,'Hero Skills'!$B:$B,"Skill 1",'Hero Skills'!$I:$I,"Stats-Based",'Hero Skills'!$P:$P,AW$81))</f>
        <v>0</v>
      </c>
      <c r="AX102" s="118">
        <f>IF($B102="Lead",SUMIFS('Hero Skills'!$H:$H,'Hero Skills'!$F:$F,AX$83,'Hero Skills'!$E:$E,AX$82,'Hero Skills'!$D:$D,"Foe",'Hero Skills'!$C:$C,"All",'Hero Skills'!$A:$A,$C102,'Hero Skills'!$I:$I,"Stats-Based",'Hero Skills'!$P:$P,AX$81),SUMIFS('Hero Skills'!$H:$H,'Hero Skills'!$F:$F,AX$83,'Hero Skills'!$E:$E,AX$82,'Hero Skills'!$D:$D,"Foe",'Hero Skills'!$C:$C,"All",'Hero Skills'!$A:$A,$C102,'Hero Skills'!$B:$B,"Skill 1",'Hero Skills'!$I:$I,"Stats-Based",'Hero Skills'!$P:$P,AX$81))</f>
        <v>0</v>
      </c>
      <c r="AY102" s="118">
        <f>IF($B102="Lead",SUMIFS('Hero Skills'!$H:$H,'Hero Skills'!$F:$F,AY$83,'Hero Skills'!$E:$E,AY$82,'Hero Skills'!$D:$D,"Foe",'Hero Skills'!$C:$C,"All",'Hero Skills'!$A:$A,$C102,'Hero Skills'!$I:$I,"Stats-Based",'Hero Skills'!$P:$P,AY$81),SUMIFS('Hero Skills'!$H:$H,'Hero Skills'!$F:$F,AY$83,'Hero Skills'!$E:$E,AY$82,'Hero Skills'!$D:$D,"Foe",'Hero Skills'!$C:$C,"All",'Hero Skills'!$A:$A,$C102,'Hero Skills'!$B:$B,"Skill 1",'Hero Skills'!$I:$I,"Stats-Based",'Hero Skills'!$P:$P,AY$81))</f>
        <v>0</v>
      </c>
      <c r="AZ102" s="118">
        <f>IF($B102="Lead",SUMIFS('Hero Skills'!$H:$H,'Hero Skills'!$F:$F,AZ$83,'Hero Skills'!$E:$E,AZ$82,'Hero Skills'!$D:$D,"Foe",'Hero Skills'!$C:$C,"All",'Hero Skills'!$A:$A,$C102,'Hero Skills'!$I:$I,"Stats-Based",'Hero Skills'!$P:$P,AZ$81),SUMIFS('Hero Skills'!$H:$H,'Hero Skills'!$F:$F,AZ$83,'Hero Skills'!$E:$E,AZ$82,'Hero Skills'!$D:$D,"Foe",'Hero Skills'!$C:$C,"All",'Hero Skills'!$A:$A,$C102,'Hero Skills'!$B:$B,"Skill 1",'Hero Skills'!$I:$I,"Stats-Based",'Hero Skills'!$P:$P,AZ$81))</f>
        <v>0</v>
      </c>
      <c r="BA102" s="118">
        <f>IF($B102="Lead",SUMIFS('Hero Skills'!$H:$H,'Hero Skills'!$F:$F,BA$83,'Hero Skills'!$E:$E,BA$82,'Hero Skills'!$D:$D,"Foe",'Hero Skills'!$C:$C,"All",'Hero Skills'!$A:$A,$C102,'Hero Skills'!$I:$I,"Stats-Based",'Hero Skills'!$P:$P,BA$81),SUMIFS('Hero Skills'!$H:$H,'Hero Skills'!$F:$F,BA$83,'Hero Skills'!$E:$E,BA$82,'Hero Skills'!$D:$D,"Foe",'Hero Skills'!$C:$C,"All",'Hero Skills'!$A:$A,$C102,'Hero Skills'!$B:$B,"Skill 1",'Hero Skills'!$I:$I,"Stats-Based",'Hero Skills'!$P:$P,BA$81))</f>
        <v>0</v>
      </c>
      <c r="BB102" s="118">
        <f>IF($B102="Lead",SUMIFS('Hero Skills'!$H:$H,'Hero Skills'!$F:$F,BB$83,'Hero Skills'!$E:$E,BB$82,'Hero Skills'!$D:$D,"Foe",'Hero Skills'!$C:$C,"All",'Hero Skills'!$A:$A,$C102,'Hero Skills'!$I:$I,"Stats-Based",'Hero Skills'!$P:$P,BB$81),SUMIFS('Hero Skills'!$H:$H,'Hero Skills'!$F:$F,BB$83,'Hero Skills'!$E:$E,BB$82,'Hero Skills'!$D:$D,"Foe",'Hero Skills'!$C:$C,"All",'Hero Skills'!$A:$A,$C102,'Hero Skills'!$B:$B,"Skill 1",'Hero Skills'!$I:$I,"Stats-Based",'Hero Skills'!$P:$P,BB$81))</f>
        <v>0</v>
      </c>
      <c r="BC102" s="118">
        <f>IF($B102="Lead",SUMIFS('Hero Skills'!$H:$H,'Hero Skills'!$F:$F,BC$83,'Hero Skills'!$E:$E,BC$82,'Hero Skills'!$D:$D,"Foe",'Hero Skills'!$C:$C,"All",'Hero Skills'!$A:$A,$C102,'Hero Skills'!$I:$I,"Stats-Based",'Hero Skills'!$P:$P,BC$81),SUMIFS('Hero Skills'!$H:$H,'Hero Skills'!$F:$F,BC$83,'Hero Skills'!$E:$E,BC$82,'Hero Skills'!$D:$D,"Foe",'Hero Skills'!$C:$C,"All",'Hero Skills'!$A:$A,$C102,'Hero Skills'!$B:$B,"Skill 1",'Hero Skills'!$I:$I,"Stats-Based",'Hero Skills'!$P:$P,BC$81))</f>
        <v>-0.25</v>
      </c>
      <c r="BD102" s="118">
        <f>IF($B102="Lead",SUMIFS('Hero Skills'!$H:$H,'Hero Skills'!$F:$F,BD$83,'Hero Skills'!$E:$E,BD$82,'Hero Skills'!$D:$D,"Foe",'Hero Skills'!$C:$C,"All",'Hero Skills'!$A:$A,$C102,'Hero Skills'!$I:$I,"Stats-Based",'Hero Skills'!$P:$P,BD$81),SUMIFS('Hero Skills'!$H:$H,'Hero Skills'!$F:$F,BD$83,'Hero Skills'!$E:$E,BD$82,'Hero Skills'!$D:$D,"Foe",'Hero Skills'!$C:$C,"All",'Hero Skills'!$A:$A,$C102,'Hero Skills'!$B:$B,"Skill 1",'Hero Skills'!$I:$I,"Stats-Based",'Hero Skills'!$P:$P,BD$81))</f>
        <v>0</v>
      </c>
      <c r="BE102" s="118">
        <f>IF($B102="Lead",SUMIFS('Hero Skills'!$H:$H,'Hero Skills'!$F:$F,BE$83,'Hero Skills'!$E:$E,BE$82,'Hero Skills'!$D:$D,"Foe",'Hero Skills'!$C:$C,"All",'Hero Skills'!$A:$A,$C102,'Hero Skills'!$I:$I,"Stats-Based",'Hero Skills'!$P:$P,BE$81),SUMIFS('Hero Skills'!$H:$H,'Hero Skills'!$F:$F,BE$83,'Hero Skills'!$E:$E,BE$82,'Hero Skills'!$D:$D,"Foe",'Hero Skills'!$C:$C,"All",'Hero Skills'!$A:$A,$C102,'Hero Skills'!$B:$B,"Skill 1",'Hero Skills'!$I:$I,"Stats-Based",'Hero Skills'!$P:$P,BE$81))</f>
        <v>0</v>
      </c>
      <c r="BF102" s="118">
        <f>IF($B102="Lead",SUMIFS('Hero Skills'!$H:$H,'Hero Skills'!$F:$F,BF$83,'Hero Skills'!$E:$E,BF$82,'Hero Skills'!$D:$D,"Foe",'Hero Skills'!$C:$C,"All",'Hero Skills'!$A:$A,$C102,'Hero Skills'!$I:$I,"Stats-Based",'Hero Skills'!$P:$P,BF$81),SUMIFS('Hero Skills'!$H:$H,'Hero Skills'!$F:$F,BF$83,'Hero Skills'!$E:$E,BF$82,'Hero Skills'!$D:$D,"Foe",'Hero Skills'!$C:$C,"All",'Hero Skills'!$A:$A,$C102,'Hero Skills'!$B:$B,"Skill 1",'Hero Skills'!$I:$I,"Stats-Based",'Hero Skills'!$P:$P,BF$81))</f>
        <v>0</v>
      </c>
      <c r="BG102" s="118">
        <f>IF($B102="Lead",SUMIFS('Hero Skills'!$H:$H,'Hero Skills'!$F:$F,BG$83,'Hero Skills'!$E:$E,BG$82,'Hero Skills'!$D:$D,"Foe",'Hero Skills'!$C:$C,"All",'Hero Skills'!$A:$A,$C102,'Hero Skills'!$I:$I,"Stats-Based",'Hero Skills'!$P:$P,BG$81),SUMIFS('Hero Skills'!$H:$H,'Hero Skills'!$F:$F,BG$83,'Hero Skills'!$E:$E,BG$82,'Hero Skills'!$D:$D,"Foe",'Hero Skills'!$C:$C,"All",'Hero Skills'!$A:$A,$C102,'Hero Skills'!$B:$B,"Skill 1",'Hero Skills'!$I:$I,"Stats-Based",'Hero Skills'!$P:$P,BG$81))</f>
        <v>0</v>
      </c>
      <c r="BH102" s="118">
        <f>IF($B102="Lead",SUMIFS('Hero Skills'!$H:$H,'Hero Skills'!$F:$F,BH$83,'Hero Skills'!$E:$E,BH$82,'Hero Skills'!$D:$D,"Foe",'Hero Skills'!$C:$C,"All",'Hero Skills'!$A:$A,$C102,'Hero Skills'!$I:$I,"Stats-Based",'Hero Skills'!$P:$P,BH$81),SUMIFS('Hero Skills'!$H:$H,'Hero Skills'!$F:$F,BH$83,'Hero Skills'!$E:$E,BH$82,'Hero Skills'!$D:$D,"Foe",'Hero Skills'!$C:$C,"All",'Hero Skills'!$A:$A,$C102,'Hero Skills'!$B:$B,"Skill 1",'Hero Skills'!$I:$I,"Stats-Based",'Hero Skills'!$P:$P,BH$81))</f>
        <v>0</v>
      </c>
      <c r="BI102" s="118">
        <f>IF($B102="Lead",SUMIFS('Hero Skills'!$H:$H,'Hero Skills'!$F:$F,BI$83,'Hero Skills'!$E:$E,BI$82,'Hero Skills'!$D:$D,"Foe",'Hero Skills'!$C:$C,"All",'Hero Skills'!$A:$A,$C102,'Hero Skills'!$I:$I,"Stats-Based",'Hero Skills'!$P:$P,BI$81),SUMIFS('Hero Skills'!$H:$H,'Hero Skills'!$F:$F,BI$83,'Hero Skills'!$E:$E,BI$82,'Hero Skills'!$D:$D,"Foe",'Hero Skills'!$C:$C,"All",'Hero Skills'!$A:$A,$C102,'Hero Skills'!$B:$B,"Skill 1",'Hero Skills'!$I:$I,"Stats-Based",'Hero Skills'!$P:$P,BI$81))</f>
        <v>0</v>
      </c>
      <c r="BJ102" s="118">
        <f>IF($B102="Lead",SUMIFS('Hero Skills'!$H:$H,'Hero Skills'!$F:$F,BJ$83,'Hero Skills'!$E:$E,BJ$82,'Hero Skills'!$D:$D,"Foe",'Hero Skills'!$C:$C,"All",'Hero Skills'!$A:$A,$C102,'Hero Skills'!$I:$I,"Stats-Based",'Hero Skills'!$P:$P,BJ$81),SUMIFS('Hero Skills'!$H:$H,'Hero Skills'!$F:$F,BJ$83,'Hero Skills'!$E:$E,BJ$82,'Hero Skills'!$D:$D,"Foe",'Hero Skills'!$C:$C,"All",'Hero Skills'!$A:$A,$C102,'Hero Skills'!$B:$B,"Skill 1",'Hero Skills'!$I:$I,"Stats-Based",'Hero Skills'!$P:$P,BJ$81))</f>
        <v>0</v>
      </c>
      <c r="BK102" s="118">
        <f>IF($B102="Lead",SUMIFS('Hero Skills'!$H:$H,'Hero Skills'!$F:$F,BK$83,'Hero Skills'!$E:$E,BK$82,'Hero Skills'!$D:$D,"Foe",'Hero Skills'!$C:$C,"All",'Hero Skills'!$A:$A,$C102,'Hero Skills'!$I:$I,"Stats-Based",'Hero Skills'!$P:$P,BK$81),SUMIFS('Hero Skills'!$H:$H,'Hero Skills'!$F:$F,BK$83,'Hero Skills'!$E:$E,BK$82,'Hero Skills'!$D:$D,"Foe",'Hero Skills'!$C:$C,"All",'Hero Skills'!$A:$A,$C102,'Hero Skills'!$B:$B,"Skill 1",'Hero Skills'!$I:$I,"Stats-Based",'Hero Skills'!$P:$P,BK$81))</f>
        <v>0</v>
      </c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9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118"/>
      <c r="CW102" s="118"/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/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/>
      <c r="EV102" s="118"/>
      <c r="EW102" s="118"/>
      <c r="EX102" s="118"/>
      <c r="EY102" s="118"/>
      <c r="EZ102" s="118"/>
      <c r="FA102" s="118"/>
      <c r="FB102" s="118"/>
      <c r="FC102" s="118"/>
      <c r="FD102" s="118"/>
      <c r="FE102" s="118"/>
      <c r="FF102" s="118"/>
      <c r="FG102" s="118"/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  <c r="HT102" s="118"/>
      <c r="HU102" s="118"/>
      <c r="HV102" s="118"/>
      <c r="HW102" s="118"/>
      <c r="HX102" s="118"/>
      <c r="HY102" s="118"/>
      <c r="HZ102" s="118"/>
      <c r="IA102" s="118"/>
      <c r="IB102" s="118"/>
      <c r="IC102" s="118"/>
      <c r="ID102" s="118"/>
      <c r="IE102" s="118"/>
      <c r="IF102" s="118"/>
      <c r="IG102" s="118"/>
      <c r="IH102" s="118"/>
      <c r="II102" s="118"/>
      <c r="IJ102" s="118"/>
      <c r="IK102" s="118"/>
      <c r="IL102" s="118"/>
      <c r="IM102" s="118"/>
      <c r="IN102" s="118"/>
      <c r="IO102" s="118"/>
      <c r="IP102" s="118"/>
      <c r="IQ102" s="118"/>
      <c r="IR102" s="118"/>
      <c r="IS102" s="118"/>
      <c r="IT102" s="118"/>
      <c r="IU102" s="118"/>
      <c r="IV102" s="118"/>
      <c r="IW102" s="118"/>
      <c r="IX102" s="118"/>
      <c r="IY102" s="118"/>
      <c r="IZ102" s="118"/>
      <c r="JA102" s="118"/>
      <c r="JB102" s="118"/>
      <c r="JC102" s="118"/>
      <c r="JD102" s="118"/>
      <c r="JE102" s="118"/>
      <c r="JF102" s="118"/>
      <c r="JG102" s="118"/>
      <c r="JH102" s="118"/>
      <c r="JI102" s="118"/>
      <c r="JJ102" s="118"/>
      <c r="JK102" s="118"/>
      <c r="JL102" s="118"/>
      <c r="JM102" s="118"/>
      <c r="JN102" s="118"/>
      <c r="JO102" s="118"/>
      <c r="JP102" s="118"/>
      <c r="JQ102" s="118"/>
      <c r="JR102" s="118"/>
      <c r="JS102" s="118"/>
      <c r="JT102" s="118"/>
      <c r="JU102" s="118"/>
      <c r="JV102" s="118"/>
      <c r="JW102" s="118"/>
      <c r="JX102" s="118"/>
      <c r="JY102" s="118"/>
      <c r="JZ102" s="118"/>
      <c r="KA102" s="118"/>
      <c r="KB102" s="118"/>
      <c r="KC102" s="118"/>
      <c r="KD102" s="118"/>
      <c r="KE102" s="118"/>
      <c r="KF102" s="118"/>
      <c r="KG102" s="118"/>
      <c r="KH102" s="118"/>
      <c r="KI102" s="118"/>
      <c r="KJ102" s="118"/>
      <c r="KK102" s="118"/>
      <c r="KL102" s="118"/>
      <c r="KM102" s="118"/>
      <c r="KN102" s="118"/>
      <c r="KO102" s="118"/>
      <c r="KP102" s="118"/>
      <c r="KQ102" s="118"/>
      <c r="KR102" s="118"/>
      <c r="KS102" s="118"/>
      <c r="KT102" s="118"/>
      <c r="KU102" s="118"/>
      <c r="KV102" s="118"/>
      <c r="KW102" s="118"/>
      <c r="KX102" s="118"/>
      <c r="KY102" s="118"/>
      <c r="KZ102" s="118"/>
      <c r="LA102" s="118"/>
      <c r="LB102" s="118"/>
      <c r="LC102" s="118"/>
      <c r="LD102" s="118"/>
      <c r="LE102" s="118"/>
      <c r="LF102" s="118"/>
      <c r="LG102" s="118"/>
      <c r="LH102" s="118"/>
      <c r="LI102" s="118"/>
      <c r="LJ102" s="118"/>
      <c r="LK102" s="118"/>
      <c r="LL102" s="118"/>
      <c r="LM102" s="118"/>
      <c r="LN102" s="118"/>
      <c r="LO102" s="118"/>
      <c r="LP102" s="118"/>
      <c r="LQ102" s="118"/>
      <c r="LR102" s="118"/>
      <c r="LS102" s="118"/>
      <c r="LT102" s="118"/>
      <c r="LU102" s="118"/>
      <c r="LV102" s="118"/>
      <c r="LW102" s="118"/>
      <c r="LX102" s="118"/>
      <c r="LY102" s="118"/>
      <c r="LZ102" s="118"/>
      <c r="MA102" s="118"/>
      <c r="MB102" s="118"/>
      <c r="MC102" s="118"/>
      <c r="MD102" s="118"/>
      <c r="ME102" s="118"/>
      <c r="MF102" s="118"/>
      <c r="MG102" s="118"/>
      <c r="MH102" s="118"/>
      <c r="MI102" s="118"/>
      <c r="MJ102" s="118"/>
      <c r="MK102" s="118"/>
      <c r="ML102" s="118"/>
      <c r="MM102" s="118"/>
      <c r="MN102" s="118"/>
      <c r="MO102" s="118"/>
      <c r="MP102" s="118"/>
      <c r="MQ102" s="118"/>
      <c r="MR102" s="118"/>
      <c r="MS102" s="118"/>
      <c r="MT102" s="118"/>
      <c r="MU102" s="118"/>
      <c r="MV102" s="118"/>
      <c r="MW102" s="118"/>
      <c r="MX102" s="118"/>
      <c r="MY102" s="118"/>
      <c r="MZ102" s="118"/>
      <c r="NA102" s="118"/>
      <c r="NB102" s="118"/>
      <c r="NC102" s="118"/>
      <c r="ND102" s="118"/>
      <c r="NE102" s="118"/>
      <c r="NF102" s="118"/>
      <c r="NG102" s="118"/>
      <c r="NH102" s="118"/>
      <c r="NI102" s="118"/>
      <c r="NJ102" s="118"/>
      <c r="NK102" s="118"/>
      <c r="NL102" s="118"/>
      <c r="NM102" s="118"/>
      <c r="NN102" s="118"/>
      <c r="NO102" s="118"/>
      <c r="NP102" s="118"/>
      <c r="NQ102" s="118"/>
      <c r="NR102" s="118"/>
      <c r="NS102" s="118"/>
      <c r="NT102" s="118"/>
      <c r="NU102" s="118"/>
      <c r="NV102" s="118"/>
      <c r="NW102" s="118"/>
      <c r="NX102" s="118"/>
      <c r="NY102" s="118"/>
      <c r="NZ102" s="118"/>
      <c r="OA102" s="118"/>
      <c r="OB102" s="118"/>
      <c r="OC102" s="118"/>
      <c r="OD102" s="118"/>
      <c r="OE102" s="118"/>
      <c r="OF102" s="118"/>
      <c r="OG102" s="118"/>
      <c r="OH102" s="118"/>
      <c r="OI102" s="118"/>
      <c r="OJ102" s="118"/>
      <c r="OK102" s="118"/>
      <c r="OL102" s="118"/>
      <c r="OM102" s="118"/>
      <c r="ON102" s="118"/>
      <c r="OO102" s="118"/>
      <c r="OP102" s="118"/>
      <c r="OQ102" s="118"/>
      <c r="OR102" s="118"/>
      <c r="OS102" s="118"/>
      <c r="OT102" s="118"/>
      <c r="OU102" s="118"/>
      <c r="OV102" s="118"/>
      <c r="OW102" s="118"/>
      <c r="OX102" s="118"/>
      <c r="OY102" s="118"/>
      <c r="OZ102" s="118"/>
      <c r="PA102" s="118"/>
      <c r="PB102" s="118"/>
      <c r="PC102" s="118"/>
      <c r="PD102" s="118"/>
      <c r="PE102" s="118"/>
      <c r="PF102" s="118"/>
      <c r="PG102" s="118"/>
      <c r="PH102" s="118"/>
      <c r="PI102" s="118"/>
      <c r="PJ102" s="118"/>
      <c r="PK102" s="118"/>
      <c r="PL102" s="118"/>
      <c r="PM102" s="118"/>
      <c r="PN102" s="118"/>
      <c r="PO102" s="118"/>
      <c r="PP102" s="118"/>
      <c r="PQ102" s="118"/>
      <c r="PR102" s="118"/>
      <c r="PS102" s="118"/>
      <c r="PT102" s="118"/>
      <c r="PU102" s="118"/>
      <c r="PV102" s="118"/>
      <c r="PW102" s="118"/>
      <c r="PX102" s="118"/>
      <c r="PY102" s="118"/>
      <c r="PZ102" s="118"/>
      <c r="QA102" s="118"/>
      <c r="QB102" s="118"/>
      <c r="QC102" s="118"/>
      <c r="QD102" s="118"/>
      <c r="QE102" s="118"/>
      <c r="QF102" s="118"/>
      <c r="QG102" s="118"/>
      <c r="QH102" s="118"/>
      <c r="QI102" s="118"/>
      <c r="QJ102" s="118"/>
      <c r="QK102" s="118"/>
      <c r="QL102" s="118"/>
      <c r="QM102" s="118"/>
      <c r="QN102" s="118"/>
      <c r="QO102" s="118"/>
      <c r="QP102" s="118"/>
      <c r="QQ102" s="118"/>
      <c r="QR102" s="118"/>
      <c r="QS102" s="118"/>
      <c r="QT102" s="118"/>
      <c r="QU102" s="118"/>
      <c r="QV102" s="118"/>
      <c r="QW102" s="118"/>
      <c r="QX102" s="118"/>
      <c r="QY102" s="118"/>
      <c r="QZ102" s="118"/>
      <c r="RA102" s="118"/>
      <c r="RB102" s="118"/>
      <c r="RC102" s="118"/>
      <c r="RD102" s="118"/>
      <c r="RE102" s="118"/>
      <c r="RF102" s="118"/>
      <c r="RG102" s="118"/>
      <c r="RH102" s="118"/>
      <c r="RI102" s="118"/>
      <c r="RJ102" s="118"/>
      <c r="RK102" s="118"/>
      <c r="RL102" s="118"/>
      <c r="RM102" s="118"/>
      <c r="RN102" s="118"/>
      <c r="RO102" s="118"/>
      <c r="RP102" s="118"/>
      <c r="RQ102" s="118"/>
      <c r="RR102" s="118"/>
      <c r="RS102" s="118"/>
      <c r="RT102" s="118"/>
      <c r="RU102" s="118"/>
      <c r="RV102" s="118"/>
      <c r="RW102" s="118"/>
      <c r="RX102" s="118"/>
      <c r="RY102" s="118"/>
      <c r="RZ102" s="118"/>
      <c r="SA102" s="118"/>
      <c r="SB102" s="118"/>
      <c r="SC102" s="118"/>
      <c r="SD102" s="118"/>
      <c r="SE102" s="118"/>
      <c r="SF102" s="118"/>
      <c r="SG102" s="118"/>
      <c r="SH102" s="118"/>
      <c r="SI102" s="118"/>
      <c r="SJ102" s="118"/>
      <c r="SK102" s="118"/>
      <c r="SL102" s="118"/>
      <c r="SM102" s="118"/>
      <c r="SN102" s="118"/>
      <c r="SO102" s="118"/>
      <c r="SP102" s="118"/>
      <c r="SQ102" s="118"/>
      <c r="SR102" s="118"/>
      <c r="SS102" s="118"/>
      <c r="ST102" s="118"/>
      <c r="SU102" s="118"/>
      <c r="SV102" s="118"/>
      <c r="SW102" s="118"/>
      <c r="SX102" s="118"/>
      <c r="SY102" s="118"/>
      <c r="SZ102" s="118"/>
      <c r="TA102" s="118"/>
      <c r="TB102" s="118"/>
      <c r="TC102" s="118"/>
      <c r="TD102" s="118"/>
      <c r="TE102" s="118"/>
      <c r="TF102" s="118"/>
      <c r="TG102" s="118"/>
      <c r="TH102" s="118"/>
      <c r="TI102" s="118"/>
      <c r="TJ102" s="118"/>
      <c r="TK102" s="118"/>
      <c r="TL102" s="118"/>
      <c r="TM102" s="118"/>
      <c r="TN102" s="118"/>
      <c r="TO102" s="118"/>
      <c r="TP102" s="118"/>
      <c r="TQ102" s="118"/>
      <c r="TR102" s="118"/>
      <c r="TS102" s="118"/>
      <c r="TT102" s="118"/>
      <c r="TU102" s="118"/>
      <c r="TV102" s="118"/>
      <c r="TW102" s="118"/>
      <c r="TX102" s="118"/>
      <c r="TY102" s="118"/>
      <c r="TZ102" s="118"/>
      <c r="UA102" s="118"/>
      <c r="UB102" s="118"/>
      <c r="UC102" s="118"/>
      <c r="UD102" s="118"/>
      <c r="UE102" s="118"/>
      <c r="UF102" s="118"/>
      <c r="UG102" s="118"/>
      <c r="UH102" s="118"/>
      <c r="UI102" s="118"/>
      <c r="UJ102" s="118"/>
      <c r="UK102" s="118"/>
      <c r="UL102" s="118"/>
      <c r="UM102" s="118"/>
      <c r="UN102" s="118"/>
      <c r="UO102" s="118"/>
      <c r="UP102" s="118"/>
      <c r="UQ102" s="118"/>
      <c r="UR102" s="118"/>
      <c r="US102" s="118"/>
      <c r="UT102" s="118"/>
      <c r="UU102" s="118"/>
      <c r="UV102" s="118"/>
      <c r="UW102" s="118"/>
      <c r="UX102" s="118"/>
      <c r="UY102" s="118"/>
      <c r="UZ102" s="118"/>
      <c r="VA102" s="118"/>
      <c r="VB102" s="118"/>
      <c r="VC102" s="118"/>
      <c r="VD102" s="118"/>
      <c r="VE102" s="118"/>
      <c r="VF102" s="118"/>
      <c r="VG102" s="118"/>
      <c r="VH102" s="118"/>
      <c r="VI102" s="118"/>
      <c r="VJ102" s="118"/>
      <c r="VK102" s="118"/>
      <c r="VL102" s="118"/>
      <c r="VM102" s="118"/>
      <c r="VN102" s="118"/>
      <c r="VO102" s="118"/>
      <c r="VP102" s="118"/>
      <c r="VQ102" s="118"/>
      <c r="VR102" s="118"/>
      <c r="VS102" s="118"/>
      <c r="VT102" s="118"/>
      <c r="VU102" s="118"/>
      <c r="VV102" s="118"/>
      <c r="VW102" s="118"/>
      <c r="VX102" s="118"/>
      <c r="VY102" s="118"/>
      <c r="VZ102" s="118"/>
      <c r="WA102" s="118"/>
      <c r="WB102" s="118"/>
      <c r="WC102" s="118"/>
      <c r="WD102" s="118"/>
      <c r="WE102" s="118"/>
      <c r="WF102" s="118"/>
      <c r="WG102" s="118"/>
      <c r="WH102" s="118"/>
      <c r="WI102" s="118"/>
      <c r="WJ102" s="118"/>
      <c r="WK102" s="118"/>
      <c r="WL102" s="118"/>
      <c r="WM102" s="118"/>
      <c r="WN102" s="118"/>
      <c r="WO102" s="118"/>
      <c r="WP102" s="118"/>
      <c r="WQ102" s="118"/>
      <c r="WR102" s="118"/>
      <c r="WS102" s="118"/>
      <c r="WT102" s="118"/>
      <c r="WU102" s="118"/>
      <c r="WV102" s="118"/>
    </row>
    <row r="103" spans="1:620" ht="12.75" x14ac:dyDescent="0.2">
      <c r="A103" s="45"/>
      <c r="B103" s="2" t="s">
        <v>89</v>
      </c>
      <c r="C103" s="70" t="str">
        <f t="shared" si="37"/>
        <v>Blanchette</v>
      </c>
      <c r="D103" s="117">
        <f>IF($B103="Lead",SUMIFS('Hero Skills'!$H:$H,'Hero Skills'!$F:$F,D$83,'Hero Skills'!$E:$E,D$82,'Hero Skills'!$D:$D,"Friend",'Hero Skills'!$C:$C,"All",'Hero Skills'!$A:$A,$C103,'Hero Skills'!$I:$I,"Stats-Based",'Hero Skills'!$P:$P,D$81)+SUMIFS('Hero Skills'!$H:$H,'Hero Skills'!$C:$C,$F$1,'Hero Skills'!$F:$F,D$83,'Hero Skills'!$E:$E,D$82,'Hero Skills'!$A:$A,$C103,'Hero Skills'!$I:$I,"Stats-Based",'Hero Skills'!$P:$P,D$81),SUMIFS('Hero Skills'!$H:$H,'Hero Skills'!$F:$F,D$83,'Hero Skills'!$E:$E,D$82,'Hero Skills'!$D:$D,"Friend",'Hero Skills'!$C:$C,"All",'Hero Skills'!$A:$A,$C103,'Hero Skills'!$B:$B,"Skill 1",'Hero Skills'!$I:$I,"Stats-Based",'Hero Skills'!$P:$P,D$81))</f>
        <v>0</v>
      </c>
      <c r="E103" s="117">
        <f>IF($B103="Lead",SUMIFS('Hero Skills'!$H:$H,'Hero Skills'!$F:$F,E$83,'Hero Skills'!$E:$E,E$82,'Hero Skills'!$D:$D,"Friend",'Hero Skills'!$C:$C,"All",'Hero Skills'!$A:$A,$C103,'Hero Skills'!$I:$I,"Stats-Based",'Hero Skills'!$P:$P,E$81)+SUMIFS('Hero Skills'!$H:$H,'Hero Skills'!$C:$C,$F$1,'Hero Skills'!$F:$F,E$83,'Hero Skills'!$E:$E,E$82,'Hero Skills'!$A:$A,$C103,'Hero Skills'!$I:$I,"Stats-Based",'Hero Skills'!$P:$P,E$81),SUMIFS('Hero Skills'!$H:$H,'Hero Skills'!$F:$F,E$83,'Hero Skills'!$E:$E,E$82,'Hero Skills'!$D:$D,"Friend",'Hero Skills'!$C:$C,"All",'Hero Skills'!$A:$A,$C103,'Hero Skills'!$B:$B,"Skill 1",'Hero Skills'!$I:$I,"Stats-Based",'Hero Skills'!$P:$P,E$81))</f>
        <v>0</v>
      </c>
      <c r="F103" s="117">
        <f>IF($B103="Lead",SUMIFS('Hero Skills'!$H:$H,'Hero Skills'!$F:$F,F$83,'Hero Skills'!$E:$E,F$82,'Hero Skills'!$D:$D,"Friend",'Hero Skills'!$C:$C,"All",'Hero Skills'!$A:$A,$C103,'Hero Skills'!$I:$I,"Stats-Based",'Hero Skills'!$P:$P,F$81)+SUMIFS('Hero Skills'!$H:$H,'Hero Skills'!$C:$C,$F$1,'Hero Skills'!$F:$F,F$83,'Hero Skills'!$E:$E,F$82,'Hero Skills'!$A:$A,$C103,'Hero Skills'!$I:$I,"Stats-Based",'Hero Skills'!$P:$P,F$81),SUMIFS('Hero Skills'!$H:$H,'Hero Skills'!$F:$F,F$83,'Hero Skills'!$E:$E,F$82,'Hero Skills'!$D:$D,"Friend",'Hero Skills'!$C:$C,"All",'Hero Skills'!$A:$A,$C103,'Hero Skills'!$B:$B,"Skill 1",'Hero Skills'!$I:$I,"Stats-Based",'Hero Skills'!$P:$P,F$81))</f>
        <v>0.25</v>
      </c>
      <c r="G103" s="117">
        <f>IF($B103="Lead",SUMIFS('Hero Skills'!$H:$H,'Hero Skills'!$F:$F,G$83,'Hero Skills'!$E:$E,G$82,'Hero Skills'!$D:$D,"Friend",'Hero Skills'!$C:$C,"All",'Hero Skills'!$A:$A,$C103,'Hero Skills'!$I:$I,"Stats-Based",'Hero Skills'!$P:$P,G$81)+SUMIFS('Hero Skills'!$H:$H,'Hero Skills'!$C:$C,$F$1,'Hero Skills'!$F:$F,G$83,'Hero Skills'!$E:$E,G$82,'Hero Skills'!$A:$A,$C103,'Hero Skills'!$I:$I,"Stats-Based",'Hero Skills'!$P:$P,G$81),SUMIFS('Hero Skills'!$H:$H,'Hero Skills'!$F:$F,G$83,'Hero Skills'!$E:$E,G$82,'Hero Skills'!$D:$D,"Friend",'Hero Skills'!$C:$C,"All",'Hero Skills'!$A:$A,$C103,'Hero Skills'!$B:$B,"Skill 1",'Hero Skills'!$I:$I,"Stats-Based",'Hero Skills'!$P:$P,G$81))</f>
        <v>0</v>
      </c>
      <c r="H103" s="117">
        <f>IF($B103="Lead",SUMIFS('Hero Skills'!$H:$H,'Hero Skills'!$F:$F,H$83,'Hero Skills'!$E:$E,H$82,'Hero Skills'!$D:$D,"Friend",'Hero Skills'!$C:$C,"All",'Hero Skills'!$A:$A,$C103,'Hero Skills'!$I:$I,"Stats-Based",'Hero Skills'!$P:$P,H$81)+SUMIFS('Hero Skills'!$H:$H,'Hero Skills'!$C:$C,$F$1,'Hero Skills'!$F:$F,H$83,'Hero Skills'!$E:$E,H$82,'Hero Skills'!$A:$A,$C103,'Hero Skills'!$I:$I,"Stats-Based",'Hero Skills'!$P:$P,H$81),SUMIFS('Hero Skills'!$H:$H,'Hero Skills'!$F:$F,H$83,'Hero Skills'!$E:$E,H$82,'Hero Skills'!$D:$D,"Friend",'Hero Skills'!$C:$C,"All",'Hero Skills'!$A:$A,$C103,'Hero Skills'!$B:$B,"Skill 1",'Hero Skills'!$I:$I,"Stats-Based",'Hero Skills'!$P:$P,H$81))</f>
        <v>0</v>
      </c>
      <c r="I103" s="117">
        <f>IF($B103="Lead",SUMIFS('Hero Skills'!$H:$H,'Hero Skills'!$F:$F,I$83,'Hero Skills'!$E:$E,I$82,'Hero Skills'!$D:$D,"Friend",'Hero Skills'!$C:$C,"All",'Hero Skills'!$A:$A,$C103,'Hero Skills'!$I:$I,"Stats-Based",'Hero Skills'!$P:$P,I$81)+SUMIFS('Hero Skills'!$H:$H,'Hero Skills'!$C:$C,$F$1,'Hero Skills'!$F:$F,I$83,'Hero Skills'!$E:$E,I$82,'Hero Skills'!$A:$A,$C103,'Hero Skills'!$I:$I,"Stats-Based",'Hero Skills'!$P:$P,I$81),SUMIFS('Hero Skills'!$H:$H,'Hero Skills'!$F:$F,I$83,'Hero Skills'!$E:$E,I$82,'Hero Skills'!$D:$D,"Friend",'Hero Skills'!$C:$C,"All",'Hero Skills'!$A:$A,$C103,'Hero Skills'!$B:$B,"Skill 1",'Hero Skills'!$I:$I,"Stats-Based",'Hero Skills'!$P:$P,I$81))</f>
        <v>0</v>
      </c>
      <c r="J103" s="117">
        <f>IF($B103="Lead",SUMIFS('Hero Skills'!$H:$H,'Hero Skills'!$F:$F,J$83,'Hero Skills'!$E:$E,J$82,'Hero Skills'!$D:$D,"Friend",'Hero Skills'!$C:$C,"All",'Hero Skills'!$A:$A,$C103,'Hero Skills'!$I:$I,"Stats-Based",'Hero Skills'!$P:$P,J$81)+SUMIFS('Hero Skills'!$H:$H,'Hero Skills'!$C:$C,$F$1,'Hero Skills'!$F:$F,J$83,'Hero Skills'!$E:$E,J$82,'Hero Skills'!$A:$A,$C103,'Hero Skills'!$I:$I,"Stats-Based",'Hero Skills'!$P:$P,J$81),SUMIFS('Hero Skills'!$H:$H,'Hero Skills'!$F:$F,J$83,'Hero Skills'!$E:$E,J$82,'Hero Skills'!$D:$D,"Friend",'Hero Skills'!$C:$C,"All",'Hero Skills'!$A:$A,$C103,'Hero Skills'!$B:$B,"Skill 1",'Hero Skills'!$I:$I,"Stats-Based",'Hero Skills'!$P:$P,J$81))</f>
        <v>0</v>
      </c>
      <c r="K103" s="117">
        <f>IF($B103="Lead",SUMIFS('Hero Skills'!$H:$H,'Hero Skills'!$F:$F,K$83,'Hero Skills'!$E:$E,K$82,'Hero Skills'!$D:$D,"Friend",'Hero Skills'!$C:$C,"All",'Hero Skills'!$A:$A,$C103,'Hero Skills'!$I:$I,"Stats-Based",'Hero Skills'!$P:$P,K$81)+SUMIFS('Hero Skills'!$H:$H,'Hero Skills'!$C:$C,$F$1,'Hero Skills'!$F:$F,K$83,'Hero Skills'!$E:$E,K$82,'Hero Skills'!$A:$A,$C103,'Hero Skills'!$I:$I,"Stats-Based",'Hero Skills'!$P:$P,K$81),SUMIFS('Hero Skills'!$H:$H,'Hero Skills'!$F:$F,K$83,'Hero Skills'!$E:$E,K$82,'Hero Skills'!$D:$D,"Friend",'Hero Skills'!$C:$C,"All",'Hero Skills'!$A:$A,$C103,'Hero Skills'!$B:$B,"Skill 1",'Hero Skills'!$I:$I,"Stats-Based",'Hero Skills'!$P:$P,K$81))</f>
        <v>0</v>
      </c>
      <c r="L103" s="117">
        <f>IF($B103="Lead",SUMIFS('Hero Skills'!$H:$H,'Hero Skills'!$F:$F,L$83,'Hero Skills'!$E:$E,L$82,'Hero Skills'!$D:$D,"Friend",'Hero Skills'!$C:$C,"All",'Hero Skills'!$A:$A,$C103,'Hero Skills'!$I:$I,"Stats-Based",'Hero Skills'!$P:$P,L$81)+SUMIFS('Hero Skills'!$H:$H,'Hero Skills'!$C:$C,$F$1,'Hero Skills'!$F:$F,L$83,'Hero Skills'!$E:$E,L$82,'Hero Skills'!$A:$A,$C103,'Hero Skills'!$I:$I,"Stats-Based",'Hero Skills'!$P:$P,L$81),SUMIFS('Hero Skills'!$H:$H,'Hero Skills'!$F:$F,L$83,'Hero Skills'!$E:$E,L$82,'Hero Skills'!$D:$D,"Friend",'Hero Skills'!$C:$C,"All",'Hero Skills'!$A:$A,$C103,'Hero Skills'!$B:$B,"Skill 1",'Hero Skills'!$I:$I,"Stats-Based",'Hero Skills'!$P:$P,L$81))</f>
        <v>0</v>
      </c>
      <c r="M103" s="117">
        <f>IF($B103="Lead",SUMIFS('Hero Skills'!$H:$H,'Hero Skills'!$F:$F,M$83,'Hero Skills'!$E:$E,M$82,'Hero Skills'!$D:$D,"Friend",'Hero Skills'!$C:$C,"All",'Hero Skills'!$A:$A,$C103,'Hero Skills'!$I:$I,"Stats-Based",'Hero Skills'!$P:$P,M$81)+SUMIFS('Hero Skills'!$H:$H,'Hero Skills'!$C:$C,$F$1,'Hero Skills'!$F:$F,M$83,'Hero Skills'!$E:$E,M$82,'Hero Skills'!$A:$A,$C103,'Hero Skills'!$I:$I,"Stats-Based",'Hero Skills'!$P:$P,M$81),SUMIFS('Hero Skills'!$H:$H,'Hero Skills'!$F:$F,M$83,'Hero Skills'!$E:$E,M$82,'Hero Skills'!$D:$D,"Friend",'Hero Skills'!$C:$C,"All",'Hero Skills'!$A:$A,$C103,'Hero Skills'!$B:$B,"Skill 1",'Hero Skills'!$I:$I,"Stats-Based",'Hero Skills'!$P:$P,M$81))</f>
        <v>0</v>
      </c>
      <c r="N103" s="117">
        <f>IF($B103="Lead",SUMIFS('Hero Skills'!$H:$H,'Hero Skills'!$F:$F,N$83,'Hero Skills'!$E:$E,N$82,'Hero Skills'!$D:$D,"Friend",'Hero Skills'!$C:$C,"All",'Hero Skills'!$A:$A,$C103,'Hero Skills'!$I:$I,"Stats-Based",'Hero Skills'!$P:$P,N$81)+SUMIFS('Hero Skills'!$H:$H,'Hero Skills'!$C:$C,$F$1,'Hero Skills'!$F:$F,N$83,'Hero Skills'!$E:$E,N$82,'Hero Skills'!$A:$A,$C103,'Hero Skills'!$I:$I,"Stats-Based",'Hero Skills'!$P:$P,N$81),SUMIFS('Hero Skills'!$H:$H,'Hero Skills'!$F:$F,N$83,'Hero Skills'!$E:$E,N$82,'Hero Skills'!$D:$D,"Friend",'Hero Skills'!$C:$C,"All",'Hero Skills'!$A:$A,$C103,'Hero Skills'!$B:$B,"Skill 1",'Hero Skills'!$I:$I,"Stats-Based",'Hero Skills'!$P:$P,N$81))</f>
        <v>0</v>
      </c>
      <c r="O103" s="117">
        <f>IF($B103="Lead",SUMIFS('Hero Skills'!$H:$H,'Hero Skills'!$F:$F,O$83,'Hero Skills'!$E:$E,O$82,'Hero Skills'!$D:$D,"Friend",'Hero Skills'!$C:$C,"All",'Hero Skills'!$A:$A,$C103,'Hero Skills'!$I:$I,"Stats-Based",'Hero Skills'!$P:$P,O$81)+SUMIFS('Hero Skills'!$H:$H,'Hero Skills'!$C:$C,$F$1,'Hero Skills'!$F:$F,O$83,'Hero Skills'!$E:$E,O$82,'Hero Skills'!$A:$A,$C103,'Hero Skills'!$I:$I,"Stats-Based",'Hero Skills'!$P:$P,O$81),SUMIFS('Hero Skills'!$H:$H,'Hero Skills'!$F:$F,O$83,'Hero Skills'!$E:$E,O$82,'Hero Skills'!$D:$D,"Friend",'Hero Skills'!$C:$C,"All",'Hero Skills'!$A:$A,$C103,'Hero Skills'!$B:$B,"Skill 1",'Hero Skills'!$I:$I,"Stats-Based",'Hero Skills'!$P:$P,O$81))</f>
        <v>0</v>
      </c>
      <c r="P103" s="117">
        <f>IF($B103="Lead",SUMIFS('Hero Skills'!$H:$H,'Hero Skills'!$F:$F,P$83,'Hero Skills'!$E:$E,P$82,'Hero Skills'!$D:$D,"Friend",'Hero Skills'!$C:$C,"All",'Hero Skills'!$A:$A,$C103,'Hero Skills'!$I:$I,"Stats-Based",'Hero Skills'!$P:$P,P$81)+SUMIFS('Hero Skills'!$H:$H,'Hero Skills'!$C:$C,$F$1,'Hero Skills'!$F:$F,P$83,'Hero Skills'!$E:$E,P$82,'Hero Skills'!$A:$A,$C103,'Hero Skills'!$I:$I,"Stats-Based",'Hero Skills'!$P:$P,P$81),SUMIFS('Hero Skills'!$H:$H,'Hero Skills'!$F:$F,P$83,'Hero Skills'!$E:$E,P$82,'Hero Skills'!$D:$D,"Friend",'Hero Skills'!$C:$C,"All",'Hero Skills'!$A:$A,$C103,'Hero Skills'!$B:$B,"Skill 1",'Hero Skills'!$I:$I,"Stats-Based",'Hero Skills'!$P:$P,P$81))</f>
        <v>0.25</v>
      </c>
      <c r="Q103" s="117">
        <f>IF($B103="Lead",SUMIFS('Hero Skills'!$H:$H,'Hero Skills'!$F:$F,Q$83,'Hero Skills'!$E:$E,Q$82,'Hero Skills'!$D:$D,"Friend",'Hero Skills'!$C:$C,"All",'Hero Skills'!$A:$A,$C103,'Hero Skills'!$I:$I,"Stats-Based",'Hero Skills'!$P:$P,Q$81)+SUMIFS('Hero Skills'!$H:$H,'Hero Skills'!$C:$C,$F$1,'Hero Skills'!$F:$F,Q$83,'Hero Skills'!$E:$E,Q$82,'Hero Skills'!$A:$A,$C103,'Hero Skills'!$I:$I,"Stats-Based",'Hero Skills'!$P:$P,Q$81),SUMIFS('Hero Skills'!$H:$H,'Hero Skills'!$F:$F,Q$83,'Hero Skills'!$E:$E,Q$82,'Hero Skills'!$D:$D,"Friend",'Hero Skills'!$C:$C,"All",'Hero Skills'!$A:$A,$C103,'Hero Skills'!$B:$B,"Skill 1",'Hero Skills'!$I:$I,"Stats-Based",'Hero Skills'!$P:$P,Q$81))</f>
        <v>0</v>
      </c>
      <c r="R103" s="117">
        <f>IF($B103="Lead",SUMIFS('Hero Skills'!$H:$H,'Hero Skills'!$F:$F,R$83,'Hero Skills'!$E:$E,R$82,'Hero Skills'!$D:$D,"Friend",'Hero Skills'!$C:$C,"All",'Hero Skills'!$A:$A,$C103,'Hero Skills'!$I:$I,"Stats-Based",'Hero Skills'!$P:$P,R$81)+SUMIFS('Hero Skills'!$H:$H,'Hero Skills'!$C:$C,$F$1,'Hero Skills'!$F:$F,R$83,'Hero Skills'!$E:$E,R$82,'Hero Skills'!$A:$A,$C103,'Hero Skills'!$I:$I,"Stats-Based",'Hero Skills'!$P:$P,R$81),SUMIFS('Hero Skills'!$H:$H,'Hero Skills'!$F:$F,R$83,'Hero Skills'!$E:$E,R$82,'Hero Skills'!$D:$D,"Friend",'Hero Skills'!$C:$C,"All",'Hero Skills'!$A:$A,$C103,'Hero Skills'!$B:$B,"Skill 1",'Hero Skills'!$I:$I,"Stats-Based",'Hero Skills'!$P:$P,R$81))</f>
        <v>0</v>
      </c>
      <c r="S103" s="117">
        <f>IF($B103="Lead",SUMIFS('Hero Skills'!$H:$H,'Hero Skills'!$F:$F,S$83,'Hero Skills'!$E:$E,S$82,'Hero Skills'!$D:$D,"Friend",'Hero Skills'!$C:$C,"All",'Hero Skills'!$A:$A,$C103,'Hero Skills'!$I:$I,"Stats-Based",'Hero Skills'!$P:$P,S$81)+SUMIFS('Hero Skills'!$H:$H,'Hero Skills'!$C:$C,$F$1,'Hero Skills'!$F:$F,S$83,'Hero Skills'!$E:$E,S$82,'Hero Skills'!$A:$A,$C103,'Hero Skills'!$I:$I,"Stats-Based",'Hero Skills'!$P:$P,S$81),SUMIFS('Hero Skills'!$H:$H,'Hero Skills'!$F:$F,S$83,'Hero Skills'!$E:$E,S$82,'Hero Skills'!$D:$D,"Friend",'Hero Skills'!$C:$C,"All",'Hero Skills'!$A:$A,$C103,'Hero Skills'!$B:$B,"Skill 1",'Hero Skills'!$I:$I,"Stats-Based",'Hero Skills'!$P:$P,S$81))</f>
        <v>0</v>
      </c>
      <c r="T103" s="117">
        <f>IF($B103="Lead",SUMIFS('Hero Skills'!$H:$H,'Hero Skills'!$F:$F,T$83,'Hero Skills'!$E:$E,T$82,'Hero Skills'!$D:$D,"Friend",'Hero Skills'!$C:$C,"All",'Hero Skills'!$A:$A,$C103,'Hero Skills'!$I:$I,"Stats-Based",'Hero Skills'!$P:$P,T$81)+SUMIFS('Hero Skills'!$H:$H,'Hero Skills'!$C:$C,$F$1,'Hero Skills'!$F:$F,T$83,'Hero Skills'!$E:$E,T$82,'Hero Skills'!$A:$A,$C103,'Hero Skills'!$I:$I,"Stats-Based",'Hero Skills'!$P:$P,T$81),SUMIFS('Hero Skills'!$H:$H,'Hero Skills'!$F:$F,T$83,'Hero Skills'!$E:$E,T$82,'Hero Skills'!$D:$D,"Friend",'Hero Skills'!$C:$C,"All",'Hero Skills'!$A:$A,$C103,'Hero Skills'!$B:$B,"Skill 1",'Hero Skills'!$I:$I,"Stats-Based",'Hero Skills'!$P:$P,T$81))</f>
        <v>0</v>
      </c>
      <c r="U103" s="117">
        <f>IF($B103="Lead",SUMIFS('Hero Skills'!$H:$H,'Hero Skills'!$F:$F,U$83,'Hero Skills'!$E:$E,U$82,'Hero Skills'!$D:$D,"Friend",'Hero Skills'!$C:$C,"All",'Hero Skills'!$A:$A,$C103,'Hero Skills'!$I:$I,"Stats-Based",'Hero Skills'!$P:$P,U$81)+SUMIFS('Hero Skills'!$H:$H,'Hero Skills'!$C:$C,$F$1,'Hero Skills'!$F:$F,U$83,'Hero Skills'!$E:$E,U$82,'Hero Skills'!$A:$A,$C103,'Hero Skills'!$I:$I,"Stats-Based",'Hero Skills'!$P:$P,U$81),SUMIFS('Hero Skills'!$H:$H,'Hero Skills'!$F:$F,U$83,'Hero Skills'!$E:$E,U$82,'Hero Skills'!$D:$D,"Friend",'Hero Skills'!$C:$C,"All",'Hero Skills'!$A:$A,$C103,'Hero Skills'!$B:$B,"Skill 1",'Hero Skills'!$I:$I,"Stats-Based",'Hero Skills'!$P:$P,U$81))</f>
        <v>0</v>
      </c>
      <c r="V103" s="117">
        <f>IF($B103="Lead",SUMIFS('Hero Skills'!$H:$H,'Hero Skills'!$F:$F,V$83,'Hero Skills'!$E:$E,V$82,'Hero Skills'!$D:$D,"Friend",'Hero Skills'!$C:$C,"All",'Hero Skills'!$A:$A,$C103,'Hero Skills'!$I:$I,"Stats-Based",'Hero Skills'!$P:$P,V$81)+SUMIFS('Hero Skills'!$H:$H,'Hero Skills'!$C:$C,$F$1,'Hero Skills'!$F:$F,V$83,'Hero Skills'!$E:$E,V$82,'Hero Skills'!$A:$A,$C103,'Hero Skills'!$I:$I,"Stats-Based",'Hero Skills'!$P:$P,V$81),SUMIFS('Hero Skills'!$H:$H,'Hero Skills'!$F:$F,V$83,'Hero Skills'!$E:$E,V$82,'Hero Skills'!$D:$D,"Friend",'Hero Skills'!$C:$C,"All",'Hero Skills'!$A:$A,$C103,'Hero Skills'!$B:$B,"Skill 1",'Hero Skills'!$I:$I,"Stats-Based",'Hero Skills'!$P:$P,V$81))</f>
        <v>0</v>
      </c>
      <c r="W103" s="117">
        <f>IF($B103="Lead",SUMIFS('Hero Skills'!$H:$H,'Hero Skills'!$F:$F,W$83,'Hero Skills'!$E:$E,W$82,'Hero Skills'!$D:$D,"Friend",'Hero Skills'!$C:$C,"All",'Hero Skills'!$A:$A,$C103,'Hero Skills'!$I:$I,"Stats-Based",'Hero Skills'!$P:$P,W$81)+SUMIFS('Hero Skills'!$H:$H,'Hero Skills'!$C:$C,$F$1,'Hero Skills'!$F:$F,W$83,'Hero Skills'!$E:$E,W$82,'Hero Skills'!$A:$A,$C103,'Hero Skills'!$I:$I,"Stats-Based",'Hero Skills'!$P:$P,W$81),SUMIFS('Hero Skills'!$H:$H,'Hero Skills'!$F:$F,W$83,'Hero Skills'!$E:$E,W$82,'Hero Skills'!$D:$D,"Friend",'Hero Skills'!$C:$C,"All",'Hero Skills'!$A:$A,$C103,'Hero Skills'!$B:$B,"Skill 1",'Hero Skills'!$I:$I,"Stats-Based",'Hero Skills'!$P:$P,W$81))</f>
        <v>0</v>
      </c>
      <c r="X103" s="117">
        <f>IF($B103="Lead",SUMIFS('Hero Skills'!$H:$H,'Hero Skills'!$F:$F,X$83,'Hero Skills'!$E:$E,X$82,'Hero Skills'!$D:$D,"Friend",'Hero Skills'!$C:$C,"All",'Hero Skills'!$A:$A,$C103,'Hero Skills'!$I:$I,"Stats-Based",'Hero Skills'!$P:$P,X$81)+SUMIFS('Hero Skills'!$H:$H,'Hero Skills'!$C:$C,$F$1,'Hero Skills'!$F:$F,X$83,'Hero Skills'!$E:$E,X$82,'Hero Skills'!$A:$A,$C103,'Hero Skills'!$I:$I,"Stats-Based",'Hero Skills'!$P:$P,X$81),SUMIFS('Hero Skills'!$H:$H,'Hero Skills'!$F:$F,X$83,'Hero Skills'!$E:$E,X$82,'Hero Skills'!$D:$D,"Friend",'Hero Skills'!$C:$C,"All",'Hero Skills'!$A:$A,$C103,'Hero Skills'!$B:$B,"Skill 1",'Hero Skills'!$I:$I,"Stats-Based",'Hero Skills'!$P:$P,X$81))</f>
        <v>0</v>
      </c>
      <c r="Y103" s="117">
        <f>IF($B103="Lead",SUMIFS('Hero Skills'!$H:$H,'Hero Skills'!$F:$F,Y$83,'Hero Skills'!$E:$E,Y$82,'Hero Skills'!$D:$D,"Friend",'Hero Skills'!$C:$C,"All",'Hero Skills'!$A:$A,$C103,'Hero Skills'!$I:$I,"Stats-Based",'Hero Skills'!$P:$P,Y$81)+SUMIFS('Hero Skills'!$H:$H,'Hero Skills'!$C:$C,$F$1,'Hero Skills'!$F:$F,Y$83,'Hero Skills'!$E:$E,Y$82,'Hero Skills'!$A:$A,$C103,'Hero Skills'!$I:$I,"Stats-Based",'Hero Skills'!$P:$P,Y$81),SUMIFS('Hero Skills'!$H:$H,'Hero Skills'!$F:$F,Y$83,'Hero Skills'!$E:$E,Y$82,'Hero Skills'!$D:$D,"Friend",'Hero Skills'!$C:$C,"All",'Hero Skills'!$A:$A,$C103,'Hero Skills'!$B:$B,"Skill 1",'Hero Skills'!$I:$I,"Stats-Based",'Hero Skills'!$P:$P,Y$81))</f>
        <v>0</v>
      </c>
      <c r="Z103" s="117">
        <f>IF($B103="Lead",SUMIFS('Hero Skills'!$H:$H,'Hero Skills'!$F:$F,Z$83,'Hero Skills'!$E:$E,Z$82,'Hero Skills'!$D:$D,"Friend",'Hero Skills'!$C:$C,"All",'Hero Skills'!$A:$A,$C103,'Hero Skills'!$I:$I,"Stats-Based",'Hero Skills'!$P:$P,Z$81)+SUMIFS('Hero Skills'!$H:$H,'Hero Skills'!$C:$C,$F$1,'Hero Skills'!$F:$F,Z$83,'Hero Skills'!$E:$E,Z$82,'Hero Skills'!$A:$A,$C103,'Hero Skills'!$I:$I,"Stats-Based",'Hero Skills'!$P:$P,Z$81),SUMIFS('Hero Skills'!$H:$H,'Hero Skills'!$F:$F,Z$83,'Hero Skills'!$E:$E,Z$82,'Hero Skills'!$D:$D,"Friend",'Hero Skills'!$C:$C,"All",'Hero Skills'!$A:$A,$C103,'Hero Skills'!$B:$B,"Skill 1",'Hero Skills'!$I:$I,"Stats-Based",'Hero Skills'!$P:$P,Z$81))</f>
        <v>0.25</v>
      </c>
      <c r="AA103" s="117">
        <f>IF($B103="Lead",SUMIFS('Hero Skills'!$H:$H,'Hero Skills'!$F:$F,AA$83,'Hero Skills'!$E:$E,AA$82,'Hero Skills'!$D:$D,"Friend",'Hero Skills'!$C:$C,"All",'Hero Skills'!$A:$A,$C103,'Hero Skills'!$I:$I,"Stats-Based",'Hero Skills'!$P:$P,AA$81)+SUMIFS('Hero Skills'!$H:$H,'Hero Skills'!$C:$C,$F$1,'Hero Skills'!$F:$F,AA$83,'Hero Skills'!$E:$E,AA$82,'Hero Skills'!$A:$A,$C103,'Hero Skills'!$I:$I,"Stats-Based",'Hero Skills'!$P:$P,AA$81),SUMIFS('Hero Skills'!$H:$H,'Hero Skills'!$F:$F,AA$83,'Hero Skills'!$E:$E,AA$82,'Hero Skills'!$D:$D,"Friend",'Hero Skills'!$C:$C,"All",'Hero Skills'!$A:$A,$C103,'Hero Skills'!$B:$B,"Skill 1",'Hero Skills'!$I:$I,"Stats-Based",'Hero Skills'!$P:$P,AA$81))</f>
        <v>0</v>
      </c>
      <c r="AB103" s="117">
        <f>IF($B103="Lead",SUMIFS('Hero Skills'!$H:$H,'Hero Skills'!$F:$F,AB$83,'Hero Skills'!$E:$E,AB$82,'Hero Skills'!$D:$D,"Friend",'Hero Skills'!$C:$C,"All",'Hero Skills'!$A:$A,$C103,'Hero Skills'!$I:$I,"Stats-Based",'Hero Skills'!$P:$P,AB$81)+SUMIFS('Hero Skills'!$H:$H,'Hero Skills'!$C:$C,$F$1,'Hero Skills'!$F:$F,AB$83,'Hero Skills'!$E:$E,AB$82,'Hero Skills'!$A:$A,$C103,'Hero Skills'!$I:$I,"Stats-Based",'Hero Skills'!$P:$P,AB$81),SUMIFS('Hero Skills'!$H:$H,'Hero Skills'!$F:$F,AB$83,'Hero Skills'!$E:$E,AB$82,'Hero Skills'!$D:$D,"Friend",'Hero Skills'!$C:$C,"All",'Hero Skills'!$A:$A,$C103,'Hero Skills'!$B:$B,"Skill 1",'Hero Skills'!$I:$I,"Stats-Based",'Hero Skills'!$P:$P,AB$81))</f>
        <v>0</v>
      </c>
      <c r="AC103" s="117">
        <f>IF($B103="Lead",SUMIFS('Hero Skills'!$H:$H,'Hero Skills'!$F:$F,AC$83,'Hero Skills'!$E:$E,AC$82,'Hero Skills'!$D:$D,"Friend",'Hero Skills'!$C:$C,"All",'Hero Skills'!$A:$A,$C103,'Hero Skills'!$I:$I,"Stats-Based",'Hero Skills'!$P:$P,AC$81)+SUMIFS('Hero Skills'!$H:$H,'Hero Skills'!$C:$C,$F$1,'Hero Skills'!$F:$F,AC$83,'Hero Skills'!$E:$E,AC$82,'Hero Skills'!$A:$A,$C103,'Hero Skills'!$I:$I,"Stats-Based",'Hero Skills'!$P:$P,AC$81),SUMIFS('Hero Skills'!$H:$H,'Hero Skills'!$F:$F,AC$83,'Hero Skills'!$E:$E,AC$82,'Hero Skills'!$D:$D,"Friend",'Hero Skills'!$C:$C,"All",'Hero Skills'!$A:$A,$C103,'Hero Skills'!$B:$B,"Skill 1",'Hero Skills'!$I:$I,"Stats-Based",'Hero Skills'!$P:$P,AC$81))</f>
        <v>0</v>
      </c>
      <c r="AD103" s="117">
        <f>IF($B103="Lead",SUMIFS('Hero Skills'!$H:$H,'Hero Skills'!$F:$F,AD$83,'Hero Skills'!$E:$E,AD$82,'Hero Skills'!$D:$D,"Friend",'Hero Skills'!$C:$C,"All",'Hero Skills'!$A:$A,$C103,'Hero Skills'!$I:$I,"Stats-Based",'Hero Skills'!$P:$P,AD$81)+SUMIFS('Hero Skills'!$H:$H,'Hero Skills'!$C:$C,$F$1,'Hero Skills'!$F:$F,AD$83,'Hero Skills'!$E:$E,AD$82,'Hero Skills'!$A:$A,$C103,'Hero Skills'!$I:$I,"Stats-Based",'Hero Skills'!$P:$P,AD$81),SUMIFS('Hero Skills'!$H:$H,'Hero Skills'!$F:$F,AD$83,'Hero Skills'!$E:$E,AD$82,'Hero Skills'!$D:$D,"Friend",'Hero Skills'!$C:$C,"All",'Hero Skills'!$A:$A,$C103,'Hero Skills'!$B:$B,"Skill 1",'Hero Skills'!$I:$I,"Stats-Based",'Hero Skills'!$P:$P,AD$81))</f>
        <v>0</v>
      </c>
      <c r="AE103" s="117">
        <f>IF($B103="Lead",SUMIFS('Hero Skills'!$H:$H,'Hero Skills'!$F:$F,AE$83,'Hero Skills'!$E:$E,AE$82,'Hero Skills'!$D:$D,"Friend",'Hero Skills'!$C:$C,"All",'Hero Skills'!$A:$A,$C103,'Hero Skills'!$I:$I,"Stats-Based",'Hero Skills'!$P:$P,AE$81)+SUMIFS('Hero Skills'!$H:$H,'Hero Skills'!$C:$C,$F$1,'Hero Skills'!$F:$F,AE$83,'Hero Skills'!$E:$E,AE$82,'Hero Skills'!$A:$A,$C103,'Hero Skills'!$I:$I,"Stats-Based",'Hero Skills'!$P:$P,AE$81),SUMIFS('Hero Skills'!$H:$H,'Hero Skills'!$F:$F,AE$83,'Hero Skills'!$E:$E,AE$82,'Hero Skills'!$D:$D,"Friend",'Hero Skills'!$C:$C,"All",'Hero Skills'!$A:$A,$C103,'Hero Skills'!$B:$B,"Skill 1",'Hero Skills'!$I:$I,"Stats-Based",'Hero Skills'!$P:$P,AE$81))</f>
        <v>0</v>
      </c>
      <c r="AF103" s="117">
        <f>IF($B103="Lead",SUMIFS('Hero Skills'!$H:$H,'Hero Skills'!$F:$F,AF$83,'Hero Skills'!$E:$E,AF$82,'Hero Skills'!$D:$D,"Friend",'Hero Skills'!$C:$C,"All",'Hero Skills'!$A:$A,$C103,'Hero Skills'!$I:$I,"Stats-Based",'Hero Skills'!$P:$P,AF$81)+SUMIFS('Hero Skills'!$H:$H,'Hero Skills'!$C:$C,$F$1,'Hero Skills'!$F:$F,AF$83,'Hero Skills'!$E:$E,AF$82,'Hero Skills'!$A:$A,$C103,'Hero Skills'!$I:$I,"Stats-Based",'Hero Skills'!$P:$P,AF$81),SUMIFS('Hero Skills'!$H:$H,'Hero Skills'!$F:$F,AF$83,'Hero Skills'!$E:$E,AF$82,'Hero Skills'!$D:$D,"Friend",'Hero Skills'!$C:$C,"All",'Hero Skills'!$A:$A,$C103,'Hero Skills'!$B:$B,"Skill 1",'Hero Skills'!$I:$I,"Stats-Based",'Hero Skills'!$P:$P,AF$81))</f>
        <v>0</v>
      </c>
      <c r="AG103" s="117">
        <f>IF($B103="Lead",SUMIFS('Hero Skills'!$H:$H,'Hero Skills'!$F:$F,AG$83,'Hero Skills'!$E:$E,AG$82,'Hero Skills'!$D:$D,"Friend",'Hero Skills'!$C:$C,"All",'Hero Skills'!$A:$A,$C103,'Hero Skills'!$I:$I,"Stats-Based",'Hero Skills'!$P:$P,AG$81)+SUMIFS('Hero Skills'!$H:$H,'Hero Skills'!$C:$C,$F$1,'Hero Skills'!$F:$F,AG$83,'Hero Skills'!$E:$E,AG$82,'Hero Skills'!$A:$A,$C103,'Hero Skills'!$I:$I,"Stats-Based",'Hero Skills'!$P:$P,AG$81),SUMIFS('Hero Skills'!$H:$H,'Hero Skills'!$F:$F,AG$83,'Hero Skills'!$E:$E,AG$82,'Hero Skills'!$D:$D,"Friend",'Hero Skills'!$C:$C,"All",'Hero Skills'!$A:$A,$C103,'Hero Skills'!$B:$B,"Skill 1",'Hero Skills'!$I:$I,"Stats-Based",'Hero Skills'!$P:$P,AG$81))</f>
        <v>0</v>
      </c>
      <c r="AH103" s="118">
        <f>IF($B103="Lead",SUMIFS('Hero Skills'!$H:$H,'Hero Skills'!$F:$F,AH$83,'Hero Skills'!$E:$E,AH$82,'Hero Skills'!$D:$D,"Foe",'Hero Skills'!$C:$C,"All",'Hero Skills'!$A:$A,$C103,'Hero Skills'!$I:$I,"Stats-Based",'Hero Skills'!$P:$P,AH$81),SUMIFS('Hero Skills'!$H:$H,'Hero Skills'!$F:$F,AH$83,'Hero Skills'!$E:$E,AH$82,'Hero Skills'!$D:$D,"Foe",'Hero Skills'!$C:$C,"All",'Hero Skills'!$A:$A,$C103,'Hero Skills'!$B:$B,"Skill 1",'Hero Skills'!$I:$I,"Stats-Based",'Hero Skills'!$P:$P,AH$81))</f>
        <v>0</v>
      </c>
      <c r="AI103" s="118">
        <f>IF($B103="Lead",SUMIFS('Hero Skills'!$H:$H,'Hero Skills'!$F:$F,AI$83,'Hero Skills'!$E:$E,AI$82,'Hero Skills'!$D:$D,"Foe",'Hero Skills'!$C:$C,"All",'Hero Skills'!$A:$A,$C103,'Hero Skills'!$I:$I,"Stats-Based",'Hero Skills'!$P:$P,AI$81),SUMIFS('Hero Skills'!$H:$H,'Hero Skills'!$F:$F,AI$83,'Hero Skills'!$E:$E,AI$82,'Hero Skills'!$D:$D,"Foe",'Hero Skills'!$C:$C,"All",'Hero Skills'!$A:$A,$C103,'Hero Skills'!$B:$B,"Skill 1",'Hero Skills'!$I:$I,"Stats-Based",'Hero Skills'!$P:$P,AI$81))</f>
        <v>0</v>
      </c>
      <c r="AJ103" s="118">
        <f>IF($B103="Lead",SUMIFS('Hero Skills'!$H:$H,'Hero Skills'!$F:$F,AJ$83,'Hero Skills'!$E:$E,AJ$82,'Hero Skills'!$D:$D,"Foe",'Hero Skills'!$C:$C,"All",'Hero Skills'!$A:$A,$C103,'Hero Skills'!$I:$I,"Stats-Based",'Hero Skills'!$P:$P,AJ$81),SUMIFS('Hero Skills'!$H:$H,'Hero Skills'!$F:$F,AJ$83,'Hero Skills'!$E:$E,AJ$82,'Hero Skills'!$D:$D,"Foe",'Hero Skills'!$C:$C,"All",'Hero Skills'!$A:$A,$C103,'Hero Skills'!$B:$B,"Skill 1",'Hero Skills'!$I:$I,"Stats-Based",'Hero Skills'!$P:$P,AJ$81))</f>
        <v>0</v>
      </c>
      <c r="AK103" s="118">
        <f>IF($B103="Lead",SUMIFS('Hero Skills'!$H:$H,'Hero Skills'!$F:$F,AK$83,'Hero Skills'!$E:$E,AK$82,'Hero Skills'!$D:$D,"Foe",'Hero Skills'!$C:$C,"All",'Hero Skills'!$A:$A,$C103,'Hero Skills'!$I:$I,"Stats-Based",'Hero Skills'!$P:$P,AK$81),SUMIFS('Hero Skills'!$H:$H,'Hero Skills'!$F:$F,AK$83,'Hero Skills'!$E:$E,AK$82,'Hero Skills'!$D:$D,"Foe",'Hero Skills'!$C:$C,"All",'Hero Skills'!$A:$A,$C103,'Hero Skills'!$B:$B,"Skill 1",'Hero Skills'!$I:$I,"Stats-Based",'Hero Skills'!$P:$P,AK$81))</f>
        <v>0</v>
      </c>
      <c r="AL103" s="118">
        <f>IF($B103="Lead",SUMIFS('Hero Skills'!$H:$H,'Hero Skills'!$F:$F,AL$83,'Hero Skills'!$E:$E,AL$82,'Hero Skills'!$D:$D,"Foe",'Hero Skills'!$C:$C,"All",'Hero Skills'!$A:$A,$C103,'Hero Skills'!$I:$I,"Stats-Based",'Hero Skills'!$P:$P,AL$81),SUMIFS('Hero Skills'!$H:$H,'Hero Skills'!$F:$F,AL$83,'Hero Skills'!$E:$E,AL$82,'Hero Skills'!$D:$D,"Foe",'Hero Skills'!$C:$C,"All",'Hero Skills'!$A:$A,$C103,'Hero Skills'!$B:$B,"Skill 1",'Hero Skills'!$I:$I,"Stats-Based",'Hero Skills'!$P:$P,AL$81))</f>
        <v>0</v>
      </c>
      <c r="AM103" s="118">
        <f>IF($B103="Lead",SUMIFS('Hero Skills'!$H:$H,'Hero Skills'!$F:$F,AM$83,'Hero Skills'!$E:$E,AM$82,'Hero Skills'!$D:$D,"Foe",'Hero Skills'!$C:$C,"All",'Hero Skills'!$A:$A,$C103,'Hero Skills'!$I:$I,"Stats-Based",'Hero Skills'!$P:$P,AM$81),SUMIFS('Hero Skills'!$H:$H,'Hero Skills'!$F:$F,AM$83,'Hero Skills'!$E:$E,AM$82,'Hero Skills'!$D:$D,"Foe",'Hero Skills'!$C:$C,"All",'Hero Skills'!$A:$A,$C103,'Hero Skills'!$B:$B,"Skill 1",'Hero Skills'!$I:$I,"Stats-Based",'Hero Skills'!$P:$P,AM$81))</f>
        <v>0</v>
      </c>
      <c r="AN103" s="118">
        <f>IF($B103="Lead",SUMIFS('Hero Skills'!$H:$H,'Hero Skills'!$F:$F,AN$83,'Hero Skills'!$E:$E,AN$82,'Hero Skills'!$D:$D,"Foe",'Hero Skills'!$C:$C,"All",'Hero Skills'!$A:$A,$C103,'Hero Skills'!$I:$I,"Stats-Based",'Hero Skills'!$P:$P,AN$81),SUMIFS('Hero Skills'!$H:$H,'Hero Skills'!$F:$F,AN$83,'Hero Skills'!$E:$E,AN$82,'Hero Skills'!$D:$D,"Foe",'Hero Skills'!$C:$C,"All",'Hero Skills'!$A:$A,$C103,'Hero Skills'!$B:$B,"Skill 1",'Hero Skills'!$I:$I,"Stats-Based",'Hero Skills'!$P:$P,AN$81))</f>
        <v>0</v>
      </c>
      <c r="AO103" s="118">
        <f>IF($B103="Lead",SUMIFS('Hero Skills'!$H:$H,'Hero Skills'!$F:$F,AO$83,'Hero Skills'!$E:$E,AO$82,'Hero Skills'!$D:$D,"Foe",'Hero Skills'!$C:$C,"All",'Hero Skills'!$A:$A,$C103,'Hero Skills'!$I:$I,"Stats-Based",'Hero Skills'!$P:$P,AO$81),SUMIFS('Hero Skills'!$H:$H,'Hero Skills'!$F:$F,AO$83,'Hero Skills'!$E:$E,AO$82,'Hero Skills'!$D:$D,"Foe",'Hero Skills'!$C:$C,"All",'Hero Skills'!$A:$A,$C103,'Hero Skills'!$B:$B,"Skill 1",'Hero Skills'!$I:$I,"Stats-Based",'Hero Skills'!$P:$P,AO$81))</f>
        <v>0</v>
      </c>
      <c r="AP103" s="118">
        <f>IF($B103="Lead",SUMIFS('Hero Skills'!$H:$H,'Hero Skills'!$F:$F,AP$83,'Hero Skills'!$E:$E,AP$82,'Hero Skills'!$D:$D,"Foe",'Hero Skills'!$C:$C,"All",'Hero Skills'!$A:$A,$C103,'Hero Skills'!$I:$I,"Stats-Based",'Hero Skills'!$P:$P,AP$81),SUMIFS('Hero Skills'!$H:$H,'Hero Skills'!$F:$F,AP$83,'Hero Skills'!$E:$E,AP$82,'Hero Skills'!$D:$D,"Foe",'Hero Skills'!$C:$C,"All",'Hero Skills'!$A:$A,$C103,'Hero Skills'!$B:$B,"Skill 1",'Hero Skills'!$I:$I,"Stats-Based",'Hero Skills'!$P:$P,AP$81))</f>
        <v>0</v>
      </c>
      <c r="AQ103" s="118">
        <f>IF($B103="Lead",SUMIFS('Hero Skills'!$H:$H,'Hero Skills'!$F:$F,AQ$83,'Hero Skills'!$E:$E,AQ$82,'Hero Skills'!$D:$D,"Foe",'Hero Skills'!$C:$C,"All",'Hero Skills'!$A:$A,$C103,'Hero Skills'!$I:$I,"Stats-Based",'Hero Skills'!$P:$P,AQ$81),SUMIFS('Hero Skills'!$H:$H,'Hero Skills'!$F:$F,AQ$83,'Hero Skills'!$E:$E,AQ$82,'Hero Skills'!$D:$D,"Foe",'Hero Skills'!$C:$C,"All",'Hero Skills'!$A:$A,$C103,'Hero Skills'!$B:$B,"Skill 1",'Hero Skills'!$I:$I,"Stats-Based",'Hero Skills'!$P:$P,AQ$81))</f>
        <v>0</v>
      </c>
      <c r="AR103" s="118">
        <f>IF($B103="Lead",SUMIFS('Hero Skills'!$H:$H,'Hero Skills'!$F:$F,AR$83,'Hero Skills'!$E:$E,AR$82,'Hero Skills'!$D:$D,"Foe",'Hero Skills'!$C:$C,"All",'Hero Skills'!$A:$A,$C103,'Hero Skills'!$I:$I,"Stats-Based",'Hero Skills'!$P:$P,AR$81),SUMIFS('Hero Skills'!$H:$H,'Hero Skills'!$F:$F,AR$83,'Hero Skills'!$E:$E,AR$82,'Hero Skills'!$D:$D,"Foe",'Hero Skills'!$C:$C,"All",'Hero Skills'!$A:$A,$C103,'Hero Skills'!$B:$B,"Skill 1",'Hero Skills'!$I:$I,"Stats-Based",'Hero Skills'!$P:$P,AR$81))</f>
        <v>0</v>
      </c>
      <c r="AS103" s="118">
        <f>IF($B103="Lead",SUMIFS('Hero Skills'!$H:$H,'Hero Skills'!$F:$F,AS$83,'Hero Skills'!$E:$E,AS$82,'Hero Skills'!$D:$D,"Foe",'Hero Skills'!$C:$C,"All",'Hero Skills'!$A:$A,$C103,'Hero Skills'!$I:$I,"Stats-Based",'Hero Skills'!$P:$P,AS$81),SUMIFS('Hero Skills'!$H:$H,'Hero Skills'!$F:$F,AS$83,'Hero Skills'!$E:$E,AS$82,'Hero Skills'!$D:$D,"Foe",'Hero Skills'!$C:$C,"All",'Hero Skills'!$A:$A,$C103,'Hero Skills'!$B:$B,"Skill 1",'Hero Skills'!$I:$I,"Stats-Based",'Hero Skills'!$P:$P,AS$81))</f>
        <v>0</v>
      </c>
      <c r="AT103" s="118">
        <f>IF($B103="Lead",SUMIFS('Hero Skills'!$H:$H,'Hero Skills'!$F:$F,AT$83,'Hero Skills'!$E:$E,AT$82,'Hero Skills'!$D:$D,"Foe",'Hero Skills'!$C:$C,"All",'Hero Skills'!$A:$A,$C103,'Hero Skills'!$I:$I,"Stats-Based",'Hero Skills'!$P:$P,AT$81),SUMIFS('Hero Skills'!$H:$H,'Hero Skills'!$F:$F,AT$83,'Hero Skills'!$E:$E,AT$82,'Hero Skills'!$D:$D,"Foe",'Hero Skills'!$C:$C,"All",'Hero Skills'!$A:$A,$C103,'Hero Skills'!$B:$B,"Skill 1",'Hero Skills'!$I:$I,"Stats-Based",'Hero Skills'!$P:$P,AT$81))</f>
        <v>0</v>
      </c>
      <c r="AU103" s="118">
        <f>IF($B103="Lead",SUMIFS('Hero Skills'!$H:$H,'Hero Skills'!$F:$F,AU$83,'Hero Skills'!$E:$E,AU$82,'Hero Skills'!$D:$D,"Foe",'Hero Skills'!$C:$C,"All",'Hero Skills'!$A:$A,$C103,'Hero Skills'!$I:$I,"Stats-Based",'Hero Skills'!$P:$P,AU$81),SUMIFS('Hero Skills'!$H:$H,'Hero Skills'!$F:$F,AU$83,'Hero Skills'!$E:$E,AU$82,'Hero Skills'!$D:$D,"Foe",'Hero Skills'!$C:$C,"All",'Hero Skills'!$A:$A,$C103,'Hero Skills'!$B:$B,"Skill 1",'Hero Skills'!$I:$I,"Stats-Based",'Hero Skills'!$P:$P,AU$81))</f>
        <v>0</v>
      </c>
      <c r="AV103" s="118">
        <f>IF($B103="Lead",SUMIFS('Hero Skills'!$H:$H,'Hero Skills'!$F:$F,AV$83,'Hero Skills'!$E:$E,AV$82,'Hero Skills'!$D:$D,"Foe",'Hero Skills'!$C:$C,"All",'Hero Skills'!$A:$A,$C103,'Hero Skills'!$I:$I,"Stats-Based",'Hero Skills'!$P:$P,AV$81),SUMIFS('Hero Skills'!$H:$H,'Hero Skills'!$F:$F,AV$83,'Hero Skills'!$E:$E,AV$82,'Hero Skills'!$D:$D,"Foe",'Hero Skills'!$C:$C,"All",'Hero Skills'!$A:$A,$C103,'Hero Skills'!$B:$B,"Skill 1",'Hero Skills'!$I:$I,"Stats-Based",'Hero Skills'!$P:$P,AV$81))</f>
        <v>0</v>
      </c>
      <c r="AW103" s="118">
        <f>IF($B103="Lead",SUMIFS('Hero Skills'!$H:$H,'Hero Skills'!$F:$F,AW$83,'Hero Skills'!$E:$E,AW$82,'Hero Skills'!$D:$D,"Foe",'Hero Skills'!$C:$C,"All",'Hero Skills'!$A:$A,$C103,'Hero Skills'!$I:$I,"Stats-Based",'Hero Skills'!$P:$P,AW$81),SUMIFS('Hero Skills'!$H:$H,'Hero Skills'!$F:$F,AW$83,'Hero Skills'!$E:$E,AW$82,'Hero Skills'!$D:$D,"Foe",'Hero Skills'!$C:$C,"All",'Hero Skills'!$A:$A,$C103,'Hero Skills'!$B:$B,"Skill 1",'Hero Skills'!$I:$I,"Stats-Based",'Hero Skills'!$P:$P,AW$81))</f>
        <v>0</v>
      </c>
      <c r="AX103" s="118">
        <f>IF($B103="Lead",SUMIFS('Hero Skills'!$H:$H,'Hero Skills'!$F:$F,AX$83,'Hero Skills'!$E:$E,AX$82,'Hero Skills'!$D:$D,"Foe",'Hero Skills'!$C:$C,"All",'Hero Skills'!$A:$A,$C103,'Hero Skills'!$I:$I,"Stats-Based",'Hero Skills'!$P:$P,AX$81),SUMIFS('Hero Skills'!$H:$H,'Hero Skills'!$F:$F,AX$83,'Hero Skills'!$E:$E,AX$82,'Hero Skills'!$D:$D,"Foe",'Hero Skills'!$C:$C,"All",'Hero Skills'!$A:$A,$C103,'Hero Skills'!$B:$B,"Skill 1",'Hero Skills'!$I:$I,"Stats-Based",'Hero Skills'!$P:$P,AX$81))</f>
        <v>0</v>
      </c>
      <c r="AY103" s="118">
        <f>IF($B103="Lead",SUMIFS('Hero Skills'!$H:$H,'Hero Skills'!$F:$F,AY$83,'Hero Skills'!$E:$E,AY$82,'Hero Skills'!$D:$D,"Foe",'Hero Skills'!$C:$C,"All",'Hero Skills'!$A:$A,$C103,'Hero Skills'!$I:$I,"Stats-Based",'Hero Skills'!$P:$P,AY$81),SUMIFS('Hero Skills'!$H:$H,'Hero Skills'!$F:$F,AY$83,'Hero Skills'!$E:$E,AY$82,'Hero Skills'!$D:$D,"Foe",'Hero Skills'!$C:$C,"All",'Hero Skills'!$A:$A,$C103,'Hero Skills'!$B:$B,"Skill 1",'Hero Skills'!$I:$I,"Stats-Based",'Hero Skills'!$P:$P,AY$81))</f>
        <v>0</v>
      </c>
      <c r="AZ103" s="118">
        <f>IF($B103="Lead",SUMIFS('Hero Skills'!$H:$H,'Hero Skills'!$F:$F,AZ$83,'Hero Skills'!$E:$E,AZ$82,'Hero Skills'!$D:$D,"Foe",'Hero Skills'!$C:$C,"All",'Hero Skills'!$A:$A,$C103,'Hero Skills'!$I:$I,"Stats-Based",'Hero Skills'!$P:$P,AZ$81),SUMIFS('Hero Skills'!$H:$H,'Hero Skills'!$F:$F,AZ$83,'Hero Skills'!$E:$E,AZ$82,'Hero Skills'!$D:$D,"Foe",'Hero Skills'!$C:$C,"All",'Hero Skills'!$A:$A,$C103,'Hero Skills'!$B:$B,"Skill 1",'Hero Skills'!$I:$I,"Stats-Based",'Hero Skills'!$P:$P,AZ$81))</f>
        <v>0</v>
      </c>
      <c r="BA103" s="118">
        <f>IF($B103="Lead",SUMIFS('Hero Skills'!$H:$H,'Hero Skills'!$F:$F,BA$83,'Hero Skills'!$E:$E,BA$82,'Hero Skills'!$D:$D,"Foe",'Hero Skills'!$C:$C,"All",'Hero Skills'!$A:$A,$C103,'Hero Skills'!$I:$I,"Stats-Based",'Hero Skills'!$P:$P,BA$81),SUMIFS('Hero Skills'!$H:$H,'Hero Skills'!$F:$F,BA$83,'Hero Skills'!$E:$E,BA$82,'Hero Skills'!$D:$D,"Foe",'Hero Skills'!$C:$C,"All",'Hero Skills'!$A:$A,$C103,'Hero Skills'!$B:$B,"Skill 1",'Hero Skills'!$I:$I,"Stats-Based",'Hero Skills'!$P:$P,BA$81))</f>
        <v>0</v>
      </c>
      <c r="BB103" s="118">
        <f>IF($B103="Lead",SUMIFS('Hero Skills'!$H:$H,'Hero Skills'!$F:$F,BB$83,'Hero Skills'!$E:$E,BB$82,'Hero Skills'!$D:$D,"Foe",'Hero Skills'!$C:$C,"All",'Hero Skills'!$A:$A,$C103,'Hero Skills'!$I:$I,"Stats-Based",'Hero Skills'!$P:$P,BB$81),SUMIFS('Hero Skills'!$H:$H,'Hero Skills'!$F:$F,BB$83,'Hero Skills'!$E:$E,BB$82,'Hero Skills'!$D:$D,"Foe",'Hero Skills'!$C:$C,"All",'Hero Skills'!$A:$A,$C103,'Hero Skills'!$B:$B,"Skill 1",'Hero Skills'!$I:$I,"Stats-Based",'Hero Skills'!$P:$P,BB$81))</f>
        <v>0</v>
      </c>
      <c r="BC103" s="118">
        <f>IF($B103="Lead",SUMIFS('Hero Skills'!$H:$H,'Hero Skills'!$F:$F,BC$83,'Hero Skills'!$E:$E,BC$82,'Hero Skills'!$D:$D,"Foe",'Hero Skills'!$C:$C,"All",'Hero Skills'!$A:$A,$C103,'Hero Skills'!$I:$I,"Stats-Based",'Hero Skills'!$P:$P,BC$81),SUMIFS('Hero Skills'!$H:$H,'Hero Skills'!$F:$F,BC$83,'Hero Skills'!$E:$E,BC$82,'Hero Skills'!$D:$D,"Foe",'Hero Skills'!$C:$C,"All",'Hero Skills'!$A:$A,$C103,'Hero Skills'!$B:$B,"Skill 1",'Hero Skills'!$I:$I,"Stats-Based",'Hero Skills'!$P:$P,BC$81))</f>
        <v>0</v>
      </c>
      <c r="BD103" s="118">
        <f>IF($B103="Lead",SUMIFS('Hero Skills'!$H:$H,'Hero Skills'!$F:$F,BD$83,'Hero Skills'!$E:$E,BD$82,'Hero Skills'!$D:$D,"Foe",'Hero Skills'!$C:$C,"All",'Hero Skills'!$A:$A,$C103,'Hero Skills'!$I:$I,"Stats-Based",'Hero Skills'!$P:$P,BD$81),SUMIFS('Hero Skills'!$H:$H,'Hero Skills'!$F:$F,BD$83,'Hero Skills'!$E:$E,BD$82,'Hero Skills'!$D:$D,"Foe",'Hero Skills'!$C:$C,"All",'Hero Skills'!$A:$A,$C103,'Hero Skills'!$B:$B,"Skill 1",'Hero Skills'!$I:$I,"Stats-Based",'Hero Skills'!$P:$P,BD$81))</f>
        <v>0</v>
      </c>
      <c r="BE103" s="118">
        <f>IF($B103="Lead",SUMIFS('Hero Skills'!$H:$H,'Hero Skills'!$F:$F,BE$83,'Hero Skills'!$E:$E,BE$82,'Hero Skills'!$D:$D,"Foe",'Hero Skills'!$C:$C,"All",'Hero Skills'!$A:$A,$C103,'Hero Skills'!$I:$I,"Stats-Based",'Hero Skills'!$P:$P,BE$81),SUMIFS('Hero Skills'!$H:$H,'Hero Skills'!$F:$F,BE$83,'Hero Skills'!$E:$E,BE$82,'Hero Skills'!$D:$D,"Foe",'Hero Skills'!$C:$C,"All",'Hero Skills'!$A:$A,$C103,'Hero Skills'!$B:$B,"Skill 1",'Hero Skills'!$I:$I,"Stats-Based",'Hero Skills'!$P:$P,BE$81))</f>
        <v>0</v>
      </c>
      <c r="BF103" s="118">
        <f>IF($B103="Lead",SUMIFS('Hero Skills'!$H:$H,'Hero Skills'!$F:$F,BF$83,'Hero Skills'!$E:$E,BF$82,'Hero Skills'!$D:$D,"Foe",'Hero Skills'!$C:$C,"All",'Hero Skills'!$A:$A,$C103,'Hero Skills'!$I:$I,"Stats-Based",'Hero Skills'!$P:$P,BF$81),SUMIFS('Hero Skills'!$H:$H,'Hero Skills'!$F:$F,BF$83,'Hero Skills'!$E:$E,BF$82,'Hero Skills'!$D:$D,"Foe",'Hero Skills'!$C:$C,"All",'Hero Skills'!$A:$A,$C103,'Hero Skills'!$B:$B,"Skill 1",'Hero Skills'!$I:$I,"Stats-Based",'Hero Skills'!$P:$P,BF$81))</f>
        <v>0</v>
      </c>
      <c r="BG103" s="118">
        <f>IF($B103="Lead",SUMIFS('Hero Skills'!$H:$H,'Hero Skills'!$F:$F,BG$83,'Hero Skills'!$E:$E,BG$82,'Hero Skills'!$D:$D,"Foe",'Hero Skills'!$C:$C,"All",'Hero Skills'!$A:$A,$C103,'Hero Skills'!$I:$I,"Stats-Based",'Hero Skills'!$P:$P,BG$81),SUMIFS('Hero Skills'!$H:$H,'Hero Skills'!$F:$F,BG$83,'Hero Skills'!$E:$E,BG$82,'Hero Skills'!$D:$D,"Foe",'Hero Skills'!$C:$C,"All",'Hero Skills'!$A:$A,$C103,'Hero Skills'!$B:$B,"Skill 1",'Hero Skills'!$I:$I,"Stats-Based",'Hero Skills'!$P:$P,BG$81))</f>
        <v>0</v>
      </c>
      <c r="BH103" s="118">
        <f>IF($B103="Lead",SUMIFS('Hero Skills'!$H:$H,'Hero Skills'!$F:$F,BH$83,'Hero Skills'!$E:$E,BH$82,'Hero Skills'!$D:$D,"Foe",'Hero Skills'!$C:$C,"All",'Hero Skills'!$A:$A,$C103,'Hero Skills'!$I:$I,"Stats-Based",'Hero Skills'!$P:$P,BH$81),SUMIFS('Hero Skills'!$H:$H,'Hero Skills'!$F:$F,BH$83,'Hero Skills'!$E:$E,BH$82,'Hero Skills'!$D:$D,"Foe",'Hero Skills'!$C:$C,"All",'Hero Skills'!$A:$A,$C103,'Hero Skills'!$B:$B,"Skill 1",'Hero Skills'!$I:$I,"Stats-Based",'Hero Skills'!$P:$P,BH$81))</f>
        <v>0</v>
      </c>
      <c r="BI103" s="118">
        <f>IF($B103="Lead",SUMIFS('Hero Skills'!$H:$H,'Hero Skills'!$F:$F,BI$83,'Hero Skills'!$E:$E,BI$82,'Hero Skills'!$D:$D,"Foe",'Hero Skills'!$C:$C,"All",'Hero Skills'!$A:$A,$C103,'Hero Skills'!$I:$I,"Stats-Based",'Hero Skills'!$P:$P,BI$81),SUMIFS('Hero Skills'!$H:$H,'Hero Skills'!$F:$F,BI$83,'Hero Skills'!$E:$E,BI$82,'Hero Skills'!$D:$D,"Foe",'Hero Skills'!$C:$C,"All",'Hero Skills'!$A:$A,$C103,'Hero Skills'!$B:$B,"Skill 1",'Hero Skills'!$I:$I,"Stats-Based",'Hero Skills'!$P:$P,BI$81))</f>
        <v>0</v>
      </c>
      <c r="BJ103" s="118">
        <f>IF($B103="Lead",SUMIFS('Hero Skills'!$H:$H,'Hero Skills'!$F:$F,BJ$83,'Hero Skills'!$E:$E,BJ$82,'Hero Skills'!$D:$D,"Foe",'Hero Skills'!$C:$C,"All",'Hero Skills'!$A:$A,$C103,'Hero Skills'!$I:$I,"Stats-Based",'Hero Skills'!$P:$P,BJ$81),SUMIFS('Hero Skills'!$H:$H,'Hero Skills'!$F:$F,BJ$83,'Hero Skills'!$E:$E,BJ$82,'Hero Skills'!$D:$D,"Foe",'Hero Skills'!$C:$C,"All",'Hero Skills'!$A:$A,$C103,'Hero Skills'!$B:$B,"Skill 1",'Hero Skills'!$I:$I,"Stats-Based",'Hero Skills'!$P:$P,BJ$81))</f>
        <v>0</v>
      </c>
      <c r="BK103" s="118">
        <f>IF($B103="Lead",SUMIFS('Hero Skills'!$H:$H,'Hero Skills'!$F:$F,BK$83,'Hero Skills'!$E:$E,BK$82,'Hero Skills'!$D:$D,"Foe",'Hero Skills'!$C:$C,"All",'Hero Skills'!$A:$A,$C103,'Hero Skills'!$I:$I,"Stats-Based",'Hero Skills'!$P:$P,BK$81),SUMIFS('Hero Skills'!$H:$H,'Hero Skills'!$F:$F,BK$83,'Hero Skills'!$E:$E,BK$82,'Hero Skills'!$D:$D,"Foe",'Hero Skills'!$C:$C,"All",'Hero Skills'!$A:$A,$C103,'Hero Skills'!$B:$B,"Skill 1",'Hero Skills'!$I:$I,"Stats-Based",'Hero Skills'!$P:$P,BK$81))</f>
        <v>0</v>
      </c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9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/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/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  <c r="HT103" s="118"/>
      <c r="HU103" s="118"/>
      <c r="HV103" s="118"/>
      <c r="HW103" s="118"/>
      <c r="HX103" s="118"/>
      <c r="HY103" s="118"/>
      <c r="HZ103" s="118"/>
      <c r="IA103" s="118"/>
      <c r="IB103" s="118"/>
      <c r="IC103" s="118"/>
      <c r="ID103" s="118"/>
      <c r="IE103" s="118"/>
      <c r="IF103" s="118"/>
      <c r="IG103" s="118"/>
      <c r="IH103" s="118"/>
      <c r="II103" s="118"/>
      <c r="IJ103" s="118"/>
      <c r="IK103" s="118"/>
      <c r="IL103" s="118"/>
      <c r="IM103" s="118"/>
      <c r="IN103" s="118"/>
      <c r="IO103" s="118"/>
      <c r="IP103" s="118"/>
      <c r="IQ103" s="118"/>
      <c r="IR103" s="118"/>
      <c r="IS103" s="118"/>
      <c r="IT103" s="118"/>
      <c r="IU103" s="118"/>
      <c r="IV103" s="118"/>
      <c r="IW103" s="118"/>
      <c r="IX103" s="118"/>
      <c r="IY103" s="118"/>
      <c r="IZ103" s="118"/>
      <c r="JA103" s="118"/>
      <c r="JB103" s="118"/>
      <c r="JC103" s="118"/>
      <c r="JD103" s="118"/>
      <c r="JE103" s="118"/>
      <c r="JF103" s="118"/>
      <c r="JG103" s="118"/>
      <c r="JH103" s="118"/>
      <c r="JI103" s="118"/>
      <c r="JJ103" s="118"/>
      <c r="JK103" s="118"/>
      <c r="JL103" s="118"/>
      <c r="JM103" s="118"/>
      <c r="JN103" s="118"/>
      <c r="JO103" s="118"/>
      <c r="JP103" s="118"/>
      <c r="JQ103" s="118"/>
      <c r="JR103" s="118"/>
      <c r="JS103" s="118"/>
      <c r="JT103" s="118"/>
      <c r="JU103" s="118"/>
      <c r="JV103" s="118"/>
      <c r="JW103" s="118"/>
      <c r="JX103" s="118"/>
      <c r="JY103" s="118"/>
      <c r="JZ103" s="118"/>
      <c r="KA103" s="118"/>
      <c r="KB103" s="118"/>
      <c r="KC103" s="118"/>
      <c r="KD103" s="118"/>
      <c r="KE103" s="118"/>
      <c r="KF103" s="118"/>
      <c r="KG103" s="118"/>
      <c r="KH103" s="118"/>
      <c r="KI103" s="118"/>
      <c r="KJ103" s="118"/>
      <c r="KK103" s="118"/>
      <c r="KL103" s="118"/>
      <c r="KM103" s="118"/>
      <c r="KN103" s="118"/>
      <c r="KO103" s="118"/>
      <c r="KP103" s="118"/>
      <c r="KQ103" s="118"/>
      <c r="KR103" s="118"/>
      <c r="KS103" s="118"/>
      <c r="KT103" s="118"/>
      <c r="KU103" s="118"/>
      <c r="KV103" s="118"/>
      <c r="KW103" s="118"/>
      <c r="KX103" s="118"/>
      <c r="KY103" s="118"/>
      <c r="KZ103" s="118"/>
      <c r="LA103" s="118"/>
      <c r="LB103" s="118"/>
      <c r="LC103" s="118"/>
      <c r="LD103" s="118"/>
      <c r="LE103" s="118"/>
      <c r="LF103" s="118"/>
      <c r="LG103" s="118"/>
      <c r="LH103" s="118"/>
      <c r="LI103" s="118"/>
      <c r="LJ103" s="118"/>
      <c r="LK103" s="118"/>
      <c r="LL103" s="118"/>
      <c r="LM103" s="118"/>
      <c r="LN103" s="118"/>
      <c r="LO103" s="118"/>
      <c r="LP103" s="118"/>
      <c r="LQ103" s="118"/>
      <c r="LR103" s="118"/>
      <c r="LS103" s="118"/>
      <c r="LT103" s="118"/>
      <c r="LU103" s="118"/>
      <c r="LV103" s="118"/>
      <c r="LW103" s="118"/>
      <c r="LX103" s="118"/>
      <c r="LY103" s="118"/>
      <c r="LZ103" s="118"/>
      <c r="MA103" s="118"/>
      <c r="MB103" s="118"/>
      <c r="MC103" s="118"/>
      <c r="MD103" s="118"/>
      <c r="ME103" s="118"/>
      <c r="MF103" s="118"/>
      <c r="MG103" s="118"/>
      <c r="MH103" s="118"/>
      <c r="MI103" s="118"/>
      <c r="MJ103" s="118"/>
      <c r="MK103" s="118"/>
      <c r="ML103" s="118"/>
      <c r="MM103" s="118"/>
      <c r="MN103" s="118"/>
      <c r="MO103" s="118"/>
      <c r="MP103" s="118"/>
      <c r="MQ103" s="118"/>
      <c r="MR103" s="118"/>
      <c r="MS103" s="118"/>
      <c r="MT103" s="118"/>
      <c r="MU103" s="118"/>
      <c r="MV103" s="118"/>
      <c r="MW103" s="118"/>
      <c r="MX103" s="118"/>
      <c r="MY103" s="118"/>
      <c r="MZ103" s="118"/>
      <c r="NA103" s="118"/>
      <c r="NB103" s="118"/>
      <c r="NC103" s="118"/>
      <c r="ND103" s="118"/>
      <c r="NE103" s="118"/>
      <c r="NF103" s="118"/>
      <c r="NG103" s="118"/>
      <c r="NH103" s="118"/>
      <c r="NI103" s="118"/>
      <c r="NJ103" s="118"/>
      <c r="NK103" s="118"/>
      <c r="NL103" s="118"/>
      <c r="NM103" s="118"/>
      <c r="NN103" s="118"/>
      <c r="NO103" s="118"/>
      <c r="NP103" s="118"/>
      <c r="NQ103" s="118"/>
      <c r="NR103" s="118"/>
      <c r="NS103" s="118"/>
      <c r="NT103" s="118"/>
      <c r="NU103" s="118"/>
      <c r="NV103" s="118"/>
      <c r="NW103" s="118"/>
      <c r="NX103" s="118"/>
      <c r="NY103" s="118"/>
      <c r="NZ103" s="118"/>
      <c r="OA103" s="118"/>
      <c r="OB103" s="118"/>
      <c r="OC103" s="118"/>
      <c r="OD103" s="118"/>
      <c r="OE103" s="118"/>
      <c r="OF103" s="118"/>
      <c r="OG103" s="118"/>
      <c r="OH103" s="118"/>
      <c r="OI103" s="118"/>
      <c r="OJ103" s="118"/>
      <c r="OK103" s="118"/>
      <c r="OL103" s="118"/>
      <c r="OM103" s="118"/>
      <c r="ON103" s="118"/>
      <c r="OO103" s="118"/>
      <c r="OP103" s="118"/>
      <c r="OQ103" s="118"/>
      <c r="OR103" s="118"/>
      <c r="OS103" s="118"/>
      <c r="OT103" s="118"/>
      <c r="OU103" s="118"/>
      <c r="OV103" s="118"/>
      <c r="OW103" s="118"/>
      <c r="OX103" s="118"/>
      <c r="OY103" s="118"/>
      <c r="OZ103" s="118"/>
      <c r="PA103" s="118"/>
      <c r="PB103" s="118"/>
      <c r="PC103" s="118"/>
      <c r="PD103" s="118"/>
      <c r="PE103" s="118"/>
      <c r="PF103" s="118"/>
      <c r="PG103" s="118"/>
      <c r="PH103" s="118"/>
      <c r="PI103" s="118"/>
      <c r="PJ103" s="118"/>
      <c r="PK103" s="118"/>
      <c r="PL103" s="118"/>
      <c r="PM103" s="118"/>
      <c r="PN103" s="118"/>
      <c r="PO103" s="118"/>
      <c r="PP103" s="118"/>
      <c r="PQ103" s="118"/>
      <c r="PR103" s="118"/>
      <c r="PS103" s="118"/>
      <c r="PT103" s="118"/>
      <c r="PU103" s="118"/>
      <c r="PV103" s="118"/>
      <c r="PW103" s="118"/>
      <c r="PX103" s="118"/>
      <c r="PY103" s="118"/>
      <c r="PZ103" s="118"/>
      <c r="QA103" s="118"/>
      <c r="QB103" s="118"/>
      <c r="QC103" s="118"/>
      <c r="QD103" s="118"/>
      <c r="QE103" s="118"/>
      <c r="QF103" s="118"/>
      <c r="QG103" s="118"/>
      <c r="QH103" s="118"/>
      <c r="QI103" s="118"/>
      <c r="QJ103" s="118"/>
      <c r="QK103" s="118"/>
      <c r="QL103" s="118"/>
      <c r="QM103" s="118"/>
      <c r="QN103" s="118"/>
      <c r="QO103" s="118"/>
      <c r="QP103" s="118"/>
      <c r="QQ103" s="118"/>
      <c r="QR103" s="118"/>
      <c r="QS103" s="118"/>
      <c r="QT103" s="118"/>
      <c r="QU103" s="118"/>
      <c r="QV103" s="118"/>
      <c r="QW103" s="118"/>
      <c r="QX103" s="118"/>
      <c r="QY103" s="118"/>
      <c r="QZ103" s="118"/>
      <c r="RA103" s="118"/>
      <c r="RB103" s="118"/>
      <c r="RC103" s="118"/>
      <c r="RD103" s="118"/>
      <c r="RE103" s="118"/>
      <c r="RF103" s="118"/>
      <c r="RG103" s="118"/>
      <c r="RH103" s="118"/>
      <c r="RI103" s="118"/>
      <c r="RJ103" s="118"/>
      <c r="RK103" s="118"/>
      <c r="RL103" s="118"/>
      <c r="RM103" s="118"/>
      <c r="RN103" s="118"/>
      <c r="RO103" s="118"/>
      <c r="RP103" s="118"/>
      <c r="RQ103" s="118"/>
      <c r="RR103" s="118"/>
      <c r="RS103" s="118"/>
      <c r="RT103" s="118"/>
      <c r="RU103" s="118"/>
      <c r="RV103" s="118"/>
      <c r="RW103" s="118"/>
      <c r="RX103" s="118"/>
      <c r="RY103" s="118"/>
      <c r="RZ103" s="118"/>
      <c r="SA103" s="118"/>
      <c r="SB103" s="118"/>
      <c r="SC103" s="118"/>
      <c r="SD103" s="118"/>
      <c r="SE103" s="118"/>
      <c r="SF103" s="118"/>
      <c r="SG103" s="118"/>
      <c r="SH103" s="118"/>
      <c r="SI103" s="118"/>
      <c r="SJ103" s="118"/>
      <c r="SK103" s="118"/>
      <c r="SL103" s="118"/>
      <c r="SM103" s="118"/>
      <c r="SN103" s="118"/>
      <c r="SO103" s="118"/>
      <c r="SP103" s="118"/>
      <c r="SQ103" s="118"/>
      <c r="SR103" s="118"/>
      <c r="SS103" s="118"/>
      <c r="ST103" s="118"/>
      <c r="SU103" s="118"/>
      <c r="SV103" s="118"/>
      <c r="SW103" s="118"/>
      <c r="SX103" s="118"/>
      <c r="SY103" s="118"/>
      <c r="SZ103" s="118"/>
      <c r="TA103" s="118"/>
      <c r="TB103" s="118"/>
      <c r="TC103" s="118"/>
      <c r="TD103" s="118"/>
      <c r="TE103" s="118"/>
      <c r="TF103" s="118"/>
      <c r="TG103" s="118"/>
      <c r="TH103" s="118"/>
      <c r="TI103" s="118"/>
      <c r="TJ103" s="118"/>
      <c r="TK103" s="118"/>
      <c r="TL103" s="118"/>
      <c r="TM103" s="118"/>
      <c r="TN103" s="118"/>
      <c r="TO103" s="118"/>
      <c r="TP103" s="118"/>
      <c r="TQ103" s="118"/>
      <c r="TR103" s="118"/>
      <c r="TS103" s="118"/>
      <c r="TT103" s="118"/>
      <c r="TU103" s="118"/>
      <c r="TV103" s="118"/>
      <c r="TW103" s="118"/>
      <c r="TX103" s="118"/>
      <c r="TY103" s="118"/>
      <c r="TZ103" s="118"/>
      <c r="UA103" s="118"/>
      <c r="UB103" s="118"/>
      <c r="UC103" s="118"/>
      <c r="UD103" s="118"/>
      <c r="UE103" s="118"/>
      <c r="UF103" s="118"/>
      <c r="UG103" s="118"/>
      <c r="UH103" s="118"/>
      <c r="UI103" s="118"/>
      <c r="UJ103" s="118"/>
      <c r="UK103" s="118"/>
      <c r="UL103" s="118"/>
      <c r="UM103" s="118"/>
      <c r="UN103" s="118"/>
      <c r="UO103" s="118"/>
      <c r="UP103" s="118"/>
      <c r="UQ103" s="118"/>
      <c r="UR103" s="118"/>
      <c r="US103" s="118"/>
      <c r="UT103" s="118"/>
      <c r="UU103" s="118"/>
      <c r="UV103" s="118"/>
      <c r="UW103" s="118"/>
      <c r="UX103" s="118"/>
      <c r="UY103" s="118"/>
      <c r="UZ103" s="118"/>
      <c r="VA103" s="118"/>
      <c r="VB103" s="118"/>
      <c r="VC103" s="118"/>
      <c r="VD103" s="118"/>
      <c r="VE103" s="118"/>
      <c r="VF103" s="118"/>
      <c r="VG103" s="118"/>
      <c r="VH103" s="118"/>
      <c r="VI103" s="118"/>
      <c r="VJ103" s="118"/>
      <c r="VK103" s="118"/>
      <c r="VL103" s="118"/>
      <c r="VM103" s="118"/>
      <c r="VN103" s="118"/>
      <c r="VO103" s="118"/>
      <c r="VP103" s="118"/>
      <c r="VQ103" s="118"/>
      <c r="VR103" s="118"/>
      <c r="VS103" s="118"/>
      <c r="VT103" s="118"/>
      <c r="VU103" s="118"/>
      <c r="VV103" s="118"/>
      <c r="VW103" s="118"/>
      <c r="VX103" s="118"/>
      <c r="VY103" s="118"/>
      <c r="VZ103" s="118"/>
      <c r="WA103" s="118"/>
      <c r="WB103" s="118"/>
      <c r="WC103" s="118"/>
      <c r="WD103" s="118"/>
      <c r="WE103" s="118"/>
      <c r="WF103" s="118"/>
      <c r="WG103" s="118"/>
      <c r="WH103" s="118"/>
      <c r="WI103" s="118"/>
      <c r="WJ103" s="118"/>
      <c r="WK103" s="118"/>
      <c r="WL103" s="118"/>
      <c r="WM103" s="118"/>
      <c r="WN103" s="118"/>
      <c r="WO103" s="118"/>
      <c r="WP103" s="118"/>
      <c r="WQ103" s="118"/>
      <c r="WR103" s="118"/>
      <c r="WS103" s="118"/>
      <c r="WT103" s="118"/>
      <c r="WU103" s="118"/>
      <c r="WV103" s="118"/>
    </row>
    <row r="104" spans="1:620" ht="12.75" x14ac:dyDescent="0.2">
      <c r="A104" s="45"/>
      <c r="B104" s="2"/>
      <c r="C104" s="70"/>
      <c r="D104" s="70"/>
      <c r="E104" s="70"/>
      <c r="F104" s="2"/>
      <c r="G104" s="2"/>
      <c r="H104" s="2"/>
      <c r="I104" s="2"/>
      <c r="J104" s="2"/>
      <c r="K104" s="2"/>
      <c r="L104" s="2"/>
      <c r="M104" s="2"/>
      <c r="N104" s="7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620" ht="12.75" x14ac:dyDescent="0.2">
      <c r="A105" s="45"/>
      <c r="B105" s="2"/>
      <c r="C105" s="70"/>
      <c r="D105" s="70"/>
      <c r="E105" s="70"/>
      <c r="F105" s="2"/>
      <c r="G105" s="2"/>
      <c r="H105" s="2"/>
      <c r="I105" s="2"/>
      <c r="J105" s="2"/>
      <c r="K105" s="2"/>
      <c r="L105" s="2"/>
      <c r="M105" s="2"/>
      <c r="N105" s="7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620" ht="12.75" x14ac:dyDescent="0.2">
      <c r="A106" s="45"/>
      <c r="B106" s="2"/>
      <c r="C106" s="70"/>
      <c r="D106" s="70"/>
      <c r="E106" s="70"/>
      <c r="F106" s="2"/>
      <c r="G106" s="2"/>
      <c r="H106" s="2"/>
      <c r="I106" s="2"/>
      <c r="J106" s="2"/>
      <c r="K106" s="2"/>
      <c r="L106" s="2"/>
      <c r="M106" s="2"/>
      <c r="N106" s="7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620" ht="12.75" x14ac:dyDescent="0.2">
      <c r="A107" s="45"/>
      <c r="B107" s="2"/>
      <c r="C107" s="70"/>
      <c r="D107" s="70"/>
      <c r="E107" s="70"/>
      <c r="F107" s="2"/>
      <c r="G107" s="2"/>
      <c r="H107" s="2"/>
      <c r="I107" s="2"/>
      <c r="J107" s="2"/>
      <c r="K107" s="2"/>
      <c r="L107" s="2"/>
      <c r="M107" s="2"/>
      <c r="N107" s="7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620" ht="12.75" x14ac:dyDescent="0.2">
      <c r="A108" s="45"/>
      <c r="B108" s="2"/>
      <c r="C108" s="70"/>
      <c r="D108" s="70"/>
      <c r="E108" s="70"/>
      <c r="F108" s="2"/>
      <c r="G108" s="2"/>
      <c r="H108" s="2"/>
      <c r="I108" s="2"/>
      <c r="J108" s="2"/>
      <c r="K108" s="2"/>
      <c r="L108" s="2"/>
      <c r="M108" s="2"/>
      <c r="N108" s="7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620" ht="12.75" x14ac:dyDescent="0.2">
      <c r="A109" s="45"/>
      <c r="B109" s="2"/>
      <c r="C109" s="70"/>
      <c r="D109" s="70"/>
      <c r="E109" s="70"/>
      <c r="F109" s="2"/>
      <c r="G109" s="2"/>
      <c r="H109" s="2"/>
      <c r="I109" s="2"/>
      <c r="J109" s="2"/>
      <c r="K109" s="2"/>
      <c r="L109" s="2"/>
      <c r="M109" s="2"/>
      <c r="N109" s="7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620" ht="12.75" x14ac:dyDescent="0.2">
      <c r="A110" s="45"/>
      <c r="B110" s="2"/>
      <c r="C110" s="70"/>
      <c r="D110" s="70"/>
      <c r="E110" s="70"/>
      <c r="F110" s="2"/>
      <c r="G110" s="2"/>
      <c r="H110" s="2"/>
      <c r="I110" s="2"/>
      <c r="J110" s="2"/>
      <c r="K110" s="2"/>
      <c r="L110" s="2"/>
      <c r="M110" s="2"/>
      <c r="N110" s="7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620" ht="12.75" x14ac:dyDescent="0.2">
      <c r="A111" s="45"/>
      <c r="B111" s="2"/>
      <c r="C111" s="70"/>
      <c r="D111" s="70"/>
      <c r="E111" s="70"/>
      <c r="F111" s="2"/>
      <c r="G111" s="2"/>
      <c r="H111" s="2"/>
      <c r="I111" s="2"/>
      <c r="J111" s="2"/>
      <c r="K111" s="2"/>
      <c r="L111" s="2"/>
      <c r="M111" s="2"/>
      <c r="N111" s="7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620" ht="12.75" x14ac:dyDescent="0.2">
      <c r="A112" s="45"/>
      <c r="B112" s="2"/>
      <c r="C112" s="70"/>
      <c r="D112" s="70"/>
      <c r="E112" s="70"/>
      <c r="F112" s="2"/>
      <c r="G112" s="2"/>
      <c r="H112" s="2"/>
      <c r="I112" s="2"/>
      <c r="J112" s="2"/>
      <c r="K112" s="2"/>
      <c r="L112" s="2"/>
      <c r="M112" s="2"/>
      <c r="N112" s="7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45"/>
      <c r="B113" s="2"/>
      <c r="C113" s="70"/>
      <c r="D113" s="70"/>
      <c r="E113" s="70"/>
      <c r="F113" s="2"/>
      <c r="G113" s="2"/>
      <c r="H113" s="2"/>
      <c r="I113" s="2"/>
      <c r="J113" s="2"/>
      <c r="K113" s="2"/>
      <c r="L113" s="2"/>
      <c r="M113" s="2"/>
      <c r="N113" s="7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45"/>
      <c r="B114" s="2"/>
      <c r="C114" s="70"/>
      <c r="D114" s="70"/>
      <c r="E114" s="70"/>
      <c r="F114" s="2"/>
      <c r="G114" s="2"/>
      <c r="H114" s="2"/>
      <c r="I114" s="2"/>
      <c r="J114" s="2"/>
      <c r="K114" s="2"/>
      <c r="L114" s="2"/>
      <c r="M114" s="2"/>
      <c r="N114" s="7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45"/>
      <c r="B115" s="2"/>
      <c r="C115" s="70"/>
      <c r="D115" s="70"/>
      <c r="E115" s="70"/>
      <c r="F115" s="2"/>
      <c r="G115" s="2"/>
      <c r="H115" s="2"/>
      <c r="I115" s="2"/>
      <c r="J115" s="2"/>
      <c r="K115" s="2"/>
      <c r="L115" s="2"/>
      <c r="M115" s="2"/>
      <c r="N115" s="7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45"/>
      <c r="B116" s="2"/>
      <c r="C116" s="70"/>
      <c r="D116" s="70"/>
      <c r="E116" s="70"/>
      <c r="F116" s="2"/>
      <c r="G116" s="2"/>
      <c r="H116" s="2"/>
      <c r="I116" s="2"/>
      <c r="J116" s="2"/>
      <c r="K116" s="2"/>
      <c r="L116" s="2"/>
      <c r="M116" s="2"/>
      <c r="N116" s="7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45"/>
      <c r="B117" s="2"/>
      <c r="C117" s="70"/>
      <c r="D117" s="70"/>
      <c r="E117" s="70"/>
      <c r="F117" s="2"/>
      <c r="G117" s="2"/>
      <c r="H117" s="2"/>
      <c r="I117" s="2"/>
      <c r="J117" s="2"/>
      <c r="K117" s="2"/>
      <c r="L117" s="2"/>
      <c r="M117" s="2"/>
      <c r="N117" s="7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45"/>
      <c r="B118" s="2"/>
      <c r="C118" s="70"/>
      <c r="D118" s="70"/>
      <c r="E118" s="70"/>
      <c r="F118" s="2"/>
      <c r="G118" s="2"/>
      <c r="H118" s="2"/>
      <c r="I118" s="2"/>
      <c r="J118" s="2"/>
      <c r="K118" s="2"/>
      <c r="L118" s="2"/>
      <c r="M118" s="2"/>
      <c r="N118" s="7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45"/>
      <c r="B119" s="2"/>
      <c r="C119" s="70"/>
      <c r="D119" s="70"/>
      <c r="E119" s="70"/>
      <c r="F119" s="2"/>
      <c r="G119" s="2"/>
      <c r="H119" s="2"/>
      <c r="I119" s="2"/>
      <c r="J119" s="2"/>
      <c r="K119" s="2"/>
      <c r="L119" s="2"/>
      <c r="M119" s="2"/>
      <c r="N119" s="7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45"/>
      <c r="B120" s="2"/>
      <c r="C120" s="70"/>
      <c r="D120" s="70"/>
      <c r="E120" s="70"/>
      <c r="F120" s="2"/>
      <c r="G120" s="2"/>
      <c r="H120" s="2"/>
      <c r="I120" s="2"/>
      <c r="J120" s="2"/>
      <c r="K120" s="2"/>
      <c r="L120" s="2"/>
      <c r="M120" s="2"/>
      <c r="N120" s="7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45"/>
      <c r="B121" s="2"/>
      <c r="C121" s="70"/>
      <c r="D121" s="70"/>
      <c r="E121" s="70"/>
      <c r="F121" s="2"/>
      <c r="G121" s="2"/>
      <c r="H121" s="2"/>
      <c r="I121" s="2"/>
      <c r="J121" s="2"/>
      <c r="K121" s="2"/>
      <c r="L121" s="2"/>
      <c r="M121" s="2"/>
      <c r="N121" s="7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45"/>
      <c r="B122" s="2"/>
      <c r="C122" s="70"/>
      <c r="D122" s="70"/>
      <c r="E122" s="70"/>
      <c r="F122" s="2"/>
      <c r="G122" s="2"/>
      <c r="H122" s="2"/>
      <c r="I122" s="2"/>
      <c r="J122" s="2"/>
      <c r="K122" s="2"/>
      <c r="L122" s="2"/>
      <c r="M122" s="2"/>
      <c r="N122" s="7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45"/>
      <c r="B123" s="2"/>
      <c r="C123" s="70"/>
      <c r="D123" s="70"/>
      <c r="E123" s="70"/>
      <c r="F123" s="2"/>
      <c r="G123" s="2"/>
      <c r="H123" s="2"/>
      <c r="I123" s="2"/>
      <c r="J123" s="2"/>
      <c r="K123" s="2"/>
      <c r="L123" s="2"/>
      <c r="M123" s="2"/>
      <c r="N123" s="7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45"/>
      <c r="B124" s="2"/>
      <c r="C124" s="70"/>
      <c r="D124" s="70"/>
      <c r="E124" s="70"/>
      <c r="F124" s="2"/>
      <c r="G124" s="2"/>
      <c r="H124" s="2"/>
      <c r="I124" s="2"/>
      <c r="J124" s="2"/>
      <c r="K124" s="2"/>
      <c r="L124" s="2"/>
      <c r="M124" s="2"/>
      <c r="N124" s="7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45"/>
      <c r="B125" s="2"/>
      <c r="C125" s="70"/>
      <c r="D125" s="70"/>
      <c r="E125" s="70"/>
      <c r="F125" s="2"/>
      <c r="G125" s="2"/>
      <c r="H125" s="2"/>
      <c r="I125" s="2"/>
      <c r="J125" s="2"/>
      <c r="K125" s="2"/>
      <c r="L125" s="2"/>
      <c r="M125" s="2"/>
      <c r="N125" s="7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45"/>
      <c r="B126" s="2"/>
      <c r="C126" s="70"/>
      <c r="D126" s="70"/>
      <c r="E126" s="70"/>
      <c r="F126" s="2"/>
      <c r="G126" s="2"/>
      <c r="H126" s="2"/>
      <c r="I126" s="2"/>
      <c r="J126" s="2"/>
      <c r="K126" s="2"/>
      <c r="L126" s="2"/>
      <c r="M126" s="2"/>
      <c r="N126" s="7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45"/>
      <c r="B127" s="2"/>
      <c r="C127" s="70"/>
      <c r="D127" s="70"/>
      <c r="E127" s="70"/>
      <c r="F127" s="2"/>
      <c r="G127" s="2"/>
      <c r="H127" s="2"/>
      <c r="I127" s="2"/>
      <c r="J127" s="2"/>
      <c r="K127" s="2"/>
      <c r="L127" s="2"/>
      <c r="M127" s="2"/>
      <c r="N127" s="7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45"/>
      <c r="B128" s="2"/>
      <c r="C128" s="70"/>
      <c r="D128" s="70"/>
      <c r="E128" s="70"/>
      <c r="F128" s="2"/>
      <c r="G128" s="2"/>
      <c r="H128" s="2"/>
      <c r="I128" s="2"/>
      <c r="J128" s="2"/>
      <c r="K128" s="2"/>
      <c r="L128" s="2"/>
      <c r="M128" s="2"/>
      <c r="N128" s="7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45"/>
      <c r="B129" s="2"/>
      <c r="C129" s="70"/>
      <c r="D129" s="70"/>
      <c r="E129" s="70"/>
      <c r="F129" s="2"/>
      <c r="G129" s="2"/>
      <c r="H129" s="2"/>
      <c r="I129" s="2"/>
      <c r="J129" s="2"/>
      <c r="K129" s="2"/>
      <c r="L129" s="2"/>
      <c r="M129" s="2"/>
      <c r="N129" s="7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45"/>
      <c r="B130" s="2"/>
      <c r="C130" s="70"/>
      <c r="D130" s="70"/>
      <c r="E130" s="70"/>
      <c r="F130" s="2"/>
      <c r="G130" s="2"/>
      <c r="H130" s="2"/>
      <c r="I130" s="2"/>
      <c r="J130" s="2"/>
      <c r="K130" s="2"/>
      <c r="L130" s="2"/>
      <c r="M130" s="2"/>
      <c r="N130" s="7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45"/>
      <c r="B131" s="2"/>
      <c r="C131" s="70"/>
      <c r="D131" s="70"/>
      <c r="E131" s="70"/>
      <c r="F131" s="2"/>
      <c r="G131" s="2"/>
      <c r="H131" s="2"/>
      <c r="I131" s="2"/>
      <c r="J131" s="2"/>
      <c r="K131" s="2"/>
      <c r="L131" s="2"/>
      <c r="M131" s="2"/>
      <c r="N131" s="7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45"/>
      <c r="B132" s="2"/>
      <c r="C132" s="70"/>
      <c r="D132" s="70"/>
      <c r="E132" s="70"/>
      <c r="F132" s="2"/>
      <c r="G132" s="2"/>
      <c r="H132" s="2"/>
      <c r="I132" s="2"/>
      <c r="J132" s="2"/>
      <c r="K132" s="2"/>
      <c r="L132" s="2"/>
      <c r="M132" s="2"/>
      <c r="N132" s="7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45"/>
      <c r="B133" s="2"/>
      <c r="C133" s="70"/>
      <c r="D133" s="70"/>
      <c r="E133" s="70"/>
      <c r="F133" s="2"/>
      <c r="G133" s="2"/>
      <c r="H133" s="2"/>
      <c r="I133" s="2"/>
      <c r="J133" s="2"/>
      <c r="K133" s="2"/>
      <c r="L133" s="2"/>
      <c r="M133" s="2"/>
      <c r="N133" s="7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45"/>
      <c r="B134" s="2"/>
      <c r="C134" s="70"/>
      <c r="D134" s="70"/>
      <c r="E134" s="70"/>
      <c r="F134" s="2"/>
      <c r="G134" s="2"/>
      <c r="H134" s="2"/>
      <c r="I134" s="2"/>
      <c r="J134" s="2"/>
      <c r="K134" s="2"/>
      <c r="L134" s="2"/>
      <c r="M134" s="2"/>
      <c r="N134" s="7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45"/>
      <c r="B135" s="2"/>
      <c r="C135" s="70"/>
      <c r="D135" s="70"/>
      <c r="E135" s="70"/>
      <c r="F135" s="2"/>
      <c r="G135" s="2"/>
      <c r="H135" s="2"/>
      <c r="I135" s="2"/>
      <c r="J135" s="2"/>
      <c r="K135" s="2"/>
      <c r="L135" s="2"/>
      <c r="M135" s="2"/>
      <c r="N135" s="7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45"/>
      <c r="B136" s="2"/>
      <c r="C136" s="70"/>
      <c r="D136" s="70"/>
      <c r="E136" s="70"/>
      <c r="F136" s="2"/>
      <c r="G136" s="2"/>
      <c r="H136" s="2"/>
      <c r="I136" s="2"/>
      <c r="J136" s="2"/>
      <c r="K136" s="2"/>
      <c r="L136" s="2"/>
      <c r="M136" s="2"/>
      <c r="N136" s="7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45"/>
      <c r="B137" s="2"/>
      <c r="C137" s="70"/>
      <c r="D137" s="70"/>
      <c r="E137" s="70"/>
      <c r="F137" s="2"/>
      <c r="G137" s="2"/>
      <c r="H137" s="2"/>
      <c r="I137" s="2"/>
      <c r="J137" s="2"/>
      <c r="K137" s="2"/>
      <c r="L137" s="2"/>
      <c r="M137" s="2"/>
      <c r="N137" s="7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45"/>
      <c r="B138" s="2"/>
      <c r="C138" s="70"/>
      <c r="D138" s="70"/>
      <c r="E138" s="70"/>
      <c r="F138" s="2"/>
      <c r="G138" s="2"/>
      <c r="H138" s="2"/>
      <c r="I138" s="2"/>
      <c r="J138" s="2"/>
      <c r="K138" s="2"/>
      <c r="L138" s="2"/>
      <c r="M138" s="2"/>
      <c r="N138" s="7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45"/>
      <c r="B139" s="2"/>
      <c r="C139" s="70"/>
      <c r="D139" s="70"/>
      <c r="E139" s="70"/>
      <c r="F139" s="2"/>
      <c r="G139" s="2"/>
      <c r="H139" s="2"/>
      <c r="I139" s="2"/>
      <c r="J139" s="2"/>
      <c r="K139" s="2"/>
      <c r="L139" s="2"/>
      <c r="M139" s="2"/>
      <c r="N139" s="7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45"/>
      <c r="B140" s="2"/>
      <c r="C140" s="70"/>
      <c r="D140" s="70"/>
      <c r="E140" s="70"/>
      <c r="F140" s="2"/>
      <c r="G140" s="2"/>
      <c r="H140" s="2"/>
      <c r="I140" s="2"/>
      <c r="J140" s="2"/>
      <c r="K140" s="2"/>
      <c r="L140" s="2"/>
      <c r="M140" s="2"/>
      <c r="N140" s="7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45"/>
      <c r="B141" s="2"/>
      <c r="C141" s="70"/>
      <c r="D141" s="70"/>
      <c r="E141" s="70"/>
      <c r="F141" s="2"/>
      <c r="G141" s="2"/>
      <c r="H141" s="2"/>
      <c r="I141" s="2"/>
      <c r="J141" s="2"/>
      <c r="K141" s="2"/>
      <c r="L141" s="2"/>
      <c r="M141" s="2"/>
      <c r="N141" s="7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45"/>
      <c r="B142" s="2"/>
      <c r="C142" s="70"/>
      <c r="D142" s="70"/>
      <c r="E142" s="70"/>
      <c r="F142" s="2"/>
      <c r="G142" s="2"/>
      <c r="H142" s="2"/>
      <c r="I142" s="2"/>
      <c r="J142" s="2"/>
      <c r="K142" s="2"/>
      <c r="L142" s="2"/>
      <c r="M142" s="2"/>
      <c r="N142" s="7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45"/>
      <c r="B143" s="2"/>
      <c r="C143" s="70"/>
      <c r="D143" s="70"/>
      <c r="E143" s="70"/>
      <c r="F143" s="2"/>
      <c r="G143" s="2"/>
      <c r="H143" s="2"/>
      <c r="I143" s="2"/>
      <c r="J143" s="2"/>
      <c r="K143" s="2"/>
      <c r="L143" s="2"/>
      <c r="M143" s="2"/>
      <c r="N143" s="7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45"/>
      <c r="B144" s="2"/>
      <c r="C144" s="70"/>
      <c r="D144" s="70"/>
      <c r="E144" s="70"/>
      <c r="F144" s="2"/>
      <c r="G144" s="2"/>
      <c r="H144" s="2"/>
      <c r="I144" s="2"/>
      <c r="J144" s="2"/>
      <c r="K144" s="2"/>
      <c r="L144" s="2"/>
      <c r="M144" s="2"/>
      <c r="N144" s="7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45"/>
      <c r="B145" s="2"/>
      <c r="C145" s="70"/>
      <c r="D145" s="70"/>
      <c r="E145" s="70"/>
      <c r="F145" s="2"/>
      <c r="G145" s="2"/>
      <c r="H145" s="2"/>
      <c r="I145" s="2"/>
      <c r="J145" s="2"/>
      <c r="K145" s="2"/>
      <c r="L145" s="2"/>
      <c r="M145" s="2"/>
      <c r="N145" s="7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45"/>
      <c r="B146" s="2"/>
      <c r="C146" s="70"/>
      <c r="D146" s="70"/>
      <c r="E146" s="70"/>
      <c r="F146" s="2"/>
      <c r="G146" s="2"/>
      <c r="H146" s="2"/>
      <c r="I146" s="2"/>
      <c r="J146" s="2"/>
      <c r="K146" s="2"/>
      <c r="L146" s="2"/>
      <c r="M146" s="2"/>
      <c r="N146" s="7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45"/>
      <c r="B147" s="2"/>
      <c r="C147" s="70"/>
      <c r="D147" s="70"/>
      <c r="E147" s="70"/>
      <c r="F147" s="2"/>
      <c r="G147" s="2"/>
      <c r="H147" s="2"/>
      <c r="I147" s="2"/>
      <c r="J147" s="2"/>
      <c r="K147" s="2"/>
      <c r="L147" s="2"/>
      <c r="M147" s="2"/>
      <c r="N147" s="7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45"/>
      <c r="B148" s="2"/>
      <c r="C148" s="70"/>
      <c r="D148" s="70"/>
      <c r="E148" s="70"/>
      <c r="F148" s="2"/>
      <c r="G148" s="2"/>
      <c r="H148" s="2"/>
      <c r="I148" s="2"/>
      <c r="J148" s="2"/>
      <c r="K148" s="2"/>
      <c r="L148" s="2"/>
      <c r="M148" s="2"/>
      <c r="N148" s="7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45"/>
      <c r="B149" s="2"/>
      <c r="C149" s="70"/>
      <c r="D149" s="70"/>
      <c r="E149" s="70"/>
      <c r="F149" s="2"/>
      <c r="G149" s="2"/>
      <c r="H149" s="2"/>
      <c r="I149" s="2"/>
      <c r="J149" s="2"/>
      <c r="K149" s="2"/>
      <c r="L149" s="2"/>
      <c r="M149" s="2"/>
      <c r="N149" s="7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45"/>
      <c r="B150" s="2"/>
      <c r="C150" s="70"/>
      <c r="D150" s="70"/>
      <c r="E150" s="70"/>
      <c r="F150" s="2"/>
      <c r="G150" s="2"/>
      <c r="H150" s="2"/>
      <c r="I150" s="2"/>
      <c r="J150" s="2"/>
      <c r="K150" s="2"/>
      <c r="L150" s="2"/>
      <c r="M150" s="2"/>
      <c r="N150" s="7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45"/>
      <c r="B151" s="2"/>
      <c r="C151" s="70"/>
      <c r="D151" s="70"/>
      <c r="E151" s="70"/>
      <c r="F151" s="2"/>
      <c r="G151" s="2"/>
      <c r="H151" s="2"/>
      <c r="I151" s="2"/>
      <c r="J151" s="2"/>
      <c r="K151" s="2"/>
      <c r="L151" s="2"/>
      <c r="M151" s="2"/>
      <c r="N151" s="7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45"/>
      <c r="B152" s="2"/>
      <c r="C152" s="70"/>
      <c r="D152" s="70"/>
      <c r="E152" s="70"/>
      <c r="F152" s="2"/>
      <c r="G152" s="2"/>
      <c r="H152" s="2"/>
      <c r="I152" s="2"/>
      <c r="J152" s="2"/>
      <c r="K152" s="2"/>
      <c r="L152" s="2"/>
      <c r="M152" s="2"/>
      <c r="N152" s="7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45"/>
      <c r="B153" s="2"/>
      <c r="C153" s="70"/>
      <c r="D153" s="70"/>
      <c r="E153" s="70"/>
      <c r="F153" s="2"/>
      <c r="G153" s="2"/>
      <c r="H153" s="2"/>
      <c r="I153" s="2"/>
      <c r="J153" s="2"/>
      <c r="K153" s="2"/>
      <c r="L153" s="2"/>
      <c r="M153" s="2"/>
      <c r="N153" s="7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45"/>
      <c r="B154" s="2"/>
      <c r="C154" s="70"/>
      <c r="D154" s="70"/>
      <c r="E154" s="70"/>
      <c r="F154" s="2"/>
      <c r="G154" s="2"/>
      <c r="H154" s="2"/>
      <c r="I154" s="2"/>
      <c r="J154" s="2"/>
      <c r="K154" s="2"/>
      <c r="L154" s="2"/>
      <c r="M154" s="2"/>
      <c r="N154" s="7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45"/>
      <c r="B155" s="2"/>
      <c r="C155" s="70"/>
      <c r="D155" s="70"/>
      <c r="E155" s="70"/>
      <c r="F155" s="2"/>
      <c r="G155" s="2"/>
      <c r="H155" s="2"/>
      <c r="I155" s="2"/>
      <c r="J155" s="2"/>
      <c r="K155" s="2"/>
      <c r="L155" s="2"/>
      <c r="M155" s="2"/>
      <c r="N155" s="7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45"/>
      <c r="B156" s="2"/>
      <c r="C156" s="70"/>
      <c r="D156" s="70"/>
      <c r="E156" s="70"/>
      <c r="F156" s="2"/>
      <c r="G156" s="2"/>
      <c r="H156" s="2"/>
      <c r="I156" s="2"/>
      <c r="J156" s="2"/>
      <c r="K156" s="2"/>
      <c r="L156" s="2"/>
      <c r="M156" s="2"/>
      <c r="N156" s="7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45"/>
      <c r="B157" s="2"/>
      <c r="C157" s="70"/>
      <c r="D157" s="70"/>
      <c r="E157" s="70"/>
      <c r="F157" s="2"/>
      <c r="G157" s="2"/>
      <c r="H157" s="2"/>
      <c r="I157" s="2"/>
      <c r="J157" s="2"/>
      <c r="K157" s="2"/>
      <c r="L157" s="2"/>
      <c r="M157" s="2"/>
      <c r="N157" s="7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45"/>
      <c r="B158" s="2"/>
      <c r="C158" s="70"/>
      <c r="D158" s="70"/>
      <c r="E158" s="70"/>
      <c r="F158" s="2"/>
      <c r="G158" s="2"/>
      <c r="H158" s="2"/>
      <c r="I158" s="2"/>
      <c r="J158" s="2"/>
      <c r="K158" s="2"/>
      <c r="L158" s="2"/>
      <c r="M158" s="2"/>
      <c r="N158" s="7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45"/>
      <c r="B159" s="2"/>
      <c r="C159" s="70"/>
      <c r="D159" s="70"/>
      <c r="E159" s="70"/>
      <c r="F159" s="2"/>
      <c r="G159" s="2"/>
      <c r="H159" s="2"/>
      <c r="I159" s="2"/>
      <c r="J159" s="2"/>
      <c r="K159" s="2"/>
      <c r="L159" s="2"/>
      <c r="M159" s="2"/>
      <c r="N159" s="7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45"/>
      <c r="B160" s="2"/>
      <c r="C160" s="70"/>
      <c r="D160" s="70"/>
      <c r="E160" s="70"/>
      <c r="F160" s="2"/>
      <c r="G160" s="2"/>
      <c r="H160" s="2"/>
      <c r="I160" s="2"/>
      <c r="J160" s="2"/>
      <c r="K160" s="2"/>
      <c r="L160" s="2"/>
      <c r="M160" s="2"/>
      <c r="N160" s="7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45"/>
      <c r="B161" s="2"/>
      <c r="C161" s="70"/>
      <c r="D161" s="70"/>
      <c r="E161" s="70"/>
      <c r="F161" s="2"/>
      <c r="G161" s="2"/>
      <c r="H161" s="2"/>
      <c r="I161" s="2"/>
      <c r="J161" s="2"/>
      <c r="K161" s="2"/>
      <c r="L161" s="2"/>
      <c r="M161" s="2"/>
      <c r="N161" s="7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45"/>
      <c r="B162" s="2"/>
      <c r="C162" s="70"/>
      <c r="D162" s="70"/>
      <c r="E162" s="70"/>
      <c r="F162" s="2"/>
      <c r="G162" s="2"/>
      <c r="H162" s="2"/>
      <c r="I162" s="2"/>
      <c r="J162" s="2"/>
      <c r="K162" s="2"/>
      <c r="L162" s="2"/>
      <c r="M162" s="2"/>
      <c r="N162" s="7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45"/>
      <c r="B163" s="2"/>
      <c r="C163" s="70"/>
      <c r="D163" s="70"/>
      <c r="E163" s="70"/>
      <c r="F163" s="2"/>
      <c r="G163" s="2"/>
      <c r="H163" s="2"/>
      <c r="I163" s="2"/>
      <c r="J163" s="2"/>
      <c r="K163" s="2"/>
      <c r="L163" s="2"/>
      <c r="M163" s="2"/>
      <c r="N163" s="7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45"/>
      <c r="B164" s="2"/>
      <c r="C164" s="70"/>
      <c r="D164" s="70"/>
      <c r="E164" s="70"/>
      <c r="F164" s="2"/>
      <c r="G164" s="2"/>
      <c r="H164" s="2"/>
      <c r="I164" s="2"/>
      <c r="J164" s="2"/>
      <c r="K164" s="2"/>
      <c r="L164" s="2"/>
      <c r="M164" s="2"/>
      <c r="N164" s="7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45"/>
      <c r="B165" s="2"/>
      <c r="C165" s="70"/>
      <c r="D165" s="70"/>
      <c r="E165" s="70"/>
      <c r="F165" s="2"/>
      <c r="G165" s="2"/>
      <c r="H165" s="2"/>
      <c r="I165" s="2"/>
      <c r="J165" s="2"/>
      <c r="K165" s="2"/>
      <c r="L165" s="2"/>
      <c r="M165" s="2"/>
      <c r="N165" s="7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45"/>
      <c r="B166" s="2"/>
      <c r="C166" s="70"/>
      <c r="D166" s="70"/>
      <c r="E166" s="70"/>
      <c r="F166" s="2"/>
      <c r="G166" s="2"/>
      <c r="H166" s="2"/>
      <c r="I166" s="2"/>
      <c r="J166" s="2"/>
      <c r="K166" s="2"/>
      <c r="L166" s="2"/>
      <c r="M166" s="2"/>
      <c r="N166" s="7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45"/>
      <c r="B167" s="2"/>
      <c r="C167" s="70"/>
      <c r="D167" s="70"/>
      <c r="E167" s="70"/>
      <c r="F167" s="2"/>
      <c r="G167" s="2"/>
      <c r="H167" s="2"/>
      <c r="I167" s="2"/>
      <c r="J167" s="2"/>
      <c r="K167" s="2"/>
      <c r="L167" s="2"/>
      <c r="M167" s="2"/>
      <c r="N167" s="7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45"/>
      <c r="B168" s="2"/>
      <c r="C168" s="70"/>
      <c r="D168" s="70"/>
      <c r="E168" s="70"/>
      <c r="F168" s="2"/>
      <c r="G168" s="2"/>
      <c r="H168" s="2"/>
      <c r="I168" s="2"/>
      <c r="J168" s="2"/>
      <c r="K168" s="2"/>
      <c r="L168" s="2"/>
      <c r="M168" s="2"/>
      <c r="N168" s="7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45"/>
      <c r="B169" s="2"/>
      <c r="C169" s="70"/>
      <c r="D169" s="70"/>
      <c r="E169" s="70"/>
      <c r="F169" s="2"/>
      <c r="G169" s="2"/>
      <c r="H169" s="2"/>
      <c r="I169" s="2"/>
      <c r="J169" s="2"/>
      <c r="K169" s="2"/>
      <c r="L169" s="2"/>
      <c r="M169" s="2"/>
      <c r="N169" s="7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45"/>
      <c r="B170" s="2"/>
      <c r="C170" s="70"/>
      <c r="D170" s="70"/>
      <c r="E170" s="70"/>
      <c r="F170" s="2"/>
      <c r="G170" s="2"/>
      <c r="H170" s="2"/>
      <c r="I170" s="2"/>
      <c r="J170" s="2"/>
      <c r="K170" s="2"/>
      <c r="L170" s="2"/>
      <c r="M170" s="2"/>
      <c r="N170" s="7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45"/>
      <c r="B171" s="2"/>
      <c r="C171" s="70"/>
      <c r="D171" s="70"/>
      <c r="E171" s="70"/>
      <c r="F171" s="2"/>
      <c r="G171" s="2"/>
      <c r="H171" s="2"/>
      <c r="I171" s="2"/>
      <c r="J171" s="2"/>
      <c r="K171" s="2"/>
      <c r="L171" s="2"/>
      <c r="M171" s="2"/>
      <c r="N171" s="7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45"/>
      <c r="B172" s="2"/>
      <c r="C172" s="70"/>
      <c r="D172" s="70"/>
      <c r="E172" s="70"/>
      <c r="F172" s="2"/>
      <c r="G172" s="2"/>
      <c r="H172" s="2"/>
      <c r="I172" s="2"/>
      <c r="J172" s="2"/>
      <c r="K172" s="2"/>
      <c r="L172" s="2"/>
      <c r="M172" s="2"/>
      <c r="N172" s="7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45"/>
      <c r="B173" s="2"/>
      <c r="C173" s="70"/>
      <c r="D173" s="70"/>
      <c r="E173" s="70"/>
      <c r="F173" s="2"/>
      <c r="G173" s="2"/>
      <c r="H173" s="2"/>
      <c r="I173" s="2"/>
      <c r="J173" s="2"/>
      <c r="K173" s="2"/>
      <c r="L173" s="2"/>
      <c r="M173" s="2"/>
      <c r="N173" s="7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45"/>
      <c r="B174" s="2"/>
      <c r="C174" s="70"/>
      <c r="D174" s="70"/>
      <c r="E174" s="70"/>
      <c r="F174" s="2"/>
      <c r="G174" s="2"/>
      <c r="H174" s="2"/>
      <c r="I174" s="2"/>
      <c r="J174" s="2"/>
      <c r="K174" s="2"/>
      <c r="L174" s="2"/>
      <c r="M174" s="2"/>
      <c r="N174" s="7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45"/>
      <c r="B175" s="2"/>
      <c r="C175" s="70"/>
      <c r="D175" s="70"/>
      <c r="E175" s="70"/>
      <c r="F175" s="2"/>
      <c r="G175" s="2"/>
      <c r="H175" s="2"/>
      <c r="I175" s="2"/>
      <c r="J175" s="2"/>
      <c r="K175" s="2"/>
      <c r="L175" s="2"/>
      <c r="M175" s="2"/>
      <c r="N175" s="7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45"/>
      <c r="B176" s="2"/>
      <c r="C176" s="70"/>
      <c r="D176" s="70"/>
      <c r="E176" s="70"/>
      <c r="F176" s="2"/>
      <c r="G176" s="2"/>
      <c r="H176" s="2"/>
      <c r="I176" s="2"/>
      <c r="J176" s="2"/>
      <c r="K176" s="2"/>
      <c r="L176" s="2"/>
      <c r="M176" s="2"/>
      <c r="N176" s="7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45"/>
      <c r="B177" s="2"/>
      <c r="C177" s="70"/>
      <c r="D177" s="70"/>
      <c r="E177" s="70"/>
      <c r="F177" s="2"/>
      <c r="G177" s="2"/>
      <c r="H177" s="2"/>
      <c r="I177" s="2"/>
      <c r="J177" s="2"/>
      <c r="K177" s="2"/>
      <c r="L177" s="2"/>
      <c r="M177" s="2"/>
      <c r="N177" s="7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45"/>
      <c r="B178" s="2"/>
      <c r="C178" s="70"/>
      <c r="D178" s="70"/>
      <c r="E178" s="70"/>
      <c r="F178" s="2"/>
      <c r="G178" s="2"/>
      <c r="H178" s="2"/>
      <c r="I178" s="2"/>
      <c r="J178" s="2"/>
      <c r="K178" s="2"/>
      <c r="L178" s="2"/>
      <c r="M178" s="2"/>
      <c r="N178" s="7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45"/>
      <c r="B179" s="2"/>
      <c r="C179" s="70"/>
      <c r="D179" s="70"/>
      <c r="E179" s="70"/>
      <c r="F179" s="2"/>
      <c r="G179" s="2"/>
      <c r="H179" s="2"/>
      <c r="I179" s="2"/>
      <c r="J179" s="2"/>
      <c r="K179" s="2"/>
      <c r="L179" s="2"/>
      <c r="M179" s="2"/>
      <c r="N179" s="7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45"/>
      <c r="B180" s="2"/>
      <c r="C180" s="70"/>
      <c r="D180" s="70"/>
      <c r="E180" s="70"/>
      <c r="F180" s="2"/>
      <c r="G180" s="2"/>
      <c r="H180" s="2"/>
      <c r="I180" s="2"/>
      <c r="J180" s="2"/>
      <c r="K180" s="2"/>
      <c r="L180" s="2"/>
      <c r="M180" s="2"/>
      <c r="N180" s="7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45"/>
      <c r="B181" s="2"/>
      <c r="C181" s="70"/>
      <c r="D181" s="70"/>
      <c r="E181" s="70"/>
      <c r="F181" s="2"/>
      <c r="G181" s="2"/>
      <c r="H181" s="2"/>
      <c r="I181" s="2"/>
      <c r="J181" s="2"/>
      <c r="K181" s="2"/>
      <c r="L181" s="2"/>
      <c r="M181" s="2"/>
      <c r="N181" s="7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45"/>
      <c r="B182" s="2"/>
      <c r="C182" s="70"/>
      <c r="D182" s="70"/>
      <c r="E182" s="70"/>
      <c r="F182" s="2"/>
      <c r="G182" s="2"/>
      <c r="H182" s="2"/>
      <c r="I182" s="2"/>
      <c r="J182" s="2"/>
      <c r="K182" s="2"/>
      <c r="L182" s="2"/>
      <c r="M182" s="2"/>
      <c r="N182" s="7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45"/>
      <c r="B183" s="2"/>
      <c r="C183" s="70"/>
      <c r="D183" s="70"/>
      <c r="E183" s="70"/>
      <c r="F183" s="2"/>
      <c r="G183" s="2"/>
      <c r="H183" s="2"/>
      <c r="I183" s="2"/>
      <c r="J183" s="2"/>
      <c r="K183" s="2"/>
      <c r="L183" s="2"/>
      <c r="M183" s="2"/>
      <c r="N183" s="7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45"/>
      <c r="B184" s="2"/>
      <c r="C184" s="70"/>
      <c r="D184" s="70"/>
      <c r="E184" s="70"/>
      <c r="F184" s="2"/>
      <c r="G184" s="2"/>
      <c r="H184" s="2"/>
      <c r="I184" s="2"/>
      <c r="J184" s="2"/>
      <c r="K184" s="2"/>
      <c r="L184" s="2"/>
      <c r="M184" s="2"/>
      <c r="N184" s="7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45"/>
      <c r="B185" s="2"/>
      <c r="C185" s="70"/>
      <c r="D185" s="70"/>
      <c r="E185" s="70"/>
      <c r="F185" s="2"/>
      <c r="G185" s="2"/>
      <c r="H185" s="2"/>
      <c r="I185" s="2"/>
      <c r="J185" s="2"/>
      <c r="K185" s="2"/>
      <c r="L185" s="2"/>
      <c r="M185" s="2"/>
      <c r="N185" s="7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45"/>
      <c r="B186" s="2"/>
      <c r="C186" s="70"/>
      <c r="D186" s="70"/>
      <c r="E186" s="70"/>
      <c r="F186" s="2"/>
      <c r="G186" s="2"/>
      <c r="H186" s="2"/>
      <c r="I186" s="2"/>
      <c r="J186" s="2"/>
      <c r="K186" s="2"/>
      <c r="L186" s="2"/>
      <c r="M186" s="2"/>
      <c r="N186" s="7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45"/>
      <c r="B187" s="2"/>
      <c r="C187" s="70"/>
      <c r="D187" s="70"/>
      <c r="E187" s="70"/>
      <c r="F187" s="2"/>
      <c r="G187" s="2"/>
      <c r="H187" s="2"/>
      <c r="I187" s="2"/>
      <c r="J187" s="2"/>
      <c r="K187" s="2"/>
      <c r="L187" s="2"/>
      <c r="M187" s="2"/>
      <c r="N187" s="7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45"/>
      <c r="B188" s="2"/>
      <c r="C188" s="70"/>
      <c r="D188" s="70"/>
      <c r="E188" s="70"/>
      <c r="F188" s="2"/>
      <c r="G188" s="2"/>
      <c r="H188" s="2"/>
      <c r="I188" s="2"/>
      <c r="J188" s="2"/>
      <c r="K188" s="2"/>
      <c r="L188" s="2"/>
      <c r="M188" s="2"/>
      <c r="N188" s="7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45"/>
      <c r="B189" s="2"/>
      <c r="C189" s="70"/>
      <c r="D189" s="70"/>
      <c r="E189" s="70"/>
      <c r="F189" s="2"/>
      <c r="G189" s="2"/>
      <c r="H189" s="2"/>
      <c r="I189" s="2"/>
      <c r="J189" s="2"/>
      <c r="K189" s="2"/>
      <c r="L189" s="2"/>
      <c r="M189" s="2"/>
      <c r="N189" s="7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45"/>
      <c r="B190" s="2"/>
      <c r="C190" s="70"/>
      <c r="D190" s="70"/>
      <c r="E190" s="70"/>
      <c r="F190" s="2"/>
      <c r="G190" s="2"/>
      <c r="H190" s="2"/>
      <c r="I190" s="2"/>
      <c r="J190" s="2"/>
      <c r="K190" s="2"/>
      <c r="L190" s="2"/>
      <c r="M190" s="2"/>
      <c r="N190" s="7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45"/>
      <c r="B191" s="2"/>
      <c r="C191" s="70"/>
      <c r="D191" s="70"/>
      <c r="E191" s="70"/>
      <c r="F191" s="2"/>
      <c r="G191" s="2"/>
      <c r="H191" s="2"/>
      <c r="I191" s="2"/>
      <c r="J191" s="2"/>
      <c r="K191" s="2"/>
      <c r="L191" s="2"/>
      <c r="M191" s="2"/>
      <c r="N191" s="7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45"/>
      <c r="B192" s="2"/>
      <c r="C192" s="70"/>
      <c r="D192" s="70"/>
      <c r="E192" s="70"/>
      <c r="F192" s="2"/>
      <c r="G192" s="2"/>
      <c r="H192" s="2"/>
      <c r="I192" s="2"/>
      <c r="J192" s="2"/>
      <c r="K192" s="2"/>
      <c r="L192" s="2"/>
      <c r="M192" s="2"/>
      <c r="N192" s="7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45"/>
      <c r="B193" s="2"/>
      <c r="C193" s="70"/>
      <c r="D193" s="70"/>
      <c r="E193" s="70"/>
      <c r="F193" s="2"/>
      <c r="G193" s="2"/>
      <c r="H193" s="2"/>
      <c r="I193" s="2"/>
      <c r="J193" s="2"/>
      <c r="K193" s="2"/>
      <c r="L193" s="2"/>
      <c r="M193" s="2"/>
      <c r="N193" s="7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45"/>
      <c r="B194" s="2"/>
      <c r="C194" s="70"/>
      <c r="D194" s="70"/>
      <c r="E194" s="70"/>
      <c r="F194" s="2"/>
      <c r="G194" s="2"/>
      <c r="H194" s="2"/>
      <c r="I194" s="2"/>
      <c r="J194" s="2"/>
      <c r="K194" s="2"/>
      <c r="L194" s="2"/>
      <c r="M194" s="2"/>
      <c r="N194" s="7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45"/>
      <c r="B195" s="2"/>
      <c r="C195" s="70"/>
      <c r="D195" s="70"/>
      <c r="E195" s="70"/>
      <c r="F195" s="2"/>
      <c r="G195" s="2"/>
      <c r="H195" s="2"/>
      <c r="I195" s="2"/>
      <c r="J195" s="2"/>
      <c r="K195" s="2"/>
      <c r="L195" s="2"/>
      <c r="M195" s="2"/>
      <c r="N195" s="7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45"/>
      <c r="B196" s="2"/>
      <c r="C196" s="70"/>
      <c r="D196" s="70"/>
      <c r="E196" s="70"/>
      <c r="F196" s="2"/>
      <c r="G196" s="2"/>
      <c r="H196" s="2"/>
      <c r="I196" s="2"/>
      <c r="J196" s="2"/>
      <c r="K196" s="2"/>
      <c r="L196" s="2"/>
      <c r="M196" s="2"/>
      <c r="N196" s="7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45"/>
      <c r="B197" s="2"/>
      <c r="C197" s="70"/>
      <c r="D197" s="70"/>
      <c r="E197" s="70"/>
      <c r="F197" s="2"/>
      <c r="G197" s="2"/>
      <c r="H197" s="2"/>
      <c r="I197" s="2"/>
      <c r="J197" s="2"/>
      <c r="K197" s="2"/>
      <c r="L197" s="2"/>
      <c r="M197" s="2"/>
      <c r="N197" s="7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45"/>
      <c r="B198" s="2"/>
      <c r="C198" s="70"/>
      <c r="D198" s="70"/>
      <c r="E198" s="70"/>
      <c r="F198" s="2"/>
      <c r="G198" s="2"/>
      <c r="H198" s="2"/>
      <c r="I198" s="2"/>
      <c r="J198" s="2"/>
      <c r="K198" s="2"/>
      <c r="L198" s="2"/>
      <c r="M198" s="2"/>
      <c r="N198" s="7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45"/>
      <c r="B199" s="2"/>
      <c r="C199" s="70"/>
      <c r="D199" s="70"/>
      <c r="E199" s="70"/>
      <c r="F199" s="2"/>
      <c r="G199" s="2"/>
      <c r="H199" s="2"/>
      <c r="I199" s="2"/>
      <c r="J199" s="2"/>
      <c r="K199" s="2"/>
      <c r="L199" s="2"/>
      <c r="M199" s="2"/>
      <c r="N199" s="7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45"/>
      <c r="B200" s="2"/>
      <c r="C200" s="70"/>
      <c r="D200" s="70"/>
      <c r="E200" s="70"/>
      <c r="F200" s="2"/>
      <c r="G200" s="2"/>
      <c r="H200" s="2"/>
      <c r="I200" s="2"/>
      <c r="J200" s="2"/>
      <c r="K200" s="2"/>
      <c r="L200" s="2"/>
      <c r="M200" s="2"/>
      <c r="N200" s="7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45"/>
      <c r="B201" s="2"/>
      <c r="C201" s="70"/>
      <c r="D201" s="70"/>
      <c r="E201" s="70"/>
      <c r="F201" s="2"/>
      <c r="G201" s="2"/>
      <c r="H201" s="2"/>
      <c r="I201" s="2"/>
      <c r="J201" s="2"/>
      <c r="K201" s="2"/>
      <c r="L201" s="2"/>
      <c r="M201" s="2"/>
      <c r="N201" s="7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45"/>
      <c r="B202" s="2"/>
      <c r="C202" s="70"/>
      <c r="D202" s="70"/>
      <c r="E202" s="70"/>
      <c r="F202" s="2"/>
      <c r="G202" s="2"/>
      <c r="H202" s="2"/>
      <c r="I202" s="2"/>
      <c r="J202" s="2"/>
      <c r="K202" s="2"/>
      <c r="L202" s="2"/>
      <c r="M202" s="2"/>
      <c r="N202" s="7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45"/>
      <c r="B203" s="2"/>
      <c r="C203" s="70"/>
      <c r="D203" s="70"/>
      <c r="E203" s="70"/>
      <c r="F203" s="2"/>
      <c r="G203" s="2"/>
      <c r="H203" s="2"/>
      <c r="I203" s="2"/>
      <c r="J203" s="2"/>
      <c r="K203" s="2"/>
      <c r="L203" s="2"/>
      <c r="M203" s="2"/>
      <c r="N203" s="7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45"/>
      <c r="B204" s="2"/>
      <c r="C204" s="70"/>
      <c r="D204" s="70"/>
      <c r="E204" s="70"/>
      <c r="F204" s="2"/>
      <c r="G204" s="2"/>
      <c r="H204" s="2"/>
      <c r="I204" s="2"/>
      <c r="J204" s="2"/>
      <c r="K204" s="2"/>
      <c r="L204" s="2"/>
      <c r="M204" s="2"/>
      <c r="N204" s="7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45"/>
      <c r="B205" s="2"/>
      <c r="C205" s="70"/>
      <c r="D205" s="70"/>
      <c r="E205" s="70"/>
      <c r="F205" s="2"/>
      <c r="G205" s="2"/>
      <c r="H205" s="2"/>
      <c r="I205" s="2"/>
      <c r="J205" s="2"/>
      <c r="K205" s="2"/>
      <c r="L205" s="2"/>
      <c r="M205" s="2"/>
      <c r="N205" s="7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45"/>
      <c r="B206" s="2"/>
      <c r="C206" s="70"/>
      <c r="D206" s="70"/>
      <c r="E206" s="70"/>
      <c r="F206" s="2"/>
      <c r="G206" s="2"/>
      <c r="H206" s="2"/>
      <c r="I206" s="2"/>
      <c r="J206" s="2"/>
      <c r="K206" s="2"/>
      <c r="L206" s="2"/>
      <c r="M206" s="2"/>
      <c r="N206" s="7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45"/>
      <c r="B207" s="2"/>
      <c r="C207" s="70"/>
      <c r="D207" s="70"/>
      <c r="E207" s="70"/>
      <c r="F207" s="2"/>
      <c r="G207" s="2"/>
      <c r="H207" s="2"/>
      <c r="I207" s="2"/>
      <c r="J207" s="2"/>
      <c r="K207" s="2"/>
      <c r="L207" s="2"/>
      <c r="M207" s="2"/>
      <c r="N207" s="7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45"/>
      <c r="B208" s="2"/>
      <c r="C208" s="70"/>
      <c r="D208" s="70"/>
      <c r="E208" s="70"/>
      <c r="F208" s="2"/>
      <c r="G208" s="2"/>
      <c r="H208" s="2"/>
      <c r="I208" s="2"/>
      <c r="J208" s="2"/>
      <c r="K208" s="2"/>
      <c r="L208" s="2"/>
      <c r="M208" s="2"/>
      <c r="N208" s="7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45"/>
      <c r="B209" s="2"/>
      <c r="C209" s="70"/>
      <c r="D209" s="70"/>
      <c r="E209" s="70"/>
      <c r="F209" s="2"/>
      <c r="G209" s="2"/>
      <c r="H209" s="2"/>
      <c r="I209" s="2"/>
      <c r="J209" s="2"/>
      <c r="K209" s="2"/>
      <c r="L209" s="2"/>
      <c r="M209" s="2"/>
      <c r="N209" s="7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45"/>
      <c r="B210" s="2"/>
      <c r="C210" s="70"/>
      <c r="D210" s="70"/>
      <c r="E210" s="70"/>
      <c r="F210" s="2"/>
      <c r="G210" s="2"/>
      <c r="H210" s="2"/>
      <c r="I210" s="2"/>
      <c r="J210" s="2"/>
      <c r="K210" s="2"/>
      <c r="L210" s="2"/>
      <c r="M210" s="2"/>
      <c r="N210" s="7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45"/>
      <c r="B211" s="2"/>
      <c r="C211" s="70"/>
      <c r="D211" s="70"/>
      <c r="E211" s="70"/>
      <c r="F211" s="2"/>
      <c r="G211" s="2"/>
      <c r="H211" s="2"/>
      <c r="I211" s="2"/>
      <c r="J211" s="2"/>
      <c r="K211" s="2"/>
      <c r="L211" s="2"/>
      <c r="M211" s="2"/>
      <c r="N211" s="7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45"/>
      <c r="B212" s="2"/>
      <c r="C212" s="70"/>
      <c r="D212" s="70"/>
      <c r="E212" s="70"/>
      <c r="F212" s="2"/>
      <c r="G212" s="2"/>
      <c r="H212" s="2"/>
      <c r="I212" s="2"/>
      <c r="J212" s="2"/>
      <c r="K212" s="2"/>
      <c r="L212" s="2"/>
      <c r="M212" s="2"/>
      <c r="N212" s="7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45"/>
      <c r="B213" s="2"/>
      <c r="C213" s="70"/>
      <c r="D213" s="70"/>
      <c r="E213" s="70"/>
      <c r="F213" s="2"/>
      <c r="G213" s="2"/>
      <c r="H213" s="2"/>
      <c r="I213" s="2"/>
      <c r="J213" s="2"/>
      <c r="K213" s="2"/>
      <c r="L213" s="2"/>
      <c r="M213" s="2"/>
      <c r="N213" s="7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45"/>
      <c r="B214" s="2"/>
      <c r="C214" s="70"/>
      <c r="D214" s="70"/>
      <c r="E214" s="70"/>
      <c r="F214" s="2"/>
      <c r="G214" s="2"/>
      <c r="H214" s="2"/>
      <c r="I214" s="2"/>
      <c r="J214" s="2"/>
      <c r="K214" s="2"/>
      <c r="L214" s="2"/>
      <c r="M214" s="2"/>
      <c r="N214" s="7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45"/>
      <c r="B215" s="2"/>
      <c r="C215" s="70"/>
      <c r="D215" s="70"/>
      <c r="E215" s="70"/>
      <c r="F215" s="2"/>
      <c r="G215" s="2"/>
      <c r="H215" s="2"/>
      <c r="I215" s="2"/>
      <c r="J215" s="2"/>
      <c r="K215" s="2"/>
      <c r="L215" s="2"/>
      <c r="M215" s="2"/>
      <c r="N215" s="7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45"/>
      <c r="B216" s="2"/>
      <c r="C216" s="70"/>
      <c r="D216" s="70"/>
      <c r="E216" s="70"/>
      <c r="F216" s="2"/>
      <c r="G216" s="2"/>
      <c r="H216" s="2"/>
      <c r="I216" s="2"/>
      <c r="J216" s="2"/>
      <c r="K216" s="2"/>
      <c r="L216" s="2"/>
      <c r="M216" s="2"/>
      <c r="N216" s="7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45"/>
      <c r="B217" s="2"/>
      <c r="C217" s="70"/>
      <c r="D217" s="70"/>
      <c r="E217" s="70"/>
      <c r="F217" s="2"/>
      <c r="G217" s="2"/>
      <c r="H217" s="2"/>
      <c r="I217" s="2"/>
      <c r="J217" s="2"/>
      <c r="K217" s="2"/>
      <c r="L217" s="2"/>
      <c r="M217" s="2"/>
      <c r="N217" s="7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45"/>
      <c r="B218" s="2"/>
      <c r="C218" s="70"/>
      <c r="D218" s="70"/>
      <c r="E218" s="70"/>
      <c r="F218" s="2"/>
      <c r="G218" s="2"/>
      <c r="H218" s="2"/>
      <c r="I218" s="2"/>
      <c r="J218" s="2"/>
      <c r="K218" s="2"/>
      <c r="L218" s="2"/>
      <c r="M218" s="2"/>
      <c r="N218" s="7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45"/>
      <c r="B219" s="2"/>
      <c r="C219" s="70"/>
      <c r="D219" s="70"/>
      <c r="E219" s="70"/>
      <c r="F219" s="2"/>
      <c r="G219" s="2"/>
      <c r="H219" s="2"/>
      <c r="I219" s="2"/>
      <c r="J219" s="2"/>
      <c r="K219" s="2"/>
      <c r="L219" s="2"/>
      <c r="M219" s="2"/>
      <c r="N219" s="7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45"/>
      <c r="B220" s="2"/>
      <c r="C220" s="70"/>
      <c r="D220" s="70"/>
      <c r="E220" s="70"/>
      <c r="F220" s="2"/>
      <c r="G220" s="2"/>
      <c r="H220" s="2"/>
      <c r="I220" s="2"/>
      <c r="J220" s="2"/>
      <c r="K220" s="2"/>
      <c r="L220" s="2"/>
      <c r="M220" s="2"/>
      <c r="N220" s="7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45"/>
      <c r="B221" s="2"/>
      <c r="C221" s="70"/>
      <c r="D221" s="70"/>
      <c r="E221" s="70"/>
      <c r="F221" s="2"/>
      <c r="G221" s="2"/>
      <c r="H221" s="2"/>
      <c r="I221" s="2"/>
      <c r="J221" s="2"/>
      <c r="K221" s="2"/>
      <c r="L221" s="2"/>
      <c r="M221" s="2"/>
      <c r="N221" s="70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45"/>
      <c r="B222" s="2"/>
      <c r="C222" s="70"/>
      <c r="D222" s="70"/>
      <c r="E222" s="70"/>
      <c r="F222" s="2"/>
      <c r="G222" s="2"/>
      <c r="H222" s="2"/>
      <c r="I222" s="2"/>
      <c r="J222" s="2"/>
      <c r="K222" s="2"/>
      <c r="L222" s="2"/>
      <c r="M222" s="2"/>
      <c r="N222" s="70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45"/>
      <c r="B223" s="2"/>
      <c r="C223" s="70"/>
      <c r="D223" s="70"/>
      <c r="E223" s="70"/>
      <c r="F223" s="2"/>
      <c r="G223" s="2"/>
      <c r="H223" s="2"/>
      <c r="I223" s="2"/>
      <c r="J223" s="2"/>
      <c r="K223" s="2"/>
      <c r="L223" s="2"/>
      <c r="M223" s="2"/>
      <c r="N223" s="70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45"/>
      <c r="B224" s="2"/>
      <c r="C224" s="70"/>
      <c r="D224" s="70"/>
      <c r="E224" s="70"/>
      <c r="F224" s="2"/>
      <c r="G224" s="2"/>
      <c r="H224" s="2"/>
      <c r="I224" s="2"/>
      <c r="J224" s="2"/>
      <c r="K224" s="2"/>
      <c r="L224" s="2"/>
      <c r="M224" s="2"/>
      <c r="N224" s="70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45"/>
      <c r="B225" s="2"/>
      <c r="C225" s="70"/>
      <c r="D225" s="70"/>
      <c r="E225" s="70"/>
      <c r="F225" s="2"/>
      <c r="G225" s="2"/>
      <c r="H225" s="2"/>
      <c r="I225" s="2"/>
      <c r="J225" s="2"/>
      <c r="K225" s="2"/>
      <c r="L225" s="2"/>
      <c r="M225" s="2"/>
      <c r="N225" s="70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45"/>
      <c r="B226" s="2"/>
      <c r="C226" s="70"/>
      <c r="D226" s="70"/>
      <c r="E226" s="70"/>
      <c r="F226" s="2"/>
      <c r="G226" s="2"/>
      <c r="H226" s="2"/>
      <c r="I226" s="2"/>
      <c r="J226" s="2"/>
      <c r="K226" s="2"/>
      <c r="L226" s="2"/>
      <c r="M226" s="2"/>
      <c r="N226" s="70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45"/>
      <c r="B227" s="2"/>
      <c r="C227" s="70"/>
      <c r="D227" s="70"/>
      <c r="E227" s="70"/>
      <c r="F227" s="2"/>
      <c r="G227" s="2"/>
      <c r="H227" s="2"/>
      <c r="I227" s="2"/>
      <c r="J227" s="2"/>
      <c r="K227" s="2"/>
      <c r="L227" s="2"/>
      <c r="M227" s="2"/>
      <c r="N227" s="70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45"/>
      <c r="B228" s="2"/>
      <c r="C228" s="70"/>
      <c r="D228" s="70"/>
      <c r="E228" s="70"/>
      <c r="F228" s="2"/>
      <c r="G228" s="2"/>
      <c r="H228" s="2"/>
      <c r="I228" s="2"/>
      <c r="J228" s="2"/>
      <c r="K228" s="2"/>
      <c r="L228" s="2"/>
      <c r="M228" s="2"/>
      <c r="N228" s="70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45"/>
      <c r="B229" s="2"/>
      <c r="C229" s="70"/>
      <c r="D229" s="70"/>
      <c r="E229" s="70"/>
      <c r="F229" s="2"/>
      <c r="G229" s="2"/>
      <c r="H229" s="2"/>
      <c r="I229" s="2"/>
      <c r="J229" s="2"/>
      <c r="K229" s="2"/>
      <c r="L229" s="2"/>
      <c r="M229" s="2"/>
      <c r="N229" s="70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45"/>
      <c r="B230" s="2"/>
      <c r="C230" s="70"/>
      <c r="D230" s="70"/>
      <c r="E230" s="70"/>
      <c r="F230" s="2"/>
      <c r="G230" s="2"/>
      <c r="H230" s="2"/>
      <c r="I230" s="2"/>
      <c r="J230" s="2"/>
      <c r="K230" s="2"/>
      <c r="L230" s="2"/>
      <c r="M230" s="2"/>
      <c r="N230" s="70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45"/>
      <c r="B231" s="2"/>
      <c r="C231" s="70"/>
      <c r="D231" s="70"/>
      <c r="E231" s="70"/>
      <c r="F231" s="2"/>
      <c r="G231" s="2"/>
      <c r="H231" s="2"/>
      <c r="I231" s="2"/>
      <c r="J231" s="2"/>
      <c r="K231" s="2"/>
      <c r="L231" s="2"/>
      <c r="M231" s="2"/>
      <c r="N231" s="70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45"/>
      <c r="B232" s="2"/>
      <c r="C232" s="70"/>
      <c r="D232" s="70"/>
      <c r="E232" s="70"/>
      <c r="F232" s="2"/>
      <c r="G232" s="2"/>
      <c r="H232" s="2"/>
      <c r="I232" s="2"/>
      <c r="J232" s="2"/>
      <c r="K232" s="2"/>
      <c r="L232" s="2"/>
      <c r="M232" s="2"/>
      <c r="N232" s="70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45"/>
      <c r="B233" s="2"/>
      <c r="C233" s="70"/>
      <c r="D233" s="70"/>
      <c r="E233" s="70"/>
      <c r="F233" s="2"/>
      <c r="G233" s="2"/>
      <c r="H233" s="2"/>
      <c r="I233" s="2"/>
      <c r="J233" s="2"/>
      <c r="K233" s="2"/>
      <c r="L233" s="2"/>
      <c r="M233" s="2"/>
      <c r="N233" s="70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45"/>
      <c r="B234" s="2"/>
      <c r="C234" s="70"/>
      <c r="D234" s="70"/>
      <c r="E234" s="70"/>
      <c r="F234" s="2"/>
      <c r="G234" s="2"/>
      <c r="H234" s="2"/>
      <c r="I234" s="2"/>
      <c r="J234" s="2"/>
      <c r="K234" s="2"/>
      <c r="L234" s="2"/>
      <c r="M234" s="2"/>
      <c r="N234" s="70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45"/>
      <c r="B235" s="2"/>
      <c r="C235" s="70"/>
      <c r="D235" s="70"/>
      <c r="E235" s="70"/>
      <c r="F235" s="2"/>
      <c r="G235" s="2"/>
      <c r="H235" s="2"/>
      <c r="I235" s="2"/>
      <c r="J235" s="2"/>
      <c r="K235" s="2"/>
      <c r="L235" s="2"/>
      <c r="M235" s="2"/>
      <c r="N235" s="70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45"/>
      <c r="B236" s="2"/>
      <c r="C236" s="70"/>
      <c r="D236" s="70"/>
      <c r="E236" s="70"/>
      <c r="F236" s="2"/>
      <c r="G236" s="2"/>
      <c r="H236" s="2"/>
      <c r="I236" s="2"/>
      <c r="J236" s="2"/>
      <c r="K236" s="2"/>
      <c r="L236" s="2"/>
      <c r="M236" s="2"/>
      <c r="N236" s="70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45"/>
      <c r="B237" s="2"/>
      <c r="C237" s="70"/>
      <c r="D237" s="70"/>
      <c r="E237" s="70"/>
      <c r="F237" s="2"/>
      <c r="G237" s="2"/>
      <c r="H237" s="2"/>
      <c r="I237" s="2"/>
      <c r="J237" s="2"/>
      <c r="K237" s="2"/>
      <c r="L237" s="2"/>
      <c r="M237" s="2"/>
      <c r="N237" s="70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45"/>
      <c r="B238" s="2"/>
      <c r="C238" s="70"/>
      <c r="D238" s="70"/>
      <c r="E238" s="70"/>
      <c r="F238" s="2"/>
      <c r="G238" s="2"/>
      <c r="H238" s="2"/>
      <c r="I238" s="2"/>
      <c r="J238" s="2"/>
      <c r="K238" s="2"/>
      <c r="L238" s="2"/>
      <c r="M238" s="2"/>
      <c r="N238" s="70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45"/>
      <c r="B239" s="2"/>
      <c r="C239" s="70"/>
      <c r="D239" s="70"/>
      <c r="E239" s="70"/>
      <c r="F239" s="2"/>
      <c r="G239" s="2"/>
      <c r="H239" s="2"/>
      <c r="I239" s="2"/>
      <c r="J239" s="2"/>
      <c r="K239" s="2"/>
      <c r="L239" s="2"/>
      <c r="M239" s="2"/>
      <c r="N239" s="70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45"/>
      <c r="B240" s="2"/>
      <c r="C240" s="70"/>
      <c r="D240" s="70"/>
      <c r="E240" s="70"/>
      <c r="F240" s="2"/>
      <c r="G240" s="2"/>
      <c r="H240" s="2"/>
      <c r="I240" s="2"/>
      <c r="J240" s="2"/>
      <c r="K240" s="2"/>
      <c r="L240" s="2"/>
      <c r="M240" s="2"/>
      <c r="N240" s="70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45"/>
      <c r="B241" s="2"/>
      <c r="C241" s="70"/>
      <c r="D241" s="70"/>
      <c r="E241" s="70"/>
      <c r="F241" s="2"/>
      <c r="G241" s="2"/>
      <c r="H241" s="2"/>
      <c r="I241" s="2"/>
      <c r="J241" s="2"/>
      <c r="K241" s="2"/>
      <c r="L241" s="2"/>
      <c r="M241" s="2"/>
      <c r="N241" s="70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45"/>
      <c r="B242" s="2"/>
      <c r="C242" s="70"/>
      <c r="D242" s="70"/>
      <c r="E242" s="70"/>
      <c r="F242" s="2"/>
      <c r="G242" s="2"/>
      <c r="H242" s="2"/>
      <c r="I242" s="2"/>
      <c r="J242" s="2"/>
      <c r="K242" s="2"/>
      <c r="L242" s="2"/>
      <c r="M242" s="2"/>
      <c r="N242" s="70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45"/>
      <c r="B243" s="2"/>
      <c r="C243" s="70"/>
      <c r="D243" s="70"/>
      <c r="E243" s="70"/>
      <c r="F243" s="2"/>
      <c r="G243" s="2"/>
      <c r="H243" s="2"/>
      <c r="I243" s="2"/>
      <c r="J243" s="2"/>
      <c r="K243" s="2"/>
      <c r="L243" s="2"/>
      <c r="M243" s="2"/>
      <c r="N243" s="70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45"/>
      <c r="B244" s="2"/>
      <c r="C244" s="70"/>
      <c r="D244" s="70"/>
      <c r="E244" s="70"/>
      <c r="F244" s="2"/>
      <c r="G244" s="2"/>
      <c r="H244" s="2"/>
      <c r="I244" s="2"/>
      <c r="J244" s="2"/>
      <c r="K244" s="2"/>
      <c r="L244" s="2"/>
      <c r="M244" s="2"/>
      <c r="N244" s="70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45"/>
      <c r="B245" s="2"/>
      <c r="C245" s="70"/>
      <c r="D245" s="70"/>
      <c r="E245" s="70"/>
      <c r="F245" s="2"/>
      <c r="G245" s="2"/>
      <c r="H245" s="2"/>
      <c r="I245" s="2"/>
      <c r="J245" s="2"/>
      <c r="K245" s="2"/>
      <c r="L245" s="2"/>
      <c r="M245" s="2"/>
      <c r="N245" s="70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45"/>
      <c r="B246" s="2"/>
      <c r="C246" s="70"/>
      <c r="D246" s="70"/>
      <c r="E246" s="70"/>
      <c r="F246" s="2"/>
      <c r="G246" s="2"/>
      <c r="H246" s="2"/>
      <c r="I246" s="2"/>
      <c r="J246" s="2"/>
      <c r="K246" s="2"/>
      <c r="L246" s="2"/>
      <c r="M246" s="2"/>
      <c r="N246" s="70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45"/>
      <c r="B247" s="2"/>
      <c r="C247" s="70"/>
      <c r="D247" s="70"/>
      <c r="E247" s="70"/>
      <c r="F247" s="2"/>
      <c r="G247" s="2"/>
      <c r="H247" s="2"/>
      <c r="I247" s="2"/>
      <c r="J247" s="2"/>
      <c r="K247" s="2"/>
      <c r="L247" s="2"/>
      <c r="M247" s="2"/>
      <c r="N247" s="70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45"/>
      <c r="B248" s="2"/>
      <c r="C248" s="70"/>
      <c r="D248" s="70"/>
      <c r="E248" s="70"/>
      <c r="F248" s="2"/>
      <c r="G248" s="2"/>
      <c r="H248" s="2"/>
      <c r="I248" s="2"/>
      <c r="J248" s="2"/>
      <c r="K248" s="2"/>
      <c r="L248" s="2"/>
      <c r="M248" s="2"/>
      <c r="N248" s="70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45"/>
      <c r="B249" s="2"/>
      <c r="C249" s="70"/>
      <c r="D249" s="70"/>
      <c r="E249" s="70"/>
      <c r="F249" s="2"/>
      <c r="G249" s="2"/>
      <c r="H249" s="2"/>
      <c r="I249" s="2"/>
      <c r="J249" s="2"/>
      <c r="K249" s="2"/>
      <c r="L249" s="2"/>
      <c r="M249" s="2"/>
      <c r="N249" s="70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45"/>
      <c r="B250" s="2"/>
      <c r="C250" s="70"/>
      <c r="D250" s="70"/>
      <c r="E250" s="70"/>
      <c r="F250" s="2"/>
      <c r="G250" s="2"/>
      <c r="H250" s="2"/>
      <c r="I250" s="2"/>
      <c r="J250" s="2"/>
      <c r="K250" s="2"/>
      <c r="L250" s="2"/>
      <c r="M250" s="2"/>
      <c r="N250" s="70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45"/>
      <c r="B251" s="2"/>
      <c r="C251" s="70"/>
      <c r="D251" s="70"/>
      <c r="E251" s="70"/>
      <c r="F251" s="2"/>
      <c r="G251" s="2"/>
      <c r="H251" s="2"/>
      <c r="I251" s="2"/>
      <c r="J251" s="2"/>
      <c r="K251" s="2"/>
      <c r="L251" s="2"/>
      <c r="M251" s="2"/>
      <c r="N251" s="70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45"/>
      <c r="B252" s="2"/>
      <c r="C252" s="70"/>
      <c r="D252" s="70"/>
      <c r="E252" s="70"/>
      <c r="F252" s="2"/>
      <c r="G252" s="2"/>
      <c r="H252" s="2"/>
      <c r="I252" s="2"/>
      <c r="J252" s="2"/>
      <c r="K252" s="2"/>
      <c r="L252" s="2"/>
      <c r="M252" s="2"/>
      <c r="N252" s="70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45"/>
      <c r="B253" s="2"/>
      <c r="C253" s="70"/>
      <c r="D253" s="70"/>
      <c r="E253" s="70"/>
      <c r="F253" s="2"/>
      <c r="G253" s="2"/>
      <c r="H253" s="2"/>
      <c r="I253" s="2"/>
      <c r="J253" s="2"/>
      <c r="K253" s="2"/>
      <c r="L253" s="2"/>
      <c r="M253" s="2"/>
      <c r="N253" s="70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45"/>
      <c r="B254" s="2"/>
      <c r="C254" s="70"/>
      <c r="D254" s="70"/>
      <c r="E254" s="70"/>
      <c r="F254" s="2"/>
      <c r="G254" s="2"/>
      <c r="H254" s="2"/>
      <c r="I254" s="2"/>
      <c r="J254" s="2"/>
      <c r="K254" s="2"/>
      <c r="L254" s="2"/>
      <c r="M254" s="2"/>
      <c r="N254" s="70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45"/>
      <c r="B255" s="2"/>
      <c r="C255" s="70"/>
      <c r="D255" s="70"/>
      <c r="E255" s="70"/>
      <c r="F255" s="2"/>
      <c r="G255" s="2"/>
      <c r="H255" s="2"/>
      <c r="I255" s="2"/>
      <c r="J255" s="2"/>
      <c r="K255" s="2"/>
      <c r="L255" s="2"/>
      <c r="M255" s="2"/>
      <c r="N255" s="70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45"/>
      <c r="B256" s="2"/>
      <c r="C256" s="70"/>
      <c r="D256" s="70"/>
      <c r="E256" s="70"/>
      <c r="F256" s="2"/>
      <c r="G256" s="2"/>
      <c r="H256" s="2"/>
      <c r="I256" s="2"/>
      <c r="J256" s="2"/>
      <c r="K256" s="2"/>
      <c r="L256" s="2"/>
      <c r="M256" s="2"/>
      <c r="N256" s="7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45"/>
      <c r="B257" s="2"/>
      <c r="C257" s="70"/>
      <c r="D257" s="70"/>
      <c r="E257" s="70"/>
      <c r="F257" s="2"/>
      <c r="G257" s="2"/>
      <c r="H257" s="2"/>
      <c r="I257" s="2"/>
      <c r="J257" s="2"/>
      <c r="K257" s="2"/>
      <c r="L257" s="2"/>
      <c r="M257" s="2"/>
      <c r="N257" s="70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45"/>
      <c r="B258" s="2"/>
      <c r="C258" s="70"/>
      <c r="D258" s="70"/>
      <c r="E258" s="70"/>
      <c r="F258" s="2"/>
      <c r="G258" s="2"/>
      <c r="H258" s="2"/>
      <c r="I258" s="2"/>
      <c r="J258" s="2"/>
      <c r="K258" s="2"/>
      <c r="L258" s="2"/>
      <c r="M258" s="2"/>
      <c r="N258" s="70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45"/>
      <c r="B259" s="2"/>
      <c r="C259" s="70"/>
      <c r="D259" s="70"/>
      <c r="E259" s="70"/>
      <c r="F259" s="2"/>
      <c r="G259" s="2"/>
      <c r="H259" s="2"/>
      <c r="I259" s="2"/>
      <c r="J259" s="2"/>
      <c r="K259" s="2"/>
      <c r="L259" s="2"/>
      <c r="M259" s="2"/>
      <c r="N259" s="70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45"/>
      <c r="B260" s="2"/>
      <c r="C260" s="70"/>
      <c r="D260" s="70"/>
      <c r="E260" s="70"/>
      <c r="F260" s="2"/>
      <c r="G260" s="2"/>
      <c r="H260" s="2"/>
      <c r="I260" s="2"/>
      <c r="J260" s="2"/>
      <c r="K260" s="2"/>
      <c r="L260" s="2"/>
      <c r="M260" s="2"/>
      <c r="N260" s="70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45"/>
      <c r="B261" s="2"/>
      <c r="C261" s="70"/>
      <c r="D261" s="70"/>
      <c r="E261" s="70"/>
      <c r="F261" s="2"/>
      <c r="G261" s="2"/>
      <c r="H261" s="2"/>
      <c r="I261" s="2"/>
      <c r="J261" s="2"/>
      <c r="K261" s="2"/>
      <c r="L261" s="2"/>
      <c r="M261" s="2"/>
      <c r="N261" s="70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45"/>
      <c r="B262" s="2"/>
      <c r="C262" s="70"/>
      <c r="D262" s="70"/>
      <c r="E262" s="70"/>
      <c r="F262" s="2"/>
      <c r="G262" s="2"/>
      <c r="H262" s="2"/>
      <c r="I262" s="2"/>
      <c r="J262" s="2"/>
      <c r="K262" s="2"/>
      <c r="L262" s="2"/>
      <c r="M262" s="2"/>
      <c r="N262" s="70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45"/>
      <c r="B263" s="2"/>
      <c r="C263" s="70"/>
      <c r="D263" s="70"/>
      <c r="E263" s="70"/>
      <c r="F263" s="2"/>
      <c r="G263" s="2"/>
      <c r="H263" s="2"/>
      <c r="I263" s="2"/>
      <c r="J263" s="2"/>
      <c r="K263" s="2"/>
      <c r="L263" s="2"/>
      <c r="M263" s="2"/>
      <c r="N263" s="70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45"/>
      <c r="B264" s="2"/>
      <c r="C264" s="70"/>
      <c r="D264" s="70"/>
      <c r="E264" s="70"/>
      <c r="F264" s="2"/>
      <c r="G264" s="2"/>
      <c r="H264" s="2"/>
      <c r="I264" s="2"/>
      <c r="J264" s="2"/>
      <c r="K264" s="2"/>
      <c r="L264" s="2"/>
      <c r="M264" s="2"/>
      <c r="N264" s="7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45"/>
      <c r="B265" s="2"/>
      <c r="C265" s="70"/>
      <c r="D265" s="70"/>
      <c r="E265" s="70"/>
      <c r="F265" s="2"/>
      <c r="G265" s="2"/>
      <c r="H265" s="2"/>
      <c r="I265" s="2"/>
      <c r="J265" s="2"/>
      <c r="K265" s="2"/>
      <c r="L265" s="2"/>
      <c r="M265" s="2"/>
      <c r="N265" s="70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45"/>
      <c r="B266" s="2"/>
      <c r="C266" s="70"/>
      <c r="D266" s="70"/>
      <c r="E266" s="70"/>
      <c r="F266" s="2"/>
      <c r="G266" s="2"/>
      <c r="H266" s="2"/>
      <c r="I266" s="2"/>
      <c r="J266" s="2"/>
      <c r="K266" s="2"/>
      <c r="L266" s="2"/>
      <c r="M266" s="2"/>
      <c r="N266" s="70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45"/>
      <c r="B267" s="2"/>
      <c r="C267" s="70"/>
      <c r="D267" s="70"/>
      <c r="E267" s="70"/>
      <c r="F267" s="2"/>
      <c r="G267" s="2"/>
      <c r="H267" s="2"/>
      <c r="I267" s="2"/>
      <c r="J267" s="2"/>
      <c r="K267" s="2"/>
      <c r="L267" s="2"/>
      <c r="M267" s="2"/>
      <c r="N267" s="70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45"/>
      <c r="B268" s="2"/>
      <c r="C268" s="70"/>
      <c r="D268" s="70"/>
      <c r="E268" s="70"/>
      <c r="F268" s="2"/>
      <c r="G268" s="2"/>
      <c r="H268" s="2"/>
      <c r="I268" s="2"/>
      <c r="J268" s="2"/>
      <c r="K268" s="2"/>
      <c r="L268" s="2"/>
      <c r="M268" s="2"/>
      <c r="N268" s="70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45"/>
      <c r="B269" s="2"/>
      <c r="C269" s="70"/>
      <c r="D269" s="70"/>
      <c r="E269" s="70"/>
      <c r="F269" s="2"/>
      <c r="G269" s="2"/>
      <c r="H269" s="2"/>
      <c r="I269" s="2"/>
      <c r="J269" s="2"/>
      <c r="K269" s="2"/>
      <c r="L269" s="2"/>
      <c r="M269" s="2"/>
      <c r="N269" s="70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45"/>
      <c r="B270" s="2"/>
      <c r="C270" s="70"/>
      <c r="D270" s="70"/>
      <c r="E270" s="70"/>
      <c r="F270" s="2"/>
      <c r="G270" s="2"/>
      <c r="H270" s="2"/>
      <c r="I270" s="2"/>
      <c r="J270" s="2"/>
      <c r="K270" s="2"/>
      <c r="L270" s="2"/>
      <c r="M270" s="2"/>
      <c r="N270" s="70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45"/>
      <c r="B271" s="2"/>
      <c r="C271" s="70"/>
      <c r="D271" s="70"/>
      <c r="E271" s="70"/>
      <c r="F271" s="2"/>
      <c r="G271" s="2"/>
      <c r="H271" s="2"/>
      <c r="I271" s="2"/>
      <c r="J271" s="2"/>
      <c r="K271" s="2"/>
      <c r="L271" s="2"/>
      <c r="M271" s="2"/>
      <c r="N271" s="70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45"/>
      <c r="B272" s="2"/>
      <c r="C272" s="70"/>
      <c r="D272" s="70"/>
      <c r="E272" s="70"/>
      <c r="F272" s="2"/>
      <c r="G272" s="2"/>
      <c r="H272" s="2"/>
      <c r="I272" s="2"/>
      <c r="J272" s="2"/>
      <c r="K272" s="2"/>
      <c r="L272" s="2"/>
      <c r="M272" s="2"/>
      <c r="N272" s="7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45"/>
      <c r="B273" s="2"/>
      <c r="C273" s="70"/>
      <c r="D273" s="70"/>
      <c r="E273" s="70"/>
      <c r="F273" s="2"/>
      <c r="G273" s="2"/>
      <c r="H273" s="2"/>
      <c r="I273" s="2"/>
      <c r="J273" s="2"/>
      <c r="K273" s="2"/>
      <c r="L273" s="2"/>
      <c r="M273" s="2"/>
      <c r="N273" s="70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45"/>
      <c r="B274" s="2"/>
      <c r="C274" s="70"/>
      <c r="D274" s="70"/>
      <c r="E274" s="70"/>
      <c r="F274" s="2"/>
      <c r="G274" s="2"/>
      <c r="H274" s="2"/>
      <c r="I274" s="2"/>
      <c r="J274" s="2"/>
      <c r="K274" s="2"/>
      <c r="L274" s="2"/>
      <c r="M274" s="2"/>
      <c r="N274" s="70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45"/>
      <c r="B275" s="2"/>
      <c r="C275" s="70"/>
      <c r="D275" s="70"/>
      <c r="E275" s="70"/>
      <c r="F275" s="2"/>
      <c r="G275" s="2"/>
      <c r="H275" s="2"/>
      <c r="I275" s="2"/>
      <c r="J275" s="2"/>
      <c r="K275" s="2"/>
      <c r="L275" s="2"/>
      <c r="M275" s="2"/>
      <c r="N275" s="70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45"/>
      <c r="B276" s="2"/>
      <c r="C276" s="70"/>
      <c r="D276" s="70"/>
      <c r="E276" s="70"/>
      <c r="F276" s="2"/>
      <c r="G276" s="2"/>
      <c r="H276" s="2"/>
      <c r="I276" s="2"/>
      <c r="J276" s="2"/>
      <c r="K276" s="2"/>
      <c r="L276" s="2"/>
      <c r="M276" s="2"/>
      <c r="N276" s="70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45"/>
      <c r="B277" s="2"/>
      <c r="C277" s="70"/>
      <c r="D277" s="70"/>
      <c r="E277" s="70"/>
      <c r="F277" s="2"/>
      <c r="G277" s="2"/>
      <c r="H277" s="2"/>
      <c r="I277" s="2"/>
      <c r="J277" s="2"/>
      <c r="K277" s="2"/>
      <c r="L277" s="2"/>
      <c r="M277" s="2"/>
      <c r="N277" s="70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45"/>
      <c r="B278" s="2"/>
      <c r="C278" s="70"/>
      <c r="D278" s="70"/>
      <c r="E278" s="70"/>
      <c r="F278" s="2"/>
      <c r="G278" s="2"/>
      <c r="H278" s="2"/>
      <c r="I278" s="2"/>
      <c r="J278" s="2"/>
      <c r="K278" s="2"/>
      <c r="L278" s="2"/>
      <c r="M278" s="2"/>
      <c r="N278" s="70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45"/>
      <c r="B279" s="2"/>
      <c r="C279" s="70"/>
      <c r="D279" s="70"/>
      <c r="E279" s="70"/>
      <c r="F279" s="2"/>
      <c r="G279" s="2"/>
      <c r="H279" s="2"/>
      <c r="I279" s="2"/>
      <c r="J279" s="2"/>
      <c r="K279" s="2"/>
      <c r="L279" s="2"/>
      <c r="M279" s="2"/>
      <c r="N279" s="70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45"/>
      <c r="B280" s="2"/>
      <c r="C280" s="70"/>
      <c r="D280" s="70"/>
      <c r="E280" s="70"/>
      <c r="F280" s="2"/>
      <c r="G280" s="2"/>
      <c r="H280" s="2"/>
      <c r="I280" s="2"/>
      <c r="J280" s="2"/>
      <c r="K280" s="2"/>
      <c r="L280" s="2"/>
      <c r="M280" s="2"/>
      <c r="N280" s="7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45"/>
      <c r="B281" s="2"/>
      <c r="C281" s="70"/>
      <c r="D281" s="70"/>
      <c r="E281" s="70"/>
      <c r="F281" s="2"/>
      <c r="G281" s="2"/>
      <c r="H281" s="2"/>
      <c r="I281" s="2"/>
      <c r="J281" s="2"/>
      <c r="K281" s="2"/>
      <c r="L281" s="2"/>
      <c r="M281" s="2"/>
      <c r="N281" s="70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45"/>
      <c r="B282" s="2"/>
      <c r="C282" s="70"/>
      <c r="D282" s="70"/>
      <c r="E282" s="70"/>
      <c r="F282" s="2"/>
      <c r="G282" s="2"/>
      <c r="H282" s="2"/>
      <c r="I282" s="2"/>
      <c r="J282" s="2"/>
      <c r="K282" s="2"/>
      <c r="L282" s="2"/>
      <c r="M282" s="2"/>
      <c r="N282" s="70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45"/>
      <c r="B283" s="2"/>
      <c r="C283" s="70"/>
      <c r="D283" s="70"/>
      <c r="E283" s="70"/>
      <c r="F283" s="2"/>
      <c r="G283" s="2"/>
      <c r="H283" s="2"/>
      <c r="I283" s="2"/>
      <c r="J283" s="2"/>
      <c r="K283" s="2"/>
      <c r="L283" s="2"/>
      <c r="M283" s="2"/>
      <c r="N283" s="70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45"/>
      <c r="B284" s="2"/>
      <c r="C284" s="70"/>
      <c r="D284" s="70"/>
      <c r="E284" s="70"/>
      <c r="F284" s="2"/>
      <c r="G284" s="2"/>
      <c r="H284" s="2"/>
      <c r="I284" s="2"/>
      <c r="J284" s="2"/>
      <c r="K284" s="2"/>
      <c r="L284" s="2"/>
      <c r="M284" s="2"/>
      <c r="N284" s="70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45"/>
      <c r="B285" s="2"/>
      <c r="C285" s="70"/>
      <c r="D285" s="70"/>
      <c r="E285" s="70"/>
      <c r="F285" s="2"/>
      <c r="G285" s="2"/>
      <c r="H285" s="2"/>
      <c r="I285" s="2"/>
      <c r="J285" s="2"/>
      <c r="K285" s="2"/>
      <c r="L285" s="2"/>
      <c r="M285" s="2"/>
      <c r="N285" s="70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45"/>
      <c r="B286" s="2"/>
      <c r="C286" s="70"/>
      <c r="D286" s="70"/>
      <c r="E286" s="70"/>
      <c r="F286" s="2"/>
      <c r="G286" s="2"/>
      <c r="H286" s="2"/>
      <c r="I286" s="2"/>
      <c r="J286" s="2"/>
      <c r="K286" s="2"/>
      <c r="L286" s="2"/>
      <c r="M286" s="2"/>
      <c r="N286" s="70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45"/>
      <c r="B287" s="2"/>
      <c r="C287" s="70"/>
      <c r="D287" s="70"/>
      <c r="E287" s="70"/>
      <c r="F287" s="2"/>
      <c r="G287" s="2"/>
      <c r="H287" s="2"/>
      <c r="I287" s="2"/>
      <c r="J287" s="2"/>
      <c r="K287" s="2"/>
      <c r="L287" s="2"/>
      <c r="M287" s="2"/>
      <c r="N287" s="70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45"/>
      <c r="B288" s="2"/>
      <c r="C288" s="70"/>
      <c r="D288" s="70"/>
      <c r="E288" s="70"/>
      <c r="F288" s="2"/>
      <c r="G288" s="2"/>
      <c r="H288" s="2"/>
      <c r="I288" s="2"/>
      <c r="J288" s="2"/>
      <c r="K288" s="2"/>
      <c r="L288" s="2"/>
      <c r="M288" s="2"/>
      <c r="N288" s="7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45"/>
      <c r="B289" s="2"/>
      <c r="C289" s="70"/>
      <c r="D289" s="70"/>
      <c r="E289" s="70"/>
      <c r="F289" s="2"/>
      <c r="G289" s="2"/>
      <c r="H289" s="2"/>
      <c r="I289" s="2"/>
      <c r="J289" s="2"/>
      <c r="K289" s="2"/>
      <c r="L289" s="2"/>
      <c r="M289" s="2"/>
      <c r="N289" s="70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45"/>
      <c r="B290" s="2"/>
      <c r="C290" s="70"/>
      <c r="D290" s="70"/>
      <c r="E290" s="70"/>
      <c r="F290" s="2"/>
      <c r="G290" s="2"/>
      <c r="H290" s="2"/>
      <c r="I290" s="2"/>
      <c r="J290" s="2"/>
      <c r="K290" s="2"/>
      <c r="L290" s="2"/>
      <c r="M290" s="2"/>
      <c r="N290" s="70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45"/>
      <c r="B291" s="2"/>
      <c r="C291" s="70"/>
      <c r="D291" s="70"/>
      <c r="E291" s="70"/>
      <c r="F291" s="2"/>
      <c r="G291" s="2"/>
      <c r="H291" s="2"/>
      <c r="I291" s="2"/>
      <c r="J291" s="2"/>
      <c r="K291" s="2"/>
      <c r="L291" s="2"/>
      <c r="M291" s="2"/>
      <c r="N291" s="70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45"/>
      <c r="B292" s="2"/>
      <c r="C292" s="70"/>
      <c r="D292" s="70"/>
      <c r="E292" s="70"/>
      <c r="F292" s="2"/>
      <c r="G292" s="2"/>
      <c r="H292" s="2"/>
      <c r="I292" s="2"/>
      <c r="J292" s="2"/>
      <c r="K292" s="2"/>
      <c r="L292" s="2"/>
      <c r="M292" s="2"/>
      <c r="N292" s="70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45"/>
      <c r="B293" s="2"/>
      <c r="C293" s="70"/>
      <c r="D293" s="70"/>
      <c r="E293" s="70"/>
      <c r="F293" s="2"/>
      <c r="G293" s="2"/>
      <c r="H293" s="2"/>
      <c r="I293" s="2"/>
      <c r="J293" s="2"/>
      <c r="K293" s="2"/>
      <c r="L293" s="2"/>
      <c r="M293" s="2"/>
      <c r="N293" s="70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45"/>
      <c r="B294" s="2"/>
      <c r="C294" s="70"/>
      <c r="D294" s="70"/>
      <c r="E294" s="70"/>
      <c r="F294" s="2"/>
      <c r="G294" s="2"/>
      <c r="H294" s="2"/>
      <c r="I294" s="2"/>
      <c r="J294" s="2"/>
      <c r="K294" s="2"/>
      <c r="L294" s="2"/>
      <c r="M294" s="2"/>
      <c r="N294" s="70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45"/>
      <c r="B295" s="2"/>
      <c r="C295" s="70"/>
      <c r="D295" s="70"/>
      <c r="E295" s="70"/>
      <c r="F295" s="2"/>
      <c r="G295" s="2"/>
      <c r="H295" s="2"/>
      <c r="I295" s="2"/>
      <c r="J295" s="2"/>
      <c r="K295" s="2"/>
      <c r="L295" s="2"/>
      <c r="M295" s="2"/>
      <c r="N295" s="70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45"/>
      <c r="B296" s="2"/>
      <c r="C296" s="70"/>
      <c r="D296" s="70"/>
      <c r="E296" s="70"/>
      <c r="F296" s="2"/>
      <c r="G296" s="2"/>
      <c r="H296" s="2"/>
      <c r="I296" s="2"/>
      <c r="J296" s="2"/>
      <c r="K296" s="2"/>
      <c r="L296" s="2"/>
      <c r="M296" s="2"/>
      <c r="N296" s="7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45"/>
      <c r="B297" s="2"/>
      <c r="C297" s="70"/>
      <c r="D297" s="70"/>
      <c r="E297" s="70"/>
      <c r="F297" s="2"/>
      <c r="G297" s="2"/>
      <c r="H297" s="2"/>
      <c r="I297" s="2"/>
      <c r="J297" s="2"/>
      <c r="K297" s="2"/>
      <c r="L297" s="2"/>
      <c r="M297" s="2"/>
      <c r="N297" s="70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45"/>
      <c r="B298" s="2"/>
      <c r="C298" s="70"/>
      <c r="D298" s="70"/>
      <c r="E298" s="70"/>
      <c r="F298" s="2"/>
      <c r="G298" s="2"/>
      <c r="H298" s="2"/>
      <c r="I298" s="2"/>
      <c r="J298" s="2"/>
      <c r="K298" s="2"/>
      <c r="L298" s="2"/>
      <c r="M298" s="2"/>
      <c r="N298" s="70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45"/>
      <c r="B299" s="2"/>
      <c r="C299" s="70"/>
      <c r="D299" s="70"/>
      <c r="E299" s="70"/>
      <c r="F299" s="2"/>
      <c r="G299" s="2"/>
      <c r="H299" s="2"/>
      <c r="I299" s="2"/>
      <c r="J299" s="2"/>
      <c r="K299" s="2"/>
      <c r="L299" s="2"/>
      <c r="M299" s="2"/>
      <c r="N299" s="70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45"/>
      <c r="B300" s="2"/>
      <c r="C300" s="70"/>
      <c r="D300" s="70"/>
      <c r="E300" s="70"/>
      <c r="F300" s="2"/>
      <c r="G300" s="2"/>
      <c r="H300" s="2"/>
      <c r="I300" s="2"/>
      <c r="J300" s="2"/>
      <c r="K300" s="2"/>
      <c r="L300" s="2"/>
      <c r="M300" s="2"/>
      <c r="N300" s="70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45"/>
      <c r="B301" s="2"/>
      <c r="C301" s="70"/>
      <c r="D301" s="70"/>
      <c r="E301" s="70"/>
      <c r="F301" s="2"/>
      <c r="G301" s="2"/>
      <c r="H301" s="2"/>
      <c r="I301" s="2"/>
      <c r="J301" s="2"/>
      <c r="K301" s="2"/>
      <c r="L301" s="2"/>
      <c r="M301" s="2"/>
      <c r="N301" s="70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45"/>
      <c r="B302" s="2"/>
      <c r="C302" s="70"/>
      <c r="D302" s="70"/>
      <c r="E302" s="70"/>
      <c r="F302" s="2"/>
      <c r="G302" s="2"/>
      <c r="H302" s="2"/>
      <c r="I302" s="2"/>
      <c r="J302" s="2"/>
      <c r="K302" s="2"/>
      <c r="L302" s="2"/>
      <c r="M302" s="2"/>
      <c r="N302" s="70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45"/>
      <c r="B303" s="2"/>
      <c r="C303" s="70"/>
      <c r="D303" s="70"/>
      <c r="E303" s="70"/>
      <c r="F303" s="2"/>
      <c r="G303" s="2"/>
      <c r="H303" s="2"/>
      <c r="I303" s="2"/>
      <c r="J303" s="2"/>
      <c r="K303" s="2"/>
      <c r="L303" s="2"/>
      <c r="M303" s="2"/>
      <c r="N303" s="70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45"/>
      <c r="B304" s="2"/>
      <c r="C304" s="70"/>
      <c r="D304" s="70"/>
      <c r="E304" s="70"/>
      <c r="F304" s="2"/>
      <c r="G304" s="2"/>
      <c r="H304" s="2"/>
      <c r="I304" s="2"/>
      <c r="J304" s="2"/>
      <c r="K304" s="2"/>
      <c r="L304" s="2"/>
      <c r="M304" s="2"/>
      <c r="N304" s="7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45"/>
      <c r="B305" s="2"/>
      <c r="C305" s="70"/>
      <c r="D305" s="70"/>
      <c r="E305" s="70"/>
      <c r="F305" s="2"/>
      <c r="G305" s="2"/>
      <c r="H305" s="2"/>
      <c r="I305" s="2"/>
      <c r="J305" s="2"/>
      <c r="K305" s="2"/>
      <c r="L305" s="2"/>
      <c r="M305" s="2"/>
      <c r="N305" s="70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45"/>
      <c r="B306" s="2"/>
      <c r="C306" s="70"/>
      <c r="D306" s="70"/>
      <c r="E306" s="70"/>
      <c r="F306" s="2"/>
      <c r="G306" s="2"/>
      <c r="H306" s="2"/>
      <c r="I306" s="2"/>
      <c r="J306" s="2"/>
      <c r="K306" s="2"/>
      <c r="L306" s="2"/>
      <c r="M306" s="2"/>
      <c r="N306" s="70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45"/>
      <c r="B307" s="2"/>
      <c r="C307" s="70"/>
      <c r="D307" s="70"/>
      <c r="E307" s="70"/>
      <c r="F307" s="2"/>
      <c r="G307" s="2"/>
      <c r="H307" s="2"/>
      <c r="I307" s="2"/>
      <c r="J307" s="2"/>
      <c r="K307" s="2"/>
      <c r="L307" s="2"/>
      <c r="M307" s="2"/>
      <c r="N307" s="70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45"/>
      <c r="B308" s="2"/>
      <c r="C308" s="70"/>
      <c r="D308" s="70"/>
      <c r="E308" s="70"/>
      <c r="F308" s="2"/>
      <c r="G308" s="2"/>
      <c r="H308" s="2"/>
      <c r="I308" s="2"/>
      <c r="J308" s="2"/>
      <c r="K308" s="2"/>
      <c r="L308" s="2"/>
      <c r="M308" s="2"/>
      <c r="N308" s="70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45"/>
      <c r="B309" s="2"/>
      <c r="C309" s="70"/>
      <c r="D309" s="70"/>
      <c r="E309" s="70"/>
      <c r="F309" s="2"/>
      <c r="G309" s="2"/>
      <c r="H309" s="2"/>
      <c r="I309" s="2"/>
      <c r="J309" s="2"/>
      <c r="K309" s="2"/>
      <c r="L309" s="2"/>
      <c r="M309" s="2"/>
      <c r="N309" s="70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45"/>
      <c r="B310" s="2"/>
      <c r="C310" s="70"/>
      <c r="D310" s="70"/>
      <c r="E310" s="70"/>
      <c r="F310" s="2"/>
      <c r="G310" s="2"/>
      <c r="H310" s="2"/>
      <c r="I310" s="2"/>
      <c r="J310" s="2"/>
      <c r="K310" s="2"/>
      <c r="L310" s="2"/>
      <c r="M310" s="2"/>
      <c r="N310" s="70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45"/>
      <c r="B311" s="2"/>
      <c r="C311" s="70"/>
      <c r="D311" s="70"/>
      <c r="E311" s="70"/>
      <c r="F311" s="2"/>
      <c r="G311" s="2"/>
      <c r="H311" s="2"/>
      <c r="I311" s="2"/>
      <c r="J311" s="2"/>
      <c r="K311" s="2"/>
      <c r="L311" s="2"/>
      <c r="M311" s="2"/>
      <c r="N311" s="70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45"/>
      <c r="B312" s="2"/>
      <c r="C312" s="70"/>
      <c r="D312" s="70"/>
      <c r="E312" s="70"/>
      <c r="F312" s="2"/>
      <c r="G312" s="2"/>
      <c r="H312" s="2"/>
      <c r="I312" s="2"/>
      <c r="J312" s="2"/>
      <c r="K312" s="2"/>
      <c r="L312" s="2"/>
      <c r="M312" s="2"/>
      <c r="N312" s="7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45"/>
      <c r="B313" s="2"/>
      <c r="C313" s="70"/>
      <c r="D313" s="70"/>
      <c r="E313" s="70"/>
      <c r="F313" s="2"/>
      <c r="G313" s="2"/>
      <c r="H313" s="2"/>
      <c r="I313" s="2"/>
      <c r="J313" s="2"/>
      <c r="K313" s="2"/>
      <c r="L313" s="2"/>
      <c r="M313" s="2"/>
      <c r="N313" s="70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45"/>
      <c r="B314" s="2"/>
      <c r="C314" s="70"/>
      <c r="D314" s="70"/>
      <c r="E314" s="70"/>
      <c r="F314" s="2"/>
      <c r="G314" s="2"/>
      <c r="H314" s="2"/>
      <c r="I314" s="2"/>
      <c r="J314" s="2"/>
      <c r="K314" s="2"/>
      <c r="L314" s="2"/>
      <c r="M314" s="2"/>
      <c r="N314" s="70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45"/>
      <c r="B315" s="2"/>
      <c r="C315" s="70"/>
      <c r="D315" s="70"/>
      <c r="E315" s="70"/>
      <c r="F315" s="2"/>
      <c r="G315" s="2"/>
      <c r="H315" s="2"/>
      <c r="I315" s="2"/>
      <c r="J315" s="2"/>
      <c r="K315" s="2"/>
      <c r="L315" s="2"/>
      <c r="M315" s="2"/>
      <c r="N315" s="70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45"/>
      <c r="B316" s="2"/>
      <c r="C316" s="70"/>
      <c r="D316" s="70"/>
      <c r="E316" s="70"/>
      <c r="F316" s="2"/>
      <c r="G316" s="2"/>
      <c r="H316" s="2"/>
      <c r="I316" s="2"/>
      <c r="J316" s="2"/>
      <c r="K316" s="2"/>
      <c r="L316" s="2"/>
      <c r="M316" s="2"/>
      <c r="N316" s="70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45"/>
      <c r="B317" s="2"/>
      <c r="C317" s="70"/>
      <c r="D317" s="70"/>
      <c r="E317" s="70"/>
      <c r="F317" s="2"/>
      <c r="G317" s="2"/>
      <c r="H317" s="2"/>
      <c r="I317" s="2"/>
      <c r="J317" s="2"/>
      <c r="K317" s="2"/>
      <c r="L317" s="2"/>
      <c r="M317" s="2"/>
      <c r="N317" s="70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45"/>
      <c r="B318" s="2"/>
      <c r="C318" s="70"/>
      <c r="D318" s="70"/>
      <c r="E318" s="70"/>
      <c r="F318" s="2"/>
      <c r="G318" s="2"/>
      <c r="H318" s="2"/>
      <c r="I318" s="2"/>
      <c r="J318" s="2"/>
      <c r="K318" s="2"/>
      <c r="L318" s="2"/>
      <c r="M318" s="2"/>
      <c r="N318" s="70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45"/>
      <c r="B319" s="2"/>
      <c r="C319" s="70"/>
      <c r="D319" s="70"/>
      <c r="E319" s="70"/>
      <c r="F319" s="2"/>
      <c r="G319" s="2"/>
      <c r="H319" s="2"/>
      <c r="I319" s="2"/>
      <c r="J319" s="2"/>
      <c r="K319" s="2"/>
      <c r="L319" s="2"/>
      <c r="M319" s="2"/>
      <c r="N319" s="70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45"/>
      <c r="B320" s="2"/>
      <c r="C320" s="70"/>
      <c r="D320" s="70"/>
      <c r="E320" s="70"/>
      <c r="F320" s="2"/>
      <c r="G320" s="2"/>
      <c r="H320" s="2"/>
      <c r="I320" s="2"/>
      <c r="J320" s="2"/>
      <c r="K320" s="2"/>
      <c r="L320" s="2"/>
      <c r="M320" s="2"/>
      <c r="N320" s="7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45"/>
      <c r="B321" s="2"/>
      <c r="C321" s="70"/>
      <c r="D321" s="70"/>
      <c r="E321" s="70"/>
      <c r="F321" s="2"/>
      <c r="G321" s="2"/>
      <c r="H321" s="2"/>
      <c r="I321" s="2"/>
      <c r="J321" s="2"/>
      <c r="K321" s="2"/>
      <c r="L321" s="2"/>
      <c r="M321" s="2"/>
      <c r="N321" s="70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45"/>
      <c r="B322" s="2"/>
      <c r="C322" s="70"/>
      <c r="D322" s="70"/>
      <c r="E322" s="70"/>
      <c r="F322" s="2"/>
      <c r="G322" s="2"/>
      <c r="H322" s="2"/>
      <c r="I322" s="2"/>
      <c r="J322" s="2"/>
      <c r="K322" s="2"/>
      <c r="L322" s="2"/>
      <c r="M322" s="2"/>
      <c r="N322" s="70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45"/>
      <c r="B323" s="2"/>
      <c r="C323" s="70"/>
      <c r="D323" s="70"/>
      <c r="E323" s="70"/>
      <c r="F323" s="2"/>
      <c r="G323" s="2"/>
      <c r="H323" s="2"/>
      <c r="I323" s="2"/>
      <c r="J323" s="2"/>
      <c r="K323" s="2"/>
      <c r="L323" s="2"/>
      <c r="M323" s="2"/>
      <c r="N323" s="70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45"/>
      <c r="B324" s="2"/>
      <c r="C324" s="70"/>
      <c r="D324" s="70"/>
      <c r="E324" s="70"/>
      <c r="F324" s="2"/>
      <c r="G324" s="2"/>
      <c r="H324" s="2"/>
      <c r="I324" s="2"/>
      <c r="J324" s="2"/>
      <c r="K324" s="2"/>
      <c r="L324" s="2"/>
      <c r="M324" s="2"/>
      <c r="N324" s="70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45"/>
      <c r="B325" s="2"/>
      <c r="C325" s="70"/>
      <c r="D325" s="70"/>
      <c r="E325" s="70"/>
      <c r="F325" s="2"/>
      <c r="G325" s="2"/>
      <c r="H325" s="2"/>
      <c r="I325" s="2"/>
      <c r="J325" s="2"/>
      <c r="K325" s="2"/>
      <c r="L325" s="2"/>
      <c r="M325" s="2"/>
      <c r="N325" s="70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45"/>
      <c r="B326" s="2"/>
      <c r="C326" s="70"/>
      <c r="D326" s="70"/>
      <c r="E326" s="70"/>
      <c r="F326" s="2"/>
      <c r="G326" s="2"/>
      <c r="H326" s="2"/>
      <c r="I326" s="2"/>
      <c r="J326" s="2"/>
      <c r="K326" s="2"/>
      <c r="L326" s="2"/>
      <c r="M326" s="2"/>
      <c r="N326" s="70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45"/>
      <c r="B327" s="2"/>
      <c r="C327" s="70"/>
      <c r="D327" s="70"/>
      <c r="E327" s="70"/>
      <c r="F327" s="2"/>
      <c r="G327" s="2"/>
      <c r="H327" s="2"/>
      <c r="I327" s="2"/>
      <c r="J327" s="2"/>
      <c r="K327" s="2"/>
      <c r="L327" s="2"/>
      <c r="M327" s="2"/>
      <c r="N327" s="70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45"/>
      <c r="B328" s="2"/>
      <c r="C328" s="70"/>
      <c r="D328" s="70"/>
      <c r="E328" s="70"/>
      <c r="F328" s="2"/>
      <c r="G328" s="2"/>
      <c r="H328" s="2"/>
      <c r="I328" s="2"/>
      <c r="J328" s="2"/>
      <c r="K328" s="2"/>
      <c r="L328" s="2"/>
      <c r="M328" s="2"/>
      <c r="N328" s="7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45"/>
      <c r="B329" s="2"/>
      <c r="C329" s="70"/>
      <c r="D329" s="70"/>
      <c r="E329" s="70"/>
      <c r="F329" s="2"/>
      <c r="G329" s="2"/>
      <c r="H329" s="2"/>
      <c r="I329" s="2"/>
      <c r="J329" s="2"/>
      <c r="K329" s="2"/>
      <c r="L329" s="2"/>
      <c r="M329" s="2"/>
      <c r="N329" s="70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45"/>
      <c r="B330" s="2"/>
      <c r="C330" s="70"/>
      <c r="D330" s="70"/>
      <c r="E330" s="70"/>
      <c r="F330" s="2"/>
      <c r="G330" s="2"/>
      <c r="H330" s="2"/>
      <c r="I330" s="2"/>
      <c r="J330" s="2"/>
      <c r="K330" s="2"/>
      <c r="L330" s="2"/>
      <c r="M330" s="2"/>
      <c r="N330" s="70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45"/>
      <c r="B331" s="2"/>
      <c r="C331" s="70"/>
      <c r="D331" s="70"/>
      <c r="E331" s="70"/>
      <c r="F331" s="2"/>
      <c r="G331" s="2"/>
      <c r="H331" s="2"/>
      <c r="I331" s="2"/>
      <c r="J331" s="2"/>
      <c r="K331" s="2"/>
      <c r="L331" s="2"/>
      <c r="M331" s="2"/>
      <c r="N331" s="70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45"/>
      <c r="B332" s="2"/>
      <c r="C332" s="70"/>
      <c r="D332" s="70"/>
      <c r="E332" s="70"/>
      <c r="F332" s="2"/>
      <c r="G332" s="2"/>
      <c r="H332" s="2"/>
      <c r="I332" s="2"/>
      <c r="J332" s="2"/>
      <c r="K332" s="2"/>
      <c r="L332" s="2"/>
      <c r="M332" s="2"/>
      <c r="N332" s="70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45"/>
      <c r="B333" s="2"/>
      <c r="C333" s="70"/>
      <c r="D333" s="70"/>
      <c r="E333" s="70"/>
      <c r="F333" s="2"/>
      <c r="G333" s="2"/>
      <c r="H333" s="2"/>
      <c r="I333" s="2"/>
      <c r="J333" s="2"/>
      <c r="K333" s="2"/>
      <c r="L333" s="2"/>
      <c r="M333" s="2"/>
      <c r="N333" s="70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45"/>
      <c r="B334" s="2"/>
      <c r="C334" s="70"/>
      <c r="D334" s="70"/>
      <c r="E334" s="70"/>
      <c r="F334" s="2"/>
      <c r="G334" s="2"/>
      <c r="H334" s="2"/>
      <c r="I334" s="2"/>
      <c r="J334" s="2"/>
      <c r="K334" s="2"/>
      <c r="L334" s="2"/>
      <c r="M334" s="2"/>
      <c r="N334" s="70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45"/>
      <c r="B335" s="2"/>
      <c r="C335" s="70"/>
      <c r="D335" s="70"/>
      <c r="E335" s="70"/>
      <c r="F335" s="2"/>
      <c r="G335" s="2"/>
      <c r="H335" s="2"/>
      <c r="I335" s="2"/>
      <c r="J335" s="2"/>
      <c r="K335" s="2"/>
      <c r="L335" s="2"/>
      <c r="M335" s="2"/>
      <c r="N335" s="70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45"/>
      <c r="B336" s="2"/>
      <c r="C336" s="70"/>
      <c r="D336" s="70"/>
      <c r="E336" s="70"/>
      <c r="F336" s="2"/>
      <c r="G336" s="2"/>
      <c r="H336" s="2"/>
      <c r="I336" s="2"/>
      <c r="J336" s="2"/>
      <c r="K336" s="2"/>
      <c r="L336" s="2"/>
      <c r="M336" s="2"/>
      <c r="N336" s="7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45"/>
      <c r="B337" s="2"/>
      <c r="C337" s="70"/>
      <c r="D337" s="70"/>
      <c r="E337" s="70"/>
      <c r="F337" s="2"/>
      <c r="G337" s="2"/>
      <c r="H337" s="2"/>
      <c r="I337" s="2"/>
      <c r="J337" s="2"/>
      <c r="K337" s="2"/>
      <c r="L337" s="2"/>
      <c r="M337" s="2"/>
      <c r="N337" s="70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45"/>
      <c r="B338" s="2"/>
      <c r="C338" s="70"/>
      <c r="D338" s="70"/>
      <c r="E338" s="70"/>
      <c r="F338" s="2"/>
      <c r="G338" s="2"/>
      <c r="H338" s="2"/>
      <c r="I338" s="2"/>
      <c r="J338" s="2"/>
      <c r="K338" s="2"/>
      <c r="L338" s="2"/>
      <c r="M338" s="2"/>
      <c r="N338" s="70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45"/>
      <c r="B339" s="2"/>
      <c r="C339" s="70"/>
      <c r="D339" s="70"/>
      <c r="E339" s="70"/>
      <c r="F339" s="2"/>
      <c r="G339" s="2"/>
      <c r="H339" s="2"/>
      <c r="I339" s="2"/>
      <c r="J339" s="2"/>
      <c r="K339" s="2"/>
      <c r="L339" s="2"/>
      <c r="M339" s="2"/>
      <c r="N339" s="70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45"/>
      <c r="B340" s="2"/>
      <c r="C340" s="70"/>
      <c r="D340" s="70"/>
      <c r="E340" s="70"/>
      <c r="F340" s="2"/>
      <c r="G340" s="2"/>
      <c r="H340" s="2"/>
      <c r="I340" s="2"/>
      <c r="J340" s="2"/>
      <c r="K340" s="2"/>
      <c r="L340" s="2"/>
      <c r="M340" s="2"/>
      <c r="N340" s="70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45"/>
      <c r="B341" s="2"/>
      <c r="C341" s="70"/>
      <c r="D341" s="70"/>
      <c r="E341" s="70"/>
      <c r="F341" s="2"/>
      <c r="G341" s="2"/>
      <c r="H341" s="2"/>
      <c r="I341" s="2"/>
      <c r="J341" s="2"/>
      <c r="K341" s="2"/>
      <c r="L341" s="2"/>
      <c r="M341" s="2"/>
      <c r="N341" s="70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45"/>
      <c r="B342" s="2"/>
      <c r="C342" s="70"/>
      <c r="D342" s="70"/>
      <c r="E342" s="70"/>
      <c r="F342" s="2"/>
      <c r="G342" s="2"/>
      <c r="H342" s="2"/>
      <c r="I342" s="2"/>
      <c r="J342" s="2"/>
      <c r="K342" s="2"/>
      <c r="L342" s="2"/>
      <c r="M342" s="2"/>
      <c r="N342" s="70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45"/>
      <c r="B343" s="2"/>
      <c r="C343" s="70"/>
      <c r="D343" s="70"/>
      <c r="E343" s="70"/>
      <c r="F343" s="2"/>
      <c r="G343" s="2"/>
      <c r="H343" s="2"/>
      <c r="I343" s="2"/>
      <c r="J343" s="2"/>
      <c r="K343" s="2"/>
      <c r="L343" s="2"/>
      <c r="M343" s="2"/>
      <c r="N343" s="70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45"/>
      <c r="B344" s="2"/>
      <c r="C344" s="70"/>
      <c r="D344" s="70"/>
      <c r="E344" s="70"/>
      <c r="F344" s="2"/>
      <c r="G344" s="2"/>
      <c r="H344" s="2"/>
      <c r="I344" s="2"/>
      <c r="J344" s="2"/>
      <c r="K344" s="2"/>
      <c r="L344" s="2"/>
      <c r="M344" s="2"/>
      <c r="N344" s="7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45"/>
      <c r="B345" s="2"/>
      <c r="C345" s="70"/>
      <c r="D345" s="70"/>
      <c r="E345" s="70"/>
      <c r="F345" s="2"/>
      <c r="G345" s="2"/>
      <c r="H345" s="2"/>
      <c r="I345" s="2"/>
      <c r="J345" s="2"/>
      <c r="K345" s="2"/>
      <c r="L345" s="2"/>
      <c r="M345" s="2"/>
      <c r="N345" s="70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45"/>
      <c r="B346" s="2"/>
      <c r="C346" s="70"/>
      <c r="D346" s="70"/>
      <c r="E346" s="70"/>
      <c r="F346" s="2"/>
      <c r="G346" s="2"/>
      <c r="H346" s="2"/>
      <c r="I346" s="2"/>
      <c r="J346" s="2"/>
      <c r="K346" s="2"/>
      <c r="L346" s="2"/>
      <c r="M346" s="2"/>
      <c r="N346" s="70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45"/>
      <c r="B347" s="2"/>
      <c r="C347" s="70"/>
      <c r="D347" s="70"/>
      <c r="E347" s="70"/>
      <c r="F347" s="2"/>
      <c r="G347" s="2"/>
      <c r="H347" s="2"/>
      <c r="I347" s="2"/>
      <c r="J347" s="2"/>
      <c r="K347" s="2"/>
      <c r="L347" s="2"/>
      <c r="M347" s="2"/>
      <c r="N347" s="70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45"/>
      <c r="B348" s="2"/>
      <c r="C348" s="70"/>
      <c r="D348" s="70"/>
      <c r="E348" s="70"/>
      <c r="F348" s="2"/>
      <c r="G348" s="2"/>
      <c r="H348" s="2"/>
      <c r="I348" s="2"/>
      <c r="J348" s="2"/>
      <c r="K348" s="2"/>
      <c r="L348" s="2"/>
      <c r="M348" s="2"/>
      <c r="N348" s="70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45"/>
      <c r="B349" s="2"/>
      <c r="C349" s="70"/>
      <c r="D349" s="70"/>
      <c r="E349" s="70"/>
      <c r="F349" s="2"/>
      <c r="G349" s="2"/>
      <c r="H349" s="2"/>
      <c r="I349" s="2"/>
      <c r="J349" s="2"/>
      <c r="K349" s="2"/>
      <c r="L349" s="2"/>
      <c r="M349" s="2"/>
      <c r="N349" s="70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45"/>
      <c r="B350" s="2"/>
      <c r="C350" s="70"/>
      <c r="D350" s="70"/>
      <c r="E350" s="70"/>
      <c r="F350" s="2"/>
      <c r="G350" s="2"/>
      <c r="H350" s="2"/>
      <c r="I350" s="2"/>
      <c r="J350" s="2"/>
      <c r="K350" s="2"/>
      <c r="L350" s="2"/>
      <c r="M350" s="2"/>
      <c r="N350" s="70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45"/>
      <c r="B351" s="2"/>
      <c r="C351" s="70"/>
      <c r="D351" s="70"/>
      <c r="E351" s="70"/>
      <c r="F351" s="2"/>
      <c r="G351" s="2"/>
      <c r="H351" s="2"/>
      <c r="I351" s="2"/>
      <c r="J351" s="2"/>
      <c r="K351" s="2"/>
      <c r="L351" s="2"/>
      <c r="M351" s="2"/>
      <c r="N351" s="70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45"/>
      <c r="B352" s="2"/>
      <c r="C352" s="70"/>
      <c r="D352" s="70"/>
      <c r="E352" s="70"/>
      <c r="F352" s="2"/>
      <c r="G352" s="2"/>
      <c r="H352" s="2"/>
      <c r="I352" s="2"/>
      <c r="J352" s="2"/>
      <c r="K352" s="2"/>
      <c r="L352" s="2"/>
      <c r="M352" s="2"/>
      <c r="N352" s="7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45"/>
      <c r="B353" s="2"/>
      <c r="C353" s="70"/>
      <c r="D353" s="70"/>
      <c r="E353" s="70"/>
      <c r="F353" s="2"/>
      <c r="G353" s="2"/>
      <c r="H353" s="2"/>
      <c r="I353" s="2"/>
      <c r="J353" s="2"/>
      <c r="K353" s="2"/>
      <c r="L353" s="2"/>
      <c r="M353" s="2"/>
      <c r="N353" s="70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45"/>
      <c r="B354" s="2"/>
      <c r="C354" s="70"/>
      <c r="D354" s="70"/>
      <c r="E354" s="70"/>
      <c r="F354" s="2"/>
      <c r="G354" s="2"/>
      <c r="H354" s="2"/>
      <c r="I354" s="2"/>
      <c r="J354" s="2"/>
      <c r="K354" s="2"/>
      <c r="L354" s="2"/>
      <c r="M354" s="2"/>
      <c r="N354" s="70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45"/>
      <c r="B355" s="2"/>
      <c r="C355" s="70"/>
      <c r="D355" s="70"/>
      <c r="E355" s="70"/>
      <c r="F355" s="2"/>
      <c r="G355" s="2"/>
      <c r="H355" s="2"/>
      <c r="I355" s="2"/>
      <c r="J355" s="2"/>
      <c r="K355" s="2"/>
      <c r="L355" s="2"/>
      <c r="M355" s="2"/>
      <c r="N355" s="70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45"/>
      <c r="B356" s="2"/>
      <c r="C356" s="70"/>
      <c r="D356" s="70"/>
      <c r="E356" s="70"/>
      <c r="F356" s="2"/>
      <c r="G356" s="2"/>
      <c r="H356" s="2"/>
      <c r="I356" s="2"/>
      <c r="J356" s="2"/>
      <c r="K356" s="2"/>
      <c r="L356" s="2"/>
      <c r="M356" s="2"/>
      <c r="N356" s="70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45"/>
      <c r="B357" s="2"/>
      <c r="C357" s="70"/>
      <c r="D357" s="70"/>
      <c r="E357" s="70"/>
      <c r="F357" s="2"/>
      <c r="G357" s="2"/>
      <c r="H357" s="2"/>
      <c r="I357" s="2"/>
      <c r="J357" s="2"/>
      <c r="K357" s="2"/>
      <c r="L357" s="2"/>
      <c r="M357" s="2"/>
      <c r="N357" s="70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45"/>
      <c r="B358" s="2"/>
      <c r="C358" s="70"/>
      <c r="D358" s="70"/>
      <c r="E358" s="70"/>
      <c r="F358" s="2"/>
      <c r="G358" s="2"/>
      <c r="H358" s="2"/>
      <c r="I358" s="2"/>
      <c r="J358" s="2"/>
      <c r="K358" s="2"/>
      <c r="L358" s="2"/>
      <c r="M358" s="2"/>
      <c r="N358" s="70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45"/>
      <c r="B359" s="2"/>
      <c r="C359" s="70"/>
      <c r="D359" s="70"/>
      <c r="E359" s="70"/>
      <c r="F359" s="2"/>
      <c r="G359" s="2"/>
      <c r="H359" s="2"/>
      <c r="I359" s="2"/>
      <c r="J359" s="2"/>
      <c r="K359" s="2"/>
      <c r="L359" s="2"/>
      <c r="M359" s="2"/>
      <c r="N359" s="70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45"/>
      <c r="B360" s="2"/>
      <c r="C360" s="70"/>
      <c r="D360" s="70"/>
      <c r="E360" s="70"/>
      <c r="F360" s="2"/>
      <c r="G360" s="2"/>
      <c r="H360" s="2"/>
      <c r="I360" s="2"/>
      <c r="J360" s="2"/>
      <c r="K360" s="2"/>
      <c r="L360" s="2"/>
      <c r="M360" s="2"/>
      <c r="N360" s="7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45"/>
      <c r="B361" s="2"/>
      <c r="C361" s="70"/>
      <c r="D361" s="70"/>
      <c r="E361" s="70"/>
      <c r="F361" s="2"/>
      <c r="G361" s="2"/>
      <c r="H361" s="2"/>
      <c r="I361" s="2"/>
      <c r="J361" s="2"/>
      <c r="K361" s="2"/>
      <c r="L361" s="2"/>
      <c r="M361" s="2"/>
      <c r="N361" s="70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45"/>
      <c r="B362" s="2"/>
      <c r="C362" s="70"/>
      <c r="D362" s="70"/>
      <c r="E362" s="70"/>
      <c r="F362" s="2"/>
      <c r="G362" s="2"/>
      <c r="H362" s="2"/>
      <c r="I362" s="2"/>
      <c r="J362" s="2"/>
      <c r="K362" s="2"/>
      <c r="L362" s="2"/>
      <c r="M362" s="2"/>
      <c r="N362" s="70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45"/>
      <c r="B363" s="2"/>
      <c r="C363" s="70"/>
      <c r="D363" s="70"/>
      <c r="E363" s="70"/>
      <c r="F363" s="2"/>
      <c r="G363" s="2"/>
      <c r="H363" s="2"/>
      <c r="I363" s="2"/>
      <c r="J363" s="2"/>
      <c r="K363" s="2"/>
      <c r="L363" s="2"/>
      <c r="M363" s="2"/>
      <c r="N363" s="70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45"/>
      <c r="B364" s="2"/>
      <c r="C364" s="70"/>
      <c r="D364" s="70"/>
      <c r="E364" s="70"/>
      <c r="F364" s="2"/>
      <c r="G364" s="2"/>
      <c r="H364" s="2"/>
      <c r="I364" s="2"/>
      <c r="J364" s="2"/>
      <c r="K364" s="2"/>
      <c r="L364" s="2"/>
      <c r="M364" s="2"/>
      <c r="N364" s="70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45"/>
      <c r="B365" s="2"/>
      <c r="C365" s="70"/>
      <c r="D365" s="70"/>
      <c r="E365" s="70"/>
      <c r="F365" s="2"/>
      <c r="G365" s="2"/>
      <c r="H365" s="2"/>
      <c r="I365" s="2"/>
      <c r="J365" s="2"/>
      <c r="K365" s="2"/>
      <c r="L365" s="2"/>
      <c r="M365" s="2"/>
      <c r="N365" s="70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45"/>
      <c r="B366" s="2"/>
      <c r="C366" s="70"/>
      <c r="D366" s="70"/>
      <c r="E366" s="70"/>
      <c r="F366" s="2"/>
      <c r="G366" s="2"/>
      <c r="H366" s="2"/>
      <c r="I366" s="2"/>
      <c r="J366" s="2"/>
      <c r="K366" s="2"/>
      <c r="L366" s="2"/>
      <c r="M366" s="2"/>
      <c r="N366" s="70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45"/>
      <c r="B367" s="2"/>
      <c r="C367" s="70"/>
      <c r="D367" s="70"/>
      <c r="E367" s="70"/>
      <c r="F367" s="2"/>
      <c r="G367" s="2"/>
      <c r="H367" s="2"/>
      <c r="I367" s="2"/>
      <c r="J367" s="2"/>
      <c r="K367" s="2"/>
      <c r="L367" s="2"/>
      <c r="M367" s="2"/>
      <c r="N367" s="70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45"/>
      <c r="B368" s="2"/>
      <c r="C368" s="70"/>
      <c r="D368" s="70"/>
      <c r="E368" s="70"/>
      <c r="F368" s="2"/>
      <c r="G368" s="2"/>
      <c r="H368" s="2"/>
      <c r="I368" s="2"/>
      <c r="J368" s="2"/>
      <c r="K368" s="2"/>
      <c r="L368" s="2"/>
      <c r="M368" s="2"/>
      <c r="N368" s="7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45"/>
      <c r="B369" s="2"/>
      <c r="C369" s="70"/>
      <c r="D369" s="70"/>
      <c r="E369" s="70"/>
      <c r="F369" s="2"/>
      <c r="G369" s="2"/>
      <c r="H369" s="2"/>
      <c r="I369" s="2"/>
      <c r="J369" s="2"/>
      <c r="K369" s="2"/>
      <c r="L369" s="2"/>
      <c r="M369" s="2"/>
      <c r="N369" s="70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45"/>
      <c r="B370" s="2"/>
      <c r="C370" s="70"/>
      <c r="D370" s="70"/>
      <c r="E370" s="70"/>
      <c r="F370" s="2"/>
      <c r="G370" s="2"/>
      <c r="H370" s="2"/>
      <c r="I370" s="2"/>
      <c r="J370" s="2"/>
      <c r="K370" s="2"/>
      <c r="L370" s="2"/>
      <c r="M370" s="2"/>
      <c r="N370" s="70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45"/>
      <c r="B371" s="2"/>
      <c r="C371" s="70"/>
      <c r="D371" s="70"/>
      <c r="E371" s="70"/>
      <c r="F371" s="2"/>
      <c r="G371" s="2"/>
      <c r="H371" s="2"/>
      <c r="I371" s="2"/>
      <c r="J371" s="2"/>
      <c r="K371" s="2"/>
      <c r="L371" s="2"/>
      <c r="M371" s="2"/>
      <c r="N371" s="70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45"/>
      <c r="B372" s="2"/>
      <c r="C372" s="70"/>
      <c r="D372" s="70"/>
      <c r="E372" s="70"/>
      <c r="F372" s="2"/>
      <c r="G372" s="2"/>
      <c r="H372" s="2"/>
      <c r="I372" s="2"/>
      <c r="J372" s="2"/>
      <c r="K372" s="2"/>
      <c r="L372" s="2"/>
      <c r="M372" s="2"/>
      <c r="N372" s="70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45"/>
      <c r="B373" s="2"/>
      <c r="C373" s="70"/>
      <c r="D373" s="70"/>
      <c r="E373" s="70"/>
      <c r="F373" s="2"/>
      <c r="G373" s="2"/>
      <c r="H373" s="2"/>
      <c r="I373" s="2"/>
      <c r="J373" s="2"/>
      <c r="K373" s="2"/>
      <c r="L373" s="2"/>
      <c r="M373" s="2"/>
      <c r="N373" s="70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45"/>
      <c r="B374" s="2"/>
      <c r="C374" s="70"/>
      <c r="D374" s="70"/>
      <c r="E374" s="70"/>
      <c r="F374" s="2"/>
      <c r="G374" s="2"/>
      <c r="H374" s="2"/>
      <c r="I374" s="2"/>
      <c r="J374" s="2"/>
      <c r="K374" s="2"/>
      <c r="L374" s="2"/>
      <c r="M374" s="2"/>
      <c r="N374" s="70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45"/>
      <c r="B375" s="2"/>
      <c r="C375" s="70"/>
      <c r="D375" s="70"/>
      <c r="E375" s="70"/>
      <c r="F375" s="2"/>
      <c r="G375" s="2"/>
      <c r="H375" s="2"/>
      <c r="I375" s="2"/>
      <c r="J375" s="2"/>
      <c r="K375" s="2"/>
      <c r="L375" s="2"/>
      <c r="M375" s="2"/>
      <c r="N375" s="70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45"/>
      <c r="B376" s="2"/>
      <c r="C376" s="70"/>
      <c r="D376" s="70"/>
      <c r="E376" s="70"/>
      <c r="F376" s="2"/>
      <c r="G376" s="2"/>
      <c r="H376" s="2"/>
      <c r="I376" s="2"/>
      <c r="J376" s="2"/>
      <c r="K376" s="2"/>
      <c r="L376" s="2"/>
      <c r="M376" s="2"/>
      <c r="N376" s="7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45"/>
      <c r="B377" s="2"/>
      <c r="C377" s="70"/>
      <c r="D377" s="70"/>
      <c r="E377" s="70"/>
      <c r="F377" s="2"/>
      <c r="G377" s="2"/>
      <c r="H377" s="2"/>
      <c r="I377" s="2"/>
      <c r="J377" s="2"/>
      <c r="K377" s="2"/>
      <c r="L377" s="2"/>
      <c r="M377" s="2"/>
      <c r="N377" s="70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45"/>
      <c r="B378" s="2"/>
      <c r="C378" s="70"/>
      <c r="D378" s="70"/>
      <c r="E378" s="70"/>
      <c r="F378" s="2"/>
      <c r="G378" s="2"/>
      <c r="H378" s="2"/>
      <c r="I378" s="2"/>
      <c r="J378" s="2"/>
      <c r="K378" s="2"/>
      <c r="L378" s="2"/>
      <c r="M378" s="2"/>
      <c r="N378" s="70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45"/>
      <c r="B379" s="2"/>
      <c r="C379" s="70"/>
      <c r="D379" s="70"/>
      <c r="E379" s="70"/>
      <c r="F379" s="2"/>
      <c r="G379" s="2"/>
      <c r="H379" s="2"/>
      <c r="I379" s="2"/>
      <c r="J379" s="2"/>
      <c r="K379" s="2"/>
      <c r="L379" s="2"/>
      <c r="M379" s="2"/>
      <c r="N379" s="70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45"/>
      <c r="B380" s="2"/>
      <c r="C380" s="70"/>
      <c r="D380" s="70"/>
      <c r="E380" s="70"/>
      <c r="F380" s="2"/>
      <c r="G380" s="2"/>
      <c r="H380" s="2"/>
      <c r="I380" s="2"/>
      <c r="J380" s="2"/>
      <c r="K380" s="2"/>
      <c r="L380" s="2"/>
      <c r="M380" s="2"/>
      <c r="N380" s="70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45"/>
      <c r="B381" s="2"/>
      <c r="C381" s="70"/>
      <c r="D381" s="70"/>
      <c r="E381" s="70"/>
      <c r="F381" s="2"/>
      <c r="G381" s="2"/>
      <c r="H381" s="2"/>
      <c r="I381" s="2"/>
      <c r="J381" s="2"/>
      <c r="K381" s="2"/>
      <c r="L381" s="2"/>
      <c r="M381" s="2"/>
      <c r="N381" s="70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45"/>
      <c r="B382" s="2"/>
      <c r="C382" s="70"/>
      <c r="D382" s="70"/>
      <c r="E382" s="70"/>
      <c r="F382" s="2"/>
      <c r="G382" s="2"/>
      <c r="H382" s="2"/>
      <c r="I382" s="2"/>
      <c r="J382" s="2"/>
      <c r="K382" s="2"/>
      <c r="L382" s="2"/>
      <c r="M382" s="2"/>
      <c r="N382" s="70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45"/>
      <c r="B383" s="2"/>
      <c r="C383" s="70"/>
      <c r="D383" s="70"/>
      <c r="E383" s="70"/>
      <c r="F383" s="2"/>
      <c r="G383" s="2"/>
      <c r="H383" s="2"/>
      <c r="I383" s="2"/>
      <c r="J383" s="2"/>
      <c r="K383" s="2"/>
      <c r="L383" s="2"/>
      <c r="M383" s="2"/>
      <c r="N383" s="70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45"/>
      <c r="B384" s="2"/>
      <c r="C384" s="70"/>
      <c r="D384" s="70"/>
      <c r="E384" s="70"/>
      <c r="F384" s="2"/>
      <c r="G384" s="2"/>
      <c r="H384" s="2"/>
      <c r="I384" s="2"/>
      <c r="J384" s="2"/>
      <c r="K384" s="2"/>
      <c r="L384" s="2"/>
      <c r="M384" s="2"/>
      <c r="N384" s="7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45"/>
      <c r="B385" s="2"/>
      <c r="C385" s="70"/>
      <c r="D385" s="70"/>
      <c r="E385" s="70"/>
      <c r="F385" s="2"/>
      <c r="G385" s="2"/>
      <c r="H385" s="2"/>
      <c r="I385" s="2"/>
      <c r="J385" s="2"/>
      <c r="K385" s="2"/>
      <c r="L385" s="2"/>
      <c r="M385" s="2"/>
      <c r="N385" s="70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45"/>
      <c r="B386" s="2"/>
      <c r="C386" s="70"/>
      <c r="D386" s="70"/>
      <c r="E386" s="70"/>
      <c r="F386" s="2"/>
      <c r="G386" s="2"/>
      <c r="H386" s="2"/>
      <c r="I386" s="2"/>
      <c r="J386" s="2"/>
      <c r="K386" s="2"/>
      <c r="L386" s="2"/>
      <c r="M386" s="2"/>
      <c r="N386" s="70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45"/>
      <c r="B387" s="2"/>
      <c r="C387" s="70"/>
      <c r="D387" s="70"/>
      <c r="E387" s="70"/>
      <c r="F387" s="2"/>
      <c r="G387" s="2"/>
      <c r="H387" s="2"/>
      <c r="I387" s="2"/>
      <c r="J387" s="2"/>
      <c r="K387" s="2"/>
      <c r="L387" s="2"/>
      <c r="M387" s="2"/>
      <c r="N387" s="70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45"/>
      <c r="B388" s="2"/>
      <c r="C388" s="70"/>
      <c r="D388" s="70"/>
      <c r="E388" s="70"/>
      <c r="F388" s="2"/>
      <c r="G388" s="2"/>
      <c r="H388" s="2"/>
      <c r="I388" s="2"/>
      <c r="J388" s="2"/>
      <c r="K388" s="2"/>
      <c r="L388" s="2"/>
      <c r="M388" s="2"/>
      <c r="N388" s="70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45"/>
      <c r="B389" s="2"/>
      <c r="C389" s="70"/>
      <c r="D389" s="70"/>
      <c r="E389" s="70"/>
      <c r="F389" s="2"/>
      <c r="G389" s="2"/>
      <c r="H389" s="2"/>
      <c r="I389" s="2"/>
      <c r="J389" s="2"/>
      <c r="K389" s="2"/>
      <c r="L389" s="2"/>
      <c r="M389" s="2"/>
      <c r="N389" s="70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45"/>
      <c r="B390" s="2"/>
      <c r="C390" s="70"/>
      <c r="D390" s="70"/>
      <c r="E390" s="70"/>
      <c r="F390" s="2"/>
      <c r="G390" s="2"/>
      <c r="H390" s="2"/>
      <c r="I390" s="2"/>
      <c r="J390" s="2"/>
      <c r="K390" s="2"/>
      <c r="L390" s="2"/>
      <c r="M390" s="2"/>
      <c r="N390" s="70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45"/>
      <c r="B391" s="2"/>
      <c r="C391" s="70"/>
      <c r="D391" s="70"/>
      <c r="E391" s="70"/>
      <c r="F391" s="2"/>
      <c r="G391" s="2"/>
      <c r="H391" s="2"/>
      <c r="I391" s="2"/>
      <c r="J391" s="2"/>
      <c r="K391" s="2"/>
      <c r="L391" s="2"/>
      <c r="M391" s="2"/>
      <c r="N391" s="70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45"/>
      <c r="B392" s="2"/>
      <c r="C392" s="70"/>
      <c r="D392" s="70"/>
      <c r="E392" s="70"/>
      <c r="F392" s="2"/>
      <c r="G392" s="2"/>
      <c r="H392" s="2"/>
      <c r="I392" s="2"/>
      <c r="J392" s="2"/>
      <c r="K392" s="2"/>
      <c r="L392" s="2"/>
      <c r="M392" s="2"/>
      <c r="N392" s="70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45"/>
      <c r="B393" s="2"/>
      <c r="C393" s="70"/>
      <c r="D393" s="70"/>
      <c r="E393" s="70"/>
      <c r="F393" s="2"/>
      <c r="G393" s="2"/>
      <c r="H393" s="2"/>
      <c r="I393" s="2"/>
      <c r="J393" s="2"/>
      <c r="K393" s="2"/>
      <c r="L393" s="2"/>
      <c r="M393" s="2"/>
      <c r="N393" s="70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45"/>
      <c r="B394" s="2"/>
      <c r="C394" s="70"/>
      <c r="D394" s="70"/>
      <c r="E394" s="70"/>
      <c r="F394" s="2"/>
      <c r="G394" s="2"/>
      <c r="H394" s="2"/>
      <c r="I394" s="2"/>
      <c r="J394" s="2"/>
      <c r="K394" s="2"/>
      <c r="L394" s="2"/>
      <c r="M394" s="2"/>
      <c r="N394" s="70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45"/>
      <c r="B395" s="2"/>
      <c r="C395" s="70"/>
      <c r="D395" s="70"/>
      <c r="E395" s="70"/>
      <c r="F395" s="2"/>
      <c r="G395" s="2"/>
      <c r="H395" s="2"/>
      <c r="I395" s="2"/>
      <c r="J395" s="2"/>
      <c r="K395" s="2"/>
      <c r="L395" s="2"/>
      <c r="M395" s="2"/>
      <c r="N395" s="70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45"/>
      <c r="B396" s="2"/>
      <c r="C396" s="70"/>
      <c r="D396" s="70"/>
      <c r="E396" s="70"/>
      <c r="F396" s="2"/>
      <c r="G396" s="2"/>
      <c r="H396" s="2"/>
      <c r="I396" s="2"/>
      <c r="J396" s="2"/>
      <c r="K396" s="2"/>
      <c r="L396" s="2"/>
      <c r="M396" s="2"/>
      <c r="N396" s="70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45"/>
      <c r="B397" s="2"/>
      <c r="C397" s="70"/>
      <c r="D397" s="70"/>
      <c r="E397" s="70"/>
      <c r="F397" s="2"/>
      <c r="G397" s="2"/>
      <c r="H397" s="2"/>
      <c r="I397" s="2"/>
      <c r="J397" s="2"/>
      <c r="K397" s="2"/>
      <c r="L397" s="2"/>
      <c r="M397" s="2"/>
      <c r="N397" s="70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45"/>
      <c r="B398" s="2"/>
      <c r="C398" s="70"/>
      <c r="D398" s="70"/>
      <c r="E398" s="70"/>
      <c r="F398" s="2"/>
      <c r="G398" s="2"/>
      <c r="H398" s="2"/>
      <c r="I398" s="2"/>
      <c r="J398" s="2"/>
      <c r="K398" s="2"/>
      <c r="L398" s="2"/>
      <c r="M398" s="2"/>
      <c r="N398" s="70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45"/>
      <c r="B399" s="2"/>
      <c r="C399" s="70"/>
      <c r="D399" s="70"/>
      <c r="E399" s="70"/>
      <c r="F399" s="2"/>
      <c r="G399" s="2"/>
      <c r="H399" s="2"/>
      <c r="I399" s="2"/>
      <c r="J399" s="2"/>
      <c r="K399" s="2"/>
      <c r="L399" s="2"/>
      <c r="M399" s="2"/>
      <c r="N399" s="70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45"/>
      <c r="B400" s="2"/>
      <c r="C400" s="70"/>
      <c r="D400" s="70"/>
      <c r="E400" s="70"/>
      <c r="F400" s="2"/>
      <c r="G400" s="2"/>
      <c r="H400" s="2"/>
      <c r="I400" s="2"/>
      <c r="J400" s="2"/>
      <c r="K400" s="2"/>
      <c r="L400" s="2"/>
      <c r="M400" s="2"/>
      <c r="N400" s="70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45"/>
      <c r="B401" s="2"/>
      <c r="C401" s="70"/>
      <c r="D401" s="70"/>
      <c r="E401" s="70"/>
      <c r="F401" s="2"/>
      <c r="G401" s="2"/>
      <c r="H401" s="2"/>
      <c r="I401" s="2"/>
      <c r="J401" s="2"/>
      <c r="K401" s="2"/>
      <c r="L401" s="2"/>
      <c r="M401" s="2"/>
      <c r="N401" s="70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45"/>
      <c r="B402" s="2"/>
      <c r="C402" s="70"/>
      <c r="D402" s="70"/>
      <c r="E402" s="70"/>
      <c r="F402" s="2"/>
      <c r="G402" s="2"/>
      <c r="H402" s="2"/>
      <c r="I402" s="2"/>
      <c r="J402" s="2"/>
      <c r="K402" s="2"/>
      <c r="L402" s="2"/>
      <c r="M402" s="2"/>
      <c r="N402" s="70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45"/>
      <c r="B403" s="2"/>
      <c r="C403" s="70"/>
      <c r="D403" s="70"/>
      <c r="E403" s="70"/>
      <c r="F403" s="2"/>
      <c r="G403" s="2"/>
      <c r="H403" s="2"/>
      <c r="I403" s="2"/>
      <c r="J403" s="2"/>
      <c r="K403" s="2"/>
      <c r="L403" s="2"/>
      <c r="M403" s="2"/>
      <c r="N403" s="70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45"/>
      <c r="B404" s="2"/>
      <c r="C404" s="70"/>
      <c r="D404" s="70"/>
      <c r="E404" s="70"/>
      <c r="F404" s="2"/>
      <c r="G404" s="2"/>
      <c r="H404" s="2"/>
      <c r="I404" s="2"/>
      <c r="J404" s="2"/>
      <c r="K404" s="2"/>
      <c r="L404" s="2"/>
      <c r="M404" s="2"/>
      <c r="N404" s="70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45"/>
      <c r="B405" s="2"/>
      <c r="C405" s="70"/>
      <c r="D405" s="70"/>
      <c r="E405" s="70"/>
      <c r="F405" s="2"/>
      <c r="G405" s="2"/>
      <c r="H405" s="2"/>
      <c r="I405" s="2"/>
      <c r="J405" s="2"/>
      <c r="K405" s="2"/>
      <c r="L405" s="2"/>
      <c r="M405" s="2"/>
      <c r="N405" s="70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45"/>
      <c r="B406" s="2"/>
      <c r="C406" s="70"/>
      <c r="D406" s="70"/>
      <c r="E406" s="70"/>
      <c r="F406" s="2"/>
      <c r="G406" s="2"/>
      <c r="H406" s="2"/>
      <c r="I406" s="2"/>
      <c r="J406" s="2"/>
      <c r="K406" s="2"/>
      <c r="L406" s="2"/>
      <c r="M406" s="2"/>
      <c r="N406" s="70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45"/>
      <c r="B407" s="2"/>
      <c r="C407" s="70"/>
      <c r="D407" s="70"/>
      <c r="E407" s="70"/>
      <c r="F407" s="2"/>
      <c r="G407" s="2"/>
      <c r="H407" s="2"/>
      <c r="I407" s="2"/>
      <c r="J407" s="2"/>
      <c r="K407" s="2"/>
      <c r="L407" s="2"/>
      <c r="M407" s="2"/>
      <c r="N407" s="70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45"/>
      <c r="B408" s="2"/>
      <c r="C408" s="70"/>
      <c r="D408" s="70"/>
      <c r="E408" s="70"/>
      <c r="F408" s="2"/>
      <c r="G408" s="2"/>
      <c r="H408" s="2"/>
      <c r="I408" s="2"/>
      <c r="J408" s="2"/>
      <c r="K408" s="2"/>
      <c r="L408" s="2"/>
      <c r="M408" s="2"/>
      <c r="N408" s="70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45"/>
      <c r="B409" s="2"/>
      <c r="C409" s="70"/>
      <c r="D409" s="70"/>
      <c r="E409" s="70"/>
      <c r="F409" s="2"/>
      <c r="G409" s="2"/>
      <c r="H409" s="2"/>
      <c r="I409" s="2"/>
      <c r="J409" s="2"/>
      <c r="K409" s="2"/>
      <c r="L409" s="2"/>
      <c r="M409" s="2"/>
      <c r="N409" s="70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45"/>
      <c r="B410" s="2"/>
      <c r="C410" s="70"/>
      <c r="D410" s="70"/>
      <c r="E410" s="70"/>
      <c r="F410" s="2"/>
      <c r="G410" s="2"/>
      <c r="H410" s="2"/>
      <c r="I410" s="2"/>
      <c r="J410" s="2"/>
      <c r="K410" s="2"/>
      <c r="L410" s="2"/>
      <c r="M410" s="2"/>
      <c r="N410" s="70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45"/>
      <c r="B411" s="2"/>
      <c r="C411" s="70"/>
      <c r="D411" s="70"/>
      <c r="E411" s="70"/>
      <c r="F411" s="2"/>
      <c r="G411" s="2"/>
      <c r="H411" s="2"/>
      <c r="I411" s="2"/>
      <c r="J411" s="2"/>
      <c r="K411" s="2"/>
      <c r="L411" s="2"/>
      <c r="M411" s="2"/>
      <c r="N411" s="70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45"/>
      <c r="B412" s="2"/>
      <c r="C412" s="70"/>
      <c r="D412" s="70"/>
      <c r="E412" s="70"/>
      <c r="F412" s="2"/>
      <c r="G412" s="2"/>
      <c r="H412" s="2"/>
      <c r="I412" s="2"/>
      <c r="J412" s="2"/>
      <c r="K412" s="2"/>
      <c r="L412" s="2"/>
      <c r="M412" s="2"/>
      <c r="N412" s="70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45"/>
      <c r="B413" s="2"/>
      <c r="C413" s="70"/>
      <c r="D413" s="70"/>
      <c r="E413" s="70"/>
      <c r="F413" s="2"/>
      <c r="G413" s="2"/>
      <c r="H413" s="2"/>
      <c r="I413" s="2"/>
      <c r="J413" s="2"/>
      <c r="K413" s="2"/>
      <c r="L413" s="2"/>
      <c r="M413" s="2"/>
      <c r="N413" s="70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45"/>
      <c r="B414" s="2"/>
      <c r="C414" s="70"/>
      <c r="D414" s="70"/>
      <c r="E414" s="70"/>
      <c r="F414" s="2"/>
      <c r="G414" s="2"/>
      <c r="H414" s="2"/>
      <c r="I414" s="2"/>
      <c r="J414" s="2"/>
      <c r="K414" s="2"/>
      <c r="L414" s="2"/>
      <c r="M414" s="2"/>
      <c r="N414" s="70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45"/>
      <c r="B415" s="2"/>
      <c r="C415" s="70"/>
      <c r="D415" s="70"/>
      <c r="E415" s="70"/>
      <c r="F415" s="2"/>
      <c r="G415" s="2"/>
      <c r="H415" s="2"/>
      <c r="I415" s="2"/>
      <c r="J415" s="2"/>
      <c r="K415" s="2"/>
      <c r="L415" s="2"/>
      <c r="M415" s="2"/>
      <c r="N415" s="70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45"/>
      <c r="B416" s="2"/>
      <c r="C416" s="70"/>
      <c r="D416" s="70"/>
      <c r="E416" s="70"/>
      <c r="F416" s="2"/>
      <c r="G416" s="2"/>
      <c r="H416" s="2"/>
      <c r="I416" s="2"/>
      <c r="J416" s="2"/>
      <c r="K416" s="2"/>
      <c r="L416" s="2"/>
      <c r="M416" s="2"/>
      <c r="N416" s="70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45"/>
      <c r="B417" s="2"/>
      <c r="C417" s="70"/>
      <c r="D417" s="70"/>
      <c r="E417" s="70"/>
      <c r="F417" s="2"/>
      <c r="G417" s="2"/>
      <c r="H417" s="2"/>
      <c r="I417" s="2"/>
      <c r="J417" s="2"/>
      <c r="K417" s="2"/>
      <c r="L417" s="2"/>
      <c r="M417" s="2"/>
      <c r="N417" s="70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45"/>
      <c r="B418" s="2"/>
      <c r="C418" s="70"/>
      <c r="D418" s="70"/>
      <c r="E418" s="70"/>
      <c r="F418" s="2"/>
      <c r="G418" s="2"/>
      <c r="H418" s="2"/>
      <c r="I418" s="2"/>
      <c r="J418" s="2"/>
      <c r="K418" s="2"/>
      <c r="L418" s="2"/>
      <c r="M418" s="2"/>
      <c r="N418" s="70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45"/>
      <c r="B419" s="2"/>
      <c r="C419" s="70"/>
      <c r="D419" s="70"/>
      <c r="E419" s="70"/>
      <c r="F419" s="2"/>
      <c r="G419" s="2"/>
      <c r="H419" s="2"/>
      <c r="I419" s="2"/>
      <c r="J419" s="2"/>
      <c r="K419" s="2"/>
      <c r="L419" s="2"/>
      <c r="M419" s="2"/>
      <c r="N419" s="70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45"/>
      <c r="B420" s="2"/>
      <c r="C420" s="70"/>
      <c r="D420" s="70"/>
      <c r="E420" s="70"/>
      <c r="F420" s="2"/>
      <c r="G420" s="2"/>
      <c r="H420" s="2"/>
      <c r="I420" s="2"/>
      <c r="J420" s="2"/>
      <c r="K420" s="2"/>
      <c r="L420" s="2"/>
      <c r="M420" s="2"/>
      <c r="N420" s="70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45"/>
      <c r="B421" s="2"/>
      <c r="C421" s="70"/>
      <c r="D421" s="70"/>
      <c r="E421" s="70"/>
      <c r="F421" s="2"/>
      <c r="G421" s="2"/>
      <c r="H421" s="2"/>
      <c r="I421" s="2"/>
      <c r="J421" s="2"/>
      <c r="K421" s="2"/>
      <c r="L421" s="2"/>
      <c r="M421" s="2"/>
      <c r="N421" s="70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45"/>
      <c r="B422" s="2"/>
      <c r="C422" s="70"/>
      <c r="D422" s="70"/>
      <c r="E422" s="70"/>
      <c r="F422" s="2"/>
      <c r="G422" s="2"/>
      <c r="H422" s="2"/>
      <c r="I422" s="2"/>
      <c r="J422" s="2"/>
      <c r="K422" s="2"/>
      <c r="L422" s="2"/>
      <c r="M422" s="2"/>
      <c r="N422" s="70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45"/>
      <c r="B423" s="2"/>
      <c r="C423" s="70"/>
      <c r="D423" s="70"/>
      <c r="E423" s="70"/>
      <c r="F423" s="2"/>
      <c r="G423" s="2"/>
      <c r="H423" s="2"/>
      <c r="I423" s="2"/>
      <c r="J423" s="2"/>
      <c r="K423" s="2"/>
      <c r="L423" s="2"/>
      <c r="M423" s="2"/>
      <c r="N423" s="70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45"/>
      <c r="B424" s="2"/>
      <c r="C424" s="70"/>
      <c r="D424" s="70"/>
      <c r="E424" s="70"/>
      <c r="F424" s="2"/>
      <c r="G424" s="2"/>
      <c r="H424" s="2"/>
      <c r="I424" s="2"/>
      <c r="J424" s="2"/>
      <c r="K424" s="2"/>
      <c r="L424" s="2"/>
      <c r="M424" s="2"/>
      <c r="N424" s="70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45"/>
      <c r="B425" s="2"/>
      <c r="C425" s="70"/>
      <c r="D425" s="70"/>
      <c r="E425" s="70"/>
      <c r="F425" s="2"/>
      <c r="G425" s="2"/>
      <c r="H425" s="2"/>
      <c r="I425" s="2"/>
      <c r="J425" s="2"/>
      <c r="K425" s="2"/>
      <c r="L425" s="2"/>
      <c r="M425" s="2"/>
      <c r="N425" s="70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45"/>
      <c r="B426" s="2"/>
      <c r="C426" s="70"/>
      <c r="D426" s="70"/>
      <c r="E426" s="70"/>
      <c r="F426" s="2"/>
      <c r="G426" s="2"/>
      <c r="H426" s="2"/>
      <c r="I426" s="2"/>
      <c r="J426" s="2"/>
      <c r="K426" s="2"/>
      <c r="L426" s="2"/>
      <c r="M426" s="2"/>
      <c r="N426" s="70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45"/>
      <c r="B427" s="2"/>
      <c r="C427" s="70"/>
      <c r="D427" s="70"/>
      <c r="E427" s="70"/>
      <c r="F427" s="2"/>
      <c r="G427" s="2"/>
      <c r="H427" s="2"/>
      <c r="I427" s="2"/>
      <c r="J427" s="2"/>
      <c r="K427" s="2"/>
      <c r="L427" s="2"/>
      <c r="M427" s="2"/>
      <c r="N427" s="70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45"/>
      <c r="B428" s="2"/>
      <c r="C428" s="70"/>
      <c r="D428" s="70"/>
      <c r="E428" s="70"/>
      <c r="F428" s="2"/>
      <c r="G428" s="2"/>
      <c r="H428" s="2"/>
      <c r="I428" s="2"/>
      <c r="J428" s="2"/>
      <c r="K428" s="2"/>
      <c r="L428" s="2"/>
      <c r="M428" s="2"/>
      <c r="N428" s="70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45"/>
      <c r="B429" s="2"/>
      <c r="C429" s="70"/>
      <c r="D429" s="70"/>
      <c r="E429" s="70"/>
      <c r="F429" s="2"/>
      <c r="G429" s="2"/>
      <c r="H429" s="2"/>
      <c r="I429" s="2"/>
      <c r="J429" s="2"/>
      <c r="K429" s="2"/>
      <c r="L429" s="2"/>
      <c r="M429" s="2"/>
      <c r="N429" s="70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45"/>
      <c r="B430" s="2"/>
      <c r="C430" s="70"/>
      <c r="D430" s="70"/>
      <c r="E430" s="70"/>
      <c r="F430" s="2"/>
      <c r="G430" s="2"/>
      <c r="H430" s="2"/>
      <c r="I430" s="2"/>
      <c r="J430" s="2"/>
      <c r="K430" s="2"/>
      <c r="L430" s="2"/>
      <c r="M430" s="2"/>
      <c r="N430" s="70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45"/>
      <c r="B431" s="2"/>
      <c r="C431" s="70"/>
      <c r="D431" s="70"/>
      <c r="E431" s="70"/>
      <c r="F431" s="2"/>
      <c r="G431" s="2"/>
      <c r="H431" s="2"/>
      <c r="I431" s="2"/>
      <c r="J431" s="2"/>
      <c r="K431" s="2"/>
      <c r="L431" s="2"/>
      <c r="M431" s="2"/>
      <c r="N431" s="70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45"/>
      <c r="B432" s="2"/>
      <c r="C432" s="70"/>
      <c r="D432" s="70"/>
      <c r="E432" s="70"/>
      <c r="F432" s="2"/>
      <c r="G432" s="2"/>
      <c r="H432" s="2"/>
      <c r="I432" s="2"/>
      <c r="J432" s="2"/>
      <c r="K432" s="2"/>
      <c r="L432" s="2"/>
      <c r="M432" s="2"/>
      <c r="N432" s="70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45"/>
      <c r="B433" s="2"/>
      <c r="C433" s="70"/>
      <c r="D433" s="70"/>
      <c r="E433" s="70"/>
      <c r="F433" s="2"/>
      <c r="G433" s="2"/>
      <c r="H433" s="2"/>
      <c r="I433" s="2"/>
      <c r="J433" s="2"/>
      <c r="K433" s="2"/>
      <c r="L433" s="2"/>
      <c r="M433" s="2"/>
      <c r="N433" s="70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45"/>
      <c r="B434" s="2"/>
      <c r="C434" s="70"/>
      <c r="D434" s="70"/>
      <c r="E434" s="70"/>
      <c r="F434" s="2"/>
      <c r="G434" s="2"/>
      <c r="H434" s="2"/>
      <c r="I434" s="2"/>
      <c r="J434" s="2"/>
      <c r="K434" s="2"/>
      <c r="L434" s="2"/>
      <c r="M434" s="2"/>
      <c r="N434" s="70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45"/>
      <c r="B435" s="2"/>
      <c r="C435" s="70"/>
      <c r="D435" s="70"/>
      <c r="E435" s="70"/>
      <c r="F435" s="2"/>
      <c r="G435" s="2"/>
      <c r="H435" s="2"/>
      <c r="I435" s="2"/>
      <c r="J435" s="2"/>
      <c r="K435" s="2"/>
      <c r="L435" s="2"/>
      <c r="M435" s="2"/>
      <c r="N435" s="70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45"/>
      <c r="B436" s="2"/>
      <c r="C436" s="70"/>
      <c r="D436" s="70"/>
      <c r="E436" s="70"/>
      <c r="F436" s="2"/>
      <c r="G436" s="2"/>
      <c r="H436" s="2"/>
      <c r="I436" s="2"/>
      <c r="J436" s="2"/>
      <c r="K436" s="2"/>
      <c r="L436" s="2"/>
      <c r="M436" s="2"/>
      <c r="N436" s="70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45"/>
      <c r="B437" s="2"/>
      <c r="C437" s="70"/>
      <c r="D437" s="70"/>
      <c r="E437" s="70"/>
      <c r="F437" s="2"/>
      <c r="G437" s="2"/>
      <c r="H437" s="2"/>
      <c r="I437" s="2"/>
      <c r="J437" s="2"/>
      <c r="K437" s="2"/>
      <c r="L437" s="2"/>
      <c r="M437" s="2"/>
      <c r="N437" s="70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45"/>
      <c r="B438" s="2"/>
      <c r="C438" s="70"/>
      <c r="D438" s="70"/>
      <c r="E438" s="70"/>
      <c r="F438" s="2"/>
      <c r="G438" s="2"/>
      <c r="H438" s="2"/>
      <c r="I438" s="2"/>
      <c r="J438" s="2"/>
      <c r="K438" s="2"/>
      <c r="L438" s="2"/>
      <c r="M438" s="2"/>
      <c r="N438" s="70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45"/>
      <c r="B439" s="2"/>
      <c r="C439" s="70"/>
      <c r="D439" s="70"/>
      <c r="E439" s="70"/>
      <c r="F439" s="2"/>
      <c r="G439" s="2"/>
      <c r="H439" s="2"/>
      <c r="I439" s="2"/>
      <c r="J439" s="2"/>
      <c r="K439" s="2"/>
      <c r="L439" s="2"/>
      <c r="M439" s="2"/>
      <c r="N439" s="70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45"/>
      <c r="B440" s="2"/>
      <c r="C440" s="70"/>
      <c r="D440" s="70"/>
      <c r="E440" s="70"/>
      <c r="F440" s="2"/>
      <c r="G440" s="2"/>
      <c r="H440" s="2"/>
      <c r="I440" s="2"/>
      <c r="J440" s="2"/>
      <c r="K440" s="2"/>
      <c r="L440" s="2"/>
      <c r="M440" s="2"/>
      <c r="N440" s="70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45"/>
      <c r="B441" s="2"/>
      <c r="C441" s="70"/>
      <c r="D441" s="70"/>
      <c r="E441" s="70"/>
      <c r="F441" s="2"/>
      <c r="G441" s="2"/>
      <c r="H441" s="2"/>
      <c r="I441" s="2"/>
      <c r="J441" s="2"/>
      <c r="K441" s="2"/>
      <c r="L441" s="2"/>
      <c r="M441" s="2"/>
      <c r="N441" s="70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45"/>
      <c r="B442" s="2"/>
      <c r="C442" s="70"/>
      <c r="D442" s="70"/>
      <c r="E442" s="70"/>
      <c r="F442" s="2"/>
      <c r="G442" s="2"/>
      <c r="H442" s="2"/>
      <c r="I442" s="2"/>
      <c r="J442" s="2"/>
      <c r="K442" s="2"/>
      <c r="L442" s="2"/>
      <c r="M442" s="2"/>
      <c r="N442" s="70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45"/>
      <c r="B443" s="2"/>
      <c r="C443" s="70"/>
      <c r="D443" s="70"/>
      <c r="E443" s="70"/>
      <c r="F443" s="2"/>
      <c r="G443" s="2"/>
      <c r="H443" s="2"/>
      <c r="I443" s="2"/>
      <c r="J443" s="2"/>
      <c r="K443" s="2"/>
      <c r="L443" s="2"/>
      <c r="M443" s="2"/>
      <c r="N443" s="70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45"/>
      <c r="B444" s="2"/>
      <c r="C444" s="70"/>
      <c r="D444" s="70"/>
      <c r="E444" s="70"/>
      <c r="F444" s="2"/>
      <c r="G444" s="2"/>
      <c r="H444" s="2"/>
      <c r="I444" s="2"/>
      <c r="J444" s="2"/>
      <c r="K444" s="2"/>
      <c r="L444" s="2"/>
      <c r="M444" s="2"/>
      <c r="N444" s="70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45"/>
      <c r="B445" s="2"/>
      <c r="C445" s="70"/>
      <c r="D445" s="70"/>
      <c r="E445" s="70"/>
      <c r="F445" s="2"/>
      <c r="G445" s="2"/>
      <c r="H445" s="2"/>
      <c r="I445" s="2"/>
      <c r="J445" s="2"/>
      <c r="K445" s="2"/>
      <c r="L445" s="2"/>
      <c r="M445" s="2"/>
      <c r="N445" s="70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45"/>
      <c r="B446" s="2"/>
      <c r="C446" s="70"/>
      <c r="D446" s="70"/>
      <c r="E446" s="70"/>
      <c r="F446" s="2"/>
      <c r="G446" s="2"/>
      <c r="H446" s="2"/>
      <c r="I446" s="2"/>
      <c r="J446" s="2"/>
      <c r="K446" s="2"/>
      <c r="L446" s="2"/>
      <c r="M446" s="2"/>
      <c r="N446" s="70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45"/>
      <c r="B447" s="2"/>
      <c r="C447" s="70"/>
      <c r="D447" s="70"/>
      <c r="E447" s="70"/>
      <c r="F447" s="2"/>
      <c r="G447" s="2"/>
      <c r="H447" s="2"/>
      <c r="I447" s="2"/>
      <c r="J447" s="2"/>
      <c r="K447" s="2"/>
      <c r="L447" s="2"/>
      <c r="M447" s="2"/>
      <c r="N447" s="70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45"/>
      <c r="B448" s="2"/>
      <c r="C448" s="70"/>
      <c r="D448" s="70"/>
      <c r="E448" s="70"/>
      <c r="F448" s="2"/>
      <c r="G448" s="2"/>
      <c r="H448" s="2"/>
      <c r="I448" s="2"/>
      <c r="J448" s="2"/>
      <c r="K448" s="2"/>
      <c r="L448" s="2"/>
      <c r="M448" s="2"/>
      <c r="N448" s="70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45"/>
      <c r="B449" s="2"/>
      <c r="C449" s="70"/>
      <c r="D449" s="70"/>
      <c r="E449" s="70"/>
      <c r="F449" s="2"/>
      <c r="G449" s="2"/>
      <c r="H449" s="2"/>
      <c r="I449" s="2"/>
      <c r="J449" s="2"/>
      <c r="K449" s="2"/>
      <c r="L449" s="2"/>
      <c r="M449" s="2"/>
      <c r="N449" s="70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45"/>
      <c r="B450" s="2"/>
      <c r="C450" s="70"/>
      <c r="D450" s="70"/>
      <c r="E450" s="70"/>
      <c r="F450" s="2"/>
      <c r="G450" s="2"/>
      <c r="H450" s="2"/>
      <c r="I450" s="2"/>
      <c r="J450" s="2"/>
      <c r="K450" s="2"/>
      <c r="L450" s="2"/>
      <c r="M450" s="2"/>
      <c r="N450" s="70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45"/>
      <c r="B451" s="2"/>
      <c r="C451" s="70"/>
      <c r="D451" s="70"/>
      <c r="E451" s="70"/>
      <c r="F451" s="2"/>
      <c r="G451" s="2"/>
      <c r="H451" s="2"/>
      <c r="I451" s="2"/>
      <c r="J451" s="2"/>
      <c r="K451" s="2"/>
      <c r="L451" s="2"/>
      <c r="M451" s="2"/>
      <c r="N451" s="70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45"/>
      <c r="B452" s="2"/>
      <c r="C452" s="70"/>
      <c r="D452" s="70"/>
      <c r="E452" s="70"/>
      <c r="F452" s="2"/>
      <c r="G452" s="2"/>
      <c r="H452" s="2"/>
      <c r="I452" s="2"/>
      <c r="J452" s="2"/>
      <c r="K452" s="2"/>
      <c r="L452" s="2"/>
      <c r="M452" s="2"/>
      <c r="N452" s="70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45"/>
      <c r="B453" s="2"/>
      <c r="C453" s="70"/>
      <c r="D453" s="70"/>
      <c r="E453" s="70"/>
      <c r="F453" s="2"/>
      <c r="G453" s="2"/>
      <c r="H453" s="2"/>
      <c r="I453" s="2"/>
      <c r="J453" s="2"/>
      <c r="K453" s="2"/>
      <c r="L453" s="2"/>
      <c r="M453" s="2"/>
      <c r="N453" s="70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45"/>
      <c r="B454" s="2"/>
      <c r="C454" s="70"/>
      <c r="D454" s="70"/>
      <c r="E454" s="70"/>
      <c r="F454" s="2"/>
      <c r="G454" s="2"/>
      <c r="H454" s="2"/>
      <c r="I454" s="2"/>
      <c r="J454" s="2"/>
      <c r="K454" s="2"/>
      <c r="L454" s="2"/>
      <c r="M454" s="2"/>
      <c r="N454" s="70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45"/>
      <c r="B455" s="2"/>
      <c r="C455" s="70"/>
      <c r="D455" s="70"/>
      <c r="E455" s="70"/>
      <c r="F455" s="2"/>
      <c r="G455" s="2"/>
      <c r="H455" s="2"/>
      <c r="I455" s="2"/>
      <c r="J455" s="2"/>
      <c r="K455" s="2"/>
      <c r="L455" s="2"/>
      <c r="M455" s="2"/>
      <c r="N455" s="70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45"/>
      <c r="B456" s="2"/>
      <c r="C456" s="70"/>
      <c r="D456" s="70"/>
      <c r="E456" s="70"/>
      <c r="F456" s="2"/>
      <c r="G456" s="2"/>
      <c r="H456" s="2"/>
      <c r="I456" s="2"/>
      <c r="J456" s="2"/>
      <c r="K456" s="2"/>
      <c r="L456" s="2"/>
      <c r="M456" s="2"/>
      <c r="N456" s="70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45"/>
      <c r="B457" s="2"/>
      <c r="C457" s="70"/>
      <c r="D457" s="70"/>
      <c r="E457" s="70"/>
      <c r="F457" s="2"/>
      <c r="G457" s="2"/>
      <c r="H457" s="2"/>
      <c r="I457" s="2"/>
      <c r="J457" s="2"/>
      <c r="K457" s="2"/>
      <c r="L457" s="2"/>
      <c r="M457" s="2"/>
      <c r="N457" s="70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45"/>
      <c r="B458" s="2"/>
      <c r="C458" s="70"/>
      <c r="D458" s="70"/>
      <c r="E458" s="70"/>
      <c r="F458" s="2"/>
      <c r="G458" s="2"/>
      <c r="H458" s="2"/>
      <c r="I458" s="2"/>
      <c r="J458" s="2"/>
      <c r="K458" s="2"/>
      <c r="L458" s="2"/>
      <c r="M458" s="2"/>
      <c r="N458" s="70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45"/>
      <c r="B459" s="2"/>
      <c r="C459" s="70"/>
      <c r="D459" s="70"/>
      <c r="E459" s="70"/>
      <c r="F459" s="2"/>
      <c r="G459" s="2"/>
      <c r="H459" s="2"/>
      <c r="I459" s="2"/>
      <c r="J459" s="2"/>
      <c r="K459" s="2"/>
      <c r="L459" s="2"/>
      <c r="M459" s="2"/>
      <c r="N459" s="70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45"/>
      <c r="B460" s="2"/>
      <c r="C460" s="70"/>
      <c r="D460" s="70"/>
      <c r="E460" s="70"/>
      <c r="F460" s="2"/>
      <c r="G460" s="2"/>
      <c r="H460" s="2"/>
      <c r="I460" s="2"/>
      <c r="J460" s="2"/>
      <c r="K460" s="2"/>
      <c r="L460" s="2"/>
      <c r="M460" s="2"/>
      <c r="N460" s="70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45"/>
      <c r="B461" s="2"/>
      <c r="C461" s="70"/>
      <c r="D461" s="70"/>
      <c r="E461" s="70"/>
      <c r="F461" s="2"/>
      <c r="G461" s="2"/>
      <c r="H461" s="2"/>
      <c r="I461" s="2"/>
      <c r="J461" s="2"/>
      <c r="K461" s="2"/>
      <c r="L461" s="2"/>
      <c r="M461" s="2"/>
      <c r="N461" s="70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45"/>
      <c r="B462" s="2"/>
      <c r="C462" s="70"/>
      <c r="D462" s="70"/>
      <c r="E462" s="70"/>
      <c r="F462" s="2"/>
      <c r="G462" s="2"/>
      <c r="H462" s="2"/>
      <c r="I462" s="2"/>
      <c r="J462" s="2"/>
      <c r="K462" s="2"/>
      <c r="L462" s="2"/>
      <c r="M462" s="2"/>
      <c r="N462" s="70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45"/>
      <c r="B463" s="2"/>
      <c r="C463" s="70"/>
      <c r="D463" s="70"/>
      <c r="E463" s="70"/>
      <c r="F463" s="2"/>
      <c r="G463" s="2"/>
      <c r="H463" s="2"/>
      <c r="I463" s="2"/>
      <c r="J463" s="2"/>
      <c r="K463" s="2"/>
      <c r="L463" s="2"/>
      <c r="M463" s="2"/>
      <c r="N463" s="70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45"/>
      <c r="B464" s="2"/>
      <c r="C464" s="70"/>
      <c r="D464" s="70"/>
      <c r="E464" s="70"/>
      <c r="F464" s="2"/>
      <c r="G464" s="2"/>
      <c r="H464" s="2"/>
      <c r="I464" s="2"/>
      <c r="J464" s="2"/>
      <c r="K464" s="2"/>
      <c r="L464" s="2"/>
      <c r="M464" s="2"/>
      <c r="N464" s="70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45"/>
      <c r="B465" s="2"/>
      <c r="C465" s="70"/>
      <c r="D465" s="70"/>
      <c r="E465" s="70"/>
      <c r="F465" s="2"/>
      <c r="G465" s="2"/>
      <c r="H465" s="2"/>
      <c r="I465" s="2"/>
      <c r="J465" s="2"/>
      <c r="K465" s="2"/>
      <c r="L465" s="2"/>
      <c r="M465" s="2"/>
      <c r="N465" s="70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45"/>
      <c r="B466" s="2"/>
      <c r="C466" s="70"/>
      <c r="D466" s="70"/>
      <c r="E466" s="70"/>
      <c r="F466" s="2"/>
      <c r="G466" s="2"/>
      <c r="H466" s="2"/>
      <c r="I466" s="2"/>
      <c r="J466" s="2"/>
      <c r="K466" s="2"/>
      <c r="L466" s="2"/>
      <c r="M466" s="2"/>
      <c r="N466" s="70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45"/>
      <c r="B467" s="2"/>
      <c r="C467" s="70"/>
      <c r="D467" s="70"/>
      <c r="E467" s="70"/>
      <c r="F467" s="2"/>
      <c r="G467" s="2"/>
      <c r="H467" s="2"/>
      <c r="I467" s="2"/>
      <c r="J467" s="2"/>
      <c r="K467" s="2"/>
      <c r="L467" s="2"/>
      <c r="M467" s="2"/>
      <c r="N467" s="70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45"/>
      <c r="B468" s="2"/>
      <c r="C468" s="70"/>
      <c r="D468" s="70"/>
      <c r="E468" s="70"/>
      <c r="F468" s="2"/>
      <c r="G468" s="2"/>
      <c r="H468" s="2"/>
      <c r="I468" s="2"/>
      <c r="J468" s="2"/>
      <c r="K468" s="2"/>
      <c r="L468" s="2"/>
      <c r="M468" s="2"/>
      <c r="N468" s="70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45"/>
      <c r="B469" s="2"/>
      <c r="C469" s="70"/>
      <c r="D469" s="70"/>
      <c r="E469" s="70"/>
      <c r="F469" s="2"/>
      <c r="G469" s="2"/>
      <c r="H469" s="2"/>
      <c r="I469" s="2"/>
      <c r="J469" s="2"/>
      <c r="K469" s="2"/>
      <c r="L469" s="2"/>
      <c r="M469" s="2"/>
      <c r="N469" s="70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45"/>
      <c r="B470" s="2"/>
      <c r="C470" s="70"/>
      <c r="D470" s="70"/>
      <c r="E470" s="70"/>
      <c r="F470" s="2"/>
      <c r="G470" s="2"/>
      <c r="H470" s="2"/>
      <c r="I470" s="2"/>
      <c r="J470" s="2"/>
      <c r="K470" s="2"/>
      <c r="L470" s="2"/>
      <c r="M470" s="2"/>
      <c r="N470" s="70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45"/>
      <c r="B471" s="2"/>
      <c r="C471" s="70"/>
      <c r="D471" s="70"/>
      <c r="E471" s="70"/>
      <c r="F471" s="2"/>
      <c r="G471" s="2"/>
      <c r="H471" s="2"/>
      <c r="I471" s="2"/>
      <c r="J471" s="2"/>
      <c r="K471" s="2"/>
      <c r="L471" s="2"/>
      <c r="M471" s="2"/>
      <c r="N471" s="70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45"/>
      <c r="B472" s="2"/>
      <c r="C472" s="70"/>
      <c r="D472" s="70"/>
      <c r="E472" s="70"/>
      <c r="F472" s="2"/>
      <c r="G472" s="2"/>
      <c r="H472" s="2"/>
      <c r="I472" s="2"/>
      <c r="J472" s="2"/>
      <c r="K472" s="2"/>
      <c r="L472" s="2"/>
      <c r="M472" s="2"/>
      <c r="N472" s="70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45"/>
      <c r="B473" s="2"/>
      <c r="C473" s="70"/>
      <c r="D473" s="70"/>
      <c r="E473" s="70"/>
      <c r="F473" s="2"/>
      <c r="G473" s="2"/>
      <c r="H473" s="2"/>
      <c r="I473" s="2"/>
      <c r="J473" s="2"/>
      <c r="K473" s="2"/>
      <c r="L473" s="2"/>
      <c r="M473" s="2"/>
      <c r="N473" s="70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45"/>
      <c r="B474" s="2"/>
      <c r="C474" s="70"/>
      <c r="D474" s="70"/>
      <c r="E474" s="70"/>
      <c r="F474" s="2"/>
      <c r="G474" s="2"/>
      <c r="H474" s="2"/>
      <c r="I474" s="2"/>
      <c r="J474" s="2"/>
      <c r="K474" s="2"/>
      <c r="L474" s="2"/>
      <c r="M474" s="2"/>
      <c r="N474" s="70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45"/>
      <c r="B475" s="2"/>
      <c r="C475" s="70"/>
      <c r="D475" s="70"/>
      <c r="E475" s="70"/>
      <c r="F475" s="2"/>
      <c r="G475" s="2"/>
      <c r="H475" s="2"/>
      <c r="I475" s="2"/>
      <c r="J475" s="2"/>
      <c r="K475" s="2"/>
      <c r="L475" s="2"/>
      <c r="M475" s="2"/>
      <c r="N475" s="70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45"/>
      <c r="B476" s="2"/>
      <c r="C476" s="70"/>
      <c r="D476" s="70"/>
      <c r="E476" s="70"/>
      <c r="F476" s="2"/>
      <c r="G476" s="2"/>
      <c r="H476" s="2"/>
      <c r="I476" s="2"/>
      <c r="J476" s="2"/>
      <c r="K476" s="2"/>
      <c r="L476" s="2"/>
      <c r="M476" s="2"/>
      <c r="N476" s="70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45"/>
      <c r="B477" s="2"/>
      <c r="C477" s="70"/>
      <c r="D477" s="70"/>
      <c r="E477" s="70"/>
      <c r="F477" s="2"/>
      <c r="G477" s="2"/>
      <c r="H477" s="2"/>
      <c r="I477" s="2"/>
      <c r="J477" s="2"/>
      <c r="K477" s="2"/>
      <c r="L477" s="2"/>
      <c r="M477" s="2"/>
      <c r="N477" s="70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45"/>
      <c r="B478" s="2"/>
      <c r="C478" s="70"/>
      <c r="D478" s="70"/>
      <c r="E478" s="70"/>
      <c r="F478" s="2"/>
      <c r="G478" s="2"/>
      <c r="H478" s="2"/>
      <c r="I478" s="2"/>
      <c r="J478" s="2"/>
      <c r="K478" s="2"/>
      <c r="L478" s="2"/>
      <c r="M478" s="2"/>
      <c r="N478" s="70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45"/>
      <c r="B479" s="2"/>
      <c r="C479" s="70"/>
      <c r="D479" s="70"/>
      <c r="E479" s="70"/>
      <c r="F479" s="2"/>
      <c r="G479" s="2"/>
      <c r="H479" s="2"/>
      <c r="I479" s="2"/>
      <c r="J479" s="2"/>
      <c r="K479" s="2"/>
      <c r="L479" s="2"/>
      <c r="M479" s="2"/>
      <c r="N479" s="70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45"/>
      <c r="B480" s="2"/>
      <c r="C480" s="70"/>
      <c r="D480" s="70"/>
      <c r="E480" s="70"/>
      <c r="F480" s="2"/>
      <c r="G480" s="2"/>
      <c r="H480" s="2"/>
      <c r="I480" s="2"/>
      <c r="J480" s="2"/>
      <c r="K480" s="2"/>
      <c r="L480" s="2"/>
      <c r="M480" s="2"/>
      <c r="N480" s="70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45"/>
      <c r="B481" s="2"/>
      <c r="C481" s="70"/>
      <c r="D481" s="70"/>
      <c r="E481" s="70"/>
      <c r="F481" s="2"/>
      <c r="G481" s="2"/>
      <c r="H481" s="2"/>
      <c r="I481" s="2"/>
      <c r="J481" s="2"/>
      <c r="K481" s="2"/>
      <c r="L481" s="2"/>
      <c r="M481" s="2"/>
      <c r="N481" s="70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45"/>
      <c r="B482" s="2"/>
      <c r="C482" s="70"/>
      <c r="D482" s="70"/>
      <c r="E482" s="70"/>
      <c r="F482" s="2"/>
      <c r="G482" s="2"/>
      <c r="H482" s="2"/>
      <c r="I482" s="2"/>
      <c r="J482" s="2"/>
      <c r="K482" s="2"/>
      <c r="L482" s="2"/>
      <c r="M482" s="2"/>
      <c r="N482" s="70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45"/>
      <c r="B483" s="2"/>
      <c r="C483" s="70"/>
      <c r="D483" s="70"/>
      <c r="E483" s="70"/>
      <c r="F483" s="2"/>
      <c r="G483" s="2"/>
      <c r="H483" s="2"/>
      <c r="I483" s="2"/>
      <c r="J483" s="2"/>
      <c r="K483" s="2"/>
      <c r="L483" s="2"/>
      <c r="M483" s="2"/>
      <c r="N483" s="70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45"/>
      <c r="B484" s="2"/>
      <c r="C484" s="70"/>
      <c r="D484" s="70"/>
      <c r="E484" s="70"/>
      <c r="F484" s="2"/>
      <c r="G484" s="2"/>
      <c r="H484" s="2"/>
      <c r="I484" s="2"/>
      <c r="J484" s="2"/>
      <c r="K484" s="2"/>
      <c r="L484" s="2"/>
      <c r="M484" s="2"/>
      <c r="N484" s="70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45"/>
      <c r="B485" s="2"/>
      <c r="C485" s="70"/>
      <c r="D485" s="70"/>
      <c r="E485" s="70"/>
      <c r="F485" s="2"/>
      <c r="G485" s="2"/>
      <c r="H485" s="2"/>
      <c r="I485" s="2"/>
      <c r="J485" s="2"/>
      <c r="K485" s="2"/>
      <c r="L485" s="2"/>
      <c r="M485" s="2"/>
      <c r="N485" s="70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45"/>
      <c r="B486" s="2"/>
      <c r="C486" s="70"/>
      <c r="D486" s="70"/>
      <c r="E486" s="70"/>
      <c r="F486" s="2"/>
      <c r="G486" s="2"/>
      <c r="H486" s="2"/>
      <c r="I486" s="2"/>
      <c r="J486" s="2"/>
      <c r="K486" s="2"/>
      <c r="L486" s="2"/>
      <c r="M486" s="2"/>
      <c r="N486" s="70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45"/>
      <c r="B487" s="2"/>
      <c r="C487" s="70"/>
      <c r="D487" s="70"/>
      <c r="E487" s="70"/>
      <c r="F487" s="2"/>
      <c r="G487" s="2"/>
      <c r="H487" s="2"/>
      <c r="I487" s="2"/>
      <c r="J487" s="2"/>
      <c r="K487" s="2"/>
      <c r="L487" s="2"/>
      <c r="M487" s="2"/>
      <c r="N487" s="70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45"/>
      <c r="B488" s="2"/>
      <c r="C488" s="70"/>
      <c r="D488" s="70"/>
      <c r="E488" s="70"/>
      <c r="F488" s="2"/>
      <c r="G488" s="2"/>
      <c r="H488" s="2"/>
      <c r="I488" s="2"/>
      <c r="J488" s="2"/>
      <c r="K488" s="2"/>
      <c r="L488" s="2"/>
      <c r="M488" s="2"/>
      <c r="N488" s="70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45"/>
      <c r="B489" s="2"/>
      <c r="C489" s="70"/>
      <c r="D489" s="70"/>
      <c r="E489" s="70"/>
      <c r="F489" s="2"/>
      <c r="G489" s="2"/>
      <c r="H489" s="2"/>
      <c r="I489" s="2"/>
      <c r="J489" s="2"/>
      <c r="K489" s="2"/>
      <c r="L489" s="2"/>
      <c r="M489" s="2"/>
      <c r="N489" s="70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45"/>
      <c r="B490" s="2"/>
      <c r="C490" s="70"/>
      <c r="D490" s="70"/>
      <c r="E490" s="70"/>
      <c r="F490" s="2"/>
      <c r="G490" s="2"/>
      <c r="H490" s="2"/>
      <c r="I490" s="2"/>
      <c r="J490" s="2"/>
      <c r="K490" s="2"/>
      <c r="L490" s="2"/>
      <c r="M490" s="2"/>
      <c r="N490" s="70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45"/>
      <c r="B491" s="2"/>
      <c r="C491" s="70"/>
      <c r="D491" s="70"/>
      <c r="E491" s="70"/>
      <c r="F491" s="2"/>
      <c r="G491" s="2"/>
      <c r="H491" s="2"/>
      <c r="I491" s="2"/>
      <c r="J491" s="2"/>
      <c r="K491" s="2"/>
      <c r="L491" s="2"/>
      <c r="M491" s="2"/>
      <c r="N491" s="70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45"/>
      <c r="B492" s="2"/>
      <c r="C492" s="70"/>
      <c r="D492" s="70"/>
      <c r="E492" s="70"/>
      <c r="F492" s="2"/>
      <c r="G492" s="2"/>
      <c r="H492" s="2"/>
      <c r="I492" s="2"/>
      <c r="J492" s="2"/>
      <c r="K492" s="2"/>
      <c r="L492" s="2"/>
      <c r="M492" s="2"/>
      <c r="N492" s="70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45"/>
      <c r="B493" s="2"/>
      <c r="C493" s="70"/>
      <c r="D493" s="70"/>
      <c r="E493" s="70"/>
      <c r="F493" s="2"/>
      <c r="G493" s="2"/>
      <c r="H493" s="2"/>
      <c r="I493" s="2"/>
      <c r="J493" s="2"/>
      <c r="K493" s="2"/>
      <c r="L493" s="2"/>
      <c r="M493" s="2"/>
      <c r="N493" s="70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45"/>
      <c r="B494" s="2"/>
      <c r="C494" s="70"/>
      <c r="D494" s="70"/>
      <c r="E494" s="70"/>
      <c r="F494" s="2"/>
      <c r="G494" s="2"/>
      <c r="H494" s="2"/>
      <c r="I494" s="2"/>
      <c r="J494" s="2"/>
      <c r="K494" s="2"/>
      <c r="L494" s="2"/>
      <c r="M494" s="2"/>
      <c r="N494" s="70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45"/>
      <c r="B495" s="2"/>
      <c r="C495" s="70"/>
      <c r="D495" s="70"/>
      <c r="E495" s="70"/>
      <c r="F495" s="2"/>
      <c r="G495" s="2"/>
      <c r="H495" s="2"/>
      <c r="I495" s="2"/>
      <c r="J495" s="2"/>
      <c r="K495" s="2"/>
      <c r="L495" s="2"/>
      <c r="M495" s="2"/>
      <c r="N495" s="70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45"/>
      <c r="B496" s="2"/>
      <c r="C496" s="70"/>
      <c r="D496" s="70"/>
      <c r="E496" s="70"/>
      <c r="F496" s="2"/>
      <c r="G496" s="2"/>
      <c r="H496" s="2"/>
      <c r="I496" s="2"/>
      <c r="J496" s="2"/>
      <c r="K496" s="2"/>
      <c r="L496" s="2"/>
      <c r="M496" s="2"/>
      <c r="N496" s="70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45"/>
      <c r="B497" s="2"/>
      <c r="C497" s="70"/>
      <c r="D497" s="70"/>
      <c r="E497" s="70"/>
      <c r="F497" s="2"/>
      <c r="G497" s="2"/>
      <c r="H497" s="2"/>
      <c r="I497" s="2"/>
      <c r="J497" s="2"/>
      <c r="K497" s="2"/>
      <c r="L497" s="2"/>
      <c r="M497" s="2"/>
      <c r="N497" s="70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45"/>
      <c r="B498" s="2"/>
      <c r="C498" s="70"/>
      <c r="D498" s="70"/>
      <c r="E498" s="70"/>
      <c r="F498" s="2"/>
      <c r="G498" s="2"/>
      <c r="H498" s="2"/>
      <c r="I498" s="2"/>
      <c r="J498" s="2"/>
      <c r="K498" s="2"/>
      <c r="L498" s="2"/>
      <c r="M498" s="2"/>
      <c r="N498" s="70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45"/>
      <c r="B499" s="2"/>
      <c r="C499" s="70"/>
      <c r="D499" s="70"/>
      <c r="E499" s="70"/>
      <c r="F499" s="2"/>
      <c r="G499" s="2"/>
      <c r="H499" s="2"/>
      <c r="I499" s="2"/>
      <c r="J499" s="2"/>
      <c r="K499" s="2"/>
      <c r="L499" s="2"/>
      <c r="M499" s="2"/>
      <c r="N499" s="70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45"/>
      <c r="B500" s="2"/>
      <c r="C500" s="70"/>
      <c r="D500" s="70"/>
      <c r="E500" s="70"/>
      <c r="F500" s="2"/>
      <c r="G500" s="2"/>
      <c r="H500" s="2"/>
      <c r="I500" s="2"/>
      <c r="J500" s="2"/>
      <c r="K500" s="2"/>
      <c r="L500" s="2"/>
      <c r="M500" s="2"/>
      <c r="N500" s="70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45"/>
      <c r="B501" s="2"/>
      <c r="C501" s="70"/>
      <c r="D501" s="70"/>
      <c r="E501" s="70"/>
      <c r="F501" s="2"/>
      <c r="G501" s="2"/>
      <c r="H501" s="2"/>
      <c r="I501" s="2"/>
      <c r="J501" s="2"/>
      <c r="K501" s="2"/>
      <c r="L501" s="2"/>
      <c r="M501" s="2"/>
      <c r="N501" s="70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45"/>
      <c r="B502" s="2"/>
      <c r="C502" s="70"/>
      <c r="D502" s="70"/>
      <c r="E502" s="70"/>
      <c r="F502" s="2"/>
      <c r="G502" s="2"/>
      <c r="H502" s="2"/>
      <c r="I502" s="2"/>
      <c r="J502" s="2"/>
      <c r="K502" s="2"/>
      <c r="L502" s="2"/>
      <c r="M502" s="2"/>
      <c r="N502" s="70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45"/>
      <c r="B503" s="2"/>
      <c r="C503" s="70"/>
      <c r="D503" s="70"/>
      <c r="E503" s="70"/>
      <c r="F503" s="2"/>
      <c r="G503" s="2"/>
      <c r="H503" s="2"/>
      <c r="I503" s="2"/>
      <c r="J503" s="2"/>
      <c r="K503" s="2"/>
      <c r="L503" s="2"/>
      <c r="M503" s="2"/>
      <c r="N503" s="70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45"/>
      <c r="B504" s="2"/>
      <c r="C504" s="70"/>
      <c r="D504" s="70"/>
      <c r="E504" s="70"/>
      <c r="F504" s="2"/>
      <c r="G504" s="2"/>
      <c r="H504" s="2"/>
      <c r="I504" s="2"/>
      <c r="J504" s="2"/>
      <c r="K504" s="2"/>
      <c r="L504" s="2"/>
      <c r="M504" s="2"/>
      <c r="N504" s="70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45"/>
      <c r="B505" s="2"/>
      <c r="C505" s="70"/>
      <c r="D505" s="70"/>
      <c r="E505" s="70"/>
      <c r="F505" s="2"/>
      <c r="G505" s="2"/>
      <c r="H505" s="2"/>
      <c r="I505" s="2"/>
      <c r="J505" s="2"/>
      <c r="K505" s="2"/>
      <c r="L505" s="2"/>
      <c r="M505" s="2"/>
      <c r="N505" s="70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45"/>
      <c r="B506" s="2"/>
      <c r="C506" s="70"/>
      <c r="D506" s="70"/>
      <c r="E506" s="70"/>
      <c r="F506" s="2"/>
      <c r="G506" s="2"/>
      <c r="H506" s="2"/>
      <c r="I506" s="2"/>
      <c r="J506" s="2"/>
      <c r="K506" s="2"/>
      <c r="L506" s="2"/>
      <c r="M506" s="2"/>
      <c r="N506" s="70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45"/>
      <c r="B507" s="2"/>
      <c r="C507" s="70"/>
      <c r="D507" s="70"/>
      <c r="E507" s="70"/>
      <c r="F507" s="2"/>
      <c r="G507" s="2"/>
      <c r="H507" s="2"/>
      <c r="I507" s="2"/>
      <c r="J507" s="2"/>
      <c r="K507" s="2"/>
      <c r="L507" s="2"/>
      <c r="M507" s="2"/>
      <c r="N507" s="70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45"/>
      <c r="B508" s="2"/>
      <c r="C508" s="70"/>
      <c r="D508" s="70"/>
      <c r="E508" s="70"/>
      <c r="F508" s="2"/>
      <c r="G508" s="2"/>
      <c r="H508" s="2"/>
      <c r="I508" s="2"/>
      <c r="J508" s="2"/>
      <c r="K508" s="2"/>
      <c r="L508" s="2"/>
      <c r="M508" s="2"/>
      <c r="N508" s="70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45"/>
      <c r="B509" s="2"/>
      <c r="C509" s="70"/>
      <c r="D509" s="70"/>
      <c r="E509" s="70"/>
      <c r="F509" s="2"/>
      <c r="G509" s="2"/>
      <c r="H509" s="2"/>
      <c r="I509" s="2"/>
      <c r="J509" s="2"/>
      <c r="K509" s="2"/>
      <c r="L509" s="2"/>
      <c r="M509" s="2"/>
      <c r="N509" s="70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45"/>
      <c r="B510" s="2"/>
      <c r="C510" s="70"/>
      <c r="D510" s="70"/>
      <c r="E510" s="70"/>
      <c r="F510" s="2"/>
      <c r="G510" s="2"/>
      <c r="H510" s="2"/>
      <c r="I510" s="2"/>
      <c r="J510" s="2"/>
      <c r="K510" s="2"/>
      <c r="L510" s="2"/>
      <c r="M510" s="2"/>
      <c r="N510" s="70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45"/>
      <c r="B511" s="2"/>
      <c r="C511" s="70"/>
      <c r="D511" s="70"/>
      <c r="E511" s="70"/>
      <c r="F511" s="2"/>
      <c r="G511" s="2"/>
      <c r="H511" s="2"/>
      <c r="I511" s="2"/>
      <c r="J511" s="2"/>
      <c r="K511" s="2"/>
      <c r="L511" s="2"/>
      <c r="M511" s="2"/>
      <c r="N511" s="70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45"/>
      <c r="B512" s="2"/>
      <c r="C512" s="70"/>
      <c r="D512" s="70"/>
      <c r="E512" s="70"/>
      <c r="F512" s="2"/>
      <c r="G512" s="2"/>
      <c r="H512" s="2"/>
      <c r="I512" s="2"/>
      <c r="J512" s="2"/>
      <c r="K512" s="2"/>
      <c r="L512" s="2"/>
      <c r="M512" s="2"/>
      <c r="N512" s="70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45"/>
      <c r="B513" s="2"/>
      <c r="C513" s="70"/>
      <c r="D513" s="70"/>
      <c r="E513" s="70"/>
      <c r="F513" s="2"/>
      <c r="G513" s="2"/>
      <c r="H513" s="2"/>
      <c r="I513" s="2"/>
      <c r="J513" s="2"/>
      <c r="K513" s="2"/>
      <c r="L513" s="2"/>
      <c r="M513" s="2"/>
      <c r="N513" s="70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45"/>
      <c r="B514" s="2"/>
      <c r="C514" s="70"/>
      <c r="D514" s="70"/>
      <c r="E514" s="70"/>
      <c r="F514" s="2"/>
      <c r="G514" s="2"/>
      <c r="H514" s="2"/>
      <c r="I514" s="2"/>
      <c r="J514" s="2"/>
      <c r="K514" s="2"/>
      <c r="L514" s="2"/>
      <c r="M514" s="2"/>
      <c r="N514" s="70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45"/>
      <c r="B515" s="2"/>
      <c r="C515" s="70"/>
      <c r="D515" s="70"/>
      <c r="E515" s="70"/>
      <c r="F515" s="2"/>
      <c r="G515" s="2"/>
      <c r="H515" s="2"/>
      <c r="I515" s="2"/>
      <c r="J515" s="2"/>
      <c r="K515" s="2"/>
      <c r="L515" s="2"/>
      <c r="M515" s="2"/>
      <c r="N515" s="70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45"/>
      <c r="B516" s="2"/>
      <c r="C516" s="70"/>
      <c r="D516" s="70"/>
      <c r="E516" s="70"/>
      <c r="F516" s="2"/>
      <c r="G516" s="2"/>
      <c r="H516" s="2"/>
      <c r="I516" s="2"/>
      <c r="J516" s="2"/>
      <c r="K516" s="2"/>
      <c r="L516" s="2"/>
      <c r="M516" s="2"/>
      <c r="N516" s="70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45"/>
      <c r="B517" s="2"/>
      <c r="C517" s="70"/>
      <c r="D517" s="70"/>
      <c r="E517" s="70"/>
      <c r="F517" s="2"/>
      <c r="G517" s="2"/>
      <c r="H517" s="2"/>
      <c r="I517" s="2"/>
      <c r="J517" s="2"/>
      <c r="K517" s="2"/>
      <c r="L517" s="2"/>
      <c r="M517" s="2"/>
      <c r="N517" s="70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45"/>
      <c r="B518" s="2"/>
      <c r="C518" s="70"/>
      <c r="D518" s="70"/>
      <c r="E518" s="70"/>
      <c r="F518" s="2"/>
      <c r="G518" s="2"/>
      <c r="H518" s="2"/>
      <c r="I518" s="2"/>
      <c r="J518" s="2"/>
      <c r="K518" s="2"/>
      <c r="L518" s="2"/>
      <c r="M518" s="2"/>
      <c r="N518" s="70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45"/>
      <c r="B519" s="2"/>
      <c r="C519" s="70"/>
      <c r="D519" s="70"/>
      <c r="E519" s="70"/>
      <c r="F519" s="2"/>
      <c r="G519" s="2"/>
      <c r="H519" s="2"/>
      <c r="I519" s="2"/>
      <c r="J519" s="2"/>
      <c r="K519" s="2"/>
      <c r="L519" s="2"/>
      <c r="M519" s="2"/>
      <c r="N519" s="70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45"/>
      <c r="B520" s="2"/>
      <c r="C520" s="70"/>
      <c r="D520" s="70"/>
      <c r="E520" s="70"/>
      <c r="F520" s="2"/>
      <c r="G520" s="2"/>
      <c r="H520" s="2"/>
      <c r="I520" s="2"/>
      <c r="J520" s="2"/>
      <c r="K520" s="2"/>
      <c r="L520" s="2"/>
      <c r="M520" s="2"/>
      <c r="N520" s="70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45"/>
      <c r="B521" s="2"/>
      <c r="C521" s="70"/>
      <c r="D521" s="70"/>
      <c r="E521" s="70"/>
      <c r="F521" s="2"/>
      <c r="G521" s="2"/>
      <c r="H521" s="2"/>
      <c r="I521" s="2"/>
      <c r="J521" s="2"/>
      <c r="K521" s="2"/>
      <c r="L521" s="2"/>
      <c r="M521" s="2"/>
      <c r="N521" s="70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45"/>
      <c r="B522" s="2"/>
      <c r="C522" s="70"/>
      <c r="D522" s="70"/>
      <c r="E522" s="70"/>
      <c r="F522" s="2"/>
      <c r="G522" s="2"/>
      <c r="H522" s="2"/>
      <c r="I522" s="2"/>
      <c r="J522" s="2"/>
      <c r="K522" s="2"/>
      <c r="L522" s="2"/>
      <c r="M522" s="2"/>
      <c r="N522" s="70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45"/>
      <c r="B523" s="2"/>
      <c r="C523" s="70"/>
      <c r="D523" s="70"/>
      <c r="E523" s="70"/>
      <c r="F523" s="2"/>
      <c r="G523" s="2"/>
      <c r="H523" s="2"/>
      <c r="I523" s="2"/>
      <c r="J523" s="2"/>
      <c r="K523" s="2"/>
      <c r="L523" s="2"/>
      <c r="M523" s="2"/>
      <c r="N523" s="70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45"/>
      <c r="B524" s="2"/>
      <c r="C524" s="70"/>
      <c r="D524" s="70"/>
      <c r="E524" s="70"/>
      <c r="F524" s="2"/>
      <c r="G524" s="2"/>
      <c r="H524" s="2"/>
      <c r="I524" s="2"/>
      <c r="J524" s="2"/>
      <c r="K524" s="2"/>
      <c r="L524" s="2"/>
      <c r="M524" s="2"/>
      <c r="N524" s="70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45"/>
      <c r="B525" s="2"/>
      <c r="C525" s="70"/>
      <c r="D525" s="70"/>
      <c r="E525" s="70"/>
      <c r="F525" s="2"/>
      <c r="G525" s="2"/>
      <c r="H525" s="2"/>
      <c r="I525" s="2"/>
      <c r="J525" s="2"/>
      <c r="K525" s="2"/>
      <c r="L525" s="2"/>
      <c r="M525" s="2"/>
      <c r="N525" s="70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45"/>
      <c r="B526" s="2"/>
      <c r="C526" s="70"/>
      <c r="D526" s="70"/>
      <c r="E526" s="70"/>
      <c r="F526" s="2"/>
      <c r="G526" s="2"/>
      <c r="H526" s="2"/>
      <c r="I526" s="2"/>
      <c r="J526" s="2"/>
      <c r="K526" s="2"/>
      <c r="L526" s="2"/>
      <c r="M526" s="2"/>
      <c r="N526" s="70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45"/>
      <c r="B527" s="2"/>
      <c r="C527" s="70"/>
      <c r="D527" s="70"/>
      <c r="E527" s="70"/>
      <c r="F527" s="2"/>
      <c r="G527" s="2"/>
      <c r="H527" s="2"/>
      <c r="I527" s="2"/>
      <c r="J527" s="2"/>
      <c r="K527" s="2"/>
      <c r="L527" s="2"/>
      <c r="M527" s="2"/>
      <c r="N527" s="70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45"/>
      <c r="B528" s="2"/>
      <c r="C528" s="70"/>
      <c r="D528" s="70"/>
      <c r="E528" s="70"/>
      <c r="F528" s="2"/>
      <c r="G528" s="2"/>
      <c r="H528" s="2"/>
      <c r="I528" s="2"/>
      <c r="J528" s="2"/>
      <c r="K528" s="2"/>
      <c r="L528" s="2"/>
      <c r="M528" s="2"/>
      <c r="N528" s="70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45"/>
      <c r="B529" s="2"/>
      <c r="C529" s="70"/>
      <c r="D529" s="70"/>
      <c r="E529" s="70"/>
      <c r="F529" s="2"/>
      <c r="G529" s="2"/>
      <c r="H529" s="2"/>
      <c r="I529" s="2"/>
      <c r="J529" s="2"/>
      <c r="K529" s="2"/>
      <c r="L529" s="2"/>
      <c r="M529" s="2"/>
      <c r="N529" s="70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45"/>
      <c r="B530" s="2"/>
      <c r="C530" s="70"/>
      <c r="D530" s="70"/>
      <c r="E530" s="70"/>
      <c r="F530" s="2"/>
      <c r="G530" s="2"/>
      <c r="H530" s="2"/>
      <c r="I530" s="2"/>
      <c r="J530" s="2"/>
      <c r="K530" s="2"/>
      <c r="L530" s="2"/>
      <c r="M530" s="2"/>
      <c r="N530" s="70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45"/>
      <c r="B531" s="2"/>
      <c r="C531" s="70"/>
      <c r="D531" s="70"/>
      <c r="E531" s="70"/>
      <c r="F531" s="2"/>
      <c r="G531" s="2"/>
      <c r="H531" s="2"/>
      <c r="I531" s="2"/>
      <c r="J531" s="2"/>
      <c r="K531" s="2"/>
      <c r="L531" s="2"/>
      <c r="M531" s="2"/>
      <c r="N531" s="70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45"/>
      <c r="B532" s="2"/>
      <c r="C532" s="70"/>
      <c r="D532" s="70"/>
      <c r="E532" s="70"/>
      <c r="F532" s="2"/>
      <c r="G532" s="2"/>
      <c r="H532" s="2"/>
      <c r="I532" s="2"/>
      <c r="J532" s="2"/>
      <c r="K532" s="2"/>
      <c r="L532" s="2"/>
      <c r="M532" s="2"/>
      <c r="N532" s="70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45"/>
      <c r="B533" s="2"/>
      <c r="C533" s="70"/>
      <c r="D533" s="70"/>
      <c r="E533" s="70"/>
      <c r="F533" s="2"/>
      <c r="G533" s="2"/>
      <c r="H533" s="2"/>
      <c r="I533" s="2"/>
      <c r="J533" s="2"/>
      <c r="K533" s="2"/>
      <c r="L533" s="2"/>
      <c r="M533" s="2"/>
      <c r="N533" s="70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45"/>
      <c r="B534" s="2"/>
      <c r="C534" s="70"/>
      <c r="D534" s="70"/>
      <c r="E534" s="70"/>
      <c r="F534" s="2"/>
      <c r="G534" s="2"/>
      <c r="H534" s="2"/>
      <c r="I534" s="2"/>
      <c r="J534" s="2"/>
      <c r="K534" s="2"/>
      <c r="L534" s="2"/>
      <c r="M534" s="2"/>
      <c r="N534" s="70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45"/>
      <c r="B535" s="2"/>
      <c r="C535" s="70"/>
      <c r="D535" s="70"/>
      <c r="E535" s="70"/>
      <c r="F535" s="2"/>
      <c r="G535" s="2"/>
      <c r="H535" s="2"/>
      <c r="I535" s="2"/>
      <c r="J535" s="2"/>
      <c r="K535" s="2"/>
      <c r="L535" s="2"/>
      <c r="M535" s="2"/>
      <c r="N535" s="70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45"/>
      <c r="B536" s="2"/>
      <c r="C536" s="70"/>
      <c r="D536" s="70"/>
      <c r="E536" s="70"/>
      <c r="F536" s="2"/>
      <c r="G536" s="2"/>
      <c r="H536" s="2"/>
      <c r="I536" s="2"/>
      <c r="J536" s="2"/>
      <c r="K536" s="2"/>
      <c r="L536" s="2"/>
      <c r="M536" s="2"/>
      <c r="N536" s="70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45"/>
      <c r="B537" s="2"/>
      <c r="C537" s="70"/>
      <c r="D537" s="70"/>
      <c r="E537" s="70"/>
      <c r="F537" s="2"/>
      <c r="G537" s="2"/>
      <c r="H537" s="2"/>
      <c r="I537" s="2"/>
      <c r="J537" s="2"/>
      <c r="K537" s="2"/>
      <c r="L537" s="2"/>
      <c r="M537" s="2"/>
      <c r="N537" s="70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45"/>
      <c r="B538" s="2"/>
      <c r="C538" s="70"/>
      <c r="D538" s="70"/>
      <c r="E538" s="70"/>
      <c r="F538" s="2"/>
      <c r="G538" s="2"/>
      <c r="H538" s="2"/>
      <c r="I538" s="2"/>
      <c r="J538" s="2"/>
      <c r="K538" s="2"/>
      <c r="L538" s="2"/>
      <c r="M538" s="2"/>
      <c r="N538" s="70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45"/>
      <c r="B539" s="2"/>
      <c r="C539" s="70"/>
      <c r="D539" s="70"/>
      <c r="E539" s="70"/>
      <c r="F539" s="2"/>
      <c r="G539" s="2"/>
      <c r="H539" s="2"/>
      <c r="I539" s="2"/>
      <c r="J539" s="2"/>
      <c r="K539" s="2"/>
      <c r="L539" s="2"/>
      <c r="M539" s="2"/>
      <c r="N539" s="70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45"/>
      <c r="B540" s="2"/>
      <c r="C540" s="70"/>
      <c r="D540" s="70"/>
      <c r="E540" s="70"/>
      <c r="F540" s="2"/>
      <c r="G540" s="2"/>
      <c r="H540" s="2"/>
      <c r="I540" s="2"/>
      <c r="J540" s="2"/>
      <c r="K540" s="2"/>
      <c r="L540" s="2"/>
      <c r="M540" s="2"/>
      <c r="N540" s="70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45"/>
      <c r="B541" s="2"/>
      <c r="C541" s="70"/>
      <c r="D541" s="70"/>
      <c r="E541" s="70"/>
      <c r="F541" s="2"/>
      <c r="G541" s="2"/>
      <c r="H541" s="2"/>
      <c r="I541" s="2"/>
      <c r="J541" s="2"/>
      <c r="K541" s="2"/>
      <c r="L541" s="2"/>
      <c r="M541" s="2"/>
      <c r="N541" s="70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45"/>
      <c r="B542" s="2"/>
      <c r="C542" s="70"/>
      <c r="D542" s="70"/>
      <c r="E542" s="70"/>
      <c r="F542" s="2"/>
      <c r="G542" s="2"/>
      <c r="H542" s="2"/>
      <c r="I542" s="2"/>
      <c r="J542" s="2"/>
      <c r="K542" s="2"/>
      <c r="L542" s="2"/>
      <c r="M542" s="2"/>
      <c r="N542" s="70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45"/>
      <c r="B543" s="2"/>
      <c r="C543" s="70"/>
      <c r="D543" s="70"/>
      <c r="E543" s="70"/>
      <c r="F543" s="2"/>
      <c r="G543" s="2"/>
      <c r="H543" s="2"/>
      <c r="I543" s="2"/>
      <c r="J543" s="2"/>
      <c r="K543" s="2"/>
      <c r="L543" s="2"/>
      <c r="M543" s="2"/>
      <c r="N543" s="70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45"/>
      <c r="B544" s="2"/>
      <c r="C544" s="70"/>
      <c r="D544" s="70"/>
      <c r="E544" s="70"/>
      <c r="F544" s="2"/>
      <c r="G544" s="2"/>
      <c r="H544" s="2"/>
      <c r="I544" s="2"/>
      <c r="J544" s="2"/>
      <c r="K544" s="2"/>
      <c r="L544" s="2"/>
      <c r="M544" s="2"/>
      <c r="N544" s="70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45"/>
      <c r="B545" s="2"/>
      <c r="C545" s="70"/>
      <c r="D545" s="70"/>
      <c r="E545" s="70"/>
      <c r="F545" s="2"/>
      <c r="G545" s="2"/>
      <c r="H545" s="2"/>
      <c r="I545" s="2"/>
      <c r="J545" s="2"/>
      <c r="K545" s="2"/>
      <c r="L545" s="2"/>
      <c r="M545" s="2"/>
      <c r="N545" s="70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45"/>
      <c r="B546" s="2"/>
      <c r="C546" s="70"/>
      <c r="D546" s="70"/>
      <c r="E546" s="70"/>
      <c r="F546" s="2"/>
      <c r="G546" s="2"/>
      <c r="H546" s="2"/>
      <c r="I546" s="2"/>
      <c r="J546" s="2"/>
      <c r="K546" s="2"/>
      <c r="L546" s="2"/>
      <c r="M546" s="2"/>
      <c r="N546" s="70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45"/>
      <c r="B547" s="2"/>
      <c r="C547" s="70"/>
      <c r="D547" s="70"/>
      <c r="E547" s="70"/>
      <c r="F547" s="2"/>
      <c r="G547" s="2"/>
      <c r="H547" s="2"/>
      <c r="I547" s="2"/>
      <c r="J547" s="2"/>
      <c r="K547" s="2"/>
      <c r="L547" s="2"/>
      <c r="M547" s="2"/>
      <c r="N547" s="70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45"/>
      <c r="B548" s="2"/>
      <c r="C548" s="70"/>
      <c r="D548" s="70"/>
      <c r="E548" s="70"/>
      <c r="F548" s="2"/>
      <c r="G548" s="2"/>
      <c r="H548" s="2"/>
      <c r="I548" s="2"/>
      <c r="J548" s="2"/>
      <c r="K548" s="2"/>
      <c r="L548" s="2"/>
      <c r="M548" s="2"/>
      <c r="N548" s="70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45"/>
      <c r="B549" s="2"/>
      <c r="C549" s="70"/>
      <c r="D549" s="70"/>
      <c r="E549" s="70"/>
      <c r="F549" s="2"/>
      <c r="G549" s="2"/>
      <c r="H549" s="2"/>
      <c r="I549" s="2"/>
      <c r="J549" s="2"/>
      <c r="K549" s="2"/>
      <c r="L549" s="2"/>
      <c r="M549" s="2"/>
      <c r="N549" s="70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45"/>
      <c r="B550" s="2"/>
      <c r="C550" s="70"/>
      <c r="D550" s="70"/>
      <c r="E550" s="70"/>
      <c r="F550" s="2"/>
      <c r="G550" s="2"/>
      <c r="H550" s="2"/>
      <c r="I550" s="2"/>
      <c r="J550" s="2"/>
      <c r="K550" s="2"/>
      <c r="L550" s="2"/>
      <c r="M550" s="2"/>
      <c r="N550" s="70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45"/>
      <c r="B551" s="2"/>
      <c r="C551" s="70"/>
      <c r="D551" s="70"/>
      <c r="E551" s="70"/>
      <c r="F551" s="2"/>
      <c r="G551" s="2"/>
      <c r="H551" s="2"/>
      <c r="I551" s="2"/>
      <c r="J551" s="2"/>
      <c r="K551" s="2"/>
      <c r="L551" s="2"/>
      <c r="M551" s="2"/>
      <c r="N551" s="70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45"/>
      <c r="B552" s="2"/>
      <c r="C552" s="70"/>
      <c r="D552" s="70"/>
      <c r="E552" s="70"/>
      <c r="F552" s="2"/>
      <c r="G552" s="2"/>
      <c r="H552" s="2"/>
      <c r="I552" s="2"/>
      <c r="J552" s="2"/>
      <c r="K552" s="2"/>
      <c r="L552" s="2"/>
      <c r="M552" s="2"/>
      <c r="N552" s="70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45"/>
      <c r="B553" s="2"/>
      <c r="C553" s="70"/>
      <c r="D553" s="70"/>
      <c r="E553" s="70"/>
      <c r="F553" s="2"/>
      <c r="G553" s="2"/>
      <c r="H553" s="2"/>
      <c r="I553" s="2"/>
      <c r="J553" s="2"/>
      <c r="K553" s="2"/>
      <c r="L553" s="2"/>
      <c r="M553" s="2"/>
      <c r="N553" s="70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45"/>
      <c r="B554" s="2"/>
      <c r="C554" s="70"/>
      <c r="D554" s="70"/>
      <c r="E554" s="70"/>
      <c r="F554" s="2"/>
      <c r="G554" s="2"/>
      <c r="H554" s="2"/>
      <c r="I554" s="2"/>
      <c r="J554" s="2"/>
      <c r="K554" s="2"/>
      <c r="L554" s="2"/>
      <c r="M554" s="2"/>
      <c r="N554" s="70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45"/>
      <c r="B555" s="2"/>
      <c r="C555" s="70"/>
      <c r="D555" s="70"/>
      <c r="E555" s="70"/>
      <c r="F555" s="2"/>
      <c r="G555" s="2"/>
      <c r="H555" s="2"/>
      <c r="I555" s="2"/>
      <c r="J555" s="2"/>
      <c r="K555" s="2"/>
      <c r="L555" s="2"/>
      <c r="M555" s="2"/>
      <c r="N555" s="70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45"/>
      <c r="B556" s="2"/>
      <c r="C556" s="70"/>
      <c r="D556" s="70"/>
      <c r="E556" s="70"/>
      <c r="F556" s="2"/>
      <c r="G556" s="2"/>
      <c r="H556" s="2"/>
      <c r="I556" s="2"/>
      <c r="J556" s="2"/>
      <c r="K556" s="2"/>
      <c r="L556" s="2"/>
      <c r="M556" s="2"/>
      <c r="N556" s="70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45"/>
      <c r="B557" s="2"/>
      <c r="C557" s="70"/>
      <c r="D557" s="70"/>
      <c r="E557" s="70"/>
      <c r="F557" s="2"/>
      <c r="G557" s="2"/>
      <c r="H557" s="2"/>
      <c r="I557" s="2"/>
      <c r="J557" s="2"/>
      <c r="K557" s="2"/>
      <c r="L557" s="2"/>
      <c r="M557" s="2"/>
      <c r="N557" s="70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45"/>
      <c r="B558" s="2"/>
      <c r="C558" s="70"/>
      <c r="D558" s="70"/>
      <c r="E558" s="70"/>
      <c r="F558" s="2"/>
      <c r="G558" s="2"/>
      <c r="H558" s="2"/>
      <c r="I558" s="2"/>
      <c r="J558" s="2"/>
      <c r="K558" s="2"/>
      <c r="L558" s="2"/>
      <c r="M558" s="2"/>
      <c r="N558" s="70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45"/>
      <c r="B559" s="2"/>
      <c r="C559" s="70"/>
      <c r="D559" s="70"/>
      <c r="E559" s="70"/>
      <c r="F559" s="2"/>
      <c r="G559" s="2"/>
      <c r="H559" s="2"/>
      <c r="I559" s="2"/>
      <c r="J559" s="2"/>
      <c r="K559" s="2"/>
      <c r="L559" s="2"/>
      <c r="M559" s="2"/>
      <c r="N559" s="70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45"/>
      <c r="B560" s="2"/>
      <c r="C560" s="70"/>
      <c r="D560" s="70"/>
      <c r="E560" s="70"/>
      <c r="F560" s="2"/>
      <c r="G560" s="2"/>
      <c r="H560" s="2"/>
      <c r="I560" s="2"/>
      <c r="J560" s="2"/>
      <c r="K560" s="2"/>
      <c r="L560" s="2"/>
      <c r="M560" s="2"/>
      <c r="N560" s="70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45"/>
      <c r="B561" s="2"/>
      <c r="C561" s="70"/>
      <c r="D561" s="70"/>
      <c r="E561" s="70"/>
      <c r="F561" s="2"/>
      <c r="G561" s="2"/>
      <c r="H561" s="2"/>
      <c r="I561" s="2"/>
      <c r="J561" s="2"/>
      <c r="K561" s="2"/>
      <c r="L561" s="2"/>
      <c r="M561" s="2"/>
      <c r="N561" s="70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45"/>
      <c r="B562" s="2"/>
      <c r="C562" s="70"/>
      <c r="D562" s="70"/>
      <c r="E562" s="70"/>
      <c r="F562" s="2"/>
      <c r="G562" s="2"/>
      <c r="H562" s="2"/>
      <c r="I562" s="2"/>
      <c r="J562" s="2"/>
      <c r="K562" s="2"/>
      <c r="L562" s="2"/>
      <c r="M562" s="2"/>
      <c r="N562" s="70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45"/>
      <c r="B563" s="2"/>
      <c r="C563" s="70"/>
      <c r="D563" s="70"/>
      <c r="E563" s="70"/>
      <c r="F563" s="2"/>
      <c r="G563" s="2"/>
      <c r="H563" s="2"/>
      <c r="I563" s="2"/>
      <c r="J563" s="2"/>
      <c r="K563" s="2"/>
      <c r="L563" s="2"/>
      <c r="M563" s="2"/>
      <c r="N563" s="70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45"/>
      <c r="B564" s="2"/>
      <c r="C564" s="70"/>
      <c r="D564" s="70"/>
      <c r="E564" s="70"/>
      <c r="F564" s="2"/>
      <c r="G564" s="2"/>
      <c r="H564" s="2"/>
      <c r="I564" s="2"/>
      <c r="J564" s="2"/>
      <c r="K564" s="2"/>
      <c r="L564" s="2"/>
      <c r="M564" s="2"/>
      <c r="N564" s="70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45"/>
      <c r="B565" s="2"/>
      <c r="C565" s="70"/>
      <c r="D565" s="70"/>
      <c r="E565" s="70"/>
      <c r="F565" s="2"/>
      <c r="G565" s="2"/>
      <c r="H565" s="2"/>
      <c r="I565" s="2"/>
      <c r="J565" s="2"/>
      <c r="K565" s="2"/>
      <c r="L565" s="2"/>
      <c r="M565" s="2"/>
      <c r="N565" s="70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45"/>
      <c r="B566" s="2"/>
      <c r="C566" s="70"/>
      <c r="D566" s="70"/>
      <c r="E566" s="70"/>
      <c r="F566" s="2"/>
      <c r="G566" s="2"/>
      <c r="H566" s="2"/>
      <c r="I566" s="2"/>
      <c r="J566" s="2"/>
      <c r="K566" s="2"/>
      <c r="L566" s="2"/>
      <c r="M566" s="2"/>
      <c r="N566" s="70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45"/>
      <c r="B567" s="2"/>
      <c r="C567" s="70"/>
      <c r="D567" s="70"/>
      <c r="E567" s="70"/>
      <c r="F567" s="2"/>
      <c r="G567" s="2"/>
      <c r="H567" s="2"/>
      <c r="I567" s="2"/>
      <c r="J567" s="2"/>
      <c r="K567" s="2"/>
      <c r="L567" s="2"/>
      <c r="M567" s="2"/>
      <c r="N567" s="70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45"/>
      <c r="B568" s="2"/>
      <c r="C568" s="70"/>
      <c r="D568" s="70"/>
      <c r="E568" s="70"/>
      <c r="F568" s="2"/>
      <c r="G568" s="2"/>
      <c r="H568" s="2"/>
      <c r="I568" s="2"/>
      <c r="J568" s="2"/>
      <c r="K568" s="2"/>
      <c r="L568" s="2"/>
      <c r="M568" s="2"/>
      <c r="N568" s="70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45"/>
      <c r="B569" s="2"/>
      <c r="C569" s="70"/>
      <c r="D569" s="70"/>
      <c r="E569" s="70"/>
      <c r="F569" s="2"/>
      <c r="G569" s="2"/>
      <c r="H569" s="2"/>
      <c r="I569" s="2"/>
      <c r="J569" s="2"/>
      <c r="K569" s="2"/>
      <c r="L569" s="2"/>
      <c r="M569" s="2"/>
      <c r="N569" s="70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45"/>
      <c r="B570" s="2"/>
      <c r="C570" s="70"/>
      <c r="D570" s="70"/>
      <c r="E570" s="70"/>
      <c r="F570" s="2"/>
      <c r="G570" s="2"/>
      <c r="H570" s="2"/>
      <c r="I570" s="2"/>
      <c r="J570" s="2"/>
      <c r="K570" s="2"/>
      <c r="L570" s="2"/>
      <c r="M570" s="2"/>
      <c r="N570" s="70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45"/>
      <c r="B571" s="2"/>
      <c r="C571" s="70"/>
      <c r="D571" s="70"/>
      <c r="E571" s="70"/>
      <c r="F571" s="2"/>
      <c r="G571" s="2"/>
      <c r="H571" s="2"/>
      <c r="I571" s="2"/>
      <c r="J571" s="2"/>
      <c r="K571" s="2"/>
      <c r="L571" s="2"/>
      <c r="M571" s="2"/>
      <c r="N571" s="70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45"/>
      <c r="B572" s="2"/>
      <c r="C572" s="70"/>
      <c r="D572" s="70"/>
      <c r="E572" s="70"/>
      <c r="F572" s="2"/>
      <c r="G572" s="2"/>
      <c r="H572" s="2"/>
      <c r="I572" s="2"/>
      <c r="J572" s="2"/>
      <c r="K572" s="2"/>
      <c r="L572" s="2"/>
      <c r="M572" s="2"/>
      <c r="N572" s="70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45"/>
      <c r="B573" s="2"/>
      <c r="C573" s="70"/>
      <c r="D573" s="70"/>
      <c r="E573" s="70"/>
      <c r="F573" s="2"/>
      <c r="G573" s="2"/>
      <c r="H573" s="2"/>
      <c r="I573" s="2"/>
      <c r="J573" s="2"/>
      <c r="K573" s="2"/>
      <c r="L573" s="2"/>
      <c r="M573" s="2"/>
      <c r="N573" s="70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45"/>
      <c r="B574" s="2"/>
      <c r="C574" s="70"/>
      <c r="D574" s="70"/>
      <c r="E574" s="70"/>
      <c r="F574" s="2"/>
      <c r="G574" s="2"/>
      <c r="H574" s="2"/>
      <c r="I574" s="2"/>
      <c r="J574" s="2"/>
      <c r="K574" s="2"/>
      <c r="L574" s="2"/>
      <c r="M574" s="2"/>
      <c r="N574" s="70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45"/>
      <c r="B575" s="2"/>
      <c r="C575" s="70"/>
      <c r="D575" s="70"/>
      <c r="E575" s="70"/>
      <c r="F575" s="2"/>
      <c r="G575" s="2"/>
      <c r="H575" s="2"/>
      <c r="I575" s="2"/>
      <c r="J575" s="2"/>
      <c r="K575" s="2"/>
      <c r="L575" s="2"/>
      <c r="M575" s="2"/>
      <c r="N575" s="70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45"/>
      <c r="B576" s="2"/>
      <c r="C576" s="70"/>
      <c r="D576" s="70"/>
      <c r="E576" s="70"/>
      <c r="F576" s="2"/>
      <c r="G576" s="2"/>
      <c r="H576" s="2"/>
      <c r="I576" s="2"/>
      <c r="J576" s="2"/>
      <c r="K576" s="2"/>
      <c r="L576" s="2"/>
      <c r="M576" s="2"/>
      <c r="N576" s="70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45"/>
      <c r="B577" s="2"/>
      <c r="C577" s="70"/>
      <c r="D577" s="70"/>
      <c r="E577" s="70"/>
      <c r="F577" s="2"/>
      <c r="G577" s="2"/>
      <c r="H577" s="2"/>
      <c r="I577" s="2"/>
      <c r="J577" s="2"/>
      <c r="K577" s="2"/>
      <c r="L577" s="2"/>
      <c r="M577" s="2"/>
      <c r="N577" s="70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45"/>
      <c r="B578" s="2"/>
      <c r="C578" s="70"/>
      <c r="D578" s="70"/>
      <c r="E578" s="70"/>
      <c r="F578" s="2"/>
      <c r="G578" s="2"/>
      <c r="H578" s="2"/>
      <c r="I578" s="2"/>
      <c r="J578" s="2"/>
      <c r="K578" s="2"/>
      <c r="L578" s="2"/>
      <c r="M578" s="2"/>
      <c r="N578" s="70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45"/>
      <c r="B579" s="2"/>
      <c r="C579" s="70"/>
      <c r="D579" s="70"/>
      <c r="E579" s="70"/>
      <c r="F579" s="2"/>
      <c r="G579" s="2"/>
      <c r="H579" s="2"/>
      <c r="I579" s="2"/>
      <c r="J579" s="2"/>
      <c r="K579" s="2"/>
      <c r="L579" s="2"/>
      <c r="M579" s="2"/>
      <c r="N579" s="70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45"/>
      <c r="B580" s="2"/>
      <c r="C580" s="70"/>
      <c r="D580" s="70"/>
      <c r="E580" s="70"/>
      <c r="F580" s="2"/>
      <c r="G580" s="2"/>
      <c r="H580" s="2"/>
      <c r="I580" s="2"/>
      <c r="J580" s="2"/>
      <c r="K580" s="2"/>
      <c r="L580" s="2"/>
      <c r="M580" s="2"/>
      <c r="N580" s="70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45"/>
      <c r="B581" s="2"/>
      <c r="C581" s="70"/>
      <c r="D581" s="70"/>
      <c r="E581" s="70"/>
      <c r="F581" s="2"/>
      <c r="G581" s="2"/>
      <c r="H581" s="2"/>
      <c r="I581" s="2"/>
      <c r="J581" s="2"/>
      <c r="K581" s="2"/>
      <c r="L581" s="2"/>
      <c r="M581" s="2"/>
      <c r="N581" s="70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45"/>
      <c r="B582" s="2"/>
      <c r="C582" s="70"/>
      <c r="D582" s="70"/>
      <c r="E582" s="70"/>
      <c r="F582" s="2"/>
      <c r="G582" s="2"/>
      <c r="H582" s="2"/>
      <c r="I582" s="2"/>
      <c r="J582" s="2"/>
      <c r="K582" s="2"/>
      <c r="L582" s="2"/>
      <c r="M582" s="2"/>
      <c r="N582" s="70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45"/>
      <c r="B583" s="2"/>
      <c r="C583" s="70"/>
      <c r="D583" s="70"/>
      <c r="E583" s="70"/>
      <c r="F583" s="2"/>
      <c r="G583" s="2"/>
      <c r="H583" s="2"/>
      <c r="I583" s="2"/>
      <c r="J583" s="2"/>
      <c r="K583" s="2"/>
      <c r="L583" s="2"/>
      <c r="M583" s="2"/>
      <c r="N583" s="70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45"/>
      <c r="B584" s="2"/>
      <c r="C584" s="70"/>
      <c r="D584" s="70"/>
      <c r="E584" s="70"/>
      <c r="F584" s="2"/>
      <c r="G584" s="2"/>
      <c r="H584" s="2"/>
      <c r="I584" s="2"/>
      <c r="J584" s="2"/>
      <c r="K584" s="2"/>
      <c r="L584" s="2"/>
      <c r="M584" s="2"/>
      <c r="N584" s="70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45"/>
      <c r="B585" s="2"/>
      <c r="C585" s="70"/>
      <c r="D585" s="70"/>
      <c r="E585" s="70"/>
      <c r="F585" s="2"/>
      <c r="G585" s="2"/>
      <c r="H585" s="2"/>
      <c r="I585" s="2"/>
      <c r="J585" s="2"/>
      <c r="K585" s="2"/>
      <c r="L585" s="2"/>
      <c r="M585" s="2"/>
      <c r="N585" s="70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45"/>
      <c r="B586" s="2"/>
      <c r="C586" s="70"/>
      <c r="D586" s="70"/>
      <c r="E586" s="70"/>
      <c r="F586" s="2"/>
      <c r="G586" s="2"/>
      <c r="H586" s="2"/>
      <c r="I586" s="2"/>
      <c r="J586" s="2"/>
      <c r="K586" s="2"/>
      <c r="L586" s="2"/>
      <c r="M586" s="2"/>
      <c r="N586" s="70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45"/>
      <c r="B587" s="2"/>
      <c r="C587" s="70"/>
      <c r="D587" s="70"/>
      <c r="E587" s="70"/>
      <c r="F587" s="2"/>
      <c r="G587" s="2"/>
      <c r="H587" s="2"/>
      <c r="I587" s="2"/>
      <c r="J587" s="2"/>
      <c r="K587" s="2"/>
      <c r="L587" s="2"/>
      <c r="M587" s="2"/>
      <c r="N587" s="70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45"/>
      <c r="B588" s="2"/>
      <c r="C588" s="70"/>
      <c r="D588" s="70"/>
      <c r="E588" s="70"/>
      <c r="F588" s="2"/>
      <c r="G588" s="2"/>
      <c r="H588" s="2"/>
      <c r="I588" s="2"/>
      <c r="J588" s="2"/>
      <c r="K588" s="2"/>
      <c r="L588" s="2"/>
      <c r="M588" s="2"/>
      <c r="N588" s="70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45"/>
      <c r="B589" s="2"/>
      <c r="C589" s="70"/>
      <c r="D589" s="70"/>
      <c r="E589" s="70"/>
      <c r="F589" s="2"/>
      <c r="G589" s="2"/>
      <c r="H589" s="2"/>
      <c r="I589" s="2"/>
      <c r="J589" s="2"/>
      <c r="K589" s="2"/>
      <c r="L589" s="2"/>
      <c r="M589" s="2"/>
      <c r="N589" s="70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45"/>
      <c r="B590" s="2"/>
      <c r="C590" s="70"/>
      <c r="D590" s="70"/>
      <c r="E590" s="70"/>
      <c r="F590" s="2"/>
      <c r="G590" s="2"/>
      <c r="H590" s="2"/>
      <c r="I590" s="2"/>
      <c r="J590" s="2"/>
      <c r="K590" s="2"/>
      <c r="L590" s="2"/>
      <c r="M590" s="2"/>
      <c r="N590" s="70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45"/>
      <c r="B591" s="2"/>
      <c r="C591" s="70"/>
      <c r="D591" s="70"/>
      <c r="E591" s="70"/>
      <c r="F591" s="2"/>
      <c r="G591" s="2"/>
      <c r="H591" s="2"/>
      <c r="I591" s="2"/>
      <c r="J591" s="2"/>
      <c r="K591" s="2"/>
      <c r="L591" s="2"/>
      <c r="M591" s="2"/>
      <c r="N591" s="70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45"/>
      <c r="B592" s="2"/>
      <c r="C592" s="70"/>
      <c r="D592" s="70"/>
      <c r="E592" s="70"/>
      <c r="F592" s="2"/>
      <c r="G592" s="2"/>
      <c r="H592" s="2"/>
      <c r="I592" s="2"/>
      <c r="J592" s="2"/>
      <c r="K592" s="2"/>
      <c r="L592" s="2"/>
      <c r="M592" s="2"/>
      <c r="N592" s="70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45"/>
      <c r="B593" s="2"/>
      <c r="C593" s="70"/>
      <c r="D593" s="70"/>
      <c r="E593" s="70"/>
      <c r="F593" s="2"/>
      <c r="G593" s="2"/>
      <c r="H593" s="2"/>
      <c r="I593" s="2"/>
      <c r="J593" s="2"/>
      <c r="K593" s="2"/>
      <c r="L593" s="2"/>
      <c r="M593" s="2"/>
      <c r="N593" s="70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45"/>
      <c r="B594" s="2"/>
      <c r="C594" s="70"/>
      <c r="D594" s="70"/>
      <c r="E594" s="70"/>
      <c r="F594" s="2"/>
      <c r="G594" s="2"/>
      <c r="H594" s="2"/>
      <c r="I594" s="2"/>
      <c r="J594" s="2"/>
      <c r="K594" s="2"/>
      <c r="L594" s="2"/>
      <c r="M594" s="2"/>
      <c r="N594" s="70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45"/>
      <c r="B595" s="2"/>
      <c r="C595" s="70"/>
      <c r="D595" s="70"/>
      <c r="E595" s="70"/>
      <c r="F595" s="2"/>
      <c r="G595" s="2"/>
      <c r="H595" s="2"/>
      <c r="I595" s="2"/>
      <c r="J595" s="2"/>
      <c r="K595" s="2"/>
      <c r="L595" s="2"/>
      <c r="M595" s="2"/>
      <c r="N595" s="70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45"/>
      <c r="B596" s="2"/>
      <c r="C596" s="70"/>
      <c r="D596" s="70"/>
      <c r="E596" s="70"/>
      <c r="F596" s="2"/>
      <c r="G596" s="2"/>
      <c r="H596" s="2"/>
      <c r="I596" s="2"/>
      <c r="J596" s="2"/>
      <c r="K596" s="2"/>
      <c r="L596" s="2"/>
      <c r="M596" s="2"/>
      <c r="N596" s="70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45"/>
      <c r="B597" s="2"/>
      <c r="C597" s="70"/>
      <c r="D597" s="70"/>
      <c r="E597" s="70"/>
      <c r="F597" s="2"/>
      <c r="G597" s="2"/>
      <c r="H597" s="2"/>
      <c r="I597" s="2"/>
      <c r="J597" s="2"/>
      <c r="K597" s="2"/>
      <c r="L597" s="2"/>
      <c r="M597" s="2"/>
      <c r="N597" s="70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45"/>
      <c r="B598" s="2"/>
      <c r="C598" s="70"/>
      <c r="D598" s="70"/>
      <c r="E598" s="70"/>
      <c r="F598" s="2"/>
      <c r="G598" s="2"/>
      <c r="H598" s="2"/>
      <c r="I598" s="2"/>
      <c r="J598" s="2"/>
      <c r="K598" s="2"/>
      <c r="L598" s="2"/>
      <c r="M598" s="2"/>
      <c r="N598" s="70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45"/>
      <c r="B599" s="2"/>
      <c r="C599" s="70"/>
      <c r="D599" s="70"/>
      <c r="E599" s="70"/>
      <c r="F599" s="2"/>
      <c r="G599" s="2"/>
      <c r="H599" s="2"/>
      <c r="I599" s="2"/>
      <c r="J599" s="2"/>
      <c r="K599" s="2"/>
      <c r="L599" s="2"/>
      <c r="M599" s="2"/>
      <c r="N599" s="70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45"/>
      <c r="B600" s="2"/>
      <c r="C600" s="70"/>
      <c r="D600" s="70"/>
      <c r="E600" s="70"/>
      <c r="F600" s="2"/>
      <c r="G600" s="2"/>
      <c r="H600" s="2"/>
      <c r="I600" s="2"/>
      <c r="J600" s="2"/>
      <c r="K600" s="2"/>
      <c r="L600" s="2"/>
      <c r="M600" s="2"/>
      <c r="N600" s="70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45"/>
      <c r="B601" s="2"/>
      <c r="C601" s="70"/>
      <c r="D601" s="70"/>
      <c r="E601" s="70"/>
      <c r="F601" s="2"/>
      <c r="G601" s="2"/>
      <c r="H601" s="2"/>
      <c r="I601" s="2"/>
      <c r="J601" s="2"/>
      <c r="K601" s="2"/>
      <c r="L601" s="2"/>
      <c r="M601" s="2"/>
      <c r="N601" s="70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45"/>
      <c r="B602" s="2"/>
      <c r="C602" s="70"/>
      <c r="D602" s="70"/>
      <c r="E602" s="70"/>
      <c r="F602" s="2"/>
      <c r="G602" s="2"/>
      <c r="H602" s="2"/>
      <c r="I602" s="2"/>
      <c r="J602" s="2"/>
      <c r="K602" s="2"/>
      <c r="L602" s="2"/>
      <c r="M602" s="2"/>
      <c r="N602" s="70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45"/>
      <c r="B603" s="2"/>
      <c r="C603" s="70"/>
      <c r="D603" s="70"/>
      <c r="E603" s="70"/>
      <c r="F603" s="2"/>
      <c r="G603" s="2"/>
      <c r="H603" s="2"/>
      <c r="I603" s="2"/>
      <c r="J603" s="2"/>
      <c r="K603" s="2"/>
      <c r="L603" s="2"/>
      <c r="M603" s="2"/>
      <c r="N603" s="70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45"/>
      <c r="B604" s="2"/>
      <c r="C604" s="70"/>
      <c r="D604" s="70"/>
      <c r="E604" s="70"/>
      <c r="F604" s="2"/>
      <c r="G604" s="2"/>
      <c r="H604" s="2"/>
      <c r="I604" s="2"/>
      <c r="J604" s="2"/>
      <c r="K604" s="2"/>
      <c r="L604" s="2"/>
      <c r="M604" s="2"/>
      <c r="N604" s="70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45"/>
      <c r="B605" s="2"/>
      <c r="C605" s="70"/>
      <c r="D605" s="70"/>
      <c r="E605" s="70"/>
      <c r="F605" s="2"/>
      <c r="G605" s="2"/>
      <c r="H605" s="2"/>
      <c r="I605" s="2"/>
      <c r="J605" s="2"/>
      <c r="K605" s="2"/>
      <c r="L605" s="2"/>
      <c r="M605" s="2"/>
      <c r="N605" s="70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45"/>
      <c r="B606" s="2"/>
      <c r="C606" s="70"/>
      <c r="D606" s="70"/>
      <c r="E606" s="70"/>
      <c r="F606" s="2"/>
      <c r="G606" s="2"/>
      <c r="H606" s="2"/>
      <c r="I606" s="2"/>
      <c r="J606" s="2"/>
      <c r="K606" s="2"/>
      <c r="L606" s="2"/>
      <c r="M606" s="2"/>
      <c r="N606" s="70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45"/>
      <c r="B607" s="2"/>
      <c r="C607" s="70"/>
      <c r="D607" s="70"/>
      <c r="E607" s="70"/>
      <c r="F607" s="2"/>
      <c r="G607" s="2"/>
      <c r="H607" s="2"/>
      <c r="I607" s="2"/>
      <c r="J607" s="2"/>
      <c r="K607" s="2"/>
      <c r="L607" s="2"/>
      <c r="M607" s="2"/>
      <c r="N607" s="70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45"/>
      <c r="B608" s="2"/>
      <c r="C608" s="70"/>
      <c r="D608" s="70"/>
      <c r="E608" s="70"/>
      <c r="F608" s="2"/>
      <c r="G608" s="2"/>
      <c r="H608" s="2"/>
      <c r="I608" s="2"/>
      <c r="J608" s="2"/>
      <c r="K608" s="2"/>
      <c r="L608" s="2"/>
      <c r="M608" s="2"/>
      <c r="N608" s="70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45"/>
      <c r="B609" s="2"/>
      <c r="C609" s="70"/>
      <c r="D609" s="70"/>
      <c r="E609" s="70"/>
      <c r="F609" s="2"/>
      <c r="G609" s="2"/>
      <c r="H609" s="2"/>
      <c r="I609" s="2"/>
      <c r="J609" s="2"/>
      <c r="K609" s="2"/>
      <c r="L609" s="2"/>
      <c r="M609" s="2"/>
      <c r="N609" s="70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45"/>
      <c r="B610" s="2"/>
      <c r="C610" s="70"/>
      <c r="D610" s="70"/>
      <c r="E610" s="70"/>
      <c r="F610" s="2"/>
      <c r="G610" s="2"/>
      <c r="H610" s="2"/>
      <c r="I610" s="2"/>
      <c r="J610" s="2"/>
      <c r="K610" s="2"/>
      <c r="L610" s="2"/>
      <c r="M610" s="2"/>
      <c r="N610" s="70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45"/>
      <c r="B611" s="2"/>
      <c r="C611" s="70"/>
      <c r="D611" s="70"/>
      <c r="E611" s="70"/>
      <c r="F611" s="2"/>
      <c r="G611" s="2"/>
      <c r="H611" s="2"/>
      <c r="I611" s="2"/>
      <c r="J611" s="2"/>
      <c r="K611" s="2"/>
      <c r="L611" s="2"/>
      <c r="M611" s="2"/>
      <c r="N611" s="70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45"/>
      <c r="B612" s="2"/>
      <c r="C612" s="70"/>
      <c r="D612" s="70"/>
      <c r="E612" s="70"/>
      <c r="F612" s="2"/>
      <c r="G612" s="2"/>
      <c r="H612" s="2"/>
      <c r="I612" s="2"/>
      <c r="J612" s="2"/>
      <c r="K612" s="2"/>
      <c r="L612" s="2"/>
      <c r="M612" s="2"/>
      <c r="N612" s="70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45"/>
      <c r="B613" s="2"/>
      <c r="C613" s="70"/>
      <c r="D613" s="70"/>
      <c r="E613" s="70"/>
      <c r="F613" s="2"/>
      <c r="G613" s="2"/>
      <c r="H613" s="2"/>
      <c r="I613" s="2"/>
      <c r="J613" s="2"/>
      <c r="K613" s="2"/>
      <c r="L613" s="2"/>
      <c r="M613" s="2"/>
      <c r="N613" s="70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45"/>
      <c r="B614" s="2"/>
      <c r="C614" s="70"/>
      <c r="D614" s="70"/>
      <c r="E614" s="70"/>
      <c r="F614" s="2"/>
      <c r="G614" s="2"/>
      <c r="H614" s="2"/>
      <c r="I614" s="2"/>
      <c r="J614" s="2"/>
      <c r="K614" s="2"/>
      <c r="L614" s="2"/>
      <c r="M614" s="2"/>
      <c r="N614" s="70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45"/>
      <c r="B615" s="2"/>
      <c r="C615" s="70"/>
      <c r="D615" s="70"/>
      <c r="E615" s="70"/>
      <c r="F615" s="2"/>
      <c r="G615" s="2"/>
      <c r="H615" s="2"/>
      <c r="I615" s="2"/>
      <c r="J615" s="2"/>
      <c r="K615" s="2"/>
      <c r="L615" s="2"/>
      <c r="M615" s="2"/>
      <c r="N615" s="70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45"/>
      <c r="B616" s="2"/>
      <c r="C616" s="70"/>
      <c r="D616" s="70"/>
      <c r="E616" s="70"/>
      <c r="F616" s="2"/>
      <c r="G616" s="2"/>
      <c r="H616" s="2"/>
      <c r="I616" s="2"/>
      <c r="J616" s="2"/>
      <c r="K616" s="2"/>
      <c r="L616" s="2"/>
      <c r="M616" s="2"/>
      <c r="N616" s="70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45"/>
      <c r="B617" s="2"/>
      <c r="C617" s="70"/>
      <c r="D617" s="70"/>
      <c r="E617" s="70"/>
      <c r="F617" s="2"/>
      <c r="G617" s="2"/>
      <c r="H617" s="2"/>
      <c r="I617" s="2"/>
      <c r="J617" s="2"/>
      <c r="K617" s="2"/>
      <c r="L617" s="2"/>
      <c r="M617" s="2"/>
      <c r="N617" s="70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45"/>
      <c r="B618" s="2"/>
      <c r="C618" s="70"/>
      <c r="D618" s="70"/>
      <c r="E618" s="70"/>
      <c r="F618" s="2"/>
      <c r="G618" s="2"/>
      <c r="H618" s="2"/>
      <c r="I618" s="2"/>
      <c r="J618" s="2"/>
      <c r="K618" s="2"/>
      <c r="L618" s="2"/>
      <c r="M618" s="2"/>
      <c r="N618" s="70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45"/>
      <c r="B619" s="2"/>
      <c r="C619" s="70"/>
      <c r="D619" s="70"/>
      <c r="E619" s="70"/>
      <c r="F619" s="2"/>
      <c r="G619" s="2"/>
      <c r="H619" s="2"/>
      <c r="I619" s="2"/>
      <c r="J619" s="2"/>
      <c r="K619" s="2"/>
      <c r="L619" s="2"/>
      <c r="M619" s="2"/>
      <c r="N619" s="70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45"/>
      <c r="B620" s="2"/>
      <c r="C620" s="70"/>
      <c r="D620" s="70"/>
      <c r="E620" s="70"/>
      <c r="F620" s="2"/>
      <c r="G620" s="2"/>
      <c r="H620" s="2"/>
      <c r="I620" s="2"/>
      <c r="J620" s="2"/>
      <c r="K620" s="2"/>
      <c r="L620" s="2"/>
      <c r="M620" s="2"/>
      <c r="N620" s="70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45"/>
      <c r="B621" s="2"/>
      <c r="C621" s="70"/>
      <c r="D621" s="70"/>
      <c r="E621" s="70"/>
      <c r="F621" s="2"/>
      <c r="G621" s="2"/>
      <c r="H621" s="2"/>
      <c r="I621" s="2"/>
      <c r="J621" s="2"/>
      <c r="K621" s="2"/>
      <c r="L621" s="2"/>
      <c r="M621" s="2"/>
      <c r="N621" s="70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45"/>
      <c r="B622" s="2"/>
      <c r="C622" s="70"/>
      <c r="D622" s="70"/>
      <c r="E622" s="70"/>
      <c r="F622" s="2"/>
      <c r="G622" s="2"/>
      <c r="H622" s="2"/>
      <c r="I622" s="2"/>
      <c r="J622" s="2"/>
      <c r="K622" s="2"/>
      <c r="L622" s="2"/>
      <c r="M622" s="2"/>
      <c r="N622" s="70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45"/>
      <c r="B623" s="2"/>
      <c r="C623" s="70"/>
      <c r="D623" s="70"/>
      <c r="E623" s="70"/>
      <c r="F623" s="2"/>
      <c r="G623" s="2"/>
      <c r="H623" s="2"/>
      <c r="I623" s="2"/>
      <c r="J623" s="2"/>
      <c r="K623" s="2"/>
      <c r="L623" s="2"/>
      <c r="M623" s="2"/>
      <c r="N623" s="70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45"/>
      <c r="B624" s="2"/>
      <c r="C624" s="70"/>
      <c r="D624" s="70"/>
      <c r="E624" s="70"/>
      <c r="F624" s="2"/>
      <c r="G624" s="2"/>
      <c r="H624" s="2"/>
      <c r="I624" s="2"/>
      <c r="J624" s="2"/>
      <c r="K624" s="2"/>
      <c r="L624" s="2"/>
      <c r="M624" s="2"/>
      <c r="N624" s="70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45"/>
      <c r="B625" s="2"/>
      <c r="C625" s="70"/>
      <c r="D625" s="70"/>
      <c r="E625" s="70"/>
      <c r="F625" s="2"/>
      <c r="G625" s="2"/>
      <c r="H625" s="2"/>
      <c r="I625" s="2"/>
      <c r="J625" s="2"/>
      <c r="K625" s="2"/>
      <c r="L625" s="2"/>
      <c r="M625" s="2"/>
      <c r="N625" s="70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45"/>
      <c r="B626" s="2"/>
      <c r="C626" s="70"/>
      <c r="D626" s="70"/>
      <c r="E626" s="70"/>
      <c r="F626" s="2"/>
      <c r="G626" s="2"/>
      <c r="H626" s="2"/>
      <c r="I626" s="2"/>
      <c r="J626" s="2"/>
      <c r="K626" s="2"/>
      <c r="L626" s="2"/>
      <c r="M626" s="2"/>
      <c r="N626" s="70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45"/>
      <c r="B627" s="2"/>
      <c r="C627" s="70"/>
      <c r="D627" s="70"/>
      <c r="E627" s="70"/>
      <c r="F627" s="2"/>
      <c r="G627" s="2"/>
      <c r="H627" s="2"/>
      <c r="I627" s="2"/>
      <c r="J627" s="2"/>
      <c r="K627" s="2"/>
      <c r="L627" s="2"/>
      <c r="M627" s="2"/>
      <c r="N627" s="70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45"/>
      <c r="B628" s="2"/>
      <c r="C628" s="70"/>
      <c r="D628" s="70"/>
      <c r="E628" s="70"/>
      <c r="F628" s="2"/>
      <c r="G628" s="2"/>
      <c r="H628" s="2"/>
      <c r="I628" s="2"/>
      <c r="J628" s="2"/>
      <c r="K628" s="2"/>
      <c r="L628" s="2"/>
      <c r="M628" s="2"/>
      <c r="N628" s="70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45"/>
      <c r="B629" s="2"/>
      <c r="C629" s="70"/>
      <c r="D629" s="70"/>
      <c r="E629" s="70"/>
      <c r="F629" s="2"/>
      <c r="G629" s="2"/>
      <c r="H629" s="2"/>
      <c r="I629" s="2"/>
      <c r="J629" s="2"/>
      <c r="K629" s="2"/>
      <c r="L629" s="2"/>
      <c r="M629" s="2"/>
      <c r="N629" s="70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45"/>
      <c r="B630" s="2"/>
      <c r="C630" s="70"/>
      <c r="D630" s="70"/>
      <c r="E630" s="70"/>
      <c r="F630" s="2"/>
      <c r="G630" s="2"/>
      <c r="H630" s="2"/>
      <c r="I630" s="2"/>
      <c r="J630" s="2"/>
      <c r="K630" s="2"/>
      <c r="L630" s="2"/>
      <c r="M630" s="2"/>
      <c r="N630" s="70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45"/>
      <c r="B631" s="2"/>
      <c r="C631" s="70"/>
      <c r="D631" s="70"/>
      <c r="E631" s="70"/>
      <c r="F631" s="2"/>
      <c r="G631" s="2"/>
      <c r="H631" s="2"/>
      <c r="I631" s="2"/>
      <c r="J631" s="2"/>
      <c r="K631" s="2"/>
      <c r="L631" s="2"/>
      <c r="M631" s="2"/>
      <c r="N631" s="70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45"/>
      <c r="B632" s="2"/>
      <c r="C632" s="70"/>
      <c r="D632" s="70"/>
      <c r="E632" s="70"/>
      <c r="F632" s="2"/>
      <c r="G632" s="2"/>
      <c r="H632" s="2"/>
      <c r="I632" s="2"/>
      <c r="J632" s="2"/>
      <c r="K632" s="2"/>
      <c r="L632" s="2"/>
      <c r="M632" s="2"/>
      <c r="N632" s="70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45"/>
      <c r="B633" s="2"/>
      <c r="C633" s="70"/>
      <c r="D633" s="70"/>
      <c r="E633" s="70"/>
      <c r="F633" s="2"/>
      <c r="G633" s="2"/>
      <c r="H633" s="2"/>
      <c r="I633" s="2"/>
      <c r="J633" s="2"/>
      <c r="K633" s="2"/>
      <c r="L633" s="2"/>
      <c r="M633" s="2"/>
      <c r="N633" s="70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45"/>
      <c r="B634" s="2"/>
      <c r="C634" s="70"/>
      <c r="D634" s="70"/>
      <c r="E634" s="70"/>
      <c r="F634" s="2"/>
      <c r="G634" s="2"/>
      <c r="H634" s="2"/>
      <c r="I634" s="2"/>
      <c r="J634" s="2"/>
      <c r="K634" s="2"/>
      <c r="L634" s="2"/>
      <c r="M634" s="2"/>
      <c r="N634" s="70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45"/>
      <c r="B635" s="2"/>
      <c r="C635" s="70"/>
      <c r="D635" s="70"/>
      <c r="E635" s="70"/>
      <c r="F635" s="2"/>
      <c r="G635" s="2"/>
      <c r="H635" s="2"/>
      <c r="I635" s="2"/>
      <c r="J635" s="2"/>
      <c r="K635" s="2"/>
      <c r="L635" s="2"/>
      <c r="M635" s="2"/>
      <c r="N635" s="70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45"/>
      <c r="B636" s="2"/>
      <c r="C636" s="70"/>
      <c r="D636" s="70"/>
      <c r="E636" s="70"/>
      <c r="F636" s="2"/>
      <c r="G636" s="2"/>
      <c r="H636" s="2"/>
      <c r="I636" s="2"/>
      <c r="J636" s="2"/>
      <c r="K636" s="2"/>
      <c r="L636" s="2"/>
      <c r="M636" s="2"/>
      <c r="N636" s="70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45"/>
      <c r="B637" s="2"/>
      <c r="C637" s="70"/>
      <c r="D637" s="70"/>
      <c r="E637" s="70"/>
      <c r="F637" s="2"/>
      <c r="G637" s="2"/>
      <c r="H637" s="2"/>
      <c r="I637" s="2"/>
      <c r="J637" s="2"/>
      <c r="K637" s="2"/>
      <c r="L637" s="2"/>
      <c r="M637" s="2"/>
      <c r="N637" s="70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45"/>
      <c r="B638" s="2"/>
      <c r="C638" s="70"/>
      <c r="D638" s="70"/>
      <c r="E638" s="70"/>
      <c r="F638" s="2"/>
      <c r="G638" s="2"/>
      <c r="H638" s="2"/>
      <c r="I638" s="2"/>
      <c r="J638" s="2"/>
      <c r="K638" s="2"/>
      <c r="L638" s="2"/>
      <c r="M638" s="2"/>
      <c r="N638" s="70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45"/>
      <c r="B639" s="2"/>
      <c r="C639" s="70"/>
      <c r="D639" s="70"/>
      <c r="E639" s="70"/>
      <c r="F639" s="2"/>
      <c r="G639" s="2"/>
      <c r="H639" s="2"/>
      <c r="I639" s="2"/>
      <c r="J639" s="2"/>
      <c r="K639" s="2"/>
      <c r="L639" s="2"/>
      <c r="M639" s="2"/>
      <c r="N639" s="70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45"/>
      <c r="B640" s="2"/>
      <c r="C640" s="70"/>
      <c r="D640" s="70"/>
      <c r="E640" s="70"/>
      <c r="F640" s="2"/>
      <c r="G640" s="2"/>
      <c r="H640" s="2"/>
      <c r="I640" s="2"/>
      <c r="J640" s="2"/>
      <c r="K640" s="2"/>
      <c r="L640" s="2"/>
      <c r="M640" s="2"/>
      <c r="N640" s="70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45"/>
      <c r="B641" s="2"/>
      <c r="C641" s="70"/>
      <c r="D641" s="70"/>
      <c r="E641" s="70"/>
      <c r="F641" s="2"/>
      <c r="G641" s="2"/>
      <c r="H641" s="2"/>
      <c r="I641" s="2"/>
      <c r="J641" s="2"/>
      <c r="K641" s="2"/>
      <c r="L641" s="2"/>
      <c r="M641" s="2"/>
      <c r="N641" s="70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45"/>
      <c r="B642" s="2"/>
      <c r="C642" s="70"/>
      <c r="D642" s="70"/>
      <c r="E642" s="70"/>
      <c r="F642" s="2"/>
      <c r="G642" s="2"/>
      <c r="H642" s="2"/>
      <c r="I642" s="2"/>
      <c r="J642" s="2"/>
      <c r="K642" s="2"/>
      <c r="L642" s="2"/>
      <c r="M642" s="2"/>
      <c r="N642" s="70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45"/>
      <c r="B643" s="2"/>
      <c r="C643" s="70"/>
      <c r="D643" s="70"/>
      <c r="E643" s="70"/>
      <c r="F643" s="2"/>
      <c r="G643" s="2"/>
      <c r="H643" s="2"/>
      <c r="I643" s="2"/>
      <c r="J643" s="2"/>
      <c r="K643" s="2"/>
      <c r="L643" s="2"/>
      <c r="M643" s="2"/>
      <c r="N643" s="70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45"/>
      <c r="B644" s="2"/>
      <c r="C644" s="70"/>
      <c r="D644" s="70"/>
      <c r="E644" s="70"/>
      <c r="F644" s="2"/>
      <c r="G644" s="2"/>
      <c r="H644" s="2"/>
      <c r="I644" s="2"/>
      <c r="J644" s="2"/>
      <c r="K644" s="2"/>
      <c r="L644" s="2"/>
      <c r="M644" s="2"/>
      <c r="N644" s="70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45"/>
      <c r="B645" s="2"/>
      <c r="C645" s="70"/>
      <c r="D645" s="70"/>
      <c r="E645" s="70"/>
      <c r="F645" s="2"/>
      <c r="G645" s="2"/>
      <c r="H645" s="2"/>
      <c r="I645" s="2"/>
      <c r="J645" s="2"/>
      <c r="K645" s="2"/>
      <c r="L645" s="2"/>
      <c r="M645" s="2"/>
      <c r="N645" s="70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45"/>
      <c r="B646" s="2"/>
      <c r="C646" s="70"/>
      <c r="D646" s="70"/>
      <c r="E646" s="70"/>
      <c r="F646" s="2"/>
      <c r="G646" s="2"/>
      <c r="H646" s="2"/>
      <c r="I646" s="2"/>
      <c r="J646" s="2"/>
      <c r="K646" s="2"/>
      <c r="L646" s="2"/>
      <c r="M646" s="2"/>
      <c r="N646" s="70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45"/>
      <c r="B647" s="2"/>
      <c r="C647" s="70"/>
      <c r="D647" s="70"/>
      <c r="E647" s="70"/>
      <c r="F647" s="2"/>
      <c r="G647" s="2"/>
      <c r="H647" s="2"/>
      <c r="I647" s="2"/>
      <c r="J647" s="2"/>
      <c r="K647" s="2"/>
      <c r="L647" s="2"/>
      <c r="M647" s="2"/>
      <c r="N647" s="70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45"/>
      <c r="B648" s="2"/>
      <c r="C648" s="70"/>
      <c r="D648" s="70"/>
      <c r="E648" s="70"/>
      <c r="F648" s="2"/>
      <c r="G648" s="2"/>
      <c r="H648" s="2"/>
      <c r="I648" s="2"/>
      <c r="J648" s="2"/>
      <c r="K648" s="2"/>
      <c r="L648" s="2"/>
      <c r="M648" s="2"/>
      <c r="N648" s="70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45"/>
      <c r="B649" s="2"/>
      <c r="C649" s="70"/>
      <c r="D649" s="70"/>
      <c r="E649" s="70"/>
      <c r="F649" s="2"/>
      <c r="G649" s="2"/>
      <c r="H649" s="2"/>
      <c r="I649" s="2"/>
      <c r="J649" s="2"/>
      <c r="K649" s="2"/>
      <c r="L649" s="2"/>
      <c r="M649" s="2"/>
      <c r="N649" s="70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45"/>
      <c r="B650" s="2"/>
      <c r="C650" s="70"/>
      <c r="D650" s="70"/>
      <c r="E650" s="70"/>
      <c r="F650" s="2"/>
      <c r="G650" s="2"/>
      <c r="H650" s="2"/>
      <c r="I650" s="2"/>
      <c r="J650" s="2"/>
      <c r="K650" s="2"/>
      <c r="L650" s="2"/>
      <c r="M650" s="2"/>
      <c r="N650" s="70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45"/>
      <c r="B651" s="2"/>
      <c r="C651" s="70"/>
      <c r="D651" s="70"/>
      <c r="E651" s="70"/>
      <c r="F651" s="2"/>
      <c r="G651" s="2"/>
      <c r="H651" s="2"/>
      <c r="I651" s="2"/>
      <c r="J651" s="2"/>
      <c r="K651" s="2"/>
      <c r="L651" s="2"/>
      <c r="M651" s="2"/>
      <c r="N651" s="70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45"/>
      <c r="B652" s="2"/>
      <c r="C652" s="70"/>
      <c r="D652" s="70"/>
      <c r="E652" s="70"/>
      <c r="F652" s="2"/>
      <c r="G652" s="2"/>
      <c r="H652" s="2"/>
      <c r="I652" s="2"/>
      <c r="J652" s="2"/>
      <c r="K652" s="2"/>
      <c r="L652" s="2"/>
      <c r="M652" s="2"/>
      <c r="N652" s="70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45"/>
      <c r="B653" s="2"/>
      <c r="C653" s="70"/>
      <c r="D653" s="70"/>
      <c r="E653" s="70"/>
      <c r="F653" s="2"/>
      <c r="G653" s="2"/>
      <c r="H653" s="2"/>
      <c r="I653" s="2"/>
      <c r="J653" s="2"/>
      <c r="K653" s="2"/>
      <c r="L653" s="2"/>
      <c r="M653" s="2"/>
      <c r="N653" s="70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45"/>
      <c r="B654" s="2"/>
      <c r="C654" s="70"/>
      <c r="D654" s="70"/>
      <c r="E654" s="70"/>
      <c r="F654" s="2"/>
      <c r="G654" s="2"/>
      <c r="H654" s="2"/>
      <c r="I654" s="2"/>
      <c r="J654" s="2"/>
      <c r="K654" s="2"/>
      <c r="L654" s="2"/>
      <c r="M654" s="2"/>
      <c r="N654" s="70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45"/>
      <c r="B655" s="2"/>
      <c r="C655" s="70"/>
      <c r="D655" s="70"/>
      <c r="E655" s="70"/>
      <c r="F655" s="2"/>
      <c r="G655" s="2"/>
      <c r="H655" s="2"/>
      <c r="I655" s="2"/>
      <c r="J655" s="2"/>
      <c r="K655" s="2"/>
      <c r="L655" s="2"/>
      <c r="M655" s="2"/>
      <c r="N655" s="70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45"/>
      <c r="B656" s="2"/>
      <c r="C656" s="70"/>
      <c r="D656" s="70"/>
      <c r="E656" s="70"/>
      <c r="F656" s="2"/>
      <c r="G656" s="2"/>
      <c r="H656" s="2"/>
      <c r="I656" s="2"/>
      <c r="J656" s="2"/>
      <c r="K656" s="2"/>
      <c r="L656" s="2"/>
      <c r="M656" s="2"/>
      <c r="N656" s="70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45"/>
      <c r="B657" s="2"/>
      <c r="C657" s="70"/>
      <c r="D657" s="70"/>
      <c r="E657" s="70"/>
      <c r="F657" s="2"/>
      <c r="G657" s="2"/>
      <c r="H657" s="2"/>
      <c r="I657" s="2"/>
      <c r="J657" s="2"/>
      <c r="K657" s="2"/>
      <c r="L657" s="2"/>
      <c r="M657" s="2"/>
      <c r="N657" s="70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45"/>
      <c r="B658" s="2"/>
      <c r="C658" s="70"/>
      <c r="D658" s="70"/>
      <c r="E658" s="70"/>
      <c r="F658" s="2"/>
      <c r="G658" s="2"/>
      <c r="H658" s="2"/>
      <c r="I658" s="2"/>
      <c r="J658" s="2"/>
      <c r="K658" s="2"/>
      <c r="L658" s="2"/>
      <c r="M658" s="2"/>
      <c r="N658" s="70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45"/>
      <c r="B659" s="2"/>
      <c r="C659" s="70"/>
      <c r="D659" s="70"/>
      <c r="E659" s="70"/>
      <c r="F659" s="2"/>
      <c r="G659" s="2"/>
      <c r="H659" s="2"/>
      <c r="I659" s="2"/>
      <c r="J659" s="2"/>
      <c r="K659" s="2"/>
      <c r="L659" s="2"/>
      <c r="M659" s="2"/>
      <c r="N659" s="70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45"/>
      <c r="B660" s="2"/>
      <c r="C660" s="70"/>
      <c r="D660" s="70"/>
      <c r="E660" s="70"/>
      <c r="F660" s="2"/>
      <c r="G660" s="2"/>
      <c r="H660" s="2"/>
      <c r="I660" s="2"/>
      <c r="J660" s="2"/>
      <c r="K660" s="2"/>
      <c r="L660" s="2"/>
      <c r="M660" s="2"/>
      <c r="N660" s="70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45"/>
      <c r="B661" s="2"/>
      <c r="C661" s="70"/>
      <c r="D661" s="70"/>
      <c r="E661" s="70"/>
      <c r="F661" s="2"/>
      <c r="G661" s="2"/>
      <c r="H661" s="2"/>
      <c r="I661" s="2"/>
      <c r="J661" s="2"/>
      <c r="K661" s="2"/>
      <c r="L661" s="2"/>
      <c r="M661" s="2"/>
      <c r="N661" s="70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45"/>
      <c r="B662" s="2"/>
      <c r="C662" s="70"/>
      <c r="D662" s="70"/>
      <c r="E662" s="70"/>
      <c r="F662" s="2"/>
      <c r="G662" s="2"/>
      <c r="H662" s="2"/>
      <c r="I662" s="2"/>
      <c r="J662" s="2"/>
      <c r="K662" s="2"/>
      <c r="L662" s="2"/>
      <c r="M662" s="2"/>
      <c r="N662" s="70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45"/>
      <c r="B663" s="2"/>
      <c r="C663" s="70"/>
      <c r="D663" s="70"/>
      <c r="E663" s="70"/>
      <c r="F663" s="2"/>
      <c r="G663" s="2"/>
      <c r="H663" s="2"/>
      <c r="I663" s="2"/>
      <c r="J663" s="2"/>
      <c r="K663" s="2"/>
      <c r="L663" s="2"/>
      <c r="M663" s="2"/>
      <c r="N663" s="70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45"/>
      <c r="B664" s="2"/>
      <c r="C664" s="70"/>
      <c r="D664" s="70"/>
      <c r="E664" s="70"/>
      <c r="F664" s="2"/>
      <c r="G664" s="2"/>
      <c r="H664" s="2"/>
      <c r="I664" s="2"/>
      <c r="J664" s="2"/>
      <c r="K664" s="2"/>
      <c r="L664" s="2"/>
      <c r="M664" s="2"/>
      <c r="N664" s="70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45"/>
      <c r="B665" s="2"/>
      <c r="C665" s="70"/>
      <c r="D665" s="70"/>
      <c r="E665" s="70"/>
      <c r="F665" s="2"/>
      <c r="G665" s="2"/>
      <c r="H665" s="2"/>
      <c r="I665" s="2"/>
      <c r="J665" s="2"/>
      <c r="K665" s="2"/>
      <c r="L665" s="2"/>
      <c r="M665" s="2"/>
      <c r="N665" s="70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45"/>
      <c r="B666" s="2"/>
      <c r="C666" s="70"/>
      <c r="D666" s="70"/>
      <c r="E666" s="70"/>
      <c r="F666" s="2"/>
      <c r="G666" s="2"/>
      <c r="H666" s="2"/>
      <c r="I666" s="2"/>
      <c r="J666" s="2"/>
      <c r="K666" s="2"/>
      <c r="L666" s="2"/>
      <c r="M666" s="2"/>
      <c r="N666" s="70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45"/>
      <c r="B667" s="2"/>
      <c r="C667" s="70"/>
      <c r="D667" s="70"/>
      <c r="E667" s="70"/>
      <c r="F667" s="2"/>
      <c r="G667" s="2"/>
      <c r="H667" s="2"/>
      <c r="I667" s="2"/>
      <c r="J667" s="2"/>
      <c r="K667" s="2"/>
      <c r="L667" s="2"/>
      <c r="M667" s="2"/>
      <c r="N667" s="70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45"/>
      <c r="B668" s="2"/>
      <c r="C668" s="70"/>
      <c r="D668" s="70"/>
      <c r="E668" s="70"/>
      <c r="F668" s="2"/>
      <c r="G668" s="2"/>
      <c r="H668" s="2"/>
      <c r="I668" s="2"/>
      <c r="J668" s="2"/>
      <c r="K668" s="2"/>
      <c r="L668" s="2"/>
      <c r="M668" s="2"/>
      <c r="N668" s="70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45"/>
      <c r="B669" s="2"/>
      <c r="C669" s="70"/>
      <c r="D669" s="70"/>
      <c r="E669" s="70"/>
      <c r="F669" s="2"/>
      <c r="G669" s="2"/>
      <c r="H669" s="2"/>
      <c r="I669" s="2"/>
      <c r="J669" s="2"/>
      <c r="K669" s="2"/>
      <c r="L669" s="2"/>
      <c r="M669" s="2"/>
      <c r="N669" s="70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45"/>
      <c r="B670" s="2"/>
      <c r="C670" s="70"/>
      <c r="D670" s="70"/>
      <c r="E670" s="70"/>
      <c r="F670" s="2"/>
      <c r="G670" s="2"/>
      <c r="H670" s="2"/>
      <c r="I670" s="2"/>
      <c r="J670" s="2"/>
      <c r="K670" s="2"/>
      <c r="L670" s="2"/>
      <c r="M670" s="2"/>
      <c r="N670" s="70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45"/>
      <c r="B671" s="2"/>
      <c r="C671" s="70"/>
      <c r="D671" s="70"/>
      <c r="E671" s="70"/>
      <c r="F671" s="2"/>
      <c r="G671" s="2"/>
      <c r="H671" s="2"/>
      <c r="I671" s="2"/>
      <c r="J671" s="2"/>
      <c r="K671" s="2"/>
      <c r="L671" s="2"/>
      <c r="M671" s="2"/>
      <c r="N671" s="70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45"/>
      <c r="B672" s="2"/>
      <c r="C672" s="70"/>
      <c r="D672" s="70"/>
      <c r="E672" s="70"/>
      <c r="F672" s="2"/>
      <c r="G672" s="2"/>
      <c r="H672" s="2"/>
      <c r="I672" s="2"/>
      <c r="J672" s="2"/>
      <c r="K672" s="2"/>
      <c r="L672" s="2"/>
      <c r="M672" s="2"/>
      <c r="N672" s="70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45"/>
      <c r="B673" s="2"/>
      <c r="C673" s="70"/>
      <c r="D673" s="70"/>
      <c r="E673" s="70"/>
      <c r="F673" s="2"/>
      <c r="G673" s="2"/>
      <c r="H673" s="2"/>
      <c r="I673" s="2"/>
      <c r="J673" s="2"/>
      <c r="K673" s="2"/>
      <c r="L673" s="2"/>
      <c r="M673" s="2"/>
      <c r="N673" s="70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45"/>
      <c r="B674" s="2"/>
      <c r="C674" s="70"/>
      <c r="D674" s="70"/>
      <c r="E674" s="70"/>
      <c r="F674" s="2"/>
      <c r="G674" s="2"/>
      <c r="H674" s="2"/>
      <c r="I674" s="2"/>
      <c r="J674" s="2"/>
      <c r="K674" s="2"/>
      <c r="L674" s="2"/>
      <c r="M674" s="2"/>
      <c r="N674" s="70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45"/>
      <c r="B675" s="2"/>
      <c r="C675" s="70"/>
      <c r="D675" s="70"/>
      <c r="E675" s="70"/>
      <c r="F675" s="2"/>
      <c r="G675" s="2"/>
      <c r="H675" s="2"/>
      <c r="I675" s="2"/>
      <c r="J675" s="2"/>
      <c r="K675" s="2"/>
      <c r="L675" s="2"/>
      <c r="M675" s="2"/>
      <c r="N675" s="70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45"/>
      <c r="B676" s="2"/>
      <c r="C676" s="70"/>
      <c r="D676" s="70"/>
      <c r="E676" s="70"/>
      <c r="F676" s="2"/>
      <c r="G676" s="2"/>
      <c r="H676" s="2"/>
      <c r="I676" s="2"/>
      <c r="J676" s="2"/>
      <c r="K676" s="2"/>
      <c r="L676" s="2"/>
      <c r="M676" s="2"/>
      <c r="N676" s="70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45"/>
      <c r="B677" s="2"/>
      <c r="C677" s="70"/>
      <c r="D677" s="70"/>
      <c r="E677" s="70"/>
      <c r="F677" s="2"/>
      <c r="G677" s="2"/>
      <c r="H677" s="2"/>
      <c r="I677" s="2"/>
      <c r="J677" s="2"/>
      <c r="K677" s="2"/>
      <c r="L677" s="2"/>
      <c r="M677" s="2"/>
      <c r="N677" s="70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45"/>
      <c r="B678" s="2"/>
      <c r="C678" s="70"/>
      <c r="D678" s="70"/>
      <c r="E678" s="70"/>
      <c r="F678" s="2"/>
      <c r="G678" s="2"/>
      <c r="H678" s="2"/>
      <c r="I678" s="2"/>
      <c r="J678" s="2"/>
      <c r="K678" s="2"/>
      <c r="L678" s="2"/>
      <c r="M678" s="2"/>
      <c r="N678" s="70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45"/>
      <c r="B679" s="2"/>
      <c r="C679" s="70"/>
      <c r="D679" s="70"/>
      <c r="E679" s="70"/>
      <c r="F679" s="2"/>
      <c r="G679" s="2"/>
      <c r="H679" s="2"/>
      <c r="I679" s="2"/>
      <c r="J679" s="2"/>
      <c r="K679" s="2"/>
      <c r="L679" s="2"/>
      <c r="M679" s="2"/>
      <c r="N679" s="70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45"/>
      <c r="B680" s="2"/>
      <c r="C680" s="70"/>
      <c r="D680" s="70"/>
      <c r="E680" s="70"/>
      <c r="F680" s="2"/>
      <c r="G680" s="2"/>
      <c r="H680" s="2"/>
      <c r="I680" s="2"/>
      <c r="J680" s="2"/>
      <c r="K680" s="2"/>
      <c r="L680" s="2"/>
      <c r="M680" s="2"/>
      <c r="N680" s="70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45"/>
      <c r="B681" s="2"/>
      <c r="C681" s="70"/>
      <c r="D681" s="70"/>
      <c r="E681" s="70"/>
      <c r="F681" s="2"/>
      <c r="G681" s="2"/>
      <c r="H681" s="2"/>
      <c r="I681" s="2"/>
      <c r="J681" s="2"/>
      <c r="K681" s="2"/>
      <c r="L681" s="2"/>
      <c r="M681" s="2"/>
      <c r="N681" s="70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45"/>
      <c r="B682" s="2"/>
      <c r="C682" s="70"/>
      <c r="D682" s="70"/>
      <c r="E682" s="70"/>
      <c r="F682" s="2"/>
      <c r="G682" s="2"/>
      <c r="H682" s="2"/>
      <c r="I682" s="2"/>
      <c r="J682" s="2"/>
      <c r="K682" s="2"/>
      <c r="L682" s="2"/>
      <c r="M682" s="2"/>
      <c r="N682" s="70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45"/>
      <c r="B683" s="2"/>
      <c r="C683" s="70"/>
      <c r="D683" s="70"/>
      <c r="E683" s="70"/>
      <c r="F683" s="2"/>
      <c r="G683" s="2"/>
      <c r="H683" s="2"/>
      <c r="I683" s="2"/>
      <c r="J683" s="2"/>
      <c r="K683" s="2"/>
      <c r="L683" s="2"/>
      <c r="M683" s="2"/>
      <c r="N683" s="70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45"/>
      <c r="B684" s="2"/>
      <c r="C684" s="70"/>
      <c r="D684" s="70"/>
      <c r="E684" s="70"/>
      <c r="F684" s="2"/>
      <c r="G684" s="2"/>
      <c r="H684" s="2"/>
      <c r="I684" s="2"/>
      <c r="J684" s="2"/>
      <c r="K684" s="2"/>
      <c r="L684" s="2"/>
      <c r="M684" s="2"/>
      <c r="N684" s="70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45"/>
      <c r="B685" s="2"/>
      <c r="C685" s="70"/>
      <c r="D685" s="70"/>
      <c r="E685" s="70"/>
      <c r="F685" s="2"/>
      <c r="G685" s="2"/>
      <c r="H685" s="2"/>
      <c r="I685" s="2"/>
      <c r="J685" s="2"/>
      <c r="K685" s="2"/>
      <c r="L685" s="2"/>
      <c r="M685" s="2"/>
      <c r="N685" s="70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45"/>
      <c r="B686" s="2"/>
      <c r="C686" s="70"/>
      <c r="D686" s="70"/>
      <c r="E686" s="70"/>
      <c r="F686" s="2"/>
      <c r="G686" s="2"/>
      <c r="H686" s="2"/>
      <c r="I686" s="2"/>
      <c r="J686" s="2"/>
      <c r="K686" s="2"/>
      <c r="L686" s="2"/>
      <c r="M686" s="2"/>
      <c r="N686" s="70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45"/>
      <c r="B687" s="2"/>
      <c r="C687" s="70"/>
      <c r="D687" s="70"/>
      <c r="E687" s="70"/>
      <c r="F687" s="2"/>
      <c r="G687" s="2"/>
      <c r="H687" s="2"/>
      <c r="I687" s="2"/>
      <c r="J687" s="2"/>
      <c r="K687" s="2"/>
      <c r="L687" s="2"/>
      <c r="M687" s="2"/>
      <c r="N687" s="70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45"/>
      <c r="B688" s="2"/>
      <c r="C688" s="70"/>
      <c r="D688" s="70"/>
      <c r="E688" s="70"/>
      <c r="F688" s="2"/>
      <c r="G688" s="2"/>
      <c r="H688" s="2"/>
      <c r="I688" s="2"/>
      <c r="J688" s="2"/>
      <c r="K688" s="2"/>
      <c r="L688" s="2"/>
      <c r="M688" s="2"/>
      <c r="N688" s="70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45"/>
      <c r="B689" s="2"/>
      <c r="C689" s="70"/>
      <c r="D689" s="70"/>
      <c r="E689" s="70"/>
      <c r="F689" s="2"/>
      <c r="G689" s="2"/>
      <c r="H689" s="2"/>
      <c r="I689" s="2"/>
      <c r="J689" s="2"/>
      <c r="K689" s="2"/>
      <c r="L689" s="2"/>
      <c r="M689" s="2"/>
      <c r="N689" s="70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45"/>
      <c r="B690" s="2"/>
      <c r="C690" s="70"/>
      <c r="D690" s="70"/>
      <c r="E690" s="70"/>
      <c r="F690" s="2"/>
      <c r="G690" s="2"/>
      <c r="H690" s="2"/>
      <c r="I690" s="2"/>
      <c r="J690" s="2"/>
      <c r="K690" s="2"/>
      <c r="L690" s="2"/>
      <c r="M690" s="2"/>
      <c r="N690" s="70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45"/>
      <c r="B691" s="2"/>
      <c r="C691" s="70"/>
      <c r="D691" s="70"/>
      <c r="E691" s="70"/>
      <c r="F691" s="2"/>
      <c r="G691" s="2"/>
      <c r="H691" s="2"/>
      <c r="I691" s="2"/>
      <c r="J691" s="2"/>
      <c r="K691" s="2"/>
      <c r="L691" s="2"/>
      <c r="M691" s="2"/>
      <c r="N691" s="70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45"/>
      <c r="B692" s="2"/>
      <c r="C692" s="70"/>
      <c r="D692" s="70"/>
      <c r="E692" s="70"/>
      <c r="F692" s="2"/>
      <c r="G692" s="2"/>
      <c r="H692" s="2"/>
      <c r="I692" s="2"/>
      <c r="J692" s="2"/>
      <c r="K692" s="2"/>
      <c r="L692" s="2"/>
      <c r="M692" s="2"/>
      <c r="N692" s="70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45"/>
      <c r="B693" s="2"/>
      <c r="C693" s="70"/>
      <c r="D693" s="70"/>
      <c r="E693" s="70"/>
      <c r="F693" s="2"/>
      <c r="G693" s="2"/>
      <c r="H693" s="2"/>
      <c r="I693" s="2"/>
      <c r="J693" s="2"/>
      <c r="K693" s="2"/>
      <c r="L693" s="2"/>
      <c r="M693" s="2"/>
      <c r="N693" s="70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45"/>
      <c r="B694" s="2"/>
      <c r="C694" s="70"/>
      <c r="D694" s="70"/>
      <c r="E694" s="70"/>
      <c r="F694" s="2"/>
      <c r="G694" s="2"/>
      <c r="H694" s="2"/>
      <c r="I694" s="2"/>
      <c r="J694" s="2"/>
      <c r="K694" s="2"/>
      <c r="L694" s="2"/>
      <c r="M694" s="2"/>
      <c r="N694" s="70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45"/>
      <c r="B695" s="2"/>
      <c r="C695" s="70"/>
      <c r="D695" s="70"/>
      <c r="E695" s="70"/>
      <c r="F695" s="2"/>
      <c r="G695" s="2"/>
      <c r="H695" s="2"/>
      <c r="I695" s="2"/>
      <c r="J695" s="2"/>
      <c r="K695" s="2"/>
      <c r="L695" s="2"/>
      <c r="M695" s="2"/>
      <c r="N695" s="70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45"/>
      <c r="B696" s="2"/>
      <c r="C696" s="70"/>
      <c r="D696" s="70"/>
      <c r="E696" s="70"/>
      <c r="F696" s="2"/>
      <c r="G696" s="2"/>
      <c r="H696" s="2"/>
      <c r="I696" s="2"/>
      <c r="J696" s="2"/>
      <c r="K696" s="2"/>
      <c r="L696" s="2"/>
      <c r="M696" s="2"/>
      <c r="N696" s="70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45"/>
      <c r="B697" s="2"/>
      <c r="C697" s="70"/>
      <c r="D697" s="70"/>
      <c r="E697" s="70"/>
      <c r="F697" s="2"/>
      <c r="G697" s="2"/>
      <c r="H697" s="2"/>
      <c r="I697" s="2"/>
      <c r="J697" s="2"/>
      <c r="K697" s="2"/>
      <c r="L697" s="2"/>
      <c r="M697" s="2"/>
      <c r="N697" s="70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45"/>
      <c r="B698" s="2"/>
      <c r="C698" s="70"/>
      <c r="D698" s="70"/>
      <c r="E698" s="70"/>
      <c r="F698" s="2"/>
      <c r="G698" s="2"/>
      <c r="H698" s="2"/>
      <c r="I698" s="2"/>
      <c r="J698" s="2"/>
      <c r="K698" s="2"/>
      <c r="L698" s="2"/>
      <c r="M698" s="2"/>
      <c r="N698" s="70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45"/>
      <c r="B699" s="2"/>
      <c r="C699" s="70"/>
      <c r="D699" s="70"/>
      <c r="E699" s="70"/>
      <c r="F699" s="2"/>
      <c r="G699" s="2"/>
      <c r="H699" s="2"/>
      <c r="I699" s="2"/>
      <c r="J699" s="2"/>
      <c r="K699" s="2"/>
      <c r="L699" s="2"/>
      <c r="M699" s="2"/>
      <c r="N699" s="70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45"/>
      <c r="B700" s="2"/>
      <c r="C700" s="70"/>
      <c r="D700" s="70"/>
      <c r="E700" s="70"/>
      <c r="F700" s="2"/>
      <c r="G700" s="2"/>
      <c r="H700" s="2"/>
      <c r="I700" s="2"/>
      <c r="J700" s="2"/>
      <c r="K700" s="2"/>
      <c r="L700" s="2"/>
      <c r="M700" s="2"/>
      <c r="N700" s="70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45"/>
      <c r="B701" s="2"/>
      <c r="C701" s="70"/>
      <c r="D701" s="70"/>
      <c r="E701" s="70"/>
      <c r="F701" s="2"/>
      <c r="G701" s="2"/>
      <c r="H701" s="2"/>
      <c r="I701" s="2"/>
      <c r="J701" s="2"/>
      <c r="K701" s="2"/>
      <c r="L701" s="2"/>
      <c r="M701" s="2"/>
      <c r="N701" s="70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45"/>
      <c r="B702" s="2"/>
      <c r="C702" s="70"/>
      <c r="D702" s="70"/>
      <c r="E702" s="70"/>
      <c r="F702" s="2"/>
      <c r="G702" s="2"/>
      <c r="H702" s="2"/>
      <c r="I702" s="2"/>
      <c r="J702" s="2"/>
      <c r="K702" s="2"/>
      <c r="L702" s="2"/>
      <c r="M702" s="2"/>
      <c r="N702" s="70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45"/>
      <c r="B703" s="2"/>
      <c r="C703" s="70"/>
      <c r="D703" s="70"/>
      <c r="E703" s="70"/>
      <c r="F703" s="2"/>
      <c r="G703" s="2"/>
      <c r="H703" s="2"/>
      <c r="I703" s="2"/>
      <c r="J703" s="2"/>
      <c r="K703" s="2"/>
      <c r="L703" s="2"/>
      <c r="M703" s="2"/>
      <c r="N703" s="70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45"/>
      <c r="B704" s="2"/>
      <c r="C704" s="70"/>
      <c r="D704" s="70"/>
      <c r="E704" s="70"/>
      <c r="F704" s="2"/>
      <c r="G704" s="2"/>
      <c r="H704" s="2"/>
      <c r="I704" s="2"/>
      <c r="J704" s="2"/>
      <c r="K704" s="2"/>
      <c r="L704" s="2"/>
      <c r="M704" s="2"/>
      <c r="N704" s="70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45"/>
      <c r="B705" s="2"/>
      <c r="C705" s="70"/>
      <c r="D705" s="70"/>
      <c r="E705" s="70"/>
      <c r="F705" s="2"/>
      <c r="G705" s="2"/>
      <c r="H705" s="2"/>
      <c r="I705" s="2"/>
      <c r="J705" s="2"/>
      <c r="K705" s="2"/>
      <c r="L705" s="2"/>
      <c r="M705" s="2"/>
      <c r="N705" s="70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45"/>
      <c r="B706" s="2"/>
      <c r="C706" s="70"/>
      <c r="D706" s="70"/>
      <c r="E706" s="70"/>
      <c r="F706" s="2"/>
      <c r="G706" s="2"/>
      <c r="H706" s="2"/>
      <c r="I706" s="2"/>
      <c r="J706" s="2"/>
      <c r="K706" s="2"/>
      <c r="L706" s="2"/>
      <c r="M706" s="2"/>
      <c r="N706" s="70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45"/>
      <c r="B707" s="2"/>
      <c r="C707" s="70"/>
      <c r="D707" s="70"/>
      <c r="E707" s="70"/>
      <c r="F707" s="2"/>
      <c r="G707" s="2"/>
      <c r="H707" s="2"/>
      <c r="I707" s="2"/>
      <c r="J707" s="2"/>
      <c r="K707" s="2"/>
      <c r="L707" s="2"/>
      <c r="M707" s="2"/>
      <c r="N707" s="70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45"/>
      <c r="B708" s="2"/>
      <c r="C708" s="70"/>
      <c r="D708" s="70"/>
      <c r="E708" s="70"/>
      <c r="F708" s="2"/>
      <c r="G708" s="2"/>
      <c r="H708" s="2"/>
      <c r="I708" s="2"/>
      <c r="J708" s="2"/>
      <c r="K708" s="2"/>
      <c r="L708" s="2"/>
      <c r="M708" s="2"/>
      <c r="N708" s="70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45"/>
      <c r="B709" s="2"/>
      <c r="C709" s="70"/>
      <c r="D709" s="70"/>
      <c r="E709" s="70"/>
      <c r="F709" s="2"/>
      <c r="G709" s="2"/>
      <c r="H709" s="2"/>
      <c r="I709" s="2"/>
      <c r="J709" s="2"/>
      <c r="K709" s="2"/>
      <c r="L709" s="2"/>
      <c r="M709" s="2"/>
      <c r="N709" s="70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45"/>
      <c r="B710" s="2"/>
      <c r="C710" s="70"/>
      <c r="D710" s="70"/>
      <c r="E710" s="70"/>
      <c r="F710" s="2"/>
      <c r="G710" s="2"/>
      <c r="H710" s="2"/>
      <c r="I710" s="2"/>
      <c r="J710" s="2"/>
      <c r="K710" s="2"/>
      <c r="L710" s="2"/>
      <c r="M710" s="2"/>
      <c r="N710" s="70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45"/>
      <c r="B711" s="2"/>
      <c r="C711" s="70"/>
      <c r="D711" s="70"/>
      <c r="E711" s="70"/>
      <c r="F711" s="2"/>
      <c r="G711" s="2"/>
      <c r="H711" s="2"/>
      <c r="I711" s="2"/>
      <c r="J711" s="2"/>
      <c r="K711" s="2"/>
      <c r="L711" s="2"/>
      <c r="M711" s="2"/>
      <c r="N711" s="70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45"/>
      <c r="B712" s="2"/>
      <c r="C712" s="70"/>
      <c r="D712" s="70"/>
      <c r="E712" s="70"/>
      <c r="F712" s="2"/>
      <c r="G712" s="2"/>
      <c r="H712" s="2"/>
      <c r="I712" s="2"/>
      <c r="J712" s="2"/>
      <c r="K712" s="2"/>
      <c r="L712" s="2"/>
      <c r="M712" s="2"/>
      <c r="N712" s="70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45"/>
      <c r="B713" s="2"/>
      <c r="C713" s="70"/>
      <c r="D713" s="70"/>
      <c r="E713" s="70"/>
      <c r="F713" s="2"/>
      <c r="G713" s="2"/>
      <c r="H713" s="2"/>
      <c r="I713" s="2"/>
      <c r="J713" s="2"/>
      <c r="K713" s="2"/>
      <c r="L713" s="2"/>
      <c r="M713" s="2"/>
      <c r="N713" s="70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45"/>
      <c r="B714" s="2"/>
      <c r="C714" s="70"/>
      <c r="D714" s="70"/>
      <c r="E714" s="70"/>
      <c r="F714" s="2"/>
      <c r="G714" s="2"/>
      <c r="H714" s="2"/>
      <c r="I714" s="2"/>
      <c r="J714" s="2"/>
      <c r="K714" s="2"/>
      <c r="L714" s="2"/>
      <c r="M714" s="2"/>
      <c r="N714" s="70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45"/>
      <c r="B715" s="2"/>
      <c r="C715" s="70"/>
      <c r="D715" s="70"/>
      <c r="E715" s="70"/>
      <c r="F715" s="2"/>
      <c r="G715" s="2"/>
      <c r="H715" s="2"/>
      <c r="I715" s="2"/>
      <c r="J715" s="2"/>
      <c r="K715" s="2"/>
      <c r="L715" s="2"/>
      <c r="M715" s="2"/>
      <c r="N715" s="70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45"/>
      <c r="B716" s="2"/>
      <c r="C716" s="70"/>
      <c r="D716" s="70"/>
      <c r="E716" s="70"/>
      <c r="F716" s="2"/>
      <c r="G716" s="2"/>
      <c r="H716" s="2"/>
      <c r="I716" s="2"/>
      <c r="J716" s="2"/>
      <c r="K716" s="2"/>
      <c r="L716" s="2"/>
      <c r="M716" s="2"/>
      <c r="N716" s="70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45"/>
      <c r="B717" s="2"/>
      <c r="C717" s="70"/>
      <c r="D717" s="70"/>
      <c r="E717" s="70"/>
      <c r="F717" s="2"/>
      <c r="G717" s="2"/>
      <c r="H717" s="2"/>
      <c r="I717" s="2"/>
      <c r="J717" s="2"/>
      <c r="K717" s="2"/>
      <c r="L717" s="2"/>
      <c r="M717" s="2"/>
      <c r="N717" s="70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45"/>
      <c r="B718" s="2"/>
      <c r="C718" s="70"/>
      <c r="D718" s="70"/>
      <c r="E718" s="70"/>
      <c r="F718" s="2"/>
      <c r="G718" s="2"/>
      <c r="H718" s="2"/>
      <c r="I718" s="2"/>
      <c r="J718" s="2"/>
      <c r="K718" s="2"/>
      <c r="L718" s="2"/>
      <c r="M718" s="2"/>
      <c r="N718" s="70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45"/>
      <c r="B719" s="2"/>
      <c r="C719" s="70"/>
      <c r="D719" s="70"/>
      <c r="E719" s="70"/>
      <c r="F719" s="2"/>
      <c r="G719" s="2"/>
      <c r="H719" s="2"/>
      <c r="I719" s="2"/>
      <c r="J719" s="2"/>
      <c r="K719" s="2"/>
      <c r="L719" s="2"/>
      <c r="M719" s="2"/>
      <c r="N719" s="70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45"/>
      <c r="B720" s="2"/>
      <c r="C720" s="70"/>
      <c r="D720" s="70"/>
      <c r="E720" s="70"/>
      <c r="F720" s="2"/>
      <c r="G720" s="2"/>
      <c r="H720" s="2"/>
      <c r="I720" s="2"/>
      <c r="J720" s="2"/>
      <c r="K720" s="2"/>
      <c r="L720" s="2"/>
      <c r="M720" s="2"/>
      <c r="N720" s="70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45"/>
      <c r="B721" s="2"/>
      <c r="C721" s="70"/>
      <c r="D721" s="70"/>
      <c r="E721" s="70"/>
      <c r="F721" s="2"/>
      <c r="G721" s="2"/>
      <c r="H721" s="2"/>
      <c r="I721" s="2"/>
      <c r="J721" s="2"/>
      <c r="K721" s="2"/>
      <c r="L721" s="2"/>
      <c r="M721" s="2"/>
      <c r="N721" s="70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45"/>
      <c r="B722" s="2"/>
      <c r="C722" s="70"/>
      <c r="D722" s="70"/>
      <c r="E722" s="70"/>
      <c r="F722" s="2"/>
      <c r="G722" s="2"/>
      <c r="H722" s="2"/>
      <c r="I722" s="2"/>
      <c r="J722" s="2"/>
      <c r="K722" s="2"/>
      <c r="L722" s="2"/>
      <c r="M722" s="2"/>
      <c r="N722" s="70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45"/>
      <c r="B723" s="2"/>
      <c r="C723" s="70"/>
      <c r="D723" s="70"/>
      <c r="E723" s="70"/>
      <c r="F723" s="2"/>
      <c r="G723" s="2"/>
      <c r="H723" s="2"/>
      <c r="I723" s="2"/>
      <c r="J723" s="2"/>
      <c r="K723" s="2"/>
      <c r="L723" s="2"/>
      <c r="M723" s="2"/>
      <c r="N723" s="70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45"/>
      <c r="B724" s="2"/>
      <c r="C724" s="70"/>
      <c r="D724" s="70"/>
      <c r="E724" s="70"/>
      <c r="F724" s="2"/>
      <c r="G724" s="2"/>
      <c r="H724" s="2"/>
      <c r="I724" s="2"/>
      <c r="J724" s="2"/>
      <c r="K724" s="2"/>
      <c r="L724" s="2"/>
      <c r="M724" s="2"/>
      <c r="N724" s="70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45"/>
      <c r="B725" s="2"/>
      <c r="C725" s="70"/>
      <c r="D725" s="70"/>
      <c r="E725" s="70"/>
      <c r="F725" s="2"/>
      <c r="G725" s="2"/>
      <c r="H725" s="2"/>
      <c r="I725" s="2"/>
      <c r="J725" s="2"/>
      <c r="K725" s="2"/>
      <c r="L725" s="2"/>
      <c r="M725" s="2"/>
      <c r="N725" s="70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45"/>
      <c r="B726" s="2"/>
      <c r="C726" s="70"/>
      <c r="D726" s="70"/>
      <c r="E726" s="70"/>
      <c r="F726" s="2"/>
      <c r="G726" s="2"/>
      <c r="H726" s="2"/>
      <c r="I726" s="2"/>
      <c r="J726" s="2"/>
      <c r="K726" s="2"/>
      <c r="L726" s="2"/>
      <c r="M726" s="2"/>
      <c r="N726" s="70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45"/>
      <c r="B727" s="2"/>
      <c r="C727" s="70"/>
      <c r="D727" s="70"/>
      <c r="E727" s="70"/>
      <c r="F727" s="2"/>
      <c r="G727" s="2"/>
      <c r="H727" s="2"/>
      <c r="I727" s="2"/>
      <c r="J727" s="2"/>
      <c r="K727" s="2"/>
      <c r="L727" s="2"/>
      <c r="M727" s="2"/>
      <c r="N727" s="70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45"/>
      <c r="B728" s="2"/>
      <c r="C728" s="70"/>
      <c r="D728" s="70"/>
      <c r="E728" s="70"/>
      <c r="F728" s="2"/>
      <c r="G728" s="2"/>
      <c r="H728" s="2"/>
      <c r="I728" s="2"/>
      <c r="J728" s="2"/>
      <c r="K728" s="2"/>
      <c r="L728" s="2"/>
      <c r="M728" s="2"/>
      <c r="N728" s="70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45"/>
      <c r="B729" s="2"/>
      <c r="C729" s="70"/>
      <c r="D729" s="70"/>
      <c r="E729" s="70"/>
      <c r="F729" s="2"/>
      <c r="G729" s="2"/>
      <c r="H729" s="2"/>
      <c r="I729" s="2"/>
      <c r="J729" s="2"/>
      <c r="K729" s="2"/>
      <c r="L729" s="2"/>
      <c r="M729" s="2"/>
      <c r="N729" s="70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45"/>
      <c r="B730" s="2"/>
      <c r="C730" s="70"/>
      <c r="D730" s="70"/>
      <c r="E730" s="70"/>
      <c r="F730" s="2"/>
      <c r="G730" s="2"/>
      <c r="H730" s="2"/>
      <c r="I730" s="2"/>
      <c r="J730" s="2"/>
      <c r="K730" s="2"/>
      <c r="L730" s="2"/>
      <c r="M730" s="2"/>
      <c r="N730" s="70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45"/>
      <c r="B731" s="2"/>
      <c r="C731" s="70"/>
      <c r="D731" s="70"/>
      <c r="E731" s="70"/>
      <c r="F731" s="2"/>
      <c r="G731" s="2"/>
      <c r="H731" s="2"/>
      <c r="I731" s="2"/>
      <c r="J731" s="2"/>
      <c r="K731" s="2"/>
      <c r="L731" s="2"/>
      <c r="M731" s="2"/>
      <c r="N731" s="70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45"/>
      <c r="B732" s="2"/>
      <c r="C732" s="70"/>
      <c r="D732" s="70"/>
      <c r="E732" s="70"/>
      <c r="F732" s="2"/>
      <c r="G732" s="2"/>
      <c r="H732" s="2"/>
      <c r="I732" s="2"/>
      <c r="J732" s="2"/>
      <c r="K732" s="2"/>
      <c r="L732" s="2"/>
      <c r="M732" s="2"/>
      <c r="N732" s="70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45"/>
      <c r="B733" s="2"/>
      <c r="C733" s="70"/>
      <c r="D733" s="70"/>
      <c r="E733" s="70"/>
      <c r="F733" s="2"/>
      <c r="G733" s="2"/>
      <c r="H733" s="2"/>
      <c r="I733" s="2"/>
      <c r="J733" s="2"/>
      <c r="K733" s="2"/>
      <c r="L733" s="2"/>
      <c r="M733" s="2"/>
      <c r="N733" s="70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45"/>
      <c r="B734" s="2"/>
      <c r="C734" s="70"/>
      <c r="D734" s="70"/>
      <c r="E734" s="70"/>
      <c r="F734" s="2"/>
      <c r="G734" s="2"/>
      <c r="H734" s="2"/>
      <c r="I734" s="2"/>
      <c r="J734" s="2"/>
      <c r="K734" s="2"/>
      <c r="L734" s="2"/>
      <c r="M734" s="2"/>
      <c r="N734" s="70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45"/>
      <c r="B735" s="2"/>
      <c r="C735" s="70"/>
      <c r="D735" s="70"/>
      <c r="E735" s="70"/>
      <c r="F735" s="2"/>
      <c r="G735" s="2"/>
      <c r="H735" s="2"/>
      <c r="I735" s="2"/>
      <c r="J735" s="2"/>
      <c r="K735" s="2"/>
      <c r="L735" s="2"/>
      <c r="M735" s="2"/>
      <c r="N735" s="70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45"/>
      <c r="B736" s="2"/>
      <c r="C736" s="70"/>
      <c r="D736" s="70"/>
      <c r="E736" s="70"/>
      <c r="F736" s="2"/>
      <c r="G736" s="2"/>
      <c r="H736" s="2"/>
      <c r="I736" s="2"/>
      <c r="J736" s="2"/>
      <c r="K736" s="2"/>
      <c r="L736" s="2"/>
      <c r="M736" s="2"/>
      <c r="N736" s="70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45"/>
      <c r="B737" s="2"/>
      <c r="C737" s="70"/>
      <c r="D737" s="70"/>
      <c r="E737" s="70"/>
      <c r="F737" s="2"/>
      <c r="G737" s="2"/>
      <c r="H737" s="2"/>
      <c r="I737" s="2"/>
      <c r="J737" s="2"/>
      <c r="K737" s="2"/>
      <c r="L737" s="2"/>
      <c r="M737" s="2"/>
      <c r="N737" s="70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45"/>
      <c r="B738" s="2"/>
      <c r="C738" s="70"/>
      <c r="D738" s="70"/>
      <c r="E738" s="70"/>
      <c r="F738" s="2"/>
      <c r="G738" s="2"/>
      <c r="H738" s="2"/>
      <c r="I738" s="2"/>
      <c r="J738" s="2"/>
      <c r="K738" s="2"/>
      <c r="L738" s="2"/>
      <c r="M738" s="2"/>
      <c r="N738" s="70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45"/>
      <c r="B739" s="2"/>
      <c r="C739" s="70"/>
      <c r="D739" s="70"/>
      <c r="E739" s="70"/>
      <c r="F739" s="2"/>
      <c r="G739" s="2"/>
      <c r="H739" s="2"/>
      <c r="I739" s="2"/>
      <c r="J739" s="2"/>
      <c r="K739" s="2"/>
      <c r="L739" s="2"/>
      <c r="M739" s="2"/>
      <c r="N739" s="70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45"/>
      <c r="B740" s="2"/>
      <c r="C740" s="70"/>
      <c r="D740" s="70"/>
      <c r="E740" s="70"/>
      <c r="F740" s="2"/>
      <c r="G740" s="2"/>
      <c r="H740" s="2"/>
      <c r="I740" s="2"/>
      <c r="J740" s="2"/>
      <c r="K740" s="2"/>
      <c r="L740" s="2"/>
      <c r="M740" s="2"/>
      <c r="N740" s="70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45"/>
      <c r="B741" s="2"/>
      <c r="C741" s="70"/>
      <c r="D741" s="70"/>
      <c r="E741" s="70"/>
      <c r="F741" s="2"/>
      <c r="G741" s="2"/>
      <c r="H741" s="2"/>
      <c r="I741" s="2"/>
      <c r="J741" s="2"/>
      <c r="K741" s="2"/>
      <c r="L741" s="2"/>
      <c r="M741" s="2"/>
      <c r="N741" s="70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45"/>
      <c r="B742" s="2"/>
      <c r="C742" s="70"/>
      <c r="D742" s="70"/>
      <c r="E742" s="70"/>
      <c r="F742" s="2"/>
      <c r="G742" s="2"/>
      <c r="H742" s="2"/>
      <c r="I742" s="2"/>
      <c r="J742" s="2"/>
      <c r="K742" s="2"/>
      <c r="L742" s="2"/>
      <c r="M742" s="2"/>
      <c r="N742" s="70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45"/>
      <c r="B743" s="2"/>
      <c r="C743" s="70"/>
      <c r="D743" s="70"/>
      <c r="E743" s="70"/>
      <c r="F743" s="2"/>
      <c r="G743" s="2"/>
      <c r="H743" s="2"/>
      <c r="I743" s="2"/>
      <c r="J743" s="2"/>
      <c r="K743" s="2"/>
      <c r="L743" s="2"/>
      <c r="M743" s="2"/>
      <c r="N743" s="70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45"/>
      <c r="B744" s="2"/>
      <c r="C744" s="70"/>
      <c r="D744" s="70"/>
      <c r="E744" s="70"/>
      <c r="F744" s="2"/>
      <c r="G744" s="2"/>
      <c r="H744" s="2"/>
      <c r="I744" s="2"/>
      <c r="J744" s="2"/>
      <c r="K744" s="2"/>
      <c r="L744" s="2"/>
      <c r="M744" s="2"/>
      <c r="N744" s="70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45"/>
      <c r="B745" s="2"/>
      <c r="C745" s="70"/>
      <c r="D745" s="70"/>
      <c r="E745" s="70"/>
      <c r="F745" s="2"/>
      <c r="G745" s="2"/>
      <c r="H745" s="2"/>
      <c r="I745" s="2"/>
      <c r="J745" s="2"/>
      <c r="K745" s="2"/>
      <c r="L745" s="2"/>
      <c r="M745" s="2"/>
      <c r="N745" s="70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45"/>
      <c r="B746" s="2"/>
      <c r="C746" s="70"/>
      <c r="D746" s="70"/>
      <c r="E746" s="70"/>
      <c r="F746" s="2"/>
      <c r="G746" s="2"/>
      <c r="H746" s="2"/>
      <c r="I746" s="2"/>
      <c r="J746" s="2"/>
      <c r="K746" s="2"/>
      <c r="L746" s="2"/>
      <c r="M746" s="2"/>
      <c r="N746" s="70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45"/>
      <c r="B747" s="2"/>
      <c r="C747" s="70"/>
      <c r="D747" s="70"/>
      <c r="E747" s="70"/>
      <c r="F747" s="2"/>
      <c r="G747" s="2"/>
      <c r="H747" s="2"/>
      <c r="I747" s="2"/>
      <c r="J747" s="2"/>
      <c r="K747" s="2"/>
      <c r="L747" s="2"/>
      <c r="M747" s="2"/>
      <c r="N747" s="70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45"/>
      <c r="B748" s="2"/>
      <c r="C748" s="70"/>
      <c r="D748" s="70"/>
      <c r="E748" s="70"/>
      <c r="F748" s="2"/>
      <c r="G748" s="2"/>
      <c r="H748" s="2"/>
      <c r="I748" s="2"/>
      <c r="J748" s="2"/>
      <c r="K748" s="2"/>
      <c r="L748" s="2"/>
      <c r="M748" s="2"/>
      <c r="N748" s="70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45"/>
      <c r="B749" s="2"/>
      <c r="C749" s="70"/>
      <c r="D749" s="70"/>
      <c r="E749" s="70"/>
      <c r="F749" s="2"/>
      <c r="G749" s="2"/>
      <c r="H749" s="2"/>
      <c r="I749" s="2"/>
      <c r="J749" s="2"/>
      <c r="K749" s="2"/>
      <c r="L749" s="2"/>
      <c r="M749" s="2"/>
      <c r="N749" s="70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45"/>
      <c r="B750" s="2"/>
      <c r="C750" s="70"/>
      <c r="D750" s="70"/>
      <c r="E750" s="70"/>
      <c r="F750" s="2"/>
      <c r="G750" s="2"/>
      <c r="H750" s="2"/>
      <c r="I750" s="2"/>
      <c r="J750" s="2"/>
      <c r="K750" s="2"/>
      <c r="L750" s="2"/>
      <c r="M750" s="2"/>
      <c r="N750" s="70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45"/>
      <c r="B751" s="2"/>
      <c r="C751" s="70"/>
      <c r="D751" s="70"/>
      <c r="E751" s="70"/>
      <c r="F751" s="2"/>
      <c r="G751" s="2"/>
      <c r="H751" s="2"/>
      <c r="I751" s="2"/>
      <c r="J751" s="2"/>
      <c r="K751" s="2"/>
      <c r="L751" s="2"/>
      <c r="M751" s="2"/>
      <c r="N751" s="70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45"/>
      <c r="B752" s="2"/>
      <c r="C752" s="70"/>
      <c r="D752" s="70"/>
      <c r="E752" s="70"/>
      <c r="F752" s="2"/>
      <c r="G752" s="2"/>
      <c r="H752" s="2"/>
      <c r="I752" s="2"/>
      <c r="J752" s="2"/>
      <c r="K752" s="2"/>
      <c r="L752" s="2"/>
      <c r="M752" s="2"/>
      <c r="N752" s="70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45"/>
      <c r="B753" s="2"/>
      <c r="C753" s="70"/>
      <c r="D753" s="70"/>
      <c r="E753" s="70"/>
      <c r="F753" s="2"/>
      <c r="G753" s="2"/>
      <c r="H753" s="2"/>
      <c r="I753" s="2"/>
      <c r="J753" s="2"/>
      <c r="K753" s="2"/>
      <c r="L753" s="2"/>
      <c r="M753" s="2"/>
      <c r="N753" s="70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45"/>
      <c r="B754" s="2"/>
      <c r="C754" s="70"/>
      <c r="D754" s="70"/>
      <c r="E754" s="70"/>
      <c r="F754" s="2"/>
      <c r="G754" s="2"/>
      <c r="H754" s="2"/>
      <c r="I754" s="2"/>
      <c r="J754" s="2"/>
      <c r="K754" s="2"/>
      <c r="L754" s="2"/>
      <c r="M754" s="2"/>
      <c r="N754" s="70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45"/>
      <c r="B755" s="2"/>
      <c r="C755" s="70"/>
      <c r="D755" s="70"/>
      <c r="E755" s="70"/>
      <c r="F755" s="2"/>
      <c r="G755" s="2"/>
      <c r="H755" s="2"/>
      <c r="I755" s="2"/>
      <c r="J755" s="2"/>
      <c r="K755" s="2"/>
      <c r="L755" s="2"/>
      <c r="M755" s="2"/>
      <c r="N755" s="70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45"/>
      <c r="B756" s="2"/>
      <c r="C756" s="70"/>
      <c r="D756" s="70"/>
      <c r="E756" s="70"/>
      <c r="F756" s="2"/>
      <c r="G756" s="2"/>
      <c r="H756" s="2"/>
      <c r="I756" s="2"/>
      <c r="J756" s="2"/>
      <c r="K756" s="2"/>
      <c r="L756" s="2"/>
      <c r="M756" s="2"/>
      <c r="N756" s="70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45"/>
      <c r="B757" s="2"/>
      <c r="C757" s="70"/>
      <c r="D757" s="70"/>
      <c r="E757" s="70"/>
      <c r="F757" s="2"/>
      <c r="G757" s="2"/>
      <c r="H757" s="2"/>
      <c r="I757" s="2"/>
      <c r="J757" s="2"/>
      <c r="K757" s="2"/>
      <c r="L757" s="2"/>
      <c r="M757" s="2"/>
      <c r="N757" s="70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45"/>
      <c r="B758" s="2"/>
      <c r="C758" s="70"/>
      <c r="D758" s="70"/>
      <c r="E758" s="70"/>
      <c r="F758" s="2"/>
      <c r="G758" s="2"/>
      <c r="H758" s="2"/>
      <c r="I758" s="2"/>
      <c r="J758" s="2"/>
      <c r="K758" s="2"/>
      <c r="L758" s="2"/>
      <c r="M758" s="2"/>
      <c r="N758" s="70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45"/>
      <c r="B759" s="2"/>
      <c r="C759" s="70"/>
      <c r="D759" s="70"/>
      <c r="E759" s="70"/>
      <c r="F759" s="2"/>
      <c r="G759" s="2"/>
      <c r="H759" s="2"/>
      <c r="I759" s="2"/>
      <c r="J759" s="2"/>
      <c r="K759" s="2"/>
      <c r="L759" s="2"/>
      <c r="M759" s="2"/>
      <c r="N759" s="70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45"/>
      <c r="B760" s="2"/>
      <c r="C760" s="70"/>
      <c r="D760" s="70"/>
      <c r="E760" s="70"/>
      <c r="F760" s="2"/>
      <c r="G760" s="2"/>
      <c r="H760" s="2"/>
      <c r="I760" s="2"/>
      <c r="J760" s="2"/>
      <c r="K760" s="2"/>
      <c r="L760" s="2"/>
      <c r="M760" s="2"/>
      <c r="N760" s="70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45"/>
      <c r="B761" s="2"/>
      <c r="C761" s="70"/>
      <c r="D761" s="70"/>
      <c r="E761" s="70"/>
      <c r="F761" s="2"/>
      <c r="G761" s="2"/>
      <c r="H761" s="2"/>
      <c r="I761" s="2"/>
      <c r="J761" s="2"/>
      <c r="K761" s="2"/>
      <c r="L761" s="2"/>
      <c r="M761" s="2"/>
      <c r="N761" s="70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45"/>
      <c r="B762" s="2"/>
      <c r="C762" s="70"/>
      <c r="D762" s="70"/>
      <c r="E762" s="70"/>
      <c r="F762" s="2"/>
      <c r="G762" s="2"/>
      <c r="H762" s="2"/>
      <c r="I762" s="2"/>
      <c r="J762" s="2"/>
      <c r="K762" s="2"/>
      <c r="L762" s="2"/>
      <c r="M762" s="2"/>
      <c r="N762" s="70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45"/>
      <c r="B763" s="2"/>
      <c r="C763" s="70"/>
      <c r="D763" s="70"/>
      <c r="E763" s="70"/>
      <c r="F763" s="2"/>
      <c r="G763" s="2"/>
      <c r="H763" s="2"/>
      <c r="I763" s="2"/>
      <c r="J763" s="2"/>
      <c r="K763" s="2"/>
      <c r="L763" s="2"/>
      <c r="M763" s="2"/>
      <c r="N763" s="70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45"/>
      <c r="B764" s="2"/>
      <c r="C764" s="70"/>
      <c r="D764" s="70"/>
      <c r="E764" s="70"/>
      <c r="F764" s="2"/>
      <c r="G764" s="2"/>
      <c r="H764" s="2"/>
      <c r="I764" s="2"/>
      <c r="J764" s="2"/>
      <c r="K764" s="2"/>
      <c r="L764" s="2"/>
      <c r="M764" s="2"/>
      <c r="N764" s="70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45"/>
      <c r="B765" s="2"/>
      <c r="C765" s="70"/>
      <c r="D765" s="70"/>
      <c r="E765" s="70"/>
      <c r="F765" s="2"/>
      <c r="G765" s="2"/>
      <c r="H765" s="2"/>
      <c r="I765" s="2"/>
      <c r="J765" s="2"/>
      <c r="K765" s="2"/>
      <c r="L765" s="2"/>
      <c r="M765" s="2"/>
      <c r="N765" s="70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45"/>
      <c r="B766" s="2"/>
      <c r="C766" s="70"/>
      <c r="D766" s="70"/>
      <c r="E766" s="70"/>
      <c r="F766" s="2"/>
      <c r="G766" s="2"/>
      <c r="H766" s="2"/>
      <c r="I766" s="2"/>
      <c r="J766" s="2"/>
      <c r="K766" s="2"/>
      <c r="L766" s="2"/>
      <c r="M766" s="2"/>
      <c r="N766" s="70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45"/>
      <c r="B767" s="2"/>
      <c r="C767" s="70"/>
      <c r="D767" s="70"/>
      <c r="E767" s="70"/>
      <c r="F767" s="2"/>
      <c r="G767" s="2"/>
      <c r="H767" s="2"/>
      <c r="I767" s="2"/>
      <c r="J767" s="2"/>
      <c r="K767" s="2"/>
      <c r="L767" s="2"/>
      <c r="M767" s="2"/>
      <c r="N767" s="70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45"/>
      <c r="B768" s="2"/>
      <c r="C768" s="70"/>
      <c r="D768" s="70"/>
      <c r="E768" s="70"/>
      <c r="F768" s="2"/>
      <c r="G768" s="2"/>
      <c r="H768" s="2"/>
      <c r="I768" s="2"/>
      <c r="J768" s="2"/>
      <c r="K768" s="2"/>
      <c r="L768" s="2"/>
      <c r="M768" s="2"/>
      <c r="N768" s="70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45"/>
      <c r="B769" s="2"/>
      <c r="C769" s="70"/>
      <c r="D769" s="70"/>
      <c r="E769" s="70"/>
      <c r="F769" s="2"/>
      <c r="G769" s="2"/>
      <c r="H769" s="2"/>
      <c r="I769" s="2"/>
      <c r="J769" s="2"/>
      <c r="K769" s="2"/>
      <c r="L769" s="2"/>
      <c r="M769" s="2"/>
      <c r="N769" s="70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45"/>
      <c r="B770" s="2"/>
      <c r="C770" s="70"/>
      <c r="D770" s="70"/>
      <c r="E770" s="70"/>
      <c r="F770" s="2"/>
      <c r="G770" s="2"/>
      <c r="H770" s="2"/>
      <c r="I770" s="2"/>
      <c r="J770" s="2"/>
      <c r="K770" s="2"/>
      <c r="L770" s="2"/>
      <c r="M770" s="2"/>
      <c r="N770" s="70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45"/>
      <c r="B771" s="2"/>
      <c r="C771" s="70"/>
      <c r="D771" s="70"/>
      <c r="E771" s="70"/>
      <c r="F771" s="2"/>
      <c r="G771" s="2"/>
      <c r="H771" s="2"/>
      <c r="I771" s="2"/>
      <c r="J771" s="2"/>
      <c r="K771" s="2"/>
      <c r="L771" s="2"/>
      <c r="M771" s="2"/>
      <c r="N771" s="70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45"/>
      <c r="B772" s="2"/>
      <c r="C772" s="70"/>
      <c r="D772" s="70"/>
      <c r="E772" s="70"/>
      <c r="F772" s="2"/>
      <c r="G772" s="2"/>
      <c r="H772" s="2"/>
      <c r="I772" s="2"/>
      <c r="J772" s="2"/>
      <c r="K772" s="2"/>
      <c r="L772" s="2"/>
      <c r="M772" s="2"/>
      <c r="N772" s="70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45"/>
      <c r="B773" s="2"/>
      <c r="C773" s="70"/>
      <c r="D773" s="70"/>
      <c r="E773" s="70"/>
      <c r="F773" s="2"/>
      <c r="G773" s="2"/>
      <c r="H773" s="2"/>
      <c r="I773" s="2"/>
      <c r="J773" s="2"/>
      <c r="K773" s="2"/>
      <c r="L773" s="2"/>
      <c r="M773" s="2"/>
      <c r="N773" s="70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45"/>
      <c r="B774" s="2"/>
      <c r="C774" s="70"/>
      <c r="D774" s="70"/>
      <c r="E774" s="70"/>
      <c r="F774" s="2"/>
      <c r="G774" s="2"/>
      <c r="H774" s="2"/>
      <c r="I774" s="2"/>
      <c r="J774" s="2"/>
      <c r="K774" s="2"/>
      <c r="L774" s="2"/>
      <c r="M774" s="2"/>
      <c r="N774" s="70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45"/>
      <c r="B775" s="2"/>
      <c r="C775" s="70"/>
      <c r="D775" s="70"/>
      <c r="E775" s="70"/>
      <c r="F775" s="2"/>
      <c r="G775" s="2"/>
      <c r="H775" s="2"/>
      <c r="I775" s="2"/>
      <c r="J775" s="2"/>
      <c r="K775" s="2"/>
      <c r="L775" s="2"/>
      <c r="M775" s="2"/>
      <c r="N775" s="70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45"/>
      <c r="B776" s="2"/>
      <c r="C776" s="70"/>
      <c r="D776" s="70"/>
      <c r="E776" s="70"/>
      <c r="F776" s="2"/>
      <c r="G776" s="2"/>
      <c r="H776" s="2"/>
      <c r="I776" s="2"/>
      <c r="J776" s="2"/>
      <c r="K776" s="2"/>
      <c r="L776" s="2"/>
      <c r="M776" s="2"/>
      <c r="N776" s="70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45"/>
      <c r="B777" s="2"/>
      <c r="C777" s="70"/>
      <c r="D777" s="70"/>
      <c r="E777" s="70"/>
      <c r="F777" s="2"/>
      <c r="G777" s="2"/>
      <c r="H777" s="2"/>
      <c r="I777" s="2"/>
      <c r="J777" s="2"/>
      <c r="K777" s="2"/>
      <c r="L777" s="2"/>
      <c r="M777" s="2"/>
      <c r="N777" s="70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45"/>
      <c r="B778" s="2"/>
      <c r="C778" s="70"/>
      <c r="D778" s="70"/>
      <c r="E778" s="70"/>
      <c r="F778" s="2"/>
      <c r="G778" s="2"/>
      <c r="H778" s="2"/>
      <c r="I778" s="2"/>
      <c r="J778" s="2"/>
      <c r="K778" s="2"/>
      <c r="L778" s="2"/>
      <c r="M778" s="2"/>
      <c r="N778" s="70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45"/>
      <c r="B779" s="2"/>
      <c r="C779" s="70"/>
      <c r="D779" s="70"/>
      <c r="E779" s="70"/>
      <c r="F779" s="2"/>
      <c r="G779" s="2"/>
      <c r="H779" s="2"/>
      <c r="I779" s="2"/>
      <c r="J779" s="2"/>
      <c r="K779" s="2"/>
      <c r="L779" s="2"/>
      <c r="M779" s="2"/>
      <c r="N779" s="70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45"/>
      <c r="B780" s="2"/>
      <c r="C780" s="70"/>
      <c r="D780" s="70"/>
      <c r="E780" s="70"/>
      <c r="F780" s="2"/>
      <c r="G780" s="2"/>
      <c r="H780" s="2"/>
      <c r="I780" s="2"/>
      <c r="J780" s="2"/>
      <c r="K780" s="2"/>
      <c r="L780" s="2"/>
      <c r="M780" s="2"/>
      <c r="N780" s="70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45"/>
      <c r="B781" s="2"/>
      <c r="C781" s="70"/>
      <c r="D781" s="70"/>
      <c r="E781" s="70"/>
      <c r="F781" s="2"/>
      <c r="G781" s="2"/>
      <c r="H781" s="2"/>
      <c r="I781" s="2"/>
      <c r="J781" s="2"/>
      <c r="K781" s="2"/>
      <c r="L781" s="2"/>
      <c r="M781" s="2"/>
      <c r="N781" s="70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45"/>
      <c r="B782" s="2"/>
      <c r="C782" s="70"/>
      <c r="D782" s="70"/>
      <c r="E782" s="70"/>
      <c r="F782" s="2"/>
      <c r="G782" s="2"/>
      <c r="H782" s="2"/>
      <c r="I782" s="2"/>
      <c r="J782" s="2"/>
      <c r="K782" s="2"/>
      <c r="L782" s="2"/>
      <c r="M782" s="2"/>
      <c r="N782" s="70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45"/>
      <c r="B783" s="2"/>
      <c r="C783" s="70"/>
      <c r="D783" s="70"/>
      <c r="E783" s="70"/>
      <c r="F783" s="2"/>
      <c r="G783" s="2"/>
      <c r="H783" s="2"/>
      <c r="I783" s="2"/>
      <c r="J783" s="2"/>
      <c r="K783" s="2"/>
      <c r="L783" s="2"/>
      <c r="M783" s="2"/>
      <c r="N783" s="70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45"/>
      <c r="B784" s="2"/>
      <c r="C784" s="70"/>
      <c r="D784" s="70"/>
      <c r="E784" s="70"/>
      <c r="F784" s="2"/>
      <c r="G784" s="2"/>
      <c r="H784" s="2"/>
      <c r="I784" s="2"/>
      <c r="J784" s="2"/>
      <c r="K784" s="2"/>
      <c r="L784" s="2"/>
      <c r="M784" s="2"/>
      <c r="N784" s="70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45"/>
      <c r="B785" s="2"/>
      <c r="C785" s="70"/>
      <c r="D785" s="70"/>
      <c r="E785" s="70"/>
      <c r="F785" s="2"/>
      <c r="G785" s="2"/>
      <c r="H785" s="2"/>
      <c r="I785" s="2"/>
      <c r="J785" s="2"/>
      <c r="K785" s="2"/>
      <c r="L785" s="2"/>
      <c r="M785" s="2"/>
      <c r="N785" s="70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45"/>
      <c r="B786" s="2"/>
      <c r="C786" s="70"/>
      <c r="D786" s="70"/>
      <c r="E786" s="70"/>
      <c r="F786" s="2"/>
      <c r="G786" s="2"/>
      <c r="H786" s="2"/>
      <c r="I786" s="2"/>
      <c r="J786" s="2"/>
      <c r="K786" s="2"/>
      <c r="L786" s="2"/>
      <c r="M786" s="2"/>
      <c r="N786" s="70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45"/>
      <c r="B787" s="2"/>
      <c r="C787" s="70"/>
      <c r="D787" s="70"/>
      <c r="E787" s="70"/>
      <c r="F787" s="2"/>
      <c r="G787" s="2"/>
      <c r="H787" s="2"/>
      <c r="I787" s="2"/>
      <c r="J787" s="2"/>
      <c r="K787" s="2"/>
      <c r="L787" s="2"/>
      <c r="M787" s="2"/>
      <c r="N787" s="70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45"/>
      <c r="B788" s="2"/>
      <c r="C788" s="70"/>
      <c r="D788" s="70"/>
      <c r="E788" s="70"/>
      <c r="F788" s="2"/>
      <c r="G788" s="2"/>
      <c r="H788" s="2"/>
      <c r="I788" s="2"/>
      <c r="J788" s="2"/>
      <c r="K788" s="2"/>
      <c r="L788" s="2"/>
      <c r="M788" s="2"/>
      <c r="N788" s="70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45"/>
      <c r="B789" s="2"/>
      <c r="C789" s="70"/>
      <c r="D789" s="70"/>
      <c r="E789" s="70"/>
      <c r="F789" s="2"/>
      <c r="G789" s="2"/>
      <c r="H789" s="2"/>
      <c r="I789" s="2"/>
      <c r="J789" s="2"/>
      <c r="K789" s="2"/>
      <c r="L789" s="2"/>
      <c r="M789" s="2"/>
      <c r="N789" s="70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45"/>
      <c r="B790" s="2"/>
      <c r="C790" s="70"/>
      <c r="D790" s="70"/>
      <c r="E790" s="70"/>
      <c r="F790" s="2"/>
      <c r="G790" s="2"/>
      <c r="H790" s="2"/>
      <c r="I790" s="2"/>
      <c r="J790" s="2"/>
      <c r="K790" s="2"/>
      <c r="L790" s="2"/>
      <c r="M790" s="2"/>
      <c r="N790" s="70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45"/>
      <c r="B791" s="2"/>
      <c r="C791" s="70"/>
      <c r="D791" s="70"/>
      <c r="E791" s="70"/>
      <c r="F791" s="2"/>
      <c r="G791" s="2"/>
      <c r="H791" s="2"/>
      <c r="I791" s="2"/>
      <c r="J791" s="2"/>
      <c r="K791" s="2"/>
      <c r="L791" s="2"/>
      <c r="M791" s="2"/>
      <c r="N791" s="70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45"/>
      <c r="B792" s="2"/>
      <c r="C792" s="70"/>
      <c r="D792" s="70"/>
      <c r="E792" s="70"/>
      <c r="F792" s="2"/>
      <c r="G792" s="2"/>
      <c r="H792" s="2"/>
      <c r="I792" s="2"/>
      <c r="J792" s="2"/>
      <c r="K792" s="2"/>
      <c r="L792" s="2"/>
      <c r="M792" s="2"/>
      <c r="N792" s="70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45"/>
      <c r="B793" s="2"/>
      <c r="C793" s="70"/>
      <c r="D793" s="70"/>
      <c r="E793" s="70"/>
      <c r="F793" s="2"/>
      <c r="G793" s="2"/>
      <c r="H793" s="2"/>
      <c r="I793" s="2"/>
      <c r="J793" s="2"/>
      <c r="K793" s="2"/>
      <c r="L793" s="2"/>
      <c r="M793" s="2"/>
      <c r="N793" s="70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45"/>
      <c r="B794" s="2"/>
      <c r="C794" s="70"/>
      <c r="D794" s="70"/>
      <c r="E794" s="70"/>
      <c r="F794" s="2"/>
      <c r="G794" s="2"/>
      <c r="H794" s="2"/>
      <c r="I794" s="2"/>
      <c r="J794" s="2"/>
      <c r="K794" s="2"/>
      <c r="L794" s="2"/>
      <c r="M794" s="2"/>
      <c r="N794" s="70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45"/>
      <c r="B795" s="2"/>
      <c r="C795" s="70"/>
      <c r="D795" s="70"/>
      <c r="E795" s="70"/>
      <c r="F795" s="2"/>
      <c r="G795" s="2"/>
      <c r="H795" s="2"/>
      <c r="I795" s="2"/>
      <c r="J795" s="2"/>
      <c r="K795" s="2"/>
      <c r="L795" s="2"/>
      <c r="M795" s="2"/>
      <c r="N795" s="70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45"/>
      <c r="B796" s="2"/>
      <c r="C796" s="70"/>
      <c r="D796" s="70"/>
      <c r="E796" s="70"/>
      <c r="F796" s="2"/>
      <c r="G796" s="2"/>
      <c r="H796" s="2"/>
      <c r="I796" s="2"/>
      <c r="J796" s="2"/>
      <c r="K796" s="2"/>
      <c r="L796" s="2"/>
      <c r="M796" s="2"/>
      <c r="N796" s="70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45"/>
      <c r="B797" s="2"/>
      <c r="C797" s="70"/>
      <c r="D797" s="70"/>
      <c r="E797" s="70"/>
      <c r="F797" s="2"/>
      <c r="G797" s="2"/>
      <c r="H797" s="2"/>
      <c r="I797" s="2"/>
      <c r="J797" s="2"/>
      <c r="K797" s="2"/>
      <c r="L797" s="2"/>
      <c r="M797" s="2"/>
      <c r="N797" s="70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45"/>
      <c r="B798" s="2"/>
      <c r="C798" s="70"/>
      <c r="D798" s="70"/>
      <c r="E798" s="70"/>
      <c r="F798" s="2"/>
      <c r="G798" s="2"/>
      <c r="H798" s="2"/>
      <c r="I798" s="2"/>
      <c r="J798" s="2"/>
      <c r="K798" s="2"/>
      <c r="L798" s="2"/>
      <c r="M798" s="2"/>
      <c r="N798" s="70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45"/>
      <c r="B799" s="2"/>
      <c r="C799" s="70"/>
      <c r="D799" s="70"/>
      <c r="E799" s="70"/>
      <c r="F799" s="2"/>
      <c r="G799" s="2"/>
      <c r="H799" s="2"/>
      <c r="I799" s="2"/>
      <c r="J799" s="2"/>
      <c r="K799" s="2"/>
      <c r="L799" s="2"/>
      <c r="M799" s="2"/>
      <c r="N799" s="70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45"/>
      <c r="B800" s="2"/>
      <c r="C800" s="70"/>
      <c r="D800" s="70"/>
      <c r="E800" s="70"/>
      <c r="F800" s="2"/>
      <c r="G800" s="2"/>
      <c r="H800" s="2"/>
      <c r="I800" s="2"/>
      <c r="J800" s="2"/>
      <c r="K800" s="2"/>
      <c r="L800" s="2"/>
      <c r="M800" s="2"/>
      <c r="N800" s="70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45"/>
      <c r="B801" s="2"/>
      <c r="C801" s="70"/>
      <c r="D801" s="70"/>
      <c r="E801" s="70"/>
      <c r="F801" s="2"/>
      <c r="G801" s="2"/>
      <c r="H801" s="2"/>
      <c r="I801" s="2"/>
      <c r="J801" s="2"/>
      <c r="K801" s="2"/>
      <c r="L801" s="2"/>
      <c r="M801" s="2"/>
      <c r="N801" s="70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45"/>
      <c r="B802" s="2"/>
      <c r="C802" s="70"/>
      <c r="D802" s="70"/>
      <c r="E802" s="70"/>
      <c r="F802" s="2"/>
      <c r="G802" s="2"/>
      <c r="H802" s="2"/>
      <c r="I802" s="2"/>
      <c r="J802" s="2"/>
      <c r="K802" s="2"/>
      <c r="L802" s="2"/>
      <c r="M802" s="2"/>
      <c r="N802" s="70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45"/>
      <c r="B803" s="2"/>
      <c r="C803" s="70"/>
      <c r="D803" s="70"/>
      <c r="E803" s="70"/>
      <c r="F803" s="2"/>
      <c r="G803" s="2"/>
      <c r="H803" s="2"/>
      <c r="I803" s="2"/>
      <c r="J803" s="2"/>
      <c r="K803" s="2"/>
      <c r="L803" s="2"/>
      <c r="M803" s="2"/>
      <c r="N803" s="70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45"/>
      <c r="B804" s="2"/>
      <c r="C804" s="70"/>
      <c r="D804" s="70"/>
      <c r="E804" s="70"/>
      <c r="F804" s="2"/>
      <c r="G804" s="2"/>
      <c r="H804" s="2"/>
      <c r="I804" s="2"/>
      <c r="J804" s="2"/>
      <c r="K804" s="2"/>
      <c r="L804" s="2"/>
      <c r="M804" s="2"/>
      <c r="N804" s="70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45"/>
      <c r="B805" s="2"/>
      <c r="C805" s="70"/>
      <c r="D805" s="70"/>
      <c r="E805" s="70"/>
      <c r="F805" s="2"/>
      <c r="G805" s="2"/>
      <c r="H805" s="2"/>
      <c r="I805" s="2"/>
      <c r="J805" s="2"/>
      <c r="K805" s="2"/>
      <c r="L805" s="2"/>
      <c r="M805" s="2"/>
      <c r="N805" s="70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45"/>
      <c r="B806" s="2"/>
      <c r="C806" s="70"/>
      <c r="D806" s="70"/>
      <c r="E806" s="70"/>
      <c r="F806" s="2"/>
      <c r="G806" s="2"/>
      <c r="H806" s="2"/>
      <c r="I806" s="2"/>
      <c r="J806" s="2"/>
      <c r="K806" s="2"/>
      <c r="L806" s="2"/>
      <c r="M806" s="2"/>
      <c r="N806" s="70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45"/>
      <c r="B807" s="2"/>
      <c r="C807" s="70"/>
      <c r="D807" s="70"/>
      <c r="E807" s="70"/>
      <c r="F807" s="2"/>
      <c r="G807" s="2"/>
      <c r="H807" s="2"/>
      <c r="I807" s="2"/>
      <c r="J807" s="2"/>
      <c r="K807" s="2"/>
      <c r="L807" s="2"/>
      <c r="M807" s="2"/>
      <c r="N807" s="70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45"/>
      <c r="B808" s="2"/>
      <c r="C808" s="70"/>
      <c r="D808" s="70"/>
      <c r="E808" s="70"/>
      <c r="F808" s="2"/>
      <c r="G808" s="2"/>
      <c r="H808" s="2"/>
      <c r="I808" s="2"/>
      <c r="J808" s="2"/>
      <c r="K808" s="2"/>
      <c r="L808" s="2"/>
      <c r="M808" s="2"/>
      <c r="N808" s="70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45"/>
      <c r="B809" s="2"/>
      <c r="C809" s="70"/>
      <c r="D809" s="70"/>
      <c r="E809" s="70"/>
      <c r="F809" s="2"/>
      <c r="G809" s="2"/>
      <c r="H809" s="2"/>
      <c r="I809" s="2"/>
      <c r="J809" s="2"/>
      <c r="K809" s="2"/>
      <c r="L809" s="2"/>
      <c r="M809" s="2"/>
      <c r="N809" s="70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45"/>
      <c r="B810" s="2"/>
      <c r="C810" s="70"/>
      <c r="D810" s="70"/>
      <c r="E810" s="70"/>
      <c r="F810" s="2"/>
      <c r="G810" s="2"/>
      <c r="H810" s="2"/>
      <c r="I810" s="2"/>
      <c r="J810" s="2"/>
      <c r="K810" s="2"/>
      <c r="L810" s="2"/>
      <c r="M810" s="2"/>
      <c r="N810" s="70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45"/>
      <c r="B811" s="2"/>
      <c r="C811" s="70"/>
      <c r="D811" s="70"/>
      <c r="E811" s="70"/>
      <c r="F811" s="2"/>
      <c r="G811" s="2"/>
      <c r="H811" s="2"/>
      <c r="I811" s="2"/>
      <c r="J811" s="2"/>
      <c r="K811" s="2"/>
      <c r="L811" s="2"/>
      <c r="M811" s="2"/>
      <c r="N811" s="70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45"/>
      <c r="B812" s="2"/>
      <c r="C812" s="70"/>
      <c r="D812" s="70"/>
      <c r="E812" s="70"/>
      <c r="F812" s="2"/>
      <c r="G812" s="2"/>
      <c r="H812" s="2"/>
      <c r="I812" s="2"/>
      <c r="J812" s="2"/>
      <c r="K812" s="2"/>
      <c r="L812" s="2"/>
      <c r="M812" s="2"/>
      <c r="N812" s="70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45"/>
      <c r="B813" s="2"/>
      <c r="C813" s="70"/>
      <c r="D813" s="70"/>
      <c r="E813" s="70"/>
      <c r="F813" s="2"/>
      <c r="G813" s="2"/>
      <c r="H813" s="2"/>
      <c r="I813" s="2"/>
      <c r="J813" s="2"/>
      <c r="K813" s="2"/>
      <c r="L813" s="2"/>
      <c r="M813" s="2"/>
      <c r="N813" s="70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45"/>
      <c r="B814" s="2"/>
      <c r="C814" s="70"/>
      <c r="D814" s="70"/>
      <c r="E814" s="70"/>
      <c r="F814" s="2"/>
      <c r="G814" s="2"/>
      <c r="H814" s="2"/>
      <c r="I814" s="2"/>
      <c r="J814" s="2"/>
      <c r="K814" s="2"/>
      <c r="L814" s="2"/>
      <c r="M814" s="2"/>
      <c r="N814" s="70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45"/>
      <c r="B815" s="2"/>
      <c r="C815" s="70"/>
      <c r="D815" s="70"/>
      <c r="E815" s="70"/>
      <c r="F815" s="2"/>
      <c r="G815" s="2"/>
      <c r="H815" s="2"/>
      <c r="I815" s="2"/>
      <c r="J815" s="2"/>
      <c r="K815" s="2"/>
      <c r="L815" s="2"/>
      <c r="M815" s="2"/>
      <c r="N815" s="70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45"/>
      <c r="B816" s="2"/>
      <c r="C816" s="70"/>
      <c r="D816" s="70"/>
      <c r="E816" s="70"/>
      <c r="F816" s="2"/>
      <c r="G816" s="2"/>
      <c r="H816" s="2"/>
      <c r="I816" s="2"/>
      <c r="J816" s="2"/>
      <c r="K816" s="2"/>
      <c r="L816" s="2"/>
      <c r="M816" s="2"/>
      <c r="N816" s="70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45"/>
      <c r="B817" s="2"/>
      <c r="C817" s="70"/>
      <c r="D817" s="70"/>
      <c r="E817" s="70"/>
      <c r="F817" s="2"/>
      <c r="G817" s="2"/>
      <c r="H817" s="2"/>
      <c r="I817" s="2"/>
      <c r="J817" s="2"/>
      <c r="K817" s="2"/>
      <c r="L817" s="2"/>
      <c r="M817" s="2"/>
      <c r="N817" s="70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45"/>
      <c r="B818" s="2"/>
      <c r="C818" s="70"/>
      <c r="D818" s="70"/>
      <c r="E818" s="70"/>
      <c r="F818" s="2"/>
      <c r="G818" s="2"/>
      <c r="H818" s="2"/>
      <c r="I818" s="2"/>
      <c r="J818" s="2"/>
      <c r="K818" s="2"/>
      <c r="L818" s="2"/>
      <c r="M818" s="2"/>
      <c r="N818" s="70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45"/>
      <c r="B819" s="2"/>
      <c r="C819" s="70"/>
      <c r="D819" s="70"/>
      <c r="E819" s="70"/>
      <c r="F819" s="2"/>
      <c r="G819" s="2"/>
      <c r="H819" s="2"/>
      <c r="I819" s="2"/>
      <c r="J819" s="2"/>
      <c r="K819" s="2"/>
      <c r="L819" s="2"/>
      <c r="M819" s="2"/>
      <c r="N819" s="70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45"/>
      <c r="B820" s="2"/>
      <c r="C820" s="70"/>
      <c r="D820" s="70"/>
      <c r="E820" s="70"/>
      <c r="F820" s="2"/>
      <c r="G820" s="2"/>
      <c r="H820" s="2"/>
      <c r="I820" s="2"/>
      <c r="J820" s="2"/>
      <c r="K820" s="2"/>
      <c r="L820" s="2"/>
      <c r="M820" s="2"/>
      <c r="N820" s="70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45"/>
      <c r="B821" s="2"/>
      <c r="C821" s="70"/>
      <c r="D821" s="70"/>
      <c r="E821" s="70"/>
      <c r="F821" s="2"/>
      <c r="G821" s="2"/>
      <c r="H821" s="2"/>
      <c r="I821" s="2"/>
      <c r="J821" s="2"/>
      <c r="K821" s="2"/>
      <c r="L821" s="2"/>
      <c r="M821" s="2"/>
      <c r="N821" s="70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45"/>
      <c r="B822" s="2"/>
      <c r="C822" s="70"/>
      <c r="D822" s="70"/>
      <c r="E822" s="70"/>
      <c r="F822" s="2"/>
      <c r="G822" s="2"/>
      <c r="H822" s="2"/>
      <c r="I822" s="2"/>
      <c r="J822" s="2"/>
      <c r="K822" s="2"/>
      <c r="L822" s="2"/>
      <c r="M822" s="2"/>
      <c r="N822" s="70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45"/>
      <c r="B823" s="2"/>
      <c r="C823" s="70"/>
      <c r="D823" s="70"/>
      <c r="E823" s="70"/>
      <c r="F823" s="2"/>
      <c r="G823" s="2"/>
      <c r="H823" s="2"/>
      <c r="I823" s="2"/>
      <c r="J823" s="2"/>
      <c r="K823" s="2"/>
      <c r="L823" s="2"/>
      <c r="M823" s="2"/>
      <c r="N823" s="70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45"/>
      <c r="B824" s="2"/>
      <c r="C824" s="70"/>
      <c r="D824" s="70"/>
      <c r="E824" s="70"/>
      <c r="F824" s="2"/>
      <c r="G824" s="2"/>
      <c r="H824" s="2"/>
      <c r="I824" s="2"/>
      <c r="J824" s="2"/>
      <c r="K824" s="2"/>
      <c r="L824" s="2"/>
      <c r="M824" s="2"/>
      <c r="N824" s="70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45"/>
      <c r="B825" s="2"/>
      <c r="C825" s="70"/>
      <c r="D825" s="70"/>
      <c r="E825" s="70"/>
      <c r="F825" s="2"/>
      <c r="G825" s="2"/>
      <c r="H825" s="2"/>
      <c r="I825" s="2"/>
      <c r="J825" s="2"/>
      <c r="K825" s="2"/>
      <c r="L825" s="2"/>
      <c r="M825" s="2"/>
      <c r="N825" s="70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45"/>
      <c r="B826" s="2"/>
      <c r="C826" s="70"/>
      <c r="D826" s="70"/>
      <c r="E826" s="70"/>
      <c r="F826" s="2"/>
      <c r="G826" s="2"/>
      <c r="H826" s="2"/>
      <c r="I826" s="2"/>
      <c r="J826" s="2"/>
      <c r="K826" s="2"/>
      <c r="L826" s="2"/>
      <c r="M826" s="2"/>
      <c r="N826" s="70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45"/>
      <c r="B827" s="2"/>
      <c r="C827" s="70"/>
      <c r="D827" s="70"/>
      <c r="E827" s="70"/>
      <c r="F827" s="2"/>
      <c r="G827" s="2"/>
      <c r="H827" s="2"/>
      <c r="I827" s="2"/>
      <c r="J827" s="2"/>
      <c r="K827" s="2"/>
      <c r="L827" s="2"/>
      <c r="M827" s="2"/>
      <c r="N827" s="70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45"/>
      <c r="B828" s="2"/>
      <c r="C828" s="70"/>
      <c r="D828" s="70"/>
      <c r="E828" s="70"/>
      <c r="F828" s="2"/>
      <c r="G828" s="2"/>
      <c r="H828" s="2"/>
      <c r="I828" s="2"/>
      <c r="J828" s="2"/>
      <c r="K828" s="2"/>
      <c r="L828" s="2"/>
      <c r="M828" s="2"/>
      <c r="N828" s="70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45"/>
      <c r="B829" s="2"/>
      <c r="C829" s="70"/>
      <c r="D829" s="70"/>
      <c r="E829" s="70"/>
      <c r="F829" s="2"/>
      <c r="G829" s="2"/>
      <c r="H829" s="2"/>
      <c r="I829" s="2"/>
      <c r="J829" s="2"/>
      <c r="K829" s="2"/>
      <c r="L829" s="2"/>
      <c r="M829" s="2"/>
      <c r="N829" s="70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45"/>
      <c r="B830" s="2"/>
      <c r="C830" s="70"/>
      <c r="D830" s="70"/>
      <c r="E830" s="70"/>
      <c r="F830" s="2"/>
      <c r="G830" s="2"/>
      <c r="H830" s="2"/>
      <c r="I830" s="2"/>
      <c r="J830" s="2"/>
      <c r="K830" s="2"/>
      <c r="L830" s="2"/>
      <c r="M830" s="2"/>
      <c r="N830" s="70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45"/>
      <c r="B831" s="2"/>
      <c r="C831" s="70"/>
      <c r="D831" s="70"/>
      <c r="E831" s="70"/>
      <c r="F831" s="2"/>
      <c r="G831" s="2"/>
      <c r="H831" s="2"/>
      <c r="I831" s="2"/>
      <c r="J831" s="2"/>
      <c r="K831" s="2"/>
      <c r="L831" s="2"/>
      <c r="M831" s="2"/>
      <c r="N831" s="70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45"/>
      <c r="B832" s="2"/>
      <c r="C832" s="70"/>
      <c r="D832" s="70"/>
      <c r="E832" s="70"/>
      <c r="F832" s="2"/>
      <c r="G832" s="2"/>
      <c r="H832" s="2"/>
      <c r="I832" s="2"/>
      <c r="J832" s="2"/>
      <c r="K832" s="2"/>
      <c r="L832" s="2"/>
      <c r="M832" s="2"/>
      <c r="N832" s="70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45"/>
      <c r="B833" s="2"/>
      <c r="C833" s="70"/>
      <c r="D833" s="70"/>
      <c r="E833" s="70"/>
      <c r="F833" s="2"/>
      <c r="G833" s="2"/>
      <c r="H833" s="2"/>
      <c r="I833" s="2"/>
      <c r="J833" s="2"/>
      <c r="K833" s="2"/>
      <c r="L833" s="2"/>
      <c r="M833" s="2"/>
      <c r="N833" s="70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45"/>
      <c r="B834" s="2"/>
      <c r="C834" s="70"/>
      <c r="D834" s="70"/>
      <c r="E834" s="70"/>
      <c r="F834" s="2"/>
      <c r="G834" s="2"/>
      <c r="H834" s="2"/>
      <c r="I834" s="2"/>
      <c r="J834" s="2"/>
      <c r="K834" s="2"/>
      <c r="L834" s="2"/>
      <c r="M834" s="2"/>
      <c r="N834" s="70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45"/>
      <c r="B835" s="2"/>
      <c r="C835" s="70"/>
      <c r="D835" s="70"/>
      <c r="E835" s="70"/>
      <c r="F835" s="2"/>
      <c r="G835" s="2"/>
      <c r="H835" s="2"/>
      <c r="I835" s="2"/>
      <c r="J835" s="2"/>
      <c r="K835" s="2"/>
      <c r="L835" s="2"/>
      <c r="M835" s="2"/>
      <c r="N835" s="70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45"/>
      <c r="B836" s="2"/>
      <c r="C836" s="70"/>
      <c r="D836" s="70"/>
      <c r="E836" s="70"/>
      <c r="F836" s="2"/>
      <c r="G836" s="2"/>
      <c r="H836" s="2"/>
      <c r="I836" s="2"/>
      <c r="J836" s="2"/>
      <c r="K836" s="2"/>
      <c r="L836" s="2"/>
      <c r="M836" s="2"/>
      <c r="N836" s="70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45"/>
      <c r="B837" s="2"/>
      <c r="C837" s="70"/>
      <c r="D837" s="70"/>
      <c r="E837" s="70"/>
      <c r="F837" s="2"/>
      <c r="G837" s="2"/>
      <c r="H837" s="2"/>
      <c r="I837" s="2"/>
      <c r="J837" s="2"/>
      <c r="K837" s="2"/>
      <c r="L837" s="2"/>
      <c r="M837" s="2"/>
      <c r="N837" s="70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45"/>
      <c r="B838" s="2"/>
      <c r="C838" s="70"/>
      <c r="D838" s="70"/>
      <c r="E838" s="70"/>
      <c r="F838" s="2"/>
      <c r="G838" s="2"/>
      <c r="H838" s="2"/>
      <c r="I838" s="2"/>
      <c r="J838" s="2"/>
      <c r="K838" s="2"/>
      <c r="L838" s="2"/>
      <c r="M838" s="2"/>
      <c r="N838" s="70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45"/>
      <c r="B839" s="2"/>
      <c r="C839" s="70"/>
      <c r="D839" s="70"/>
      <c r="E839" s="70"/>
      <c r="F839" s="2"/>
      <c r="G839" s="2"/>
      <c r="H839" s="2"/>
      <c r="I839" s="2"/>
      <c r="J839" s="2"/>
      <c r="K839" s="2"/>
      <c r="L839" s="2"/>
      <c r="M839" s="2"/>
      <c r="N839" s="70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45"/>
      <c r="B840" s="2"/>
      <c r="C840" s="70"/>
      <c r="D840" s="70"/>
      <c r="E840" s="70"/>
      <c r="F840" s="2"/>
      <c r="G840" s="2"/>
      <c r="H840" s="2"/>
      <c r="I840" s="2"/>
      <c r="J840" s="2"/>
      <c r="K840" s="2"/>
      <c r="L840" s="2"/>
      <c r="M840" s="2"/>
      <c r="N840" s="70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45"/>
      <c r="B841" s="2"/>
      <c r="C841" s="70"/>
      <c r="D841" s="70"/>
      <c r="E841" s="70"/>
      <c r="F841" s="2"/>
      <c r="G841" s="2"/>
      <c r="H841" s="2"/>
      <c r="I841" s="2"/>
      <c r="J841" s="2"/>
      <c r="K841" s="2"/>
      <c r="L841" s="2"/>
      <c r="M841" s="2"/>
      <c r="N841" s="70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45"/>
      <c r="B842" s="2"/>
      <c r="C842" s="70"/>
      <c r="D842" s="70"/>
      <c r="E842" s="70"/>
      <c r="F842" s="2"/>
      <c r="G842" s="2"/>
      <c r="H842" s="2"/>
      <c r="I842" s="2"/>
      <c r="J842" s="2"/>
      <c r="K842" s="2"/>
      <c r="L842" s="2"/>
      <c r="M842" s="2"/>
      <c r="N842" s="70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45"/>
      <c r="B843" s="2"/>
      <c r="C843" s="70"/>
      <c r="D843" s="70"/>
      <c r="E843" s="70"/>
      <c r="F843" s="2"/>
      <c r="G843" s="2"/>
      <c r="H843" s="2"/>
      <c r="I843" s="2"/>
      <c r="J843" s="2"/>
      <c r="K843" s="2"/>
      <c r="L843" s="2"/>
      <c r="M843" s="2"/>
      <c r="N843" s="70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45"/>
      <c r="B844" s="2"/>
      <c r="C844" s="70"/>
      <c r="D844" s="70"/>
      <c r="E844" s="70"/>
      <c r="F844" s="2"/>
      <c r="G844" s="2"/>
      <c r="H844" s="2"/>
      <c r="I844" s="2"/>
      <c r="J844" s="2"/>
      <c r="K844" s="2"/>
      <c r="L844" s="2"/>
      <c r="M844" s="2"/>
      <c r="N844" s="70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45"/>
      <c r="B845" s="2"/>
      <c r="C845" s="70"/>
      <c r="D845" s="70"/>
      <c r="E845" s="70"/>
      <c r="F845" s="2"/>
      <c r="G845" s="2"/>
      <c r="H845" s="2"/>
      <c r="I845" s="2"/>
      <c r="J845" s="2"/>
      <c r="K845" s="2"/>
      <c r="L845" s="2"/>
      <c r="M845" s="2"/>
      <c r="N845" s="70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45"/>
      <c r="B846" s="2"/>
      <c r="C846" s="70"/>
      <c r="D846" s="70"/>
      <c r="E846" s="70"/>
      <c r="F846" s="2"/>
      <c r="G846" s="2"/>
      <c r="H846" s="2"/>
      <c r="I846" s="2"/>
      <c r="J846" s="2"/>
      <c r="K846" s="2"/>
      <c r="L846" s="2"/>
      <c r="M846" s="2"/>
      <c r="N846" s="70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45"/>
      <c r="B847" s="2"/>
      <c r="C847" s="70"/>
      <c r="D847" s="70"/>
      <c r="E847" s="70"/>
      <c r="F847" s="2"/>
      <c r="G847" s="2"/>
      <c r="H847" s="2"/>
      <c r="I847" s="2"/>
      <c r="J847" s="2"/>
      <c r="K847" s="2"/>
      <c r="L847" s="2"/>
      <c r="M847" s="2"/>
      <c r="N847" s="70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45"/>
      <c r="B848" s="2"/>
      <c r="C848" s="70"/>
      <c r="D848" s="70"/>
      <c r="E848" s="70"/>
      <c r="F848" s="2"/>
      <c r="G848" s="2"/>
      <c r="H848" s="2"/>
      <c r="I848" s="2"/>
      <c r="J848" s="2"/>
      <c r="K848" s="2"/>
      <c r="L848" s="2"/>
      <c r="M848" s="2"/>
      <c r="N848" s="70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45"/>
      <c r="B849" s="2"/>
      <c r="C849" s="70"/>
      <c r="D849" s="70"/>
      <c r="E849" s="70"/>
      <c r="F849" s="2"/>
      <c r="G849" s="2"/>
      <c r="H849" s="2"/>
      <c r="I849" s="2"/>
      <c r="J849" s="2"/>
      <c r="K849" s="2"/>
      <c r="L849" s="2"/>
      <c r="M849" s="2"/>
      <c r="N849" s="70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45"/>
      <c r="B850" s="2"/>
      <c r="C850" s="70"/>
      <c r="D850" s="70"/>
      <c r="E850" s="70"/>
      <c r="F850" s="2"/>
      <c r="G850" s="2"/>
      <c r="H850" s="2"/>
      <c r="I850" s="2"/>
      <c r="J850" s="2"/>
      <c r="K850" s="2"/>
      <c r="L850" s="2"/>
      <c r="M850" s="2"/>
      <c r="N850" s="70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45"/>
      <c r="B851" s="2"/>
      <c r="C851" s="70"/>
      <c r="D851" s="70"/>
      <c r="E851" s="70"/>
      <c r="F851" s="2"/>
      <c r="G851" s="2"/>
      <c r="H851" s="2"/>
      <c r="I851" s="2"/>
      <c r="J851" s="2"/>
      <c r="K851" s="2"/>
      <c r="L851" s="2"/>
      <c r="M851" s="2"/>
      <c r="N851" s="70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45"/>
      <c r="B852" s="2"/>
      <c r="C852" s="70"/>
      <c r="D852" s="70"/>
      <c r="E852" s="70"/>
      <c r="F852" s="2"/>
      <c r="G852" s="2"/>
      <c r="H852" s="2"/>
      <c r="I852" s="2"/>
      <c r="J852" s="2"/>
      <c r="K852" s="2"/>
      <c r="L852" s="2"/>
      <c r="M852" s="2"/>
      <c r="N852" s="70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45"/>
      <c r="B853" s="2"/>
      <c r="C853" s="70"/>
      <c r="D853" s="70"/>
      <c r="E853" s="70"/>
      <c r="F853" s="2"/>
      <c r="G853" s="2"/>
      <c r="H853" s="2"/>
      <c r="I853" s="2"/>
      <c r="J853" s="2"/>
      <c r="K853" s="2"/>
      <c r="L853" s="2"/>
      <c r="M853" s="2"/>
      <c r="N853" s="70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45"/>
      <c r="B854" s="2"/>
      <c r="C854" s="70"/>
      <c r="D854" s="70"/>
      <c r="E854" s="70"/>
      <c r="F854" s="2"/>
      <c r="G854" s="2"/>
      <c r="H854" s="2"/>
      <c r="I854" s="2"/>
      <c r="J854" s="2"/>
      <c r="K854" s="2"/>
      <c r="L854" s="2"/>
      <c r="M854" s="2"/>
      <c r="N854" s="70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45"/>
      <c r="B855" s="2"/>
      <c r="C855" s="70"/>
      <c r="D855" s="70"/>
      <c r="E855" s="70"/>
      <c r="F855" s="2"/>
      <c r="G855" s="2"/>
      <c r="H855" s="2"/>
      <c r="I855" s="2"/>
      <c r="J855" s="2"/>
      <c r="K855" s="2"/>
      <c r="L855" s="2"/>
      <c r="M855" s="2"/>
      <c r="N855" s="70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45"/>
      <c r="B856" s="2"/>
      <c r="C856" s="70"/>
      <c r="D856" s="70"/>
      <c r="E856" s="70"/>
      <c r="F856" s="2"/>
      <c r="G856" s="2"/>
      <c r="H856" s="2"/>
      <c r="I856" s="2"/>
      <c r="J856" s="2"/>
      <c r="K856" s="2"/>
      <c r="L856" s="2"/>
      <c r="M856" s="2"/>
      <c r="N856" s="70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45"/>
      <c r="B857" s="2"/>
      <c r="C857" s="70"/>
      <c r="D857" s="70"/>
      <c r="E857" s="70"/>
      <c r="F857" s="2"/>
      <c r="G857" s="2"/>
      <c r="H857" s="2"/>
      <c r="I857" s="2"/>
      <c r="J857" s="2"/>
      <c r="K857" s="2"/>
      <c r="L857" s="2"/>
      <c r="M857" s="2"/>
      <c r="N857" s="70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45"/>
      <c r="B858" s="2"/>
      <c r="C858" s="70"/>
      <c r="D858" s="70"/>
      <c r="E858" s="70"/>
      <c r="F858" s="2"/>
      <c r="G858" s="2"/>
      <c r="H858" s="2"/>
      <c r="I858" s="2"/>
      <c r="J858" s="2"/>
      <c r="K858" s="2"/>
      <c r="L858" s="2"/>
      <c r="M858" s="2"/>
      <c r="N858" s="70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45"/>
      <c r="B859" s="2"/>
      <c r="C859" s="70"/>
      <c r="D859" s="70"/>
      <c r="E859" s="70"/>
      <c r="F859" s="2"/>
      <c r="G859" s="2"/>
      <c r="H859" s="2"/>
      <c r="I859" s="2"/>
      <c r="J859" s="2"/>
      <c r="K859" s="2"/>
      <c r="L859" s="2"/>
      <c r="M859" s="2"/>
      <c r="N859" s="70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45"/>
      <c r="B860" s="2"/>
      <c r="C860" s="70"/>
      <c r="D860" s="70"/>
      <c r="E860" s="70"/>
      <c r="F860" s="2"/>
      <c r="G860" s="2"/>
      <c r="H860" s="2"/>
      <c r="I860" s="2"/>
      <c r="J860" s="2"/>
      <c r="K860" s="2"/>
      <c r="L860" s="2"/>
      <c r="M860" s="2"/>
      <c r="N860" s="70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45"/>
      <c r="B861" s="2"/>
      <c r="C861" s="70"/>
      <c r="D861" s="70"/>
      <c r="E861" s="70"/>
      <c r="F861" s="2"/>
      <c r="G861" s="2"/>
      <c r="H861" s="2"/>
      <c r="I861" s="2"/>
      <c r="J861" s="2"/>
      <c r="K861" s="2"/>
      <c r="L861" s="2"/>
      <c r="M861" s="2"/>
      <c r="N861" s="70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45"/>
      <c r="B862" s="2"/>
      <c r="C862" s="70"/>
      <c r="D862" s="70"/>
      <c r="E862" s="70"/>
      <c r="F862" s="2"/>
      <c r="G862" s="2"/>
      <c r="H862" s="2"/>
      <c r="I862" s="2"/>
      <c r="J862" s="2"/>
      <c r="K862" s="2"/>
      <c r="L862" s="2"/>
      <c r="M862" s="2"/>
      <c r="N862" s="70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45"/>
      <c r="B863" s="2"/>
      <c r="C863" s="70"/>
      <c r="D863" s="70"/>
      <c r="E863" s="70"/>
      <c r="F863" s="2"/>
      <c r="G863" s="2"/>
      <c r="H863" s="2"/>
      <c r="I863" s="2"/>
      <c r="J863" s="2"/>
      <c r="K863" s="2"/>
      <c r="L863" s="2"/>
      <c r="M863" s="2"/>
      <c r="N863" s="70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45"/>
      <c r="B864" s="2"/>
      <c r="C864" s="70"/>
      <c r="D864" s="70"/>
      <c r="E864" s="70"/>
      <c r="F864" s="2"/>
      <c r="G864" s="2"/>
      <c r="H864" s="2"/>
      <c r="I864" s="2"/>
      <c r="J864" s="2"/>
      <c r="K864" s="2"/>
      <c r="L864" s="2"/>
      <c r="M864" s="2"/>
      <c r="N864" s="70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45"/>
      <c r="B865" s="2"/>
      <c r="C865" s="70"/>
      <c r="D865" s="70"/>
      <c r="E865" s="70"/>
      <c r="F865" s="2"/>
      <c r="G865" s="2"/>
      <c r="H865" s="2"/>
      <c r="I865" s="2"/>
      <c r="J865" s="2"/>
      <c r="K865" s="2"/>
      <c r="L865" s="2"/>
      <c r="M865" s="2"/>
      <c r="N865" s="70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45"/>
      <c r="B866" s="2"/>
      <c r="C866" s="70"/>
      <c r="D866" s="70"/>
      <c r="E866" s="70"/>
      <c r="F866" s="2"/>
      <c r="G866" s="2"/>
      <c r="H866" s="2"/>
      <c r="I866" s="2"/>
      <c r="J866" s="2"/>
      <c r="K866" s="2"/>
      <c r="L866" s="2"/>
      <c r="M866" s="2"/>
      <c r="N866" s="70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45"/>
      <c r="B867" s="2"/>
      <c r="C867" s="70"/>
      <c r="D867" s="70"/>
      <c r="E867" s="70"/>
      <c r="F867" s="2"/>
      <c r="G867" s="2"/>
      <c r="H867" s="2"/>
      <c r="I867" s="2"/>
      <c r="J867" s="2"/>
      <c r="K867" s="2"/>
      <c r="L867" s="2"/>
      <c r="M867" s="2"/>
      <c r="N867" s="70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45"/>
      <c r="B868" s="2"/>
      <c r="C868" s="70"/>
      <c r="D868" s="70"/>
      <c r="E868" s="70"/>
      <c r="F868" s="2"/>
      <c r="G868" s="2"/>
      <c r="H868" s="2"/>
      <c r="I868" s="2"/>
      <c r="J868" s="2"/>
      <c r="K868" s="2"/>
      <c r="L868" s="2"/>
      <c r="M868" s="2"/>
      <c r="N868" s="70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45"/>
      <c r="B869" s="2"/>
      <c r="C869" s="70"/>
      <c r="D869" s="70"/>
      <c r="E869" s="70"/>
      <c r="F869" s="2"/>
      <c r="G869" s="2"/>
      <c r="H869" s="2"/>
      <c r="I869" s="2"/>
      <c r="J869" s="2"/>
      <c r="K869" s="2"/>
      <c r="L869" s="2"/>
      <c r="M869" s="2"/>
      <c r="N869" s="70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45"/>
      <c r="B870" s="2"/>
      <c r="C870" s="70"/>
      <c r="D870" s="70"/>
      <c r="E870" s="70"/>
      <c r="F870" s="2"/>
      <c r="G870" s="2"/>
      <c r="H870" s="2"/>
      <c r="I870" s="2"/>
      <c r="J870" s="2"/>
      <c r="K870" s="2"/>
      <c r="L870" s="2"/>
      <c r="M870" s="2"/>
      <c r="N870" s="70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45"/>
      <c r="B871" s="2"/>
      <c r="C871" s="70"/>
      <c r="D871" s="70"/>
      <c r="E871" s="70"/>
      <c r="F871" s="2"/>
      <c r="G871" s="2"/>
      <c r="H871" s="2"/>
      <c r="I871" s="2"/>
      <c r="J871" s="2"/>
      <c r="K871" s="2"/>
      <c r="L871" s="2"/>
      <c r="M871" s="2"/>
      <c r="N871" s="70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45"/>
      <c r="B872" s="2"/>
      <c r="C872" s="70"/>
      <c r="D872" s="70"/>
      <c r="E872" s="70"/>
      <c r="F872" s="2"/>
      <c r="G872" s="2"/>
      <c r="H872" s="2"/>
      <c r="I872" s="2"/>
      <c r="J872" s="2"/>
      <c r="K872" s="2"/>
      <c r="L872" s="2"/>
      <c r="M872" s="2"/>
      <c r="N872" s="70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45"/>
      <c r="B873" s="2"/>
      <c r="C873" s="70"/>
      <c r="D873" s="70"/>
      <c r="E873" s="70"/>
      <c r="F873" s="2"/>
      <c r="G873" s="2"/>
      <c r="H873" s="2"/>
      <c r="I873" s="2"/>
      <c r="J873" s="2"/>
      <c r="K873" s="2"/>
      <c r="L873" s="2"/>
      <c r="M873" s="2"/>
      <c r="N873" s="70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45"/>
      <c r="B874" s="2"/>
      <c r="C874" s="70"/>
      <c r="D874" s="70"/>
      <c r="E874" s="70"/>
      <c r="F874" s="2"/>
      <c r="G874" s="2"/>
      <c r="H874" s="2"/>
      <c r="I874" s="2"/>
      <c r="J874" s="2"/>
      <c r="K874" s="2"/>
      <c r="L874" s="2"/>
      <c r="M874" s="2"/>
      <c r="N874" s="70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45"/>
      <c r="B875" s="2"/>
      <c r="C875" s="70"/>
      <c r="D875" s="70"/>
      <c r="E875" s="70"/>
      <c r="F875" s="2"/>
      <c r="G875" s="2"/>
      <c r="H875" s="2"/>
      <c r="I875" s="2"/>
      <c r="J875" s="2"/>
      <c r="K875" s="2"/>
      <c r="L875" s="2"/>
      <c r="M875" s="2"/>
      <c r="N875" s="70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45"/>
      <c r="B876" s="2"/>
      <c r="C876" s="70"/>
      <c r="D876" s="70"/>
      <c r="E876" s="70"/>
      <c r="F876" s="2"/>
      <c r="G876" s="2"/>
      <c r="H876" s="2"/>
      <c r="I876" s="2"/>
      <c r="J876" s="2"/>
      <c r="K876" s="2"/>
      <c r="L876" s="2"/>
      <c r="M876" s="2"/>
      <c r="N876" s="70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45"/>
      <c r="B877" s="2"/>
      <c r="C877" s="70"/>
      <c r="D877" s="70"/>
      <c r="E877" s="70"/>
      <c r="F877" s="2"/>
      <c r="G877" s="2"/>
      <c r="H877" s="2"/>
      <c r="I877" s="2"/>
      <c r="J877" s="2"/>
      <c r="K877" s="2"/>
      <c r="L877" s="2"/>
      <c r="M877" s="2"/>
      <c r="N877" s="70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45"/>
      <c r="B878" s="2"/>
      <c r="C878" s="70"/>
      <c r="D878" s="70"/>
      <c r="E878" s="70"/>
      <c r="F878" s="2"/>
      <c r="G878" s="2"/>
      <c r="H878" s="2"/>
      <c r="I878" s="2"/>
      <c r="J878" s="2"/>
      <c r="K878" s="2"/>
      <c r="L878" s="2"/>
      <c r="M878" s="2"/>
      <c r="N878" s="70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45"/>
      <c r="B879" s="2"/>
      <c r="C879" s="70"/>
      <c r="D879" s="70"/>
      <c r="E879" s="70"/>
      <c r="F879" s="2"/>
      <c r="G879" s="2"/>
      <c r="H879" s="2"/>
      <c r="I879" s="2"/>
      <c r="J879" s="2"/>
      <c r="K879" s="2"/>
      <c r="L879" s="2"/>
      <c r="M879" s="2"/>
      <c r="N879" s="70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45"/>
      <c r="B880" s="2"/>
      <c r="C880" s="70"/>
      <c r="D880" s="70"/>
      <c r="E880" s="70"/>
      <c r="F880" s="2"/>
      <c r="G880" s="2"/>
      <c r="H880" s="2"/>
      <c r="I880" s="2"/>
      <c r="J880" s="2"/>
      <c r="K880" s="2"/>
      <c r="L880" s="2"/>
      <c r="M880" s="2"/>
      <c r="N880" s="70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45"/>
      <c r="B881" s="2"/>
      <c r="C881" s="70"/>
      <c r="D881" s="70"/>
      <c r="E881" s="70"/>
      <c r="F881" s="2"/>
      <c r="G881" s="2"/>
      <c r="H881" s="2"/>
      <c r="I881" s="2"/>
      <c r="J881" s="2"/>
      <c r="K881" s="2"/>
      <c r="L881" s="2"/>
      <c r="M881" s="2"/>
      <c r="N881" s="70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45"/>
      <c r="B882" s="2"/>
      <c r="C882" s="70"/>
      <c r="D882" s="70"/>
      <c r="E882" s="70"/>
      <c r="F882" s="2"/>
      <c r="G882" s="2"/>
      <c r="H882" s="2"/>
      <c r="I882" s="2"/>
      <c r="J882" s="2"/>
      <c r="K882" s="2"/>
      <c r="L882" s="2"/>
      <c r="M882" s="2"/>
      <c r="N882" s="70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45"/>
      <c r="B883" s="2"/>
      <c r="C883" s="70"/>
      <c r="D883" s="70"/>
      <c r="E883" s="70"/>
      <c r="F883" s="2"/>
      <c r="G883" s="2"/>
      <c r="H883" s="2"/>
      <c r="I883" s="2"/>
      <c r="J883" s="2"/>
      <c r="K883" s="2"/>
      <c r="L883" s="2"/>
      <c r="M883" s="2"/>
      <c r="N883" s="70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45"/>
      <c r="B884" s="2"/>
      <c r="C884" s="70"/>
      <c r="D884" s="70"/>
      <c r="E884" s="70"/>
      <c r="F884" s="2"/>
      <c r="G884" s="2"/>
      <c r="H884" s="2"/>
      <c r="I884" s="2"/>
      <c r="J884" s="2"/>
      <c r="K884" s="2"/>
      <c r="L884" s="2"/>
      <c r="M884" s="2"/>
      <c r="N884" s="70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45"/>
      <c r="B885" s="2"/>
      <c r="C885" s="70"/>
      <c r="D885" s="70"/>
      <c r="E885" s="70"/>
      <c r="F885" s="2"/>
      <c r="G885" s="2"/>
      <c r="H885" s="2"/>
      <c r="I885" s="2"/>
      <c r="J885" s="2"/>
      <c r="K885" s="2"/>
      <c r="L885" s="2"/>
      <c r="M885" s="2"/>
      <c r="N885" s="70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45"/>
      <c r="B886" s="2"/>
      <c r="C886" s="70"/>
      <c r="D886" s="70"/>
      <c r="E886" s="70"/>
      <c r="F886" s="2"/>
      <c r="G886" s="2"/>
      <c r="H886" s="2"/>
      <c r="I886" s="2"/>
      <c r="J886" s="2"/>
      <c r="K886" s="2"/>
      <c r="L886" s="2"/>
      <c r="M886" s="2"/>
      <c r="N886" s="70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45"/>
      <c r="B887" s="2"/>
      <c r="C887" s="70"/>
      <c r="D887" s="70"/>
      <c r="E887" s="70"/>
      <c r="F887" s="2"/>
      <c r="G887" s="2"/>
      <c r="H887" s="2"/>
      <c r="I887" s="2"/>
      <c r="J887" s="2"/>
      <c r="K887" s="2"/>
      <c r="L887" s="2"/>
      <c r="M887" s="2"/>
      <c r="N887" s="70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45"/>
      <c r="B888" s="2"/>
      <c r="C888" s="70"/>
      <c r="D888" s="70"/>
      <c r="E888" s="70"/>
      <c r="F888" s="2"/>
      <c r="G888" s="2"/>
      <c r="H888" s="2"/>
      <c r="I888" s="2"/>
      <c r="J888" s="2"/>
      <c r="K888" s="2"/>
      <c r="L888" s="2"/>
      <c r="M888" s="2"/>
      <c r="N888" s="70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45"/>
      <c r="B889" s="2"/>
      <c r="C889" s="70"/>
      <c r="D889" s="70"/>
      <c r="E889" s="70"/>
      <c r="F889" s="2"/>
      <c r="G889" s="2"/>
      <c r="H889" s="2"/>
      <c r="I889" s="2"/>
      <c r="J889" s="2"/>
      <c r="K889" s="2"/>
      <c r="L889" s="2"/>
      <c r="M889" s="2"/>
      <c r="N889" s="70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45"/>
      <c r="B890" s="2"/>
      <c r="C890" s="70"/>
      <c r="D890" s="70"/>
      <c r="E890" s="70"/>
      <c r="F890" s="2"/>
      <c r="G890" s="2"/>
      <c r="H890" s="2"/>
      <c r="I890" s="2"/>
      <c r="J890" s="2"/>
      <c r="K890" s="2"/>
      <c r="L890" s="2"/>
      <c r="M890" s="2"/>
      <c r="N890" s="70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45"/>
      <c r="B891" s="2"/>
      <c r="C891" s="70"/>
      <c r="D891" s="70"/>
      <c r="E891" s="70"/>
      <c r="F891" s="2"/>
      <c r="G891" s="2"/>
      <c r="H891" s="2"/>
      <c r="I891" s="2"/>
      <c r="J891" s="2"/>
      <c r="K891" s="2"/>
      <c r="L891" s="2"/>
      <c r="M891" s="2"/>
      <c r="N891" s="70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45"/>
      <c r="B892" s="2"/>
      <c r="C892" s="70"/>
      <c r="D892" s="70"/>
      <c r="E892" s="70"/>
      <c r="F892" s="2"/>
      <c r="G892" s="2"/>
      <c r="H892" s="2"/>
      <c r="I892" s="2"/>
      <c r="J892" s="2"/>
      <c r="K892" s="2"/>
      <c r="L892" s="2"/>
      <c r="M892" s="2"/>
      <c r="N892" s="70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45"/>
      <c r="B893" s="2"/>
      <c r="C893" s="70"/>
      <c r="D893" s="70"/>
      <c r="E893" s="70"/>
      <c r="F893" s="2"/>
      <c r="G893" s="2"/>
      <c r="H893" s="2"/>
      <c r="I893" s="2"/>
      <c r="J893" s="2"/>
      <c r="K893" s="2"/>
      <c r="L893" s="2"/>
      <c r="M893" s="2"/>
      <c r="N893" s="70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45"/>
      <c r="B894" s="2"/>
      <c r="C894" s="70"/>
      <c r="D894" s="70"/>
      <c r="E894" s="70"/>
      <c r="F894" s="2"/>
      <c r="G894" s="2"/>
      <c r="H894" s="2"/>
      <c r="I894" s="2"/>
      <c r="J894" s="2"/>
      <c r="K894" s="2"/>
      <c r="L894" s="2"/>
      <c r="M894" s="2"/>
      <c r="N894" s="70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45"/>
      <c r="B895" s="2"/>
      <c r="C895" s="70"/>
      <c r="D895" s="70"/>
      <c r="E895" s="70"/>
      <c r="F895" s="2"/>
      <c r="G895" s="2"/>
      <c r="H895" s="2"/>
      <c r="I895" s="2"/>
      <c r="J895" s="2"/>
      <c r="K895" s="2"/>
      <c r="L895" s="2"/>
      <c r="M895" s="2"/>
      <c r="N895" s="70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45"/>
      <c r="B896" s="2"/>
      <c r="C896" s="70"/>
      <c r="D896" s="70"/>
      <c r="E896" s="70"/>
      <c r="F896" s="2"/>
      <c r="G896" s="2"/>
      <c r="H896" s="2"/>
      <c r="I896" s="2"/>
      <c r="J896" s="2"/>
      <c r="K896" s="2"/>
      <c r="L896" s="2"/>
      <c r="M896" s="2"/>
      <c r="N896" s="70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45"/>
      <c r="B897" s="2"/>
      <c r="C897" s="70"/>
      <c r="D897" s="70"/>
      <c r="E897" s="70"/>
      <c r="F897" s="2"/>
      <c r="G897" s="2"/>
      <c r="H897" s="2"/>
      <c r="I897" s="2"/>
      <c r="J897" s="2"/>
      <c r="K897" s="2"/>
      <c r="L897" s="2"/>
      <c r="M897" s="2"/>
      <c r="N897" s="70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45"/>
      <c r="B898" s="2"/>
      <c r="C898" s="70"/>
      <c r="D898" s="70"/>
      <c r="E898" s="70"/>
      <c r="F898" s="2"/>
      <c r="G898" s="2"/>
      <c r="H898" s="2"/>
      <c r="I898" s="2"/>
      <c r="J898" s="2"/>
      <c r="K898" s="2"/>
      <c r="L898" s="2"/>
      <c r="M898" s="2"/>
      <c r="N898" s="70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45"/>
      <c r="B899" s="2"/>
      <c r="C899" s="70"/>
      <c r="D899" s="70"/>
      <c r="E899" s="70"/>
      <c r="F899" s="2"/>
      <c r="G899" s="2"/>
      <c r="H899" s="2"/>
      <c r="I899" s="2"/>
      <c r="J899" s="2"/>
      <c r="K899" s="2"/>
      <c r="L899" s="2"/>
      <c r="M899" s="2"/>
      <c r="N899" s="70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45"/>
      <c r="B900" s="2"/>
      <c r="C900" s="70"/>
      <c r="D900" s="70"/>
      <c r="E900" s="70"/>
      <c r="F900" s="2"/>
      <c r="G900" s="2"/>
      <c r="H900" s="2"/>
      <c r="I900" s="2"/>
      <c r="J900" s="2"/>
      <c r="K900" s="2"/>
      <c r="L900" s="2"/>
      <c r="M900" s="2"/>
      <c r="N900" s="70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45"/>
      <c r="B901" s="2"/>
      <c r="C901" s="70"/>
      <c r="D901" s="70"/>
      <c r="E901" s="70"/>
      <c r="F901" s="2"/>
      <c r="G901" s="2"/>
      <c r="H901" s="2"/>
      <c r="I901" s="2"/>
      <c r="J901" s="2"/>
      <c r="K901" s="2"/>
      <c r="L901" s="2"/>
      <c r="M901" s="2"/>
      <c r="N901" s="70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45"/>
      <c r="B902" s="2"/>
      <c r="C902" s="70"/>
      <c r="D902" s="70"/>
      <c r="E902" s="70"/>
      <c r="F902" s="2"/>
      <c r="G902" s="2"/>
      <c r="H902" s="2"/>
      <c r="I902" s="2"/>
      <c r="J902" s="2"/>
      <c r="K902" s="2"/>
      <c r="L902" s="2"/>
      <c r="M902" s="2"/>
      <c r="N902" s="70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45"/>
      <c r="B903" s="2"/>
      <c r="C903" s="70"/>
      <c r="D903" s="70"/>
      <c r="E903" s="70"/>
      <c r="F903" s="2"/>
      <c r="G903" s="2"/>
      <c r="H903" s="2"/>
      <c r="I903" s="2"/>
      <c r="J903" s="2"/>
      <c r="K903" s="2"/>
      <c r="L903" s="2"/>
      <c r="M903" s="2"/>
      <c r="N903" s="70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45"/>
      <c r="B904" s="2"/>
      <c r="C904" s="70"/>
      <c r="D904" s="70"/>
      <c r="E904" s="70"/>
      <c r="F904" s="2"/>
      <c r="G904" s="2"/>
      <c r="H904" s="2"/>
      <c r="I904" s="2"/>
      <c r="J904" s="2"/>
      <c r="K904" s="2"/>
      <c r="L904" s="2"/>
      <c r="M904" s="2"/>
      <c r="N904" s="70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45"/>
      <c r="B905" s="2"/>
      <c r="C905" s="70"/>
      <c r="D905" s="70"/>
      <c r="E905" s="70"/>
      <c r="F905" s="2"/>
      <c r="G905" s="2"/>
      <c r="H905" s="2"/>
      <c r="I905" s="2"/>
      <c r="J905" s="2"/>
      <c r="K905" s="2"/>
      <c r="L905" s="2"/>
      <c r="M905" s="2"/>
      <c r="N905" s="70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45"/>
      <c r="B906" s="2"/>
      <c r="C906" s="70"/>
      <c r="D906" s="70"/>
      <c r="E906" s="70"/>
      <c r="F906" s="2"/>
      <c r="G906" s="2"/>
      <c r="H906" s="2"/>
      <c r="I906" s="2"/>
      <c r="J906" s="2"/>
      <c r="K906" s="2"/>
      <c r="L906" s="2"/>
      <c r="M906" s="2"/>
      <c r="N906" s="70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45"/>
      <c r="B907" s="2"/>
      <c r="C907" s="70"/>
      <c r="D907" s="70"/>
      <c r="E907" s="70"/>
      <c r="F907" s="2"/>
      <c r="G907" s="2"/>
      <c r="H907" s="2"/>
      <c r="I907" s="2"/>
      <c r="J907" s="2"/>
      <c r="K907" s="2"/>
      <c r="L907" s="2"/>
      <c r="M907" s="2"/>
      <c r="N907" s="70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45"/>
      <c r="B908" s="2"/>
      <c r="C908" s="70"/>
      <c r="D908" s="70"/>
      <c r="E908" s="70"/>
      <c r="F908" s="2"/>
      <c r="G908" s="2"/>
      <c r="H908" s="2"/>
      <c r="I908" s="2"/>
      <c r="J908" s="2"/>
      <c r="K908" s="2"/>
      <c r="L908" s="2"/>
      <c r="M908" s="2"/>
      <c r="N908" s="70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45"/>
      <c r="B909" s="2"/>
      <c r="C909" s="70"/>
      <c r="D909" s="70"/>
      <c r="E909" s="70"/>
      <c r="F909" s="2"/>
      <c r="G909" s="2"/>
      <c r="H909" s="2"/>
      <c r="I909" s="2"/>
      <c r="J909" s="2"/>
      <c r="K909" s="2"/>
      <c r="L909" s="2"/>
      <c r="M909" s="2"/>
      <c r="N909" s="70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45"/>
      <c r="B910" s="2"/>
      <c r="C910" s="70"/>
      <c r="D910" s="70"/>
      <c r="E910" s="70"/>
      <c r="F910" s="2"/>
      <c r="G910" s="2"/>
      <c r="H910" s="2"/>
      <c r="I910" s="2"/>
      <c r="J910" s="2"/>
      <c r="K910" s="2"/>
      <c r="L910" s="2"/>
      <c r="M910" s="2"/>
      <c r="N910" s="70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45"/>
      <c r="B911" s="2"/>
      <c r="C911" s="70"/>
      <c r="D911" s="70"/>
      <c r="E911" s="70"/>
      <c r="F911" s="2"/>
      <c r="G911" s="2"/>
      <c r="H911" s="2"/>
      <c r="I911" s="2"/>
      <c r="J911" s="2"/>
      <c r="K911" s="2"/>
      <c r="L911" s="2"/>
      <c r="M911" s="2"/>
      <c r="N911" s="70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45"/>
      <c r="B912" s="2"/>
      <c r="C912" s="70"/>
      <c r="D912" s="70"/>
      <c r="E912" s="70"/>
      <c r="F912" s="2"/>
      <c r="G912" s="2"/>
      <c r="H912" s="2"/>
      <c r="I912" s="2"/>
      <c r="J912" s="2"/>
      <c r="K912" s="2"/>
      <c r="L912" s="2"/>
      <c r="M912" s="2"/>
      <c r="N912" s="70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45"/>
      <c r="B913" s="2"/>
      <c r="C913" s="70"/>
      <c r="D913" s="70"/>
      <c r="E913" s="70"/>
      <c r="F913" s="2"/>
      <c r="G913" s="2"/>
      <c r="H913" s="2"/>
      <c r="I913" s="2"/>
      <c r="J913" s="2"/>
      <c r="K913" s="2"/>
      <c r="L913" s="2"/>
      <c r="M913" s="2"/>
      <c r="N913" s="70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45"/>
      <c r="B914" s="2"/>
      <c r="C914" s="70"/>
      <c r="D914" s="70"/>
      <c r="E914" s="70"/>
      <c r="F914" s="2"/>
      <c r="G914" s="2"/>
      <c r="H914" s="2"/>
      <c r="I914" s="2"/>
      <c r="J914" s="2"/>
      <c r="K914" s="2"/>
      <c r="L914" s="2"/>
      <c r="M914" s="2"/>
      <c r="N914" s="70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45"/>
      <c r="B915" s="2"/>
      <c r="C915" s="70"/>
      <c r="D915" s="70"/>
      <c r="E915" s="70"/>
      <c r="F915" s="2"/>
      <c r="G915" s="2"/>
      <c r="H915" s="2"/>
      <c r="I915" s="2"/>
      <c r="J915" s="2"/>
      <c r="K915" s="2"/>
      <c r="L915" s="2"/>
      <c r="M915" s="2"/>
      <c r="N915" s="70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45"/>
      <c r="B916" s="2"/>
      <c r="C916" s="70"/>
      <c r="D916" s="70"/>
      <c r="E916" s="70"/>
      <c r="F916" s="2"/>
      <c r="G916" s="2"/>
      <c r="H916" s="2"/>
      <c r="I916" s="2"/>
      <c r="J916" s="2"/>
      <c r="K916" s="2"/>
      <c r="L916" s="2"/>
      <c r="M916" s="2"/>
      <c r="N916" s="70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45"/>
      <c r="B917" s="2"/>
      <c r="C917" s="70"/>
      <c r="D917" s="70"/>
      <c r="E917" s="70"/>
      <c r="F917" s="2"/>
      <c r="G917" s="2"/>
      <c r="H917" s="2"/>
      <c r="I917" s="2"/>
      <c r="J917" s="2"/>
      <c r="K917" s="2"/>
      <c r="L917" s="2"/>
      <c r="M917" s="2"/>
      <c r="N917" s="70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45"/>
      <c r="B918" s="2"/>
      <c r="C918" s="70"/>
      <c r="D918" s="70"/>
      <c r="E918" s="70"/>
      <c r="F918" s="2"/>
      <c r="G918" s="2"/>
      <c r="H918" s="2"/>
      <c r="I918" s="2"/>
      <c r="J918" s="2"/>
      <c r="K918" s="2"/>
      <c r="L918" s="2"/>
      <c r="M918" s="2"/>
      <c r="N918" s="70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45"/>
      <c r="B919" s="2"/>
      <c r="C919" s="70"/>
      <c r="D919" s="70"/>
      <c r="E919" s="70"/>
      <c r="F919" s="2"/>
      <c r="G919" s="2"/>
      <c r="H919" s="2"/>
      <c r="I919" s="2"/>
      <c r="J919" s="2"/>
      <c r="K919" s="2"/>
      <c r="L919" s="2"/>
      <c r="M919" s="2"/>
      <c r="N919" s="70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45"/>
      <c r="B920" s="2"/>
      <c r="C920" s="70"/>
      <c r="D920" s="70"/>
      <c r="E920" s="70"/>
      <c r="F920" s="2"/>
      <c r="G920" s="2"/>
      <c r="H920" s="2"/>
      <c r="I920" s="2"/>
      <c r="J920" s="2"/>
      <c r="K920" s="2"/>
      <c r="L920" s="2"/>
      <c r="M920" s="2"/>
      <c r="N920" s="70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45"/>
      <c r="B921" s="2"/>
      <c r="C921" s="70"/>
      <c r="D921" s="70"/>
      <c r="E921" s="70"/>
      <c r="F921" s="2"/>
      <c r="G921" s="2"/>
      <c r="H921" s="2"/>
      <c r="I921" s="2"/>
      <c r="J921" s="2"/>
      <c r="K921" s="2"/>
      <c r="L921" s="2"/>
      <c r="M921" s="2"/>
      <c r="N921" s="70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45"/>
      <c r="B922" s="2"/>
      <c r="C922" s="70"/>
      <c r="D922" s="70"/>
      <c r="E922" s="70"/>
      <c r="F922" s="2"/>
      <c r="G922" s="2"/>
      <c r="H922" s="2"/>
      <c r="I922" s="2"/>
      <c r="J922" s="2"/>
      <c r="K922" s="2"/>
      <c r="L922" s="2"/>
      <c r="M922" s="2"/>
      <c r="N922" s="70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45"/>
      <c r="B923" s="2"/>
      <c r="C923" s="70"/>
      <c r="D923" s="70"/>
      <c r="E923" s="70"/>
      <c r="F923" s="2"/>
      <c r="G923" s="2"/>
      <c r="H923" s="2"/>
      <c r="I923" s="2"/>
      <c r="J923" s="2"/>
      <c r="K923" s="2"/>
      <c r="L923" s="2"/>
      <c r="M923" s="2"/>
      <c r="N923" s="70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45"/>
      <c r="B924" s="2"/>
      <c r="C924" s="70"/>
      <c r="D924" s="70"/>
      <c r="E924" s="70"/>
      <c r="F924" s="2"/>
      <c r="G924" s="2"/>
      <c r="H924" s="2"/>
      <c r="I924" s="2"/>
      <c r="J924" s="2"/>
      <c r="K924" s="2"/>
      <c r="L924" s="2"/>
      <c r="M924" s="2"/>
      <c r="N924" s="70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45"/>
      <c r="B925" s="2"/>
      <c r="C925" s="70"/>
      <c r="D925" s="70"/>
      <c r="E925" s="70"/>
      <c r="F925" s="2"/>
      <c r="G925" s="2"/>
      <c r="H925" s="2"/>
      <c r="I925" s="2"/>
      <c r="J925" s="2"/>
      <c r="K925" s="2"/>
      <c r="L925" s="2"/>
      <c r="M925" s="2"/>
      <c r="N925" s="70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45"/>
      <c r="B926" s="2"/>
      <c r="C926" s="70"/>
      <c r="D926" s="70"/>
      <c r="E926" s="70"/>
      <c r="F926" s="2"/>
      <c r="G926" s="2"/>
      <c r="H926" s="2"/>
      <c r="I926" s="2"/>
      <c r="J926" s="2"/>
      <c r="K926" s="2"/>
      <c r="L926" s="2"/>
      <c r="M926" s="2"/>
      <c r="N926" s="70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45"/>
      <c r="B927" s="2"/>
      <c r="C927" s="70"/>
      <c r="D927" s="70"/>
      <c r="E927" s="70"/>
      <c r="F927" s="2"/>
      <c r="G927" s="2"/>
      <c r="H927" s="2"/>
      <c r="I927" s="2"/>
      <c r="J927" s="2"/>
      <c r="K927" s="2"/>
      <c r="L927" s="2"/>
      <c r="M927" s="2"/>
      <c r="N927" s="70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45"/>
      <c r="B928" s="2"/>
      <c r="C928" s="70"/>
      <c r="D928" s="70"/>
      <c r="E928" s="70"/>
      <c r="F928" s="2"/>
      <c r="G928" s="2"/>
      <c r="H928" s="2"/>
      <c r="I928" s="2"/>
      <c r="J928" s="2"/>
      <c r="K928" s="2"/>
      <c r="L928" s="2"/>
      <c r="M928" s="2"/>
      <c r="N928" s="70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45"/>
      <c r="B929" s="2"/>
      <c r="C929" s="70"/>
      <c r="D929" s="70"/>
      <c r="E929" s="70"/>
      <c r="F929" s="2"/>
      <c r="G929" s="2"/>
      <c r="H929" s="2"/>
      <c r="I929" s="2"/>
      <c r="J929" s="2"/>
      <c r="K929" s="2"/>
      <c r="L929" s="2"/>
      <c r="M929" s="2"/>
      <c r="N929" s="70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45"/>
      <c r="B930" s="2"/>
      <c r="C930" s="70"/>
      <c r="D930" s="70"/>
      <c r="E930" s="70"/>
      <c r="F930" s="2"/>
      <c r="G930" s="2"/>
      <c r="H930" s="2"/>
      <c r="I930" s="2"/>
      <c r="J930" s="2"/>
      <c r="K930" s="2"/>
      <c r="L930" s="2"/>
      <c r="M930" s="2"/>
      <c r="N930" s="70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45"/>
      <c r="B931" s="2"/>
      <c r="C931" s="70"/>
      <c r="D931" s="70"/>
      <c r="E931" s="70"/>
      <c r="F931" s="2"/>
      <c r="G931" s="2"/>
      <c r="H931" s="2"/>
      <c r="I931" s="2"/>
      <c r="J931" s="2"/>
      <c r="K931" s="2"/>
      <c r="L931" s="2"/>
      <c r="M931" s="2"/>
      <c r="N931" s="70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45"/>
      <c r="B932" s="2"/>
      <c r="C932" s="70"/>
      <c r="D932" s="70"/>
      <c r="E932" s="70"/>
      <c r="F932" s="2"/>
      <c r="G932" s="2"/>
      <c r="H932" s="2"/>
      <c r="I932" s="2"/>
      <c r="J932" s="2"/>
      <c r="K932" s="2"/>
      <c r="L932" s="2"/>
      <c r="M932" s="2"/>
      <c r="N932" s="70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45"/>
      <c r="B933" s="2"/>
      <c r="C933" s="70"/>
      <c r="D933" s="70"/>
      <c r="E933" s="70"/>
      <c r="F933" s="2"/>
      <c r="G933" s="2"/>
      <c r="H933" s="2"/>
      <c r="I933" s="2"/>
      <c r="J933" s="2"/>
      <c r="K933" s="2"/>
      <c r="L933" s="2"/>
      <c r="M933" s="2"/>
      <c r="N933" s="70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45"/>
      <c r="B934" s="2"/>
      <c r="C934" s="70"/>
      <c r="D934" s="70"/>
      <c r="E934" s="70"/>
      <c r="F934" s="2"/>
      <c r="G934" s="2"/>
      <c r="H934" s="2"/>
      <c r="I934" s="2"/>
      <c r="J934" s="2"/>
      <c r="K934" s="2"/>
      <c r="L934" s="2"/>
      <c r="M934" s="2"/>
      <c r="N934" s="70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45"/>
      <c r="B935" s="2"/>
      <c r="C935" s="70"/>
      <c r="D935" s="70"/>
      <c r="E935" s="70"/>
      <c r="F935" s="2"/>
      <c r="G935" s="2"/>
      <c r="H935" s="2"/>
      <c r="I935" s="2"/>
      <c r="J935" s="2"/>
      <c r="K935" s="2"/>
      <c r="L935" s="2"/>
      <c r="M935" s="2"/>
      <c r="N935" s="70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45"/>
      <c r="B936" s="2"/>
      <c r="C936" s="70"/>
      <c r="D936" s="70"/>
      <c r="E936" s="70"/>
      <c r="F936" s="2"/>
      <c r="G936" s="2"/>
      <c r="H936" s="2"/>
      <c r="I936" s="2"/>
      <c r="J936" s="2"/>
      <c r="K936" s="2"/>
      <c r="L936" s="2"/>
      <c r="M936" s="2"/>
      <c r="N936" s="70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45"/>
      <c r="B937" s="2"/>
      <c r="C937" s="70"/>
      <c r="D937" s="70"/>
      <c r="E937" s="70"/>
      <c r="F937" s="2"/>
      <c r="G937" s="2"/>
      <c r="H937" s="2"/>
      <c r="I937" s="2"/>
      <c r="J937" s="2"/>
      <c r="K937" s="2"/>
      <c r="L937" s="2"/>
      <c r="M937" s="2"/>
      <c r="N937" s="70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45"/>
      <c r="B938" s="2"/>
      <c r="C938" s="70"/>
      <c r="D938" s="70"/>
      <c r="E938" s="70"/>
      <c r="F938" s="2"/>
      <c r="G938" s="2"/>
      <c r="H938" s="2"/>
      <c r="I938" s="2"/>
      <c r="J938" s="2"/>
      <c r="K938" s="2"/>
      <c r="L938" s="2"/>
      <c r="M938" s="2"/>
      <c r="N938" s="70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45"/>
      <c r="B939" s="2"/>
      <c r="C939" s="70"/>
      <c r="D939" s="70"/>
      <c r="E939" s="70"/>
      <c r="F939" s="2"/>
      <c r="G939" s="2"/>
      <c r="H939" s="2"/>
      <c r="I939" s="2"/>
      <c r="J939" s="2"/>
      <c r="K939" s="2"/>
      <c r="L939" s="2"/>
      <c r="M939" s="2"/>
      <c r="N939" s="70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45"/>
      <c r="B940" s="2"/>
      <c r="C940" s="70"/>
      <c r="D940" s="70"/>
      <c r="E940" s="70"/>
      <c r="F940" s="2"/>
      <c r="G940" s="2"/>
      <c r="H940" s="2"/>
      <c r="I940" s="2"/>
      <c r="J940" s="2"/>
      <c r="K940" s="2"/>
      <c r="L940" s="2"/>
      <c r="M940" s="2"/>
      <c r="N940" s="70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45"/>
      <c r="B941" s="2"/>
      <c r="C941" s="70"/>
      <c r="D941" s="70"/>
      <c r="E941" s="70"/>
      <c r="F941" s="2"/>
      <c r="G941" s="2"/>
      <c r="H941" s="2"/>
      <c r="I941" s="2"/>
      <c r="J941" s="2"/>
      <c r="K941" s="2"/>
      <c r="L941" s="2"/>
      <c r="M941" s="2"/>
      <c r="N941" s="70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45"/>
      <c r="B942" s="2"/>
      <c r="C942" s="70"/>
      <c r="D942" s="70"/>
      <c r="E942" s="70"/>
      <c r="F942" s="2"/>
      <c r="G942" s="2"/>
      <c r="H942" s="2"/>
      <c r="I942" s="2"/>
      <c r="J942" s="2"/>
      <c r="K942" s="2"/>
      <c r="L942" s="2"/>
      <c r="M942" s="2"/>
      <c r="N942" s="70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45"/>
      <c r="B943" s="2"/>
      <c r="C943" s="70"/>
      <c r="D943" s="70"/>
      <c r="E943" s="70"/>
      <c r="F943" s="2"/>
      <c r="G943" s="2"/>
      <c r="H943" s="2"/>
      <c r="I943" s="2"/>
      <c r="J943" s="2"/>
      <c r="K943" s="2"/>
      <c r="L943" s="2"/>
      <c r="M943" s="2"/>
      <c r="N943" s="70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45"/>
      <c r="B944" s="2"/>
      <c r="C944" s="70"/>
      <c r="D944" s="70"/>
      <c r="E944" s="70"/>
      <c r="F944" s="2"/>
      <c r="G944" s="2"/>
      <c r="H944" s="2"/>
      <c r="I944" s="2"/>
      <c r="J944" s="2"/>
      <c r="K944" s="2"/>
      <c r="L944" s="2"/>
      <c r="M944" s="2"/>
      <c r="N944" s="70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45"/>
      <c r="B945" s="2"/>
      <c r="C945" s="70"/>
      <c r="D945" s="70"/>
      <c r="E945" s="70"/>
      <c r="F945" s="2"/>
      <c r="G945" s="2"/>
      <c r="H945" s="2"/>
      <c r="I945" s="2"/>
      <c r="J945" s="2"/>
      <c r="K945" s="2"/>
      <c r="L945" s="2"/>
      <c r="M945" s="2"/>
      <c r="N945" s="70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45"/>
      <c r="B946" s="2"/>
      <c r="C946" s="70"/>
      <c r="D946" s="70"/>
      <c r="E946" s="70"/>
      <c r="F946" s="2"/>
      <c r="G946" s="2"/>
      <c r="H946" s="2"/>
      <c r="I946" s="2"/>
      <c r="J946" s="2"/>
      <c r="K946" s="2"/>
      <c r="L946" s="2"/>
      <c r="M946" s="2"/>
      <c r="N946" s="70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45"/>
      <c r="B947" s="2"/>
      <c r="C947" s="70"/>
      <c r="D947" s="70"/>
      <c r="E947" s="70"/>
      <c r="F947" s="2"/>
      <c r="G947" s="2"/>
      <c r="H947" s="2"/>
      <c r="I947" s="2"/>
      <c r="J947" s="2"/>
      <c r="K947" s="2"/>
      <c r="L947" s="2"/>
      <c r="M947" s="2"/>
      <c r="N947" s="70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45"/>
      <c r="B948" s="2"/>
      <c r="C948" s="70"/>
      <c r="D948" s="70"/>
      <c r="E948" s="70"/>
      <c r="F948" s="2"/>
      <c r="G948" s="2"/>
      <c r="H948" s="2"/>
      <c r="I948" s="2"/>
      <c r="J948" s="2"/>
      <c r="K948" s="2"/>
      <c r="L948" s="2"/>
      <c r="M948" s="2"/>
      <c r="N948" s="70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45"/>
      <c r="B949" s="2"/>
      <c r="C949" s="70"/>
      <c r="D949" s="70"/>
      <c r="E949" s="70"/>
      <c r="F949" s="2"/>
      <c r="G949" s="2"/>
      <c r="H949" s="2"/>
      <c r="I949" s="2"/>
      <c r="J949" s="2"/>
      <c r="K949" s="2"/>
      <c r="L949" s="2"/>
      <c r="M949" s="2"/>
      <c r="N949" s="70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45"/>
      <c r="B950" s="2"/>
      <c r="C950" s="70"/>
      <c r="D950" s="70"/>
      <c r="E950" s="70"/>
      <c r="F950" s="2"/>
      <c r="G950" s="2"/>
      <c r="H950" s="2"/>
      <c r="I950" s="2"/>
      <c r="J950" s="2"/>
      <c r="K950" s="2"/>
      <c r="L950" s="2"/>
      <c r="M950" s="2"/>
      <c r="N950" s="70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45"/>
      <c r="B951" s="2"/>
      <c r="C951" s="70"/>
      <c r="D951" s="70"/>
      <c r="E951" s="70"/>
      <c r="F951" s="2"/>
      <c r="G951" s="2"/>
      <c r="H951" s="2"/>
      <c r="I951" s="2"/>
      <c r="J951" s="2"/>
      <c r="K951" s="2"/>
      <c r="L951" s="2"/>
      <c r="M951" s="2"/>
      <c r="N951" s="70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45"/>
      <c r="B952" s="2"/>
      <c r="C952" s="70"/>
      <c r="D952" s="70"/>
      <c r="E952" s="70"/>
      <c r="F952" s="2"/>
      <c r="G952" s="2"/>
      <c r="H952" s="2"/>
      <c r="I952" s="2"/>
      <c r="J952" s="2"/>
      <c r="K952" s="2"/>
      <c r="L952" s="2"/>
      <c r="M952" s="2"/>
      <c r="N952" s="70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45"/>
      <c r="B953" s="2"/>
      <c r="C953" s="70"/>
      <c r="D953" s="70"/>
      <c r="E953" s="70"/>
      <c r="F953" s="2"/>
      <c r="G953" s="2"/>
      <c r="H953" s="2"/>
      <c r="I953" s="2"/>
      <c r="J953" s="2"/>
      <c r="K953" s="2"/>
      <c r="L953" s="2"/>
      <c r="M953" s="2"/>
      <c r="N953" s="70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45"/>
      <c r="B954" s="2"/>
      <c r="C954" s="70"/>
      <c r="D954" s="70"/>
      <c r="E954" s="70"/>
      <c r="F954" s="2"/>
      <c r="G954" s="2"/>
      <c r="H954" s="2"/>
      <c r="I954" s="2"/>
      <c r="J954" s="2"/>
      <c r="K954" s="2"/>
      <c r="L954" s="2"/>
      <c r="M954" s="2"/>
      <c r="N954" s="70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45"/>
      <c r="B955" s="2"/>
      <c r="C955" s="70"/>
      <c r="D955" s="70"/>
      <c r="E955" s="70"/>
      <c r="F955" s="2"/>
      <c r="G955" s="2"/>
      <c r="H955" s="2"/>
      <c r="I955" s="2"/>
      <c r="J955" s="2"/>
      <c r="K955" s="2"/>
      <c r="L955" s="2"/>
      <c r="M955" s="2"/>
      <c r="N955" s="70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45"/>
      <c r="B956" s="2"/>
      <c r="C956" s="70"/>
      <c r="D956" s="70"/>
      <c r="E956" s="70"/>
      <c r="F956" s="2"/>
      <c r="G956" s="2"/>
      <c r="H956" s="2"/>
      <c r="I956" s="2"/>
      <c r="J956" s="2"/>
      <c r="K956" s="2"/>
      <c r="L956" s="2"/>
      <c r="M956" s="2"/>
      <c r="N956" s="70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45"/>
      <c r="B957" s="2"/>
      <c r="C957" s="70"/>
      <c r="D957" s="70"/>
      <c r="E957" s="70"/>
      <c r="F957" s="2"/>
      <c r="G957" s="2"/>
      <c r="H957" s="2"/>
      <c r="I957" s="2"/>
      <c r="J957" s="2"/>
      <c r="K957" s="2"/>
      <c r="L957" s="2"/>
      <c r="M957" s="2"/>
      <c r="N957" s="70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45"/>
      <c r="B958" s="2"/>
      <c r="C958" s="70"/>
      <c r="D958" s="70"/>
      <c r="E958" s="70"/>
      <c r="F958" s="2"/>
      <c r="G958" s="2"/>
      <c r="H958" s="2"/>
      <c r="I958" s="2"/>
      <c r="J958" s="2"/>
      <c r="K958" s="2"/>
      <c r="L958" s="2"/>
      <c r="M958" s="2"/>
      <c r="N958" s="70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45"/>
      <c r="B959" s="2"/>
      <c r="C959" s="70"/>
      <c r="D959" s="70"/>
      <c r="E959" s="70"/>
      <c r="F959" s="2"/>
      <c r="G959" s="2"/>
      <c r="H959" s="2"/>
      <c r="I959" s="2"/>
      <c r="J959" s="2"/>
      <c r="K959" s="2"/>
      <c r="L959" s="2"/>
      <c r="M959" s="2"/>
      <c r="N959" s="70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45"/>
      <c r="B960" s="2"/>
      <c r="C960" s="70"/>
      <c r="D960" s="70"/>
      <c r="E960" s="70"/>
      <c r="F960" s="2"/>
      <c r="G960" s="2"/>
      <c r="H960" s="2"/>
      <c r="I960" s="2"/>
      <c r="J960" s="2"/>
      <c r="K960" s="2"/>
      <c r="L960" s="2"/>
      <c r="M960" s="2"/>
      <c r="N960" s="70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45"/>
      <c r="B961" s="2"/>
      <c r="C961" s="70"/>
      <c r="D961" s="70"/>
      <c r="E961" s="70"/>
      <c r="F961" s="2"/>
      <c r="G961" s="2"/>
      <c r="H961" s="2"/>
      <c r="I961" s="2"/>
      <c r="J961" s="2"/>
      <c r="K961" s="2"/>
      <c r="L961" s="2"/>
      <c r="M961" s="2"/>
      <c r="N961" s="70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45"/>
      <c r="B962" s="2"/>
      <c r="C962" s="70"/>
      <c r="D962" s="70"/>
      <c r="E962" s="70"/>
      <c r="F962" s="2"/>
      <c r="G962" s="2"/>
      <c r="H962" s="2"/>
      <c r="I962" s="2"/>
      <c r="J962" s="2"/>
      <c r="K962" s="2"/>
      <c r="L962" s="2"/>
      <c r="M962" s="2"/>
      <c r="N962" s="70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45"/>
      <c r="B963" s="2"/>
      <c r="C963" s="70"/>
      <c r="D963" s="70"/>
      <c r="E963" s="70"/>
      <c r="F963" s="2"/>
      <c r="G963" s="2"/>
      <c r="H963" s="2"/>
      <c r="I963" s="2"/>
      <c r="J963" s="2"/>
      <c r="K963" s="2"/>
      <c r="L963" s="2"/>
      <c r="M963" s="2"/>
      <c r="N963" s="70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45"/>
      <c r="B964" s="2"/>
      <c r="C964" s="70"/>
      <c r="D964" s="70"/>
      <c r="E964" s="70"/>
      <c r="F964" s="2"/>
      <c r="G964" s="2"/>
      <c r="H964" s="2"/>
      <c r="I964" s="2"/>
      <c r="J964" s="2"/>
      <c r="K964" s="2"/>
      <c r="L964" s="2"/>
      <c r="M964" s="2"/>
      <c r="N964" s="70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45"/>
      <c r="B965" s="2"/>
      <c r="C965" s="70"/>
      <c r="D965" s="70"/>
      <c r="E965" s="70"/>
      <c r="F965" s="2"/>
      <c r="G965" s="2"/>
      <c r="H965" s="2"/>
      <c r="I965" s="2"/>
      <c r="J965" s="2"/>
      <c r="K965" s="2"/>
      <c r="L965" s="2"/>
      <c r="M965" s="2"/>
      <c r="N965" s="70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45"/>
      <c r="B966" s="2"/>
      <c r="C966" s="70"/>
      <c r="D966" s="70"/>
      <c r="E966" s="70"/>
      <c r="F966" s="2"/>
      <c r="G966" s="2"/>
      <c r="H966" s="2"/>
      <c r="I966" s="2"/>
      <c r="J966" s="2"/>
      <c r="K966" s="2"/>
      <c r="L966" s="2"/>
      <c r="M966" s="2"/>
      <c r="N966" s="70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45"/>
      <c r="B967" s="2"/>
      <c r="C967" s="70"/>
      <c r="D967" s="70"/>
      <c r="E967" s="70"/>
      <c r="F967" s="2"/>
      <c r="G967" s="2"/>
      <c r="H967" s="2"/>
      <c r="I967" s="2"/>
      <c r="J967" s="2"/>
      <c r="K967" s="2"/>
      <c r="L967" s="2"/>
      <c r="M967" s="2"/>
      <c r="N967" s="70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45"/>
      <c r="B968" s="2"/>
      <c r="C968" s="70"/>
      <c r="D968" s="70"/>
      <c r="E968" s="70"/>
      <c r="F968" s="2"/>
      <c r="G968" s="2"/>
      <c r="H968" s="2"/>
      <c r="I968" s="2"/>
      <c r="J968" s="2"/>
      <c r="K968" s="2"/>
      <c r="L968" s="2"/>
      <c r="M968" s="2"/>
      <c r="N968" s="70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45"/>
      <c r="B969" s="2"/>
      <c r="C969" s="70"/>
      <c r="D969" s="70"/>
      <c r="E969" s="70"/>
      <c r="F969" s="2"/>
      <c r="G969" s="2"/>
      <c r="H969" s="2"/>
      <c r="I969" s="2"/>
      <c r="J969" s="2"/>
      <c r="K969" s="2"/>
      <c r="L969" s="2"/>
      <c r="M969" s="2"/>
      <c r="N969" s="70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45"/>
      <c r="B970" s="2"/>
      <c r="C970" s="70"/>
      <c r="D970" s="70"/>
      <c r="E970" s="70"/>
      <c r="F970" s="2"/>
      <c r="G970" s="2"/>
      <c r="H970" s="2"/>
      <c r="I970" s="2"/>
      <c r="J970" s="2"/>
      <c r="K970" s="2"/>
      <c r="L970" s="2"/>
      <c r="M970" s="2"/>
      <c r="N970" s="70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45"/>
      <c r="B971" s="2"/>
      <c r="C971" s="70"/>
      <c r="D971" s="70"/>
      <c r="E971" s="70"/>
      <c r="F971" s="2"/>
      <c r="G971" s="2"/>
      <c r="H971" s="2"/>
      <c r="I971" s="2"/>
      <c r="J971" s="2"/>
      <c r="K971" s="2"/>
      <c r="L971" s="2"/>
      <c r="M971" s="2"/>
      <c r="N971" s="70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45"/>
      <c r="B972" s="2"/>
      <c r="C972" s="70"/>
      <c r="D972" s="70"/>
      <c r="E972" s="70"/>
      <c r="F972" s="2"/>
      <c r="G972" s="2"/>
      <c r="H972" s="2"/>
      <c r="I972" s="2"/>
      <c r="J972" s="2"/>
      <c r="K972" s="2"/>
      <c r="L972" s="2"/>
      <c r="M972" s="2"/>
      <c r="N972" s="70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45"/>
      <c r="B973" s="2"/>
      <c r="C973" s="70"/>
      <c r="D973" s="70"/>
      <c r="E973" s="70"/>
      <c r="F973" s="2"/>
      <c r="G973" s="2"/>
      <c r="H973" s="2"/>
      <c r="I973" s="2"/>
      <c r="J973" s="2"/>
      <c r="K973" s="2"/>
      <c r="L973" s="2"/>
      <c r="M973" s="2"/>
      <c r="N973" s="70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45"/>
      <c r="B974" s="2"/>
      <c r="C974" s="70"/>
      <c r="D974" s="70"/>
      <c r="E974" s="70"/>
      <c r="F974" s="2"/>
      <c r="G974" s="2"/>
      <c r="H974" s="2"/>
      <c r="I974" s="2"/>
      <c r="J974" s="2"/>
      <c r="K974" s="2"/>
      <c r="L974" s="2"/>
      <c r="M974" s="2"/>
      <c r="N974" s="70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45"/>
      <c r="B975" s="2"/>
      <c r="C975" s="70"/>
      <c r="D975" s="70"/>
      <c r="E975" s="70"/>
      <c r="F975" s="2"/>
      <c r="G975" s="2"/>
      <c r="H975" s="2"/>
      <c r="I975" s="2"/>
      <c r="J975" s="2"/>
      <c r="K975" s="2"/>
      <c r="L975" s="2"/>
      <c r="M975" s="2"/>
      <c r="N975" s="70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45"/>
      <c r="B976" s="2"/>
      <c r="C976" s="70"/>
      <c r="D976" s="70"/>
      <c r="E976" s="70"/>
      <c r="F976" s="2"/>
      <c r="G976" s="2"/>
      <c r="H976" s="2"/>
      <c r="I976" s="2"/>
      <c r="J976" s="2"/>
      <c r="K976" s="2"/>
      <c r="L976" s="2"/>
      <c r="M976" s="2"/>
      <c r="N976" s="70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45"/>
      <c r="B977" s="2"/>
      <c r="C977" s="70"/>
      <c r="D977" s="70"/>
      <c r="E977" s="70"/>
      <c r="F977" s="2"/>
      <c r="G977" s="2"/>
      <c r="H977" s="2"/>
      <c r="I977" s="2"/>
      <c r="J977" s="2"/>
      <c r="K977" s="2"/>
      <c r="L977" s="2"/>
      <c r="M977" s="2"/>
      <c r="N977" s="70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45"/>
      <c r="B978" s="2"/>
      <c r="C978" s="70"/>
      <c r="D978" s="70"/>
      <c r="E978" s="70"/>
      <c r="F978" s="2"/>
      <c r="G978" s="2"/>
      <c r="H978" s="2"/>
      <c r="I978" s="2"/>
      <c r="J978" s="2"/>
      <c r="K978" s="2"/>
      <c r="L978" s="2"/>
      <c r="M978" s="2"/>
      <c r="N978" s="70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45"/>
      <c r="B979" s="2"/>
      <c r="C979" s="70"/>
      <c r="D979" s="70"/>
      <c r="E979" s="70"/>
      <c r="F979" s="2"/>
      <c r="G979" s="2"/>
      <c r="H979" s="2"/>
      <c r="I979" s="2"/>
      <c r="J979" s="2"/>
      <c r="K979" s="2"/>
      <c r="L979" s="2"/>
      <c r="M979" s="2"/>
      <c r="N979" s="70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45"/>
      <c r="B980" s="2"/>
      <c r="C980" s="70"/>
      <c r="D980" s="70"/>
      <c r="E980" s="70"/>
      <c r="F980" s="2"/>
      <c r="G980" s="2"/>
      <c r="H980" s="2"/>
      <c r="I980" s="2"/>
      <c r="J980" s="2"/>
      <c r="K980" s="2"/>
      <c r="L980" s="2"/>
      <c r="M980" s="2"/>
      <c r="N980" s="70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45"/>
      <c r="B981" s="2"/>
      <c r="C981" s="70"/>
      <c r="D981" s="70"/>
      <c r="E981" s="70"/>
      <c r="F981" s="2"/>
      <c r="G981" s="2"/>
      <c r="H981" s="2"/>
      <c r="I981" s="2"/>
      <c r="J981" s="2"/>
      <c r="K981" s="2"/>
      <c r="L981" s="2"/>
      <c r="M981" s="2"/>
      <c r="N981" s="70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45"/>
      <c r="B982" s="2"/>
      <c r="C982" s="70"/>
      <c r="D982" s="70"/>
      <c r="E982" s="70"/>
      <c r="F982" s="2"/>
      <c r="G982" s="2"/>
      <c r="H982" s="2"/>
      <c r="I982" s="2"/>
      <c r="J982" s="2"/>
      <c r="K982" s="2"/>
      <c r="L982" s="2"/>
      <c r="M982" s="2"/>
      <c r="N982" s="70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45"/>
      <c r="C983" s="116"/>
      <c r="D983" s="116"/>
      <c r="E983" s="116"/>
      <c r="N983" s="116"/>
    </row>
    <row r="984" spans="1:27" ht="12.75" x14ac:dyDescent="0.2">
      <c r="A984" s="45"/>
      <c r="C984" s="116"/>
      <c r="D984" s="116"/>
      <c r="E984" s="116"/>
      <c r="N984" s="116"/>
    </row>
  </sheetData>
  <mergeCells count="3">
    <mergeCell ref="B34:P34"/>
    <mergeCell ref="B47:P47"/>
    <mergeCell ref="B68:P68"/>
  </mergeCells>
  <conditionalFormatting sqref="C37:E40 J37:L40 F37:F44 M37:M44 C50:E53 J50:L53 C71:F78 J71:L78">
    <cfRule type="cellIs" dxfId="10" priority="2" operator="greaterThan">
      <formula>0</formula>
    </cfRule>
    <cfRule type="cellIs" dxfId="9" priority="3" operator="lessThan">
      <formula>0</formula>
    </cfRule>
  </conditionalFormatting>
  <conditionalFormatting sqref="C76:E78">
    <cfRule type="cellIs" dxfId="8" priority="4" operator="lessThan">
      <formula>0</formula>
    </cfRule>
  </conditionalFormatting>
  <conditionalFormatting sqref="D84:WV90 D97:WV103">
    <cfRule type="cellIs" dxfId="7" priority="1" operator="notEqual">
      <formula>0</formula>
    </cfRule>
  </conditionalFormatting>
  <conditionalFormatting sqref="J76:L78">
    <cfRule type="cellIs" dxfId="6" priority="5" operator="greaterThan">
      <formula>0</formula>
    </cfRule>
  </conditionalFormatting>
  <dataValidations count="1">
    <dataValidation type="list" allowBlank="1" showErrorMessage="1" sqref="F1 J1" xr:uid="{00000000-0002-0000-0100-000001000000}">
      <formula1>Hero_Profile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'Hero Profile'!$B$2:$B$106</xm:f>
          </x14:formula1>
          <xm:sqref>B19:B21 I19:I21 B24:B27 I24:I27 C84:C90 C97:C103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V984"/>
  <sheetViews>
    <sheetView workbookViewId="0"/>
  </sheetViews>
  <sheetFormatPr defaultColWidth="12.5703125" defaultRowHeight="15.75" customHeight="1" outlineLevelRow="1" x14ac:dyDescent="0.2"/>
  <cols>
    <col min="1" max="1" width="21.85546875" customWidth="1"/>
    <col min="2" max="2" width="26.7109375" customWidth="1"/>
    <col min="3" max="5" width="15.5703125" customWidth="1"/>
    <col min="6" max="6" width="13.7109375" customWidth="1"/>
    <col min="7" max="7" width="16.28515625" customWidth="1"/>
    <col min="8" max="8" width="16.7109375" customWidth="1"/>
    <col min="9" max="9" width="20.140625" customWidth="1"/>
    <col min="10" max="12" width="16.7109375" customWidth="1"/>
    <col min="13" max="13" width="12.5703125" customWidth="1"/>
    <col min="14" max="16" width="15.28515625" customWidth="1"/>
  </cols>
  <sheetData>
    <row r="1" spans="1:27" ht="46.5" customHeight="1" x14ac:dyDescent="0.25">
      <c r="A1" s="66"/>
      <c r="B1" s="1" t="s">
        <v>0</v>
      </c>
      <c r="C1" s="67"/>
      <c r="D1" s="67"/>
      <c r="E1" s="68" t="s">
        <v>2</v>
      </c>
      <c r="F1" s="4" t="s">
        <v>3</v>
      </c>
      <c r="G1" s="2"/>
      <c r="H1" s="2"/>
      <c r="I1" s="3" t="s">
        <v>6</v>
      </c>
      <c r="J1" s="69" t="str">
        <f>IF(F1="Rally","Garrison","Rally")</f>
        <v>Rally</v>
      </c>
      <c r="K1" s="2"/>
      <c r="L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x14ac:dyDescent="0.2">
      <c r="A2" s="45"/>
      <c r="B2" s="2"/>
      <c r="C2" s="70"/>
      <c r="D2" s="70"/>
      <c r="E2" s="70"/>
      <c r="F2" s="2"/>
      <c r="G2" s="2"/>
      <c r="H2" s="2"/>
      <c r="I2" s="2"/>
      <c r="J2" s="70"/>
      <c r="K2" s="2"/>
      <c r="L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2.75" x14ac:dyDescent="0.2">
      <c r="A3" s="45"/>
      <c r="B3" s="9"/>
      <c r="C3" s="71"/>
      <c r="D3" s="71"/>
      <c r="E3" s="71"/>
      <c r="F3" s="2"/>
      <c r="G3" s="2"/>
      <c r="H3" s="2"/>
      <c r="I3" s="2"/>
      <c r="J3" s="70"/>
      <c r="K3" s="2"/>
      <c r="L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 x14ac:dyDescent="0.25">
      <c r="A4" s="72"/>
      <c r="B4" s="11" t="s">
        <v>8</v>
      </c>
      <c r="C4" s="73">
        <v>1644203</v>
      </c>
      <c r="D4" s="74"/>
      <c r="E4" s="74"/>
      <c r="F4" s="10"/>
      <c r="G4" s="2"/>
      <c r="H4" s="2"/>
      <c r="I4" s="11" t="s">
        <v>8</v>
      </c>
      <c r="J4" s="73">
        <v>1644203</v>
      </c>
      <c r="K4" s="2"/>
      <c r="L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x14ac:dyDescent="0.2">
      <c r="A5" s="45"/>
      <c r="B5" s="17"/>
      <c r="C5" s="75">
        <v>11</v>
      </c>
      <c r="D5" s="74"/>
      <c r="E5" s="74"/>
      <c r="F5" s="10"/>
      <c r="G5" s="2"/>
      <c r="H5" s="2"/>
      <c r="I5" s="2"/>
      <c r="J5" s="70"/>
      <c r="K5" s="2"/>
      <c r="L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x14ac:dyDescent="0.2">
      <c r="A6" s="45"/>
      <c r="B6" s="22"/>
      <c r="C6" s="23" t="s">
        <v>9</v>
      </c>
      <c r="D6" s="23" t="s">
        <v>10</v>
      </c>
      <c r="E6" s="23" t="s">
        <v>11</v>
      </c>
      <c r="F6" s="24"/>
      <c r="G6" s="2"/>
      <c r="H6" s="2"/>
      <c r="I6" s="22"/>
      <c r="J6" s="76" t="s">
        <v>9</v>
      </c>
      <c r="K6" s="76" t="s">
        <v>10</v>
      </c>
      <c r="L6" s="76" t="s">
        <v>11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x14ac:dyDescent="0.2">
      <c r="A7" s="72"/>
      <c r="B7" s="77" t="s">
        <v>14</v>
      </c>
      <c r="C7" s="78">
        <v>0.6</v>
      </c>
      <c r="D7" s="79">
        <v>0.4</v>
      </c>
      <c r="E7" s="80">
        <f>1-C7-D7</f>
        <v>0</v>
      </c>
      <c r="F7" s="24"/>
      <c r="G7" s="2"/>
      <c r="H7" s="2"/>
      <c r="I7" s="81" t="s">
        <v>25</v>
      </c>
      <c r="J7" s="82">
        <v>0.6</v>
      </c>
      <c r="K7" s="83">
        <v>0.3</v>
      </c>
      <c r="L7" s="84">
        <f>1-K7-J7</f>
        <v>9.9999999999999978E-2</v>
      </c>
      <c r="Q7" s="17"/>
      <c r="R7" s="17"/>
      <c r="S7" s="17"/>
      <c r="T7" s="17"/>
      <c r="U7" s="17"/>
      <c r="V7" s="2"/>
      <c r="W7" s="2"/>
      <c r="X7" s="2"/>
      <c r="Y7" s="2"/>
      <c r="Z7" s="2"/>
      <c r="AA7" s="2"/>
    </row>
    <row r="8" spans="1:27" ht="12.75" x14ac:dyDescent="0.2">
      <c r="A8" s="45"/>
      <c r="B8" s="77" t="s">
        <v>42</v>
      </c>
      <c r="C8" s="85">
        <f t="shared" ref="C8:E8" si="0">C7*$C$4</f>
        <v>986521.79999999993</v>
      </c>
      <c r="D8" s="85">
        <f t="shared" si="0"/>
        <v>657681.20000000007</v>
      </c>
      <c r="E8" s="85">
        <f t="shared" si="0"/>
        <v>0</v>
      </c>
      <c r="F8" s="2"/>
      <c r="G8" s="2"/>
      <c r="H8" s="2"/>
      <c r="I8" s="81" t="s">
        <v>42</v>
      </c>
      <c r="J8" s="86">
        <f t="shared" ref="J8:L8" si="1">J7*$J$4</f>
        <v>986521.79999999993</v>
      </c>
      <c r="K8" s="86">
        <f t="shared" si="1"/>
        <v>493260.89999999997</v>
      </c>
      <c r="L8" s="86">
        <f t="shared" si="1"/>
        <v>164420.29999999996</v>
      </c>
      <c r="Q8" s="17"/>
      <c r="R8" s="17"/>
      <c r="S8" s="17"/>
      <c r="T8" s="17"/>
      <c r="U8" s="17"/>
      <c r="V8" s="2"/>
      <c r="W8" s="2"/>
      <c r="X8" s="2"/>
      <c r="Y8" s="2"/>
      <c r="Z8" s="2"/>
      <c r="AA8" s="2"/>
    </row>
    <row r="9" spans="1:27" ht="12.75" x14ac:dyDescent="0.2">
      <c r="A9" s="72"/>
      <c r="B9" s="87"/>
      <c r="C9" s="88"/>
      <c r="D9" s="88"/>
      <c r="E9" s="88"/>
      <c r="F9" s="2"/>
      <c r="G9" s="2"/>
      <c r="H9" s="2"/>
      <c r="I9" s="2"/>
      <c r="J9" s="74"/>
      <c r="K9" s="10"/>
      <c r="L9" s="10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x14ac:dyDescent="0.2">
      <c r="A10" s="72"/>
      <c r="B10" s="87"/>
      <c r="C10" s="88"/>
      <c r="D10" s="88"/>
      <c r="E10" s="88"/>
      <c r="F10" s="2"/>
      <c r="G10" s="2"/>
      <c r="H10" s="2"/>
      <c r="I10" s="2"/>
      <c r="J10" s="70"/>
      <c r="K10" s="2"/>
      <c r="L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x14ac:dyDescent="0.2">
      <c r="A11" s="72"/>
      <c r="B11" s="34" t="s">
        <v>43</v>
      </c>
      <c r="C11" s="23" t="s">
        <v>9</v>
      </c>
      <c r="D11" s="23" t="s">
        <v>10</v>
      </c>
      <c r="E11" s="23" t="s">
        <v>11</v>
      </c>
      <c r="F11" s="2"/>
      <c r="G11" s="2"/>
      <c r="H11" s="2"/>
      <c r="I11" s="2"/>
      <c r="J11" s="70"/>
      <c r="K11" s="2"/>
      <c r="L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x14ac:dyDescent="0.2">
      <c r="A12" s="72"/>
      <c r="B12" s="89" t="s">
        <v>19</v>
      </c>
      <c r="C12" s="90">
        <v>1</v>
      </c>
      <c r="D12" s="90">
        <v>1</v>
      </c>
      <c r="E12" s="90">
        <v>1</v>
      </c>
      <c r="F12" s="17"/>
      <c r="G12" s="2"/>
      <c r="H12" s="2"/>
      <c r="I12" s="2"/>
      <c r="J12" s="70"/>
      <c r="K12" s="2"/>
      <c r="L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x14ac:dyDescent="0.2">
      <c r="A13" s="72"/>
      <c r="B13" s="89" t="s">
        <v>21</v>
      </c>
      <c r="C13" s="90">
        <v>1</v>
      </c>
      <c r="D13" s="90">
        <v>1</v>
      </c>
      <c r="E13" s="90">
        <v>1</v>
      </c>
      <c r="F13" s="17"/>
      <c r="G13" s="2"/>
      <c r="H13" s="2"/>
      <c r="I13" s="2"/>
      <c r="J13" s="70"/>
      <c r="K13" s="2"/>
      <c r="L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x14ac:dyDescent="0.2">
      <c r="A14" s="72"/>
      <c r="B14" s="89" t="s">
        <v>22</v>
      </c>
      <c r="C14" s="90">
        <v>1</v>
      </c>
      <c r="D14" s="90">
        <v>1</v>
      </c>
      <c r="E14" s="90">
        <v>1</v>
      </c>
      <c r="F14" s="17"/>
      <c r="G14" s="2"/>
      <c r="H14" s="2"/>
      <c r="I14" s="2"/>
      <c r="J14" s="70"/>
      <c r="K14" s="2"/>
      <c r="L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x14ac:dyDescent="0.2">
      <c r="A15" s="72"/>
      <c r="B15" s="89" t="s">
        <v>23</v>
      </c>
      <c r="C15" s="91">
        <v>1</v>
      </c>
      <c r="D15" s="91">
        <v>1</v>
      </c>
      <c r="E15" s="91">
        <v>1</v>
      </c>
      <c r="F15" s="17"/>
      <c r="G15" s="2"/>
      <c r="H15" s="2"/>
      <c r="I15" s="2"/>
      <c r="J15" s="70"/>
      <c r="K15" s="2"/>
      <c r="L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x14ac:dyDescent="0.2">
      <c r="A16" s="45"/>
      <c r="B16" s="10"/>
      <c r="C16" s="70"/>
      <c r="D16" s="70"/>
      <c r="E16" s="92"/>
      <c r="F16" s="2"/>
      <c r="G16" s="2"/>
      <c r="H16" s="93"/>
      <c r="I16" s="2"/>
      <c r="J16" s="70"/>
      <c r="K16" s="2"/>
      <c r="L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620" ht="12.75" x14ac:dyDescent="0.2">
      <c r="A17" s="45"/>
      <c r="B17" s="2"/>
      <c r="C17" s="70"/>
      <c r="D17" s="70"/>
      <c r="E17" s="92"/>
      <c r="F17" s="2"/>
      <c r="G17" s="2"/>
      <c r="H17" s="2"/>
      <c r="J17" s="70"/>
      <c r="K17" s="2"/>
      <c r="L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620" ht="12.75" x14ac:dyDescent="0.2">
      <c r="A18" s="94"/>
      <c r="B18" s="47" t="s">
        <v>44</v>
      </c>
      <c r="C18" s="70"/>
      <c r="D18" s="70"/>
      <c r="E18" s="92"/>
      <c r="F18" s="2"/>
      <c r="G18" s="2"/>
      <c r="H18" s="2"/>
      <c r="I18" s="37" t="s">
        <v>45</v>
      </c>
      <c r="J18" s="70"/>
      <c r="K18" s="2"/>
      <c r="L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620" ht="27" customHeight="1" x14ac:dyDescent="0.2">
      <c r="A19" s="45"/>
      <c r="B19" s="49" t="s">
        <v>46</v>
      </c>
      <c r="C19" s="70">
        <f t="array" ref="C19">INDEX('Hero Profile'!$A:$A,MATCH(B19,'Hero Profile'!$B:$B,FALSE))</f>
        <v>0</v>
      </c>
      <c r="D19" s="70"/>
      <c r="E19" s="70"/>
      <c r="F19" s="2"/>
      <c r="G19" s="2"/>
      <c r="H19" s="2"/>
      <c r="I19" s="49" t="s">
        <v>46</v>
      </c>
      <c r="J19" s="70">
        <f t="array" ref="J19">INDEX('Hero Profile'!$A:$A,MATCH(I19,'Hero Profile'!$B:$B,FALSE))</f>
        <v>0</v>
      </c>
      <c r="K19" s="2"/>
      <c r="L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620" ht="20.25" customHeight="1" x14ac:dyDescent="0.2">
      <c r="A20" s="45"/>
      <c r="B20" s="49" t="s">
        <v>48</v>
      </c>
      <c r="C20" s="70">
        <f t="array" ref="C20">INDEX('Hero Profile'!$A:$A,MATCH(B20,'Hero Profile'!$B:$B,FALSE))</f>
        <v>0</v>
      </c>
      <c r="D20" s="70"/>
      <c r="E20" s="70"/>
      <c r="F20" s="2"/>
      <c r="G20" s="2"/>
      <c r="H20" s="2"/>
      <c r="I20" s="49" t="s">
        <v>48</v>
      </c>
      <c r="J20" s="70">
        <f t="array" ref="J20">INDEX('Hero Profile'!$A:$A,MATCH(I20,'Hero Profile'!$B:$B,FALSE))</f>
        <v>0</v>
      </c>
      <c r="K20" s="2"/>
      <c r="L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620" ht="20.25" customHeight="1" x14ac:dyDescent="0.2">
      <c r="A21" s="45"/>
      <c r="B21" s="49" t="s">
        <v>50</v>
      </c>
      <c r="C21" s="70">
        <f t="array" ref="C21">INDEX('Hero Profile'!$A:$A,MATCH(B21,'Hero Profile'!$B:$B,FALSE))</f>
        <v>0</v>
      </c>
      <c r="D21" s="70"/>
      <c r="E21" s="70"/>
      <c r="F21" s="2"/>
      <c r="G21" s="2"/>
      <c r="H21" s="2"/>
      <c r="I21" s="49" t="s">
        <v>50</v>
      </c>
      <c r="J21" s="70">
        <f t="array" ref="J21">INDEX('Hero Profile'!$A:$A,MATCH(I21,'Hero Profile'!$B:$B,FALSE))</f>
        <v>0</v>
      </c>
      <c r="K21" s="2"/>
      <c r="L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620" ht="12.75" x14ac:dyDescent="0.2">
      <c r="A22" s="45"/>
      <c r="B22" s="2"/>
      <c r="C22" s="70"/>
      <c r="D22" s="70"/>
      <c r="E22" s="70"/>
      <c r="F22" s="45"/>
      <c r="G22" s="45"/>
      <c r="H22" s="2"/>
      <c r="I22" s="2"/>
      <c r="J22" s="70"/>
      <c r="K22" s="2"/>
      <c r="L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620" ht="12.75" x14ac:dyDescent="0.2">
      <c r="A23" s="45"/>
      <c r="B23" s="47" t="s">
        <v>33</v>
      </c>
      <c r="C23" s="70"/>
      <c r="D23" s="70"/>
      <c r="E23" s="70"/>
      <c r="F23" s="45"/>
      <c r="G23" s="45"/>
      <c r="H23" s="2"/>
      <c r="I23" s="47" t="s">
        <v>33</v>
      </c>
      <c r="J23" s="70"/>
      <c r="K23" s="2"/>
      <c r="L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620" ht="19.5" customHeight="1" x14ac:dyDescent="0.2">
      <c r="A24" s="45"/>
      <c r="B24" s="51" t="s">
        <v>51</v>
      </c>
      <c r="C24" s="95">
        <f t="array" ref="C24">INDEX('Hero Profile'!$A:$A,MATCH(B24,'Hero Profile'!$B:$B,FALSE))</f>
        <v>0</v>
      </c>
      <c r="D24" s="70"/>
      <c r="E24" s="70"/>
      <c r="F24" s="45"/>
      <c r="G24" s="45"/>
      <c r="H24" s="2"/>
      <c r="I24" s="51" t="s">
        <v>232</v>
      </c>
      <c r="J24" s="70">
        <f t="array" ref="J24">INDEX('Hero Profile'!$A:$A,MATCH(I24,'Hero Profile'!$B:$B,FALSE))</f>
        <v>0</v>
      </c>
      <c r="K24" s="2"/>
      <c r="L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620" ht="19.5" customHeight="1" x14ac:dyDescent="0.2">
      <c r="A25" s="45"/>
      <c r="B25" s="51" t="s">
        <v>30</v>
      </c>
      <c r="C25" s="70">
        <f t="array" ref="C25">INDEX('Hero Profile'!$A:$A,MATCH(B25,'Hero Profile'!$B:$B,FALSE))</f>
        <v>0</v>
      </c>
      <c r="D25" s="70"/>
      <c r="E25" s="70"/>
      <c r="F25" s="45"/>
      <c r="G25" s="45"/>
      <c r="H25" s="2"/>
      <c r="I25" s="51" t="s">
        <v>32</v>
      </c>
      <c r="J25" s="95">
        <f t="array" ref="J25">INDEX('Hero Profile'!$A:$A,MATCH(I25,'Hero Profile'!$B:$B,FALSE))</f>
        <v>0</v>
      </c>
      <c r="K25" s="2"/>
      <c r="L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620" ht="19.5" customHeight="1" x14ac:dyDescent="0.2">
      <c r="A26" s="45"/>
      <c r="B26" s="51" t="s">
        <v>52</v>
      </c>
      <c r="C26" s="95">
        <f t="array" ref="C26">INDEX('Hero Profile'!$A:$A,MATCH(B26,'Hero Profile'!$B:$B,FALSE))</f>
        <v>0</v>
      </c>
      <c r="D26" s="70"/>
      <c r="E26" s="70"/>
      <c r="F26" s="45"/>
      <c r="G26" s="45"/>
      <c r="H26" s="2"/>
      <c r="I26" s="51" t="s">
        <v>53</v>
      </c>
      <c r="J26" s="95">
        <f t="array" ref="J26">INDEX('Hero Profile'!$A:$A,MATCH(I26,'Hero Profile'!$B:$B,FALSE))</f>
        <v>0</v>
      </c>
      <c r="K26" s="2"/>
      <c r="L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620" ht="19.5" customHeight="1" x14ac:dyDescent="0.2">
      <c r="A27" s="45"/>
      <c r="B27" s="51" t="s">
        <v>54</v>
      </c>
      <c r="C27" s="95">
        <f t="array" ref="C27">INDEX('Hero Profile'!$A:$A,MATCH(B27,'Hero Profile'!$B:$B,FALSE))</f>
        <v>0</v>
      </c>
      <c r="D27" s="70"/>
      <c r="E27" s="70"/>
      <c r="F27" s="96"/>
      <c r="G27" s="45"/>
      <c r="H27" s="2"/>
      <c r="I27" s="51" t="s">
        <v>55</v>
      </c>
      <c r="J27" s="95">
        <f t="array" ref="J27">INDEX('Hero Profile'!$A:$A,MATCH(I27,'Hero Profile'!$B:$B,FALSE))</f>
        <v>0</v>
      </c>
      <c r="K27" s="2"/>
      <c r="L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620" ht="12.75" x14ac:dyDescent="0.2">
      <c r="A28" s="45"/>
      <c r="D28" s="70"/>
      <c r="E28" s="70"/>
      <c r="F28" s="96"/>
      <c r="G28" s="2"/>
      <c r="H28" s="97" t="s">
        <v>56</v>
      </c>
      <c r="I28" s="2"/>
      <c r="J28" s="70"/>
      <c r="K28" s="2"/>
      <c r="L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620" ht="12.75" x14ac:dyDescent="0.2">
      <c r="A29" s="2"/>
      <c r="D29" s="2"/>
      <c r="E29" s="2"/>
      <c r="F29" s="2"/>
      <c r="G29" s="35" t="s">
        <v>57</v>
      </c>
      <c r="H29" s="98">
        <f>(F37+F41)/(M38-M43)</f>
        <v>0.56710695578331383</v>
      </c>
      <c r="I29" s="3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</row>
    <row r="30" spans="1:620" ht="12.75" x14ac:dyDescent="0.2">
      <c r="A30" s="45"/>
      <c r="D30" s="70"/>
      <c r="E30" s="70"/>
      <c r="F30" s="96"/>
      <c r="G30" s="35" t="s">
        <v>58</v>
      </c>
      <c r="H30" s="98">
        <f>(F39+F42)/(M40-M44)</f>
        <v>0.42832840898916652</v>
      </c>
      <c r="I30" s="35"/>
      <c r="J30" s="70"/>
      <c r="K30" s="2"/>
      <c r="L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620" ht="12.75" x14ac:dyDescent="0.2">
      <c r="A31" s="45"/>
      <c r="D31" s="70"/>
      <c r="E31" s="70"/>
      <c r="F31" s="96"/>
      <c r="G31" s="35" t="s">
        <v>21</v>
      </c>
      <c r="H31" s="98">
        <f>(SUM(C38:E38)-SUM(C43:E43))/SUM(J37:L37,J41:L41)</f>
        <v>1.0398215299236933</v>
      </c>
      <c r="I31" s="2"/>
      <c r="J31" s="70"/>
      <c r="K31" s="2"/>
      <c r="L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620" ht="12.75" x14ac:dyDescent="0.2">
      <c r="A32" s="45"/>
      <c r="D32" s="70"/>
      <c r="E32" s="70"/>
      <c r="F32" s="96"/>
      <c r="G32" s="35" t="s">
        <v>24</v>
      </c>
      <c r="H32" s="98">
        <f>(SUM(C40:E40)-SUM(C44:E44))/SUM(J39:L39,J42:L42)</f>
        <v>1.2234942770688069</v>
      </c>
      <c r="I32" s="2"/>
      <c r="J32" s="70"/>
      <c r="K32" s="2"/>
      <c r="L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620" ht="12.75" collapsed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</row>
    <row r="34" spans="1:620" ht="24" hidden="1" outlineLevel="1" x14ac:dyDescent="0.35">
      <c r="A34" s="2"/>
      <c r="B34" s="383" t="s">
        <v>59</v>
      </c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8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</row>
    <row r="35" spans="1:620" ht="12.75" hidden="1" outlineLevel="1" x14ac:dyDescent="0.2"/>
    <row r="36" spans="1:620" ht="26.25" hidden="1" outlineLevel="1" x14ac:dyDescent="0.4">
      <c r="A36" s="94"/>
      <c r="B36" s="99"/>
      <c r="C36" s="23" t="s">
        <v>9</v>
      </c>
      <c r="D36" s="23" t="s">
        <v>10</v>
      </c>
      <c r="E36" s="23" t="s">
        <v>11</v>
      </c>
      <c r="F36" s="23" t="s">
        <v>60</v>
      </c>
      <c r="G36" s="70"/>
      <c r="H36" s="2"/>
      <c r="I36" s="99"/>
      <c r="J36" s="23" t="s">
        <v>9</v>
      </c>
      <c r="K36" s="23" t="s">
        <v>10</v>
      </c>
      <c r="L36" s="23" t="s">
        <v>11</v>
      </c>
      <c r="M36" s="23" t="s">
        <v>60</v>
      </c>
      <c r="N36" s="70"/>
      <c r="O36" s="2"/>
      <c r="P36" s="2"/>
      <c r="Q36" s="70"/>
    </row>
    <row r="37" spans="1:620" ht="12.75" hidden="1" outlineLevel="1" x14ac:dyDescent="0.2">
      <c r="A37" s="2"/>
      <c r="B37" s="89" t="s">
        <v>19</v>
      </c>
      <c r="C37" s="86">
        <f t="shared" ref="C37:E37" si="2">MAX(0,C62*C$8+C50)</f>
        <v>17806718.489999998</v>
      </c>
      <c r="D37" s="86">
        <f t="shared" si="2"/>
        <v>17494319.920000002</v>
      </c>
      <c r="E37" s="86">
        <f t="shared" si="2"/>
        <v>0</v>
      </c>
      <c r="F37" s="86">
        <f t="shared" ref="F37:F44" si="3">MAX(0,C37:E37)</f>
        <v>17806718.489999998</v>
      </c>
      <c r="G37" s="2"/>
      <c r="H37" s="2"/>
      <c r="I37" s="89" t="s">
        <v>19</v>
      </c>
      <c r="J37" s="86">
        <f t="shared" ref="J37:L37" si="4">MAX(0,J62*J$8+J50)</f>
        <v>19993508.48</v>
      </c>
      <c r="K37" s="86">
        <f t="shared" si="4"/>
        <v>13811305.199999999</v>
      </c>
      <c r="L37" s="86">
        <f t="shared" si="4"/>
        <v>5514656.8619999988</v>
      </c>
      <c r="M37" s="86">
        <f t="shared" ref="M37:M44" si="5">MAX(0,J37:L37)</f>
        <v>19993508.48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</row>
    <row r="38" spans="1:620" ht="12.75" hidden="1" outlineLevel="1" x14ac:dyDescent="0.2">
      <c r="A38" s="2"/>
      <c r="B38" s="89" t="s">
        <v>21</v>
      </c>
      <c r="C38" s="86">
        <f t="shared" ref="C38:E38" si="6">MAX(0,C63*C$8+C51)</f>
        <v>30613251.236700002</v>
      </c>
      <c r="D38" s="86">
        <f t="shared" si="6"/>
        <v>8484087.4800000004</v>
      </c>
      <c r="E38" s="86">
        <f t="shared" si="6"/>
        <v>0</v>
      </c>
      <c r="F38" s="86">
        <f t="shared" si="3"/>
        <v>30613251.236700002</v>
      </c>
      <c r="G38" s="2"/>
      <c r="H38" s="2"/>
      <c r="I38" s="89" t="s">
        <v>21</v>
      </c>
      <c r="J38" s="86">
        <f t="shared" ref="J38:L38" si="7">MAX(0,J63*J$8+J51)</f>
        <v>39111314.442199998</v>
      </c>
      <c r="K38" s="86">
        <f t="shared" si="7"/>
        <v>8577807.050999999</v>
      </c>
      <c r="L38" s="86">
        <f t="shared" si="7"/>
        <v>0</v>
      </c>
      <c r="M38" s="86">
        <f t="shared" si="5"/>
        <v>39111314.442199998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</row>
    <row r="39" spans="1:620" ht="12.75" hidden="1" outlineLevel="1" x14ac:dyDescent="0.2">
      <c r="A39" s="2"/>
      <c r="B39" s="89" t="s">
        <v>22</v>
      </c>
      <c r="C39" s="86">
        <f t="shared" ref="C39:E39" si="8">MAX(0,C64*C$8+C52)</f>
        <v>17757392.399999999</v>
      </c>
      <c r="D39" s="86">
        <f t="shared" si="8"/>
        <v>19664667.880000003</v>
      </c>
      <c r="E39" s="86">
        <f t="shared" si="8"/>
        <v>0</v>
      </c>
      <c r="F39" s="86">
        <f t="shared" si="3"/>
        <v>19664667.880000003</v>
      </c>
      <c r="G39" s="2"/>
      <c r="H39" s="2"/>
      <c r="I39" s="89" t="s">
        <v>22</v>
      </c>
      <c r="J39" s="86">
        <f t="shared" ref="J39:L39" si="9">MAX(0,J64*J$8+J52)</f>
        <v>22196740.5</v>
      </c>
      <c r="K39" s="86">
        <f t="shared" si="9"/>
        <v>18435626.137499999</v>
      </c>
      <c r="L39" s="86">
        <f t="shared" si="9"/>
        <v>7005846.2203124985</v>
      </c>
      <c r="M39" s="86">
        <f t="shared" si="5"/>
        <v>22196740.5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</row>
    <row r="40" spans="1:620" ht="12.75" hidden="1" outlineLevel="1" x14ac:dyDescent="0.2">
      <c r="A40" s="2"/>
      <c r="B40" s="89" t="s">
        <v>23</v>
      </c>
      <c r="C40" s="86">
        <f t="shared" ref="C40:E40" si="10">MAX(0,C65*C$8+C53)</f>
        <v>46411997.089218751</v>
      </c>
      <c r="D40" s="86">
        <f t="shared" si="10"/>
        <v>16111647.959687501</v>
      </c>
      <c r="E40" s="86">
        <f t="shared" si="10"/>
        <v>0</v>
      </c>
      <c r="F40" s="86">
        <f t="shared" si="3"/>
        <v>46411997.089218751</v>
      </c>
      <c r="G40" s="2"/>
      <c r="H40" s="2"/>
      <c r="I40" s="89" t="s">
        <v>23</v>
      </c>
      <c r="J40" s="86">
        <f t="shared" ref="J40:L40" si="11">MAX(0,J65*J$8+J53)</f>
        <v>45910258.267499998</v>
      </c>
      <c r="K40" s="86">
        <f t="shared" si="11"/>
        <v>12129285.530999999</v>
      </c>
      <c r="L40" s="86">
        <f t="shared" si="11"/>
        <v>3781666.899999999</v>
      </c>
      <c r="M40" s="86">
        <f t="shared" si="5"/>
        <v>45910258.267499998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</row>
    <row r="41" spans="1:620" ht="12.75" hidden="1" outlineLevel="1" x14ac:dyDescent="0.2">
      <c r="A41" s="2"/>
      <c r="B41" s="89" t="s">
        <v>61</v>
      </c>
      <c r="C41" s="100">
        <f t="shared" ref="C41:E41" si="12">C56</f>
        <v>0</v>
      </c>
      <c r="D41" s="100">
        <f t="shared" si="12"/>
        <v>4373579.9800000004</v>
      </c>
      <c r="E41" s="100">
        <f t="shared" si="12"/>
        <v>0</v>
      </c>
      <c r="F41" s="86">
        <f t="shared" si="3"/>
        <v>4373579.9800000004</v>
      </c>
      <c r="G41" s="2"/>
      <c r="H41" s="2"/>
      <c r="I41" s="89" t="s">
        <v>61</v>
      </c>
      <c r="J41" s="100">
        <f t="shared" ref="J41:L41" si="13">J56</f>
        <v>4685978.55</v>
      </c>
      <c r="K41" s="100">
        <f t="shared" si="13"/>
        <v>6905652.5999999996</v>
      </c>
      <c r="L41" s="100">
        <f t="shared" si="13"/>
        <v>1233152.2499999998</v>
      </c>
      <c r="M41" s="86">
        <f t="shared" si="5"/>
        <v>6905652.5999999996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</row>
    <row r="42" spans="1:620" ht="12.75" hidden="1" outlineLevel="1" x14ac:dyDescent="0.2">
      <c r="A42" s="2"/>
      <c r="B42" s="89" t="s">
        <v>62</v>
      </c>
      <c r="C42" s="100">
        <f t="shared" ref="C42:E42" si="14">C57</f>
        <v>0</v>
      </c>
      <c r="D42" s="100">
        <f t="shared" si="14"/>
        <v>0</v>
      </c>
      <c r="E42" s="100">
        <f t="shared" si="14"/>
        <v>0</v>
      </c>
      <c r="F42" s="86">
        <f t="shared" si="3"/>
        <v>0</v>
      </c>
      <c r="G42" s="2"/>
      <c r="H42" s="2"/>
      <c r="I42" s="89" t="s">
        <v>62</v>
      </c>
      <c r="J42" s="100">
        <f t="shared" ref="J42:L42" si="15">J57</f>
        <v>5549185.125</v>
      </c>
      <c r="K42" s="100">
        <f t="shared" si="15"/>
        <v>4007744.8124999995</v>
      </c>
      <c r="L42" s="100">
        <f t="shared" si="15"/>
        <v>1387296.2812499998</v>
      </c>
      <c r="M42" s="86">
        <f t="shared" si="5"/>
        <v>5549185.125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</row>
    <row r="43" spans="1:620" ht="12.75" hidden="1" outlineLevel="1" x14ac:dyDescent="0.2">
      <c r="A43" s="2"/>
      <c r="B43" s="89" t="s">
        <v>63</v>
      </c>
      <c r="C43" s="100">
        <f t="shared" ref="C43:E43" si="16">C58</f>
        <v>-13051683.414000001</v>
      </c>
      <c r="D43" s="100">
        <f t="shared" si="16"/>
        <v>-2071695.7800000003</v>
      </c>
      <c r="E43" s="100">
        <f t="shared" si="16"/>
        <v>0</v>
      </c>
      <c r="F43" s="86">
        <f t="shared" si="3"/>
        <v>0</v>
      </c>
      <c r="G43" s="2"/>
      <c r="H43" s="2"/>
      <c r="I43" s="89" t="s">
        <v>63</v>
      </c>
      <c r="J43" s="100">
        <f t="shared" ref="J43:L43" si="17">J58</f>
        <v>-8977348.379999999</v>
      </c>
      <c r="K43" s="100">
        <f t="shared" si="17"/>
        <v>0</v>
      </c>
      <c r="L43" s="100">
        <f t="shared" si="17"/>
        <v>0</v>
      </c>
      <c r="M43" s="86">
        <f t="shared" si="5"/>
        <v>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</row>
    <row r="44" spans="1:620" ht="12.75" hidden="1" outlineLevel="1" x14ac:dyDescent="0.2">
      <c r="A44" s="2"/>
      <c r="B44" s="89" t="s">
        <v>64</v>
      </c>
      <c r="C44" s="100">
        <f t="shared" ref="C44:E44" si="18">C59</f>
        <v>-6126300.3779999986</v>
      </c>
      <c r="D44" s="100">
        <f t="shared" si="18"/>
        <v>-3025333.5200000005</v>
      </c>
      <c r="E44" s="100">
        <f t="shared" si="18"/>
        <v>0</v>
      </c>
      <c r="F44" s="86">
        <f t="shared" si="3"/>
        <v>0</v>
      </c>
      <c r="G44" s="2"/>
      <c r="H44" s="2"/>
      <c r="I44" s="89" t="s">
        <v>64</v>
      </c>
      <c r="J44" s="100">
        <f t="shared" ref="J44:L44" si="19">J59</f>
        <v>0</v>
      </c>
      <c r="K44" s="100">
        <f t="shared" si="19"/>
        <v>0</v>
      </c>
      <c r="L44" s="100">
        <f t="shared" si="19"/>
        <v>0</v>
      </c>
      <c r="M44" s="86">
        <f t="shared" si="5"/>
        <v>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</row>
    <row r="45" spans="1:620" ht="12.75" hidden="1" outlineLevel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</row>
    <row r="46" spans="1:620" ht="12.75" hidden="1" outlineLevel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</row>
    <row r="47" spans="1:620" ht="24" hidden="1" outlineLevel="1" x14ac:dyDescent="0.35">
      <c r="A47" s="2"/>
      <c r="B47" s="383" t="s">
        <v>65</v>
      </c>
      <c r="C47" s="377"/>
      <c r="D47" s="377"/>
      <c r="E47" s="377"/>
      <c r="F47" s="377"/>
      <c r="G47" s="377"/>
      <c r="H47" s="377"/>
      <c r="I47" s="377"/>
      <c r="J47" s="377"/>
      <c r="K47" s="377"/>
      <c r="L47" s="377"/>
      <c r="M47" s="377"/>
      <c r="N47" s="377"/>
      <c r="O47" s="377"/>
      <c r="P47" s="378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</row>
    <row r="48" spans="1:620" ht="12.75" hidden="1" outlineLevel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</row>
    <row r="49" spans="1:620" ht="12.75" hidden="1" outlineLevel="1" x14ac:dyDescent="0.2">
      <c r="A49" s="72"/>
      <c r="B49" s="34" t="s">
        <v>66</v>
      </c>
      <c r="C49" s="23" t="s">
        <v>9</v>
      </c>
      <c r="D49" s="23" t="s">
        <v>10</v>
      </c>
      <c r="E49" s="23" t="s">
        <v>11</v>
      </c>
      <c r="F49" s="2"/>
      <c r="G49" s="2"/>
      <c r="H49" s="2"/>
      <c r="I49" s="34" t="s">
        <v>67</v>
      </c>
      <c r="J49" s="23" t="s">
        <v>9</v>
      </c>
      <c r="K49" s="23" t="s">
        <v>10</v>
      </c>
      <c r="L49" s="23" t="s">
        <v>11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620" ht="12.75" hidden="1" outlineLevel="1" x14ac:dyDescent="0.2">
      <c r="A50" s="72"/>
      <c r="B50" s="89" t="s">
        <v>68</v>
      </c>
      <c r="C50" s="86"/>
      <c r="D50" s="86"/>
      <c r="E50" s="86">
        <f>E62*10%*E8+30%*(6%*E62*E8)</f>
        <v>0</v>
      </c>
      <c r="F50" s="17"/>
      <c r="G50" s="2"/>
      <c r="H50" s="2"/>
      <c r="I50" s="89" t="s">
        <v>68</v>
      </c>
      <c r="J50" s="86">
        <f>J62*10%*D8</f>
        <v>1249594.2800000003</v>
      </c>
      <c r="K50" s="86">
        <f>E8*10%*K62+20%*L62*E8</f>
        <v>0</v>
      </c>
      <c r="L50" s="86">
        <f>L62*10%*L8+30%*(6%*L62*L8)</f>
        <v>582047.86199999985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620" ht="12.75" hidden="1" outlineLevel="1" x14ac:dyDescent="0.2">
      <c r="A51" s="72"/>
      <c r="B51" s="89" t="s">
        <v>69</v>
      </c>
      <c r="C51" s="86">
        <f>K8*C63*10%+37.5%*6%*C63*C8-L62*10%*L8</f>
        <v>1609510.3166999999</v>
      </c>
      <c r="D51" s="86">
        <f>-J62*10%*J8</f>
        <v>-1874391.42</v>
      </c>
      <c r="E51" s="86">
        <f>-K8*10%*K62-20%*L62*K8</f>
        <v>-4340695.92</v>
      </c>
      <c r="F51" s="17"/>
      <c r="G51" s="2"/>
      <c r="H51" s="2"/>
      <c r="I51" s="89" t="s">
        <v>69</v>
      </c>
      <c r="J51" s="86">
        <f>D8*J63*10%+37.5%*6%*J63*J8-E62*10%*E8</f>
        <v>3201920.9222000004</v>
      </c>
      <c r="K51" s="86">
        <f>-C62*10%*C8</f>
        <v>-1780671.8489999999</v>
      </c>
      <c r="L51" s="86">
        <f>-D8*10%*D62-20%*D62*D8</f>
        <v>-5248295.9760000007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620" ht="12.75" hidden="1" outlineLevel="1" x14ac:dyDescent="0.2">
      <c r="A52" s="72"/>
      <c r="B52" s="89" t="s">
        <v>70</v>
      </c>
      <c r="C52" s="86"/>
      <c r="D52" s="86">
        <f>15%*D64*D8</f>
        <v>2564956.6800000002</v>
      </c>
      <c r="E52" s="86">
        <f>30%*(50%*E64*E8+37.5%*E64*E8)</f>
        <v>0</v>
      </c>
      <c r="F52" s="17"/>
      <c r="G52" s="2"/>
      <c r="H52" s="2"/>
      <c r="I52" s="89" t="s">
        <v>70</v>
      </c>
      <c r="J52" s="86"/>
      <c r="K52" s="86">
        <f>15%*K64*K8</f>
        <v>2404646.8874999997</v>
      </c>
      <c r="L52" s="86">
        <f>30%*(50%*L64*L8+37.5%*L64*L8)</f>
        <v>1456661.0953124997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620" ht="12.75" hidden="1" outlineLevel="1" x14ac:dyDescent="0.2">
      <c r="A53" s="72"/>
      <c r="B53" s="89" t="s">
        <v>71</v>
      </c>
      <c r="C53" s="86">
        <f>37.5%*(36*C8+15%*(SUMPRODUCT(J64:L64,J8:L8)))</f>
        <v>15780495.19921875</v>
      </c>
      <c r="D53" s="86">
        <f>15%*15%*(SUMPRODUCT(J64:L64,J8:L8))</f>
        <v>984980.35968749993</v>
      </c>
      <c r="E53" s="86"/>
      <c r="F53" s="17"/>
      <c r="G53" s="2"/>
      <c r="H53" s="2"/>
      <c r="I53" s="89" t="s">
        <v>71</v>
      </c>
      <c r="J53" s="86">
        <f>37.5%*(36*J8+15%*(SUMPRODUCT(C64:E64,C8:E8)))</f>
        <v>15278756.377499998</v>
      </c>
      <c r="K53" s="86">
        <f>15%*15%*(SUMPRODUCT(C64:E64,C8:E8))</f>
        <v>784284.83100000001</v>
      </c>
      <c r="L53" s="86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620" ht="12.75" hidden="1" outlineLevel="1" x14ac:dyDescent="0.2">
      <c r="A54" s="7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Q54" s="2"/>
      <c r="R54" s="70"/>
      <c r="S54" s="70"/>
      <c r="T54" s="70"/>
      <c r="U54" s="70"/>
      <c r="V54" s="70"/>
      <c r="W54" s="58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4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</row>
    <row r="55" spans="1:620" ht="12.75" hidden="1" outlineLevel="1" x14ac:dyDescent="0.2">
      <c r="A55" s="72"/>
      <c r="B55" s="34" t="s">
        <v>72</v>
      </c>
      <c r="C55" s="23" t="s">
        <v>9</v>
      </c>
      <c r="D55" s="23" t="s">
        <v>10</v>
      </c>
      <c r="E55" s="23" t="s">
        <v>11</v>
      </c>
      <c r="F55" s="2"/>
      <c r="G55" s="2"/>
      <c r="H55" s="2"/>
      <c r="I55" s="34" t="s">
        <v>67</v>
      </c>
      <c r="J55" s="23" t="s">
        <v>9</v>
      </c>
      <c r="K55" s="23" t="s">
        <v>10</v>
      </c>
      <c r="L55" s="23" t="s">
        <v>11</v>
      </c>
      <c r="Q55" s="2"/>
      <c r="R55" s="70"/>
      <c r="S55" s="70"/>
      <c r="T55" s="70"/>
      <c r="U55" s="70"/>
      <c r="V55" s="70"/>
      <c r="W55" s="58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4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</row>
    <row r="56" spans="1:620" ht="12.75" hidden="1" outlineLevel="1" x14ac:dyDescent="0.2">
      <c r="A56" s="72"/>
      <c r="B56" s="89" t="s">
        <v>61</v>
      </c>
      <c r="C56" s="100">
        <f t="shared" ref="C56:E56" si="20">C$8*C75*C62</f>
        <v>0</v>
      </c>
      <c r="D56" s="100">
        <f t="shared" si="20"/>
        <v>4373579.9800000004</v>
      </c>
      <c r="E56" s="100">
        <f t="shared" si="20"/>
        <v>0</v>
      </c>
      <c r="F56" s="17"/>
      <c r="G56" s="2"/>
      <c r="H56" s="2"/>
      <c r="I56" s="89" t="s">
        <v>61</v>
      </c>
      <c r="J56" s="100">
        <f t="shared" ref="J56:L56" si="21">J$8*J75*J62</f>
        <v>4685978.55</v>
      </c>
      <c r="K56" s="100">
        <f t="shared" si="21"/>
        <v>6905652.5999999996</v>
      </c>
      <c r="L56" s="100">
        <f t="shared" si="21"/>
        <v>1233152.2499999998</v>
      </c>
      <c r="Q56" s="2"/>
      <c r="R56" s="70"/>
      <c r="S56" s="70"/>
      <c r="T56" s="70"/>
      <c r="U56" s="70"/>
      <c r="V56" s="70"/>
      <c r="W56" s="58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4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</row>
    <row r="57" spans="1:620" ht="12.75" hidden="1" outlineLevel="1" x14ac:dyDescent="0.2">
      <c r="A57" s="72"/>
      <c r="B57" s="89" t="s">
        <v>62</v>
      </c>
      <c r="C57" s="100">
        <f t="shared" ref="C57:E57" si="22">C$8*C76*C64</f>
        <v>0</v>
      </c>
      <c r="D57" s="100">
        <f t="shared" si="22"/>
        <v>0</v>
      </c>
      <c r="E57" s="100">
        <f t="shared" si="22"/>
        <v>0</v>
      </c>
      <c r="F57" s="17"/>
      <c r="G57" s="2"/>
      <c r="H57" s="2"/>
      <c r="I57" s="89" t="s">
        <v>62</v>
      </c>
      <c r="J57" s="100">
        <f t="shared" ref="J57:L57" si="23">J$8*J76*J64</f>
        <v>5549185.125</v>
      </c>
      <c r="K57" s="100">
        <f t="shared" si="23"/>
        <v>4007744.8124999995</v>
      </c>
      <c r="L57" s="100">
        <f t="shared" si="23"/>
        <v>1387296.2812499998</v>
      </c>
      <c r="Q57" s="2"/>
      <c r="R57" s="70"/>
      <c r="S57" s="70"/>
      <c r="T57" s="70"/>
      <c r="U57" s="70"/>
      <c r="V57" s="70"/>
      <c r="W57" s="58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4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</row>
    <row r="58" spans="1:620" ht="12.75" hidden="1" outlineLevel="1" x14ac:dyDescent="0.2">
      <c r="A58" s="72"/>
      <c r="B58" s="89" t="s">
        <v>63</v>
      </c>
      <c r="C58" s="101">
        <f t="shared" ref="C58:E58" si="24">C$8*C77*C63</f>
        <v>-13051683.414000001</v>
      </c>
      <c r="D58" s="101">
        <f t="shared" si="24"/>
        <v>-2071695.7800000003</v>
      </c>
      <c r="E58" s="101">
        <f t="shared" si="24"/>
        <v>0</v>
      </c>
      <c r="I58" s="89" t="s">
        <v>63</v>
      </c>
      <c r="J58" s="101">
        <f t="shared" ref="J58:L58" si="25">J$8*J77*J63</f>
        <v>-8977348.379999999</v>
      </c>
      <c r="K58" s="101">
        <f t="shared" si="25"/>
        <v>0</v>
      </c>
      <c r="L58" s="101">
        <f t="shared" si="25"/>
        <v>0</v>
      </c>
      <c r="Q58" s="2"/>
      <c r="R58" s="70"/>
      <c r="S58" s="70"/>
      <c r="T58" s="70"/>
      <c r="U58" s="70"/>
      <c r="V58" s="70"/>
      <c r="W58" s="58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4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</row>
    <row r="59" spans="1:620" ht="12.75" hidden="1" outlineLevel="1" x14ac:dyDescent="0.2">
      <c r="A59" s="72"/>
      <c r="B59" s="89" t="s">
        <v>64</v>
      </c>
      <c r="C59" s="100">
        <f t="shared" ref="C59:E59" si="26">C$8*C78*C65</f>
        <v>-6126300.3779999986</v>
      </c>
      <c r="D59" s="100">
        <f t="shared" si="26"/>
        <v>-3025333.5200000005</v>
      </c>
      <c r="E59" s="100">
        <f t="shared" si="26"/>
        <v>0</v>
      </c>
      <c r="I59" s="89" t="s">
        <v>64</v>
      </c>
      <c r="J59" s="100">
        <f t="shared" ref="J59:L59" si="27">J$8*J78*J65</f>
        <v>0</v>
      </c>
      <c r="K59" s="100">
        <f t="shared" si="27"/>
        <v>0</v>
      </c>
      <c r="L59" s="100">
        <f t="shared" si="27"/>
        <v>0</v>
      </c>
      <c r="Q59" s="2"/>
      <c r="R59" s="70"/>
      <c r="S59" s="70"/>
      <c r="T59" s="70"/>
      <c r="U59" s="70"/>
      <c r="V59" s="70"/>
      <c r="W59" s="58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4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</row>
    <row r="60" spans="1:620" ht="12.75" hidden="1" outlineLevel="1" x14ac:dyDescent="0.2">
      <c r="A60" s="72"/>
      <c r="B60" s="102"/>
      <c r="C60" s="103"/>
      <c r="D60" s="103"/>
      <c r="E60" s="103"/>
      <c r="F60" s="104"/>
      <c r="G60" s="104"/>
      <c r="H60" s="104"/>
      <c r="I60" s="102"/>
      <c r="J60" s="103"/>
      <c r="K60" s="103"/>
      <c r="L60" s="103"/>
      <c r="Q60" s="104"/>
      <c r="R60" s="105"/>
      <c r="S60" s="105"/>
      <c r="T60" s="105"/>
      <c r="U60" s="105"/>
      <c r="V60" s="105"/>
      <c r="W60" s="106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7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04"/>
      <c r="DB60" s="104"/>
      <c r="DC60" s="104"/>
      <c r="DD60" s="104"/>
      <c r="DE60" s="104"/>
      <c r="DF60" s="104"/>
      <c r="DG60" s="104"/>
      <c r="DH60" s="104"/>
      <c r="DI60" s="104"/>
      <c r="DJ60" s="104"/>
      <c r="DK60" s="104"/>
      <c r="DL60" s="104"/>
      <c r="DM60" s="104"/>
      <c r="DN60" s="104"/>
      <c r="DO60" s="104"/>
      <c r="DP60" s="104"/>
      <c r="DQ60" s="104"/>
      <c r="DR60" s="104"/>
      <c r="DS60" s="104"/>
      <c r="DT60" s="104"/>
      <c r="DU60" s="104"/>
      <c r="DV60" s="104"/>
      <c r="DW60" s="104"/>
      <c r="DX60" s="104"/>
      <c r="DY60" s="104"/>
      <c r="DZ60" s="104"/>
      <c r="EA60" s="104"/>
      <c r="EB60" s="104"/>
      <c r="EC60" s="104"/>
      <c r="ED60" s="104"/>
      <c r="EE60" s="104"/>
      <c r="EF60" s="104"/>
      <c r="EG60" s="104"/>
      <c r="EH60" s="104"/>
      <c r="EI60" s="104"/>
      <c r="EJ60" s="104"/>
      <c r="EK60" s="104"/>
      <c r="EL60" s="104"/>
      <c r="EM60" s="104"/>
      <c r="EN60" s="104"/>
      <c r="EO60" s="104"/>
      <c r="EP60" s="104"/>
      <c r="EQ60" s="104"/>
      <c r="ER60" s="104"/>
      <c r="ES60" s="104"/>
      <c r="ET60" s="104"/>
      <c r="EU60" s="104"/>
      <c r="EV60" s="104"/>
      <c r="EW60" s="104"/>
      <c r="EX60" s="104"/>
      <c r="EY60" s="104"/>
      <c r="EZ60" s="104"/>
      <c r="FA60" s="104"/>
      <c r="FB60" s="104"/>
      <c r="FC60" s="104"/>
      <c r="FD60" s="104"/>
      <c r="FE60" s="104"/>
      <c r="FF60" s="104"/>
      <c r="FG60" s="104"/>
      <c r="FH60" s="104"/>
      <c r="FI60" s="104"/>
      <c r="FJ60" s="104"/>
      <c r="FK60" s="104"/>
      <c r="FL60" s="104"/>
      <c r="FM60" s="104"/>
      <c r="FN60" s="104"/>
      <c r="FO60" s="104"/>
      <c r="FP60" s="104"/>
      <c r="FQ60" s="104"/>
      <c r="FR60" s="104"/>
      <c r="FS60" s="104"/>
      <c r="FT60" s="104"/>
      <c r="FU60" s="104"/>
      <c r="FV60" s="104"/>
      <c r="FW60" s="104"/>
      <c r="FX60" s="104"/>
      <c r="FY60" s="104"/>
      <c r="FZ60" s="104"/>
      <c r="GA60" s="104"/>
      <c r="GB60" s="104"/>
      <c r="GC60" s="104"/>
      <c r="GD60" s="104"/>
      <c r="GE60" s="104"/>
      <c r="GF60" s="104"/>
      <c r="GG60" s="104"/>
      <c r="GH60" s="104"/>
      <c r="GI60" s="104"/>
      <c r="GJ60" s="104"/>
      <c r="GK60" s="104"/>
      <c r="GL60" s="104"/>
      <c r="GM60" s="104"/>
      <c r="GN60" s="104"/>
      <c r="GO60" s="104"/>
      <c r="GP60" s="104"/>
      <c r="GQ60" s="104"/>
      <c r="GR60" s="104"/>
      <c r="GS60" s="104"/>
      <c r="GT60" s="104"/>
      <c r="GU60" s="104"/>
      <c r="GV60" s="104"/>
      <c r="GW60" s="104"/>
      <c r="GX60" s="104"/>
      <c r="GY60" s="104"/>
      <c r="GZ60" s="104"/>
      <c r="HA60" s="104"/>
      <c r="HB60" s="104"/>
      <c r="HC60" s="104"/>
      <c r="HD60" s="104"/>
      <c r="HE60" s="104"/>
      <c r="HF60" s="104"/>
      <c r="HG60" s="104"/>
      <c r="HH60" s="104"/>
      <c r="HI60" s="104"/>
      <c r="HJ60" s="104"/>
      <c r="HK60" s="104"/>
      <c r="HL60" s="104"/>
      <c r="HM60" s="104"/>
      <c r="HN60" s="104"/>
      <c r="HO60" s="104"/>
      <c r="HP60" s="104"/>
      <c r="HQ60" s="104"/>
      <c r="HR60" s="104"/>
      <c r="HS60" s="104"/>
      <c r="HT60" s="104"/>
      <c r="HU60" s="104"/>
      <c r="HV60" s="104"/>
      <c r="HW60" s="104"/>
      <c r="HX60" s="104"/>
      <c r="HY60" s="104"/>
      <c r="HZ60" s="104"/>
      <c r="IA60" s="104"/>
      <c r="IB60" s="104"/>
      <c r="IC60" s="104"/>
      <c r="ID60" s="104"/>
      <c r="IE60" s="104"/>
      <c r="IF60" s="104"/>
      <c r="IG60" s="104"/>
      <c r="IH60" s="104"/>
      <c r="II60" s="104"/>
      <c r="IJ60" s="104"/>
      <c r="IK60" s="104"/>
      <c r="IL60" s="104"/>
      <c r="IM60" s="104"/>
      <c r="IN60" s="104"/>
      <c r="IO60" s="104"/>
      <c r="IP60" s="104"/>
      <c r="IQ60" s="104"/>
      <c r="IR60" s="104"/>
      <c r="IS60" s="104"/>
      <c r="IT60" s="104"/>
      <c r="IU60" s="104"/>
      <c r="IV60" s="104"/>
      <c r="IW60" s="104"/>
      <c r="IX60" s="104"/>
      <c r="IY60" s="104"/>
      <c r="IZ60" s="104"/>
      <c r="JA60" s="104"/>
      <c r="JB60" s="104"/>
      <c r="JC60" s="104"/>
      <c r="JD60" s="104"/>
      <c r="JE60" s="104"/>
      <c r="JF60" s="104"/>
      <c r="JG60" s="104"/>
      <c r="JH60" s="104"/>
      <c r="JI60" s="104"/>
      <c r="JJ60" s="104"/>
      <c r="JK60" s="104"/>
      <c r="JL60" s="104"/>
      <c r="JM60" s="104"/>
      <c r="JN60" s="104"/>
      <c r="JO60" s="104"/>
      <c r="JP60" s="104"/>
      <c r="JQ60" s="104"/>
      <c r="JR60" s="104"/>
      <c r="JS60" s="104"/>
      <c r="JT60" s="104"/>
      <c r="JU60" s="104"/>
      <c r="JV60" s="104"/>
      <c r="JW60" s="104"/>
      <c r="JX60" s="104"/>
      <c r="JY60" s="104"/>
      <c r="JZ60" s="104"/>
      <c r="KA60" s="104"/>
      <c r="KB60" s="104"/>
      <c r="KC60" s="104"/>
      <c r="KD60" s="104"/>
      <c r="KE60" s="104"/>
      <c r="KF60" s="104"/>
      <c r="KG60" s="104"/>
      <c r="KH60" s="104"/>
      <c r="KI60" s="104"/>
      <c r="KJ60" s="104"/>
      <c r="KK60" s="104"/>
      <c r="KL60" s="104"/>
      <c r="KM60" s="104"/>
      <c r="KN60" s="104"/>
      <c r="KO60" s="104"/>
      <c r="KP60" s="104"/>
      <c r="KQ60" s="104"/>
      <c r="KR60" s="104"/>
      <c r="KS60" s="104"/>
      <c r="KT60" s="104"/>
      <c r="KU60" s="104"/>
      <c r="KV60" s="104"/>
      <c r="KW60" s="104"/>
      <c r="KX60" s="104"/>
      <c r="KY60" s="104"/>
      <c r="KZ60" s="104"/>
      <c r="LA60" s="104"/>
      <c r="LB60" s="104"/>
      <c r="LC60" s="104"/>
      <c r="LD60" s="104"/>
      <c r="LE60" s="104"/>
      <c r="LF60" s="104"/>
      <c r="LG60" s="104"/>
      <c r="LH60" s="104"/>
      <c r="LI60" s="104"/>
      <c r="LJ60" s="104"/>
      <c r="LK60" s="104"/>
      <c r="LL60" s="104"/>
      <c r="LM60" s="104"/>
      <c r="LN60" s="104"/>
      <c r="LO60" s="104"/>
      <c r="LP60" s="104"/>
      <c r="LQ60" s="104"/>
      <c r="LR60" s="104"/>
      <c r="LS60" s="104"/>
      <c r="LT60" s="104"/>
      <c r="LU60" s="104"/>
      <c r="LV60" s="104"/>
      <c r="LW60" s="104"/>
      <c r="LX60" s="104"/>
      <c r="LY60" s="104"/>
      <c r="LZ60" s="104"/>
      <c r="MA60" s="104"/>
      <c r="MB60" s="104"/>
      <c r="MC60" s="104"/>
      <c r="MD60" s="104"/>
      <c r="ME60" s="104"/>
      <c r="MF60" s="104"/>
      <c r="MG60" s="104"/>
      <c r="MH60" s="104"/>
      <c r="MI60" s="104"/>
      <c r="MJ60" s="104"/>
      <c r="MK60" s="104"/>
      <c r="ML60" s="104"/>
      <c r="MM60" s="104"/>
      <c r="MN60" s="104"/>
      <c r="MO60" s="104"/>
      <c r="MP60" s="104"/>
      <c r="MQ60" s="104"/>
      <c r="MR60" s="104"/>
      <c r="MS60" s="104"/>
      <c r="MT60" s="104"/>
      <c r="MU60" s="104"/>
      <c r="MV60" s="104"/>
      <c r="MW60" s="104"/>
      <c r="MX60" s="104"/>
      <c r="MY60" s="104"/>
      <c r="MZ60" s="104"/>
      <c r="NA60" s="104"/>
      <c r="NB60" s="104"/>
      <c r="NC60" s="104"/>
      <c r="ND60" s="104"/>
      <c r="NE60" s="104"/>
      <c r="NF60" s="104"/>
      <c r="NG60" s="104"/>
      <c r="NH60" s="104"/>
      <c r="NI60" s="104"/>
      <c r="NJ60" s="104"/>
      <c r="NK60" s="104"/>
      <c r="NL60" s="104"/>
      <c r="NM60" s="104"/>
      <c r="NN60" s="104"/>
      <c r="NO60" s="104"/>
      <c r="NP60" s="104"/>
      <c r="NQ60" s="104"/>
      <c r="NR60" s="104"/>
      <c r="NS60" s="104"/>
      <c r="NT60" s="104"/>
      <c r="NU60" s="104"/>
      <c r="NV60" s="104"/>
      <c r="NW60" s="104"/>
      <c r="NX60" s="104"/>
      <c r="NY60" s="104"/>
      <c r="NZ60" s="104"/>
      <c r="OA60" s="104"/>
      <c r="OB60" s="104"/>
      <c r="OC60" s="104"/>
      <c r="OD60" s="104"/>
      <c r="OE60" s="104"/>
      <c r="OF60" s="104"/>
      <c r="OG60" s="104"/>
      <c r="OH60" s="104"/>
      <c r="OI60" s="104"/>
      <c r="OJ60" s="104"/>
      <c r="OK60" s="104"/>
      <c r="OL60" s="104"/>
      <c r="OM60" s="104"/>
      <c r="ON60" s="104"/>
      <c r="OO60" s="104"/>
      <c r="OP60" s="104"/>
      <c r="OQ60" s="104"/>
      <c r="OR60" s="104"/>
      <c r="OS60" s="104"/>
      <c r="OT60" s="104"/>
      <c r="OU60" s="104"/>
      <c r="OV60" s="104"/>
      <c r="OW60" s="104"/>
      <c r="OX60" s="104"/>
      <c r="OY60" s="104"/>
      <c r="OZ60" s="104"/>
      <c r="PA60" s="104"/>
      <c r="PB60" s="104"/>
      <c r="PC60" s="104"/>
      <c r="PD60" s="104"/>
      <c r="PE60" s="104"/>
      <c r="PF60" s="104"/>
      <c r="PG60" s="104"/>
      <c r="PH60" s="104"/>
      <c r="PI60" s="104"/>
      <c r="PJ60" s="104"/>
      <c r="PK60" s="104"/>
      <c r="PL60" s="104"/>
      <c r="PM60" s="104"/>
      <c r="PN60" s="104"/>
      <c r="PO60" s="104"/>
      <c r="PP60" s="104"/>
      <c r="PQ60" s="104"/>
      <c r="PR60" s="104"/>
      <c r="PS60" s="104"/>
      <c r="PT60" s="104"/>
      <c r="PU60" s="104"/>
      <c r="PV60" s="104"/>
      <c r="PW60" s="104"/>
      <c r="PX60" s="104"/>
      <c r="PY60" s="104"/>
      <c r="PZ60" s="104"/>
      <c r="QA60" s="104"/>
      <c r="QB60" s="104"/>
      <c r="QC60" s="104"/>
      <c r="QD60" s="104"/>
      <c r="QE60" s="104"/>
      <c r="QF60" s="104"/>
      <c r="QG60" s="104"/>
      <c r="QH60" s="104"/>
      <c r="QI60" s="104"/>
      <c r="QJ60" s="104"/>
      <c r="QK60" s="104"/>
      <c r="QL60" s="104"/>
      <c r="QM60" s="104"/>
      <c r="QN60" s="104"/>
      <c r="QO60" s="104"/>
      <c r="QP60" s="104"/>
      <c r="QQ60" s="104"/>
      <c r="QR60" s="104"/>
      <c r="QS60" s="104"/>
      <c r="QT60" s="104"/>
      <c r="QU60" s="104"/>
      <c r="QV60" s="104"/>
      <c r="QW60" s="104"/>
      <c r="QX60" s="104"/>
      <c r="QY60" s="104"/>
      <c r="QZ60" s="104"/>
      <c r="RA60" s="104"/>
      <c r="RB60" s="104"/>
      <c r="RC60" s="104"/>
      <c r="RD60" s="104"/>
      <c r="RE60" s="104"/>
      <c r="RF60" s="104"/>
      <c r="RG60" s="104"/>
      <c r="RH60" s="104"/>
      <c r="RI60" s="104"/>
      <c r="RJ60" s="104"/>
      <c r="RK60" s="104"/>
      <c r="RL60" s="104"/>
      <c r="RM60" s="104"/>
      <c r="RN60" s="104"/>
      <c r="RO60" s="104"/>
      <c r="RP60" s="104"/>
      <c r="RQ60" s="104"/>
      <c r="RR60" s="104"/>
      <c r="RS60" s="104"/>
      <c r="RT60" s="104"/>
      <c r="RU60" s="104"/>
      <c r="RV60" s="104"/>
      <c r="RW60" s="104"/>
      <c r="RX60" s="104"/>
      <c r="RY60" s="104"/>
      <c r="RZ60" s="104"/>
      <c r="SA60" s="104"/>
      <c r="SB60" s="104"/>
      <c r="SC60" s="104"/>
      <c r="SD60" s="104"/>
      <c r="SE60" s="104"/>
      <c r="SF60" s="104"/>
      <c r="SG60" s="104"/>
      <c r="SH60" s="104"/>
      <c r="SI60" s="104"/>
      <c r="SJ60" s="104"/>
      <c r="SK60" s="104"/>
      <c r="SL60" s="104"/>
      <c r="SM60" s="104"/>
      <c r="SN60" s="104"/>
      <c r="SO60" s="104"/>
      <c r="SP60" s="104"/>
      <c r="SQ60" s="104"/>
      <c r="SR60" s="104"/>
      <c r="SS60" s="104"/>
      <c r="ST60" s="104"/>
      <c r="SU60" s="104"/>
      <c r="SV60" s="104"/>
      <c r="SW60" s="104"/>
      <c r="SX60" s="104"/>
      <c r="SY60" s="104"/>
      <c r="SZ60" s="104"/>
      <c r="TA60" s="104"/>
      <c r="TB60" s="104"/>
      <c r="TC60" s="104"/>
      <c r="TD60" s="104"/>
      <c r="TE60" s="104"/>
      <c r="TF60" s="104"/>
      <c r="TG60" s="104"/>
      <c r="TH60" s="104"/>
      <c r="TI60" s="104"/>
      <c r="TJ60" s="104"/>
      <c r="TK60" s="104"/>
      <c r="TL60" s="104"/>
      <c r="TM60" s="104"/>
      <c r="TN60" s="104"/>
      <c r="TO60" s="104"/>
      <c r="TP60" s="104"/>
      <c r="TQ60" s="104"/>
      <c r="TR60" s="104"/>
      <c r="TS60" s="104"/>
      <c r="TT60" s="104"/>
      <c r="TU60" s="104"/>
      <c r="TV60" s="104"/>
      <c r="TW60" s="104"/>
      <c r="TX60" s="104"/>
      <c r="TY60" s="104"/>
      <c r="TZ60" s="104"/>
      <c r="UA60" s="104"/>
      <c r="UB60" s="104"/>
      <c r="UC60" s="104"/>
      <c r="UD60" s="104"/>
      <c r="UE60" s="104"/>
      <c r="UF60" s="104"/>
      <c r="UG60" s="104"/>
      <c r="UH60" s="104"/>
      <c r="UI60" s="104"/>
      <c r="UJ60" s="104"/>
      <c r="UK60" s="104"/>
      <c r="UL60" s="104"/>
      <c r="UM60" s="104"/>
      <c r="UN60" s="104"/>
      <c r="UO60" s="104"/>
      <c r="UP60" s="104"/>
      <c r="UQ60" s="104"/>
      <c r="UR60" s="104"/>
      <c r="US60" s="104"/>
      <c r="UT60" s="104"/>
      <c r="UU60" s="104"/>
      <c r="UV60" s="104"/>
      <c r="UW60" s="104"/>
      <c r="UX60" s="104"/>
      <c r="UY60" s="104"/>
      <c r="UZ60" s="104"/>
      <c r="VA60" s="104"/>
      <c r="VB60" s="104"/>
      <c r="VC60" s="104"/>
      <c r="VD60" s="104"/>
      <c r="VE60" s="104"/>
      <c r="VF60" s="104"/>
      <c r="VG60" s="104"/>
      <c r="VH60" s="104"/>
      <c r="VI60" s="104"/>
      <c r="VJ60" s="104"/>
      <c r="VK60" s="104"/>
      <c r="VL60" s="104"/>
      <c r="VM60" s="104"/>
      <c r="VN60" s="104"/>
      <c r="VO60" s="104"/>
      <c r="VP60" s="104"/>
      <c r="VQ60" s="104"/>
      <c r="VR60" s="104"/>
      <c r="VS60" s="104"/>
      <c r="VT60" s="104"/>
      <c r="VU60" s="104"/>
      <c r="VV60" s="104"/>
      <c r="VW60" s="104"/>
      <c r="VX60" s="104"/>
      <c r="VY60" s="104"/>
      <c r="VZ60" s="104"/>
      <c r="WA60" s="104"/>
      <c r="WB60" s="104"/>
      <c r="WC60" s="104"/>
      <c r="WD60" s="104"/>
      <c r="WE60" s="104"/>
      <c r="WF60" s="104"/>
      <c r="WG60" s="104"/>
      <c r="WH60" s="104"/>
      <c r="WI60" s="104"/>
      <c r="WJ60" s="104"/>
      <c r="WK60" s="104"/>
      <c r="WL60" s="104"/>
      <c r="WM60" s="104"/>
      <c r="WN60" s="104"/>
      <c r="WO60" s="104"/>
      <c r="WP60" s="104"/>
      <c r="WQ60" s="104"/>
      <c r="WR60" s="104"/>
      <c r="WS60" s="104"/>
      <c r="WT60" s="104"/>
      <c r="WU60" s="104"/>
      <c r="WV60" s="104"/>
    </row>
    <row r="61" spans="1:620" ht="12.75" hidden="1" outlineLevel="1" x14ac:dyDescent="0.2">
      <c r="A61" s="2"/>
      <c r="B61" s="34" t="s">
        <v>73</v>
      </c>
      <c r="C61" s="23" t="s">
        <v>9</v>
      </c>
      <c r="D61" s="23" t="s">
        <v>10</v>
      </c>
      <c r="E61" s="23" t="s">
        <v>11</v>
      </c>
      <c r="F61" s="2"/>
      <c r="G61" s="2"/>
      <c r="H61" s="2"/>
      <c r="I61" s="34" t="s">
        <v>43</v>
      </c>
      <c r="J61" s="23" t="s">
        <v>9</v>
      </c>
      <c r="K61" s="23" t="s">
        <v>10</v>
      </c>
      <c r="L61" s="23" t="s">
        <v>11</v>
      </c>
      <c r="Q61" s="2"/>
      <c r="R61" s="70"/>
      <c r="S61" s="70"/>
      <c r="T61" s="70"/>
      <c r="U61" s="70"/>
      <c r="V61" s="70"/>
      <c r="W61" s="58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4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</row>
    <row r="62" spans="1:620" ht="12.75" hidden="1" outlineLevel="1" x14ac:dyDescent="0.2">
      <c r="A62" s="104"/>
      <c r="B62" s="89" t="s">
        <v>19</v>
      </c>
      <c r="C62" s="100">
        <f>(1+C71)*'Troop Stats'!B9</f>
        <v>18.05</v>
      </c>
      <c r="D62" s="100">
        <f>(1+D71)*'Troop Stats'!C9</f>
        <v>26.599999999999998</v>
      </c>
      <c r="E62" s="100">
        <f>(1+E71)*'Troop Stats'!D9</f>
        <v>28.5</v>
      </c>
      <c r="F62" s="17"/>
      <c r="G62" s="2"/>
      <c r="H62" s="2"/>
      <c r="I62" s="89" t="s">
        <v>19</v>
      </c>
      <c r="J62" s="100">
        <f>(1+J71)*'Troop Stats'!B9</f>
        <v>19</v>
      </c>
      <c r="K62" s="100">
        <f>(1+K71)*'Troop Stats'!C9</f>
        <v>28</v>
      </c>
      <c r="L62" s="100">
        <f>(1+L71)*'Troop Stats'!D9</f>
        <v>30</v>
      </c>
      <c r="Q62" s="2"/>
      <c r="R62" s="70"/>
      <c r="S62" s="70"/>
      <c r="T62" s="70"/>
      <c r="U62" s="70"/>
      <c r="V62" s="70"/>
      <c r="W62" s="58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4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</row>
    <row r="63" spans="1:620" ht="12.75" hidden="1" outlineLevel="1" x14ac:dyDescent="0.2">
      <c r="A63" s="2"/>
      <c r="B63" s="89" t="s">
        <v>21</v>
      </c>
      <c r="C63" s="100">
        <f>(1+C72)*'Troop Stats'!B10</f>
        <v>29.400000000000002</v>
      </c>
      <c r="D63" s="100">
        <f>(1+D72)*'Troop Stats'!C10</f>
        <v>15.75</v>
      </c>
      <c r="E63" s="100">
        <f>(1+E72)*'Troop Stats'!D10</f>
        <v>15.75</v>
      </c>
      <c r="F63" s="17"/>
      <c r="G63" s="2"/>
      <c r="H63" s="2"/>
      <c r="I63" s="89" t="s">
        <v>21</v>
      </c>
      <c r="J63" s="100">
        <f>(1+J72)*'Troop Stats'!B10</f>
        <v>36.4</v>
      </c>
      <c r="K63" s="100">
        <f>(1+K72)*'Troop Stats'!C10</f>
        <v>21</v>
      </c>
      <c r="L63" s="100">
        <f>(1+L72)*'Troop Stats'!D10</f>
        <v>21</v>
      </c>
      <c r="Q63" s="2"/>
      <c r="R63" s="70"/>
      <c r="S63" s="70"/>
      <c r="T63" s="70"/>
      <c r="U63" s="70"/>
      <c r="V63" s="70"/>
      <c r="W63" s="58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4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</row>
    <row r="64" spans="1:620" ht="12.75" hidden="1" outlineLevel="1" x14ac:dyDescent="0.2">
      <c r="A64" s="2"/>
      <c r="B64" s="89" t="s">
        <v>22</v>
      </c>
      <c r="C64" s="100">
        <f>(1+C73)*'Troop Stats'!B11</f>
        <v>18</v>
      </c>
      <c r="D64" s="100">
        <f>(1+D73)*'Troop Stats'!C11</f>
        <v>26</v>
      </c>
      <c r="E64" s="100">
        <f>(1+E73)*'Troop Stats'!D11</f>
        <v>27</v>
      </c>
      <c r="F64" s="17"/>
      <c r="G64" s="2"/>
      <c r="H64" s="2"/>
      <c r="I64" s="89" t="s">
        <v>22</v>
      </c>
      <c r="J64" s="100">
        <f>(1+J73)*'Troop Stats'!B11</f>
        <v>22.5</v>
      </c>
      <c r="K64" s="100">
        <f>(1+K73)*'Troop Stats'!C11</f>
        <v>32.5</v>
      </c>
      <c r="L64" s="100">
        <f>(1+L73)*'Troop Stats'!D11</f>
        <v>33.75</v>
      </c>
      <c r="Q64" s="2"/>
      <c r="R64" s="70"/>
      <c r="S64" s="70"/>
      <c r="T64" s="70"/>
      <c r="U64" s="70"/>
      <c r="V64" s="70"/>
      <c r="W64" s="58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4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</row>
    <row r="65" spans="1:620" ht="12.75" hidden="1" outlineLevel="1" x14ac:dyDescent="0.2">
      <c r="A65" s="2"/>
      <c r="B65" s="89" t="s">
        <v>23</v>
      </c>
      <c r="C65" s="100">
        <f>(1+C74)*'Troop Stats'!B12</f>
        <v>31.049999999999997</v>
      </c>
      <c r="D65" s="100">
        <f>(1+D74)*'Troop Stats'!C12</f>
        <v>23</v>
      </c>
      <c r="E65" s="100">
        <f>(1+E74)*'Troop Stats'!D12</f>
        <v>23</v>
      </c>
      <c r="F65" s="17"/>
      <c r="G65" s="2"/>
      <c r="H65" s="2"/>
      <c r="I65" s="89" t="s">
        <v>23</v>
      </c>
      <c r="J65" s="100">
        <f>(1+J74)*'Troop Stats'!B12</f>
        <v>31.049999999999997</v>
      </c>
      <c r="K65" s="100">
        <f>(1+K74)*'Troop Stats'!C12</f>
        <v>23</v>
      </c>
      <c r="L65" s="100">
        <f>(1+L74)*'Troop Stats'!D12</f>
        <v>23</v>
      </c>
      <c r="Q65" s="2"/>
      <c r="R65" s="70"/>
      <c r="S65" s="70"/>
      <c r="T65" s="70"/>
      <c r="U65" s="70"/>
      <c r="V65" s="70"/>
      <c r="W65" s="58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4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</row>
    <row r="66" spans="1:620" ht="12.75" hidden="1" outlineLevel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70"/>
      <c r="S66" s="70"/>
      <c r="T66" s="70"/>
      <c r="U66" s="70"/>
      <c r="V66" s="70"/>
      <c r="W66" s="58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4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  <c r="SG66" s="2"/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  <c r="WD66" s="2"/>
      <c r="WE66" s="2"/>
      <c r="WF66" s="2"/>
      <c r="WG66" s="2"/>
      <c r="WH66" s="2"/>
      <c r="WI66" s="2"/>
      <c r="WJ66" s="2"/>
      <c r="WK66" s="2"/>
      <c r="WL66" s="2"/>
      <c r="WM66" s="2"/>
      <c r="WN66" s="2"/>
      <c r="WO66" s="2"/>
      <c r="WP66" s="2"/>
      <c r="WQ66" s="2"/>
      <c r="WR66" s="2"/>
      <c r="WS66" s="2"/>
      <c r="WT66" s="2"/>
      <c r="WU66" s="2"/>
      <c r="WV66" s="2"/>
    </row>
    <row r="67" spans="1:620" ht="12.75" hidden="1" outlineLevel="1" x14ac:dyDescent="0.2">
      <c r="A67" s="2"/>
      <c r="C67" s="70"/>
      <c r="D67" s="70"/>
      <c r="E67" s="70"/>
      <c r="F67" s="2"/>
      <c r="G67" s="70"/>
      <c r="H67" s="2"/>
      <c r="I67" s="2"/>
      <c r="J67" s="2"/>
      <c r="K67" s="2"/>
      <c r="L67" s="2"/>
      <c r="M67" s="2"/>
      <c r="N67" s="70"/>
      <c r="O67" s="2"/>
      <c r="P67" s="2"/>
      <c r="Q67" s="70"/>
      <c r="R67" s="70"/>
      <c r="S67" s="70"/>
      <c r="T67" s="70"/>
      <c r="U67" s="70"/>
      <c r="V67" s="70"/>
      <c r="W67" s="108"/>
      <c r="X67" s="2"/>
      <c r="Y67" s="2"/>
      <c r="CE67" s="109"/>
    </row>
    <row r="68" spans="1:620" ht="24" x14ac:dyDescent="0.35">
      <c r="A68" s="2"/>
      <c r="B68" s="383" t="s">
        <v>74</v>
      </c>
      <c r="C68" s="377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8"/>
      <c r="Q68" s="70"/>
      <c r="R68" s="70"/>
      <c r="S68" s="70"/>
      <c r="T68" s="70"/>
      <c r="U68" s="70"/>
      <c r="V68" s="70"/>
      <c r="W68" s="108"/>
      <c r="X68" s="2"/>
      <c r="Y68" s="2"/>
      <c r="CE68" s="109"/>
    </row>
    <row r="69" spans="1:620" ht="12.75" x14ac:dyDescent="0.2">
      <c r="A69" s="94"/>
      <c r="B69" s="37"/>
      <c r="C69" s="70"/>
      <c r="D69" s="70"/>
      <c r="E69" s="70"/>
      <c r="F69" s="2"/>
      <c r="G69" s="70"/>
      <c r="H69" s="2"/>
      <c r="I69" s="2"/>
      <c r="J69" s="2"/>
      <c r="K69" s="2"/>
      <c r="L69" s="2"/>
      <c r="M69" s="2"/>
      <c r="N69" s="70"/>
      <c r="O69" s="2"/>
      <c r="P69" s="2"/>
      <c r="Q69" s="70"/>
      <c r="R69" s="70"/>
      <c r="S69" s="70"/>
      <c r="T69" s="70"/>
      <c r="U69" s="70"/>
      <c r="V69" s="70"/>
      <c r="W69" s="108"/>
      <c r="X69" s="2"/>
      <c r="Y69" s="2"/>
      <c r="CE69" s="109"/>
    </row>
    <row r="70" spans="1:620" ht="12.75" x14ac:dyDescent="0.2">
      <c r="A70" s="94"/>
      <c r="B70" s="37"/>
      <c r="C70" s="23" t="s">
        <v>9</v>
      </c>
      <c r="D70" s="23" t="s">
        <v>10</v>
      </c>
      <c r="E70" s="23" t="s">
        <v>11</v>
      </c>
      <c r="F70" s="110"/>
      <c r="G70" s="45"/>
      <c r="H70" s="2"/>
      <c r="I70" s="37"/>
      <c r="J70" s="111" t="s">
        <v>9</v>
      </c>
      <c r="K70" s="111" t="s">
        <v>10</v>
      </c>
      <c r="L70" s="111" t="s">
        <v>11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620" ht="12.75" x14ac:dyDescent="0.2">
      <c r="A71" s="94"/>
      <c r="B71" s="89" t="s">
        <v>19</v>
      </c>
      <c r="C71" s="112">
        <f>SUM(D$84:D$90,AH$97:AH$103)</f>
        <v>-5.0000000000000017E-2</v>
      </c>
      <c r="D71" s="112">
        <f>SUM(N$84:N$90,AR$97:AR$103)</f>
        <v>-5.0000000000000017E-2</v>
      </c>
      <c r="E71" s="112">
        <f>SUM(X$84:X$90,BB$97:BB$103)</f>
        <v>-5.0000000000000017E-2</v>
      </c>
      <c r="F71" s="113"/>
      <c r="G71" s="45"/>
      <c r="H71" s="2"/>
      <c r="I71" s="114" t="s">
        <v>19</v>
      </c>
      <c r="J71" s="112">
        <f>SUM(D$97:D$103,AH$84:AH$90)</f>
        <v>0</v>
      </c>
      <c r="K71" s="65">
        <f>SUM(N$97:N$103,AR$84:AR$90)</f>
        <v>0</v>
      </c>
      <c r="L71" s="65">
        <f>SUM(X$97:X$103,BB$84:BB$90)</f>
        <v>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620" ht="12.75" x14ac:dyDescent="0.2">
      <c r="A72" s="94"/>
      <c r="B72" s="89" t="s">
        <v>21</v>
      </c>
      <c r="C72" s="112">
        <f>SUM(E$84:E$90,AI$97:AI$103)</f>
        <v>4.9999999999999989E-2</v>
      </c>
      <c r="D72" s="112">
        <f>SUM(O$84:O$90,AS$97:AS$103)</f>
        <v>-0.25</v>
      </c>
      <c r="E72" s="112">
        <f>SUM(Y$84:Y$90,BC$97:BC$103)</f>
        <v>-0.25</v>
      </c>
      <c r="F72" s="113"/>
      <c r="G72" s="45"/>
      <c r="H72" s="2"/>
      <c r="I72" s="114" t="s">
        <v>21</v>
      </c>
      <c r="J72" s="112">
        <f>SUM(E$97:E$103,AI$84:AI$90)</f>
        <v>0.3</v>
      </c>
      <c r="K72" s="65">
        <f>SUM(O$97:O$103,AS$84:AS$90)</f>
        <v>0</v>
      </c>
      <c r="L72" s="65">
        <f>SUM(Y$97:Y$103,BC$84:BC$90)</f>
        <v>0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620" ht="12.75" x14ac:dyDescent="0.2">
      <c r="A73" s="72"/>
      <c r="B73" s="89" t="s">
        <v>22</v>
      </c>
      <c r="C73" s="112">
        <f>SUM(F$84:F$90,AJ$97:AJ$103)</f>
        <v>0</v>
      </c>
      <c r="D73" s="112">
        <f>SUM(P$84:P$90,AT$97:AT$103)</f>
        <v>0</v>
      </c>
      <c r="E73" s="112">
        <f>SUM(Z$84:Z$90,BD$97:BD$103)</f>
        <v>0</v>
      </c>
      <c r="F73" s="113"/>
      <c r="G73" s="45"/>
      <c r="H73" s="2"/>
      <c r="I73" s="114" t="s">
        <v>22</v>
      </c>
      <c r="J73" s="112">
        <f>SUM(F$97:F$103,AJ$84:AJ$90)</f>
        <v>0.25</v>
      </c>
      <c r="K73" s="65">
        <f>SUM(P$97:P$103,AT$84:AT$90)</f>
        <v>0.25</v>
      </c>
      <c r="L73" s="65">
        <f>SUM(Z$97:Z$103,BD$84:BD$90)</f>
        <v>0.25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620" ht="12.75" x14ac:dyDescent="0.2">
      <c r="A74" s="72"/>
      <c r="B74" s="89" t="s">
        <v>24</v>
      </c>
      <c r="C74" s="112">
        <f>SUM(G$84:G$90,AK$97:AK$103)</f>
        <v>0.15</v>
      </c>
      <c r="D74" s="112">
        <f>SUM(Q$84:Q$90,AU$97:AU$103)</f>
        <v>0.15</v>
      </c>
      <c r="E74" s="112">
        <f>SUM(AA$84:AA$90,BE$97:BE$103)</f>
        <v>0.15</v>
      </c>
      <c r="F74" s="113"/>
      <c r="G74" s="45"/>
      <c r="H74" s="2"/>
      <c r="I74" s="114" t="s">
        <v>24</v>
      </c>
      <c r="J74" s="112">
        <f>SUM(G$97:G$103,AK$84:AK$90)</f>
        <v>0.15</v>
      </c>
      <c r="K74" s="65">
        <f>SUM(Q$97:Q$103,AU$84:AU$90)</f>
        <v>0.15</v>
      </c>
      <c r="L74" s="65">
        <f>SUM(AA$97:AA$103,BE$84:BE$90)</f>
        <v>0.15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620" ht="12.75" x14ac:dyDescent="0.2">
      <c r="A75" s="72"/>
      <c r="B75" s="89" t="s">
        <v>61</v>
      </c>
      <c r="C75" s="112">
        <f>SUM(H$84:I$90,AL$97:AM$103)</f>
        <v>0</v>
      </c>
      <c r="D75" s="112">
        <f>SUM(R$84:S$90,AV$97:AW$103)</f>
        <v>0.25</v>
      </c>
      <c r="E75" s="112">
        <f>SUM(AB$84:AC$90,BF$97:BG$103)</f>
        <v>0</v>
      </c>
      <c r="F75" s="113"/>
      <c r="G75" s="45"/>
      <c r="H75" s="2"/>
      <c r="I75" s="114" t="s">
        <v>61</v>
      </c>
      <c r="J75" s="112">
        <f>SUM(H$97:I$103,AL$84:AM$90)</f>
        <v>0.25</v>
      </c>
      <c r="K75" s="65">
        <f>SUM(R$97:S$103,AV$84:AW$90)</f>
        <v>0.5</v>
      </c>
      <c r="L75" s="65">
        <f>SUM(AB$97:AC$103,BF$84:BG$90)</f>
        <v>0.25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620" ht="12.75" x14ac:dyDescent="0.2">
      <c r="A76" s="72"/>
      <c r="B76" s="89" t="s">
        <v>62</v>
      </c>
      <c r="C76" s="112">
        <f>SUM(H$84:H$90,J$84:J$90,AL$97:AL$103,AN$97:AN$103)</f>
        <v>0</v>
      </c>
      <c r="D76" s="112">
        <f>SUM(R$84:R$90,AV$97:AV$103,T$84:T$90,AX$97:AX$103)</f>
        <v>0</v>
      </c>
      <c r="E76" s="112">
        <f>SUM(AB$84:AB$90,BF$97:BF$103,AD$84:AD$90,BH$97:BH$103)</f>
        <v>0</v>
      </c>
      <c r="F76" s="115"/>
      <c r="G76" s="45"/>
      <c r="H76" s="2"/>
      <c r="I76" s="114" t="s">
        <v>62</v>
      </c>
      <c r="J76" s="112">
        <f>SUM(H$97:H$103,J$97:J$103,AL$84:AL$90,AN$84:AN$90)</f>
        <v>0.25</v>
      </c>
      <c r="K76" s="65">
        <f>SUM(R$97:R$103,AV$84:AV$90,T$97:T$103,AX$84:AX$90)</f>
        <v>0.25</v>
      </c>
      <c r="L76" s="65">
        <f>SUM(AB$97:AB$103,BF$84:BF$90,AD$97:AD$103,BH$84:BH$90)</f>
        <v>0.25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620" ht="12.75" x14ac:dyDescent="0.2">
      <c r="A77" s="72"/>
      <c r="B77" s="89" t="s">
        <v>63</v>
      </c>
      <c r="C77" s="112">
        <f>SUM(K$84:L$90,AO$97:AP$103)</f>
        <v>-0.45</v>
      </c>
      <c r="D77" s="112">
        <f>SUM(U$84:V$90,AY$97:AZ$103)</f>
        <v>-0.2</v>
      </c>
      <c r="E77" s="112">
        <f>SUM(AE$84:AF$90,BI$97:BJ$103)</f>
        <v>-0.2</v>
      </c>
      <c r="F77" s="115"/>
      <c r="G77" s="45"/>
      <c r="H77" s="2"/>
      <c r="I77" s="114" t="s">
        <v>63</v>
      </c>
      <c r="J77" s="112">
        <f>SUM(K$97:L$103,AO$84:AP$90)</f>
        <v>-0.25</v>
      </c>
      <c r="K77" s="65">
        <f>SUM(U$97:V$103,AY$84:AZ$90)</f>
        <v>0</v>
      </c>
      <c r="L77" s="65">
        <f>SUM(AE$97:AF$103,BI$84:BJ$90)</f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620" ht="12.75" x14ac:dyDescent="0.2">
      <c r="A78" s="72"/>
      <c r="B78" s="89" t="s">
        <v>64</v>
      </c>
      <c r="C78" s="112">
        <f>SUM(K$84:K$90,AO$97:AO$103,M$84:M$90,AQ$84:AQ$90)</f>
        <v>-0.2</v>
      </c>
      <c r="D78" s="112">
        <f>SUM(U$84:U$90,W$97:W$103,AY$84:AY$90,BA$97:BA$103)</f>
        <v>-0.2</v>
      </c>
      <c r="E78" s="112">
        <f>SUM(AE$84:AE$90,BI$97:BI$103,AG$84:AG$90,BK$97:BK$103)</f>
        <v>-0.2</v>
      </c>
      <c r="F78" s="96"/>
      <c r="G78" s="45"/>
      <c r="H78" s="2"/>
      <c r="I78" s="114" t="s">
        <v>64</v>
      </c>
      <c r="J78" s="112">
        <f>SUM(K$97:K$103,AO$84:AO$90,M$97:M$103,AQ$97:AQ$103)</f>
        <v>0</v>
      </c>
      <c r="K78" s="65">
        <f>SUM(U$97:U$103,W$84:W$90,AY$97:AY$103,BA$84:BA$90)</f>
        <v>0</v>
      </c>
      <c r="L78" s="65">
        <f>SUM(AE$97:AE$103,BI$84:BI$90,AG$97:AG$103,BK$84:BK$90)</f>
        <v>0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620" ht="12.75" x14ac:dyDescent="0.2">
      <c r="A79" s="72"/>
      <c r="B79" s="37"/>
      <c r="C79" s="70"/>
      <c r="D79" s="70"/>
      <c r="E79" s="70"/>
      <c r="F79" s="2"/>
      <c r="G79" s="70"/>
      <c r="H79" s="2"/>
      <c r="I79" s="2"/>
      <c r="J79" s="2"/>
      <c r="K79" s="2"/>
      <c r="L79" s="2"/>
      <c r="M79" s="2"/>
      <c r="N79" s="70"/>
      <c r="O79" s="2"/>
      <c r="P79" s="2"/>
      <c r="Q79" s="70"/>
      <c r="R79" s="70"/>
      <c r="S79" s="70"/>
      <c r="T79" s="70"/>
      <c r="U79" s="70"/>
      <c r="V79" s="70"/>
      <c r="W79" s="108"/>
      <c r="X79" s="2"/>
      <c r="Y79" s="2"/>
      <c r="CE79" s="109"/>
    </row>
    <row r="80" spans="1:620" ht="12.75" x14ac:dyDescent="0.2">
      <c r="A80" s="72"/>
      <c r="B80" s="37" t="s">
        <v>75</v>
      </c>
      <c r="C80" s="70"/>
      <c r="D80" s="97" t="s">
        <v>76</v>
      </c>
      <c r="E80" s="70"/>
      <c r="F80" s="2"/>
      <c r="G80" s="70"/>
      <c r="H80" s="2"/>
      <c r="I80" s="2"/>
      <c r="J80" s="2"/>
      <c r="K80" s="2"/>
      <c r="L80" s="2"/>
      <c r="M80" s="2"/>
      <c r="N80" s="70"/>
      <c r="O80" s="2"/>
      <c r="P80" s="2"/>
      <c r="Q80" s="70"/>
      <c r="R80" s="70"/>
      <c r="S80" s="70"/>
      <c r="T80" s="70"/>
      <c r="U80" s="70"/>
      <c r="V80" s="70"/>
      <c r="W80" s="108"/>
      <c r="X80" s="2"/>
      <c r="Y80" s="2"/>
      <c r="AH80" s="37" t="s">
        <v>77</v>
      </c>
      <c r="AJ80" s="2"/>
      <c r="AK80" s="2"/>
      <c r="AL80" s="2"/>
      <c r="AM80" s="2"/>
      <c r="AN80" s="2"/>
      <c r="AO80" s="2"/>
      <c r="AP80" s="2"/>
      <c r="CE80" s="109"/>
    </row>
    <row r="81" spans="1:620" ht="12.75" x14ac:dyDescent="0.2">
      <c r="A81" s="94"/>
      <c r="B81" s="37" t="s">
        <v>78</v>
      </c>
      <c r="C81" s="97" t="s">
        <v>79</v>
      </c>
      <c r="D81" s="37" t="s">
        <v>80</v>
      </c>
      <c r="E81" s="37" t="s">
        <v>80</v>
      </c>
      <c r="F81" s="37" t="s">
        <v>80</v>
      </c>
      <c r="G81" s="37" t="s">
        <v>80</v>
      </c>
      <c r="H81" s="37" t="s">
        <v>80</v>
      </c>
      <c r="I81" s="37" t="s">
        <v>81</v>
      </c>
      <c r="J81" s="37" t="s">
        <v>82</v>
      </c>
      <c r="K81" s="37" t="s">
        <v>80</v>
      </c>
      <c r="L81" s="37" t="s">
        <v>81</v>
      </c>
      <c r="M81" s="37" t="s">
        <v>82</v>
      </c>
      <c r="N81" s="37" t="s">
        <v>80</v>
      </c>
      <c r="O81" s="37" t="s">
        <v>80</v>
      </c>
      <c r="P81" s="37" t="s">
        <v>80</v>
      </c>
      <c r="Q81" s="37" t="s">
        <v>80</v>
      </c>
      <c r="R81" s="37" t="s">
        <v>80</v>
      </c>
      <c r="S81" s="37" t="s">
        <v>81</v>
      </c>
      <c r="T81" s="37" t="s">
        <v>82</v>
      </c>
      <c r="U81" s="37" t="s">
        <v>80</v>
      </c>
      <c r="V81" s="37" t="s">
        <v>81</v>
      </c>
      <c r="W81" s="37" t="s">
        <v>82</v>
      </c>
      <c r="X81" s="37" t="s">
        <v>80</v>
      </c>
      <c r="Y81" s="37" t="s">
        <v>80</v>
      </c>
      <c r="Z81" s="37" t="s">
        <v>80</v>
      </c>
      <c r="AA81" s="37" t="s">
        <v>80</v>
      </c>
      <c r="AB81" s="37" t="s">
        <v>80</v>
      </c>
      <c r="AC81" s="37" t="s">
        <v>81</v>
      </c>
      <c r="AD81" s="37" t="s">
        <v>82</v>
      </c>
      <c r="AE81" s="37" t="s">
        <v>80</v>
      </c>
      <c r="AF81" s="37" t="s">
        <v>81</v>
      </c>
      <c r="AG81" s="37" t="s">
        <v>82</v>
      </c>
      <c r="AH81" s="37" t="s">
        <v>80</v>
      </c>
      <c r="AI81" s="37" t="s">
        <v>80</v>
      </c>
      <c r="AJ81" s="37" t="s">
        <v>80</v>
      </c>
      <c r="AK81" s="37" t="s">
        <v>80</v>
      </c>
      <c r="AL81" s="37" t="s">
        <v>80</v>
      </c>
      <c r="AM81" s="37" t="s">
        <v>81</v>
      </c>
      <c r="AN81" s="37" t="s">
        <v>82</v>
      </c>
      <c r="AO81" s="37" t="s">
        <v>80</v>
      </c>
      <c r="AP81" s="37" t="s">
        <v>81</v>
      </c>
      <c r="AQ81" s="37" t="s">
        <v>82</v>
      </c>
      <c r="AR81" s="37" t="s">
        <v>80</v>
      </c>
      <c r="AS81" s="37" t="s">
        <v>80</v>
      </c>
      <c r="AT81" s="37" t="s">
        <v>80</v>
      </c>
      <c r="AU81" s="37" t="s">
        <v>80</v>
      </c>
      <c r="AV81" s="37" t="s">
        <v>80</v>
      </c>
      <c r="AW81" s="37" t="s">
        <v>81</v>
      </c>
      <c r="AX81" s="37" t="s">
        <v>82</v>
      </c>
      <c r="AY81" s="37" t="s">
        <v>80</v>
      </c>
      <c r="AZ81" s="37" t="s">
        <v>81</v>
      </c>
      <c r="BA81" s="37" t="s">
        <v>82</v>
      </c>
      <c r="BB81" s="37" t="s">
        <v>80</v>
      </c>
      <c r="BC81" s="37" t="s">
        <v>80</v>
      </c>
      <c r="BD81" s="37" t="s">
        <v>80</v>
      </c>
      <c r="BE81" s="37" t="s">
        <v>80</v>
      </c>
      <c r="BF81" s="37" t="s">
        <v>80</v>
      </c>
      <c r="BG81" s="37" t="s">
        <v>81</v>
      </c>
      <c r="BH81" s="37" t="s">
        <v>82</v>
      </c>
      <c r="BI81" s="37" t="s">
        <v>80</v>
      </c>
      <c r="BJ81" s="37" t="s">
        <v>81</v>
      </c>
      <c r="BK81" s="37" t="s">
        <v>82</v>
      </c>
      <c r="CE81" s="109"/>
    </row>
    <row r="82" spans="1:620" ht="12.75" x14ac:dyDescent="0.2">
      <c r="A82" s="94"/>
      <c r="B82" s="2"/>
      <c r="C82" s="70"/>
      <c r="D82" s="70" t="s">
        <v>9</v>
      </c>
      <c r="E82" s="70" t="s">
        <v>9</v>
      </c>
      <c r="F82" s="2" t="s">
        <v>9</v>
      </c>
      <c r="G82" s="70" t="s">
        <v>9</v>
      </c>
      <c r="H82" s="2" t="s">
        <v>9</v>
      </c>
      <c r="I82" s="2" t="s">
        <v>9</v>
      </c>
      <c r="J82" s="2" t="s">
        <v>9</v>
      </c>
      <c r="K82" s="2" t="s">
        <v>9</v>
      </c>
      <c r="L82" s="2" t="s">
        <v>9</v>
      </c>
      <c r="M82" s="2" t="s">
        <v>9</v>
      </c>
      <c r="N82" s="70" t="s">
        <v>10</v>
      </c>
      <c r="O82" s="2" t="s">
        <v>10</v>
      </c>
      <c r="P82" s="2" t="s">
        <v>10</v>
      </c>
      <c r="Q82" s="2" t="s">
        <v>10</v>
      </c>
      <c r="R82" s="2" t="s">
        <v>10</v>
      </c>
      <c r="S82" s="2" t="s">
        <v>10</v>
      </c>
      <c r="T82" s="2" t="s">
        <v>10</v>
      </c>
      <c r="U82" s="2" t="s">
        <v>10</v>
      </c>
      <c r="V82" s="2" t="s">
        <v>10</v>
      </c>
      <c r="W82" s="2" t="s">
        <v>10</v>
      </c>
      <c r="X82" s="2" t="s">
        <v>11</v>
      </c>
      <c r="Y82" s="2" t="s">
        <v>11</v>
      </c>
      <c r="Z82" s="2" t="s">
        <v>11</v>
      </c>
      <c r="AA82" s="2" t="s">
        <v>11</v>
      </c>
      <c r="AB82" s="2" t="s">
        <v>11</v>
      </c>
      <c r="AC82" s="2" t="s">
        <v>11</v>
      </c>
      <c r="AD82" s="2" t="s">
        <v>11</v>
      </c>
      <c r="AE82" s="2" t="s">
        <v>11</v>
      </c>
      <c r="AF82" s="2" t="s">
        <v>11</v>
      </c>
      <c r="AG82" s="2" t="s">
        <v>11</v>
      </c>
      <c r="AH82" s="2" t="s">
        <v>9</v>
      </c>
      <c r="AI82" s="2" t="s">
        <v>9</v>
      </c>
      <c r="AJ82" s="2" t="s">
        <v>9</v>
      </c>
      <c r="AK82" s="2" t="s">
        <v>9</v>
      </c>
      <c r="AL82" s="2" t="s">
        <v>9</v>
      </c>
      <c r="AM82" s="2" t="s">
        <v>9</v>
      </c>
      <c r="AN82" s="2" t="s">
        <v>9</v>
      </c>
      <c r="AO82" s="2" t="s">
        <v>9</v>
      </c>
      <c r="AP82" s="2" t="s">
        <v>9</v>
      </c>
      <c r="AQ82" s="2" t="s">
        <v>9</v>
      </c>
      <c r="AR82" s="2" t="s">
        <v>10</v>
      </c>
      <c r="AS82" s="2" t="s">
        <v>10</v>
      </c>
      <c r="AT82" s="2" t="s">
        <v>10</v>
      </c>
      <c r="AU82" s="2" t="s">
        <v>10</v>
      </c>
      <c r="AV82" s="2" t="s">
        <v>10</v>
      </c>
      <c r="AW82" s="2" t="s">
        <v>10</v>
      </c>
      <c r="AX82" s="2" t="s">
        <v>10</v>
      </c>
      <c r="AY82" s="2" t="s">
        <v>10</v>
      </c>
      <c r="AZ82" s="2" t="s">
        <v>10</v>
      </c>
      <c r="BA82" s="2" t="s">
        <v>10</v>
      </c>
      <c r="BB82" s="2" t="s">
        <v>11</v>
      </c>
      <c r="BC82" s="2" t="s">
        <v>11</v>
      </c>
      <c r="BD82" s="2" t="s">
        <v>11</v>
      </c>
      <c r="BE82" s="2" t="s">
        <v>11</v>
      </c>
      <c r="BF82" s="2" t="s">
        <v>11</v>
      </c>
      <c r="BG82" s="2" t="s">
        <v>11</v>
      </c>
      <c r="BH82" s="2" t="s">
        <v>11</v>
      </c>
      <c r="BI82" s="2" t="s">
        <v>11</v>
      </c>
      <c r="BJ82" s="2" t="s">
        <v>11</v>
      </c>
      <c r="BK82" s="2" t="s">
        <v>11</v>
      </c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109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  <c r="NO82" s="27"/>
      <c r="NP82" s="27"/>
      <c r="NQ82" s="27"/>
      <c r="NR82" s="27"/>
      <c r="NS82" s="27"/>
      <c r="NT82" s="27"/>
      <c r="NU82" s="27"/>
      <c r="NV82" s="27"/>
      <c r="NW82" s="27"/>
      <c r="NX82" s="27"/>
      <c r="NY82" s="27"/>
      <c r="NZ82" s="27"/>
      <c r="OA82" s="27"/>
      <c r="OB82" s="27"/>
      <c r="OC82" s="27"/>
      <c r="OD82" s="27"/>
      <c r="OE82" s="27"/>
      <c r="OF82" s="27"/>
      <c r="OG82" s="27"/>
      <c r="OH82" s="27"/>
      <c r="OI82" s="27"/>
      <c r="OJ82" s="27"/>
      <c r="OK82" s="27"/>
      <c r="OL82" s="27"/>
      <c r="OM82" s="27"/>
      <c r="ON82" s="27"/>
      <c r="OO82" s="27"/>
      <c r="OP82" s="27"/>
      <c r="OQ82" s="27"/>
      <c r="OR82" s="27"/>
      <c r="OS82" s="27"/>
      <c r="OT82" s="27"/>
      <c r="OU82" s="27"/>
      <c r="OV82" s="27"/>
      <c r="OW82" s="27"/>
      <c r="OX82" s="27"/>
      <c r="OY82" s="27"/>
      <c r="OZ82" s="27"/>
      <c r="PA82" s="27"/>
      <c r="PB82" s="27"/>
      <c r="PC82" s="27"/>
      <c r="PD82" s="27"/>
      <c r="PE82" s="27"/>
      <c r="PF82" s="27"/>
      <c r="PG82" s="27"/>
      <c r="PH82" s="27"/>
      <c r="PI82" s="27"/>
      <c r="PJ82" s="27"/>
      <c r="PK82" s="27"/>
      <c r="PL82" s="27"/>
      <c r="PM82" s="27"/>
      <c r="PN82" s="27"/>
      <c r="PO82" s="27"/>
      <c r="PP82" s="27"/>
      <c r="PQ82" s="27"/>
      <c r="PR82" s="27"/>
      <c r="PS82" s="27"/>
      <c r="PT82" s="27"/>
      <c r="PU82" s="27"/>
      <c r="PV82" s="27"/>
      <c r="PW82" s="27"/>
      <c r="PX82" s="27"/>
      <c r="PY82" s="27"/>
      <c r="PZ82" s="27"/>
      <c r="QA82" s="27"/>
      <c r="QB82" s="27"/>
      <c r="QC82" s="27"/>
      <c r="QD82" s="27"/>
      <c r="QE82" s="27"/>
      <c r="QF82" s="27"/>
      <c r="QG82" s="27"/>
      <c r="QH82" s="27"/>
      <c r="QI82" s="27"/>
      <c r="QJ82" s="27"/>
      <c r="QK82" s="27"/>
      <c r="QL82" s="27"/>
      <c r="QM82" s="27"/>
      <c r="QN82" s="27"/>
      <c r="QO82" s="27"/>
      <c r="QP82" s="27"/>
      <c r="QQ82" s="27"/>
      <c r="QR82" s="27"/>
      <c r="QS82" s="27"/>
      <c r="QT82" s="27"/>
      <c r="QU82" s="27"/>
      <c r="QV82" s="27"/>
      <c r="QW82" s="27"/>
      <c r="QX82" s="27"/>
      <c r="QY82" s="27"/>
      <c r="QZ82" s="27"/>
      <c r="RA82" s="27"/>
      <c r="RB82" s="27"/>
      <c r="RC82" s="27"/>
      <c r="RD82" s="27"/>
      <c r="RE82" s="27"/>
      <c r="RF82" s="27"/>
      <c r="RG82" s="27"/>
      <c r="RH82" s="27"/>
      <c r="RI82" s="27"/>
      <c r="RJ82" s="27"/>
      <c r="RK82" s="27"/>
      <c r="RL82" s="27"/>
      <c r="RM82" s="27"/>
      <c r="RN82" s="27"/>
      <c r="RO82" s="27"/>
      <c r="RP82" s="27"/>
      <c r="RQ82" s="27"/>
      <c r="RR82" s="27"/>
      <c r="RS82" s="27"/>
      <c r="RT82" s="27"/>
      <c r="RU82" s="27"/>
      <c r="RV82" s="27"/>
      <c r="RW82" s="27"/>
      <c r="RX82" s="27"/>
      <c r="RY82" s="27"/>
      <c r="RZ82" s="27"/>
      <c r="SA82" s="27"/>
      <c r="SB82" s="27"/>
      <c r="SC82" s="27"/>
      <c r="SD82" s="27"/>
      <c r="SE82" s="27"/>
      <c r="SF82" s="27"/>
      <c r="SG82" s="27"/>
      <c r="SH82" s="27"/>
      <c r="SI82" s="27"/>
      <c r="SJ82" s="27"/>
      <c r="SK82" s="27"/>
      <c r="SL82" s="27"/>
      <c r="SM82" s="27"/>
      <c r="SN82" s="27"/>
      <c r="SO82" s="27"/>
      <c r="SP82" s="27"/>
      <c r="SQ82" s="27"/>
      <c r="SR82" s="27"/>
      <c r="SS82" s="27"/>
      <c r="ST82" s="27"/>
      <c r="SU82" s="27"/>
      <c r="SV82" s="27"/>
      <c r="SW82" s="27"/>
      <c r="SX82" s="27"/>
      <c r="SY82" s="27"/>
      <c r="SZ82" s="27"/>
      <c r="TA82" s="27"/>
      <c r="TB82" s="27"/>
      <c r="TC82" s="27"/>
      <c r="TD82" s="27"/>
      <c r="TE82" s="27"/>
      <c r="TF82" s="27"/>
      <c r="TG82" s="27"/>
      <c r="TH82" s="27"/>
      <c r="TI82" s="27"/>
      <c r="TJ82" s="27"/>
      <c r="TK82" s="27"/>
      <c r="TL82" s="27"/>
      <c r="TM82" s="27"/>
      <c r="TN82" s="27"/>
      <c r="TO82" s="27"/>
      <c r="TP82" s="27"/>
      <c r="TQ82" s="27"/>
      <c r="TR82" s="27"/>
      <c r="TS82" s="27"/>
      <c r="TT82" s="27"/>
      <c r="TU82" s="27"/>
      <c r="TV82" s="27"/>
      <c r="TW82" s="27"/>
      <c r="TX82" s="27"/>
      <c r="TY82" s="27"/>
      <c r="TZ82" s="27"/>
      <c r="UA82" s="27"/>
      <c r="UB82" s="27"/>
      <c r="UC82" s="27"/>
      <c r="UD82" s="27"/>
      <c r="UE82" s="27"/>
      <c r="UF82" s="27"/>
      <c r="UG82" s="27"/>
      <c r="UH82" s="27"/>
      <c r="UI82" s="27"/>
      <c r="UJ82" s="27"/>
      <c r="UK82" s="27"/>
      <c r="UL82" s="27"/>
      <c r="UM82" s="27"/>
      <c r="UN82" s="27"/>
      <c r="UO82" s="27"/>
      <c r="UP82" s="27"/>
      <c r="UQ82" s="27"/>
      <c r="UR82" s="27"/>
      <c r="US82" s="27"/>
      <c r="UT82" s="27"/>
      <c r="UU82" s="27"/>
      <c r="UV82" s="27"/>
      <c r="UW82" s="27"/>
      <c r="UX82" s="27"/>
      <c r="UY82" s="27"/>
      <c r="UZ82" s="27"/>
      <c r="VA82" s="27"/>
      <c r="VB82" s="27"/>
      <c r="VC82" s="27"/>
      <c r="VD82" s="27"/>
      <c r="VE82" s="27"/>
      <c r="VF82" s="27"/>
      <c r="VG82" s="27"/>
      <c r="VH82" s="27"/>
      <c r="VI82" s="27"/>
      <c r="VJ82" s="27"/>
      <c r="VK82" s="27"/>
      <c r="VL82" s="27"/>
      <c r="VM82" s="27"/>
      <c r="VN82" s="27"/>
      <c r="VO82" s="27"/>
      <c r="VP82" s="27"/>
      <c r="VQ82" s="27"/>
      <c r="VR82" s="27"/>
      <c r="VS82" s="27"/>
      <c r="VT82" s="27"/>
      <c r="VU82" s="27"/>
      <c r="VV82" s="27"/>
      <c r="VW82" s="27"/>
      <c r="VX82" s="27"/>
      <c r="VY82" s="27"/>
      <c r="VZ82" s="27"/>
      <c r="WA82" s="27"/>
      <c r="WB82" s="27"/>
      <c r="WC82" s="27"/>
      <c r="WD82" s="27"/>
      <c r="WE82" s="27"/>
      <c r="WF82" s="27"/>
      <c r="WG82" s="27"/>
      <c r="WH82" s="27"/>
      <c r="WI82" s="27"/>
      <c r="WJ82" s="27"/>
      <c r="WK82" s="27"/>
      <c r="WL82" s="27"/>
      <c r="WM82" s="27"/>
      <c r="WN82" s="27"/>
      <c r="WO82" s="27"/>
      <c r="WP82" s="27"/>
      <c r="WQ82" s="27"/>
      <c r="WR82" s="27"/>
      <c r="WS82" s="27"/>
      <c r="WT82" s="27"/>
      <c r="WU82" s="27"/>
      <c r="WV82" s="27"/>
    </row>
    <row r="83" spans="1:620" ht="12.75" x14ac:dyDescent="0.2">
      <c r="A83" s="94"/>
      <c r="B83" s="27"/>
      <c r="C83" s="116"/>
      <c r="D83" s="70" t="s">
        <v>19</v>
      </c>
      <c r="E83" s="70" t="s">
        <v>21</v>
      </c>
      <c r="F83" s="2" t="s">
        <v>22</v>
      </c>
      <c r="G83" s="70" t="s">
        <v>24</v>
      </c>
      <c r="H83" s="2" t="s">
        <v>83</v>
      </c>
      <c r="I83" s="2" t="s">
        <v>83</v>
      </c>
      <c r="J83" s="2" t="s">
        <v>83</v>
      </c>
      <c r="K83" s="2" t="s">
        <v>84</v>
      </c>
      <c r="L83" s="2" t="s">
        <v>84</v>
      </c>
      <c r="M83" s="2" t="s">
        <v>84</v>
      </c>
      <c r="N83" s="70" t="s">
        <v>19</v>
      </c>
      <c r="O83" s="2" t="s">
        <v>21</v>
      </c>
      <c r="P83" s="2" t="s">
        <v>22</v>
      </c>
      <c r="Q83" s="70" t="s">
        <v>24</v>
      </c>
      <c r="R83" s="2" t="s">
        <v>83</v>
      </c>
      <c r="S83" s="2" t="s">
        <v>83</v>
      </c>
      <c r="T83" s="2" t="s">
        <v>83</v>
      </c>
      <c r="U83" s="2" t="s">
        <v>84</v>
      </c>
      <c r="V83" s="2" t="s">
        <v>84</v>
      </c>
      <c r="W83" s="2" t="s">
        <v>84</v>
      </c>
      <c r="X83" s="2" t="s">
        <v>19</v>
      </c>
      <c r="Y83" s="2" t="s">
        <v>21</v>
      </c>
      <c r="Z83" s="2" t="s">
        <v>22</v>
      </c>
      <c r="AA83" s="2" t="s">
        <v>24</v>
      </c>
      <c r="AB83" s="2" t="s">
        <v>83</v>
      </c>
      <c r="AC83" s="2" t="s">
        <v>83</v>
      </c>
      <c r="AD83" s="2" t="s">
        <v>83</v>
      </c>
      <c r="AE83" s="2" t="s">
        <v>84</v>
      </c>
      <c r="AF83" s="2" t="s">
        <v>84</v>
      </c>
      <c r="AG83" s="2" t="s">
        <v>84</v>
      </c>
      <c r="AH83" s="2" t="s">
        <v>19</v>
      </c>
      <c r="AI83" s="2" t="s">
        <v>21</v>
      </c>
      <c r="AJ83" s="2" t="s">
        <v>22</v>
      </c>
      <c r="AK83" s="2" t="s">
        <v>24</v>
      </c>
      <c r="AL83" s="2" t="s">
        <v>83</v>
      </c>
      <c r="AM83" s="2" t="s">
        <v>83</v>
      </c>
      <c r="AN83" s="2" t="s">
        <v>83</v>
      </c>
      <c r="AO83" s="2" t="s">
        <v>84</v>
      </c>
      <c r="AP83" s="2" t="s">
        <v>84</v>
      </c>
      <c r="AQ83" s="2" t="s">
        <v>84</v>
      </c>
      <c r="AR83" s="2" t="s">
        <v>19</v>
      </c>
      <c r="AS83" s="2" t="s">
        <v>21</v>
      </c>
      <c r="AT83" s="2" t="s">
        <v>22</v>
      </c>
      <c r="AU83" s="2" t="s">
        <v>24</v>
      </c>
      <c r="AV83" s="2" t="s">
        <v>83</v>
      </c>
      <c r="AW83" s="2" t="s">
        <v>83</v>
      </c>
      <c r="AX83" s="2" t="s">
        <v>83</v>
      </c>
      <c r="AY83" s="2" t="s">
        <v>84</v>
      </c>
      <c r="AZ83" s="2" t="s">
        <v>84</v>
      </c>
      <c r="BA83" s="2" t="s">
        <v>84</v>
      </c>
      <c r="BB83" s="2" t="s">
        <v>19</v>
      </c>
      <c r="BC83" s="2" t="s">
        <v>21</v>
      </c>
      <c r="BD83" s="2" t="s">
        <v>22</v>
      </c>
      <c r="BE83" s="2" t="s">
        <v>24</v>
      </c>
      <c r="BF83" s="2" t="s">
        <v>83</v>
      </c>
      <c r="BG83" s="2" t="s">
        <v>83</v>
      </c>
      <c r="BH83" s="2" t="s">
        <v>83</v>
      </c>
      <c r="BI83" s="2" t="s">
        <v>84</v>
      </c>
      <c r="BJ83" s="2" t="s">
        <v>84</v>
      </c>
      <c r="BK83" s="2" t="s">
        <v>84</v>
      </c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109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  <c r="NO83" s="27"/>
      <c r="NP83" s="27"/>
      <c r="NQ83" s="27"/>
      <c r="NR83" s="27"/>
      <c r="NS83" s="27"/>
      <c r="NT83" s="27"/>
      <c r="NU83" s="27"/>
      <c r="NV83" s="27"/>
      <c r="NW83" s="27"/>
      <c r="NX83" s="27"/>
      <c r="NY83" s="27"/>
      <c r="NZ83" s="27"/>
      <c r="OA83" s="27"/>
      <c r="OB83" s="27"/>
      <c r="OC83" s="27"/>
      <c r="OD83" s="27"/>
      <c r="OE83" s="27"/>
      <c r="OF83" s="27"/>
      <c r="OG83" s="27"/>
      <c r="OH83" s="27"/>
      <c r="OI83" s="27"/>
      <c r="OJ83" s="27"/>
      <c r="OK83" s="27"/>
      <c r="OL83" s="27"/>
      <c r="OM83" s="27"/>
      <c r="ON83" s="27"/>
      <c r="OO83" s="27"/>
      <c r="OP83" s="27"/>
      <c r="OQ83" s="27"/>
      <c r="OR83" s="27"/>
      <c r="OS83" s="27"/>
      <c r="OT83" s="27"/>
      <c r="OU83" s="27"/>
      <c r="OV83" s="27"/>
      <c r="OW83" s="27"/>
      <c r="OX83" s="27"/>
      <c r="OY83" s="27"/>
      <c r="OZ83" s="27"/>
      <c r="PA83" s="27"/>
      <c r="PB83" s="27"/>
      <c r="PC83" s="27"/>
      <c r="PD83" s="27"/>
      <c r="PE83" s="27"/>
      <c r="PF83" s="27"/>
      <c r="PG83" s="27"/>
      <c r="PH83" s="27"/>
      <c r="PI83" s="27"/>
      <c r="PJ83" s="27"/>
      <c r="PK83" s="27"/>
      <c r="PL83" s="27"/>
      <c r="PM83" s="27"/>
      <c r="PN83" s="27"/>
      <c r="PO83" s="27"/>
      <c r="PP83" s="27"/>
      <c r="PQ83" s="27"/>
      <c r="PR83" s="27"/>
      <c r="PS83" s="27"/>
      <c r="PT83" s="27"/>
      <c r="PU83" s="27"/>
      <c r="PV83" s="27"/>
      <c r="PW83" s="27"/>
      <c r="PX83" s="27"/>
      <c r="PY83" s="27"/>
      <c r="PZ83" s="27"/>
      <c r="QA83" s="27"/>
      <c r="QB83" s="27"/>
      <c r="QC83" s="27"/>
      <c r="QD83" s="27"/>
      <c r="QE83" s="27"/>
      <c r="QF83" s="27"/>
      <c r="QG83" s="27"/>
      <c r="QH83" s="27"/>
      <c r="QI83" s="27"/>
      <c r="QJ83" s="27"/>
      <c r="QK83" s="27"/>
      <c r="QL83" s="27"/>
      <c r="QM83" s="27"/>
      <c r="QN83" s="27"/>
      <c r="QO83" s="27"/>
      <c r="QP83" s="27"/>
      <c r="QQ83" s="27"/>
      <c r="QR83" s="27"/>
      <c r="QS83" s="27"/>
      <c r="QT83" s="27"/>
      <c r="QU83" s="27"/>
      <c r="QV83" s="27"/>
      <c r="QW83" s="27"/>
      <c r="QX83" s="27"/>
      <c r="QY83" s="27"/>
      <c r="QZ83" s="27"/>
      <c r="RA83" s="27"/>
      <c r="RB83" s="27"/>
      <c r="RC83" s="27"/>
      <c r="RD83" s="27"/>
      <c r="RE83" s="27"/>
      <c r="RF83" s="27"/>
      <c r="RG83" s="27"/>
      <c r="RH83" s="27"/>
      <c r="RI83" s="27"/>
      <c r="RJ83" s="27"/>
      <c r="RK83" s="27"/>
      <c r="RL83" s="27"/>
      <c r="RM83" s="27"/>
      <c r="RN83" s="27"/>
      <c r="RO83" s="27"/>
      <c r="RP83" s="27"/>
      <c r="RQ83" s="27"/>
      <c r="RR83" s="27"/>
      <c r="RS83" s="27"/>
      <c r="RT83" s="27"/>
      <c r="RU83" s="27"/>
      <c r="RV83" s="27"/>
      <c r="RW83" s="27"/>
      <c r="RX83" s="27"/>
      <c r="RY83" s="27"/>
      <c r="RZ83" s="27"/>
      <c r="SA83" s="27"/>
      <c r="SB83" s="27"/>
      <c r="SC83" s="27"/>
      <c r="SD83" s="27"/>
      <c r="SE83" s="27"/>
      <c r="SF83" s="27"/>
      <c r="SG83" s="27"/>
      <c r="SH83" s="27"/>
      <c r="SI83" s="27"/>
      <c r="SJ83" s="27"/>
      <c r="SK83" s="27"/>
      <c r="SL83" s="27"/>
      <c r="SM83" s="27"/>
      <c r="SN83" s="27"/>
      <c r="SO83" s="27"/>
      <c r="SP83" s="27"/>
      <c r="SQ83" s="27"/>
      <c r="SR83" s="27"/>
      <c r="SS83" s="27"/>
      <c r="ST83" s="27"/>
      <c r="SU83" s="27"/>
      <c r="SV83" s="27"/>
      <c r="SW83" s="27"/>
      <c r="SX83" s="27"/>
      <c r="SY83" s="27"/>
      <c r="SZ83" s="27"/>
      <c r="TA83" s="27"/>
      <c r="TB83" s="27"/>
      <c r="TC83" s="27"/>
      <c r="TD83" s="27"/>
      <c r="TE83" s="27"/>
      <c r="TF83" s="27"/>
      <c r="TG83" s="27"/>
      <c r="TH83" s="27"/>
      <c r="TI83" s="27"/>
      <c r="TJ83" s="27"/>
      <c r="TK83" s="27"/>
      <c r="TL83" s="27"/>
      <c r="TM83" s="27"/>
      <c r="TN83" s="27"/>
      <c r="TO83" s="27"/>
      <c r="TP83" s="27"/>
      <c r="TQ83" s="27"/>
      <c r="TR83" s="27"/>
      <c r="TS83" s="27"/>
      <c r="TT83" s="27"/>
      <c r="TU83" s="27"/>
      <c r="TV83" s="27"/>
      <c r="TW83" s="27"/>
      <c r="TX83" s="27"/>
      <c r="TY83" s="27"/>
      <c r="TZ83" s="27"/>
      <c r="UA83" s="27"/>
      <c r="UB83" s="27"/>
      <c r="UC83" s="27"/>
      <c r="UD83" s="27"/>
      <c r="UE83" s="27"/>
      <c r="UF83" s="27"/>
      <c r="UG83" s="27"/>
      <c r="UH83" s="27"/>
      <c r="UI83" s="27"/>
      <c r="UJ83" s="27"/>
      <c r="UK83" s="27"/>
      <c r="UL83" s="27"/>
      <c r="UM83" s="27"/>
      <c r="UN83" s="27"/>
      <c r="UO83" s="27"/>
      <c r="UP83" s="27"/>
      <c r="UQ83" s="27"/>
      <c r="UR83" s="27"/>
      <c r="US83" s="27"/>
      <c r="UT83" s="27"/>
      <c r="UU83" s="27"/>
      <c r="UV83" s="27"/>
      <c r="UW83" s="27"/>
      <c r="UX83" s="27"/>
      <c r="UY83" s="27"/>
      <c r="UZ83" s="27"/>
      <c r="VA83" s="27"/>
      <c r="VB83" s="27"/>
      <c r="VC83" s="27"/>
      <c r="VD83" s="27"/>
      <c r="VE83" s="27"/>
      <c r="VF83" s="27"/>
      <c r="VG83" s="27"/>
      <c r="VH83" s="27"/>
      <c r="VI83" s="27"/>
      <c r="VJ83" s="27"/>
      <c r="VK83" s="27"/>
      <c r="VL83" s="27"/>
      <c r="VM83" s="27"/>
      <c r="VN83" s="27"/>
      <c r="VO83" s="27"/>
      <c r="VP83" s="27"/>
      <c r="VQ83" s="27"/>
      <c r="VR83" s="27"/>
      <c r="VS83" s="27"/>
      <c r="VT83" s="27"/>
      <c r="VU83" s="27"/>
      <c r="VV83" s="27"/>
      <c r="VW83" s="27"/>
      <c r="VX83" s="27"/>
      <c r="VY83" s="27"/>
      <c r="VZ83" s="27"/>
      <c r="WA83" s="27"/>
      <c r="WB83" s="27"/>
      <c r="WC83" s="27"/>
      <c r="WD83" s="27"/>
      <c r="WE83" s="27"/>
      <c r="WF83" s="27"/>
      <c r="WG83" s="27"/>
      <c r="WH83" s="27"/>
      <c r="WI83" s="27"/>
      <c r="WJ83" s="27"/>
      <c r="WK83" s="27"/>
      <c r="WL83" s="27"/>
      <c r="WM83" s="27"/>
      <c r="WN83" s="27"/>
      <c r="WO83" s="27"/>
      <c r="WP83" s="27"/>
      <c r="WQ83" s="27"/>
      <c r="WR83" s="27"/>
      <c r="WS83" s="27"/>
      <c r="WT83" s="27"/>
      <c r="WU83" s="27"/>
      <c r="WV83" s="27"/>
    </row>
    <row r="84" spans="1:620" ht="12.75" x14ac:dyDescent="0.2">
      <c r="A84" s="45"/>
      <c r="B84" s="37" t="s">
        <v>85</v>
      </c>
      <c r="C84" s="116" t="str">
        <f t="shared" ref="C84:C86" si="28">B19</f>
        <v>Gisela</v>
      </c>
      <c r="D84" s="117">
        <f>IF($B84="Lead",SUMIFS('Hero Skills'!$H:$H,'Hero Skills'!$F:$F,D$83,'Hero Skills'!$E:$E,D$82,'Hero Skills'!$D:$D,"Friend",'Hero Skills'!$C:$C,"All",'Hero Skills'!$A:$A,$C84,'Hero Skills'!$I:$I,"Stats-Based",'Hero Skills'!$P:$P,D$81)+SUMIFS('Hero Skills'!$H:$H,'Hero Skills'!$C:$C,$F$1,'Hero Skills'!$F:$F,D$83,'Hero Skills'!$E:$E,D$82,'Hero Skills'!$A:$A,$C84,'Hero Skills'!$I:$I,"Stats-Based",'Hero Skills'!$P:$P,D$81),SUMIFS('Hero Skills'!$H:$H,'Hero Skills'!$F:$F,D$83,'Hero Skills'!$E:$E,D$82,'Hero Skills'!$D:$D,"Friend",'Hero Skills'!$C:$C,"All",'Hero Skills'!$A:$A,$C84,'Hero Skills'!$B:$B,"Skill 1",'Hero Skills'!$I:$I,"Stats-Based",'Hero Skills'!$P:$P,D$81))</f>
        <v>0.15</v>
      </c>
      <c r="E84" s="117">
        <f>IF($B84="Lead",SUMIFS('Hero Skills'!$H:$H,'Hero Skills'!$F:$F,E$83,'Hero Skills'!$E:$E,E$82,'Hero Skills'!$D:$D,"Friend",'Hero Skills'!$C:$C,"All",'Hero Skills'!$A:$A,$C84,'Hero Skills'!$I:$I,"Stats-Based",'Hero Skills'!$P:$P,E$81)+SUMIFS('Hero Skills'!$H:$H,'Hero Skills'!$C:$C,$F$1,'Hero Skills'!$F:$F,E$83,'Hero Skills'!$E:$E,E$82,'Hero Skills'!$A:$A,$C84,'Hero Skills'!$I:$I,"Stats-Based",'Hero Skills'!$P:$P,E$81),SUMIFS('Hero Skills'!$H:$H,'Hero Skills'!$F:$F,E$83,'Hero Skills'!$E:$E,E$82,'Hero Skills'!$D:$D,"Friend",'Hero Skills'!$C:$C,"All",'Hero Skills'!$A:$A,$C84,'Hero Skills'!$B:$B,"Skill 1",'Hero Skills'!$I:$I,"Stats-Based",'Hero Skills'!$P:$P,E$81))</f>
        <v>0.3</v>
      </c>
      <c r="F84" s="117">
        <f>IF($B84="Lead",SUMIFS('Hero Skills'!$H:$H,'Hero Skills'!$F:$F,F$83,'Hero Skills'!$E:$E,F$82,'Hero Skills'!$D:$D,"Friend",'Hero Skills'!$C:$C,"All",'Hero Skills'!$A:$A,$C84,'Hero Skills'!$I:$I,"Stats-Based",'Hero Skills'!$P:$P,F$81)+SUMIFS('Hero Skills'!$H:$H,'Hero Skills'!$C:$C,$F$1,'Hero Skills'!$F:$F,F$83,'Hero Skills'!$E:$E,F$82,'Hero Skills'!$A:$A,$C84,'Hero Skills'!$I:$I,"Stats-Based",'Hero Skills'!$P:$P,F$81),SUMIFS('Hero Skills'!$H:$H,'Hero Skills'!$F:$F,F$83,'Hero Skills'!$E:$E,F$82,'Hero Skills'!$D:$D,"Friend",'Hero Skills'!$C:$C,"All",'Hero Skills'!$A:$A,$C84,'Hero Skills'!$B:$B,"Skill 1",'Hero Skills'!$I:$I,"Stats-Based",'Hero Skills'!$P:$P,F$81))</f>
        <v>0</v>
      </c>
      <c r="G84" s="117">
        <f>IF($B84="Lead",SUMIFS('Hero Skills'!$H:$H,'Hero Skills'!$F:$F,G$83,'Hero Skills'!$E:$E,G$82,'Hero Skills'!$D:$D,"Friend",'Hero Skills'!$C:$C,"All",'Hero Skills'!$A:$A,$C84,'Hero Skills'!$I:$I,"Stats-Based",'Hero Skills'!$P:$P,G$81)+SUMIFS('Hero Skills'!$H:$H,'Hero Skills'!$C:$C,$F$1,'Hero Skills'!$F:$F,G$83,'Hero Skills'!$E:$E,G$82,'Hero Skills'!$A:$A,$C84,'Hero Skills'!$I:$I,"Stats-Based",'Hero Skills'!$P:$P,G$81),SUMIFS('Hero Skills'!$H:$H,'Hero Skills'!$F:$F,G$83,'Hero Skills'!$E:$E,G$82,'Hero Skills'!$D:$D,"Friend",'Hero Skills'!$C:$C,"All",'Hero Skills'!$A:$A,$C84,'Hero Skills'!$B:$B,"Skill 1",'Hero Skills'!$I:$I,"Stats-Based",'Hero Skills'!$P:$P,G$81))</f>
        <v>0</v>
      </c>
      <c r="H84" s="117">
        <f>IF($B84="Lead",SUMIFS('Hero Skills'!$H:$H,'Hero Skills'!$F:$F,H$83,'Hero Skills'!$E:$E,H$82,'Hero Skills'!$D:$D,"Friend",'Hero Skills'!$C:$C,"All",'Hero Skills'!$A:$A,$C84,'Hero Skills'!$I:$I,"Stats-Based",'Hero Skills'!$P:$P,H$81)+SUMIFS('Hero Skills'!$H:$H,'Hero Skills'!$C:$C,$F$1,'Hero Skills'!$F:$F,H$83,'Hero Skills'!$E:$E,H$82,'Hero Skills'!$A:$A,$C84,'Hero Skills'!$I:$I,"Stats-Based",'Hero Skills'!$P:$P,H$81),SUMIFS('Hero Skills'!$H:$H,'Hero Skills'!$F:$F,H$83,'Hero Skills'!$E:$E,H$82,'Hero Skills'!$D:$D,"Friend",'Hero Skills'!$C:$C,"All",'Hero Skills'!$A:$A,$C84,'Hero Skills'!$B:$B,"Skill 1",'Hero Skills'!$I:$I,"Stats-Based",'Hero Skills'!$P:$P,H$81))</f>
        <v>0</v>
      </c>
      <c r="I84" s="117">
        <f>IF($B84="Lead",SUMIFS('Hero Skills'!$H:$H,'Hero Skills'!$F:$F,I$83,'Hero Skills'!$E:$E,I$82,'Hero Skills'!$D:$D,"Friend",'Hero Skills'!$C:$C,"All",'Hero Skills'!$A:$A,$C84,'Hero Skills'!$I:$I,"Stats-Based",'Hero Skills'!$P:$P,I$81)+SUMIFS('Hero Skills'!$H:$H,'Hero Skills'!$C:$C,$F$1,'Hero Skills'!$F:$F,I$83,'Hero Skills'!$E:$E,I$82,'Hero Skills'!$A:$A,$C84,'Hero Skills'!$I:$I,"Stats-Based",'Hero Skills'!$P:$P,I$81),SUMIFS('Hero Skills'!$H:$H,'Hero Skills'!$F:$F,I$83,'Hero Skills'!$E:$E,I$82,'Hero Skills'!$D:$D,"Friend",'Hero Skills'!$C:$C,"All",'Hero Skills'!$A:$A,$C84,'Hero Skills'!$B:$B,"Skill 1",'Hero Skills'!$I:$I,"Stats-Based",'Hero Skills'!$P:$P,I$81))</f>
        <v>0</v>
      </c>
      <c r="J84" s="117">
        <f>IF($B84="Lead",SUMIFS('Hero Skills'!$H:$H,'Hero Skills'!$F:$F,J$83,'Hero Skills'!$E:$E,J$82,'Hero Skills'!$D:$D,"Friend",'Hero Skills'!$C:$C,"All",'Hero Skills'!$A:$A,$C84,'Hero Skills'!$I:$I,"Stats-Based",'Hero Skills'!$P:$P,J$81)+SUMIFS('Hero Skills'!$H:$H,'Hero Skills'!$C:$C,$F$1,'Hero Skills'!$F:$F,J$83,'Hero Skills'!$E:$E,J$82,'Hero Skills'!$A:$A,$C84,'Hero Skills'!$I:$I,"Stats-Based",'Hero Skills'!$P:$P,J$81),SUMIFS('Hero Skills'!$H:$H,'Hero Skills'!$F:$F,J$83,'Hero Skills'!$E:$E,J$82,'Hero Skills'!$D:$D,"Friend",'Hero Skills'!$C:$C,"All",'Hero Skills'!$A:$A,$C84,'Hero Skills'!$B:$B,"Skill 1",'Hero Skills'!$I:$I,"Stats-Based",'Hero Skills'!$P:$P,J$81))</f>
        <v>0</v>
      </c>
      <c r="K84" s="117">
        <f>IF($B84="Lead",SUMIFS('Hero Skills'!$H:$H,'Hero Skills'!$F:$F,K$83,'Hero Skills'!$E:$E,K$82,'Hero Skills'!$D:$D,"Friend",'Hero Skills'!$C:$C,"All",'Hero Skills'!$A:$A,$C84,'Hero Skills'!$I:$I,"Stats-Based",'Hero Skills'!$P:$P,K$81)+SUMIFS('Hero Skills'!$H:$H,'Hero Skills'!$C:$C,$F$1,'Hero Skills'!$F:$F,K$83,'Hero Skills'!$E:$E,K$82,'Hero Skills'!$A:$A,$C84,'Hero Skills'!$I:$I,"Stats-Based",'Hero Skills'!$P:$P,K$81),SUMIFS('Hero Skills'!$H:$H,'Hero Skills'!$F:$F,K$83,'Hero Skills'!$E:$E,K$82,'Hero Skills'!$D:$D,"Friend",'Hero Skills'!$C:$C,"All",'Hero Skills'!$A:$A,$C84,'Hero Skills'!$B:$B,"Skill 1",'Hero Skills'!$I:$I,"Stats-Based",'Hero Skills'!$P:$P,K$81))</f>
        <v>0</v>
      </c>
      <c r="L84" s="117">
        <f>IF($B84="Lead",SUMIFS('Hero Skills'!$H:$H,'Hero Skills'!$F:$F,L$83,'Hero Skills'!$E:$E,L$82,'Hero Skills'!$D:$D,"Friend",'Hero Skills'!$C:$C,"All",'Hero Skills'!$A:$A,$C84,'Hero Skills'!$I:$I,"Stats-Based",'Hero Skills'!$P:$P,L$81)+SUMIFS('Hero Skills'!$H:$H,'Hero Skills'!$C:$C,$F$1,'Hero Skills'!$F:$F,L$83,'Hero Skills'!$E:$E,L$82,'Hero Skills'!$A:$A,$C84,'Hero Skills'!$I:$I,"Stats-Based",'Hero Skills'!$P:$P,L$81),SUMIFS('Hero Skills'!$H:$H,'Hero Skills'!$F:$F,L$83,'Hero Skills'!$E:$E,L$82,'Hero Skills'!$D:$D,"Friend",'Hero Skills'!$C:$C,"All",'Hero Skills'!$A:$A,$C84,'Hero Skills'!$B:$B,"Skill 1",'Hero Skills'!$I:$I,"Stats-Based",'Hero Skills'!$P:$P,L$81))</f>
        <v>0</v>
      </c>
      <c r="M84" s="117">
        <f>IF($B84="Lead",SUMIFS('Hero Skills'!$H:$H,'Hero Skills'!$F:$F,M$83,'Hero Skills'!$E:$E,M$82,'Hero Skills'!$D:$D,"Friend",'Hero Skills'!$C:$C,"All",'Hero Skills'!$A:$A,$C84,'Hero Skills'!$I:$I,"Stats-Based",'Hero Skills'!$P:$P,M$81)+SUMIFS('Hero Skills'!$H:$H,'Hero Skills'!$C:$C,$F$1,'Hero Skills'!$F:$F,M$83,'Hero Skills'!$E:$E,M$82,'Hero Skills'!$A:$A,$C84,'Hero Skills'!$I:$I,"Stats-Based",'Hero Skills'!$P:$P,M$81),SUMIFS('Hero Skills'!$H:$H,'Hero Skills'!$F:$F,M$83,'Hero Skills'!$E:$E,M$82,'Hero Skills'!$D:$D,"Friend",'Hero Skills'!$C:$C,"All",'Hero Skills'!$A:$A,$C84,'Hero Skills'!$B:$B,"Skill 1",'Hero Skills'!$I:$I,"Stats-Based",'Hero Skills'!$P:$P,M$81))</f>
        <v>0</v>
      </c>
      <c r="N84" s="117">
        <f>IF($B84="Lead",SUMIFS('Hero Skills'!$H:$H,'Hero Skills'!$F:$F,N$83,'Hero Skills'!$E:$E,N$82,'Hero Skills'!$D:$D,"Friend",'Hero Skills'!$C:$C,"All",'Hero Skills'!$A:$A,$C84,'Hero Skills'!$I:$I,"Stats-Based",'Hero Skills'!$P:$P,N$81)+SUMIFS('Hero Skills'!$H:$H,'Hero Skills'!$C:$C,$F$1,'Hero Skills'!$F:$F,N$83,'Hero Skills'!$E:$E,N$82,'Hero Skills'!$A:$A,$C84,'Hero Skills'!$I:$I,"Stats-Based",'Hero Skills'!$P:$P,N$81),SUMIFS('Hero Skills'!$H:$H,'Hero Skills'!$F:$F,N$83,'Hero Skills'!$E:$E,N$82,'Hero Skills'!$D:$D,"Friend",'Hero Skills'!$C:$C,"All",'Hero Skills'!$A:$A,$C84,'Hero Skills'!$B:$B,"Skill 1",'Hero Skills'!$I:$I,"Stats-Based",'Hero Skills'!$P:$P,N$81))</f>
        <v>0.15</v>
      </c>
      <c r="O84" s="117">
        <f>IF($B84="Lead",SUMIFS('Hero Skills'!$H:$H,'Hero Skills'!$F:$F,O$83,'Hero Skills'!$E:$E,O$82,'Hero Skills'!$D:$D,"Friend",'Hero Skills'!$C:$C,"All",'Hero Skills'!$A:$A,$C84,'Hero Skills'!$I:$I,"Stats-Based",'Hero Skills'!$P:$P,O$81)+SUMIFS('Hero Skills'!$H:$H,'Hero Skills'!$C:$C,$F$1,'Hero Skills'!$F:$F,O$83,'Hero Skills'!$E:$E,O$82,'Hero Skills'!$A:$A,$C84,'Hero Skills'!$I:$I,"Stats-Based",'Hero Skills'!$P:$P,O$81),SUMIFS('Hero Skills'!$H:$H,'Hero Skills'!$F:$F,O$83,'Hero Skills'!$E:$E,O$82,'Hero Skills'!$D:$D,"Friend",'Hero Skills'!$C:$C,"All",'Hero Skills'!$A:$A,$C84,'Hero Skills'!$B:$B,"Skill 1",'Hero Skills'!$I:$I,"Stats-Based",'Hero Skills'!$P:$P,O$81))</f>
        <v>0</v>
      </c>
      <c r="P84" s="117">
        <f>IF($B84="Lead",SUMIFS('Hero Skills'!$H:$H,'Hero Skills'!$F:$F,P$83,'Hero Skills'!$E:$E,P$82,'Hero Skills'!$D:$D,"Friend",'Hero Skills'!$C:$C,"All",'Hero Skills'!$A:$A,$C84,'Hero Skills'!$I:$I,"Stats-Based",'Hero Skills'!$P:$P,P$81)+SUMIFS('Hero Skills'!$H:$H,'Hero Skills'!$C:$C,$F$1,'Hero Skills'!$F:$F,P$83,'Hero Skills'!$E:$E,P$82,'Hero Skills'!$A:$A,$C84,'Hero Skills'!$I:$I,"Stats-Based",'Hero Skills'!$P:$P,P$81),SUMIFS('Hero Skills'!$H:$H,'Hero Skills'!$F:$F,P$83,'Hero Skills'!$E:$E,P$82,'Hero Skills'!$D:$D,"Friend",'Hero Skills'!$C:$C,"All",'Hero Skills'!$A:$A,$C84,'Hero Skills'!$B:$B,"Skill 1",'Hero Skills'!$I:$I,"Stats-Based",'Hero Skills'!$P:$P,P$81))</f>
        <v>0</v>
      </c>
      <c r="Q84" s="117">
        <f>IF($B84="Lead",SUMIFS('Hero Skills'!$H:$H,'Hero Skills'!$F:$F,Q$83,'Hero Skills'!$E:$E,Q$82,'Hero Skills'!$D:$D,"Friend",'Hero Skills'!$C:$C,"All",'Hero Skills'!$A:$A,$C84,'Hero Skills'!$I:$I,"Stats-Based",'Hero Skills'!$P:$P,Q$81)+SUMIFS('Hero Skills'!$H:$H,'Hero Skills'!$C:$C,$F$1,'Hero Skills'!$F:$F,Q$83,'Hero Skills'!$E:$E,Q$82,'Hero Skills'!$A:$A,$C84,'Hero Skills'!$I:$I,"Stats-Based",'Hero Skills'!$P:$P,Q$81),SUMIFS('Hero Skills'!$H:$H,'Hero Skills'!$F:$F,Q$83,'Hero Skills'!$E:$E,Q$82,'Hero Skills'!$D:$D,"Friend",'Hero Skills'!$C:$C,"All",'Hero Skills'!$A:$A,$C84,'Hero Skills'!$B:$B,"Skill 1",'Hero Skills'!$I:$I,"Stats-Based",'Hero Skills'!$P:$P,Q$81))</f>
        <v>0</v>
      </c>
      <c r="R84" s="117">
        <f>IF($B84="Lead",SUMIFS('Hero Skills'!$H:$H,'Hero Skills'!$F:$F,R$83,'Hero Skills'!$E:$E,R$82,'Hero Skills'!$D:$D,"Friend",'Hero Skills'!$C:$C,"All",'Hero Skills'!$A:$A,$C84,'Hero Skills'!$I:$I,"Stats-Based",'Hero Skills'!$P:$P,R$81)+SUMIFS('Hero Skills'!$H:$H,'Hero Skills'!$C:$C,$F$1,'Hero Skills'!$F:$F,R$83,'Hero Skills'!$E:$E,R$82,'Hero Skills'!$A:$A,$C84,'Hero Skills'!$I:$I,"Stats-Based",'Hero Skills'!$P:$P,R$81),SUMIFS('Hero Skills'!$H:$H,'Hero Skills'!$F:$F,R$83,'Hero Skills'!$E:$E,R$82,'Hero Skills'!$D:$D,"Friend",'Hero Skills'!$C:$C,"All",'Hero Skills'!$A:$A,$C84,'Hero Skills'!$B:$B,"Skill 1",'Hero Skills'!$I:$I,"Stats-Based",'Hero Skills'!$P:$P,R$81))</f>
        <v>0</v>
      </c>
      <c r="S84" s="117">
        <f>IF($B84="Lead",SUMIFS('Hero Skills'!$H:$H,'Hero Skills'!$F:$F,S$83,'Hero Skills'!$E:$E,S$82,'Hero Skills'!$D:$D,"Friend",'Hero Skills'!$C:$C,"All",'Hero Skills'!$A:$A,$C84,'Hero Skills'!$I:$I,"Stats-Based",'Hero Skills'!$P:$P,S$81)+SUMIFS('Hero Skills'!$H:$H,'Hero Skills'!$C:$C,$F$1,'Hero Skills'!$F:$F,S$83,'Hero Skills'!$E:$E,S$82,'Hero Skills'!$A:$A,$C84,'Hero Skills'!$I:$I,"Stats-Based",'Hero Skills'!$P:$P,S$81),SUMIFS('Hero Skills'!$H:$H,'Hero Skills'!$F:$F,S$83,'Hero Skills'!$E:$E,S$82,'Hero Skills'!$D:$D,"Friend",'Hero Skills'!$C:$C,"All",'Hero Skills'!$A:$A,$C84,'Hero Skills'!$B:$B,"Skill 1",'Hero Skills'!$I:$I,"Stats-Based",'Hero Skills'!$P:$P,S$81))</f>
        <v>0</v>
      </c>
      <c r="T84" s="117">
        <f>IF($B84="Lead",SUMIFS('Hero Skills'!$H:$H,'Hero Skills'!$F:$F,T$83,'Hero Skills'!$E:$E,T$82,'Hero Skills'!$D:$D,"Friend",'Hero Skills'!$C:$C,"All",'Hero Skills'!$A:$A,$C84,'Hero Skills'!$I:$I,"Stats-Based",'Hero Skills'!$P:$P,T$81)+SUMIFS('Hero Skills'!$H:$H,'Hero Skills'!$C:$C,$F$1,'Hero Skills'!$F:$F,T$83,'Hero Skills'!$E:$E,T$82,'Hero Skills'!$A:$A,$C84,'Hero Skills'!$I:$I,"Stats-Based",'Hero Skills'!$P:$P,T$81),SUMIFS('Hero Skills'!$H:$H,'Hero Skills'!$F:$F,T$83,'Hero Skills'!$E:$E,T$82,'Hero Skills'!$D:$D,"Friend",'Hero Skills'!$C:$C,"All",'Hero Skills'!$A:$A,$C84,'Hero Skills'!$B:$B,"Skill 1",'Hero Skills'!$I:$I,"Stats-Based",'Hero Skills'!$P:$P,T$81))</f>
        <v>0</v>
      </c>
      <c r="U84" s="117">
        <f>IF($B84="Lead",SUMIFS('Hero Skills'!$H:$H,'Hero Skills'!$F:$F,U$83,'Hero Skills'!$E:$E,U$82,'Hero Skills'!$D:$D,"Friend",'Hero Skills'!$C:$C,"All",'Hero Skills'!$A:$A,$C84,'Hero Skills'!$I:$I,"Stats-Based",'Hero Skills'!$P:$P,U$81)+SUMIFS('Hero Skills'!$H:$H,'Hero Skills'!$C:$C,$F$1,'Hero Skills'!$F:$F,U$83,'Hero Skills'!$E:$E,U$82,'Hero Skills'!$A:$A,$C84,'Hero Skills'!$I:$I,"Stats-Based",'Hero Skills'!$P:$P,U$81),SUMIFS('Hero Skills'!$H:$H,'Hero Skills'!$F:$F,U$83,'Hero Skills'!$E:$E,U$82,'Hero Skills'!$D:$D,"Friend",'Hero Skills'!$C:$C,"All",'Hero Skills'!$A:$A,$C84,'Hero Skills'!$B:$B,"Skill 1",'Hero Skills'!$I:$I,"Stats-Based",'Hero Skills'!$P:$P,U$81))</f>
        <v>0</v>
      </c>
      <c r="V84" s="117">
        <f>IF($B84="Lead",SUMIFS('Hero Skills'!$H:$H,'Hero Skills'!$F:$F,V$83,'Hero Skills'!$E:$E,V$82,'Hero Skills'!$D:$D,"Friend",'Hero Skills'!$C:$C,"All",'Hero Skills'!$A:$A,$C84,'Hero Skills'!$I:$I,"Stats-Based",'Hero Skills'!$P:$P,V$81)+SUMIFS('Hero Skills'!$H:$H,'Hero Skills'!$C:$C,$F$1,'Hero Skills'!$F:$F,V$83,'Hero Skills'!$E:$E,V$82,'Hero Skills'!$A:$A,$C84,'Hero Skills'!$I:$I,"Stats-Based",'Hero Skills'!$P:$P,V$81),SUMIFS('Hero Skills'!$H:$H,'Hero Skills'!$F:$F,V$83,'Hero Skills'!$E:$E,V$82,'Hero Skills'!$D:$D,"Friend",'Hero Skills'!$C:$C,"All",'Hero Skills'!$A:$A,$C84,'Hero Skills'!$B:$B,"Skill 1",'Hero Skills'!$I:$I,"Stats-Based",'Hero Skills'!$P:$P,V$81))</f>
        <v>0</v>
      </c>
      <c r="W84" s="117">
        <f>IF($B84="Lead",SUMIFS('Hero Skills'!$H:$H,'Hero Skills'!$F:$F,W$83,'Hero Skills'!$E:$E,W$82,'Hero Skills'!$D:$D,"Friend",'Hero Skills'!$C:$C,"All",'Hero Skills'!$A:$A,$C84,'Hero Skills'!$I:$I,"Stats-Based",'Hero Skills'!$P:$P,W$81)+SUMIFS('Hero Skills'!$H:$H,'Hero Skills'!$C:$C,$F$1,'Hero Skills'!$F:$F,W$83,'Hero Skills'!$E:$E,W$82,'Hero Skills'!$A:$A,$C84,'Hero Skills'!$I:$I,"Stats-Based",'Hero Skills'!$P:$P,W$81),SUMIFS('Hero Skills'!$H:$H,'Hero Skills'!$F:$F,W$83,'Hero Skills'!$E:$E,W$82,'Hero Skills'!$D:$D,"Friend",'Hero Skills'!$C:$C,"All",'Hero Skills'!$A:$A,$C84,'Hero Skills'!$B:$B,"Skill 1",'Hero Skills'!$I:$I,"Stats-Based",'Hero Skills'!$P:$P,W$81))</f>
        <v>0</v>
      </c>
      <c r="X84" s="117">
        <f>IF($B84="Lead",SUMIFS('Hero Skills'!$H:$H,'Hero Skills'!$F:$F,X$83,'Hero Skills'!$E:$E,X$82,'Hero Skills'!$D:$D,"Friend",'Hero Skills'!$C:$C,"All",'Hero Skills'!$A:$A,$C84,'Hero Skills'!$I:$I,"Stats-Based",'Hero Skills'!$P:$P,X$81)+SUMIFS('Hero Skills'!$H:$H,'Hero Skills'!$C:$C,$F$1,'Hero Skills'!$F:$F,X$83,'Hero Skills'!$E:$E,X$82,'Hero Skills'!$A:$A,$C84,'Hero Skills'!$I:$I,"Stats-Based",'Hero Skills'!$P:$P,X$81),SUMIFS('Hero Skills'!$H:$H,'Hero Skills'!$F:$F,X$83,'Hero Skills'!$E:$E,X$82,'Hero Skills'!$D:$D,"Friend",'Hero Skills'!$C:$C,"All",'Hero Skills'!$A:$A,$C84,'Hero Skills'!$B:$B,"Skill 1",'Hero Skills'!$I:$I,"Stats-Based",'Hero Skills'!$P:$P,X$81))</f>
        <v>0.15</v>
      </c>
      <c r="Y84" s="117">
        <f>IF($B84="Lead",SUMIFS('Hero Skills'!$H:$H,'Hero Skills'!$F:$F,Y$83,'Hero Skills'!$E:$E,Y$82,'Hero Skills'!$D:$D,"Friend",'Hero Skills'!$C:$C,"All",'Hero Skills'!$A:$A,$C84,'Hero Skills'!$I:$I,"Stats-Based",'Hero Skills'!$P:$P,Y$81)+SUMIFS('Hero Skills'!$H:$H,'Hero Skills'!$C:$C,$F$1,'Hero Skills'!$F:$F,Y$83,'Hero Skills'!$E:$E,Y$82,'Hero Skills'!$A:$A,$C84,'Hero Skills'!$I:$I,"Stats-Based",'Hero Skills'!$P:$P,Y$81),SUMIFS('Hero Skills'!$H:$H,'Hero Skills'!$F:$F,Y$83,'Hero Skills'!$E:$E,Y$82,'Hero Skills'!$D:$D,"Friend",'Hero Skills'!$C:$C,"All",'Hero Skills'!$A:$A,$C84,'Hero Skills'!$B:$B,"Skill 1",'Hero Skills'!$I:$I,"Stats-Based",'Hero Skills'!$P:$P,Y$81))</f>
        <v>0</v>
      </c>
      <c r="Z84" s="117">
        <f>IF($B84="Lead",SUMIFS('Hero Skills'!$H:$H,'Hero Skills'!$F:$F,Z$83,'Hero Skills'!$E:$E,Z$82,'Hero Skills'!$D:$D,"Friend",'Hero Skills'!$C:$C,"All",'Hero Skills'!$A:$A,$C84,'Hero Skills'!$I:$I,"Stats-Based",'Hero Skills'!$P:$P,Z$81)+SUMIFS('Hero Skills'!$H:$H,'Hero Skills'!$C:$C,$F$1,'Hero Skills'!$F:$F,Z$83,'Hero Skills'!$E:$E,Z$82,'Hero Skills'!$A:$A,$C84,'Hero Skills'!$I:$I,"Stats-Based",'Hero Skills'!$P:$P,Z$81),SUMIFS('Hero Skills'!$H:$H,'Hero Skills'!$F:$F,Z$83,'Hero Skills'!$E:$E,Z$82,'Hero Skills'!$D:$D,"Friend",'Hero Skills'!$C:$C,"All",'Hero Skills'!$A:$A,$C84,'Hero Skills'!$B:$B,"Skill 1",'Hero Skills'!$I:$I,"Stats-Based",'Hero Skills'!$P:$P,Z$81))</f>
        <v>0</v>
      </c>
      <c r="AA84" s="117">
        <f>IF($B84="Lead",SUMIFS('Hero Skills'!$H:$H,'Hero Skills'!$F:$F,AA$83,'Hero Skills'!$E:$E,AA$82,'Hero Skills'!$D:$D,"Friend",'Hero Skills'!$C:$C,"All",'Hero Skills'!$A:$A,$C84,'Hero Skills'!$I:$I,"Stats-Based",'Hero Skills'!$P:$P,AA$81)+SUMIFS('Hero Skills'!$H:$H,'Hero Skills'!$C:$C,$F$1,'Hero Skills'!$F:$F,AA$83,'Hero Skills'!$E:$E,AA$82,'Hero Skills'!$A:$A,$C84,'Hero Skills'!$I:$I,"Stats-Based",'Hero Skills'!$P:$P,AA$81),SUMIFS('Hero Skills'!$H:$H,'Hero Skills'!$F:$F,AA$83,'Hero Skills'!$E:$E,AA$82,'Hero Skills'!$D:$D,"Friend",'Hero Skills'!$C:$C,"All",'Hero Skills'!$A:$A,$C84,'Hero Skills'!$B:$B,"Skill 1",'Hero Skills'!$I:$I,"Stats-Based",'Hero Skills'!$P:$P,AA$81))</f>
        <v>0</v>
      </c>
      <c r="AB84" s="117">
        <f>IF($B84="Lead",SUMIFS('Hero Skills'!$H:$H,'Hero Skills'!$F:$F,AB$83,'Hero Skills'!$E:$E,AB$82,'Hero Skills'!$D:$D,"Friend",'Hero Skills'!$C:$C,"All",'Hero Skills'!$A:$A,$C84,'Hero Skills'!$I:$I,"Stats-Based",'Hero Skills'!$P:$P,AB$81)+SUMIFS('Hero Skills'!$H:$H,'Hero Skills'!$C:$C,$F$1,'Hero Skills'!$F:$F,AB$83,'Hero Skills'!$E:$E,AB$82,'Hero Skills'!$A:$A,$C84,'Hero Skills'!$I:$I,"Stats-Based",'Hero Skills'!$P:$P,AB$81),SUMIFS('Hero Skills'!$H:$H,'Hero Skills'!$F:$F,AB$83,'Hero Skills'!$E:$E,AB$82,'Hero Skills'!$D:$D,"Friend",'Hero Skills'!$C:$C,"All",'Hero Skills'!$A:$A,$C84,'Hero Skills'!$B:$B,"Skill 1",'Hero Skills'!$I:$I,"Stats-Based",'Hero Skills'!$P:$P,AB$81))</f>
        <v>0</v>
      </c>
      <c r="AC84" s="117">
        <f>IF($B84="Lead",SUMIFS('Hero Skills'!$H:$H,'Hero Skills'!$F:$F,AC$83,'Hero Skills'!$E:$E,AC$82,'Hero Skills'!$D:$D,"Friend",'Hero Skills'!$C:$C,"All",'Hero Skills'!$A:$A,$C84,'Hero Skills'!$I:$I,"Stats-Based",'Hero Skills'!$P:$P,AC$81)+SUMIFS('Hero Skills'!$H:$H,'Hero Skills'!$C:$C,$F$1,'Hero Skills'!$F:$F,AC$83,'Hero Skills'!$E:$E,AC$82,'Hero Skills'!$A:$A,$C84,'Hero Skills'!$I:$I,"Stats-Based",'Hero Skills'!$P:$P,AC$81),SUMIFS('Hero Skills'!$H:$H,'Hero Skills'!$F:$F,AC$83,'Hero Skills'!$E:$E,AC$82,'Hero Skills'!$D:$D,"Friend",'Hero Skills'!$C:$C,"All",'Hero Skills'!$A:$A,$C84,'Hero Skills'!$B:$B,"Skill 1",'Hero Skills'!$I:$I,"Stats-Based",'Hero Skills'!$P:$P,AC$81))</f>
        <v>0</v>
      </c>
      <c r="AD84" s="117">
        <f>IF($B84="Lead",SUMIFS('Hero Skills'!$H:$H,'Hero Skills'!$F:$F,AD$83,'Hero Skills'!$E:$E,AD$82,'Hero Skills'!$D:$D,"Friend",'Hero Skills'!$C:$C,"All",'Hero Skills'!$A:$A,$C84,'Hero Skills'!$I:$I,"Stats-Based",'Hero Skills'!$P:$P,AD$81)+SUMIFS('Hero Skills'!$H:$H,'Hero Skills'!$C:$C,$F$1,'Hero Skills'!$F:$F,AD$83,'Hero Skills'!$E:$E,AD$82,'Hero Skills'!$A:$A,$C84,'Hero Skills'!$I:$I,"Stats-Based",'Hero Skills'!$P:$P,AD$81),SUMIFS('Hero Skills'!$H:$H,'Hero Skills'!$F:$F,AD$83,'Hero Skills'!$E:$E,AD$82,'Hero Skills'!$D:$D,"Friend",'Hero Skills'!$C:$C,"All",'Hero Skills'!$A:$A,$C84,'Hero Skills'!$B:$B,"Skill 1",'Hero Skills'!$I:$I,"Stats-Based",'Hero Skills'!$P:$P,AD$81))</f>
        <v>0</v>
      </c>
      <c r="AE84" s="117">
        <f>IF($B84="Lead",SUMIFS('Hero Skills'!$H:$H,'Hero Skills'!$F:$F,AE$83,'Hero Skills'!$E:$E,AE$82,'Hero Skills'!$D:$D,"Friend",'Hero Skills'!$C:$C,"All",'Hero Skills'!$A:$A,$C84,'Hero Skills'!$I:$I,"Stats-Based",'Hero Skills'!$P:$P,AE$81)+SUMIFS('Hero Skills'!$H:$H,'Hero Skills'!$C:$C,$F$1,'Hero Skills'!$F:$F,AE$83,'Hero Skills'!$E:$E,AE$82,'Hero Skills'!$A:$A,$C84,'Hero Skills'!$I:$I,"Stats-Based",'Hero Skills'!$P:$P,AE$81),SUMIFS('Hero Skills'!$H:$H,'Hero Skills'!$F:$F,AE$83,'Hero Skills'!$E:$E,AE$82,'Hero Skills'!$D:$D,"Friend",'Hero Skills'!$C:$C,"All",'Hero Skills'!$A:$A,$C84,'Hero Skills'!$B:$B,"Skill 1",'Hero Skills'!$I:$I,"Stats-Based",'Hero Skills'!$P:$P,AE$81))</f>
        <v>0</v>
      </c>
      <c r="AF84" s="117">
        <f>IF($B84="Lead",SUMIFS('Hero Skills'!$H:$H,'Hero Skills'!$F:$F,AF$83,'Hero Skills'!$E:$E,AF$82,'Hero Skills'!$D:$D,"Friend",'Hero Skills'!$C:$C,"All",'Hero Skills'!$A:$A,$C84,'Hero Skills'!$I:$I,"Stats-Based",'Hero Skills'!$P:$P,AF$81)+SUMIFS('Hero Skills'!$H:$H,'Hero Skills'!$C:$C,$F$1,'Hero Skills'!$F:$F,AF$83,'Hero Skills'!$E:$E,AF$82,'Hero Skills'!$A:$A,$C84,'Hero Skills'!$I:$I,"Stats-Based",'Hero Skills'!$P:$P,AF$81),SUMIFS('Hero Skills'!$H:$H,'Hero Skills'!$F:$F,AF$83,'Hero Skills'!$E:$E,AF$82,'Hero Skills'!$D:$D,"Friend",'Hero Skills'!$C:$C,"All",'Hero Skills'!$A:$A,$C84,'Hero Skills'!$B:$B,"Skill 1",'Hero Skills'!$I:$I,"Stats-Based",'Hero Skills'!$P:$P,AF$81))</f>
        <v>0</v>
      </c>
      <c r="AG84" s="117">
        <f>IF($B84="Lead",SUMIFS('Hero Skills'!$H:$H,'Hero Skills'!$F:$F,AG$83,'Hero Skills'!$E:$E,AG$82,'Hero Skills'!$D:$D,"Friend",'Hero Skills'!$C:$C,"All",'Hero Skills'!$A:$A,$C84,'Hero Skills'!$I:$I,"Stats-Based",'Hero Skills'!$P:$P,AG$81)+SUMIFS('Hero Skills'!$H:$H,'Hero Skills'!$C:$C,$F$1,'Hero Skills'!$F:$F,AG$83,'Hero Skills'!$E:$E,AG$82,'Hero Skills'!$A:$A,$C84,'Hero Skills'!$I:$I,"Stats-Based",'Hero Skills'!$P:$P,AG$81),SUMIFS('Hero Skills'!$H:$H,'Hero Skills'!$F:$F,AG$83,'Hero Skills'!$E:$E,AG$82,'Hero Skills'!$D:$D,"Friend",'Hero Skills'!$C:$C,"All",'Hero Skills'!$A:$A,$C84,'Hero Skills'!$B:$B,"Skill 1",'Hero Skills'!$I:$I,"Stats-Based",'Hero Skills'!$P:$P,AG$81))</f>
        <v>0</v>
      </c>
      <c r="AH84" s="118">
        <f>IF($B84="Lead",SUMIFS('Hero Skills'!$H:$H,'Hero Skills'!$F:$F,AH$83,'Hero Skills'!$E:$E,AH$82,'Hero Skills'!$D:$D,"Foe",'Hero Skills'!$C:$C,"All",'Hero Skills'!$A:$A,$C84,'Hero Skills'!$I:$I,"Stats-Based",'Hero Skills'!$P:$P,AH$81),SUMIFS('Hero Skills'!$H:$H,'Hero Skills'!$F:$F,AH$83,'Hero Skills'!$E:$E,AH$82,'Hero Skills'!$D:$D,"Foe",'Hero Skills'!$C:$C,"All",'Hero Skills'!$A:$A,$C84,'Hero Skills'!$B:$B,"Skill 1",'Hero Skills'!$I:$I,"Stats-Based",'Hero Skills'!$P:$P,AH$81))</f>
        <v>0</v>
      </c>
      <c r="AI84" s="118">
        <f>IF($B84="Lead",SUMIFS('Hero Skills'!$H:$H,'Hero Skills'!$F:$F,AI$83,'Hero Skills'!$E:$E,AI$82,'Hero Skills'!$D:$D,"Foe",'Hero Skills'!$C:$C,"All",'Hero Skills'!$A:$A,$C84,'Hero Skills'!$I:$I,"Stats-Based",'Hero Skills'!$P:$P,AI$81),SUMIFS('Hero Skills'!$H:$H,'Hero Skills'!$F:$F,AI$83,'Hero Skills'!$E:$E,AI$82,'Hero Skills'!$D:$D,"Foe",'Hero Skills'!$C:$C,"All",'Hero Skills'!$A:$A,$C84,'Hero Skills'!$B:$B,"Skill 1",'Hero Skills'!$I:$I,"Stats-Based",'Hero Skills'!$P:$P,AI$81))</f>
        <v>0</v>
      </c>
      <c r="AJ84" s="118">
        <f>IF($B84="Lead",SUMIFS('Hero Skills'!$H:$H,'Hero Skills'!$F:$F,AJ$83,'Hero Skills'!$E:$E,AJ$82,'Hero Skills'!$D:$D,"Foe",'Hero Skills'!$C:$C,"All",'Hero Skills'!$A:$A,$C84,'Hero Skills'!$I:$I,"Stats-Based",'Hero Skills'!$P:$P,AJ$81),SUMIFS('Hero Skills'!$H:$H,'Hero Skills'!$F:$F,AJ$83,'Hero Skills'!$E:$E,AJ$82,'Hero Skills'!$D:$D,"Foe",'Hero Skills'!$C:$C,"All",'Hero Skills'!$A:$A,$C84,'Hero Skills'!$B:$B,"Skill 1",'Hero Skills'!$I:$I,"Stats-Based",'Hero Skills'!$P:$P,AJ$81))</f>
        <v>0</v>
      </c>
      <c r="AK84" s="118">
        <f>IF($B84="Lead",SUMIFS('Hero Skills'!$H:$H,'Hero Skills'!$F:$F,AK$83,'Hero Skills'!$E:$E,AK$82,'Hero Skills'!$D:$D,"Foe",'Hero Skills'!$C:$C,"All",'Hero Skills'!$A:$A,$C84,'Hero Skills'!$I:$I,"Stats-Based",'Hero Skills'!$P:$P,AK$81),SUMIFS('Hero Skills'!$H:$H,'Hero Skills'!$F:$F,AK$83,'Hero Skills'!$E:$E,AK$82,'Hero Skills'!$D:$D,"Foe",'Hero Skills'!$C:$C,"All",'Hero Skills'!$A:$A,$C84,'Hero Skills'!$B:$B,"Skill 1",'Hero Skills'!$I:$I,"Stats-Based",'Hero Skills'!$P:$P,AK$81))</f>
        <v>0</v>
      </c>
      <c r="AL84" s="118">
        <f>IF($B84="Lead",SUMIFS('Hero Skills'!$H:$H,'Hero Skills'!$F:$F,AL$83,'Hero Skills'!$E:$E,AL$82,'Hero Skills'!$D:$D,"Foe",'Hero Skills'!$C:$C,"All",'Hero Skills'!$A:$A,$C84,'Hero Skills'!$I:$I,"Stats-Based",'Hero Skills'!$P:$P,AL$81),SUMIFS('Hero Skills'!$H:$H,'Hero Skills'!$F:$F,AL$83,'Hero Skills'!$E:$E,AL$82,'Hero Skills'!$D:$D,"Foe",'Hero Skills'!$C:$C,"All",'Hero Skills'!$A:$A,$C84,'Hero Skills'!$B:$B,"Skill 1",'Hero Skills'!$I:$I,"Stats-Based",'Hero Skills'!$P:$P,AL$81))</f>
        <v>0</v>
      </c>
      <c r="AM84" s="118">
        <f>IF($B84="Lead",SUMIFS('Hero Skills'!$H:$H,'Hero Skills'!$F:$F,AM$83,'Hero Skills'!$E:$E,AM$82,'Hero Skills'!$D:$D,"Foe",'Hero Skills'!$C:$C,"All",'Hero Skills'!$A:$A,$C84,'Hero Skills'!$I:$I,"Stats-Based",'Hero Skills'!$P:$P,AM$81),SUMIFS('Hero Skills'!$H:$H,'Hero Skills'!$F:$F,AM$83,'Hero Skills'!$E:$E,AM$82,'Hero Skills'!$D:$D,"Foe",'Hero Skills'!$C:$C,"All",'Hero Skills'!$A:$A,$C84,'Hero Skills'!$B:$B,"Skill 1",'Hero Skills'!$I:$I,"Stats-Based",'Hero Skills'!$P:$P,AM$81))</f>
        <v>0</v>
      </c>
      <c r="AN84" s="118">
        <f>IF($B84="Lead",SUMIFS('Hero Skills'!$H:$H,'Hero Skills'!$F:$F,AN$83,'Hero Skills'!$E:$E,AN$82,'Hero Skills'!$D:$D,"Foe",'Hero Skills'!$C:$C,"All",'Hero Skills'!$A:$A,$C84,'Hero Skills'!$I:$I,"Stats-Based",'Hero Skills'!$P:$P,AN$81),SUMIFS('Hero Skills'!$H:$H,'Hero Skills'!$F:$F,AN$83,'Hero Skills'!$E:$E,AN$82,'Hero Skills'!$D:$D,"Foe",'Hero Skills'!$C:$C,"All",'Hero Skills'!$A:$A,$C84,'Hero Skills'!$B:$B,"Skill 1",'Hero Skills'!$I:$I,"Stats-Based",'Hero Skills'!$P:$P,AN$81))</f>
        <v>0</v>
      </c>
      <c r="AO84" s="118">
        <f>IF($B84="Lead",SUMIFS('Hero Skills'!$H:$H,'Hero Skills'!$F:$F,AO$83,'Hero Skills'!$E:$E,AO$82,'Hero Skills'!$D:$D,"Foe",'Hero Skills'!$C:$C,"All",'Hero Skills'!$A:$A,$C84,'Hero Skills'!$I:$I,"Stats-Based",'Hero Skills'!$P:$P,AO$81),SUMIFS('Hero Skills'!$H:$H,'Hero Skills'!$F:$F,AO$83,'Hero Skills'!$E:$E,AO$82,'Hero Skills'!$D:$D,"Foe",'Hero Skills'!$C:$C,"All",'Hero Skills'!$A:$A,$C84,'Hero Skills'!$B:$B,"Skill 1",'Hero Skills'!$I:$I,"Stats-Based",'Hero Skills'!$P:$P,AO$81))</f>
        <v>0</v>
      </c>
      <c r="AP84" s="118">
        <f>IF($B84="Lead",SUMIFS('Hero Skills'!$H:$H,'Hero Skills'!$F:$F,AP$83,'Hero Skills'!$E:$E,AP$82,'Hero Skills'!$D:$D,"Foe",'Hero Skills'!$C:$C,"All",'Hero Skills'!$A:$A,$C84,'Hero Skills'!$I:$I,"Stats-Based",'Hero Skills'!$P:$P,AP$81),SUMIFS('Hero Skills'!$H:$H,'Hero Skills'!$F:$F,AP$83,'Hero Skills'!$E:$E,AP$82,'Hero Skills'!$D:$D,"Foe",'Hero Skills'!$C:$C,"All",'Hero Skills'!$A:$A,$C84,'Hero Skills'!$B:$B,"Skill 1",'Hero Skills'!$I:$I,"Stats-Based",'Hero Skills'!$P:$P,AP$81))</f>
        <v>0</v>
      </c>
      <c r="AQ84" s="118">
        <f>IF($B84="Lead",SUMIFS('Hero Skills'!$H:$H,'Hero Skills'!$F:$F,AQ$83,'Hero Skills'!$E:$E,AQ$82,'Hero Skills'!$D:$D,"Foe",'Hero Skills'!$C:$C,"All",'Hero Skills'!$A:$A,$C84,'Hero Skills'!$I:$I,"Stats-Based",'Hero Skills'!$P:$P,AQ$81),SUMIFS('Hero Skills'!$H:$H,'Hero Skills'!$F:$F,AQ$83,'Hero Skills'!$E:$E,AQ$82,'Hero Skills'!$D:$D,"Foe",'Hero Skills'!$C:$C,"All",'Hero Skills'!$A:$A,$C84,'Hero Skills'!$B:$B,"Skill 1",'Hero Skills'!$I:$I,"Stats-Based",'Hero Skills'!$P:$P,AQ$81))</f>
        <v>0</v>
      </c>
      <c r="AR84" s="118">
        <f>IF($B84="Lead",SUMIFS('Hero Skills'!$H:$H,'Hero Skills'!$F:$F,AR$83,'Hero Skills'!$E:$E,AR$82,'Hero Skills'!$D:$D,"Foe",'Hero Skills'!$C:$C,"All",'Hero Skills'!$A:$A,$C84,'Hero Skills'!$I:$I,"Stats-Based",'Hero Skills'!$P:$P,AR$81),SUMIFS('Hero Skills'!$H:$H,'Hero Skills'!$F:$F,AR$83,'Hero Skills'!$E:$E,AR$82,'Hero Skills'!$D:$D,"Foe",'Hero Skills'!$C:$C,"All",'Hero Skills'!$A:$A,$C84,'Hero Skills'!$B:$B,"Skill 1",'Hero Skills'!$I:$I,"Stats-Based",'Hero Skills'!$P:$P,AR$81))</f>
        <v>0</v>
      </c>
      <c r="AS84" s="118">
        <f>IF($B84="Lead",SUMIFS('Hero Skills'!$H:$H,'Hero Skills'!$F:$F,AS$83,'Hero Skills'!$E:$E,AS$82,'Hero Skills'!$D:$D,"Foe",'Hero Skills'!$C:$C,"All",'Hero Skills'!$A:$A,$C84,'Hero Skills'!$I:$I,"Stats-Based",'Hero Skills'!$P:$P,AS$81),SUMIFS('Hero Skills'!$H:$H,'Hero Skills'!$F:$F,AS$83,'Hero Skills'!$E:$E,AS$82,'Hero Skills'!$D:$D,"Foe",'Hero Skills'!$C:$C,"All",'Hero Skills'!$A:$A,$C84,'Hero Skills'!$B:$B,"Skill 1",'Hero Skills'!$I:$I,"Stats-Based",'Hero Skills'!$P:$P,AS$81))</f>
        <v>0</v>
      </c>
      <c r="AT84" s="118">
        <f>IF($B84="Lead",SUMIFS('Hero Skills'!$H:$H,'Hero Skills'!$F:$F,AT$83,'Hero Skills'!$E:$E,AT$82,'Hero Skills'!$D:$D,"Foe",'Hero Skills'!$C:$C,"All",'Hero Skills'!$A:$A,$C84,'Hero Skills'!$I:$I,"Stats-Based",'Hero Skills'!$P:$P,AT$81),SUMIFS('Hero Skills'!$H:$H,'Hero Skills'!$F:$F,AT$83,'Hero Skills'!$E:$E,AT$82,'Hero Skills'!$D:$D,"Foe",'Hero Skills'!$C:$C,"All",'Hero Skills'!$A:$A,$C84,'Hero Skills'!$B:$B,"Skill 1",'Hero Skills'!$I:$I,"Stats-Based",'Hero Skills'!$P:$P,AT$81))</f>
        <v>0</v>
      </c>
      <c r="AU84" s="118">
        <f>IF($B84="Lead",SUMIFS('Hero Skills'!$H:$H,'Hero Skills'!$F:$F,AU$83,'Hero Skills'!$E:$E,AU$82,'Hero Skills'!$D:$D,"Foe",'Hero Skills'!$C:$C,"All",'Hero Skills'!$A:$A,$C84,'Hero Skills'!$I:$I,"Stats-Based",'Hero Skills'!$P:$P,AU$81),SUMIFS('Hero Skills'!$H:$H,'Hero Skills'!$F:$F,AU$83,'Hero Skills'!$E:$E,AU$82,'Hero Skills'!$D:$D,"Foe",'Hero Skills'!$C:$C,"All",'Hero Skills'!$A:$A,$C84,'Hero Skills'!$B:$B,"Skill 1",'Hero Skills'!$I:$I,"Stats-Based",'Hero Skills'!$P:$P,AU$81))</f>
        <v>0</v>
      </c>
      <c r="AV84" s="118">
        <f>IF($B84="Lead",SUMIFS('Hero Skills'!$H:$H,'Hero Skills'!$F:$F,AV$83,'Hero Skills'!$E:$E,AV$82,'Hero Skills'!$D:$D,"Foe",'Hero Skills'!$C:$C,"All",'Hero Skills'!$A:$A,$C84,'Hero Skills'!$I:$I,"Stats-Based",'Hero Skills'!$P:$P,AV$81),SUMIFS('Hero Skills'!$H:$H,'Hero Skills'!$F:$F,AV$83,'Hero Skills'!$E:$E,AV$82,'Hero Skills'!$D:$D,"Foe",'Hero Skills'!$C:$C,"All",'Hero Skills'!$A:$A,$C84,'Hero Skills'!$B:$B,"Skill 1",'Hero Skills'!$I:$I,"Stats-Based",'Hero Skills'!$P:$P,AV$81))</f>
        <v>0</v>
      </c>
      <c r="AW84" s="118">
        <f>IF($B84="Lead",SUMIFS('Hero Skills'!$H:$H,'Hero Skills'!$F:$F,AW$83,'Hero Skills'!$E:$E,AW$82,'Hero Skills'!$D:$D,"Foe",'Hero Skills'!$C:$C,"All",'Hero Skills'!$A:$A,$C84,'Hero Skills'!$I:$I,"Stats-Based",'Hero Skills'!$P:$P,AW$81),SUMIFS('Hero Skills'!$H:$H,'Hero Skills'!$F:$F,AW$83,'Hero Skills'!$E:$E,AW$82,'Hero Skills'!$D:$D,"Foe",'Hero Skills'!$C:$C,"All",'Hero Skills'!$A:$A,$C84,'Hero Skills'!$B:$B,"Skill 1",'Hero Skills'!$I:$I,"Stats-Based",'Hero Skills'!$P:$P,AW$81))</f>
        <v>0</v>
      </c>
      <c r="AX84" s="118">
        <f>IF($B84="Lead",SUMIFS('Hero Skills'!$H:$H,'Hero Skills'!$F:$F,AX$83,'Hero Skills'!$E:$E,AX$82,'Hero Skills'!$D:$D,"Foe",'Hero Skills'!$C:$C,"All",'Hero Skills'!$A:$A,$C84,'Hero Skills'!$I:$I,"Stats-Based",'Hero Skills'!$P:$P,AX$81),SUMIFS('Hero Skills'!$H:$H,'Hero Skills'!$F:$F,AX$83,'Hero Skills'!$E:$E,AX$82,'Hero Skills'!$D:$D,"Foe",'Hero Skills'!$C:$C,"All",'Hero Skills'!$A:$A,$C84,'Hero Skills'!$B:$B,"Skill 1",'Hero Skills'!$I:$I,"Stats-Based",'Hero Skills'!$P:$P,AX$81))</f>
        <v>0</v>
      </c>
      <c r="AY84" s="118">
        <f>IF($B84="Lead",SUMIFS('Hero Skills'!$H:$H,'Hero Skills'!$F:$F,AY$83,'Hero Skills'!$E:$E,AY$82,'Hero Skills'!$D:$D,"Foe",'Hero Skills'!$C:$C,"All",'Hero Skills'!$A:$A,$C84,'Hero Skills'!$I:$I,"Stats-Based",'Hero Skills'!$P:$P,AY$81),SUMIFS('Hero Skills'!$H:$H,'Hero Skills'!$F:$F,AY$83,'Hero Skills'!$E:$E,AY$82,'Hero Skills'!$D:$D,"Foe",'Hero Skills'!$C:$C,"All",'Hero Skills'!$A:$A,$C84,'Hero Skills'!$B:$B,"Skill 1",'Hero Skills'!$I:$I,"Stats-Based",'Hero Skills'!$P:$P,AY$81))</f>
        <v>0</v>
      </c>
      <c r="AZ84" s="118">
        <f>IF($B84="Lead",SUMIFS('Hero Skills'!$H:$H,'Hero Skills'!$F:$F,AZ$83,'Hero Skills'!$E:$E,AZ$82,'Hero Skills'!$D:$D,"Foe",'Hero Skills'!$C:$C,"All",'Hero Skills'!$A:$A,$C84,'Hero Skills'!$I:$I,"Stats-Based",'Hero Skills'!$P:$P,AZ$81),SUMIFS('Hero Skills'!$H:$H,'Hero Skills'!$F:$F,AZ$83,'Hero Skills'!$E:$E,AZ$82,'Hero Skills'!$D:$D,"Foe",'Hero Skills'!$C:$C,"All",'Hero Skills'!$A:$A,$C84,'Hero Skills'!$B:$B,"Skill 1",'Hero Skills'!$I:$I,"Stats-Based",'Hero Skills'!$P:$P,AZ$81))</f>
        <v>0</v>
      </c>
      <c r="BA84" s="118">
        <f>IF($B84="Lead",SUMIFS('Hero Skills'!$H:$H,'Hero Skills'!$F:$F,BA$83,'Hero Skills'!$E:$E,BA$82,'Hero Skills'!$D:$D,"Foe",'Hero Skills'!$C:$C,"All",'Hero Skills'!$A:$A,$C84,'Hero Skills'!$I:$I,"Stats-Based",'Hero Skills'!$P:$P,BA$81),SUMIFS('Hero Skills'!$H:$H,'Hero Skills'!$F:$F,BA$83,'Hero Skills'!$E:$E,BA$82,'Hero Skills'!$D:$D,"Foe",'Hero Skills'!$C:$C,"All",'Hero Skills'!$A:$A,$C84,'Hero Skills'!$B:$B,"Skill 1",'Hero Skills'!$I:$I,"Stats-Based",'Hero Skills'!$P:$P,BA$81))</f>
        <v>0</v>
      </c>
      <c r="BB84" s="118">
        <f>IF($B84="Lead",SUMIFS('Hero Skills'!$H:$H,'Hero Skills'!$F:$F,BB$83,'Hero Skills'!$E:$E,BB$82,'Hero Skills'!$D:$D,"Foe",'Hero Skills'!$C:$C,"All",'Hero Skills'!$A:$A,$C84,'Hero Skills'!$I:$I,"Stats-Based",'Hero Skills'!$P:$P,BB$81),SUMIFS('Hero Skills'!$H:$H,'Hero Skills'!$F:$F,BB$83,'Hero Skills'!$E:$E,BB$82,'Hero Skills'!$D:$D,"Foe",'Hero Skills'!$C:$C,"All",'Hero Skills'!$A:$A,$C84,'Hero Skills'!$B:$B,"Skill 1",'Hero Skills'!$I:$I,"Stats-Based",'Hero Skills'!$P:$P,BB$81))</f>
        <v>0</v>
      </c>
      <c r="BC84" s="118">
        <f>IF($B84="Lead",SUMIFS('Hero Skills'!$H:$H,'Hero Skills'!$F:$F,BC$83,'Hero Skills'!$E:$E,BC$82,'Hero Skills'!$D:$D,"Foe",'Hero Skills'!$C:$C,"All",'Hero Skills'!$A:$A,$C84,'Hero Skills'!$I:$I,"Stats-Based",'Hero Skills'!$P:$P,BC$81),SUMIFS('Hero Skills'!$H:$H,'Hero Skills'!$F:$F,BC$83,'Hero Skills'!$E:$E,BC$82,'Hero Skills'!$D:$D,"Foe",'Hero Skills'!$C:$C,"All",'Hero Skills'!$A:$A,$C84,'Hero Skills'!$B:$B,"Skill 1",'Hero Skills'!$I:$I,"Stats-Based",'Hero Skills'!$P:$P,BC$81))</f>
        <v>0</v>
      </c>
      <c r="BD84" s="118">
        <f>IF($B84="Lead",SUMIFS('Hero Skills'!$H:$H,'Hero Skills'!$F:$F,BD$83,'Hero Skills'!$E:$E,BD$82,'Hero Skills'!$D:$D,"Foe",'Hero Skills'!$C:$C,"All",'Hero Skills'!$A:$A,$C84,'Hero Skills'!$I:$I,"Stats-Based",'Hero Skills'!$P:$P,BD$81),SUMIFS('Hero Skills'!$H:$H,'Hero Skills'!$F:$F,BD$83,'Hero Skills'!$E:$E,BD$82,'Hero Skills'!$D:$D,"Foe",'Hero Skills'!$C:$C,"All",'Hero Skills'!$A:$A,$C84,'Hero Skills'!$B:$B,"Skill 1",'Hero Skills'!$I:$I,"Stats-Based",'Hero Skills'!$P:$P,BD$81))</f>
        <v>0</v>
      </c>
      <c r="BE84" s="118">
        <f>IF($B84="Lead",SUMIFS('Hero Skills'!$H:$H,'Hero Skills'!$F:$F,BE$83,'Hero Skills'!$E:$E,BE$82,'Hero Skills'!$D:$D,"Foe",'Hero Skills'!$C:$C,"All",'Hero Skills'!$A:$A,$C84,'Hero Skills'!$I:$I,"Stats-Based",'Hero Skills'!$P:$P,BE$81),SUMIFS('Hero Skills'!$H:$H,'Hero Skills'!$F:$F,BE$83,'Hero Skills'!$E:$E,BE$82,'Hero Skills'!$D:$D,"Foe",'Hero Skills'!$C:$C,"All",'Hero Skills'!$A:$A,$C84,'Hero Skills'!$B:$B,"Skill 1",'Hero Skills'!$I:$I,"Stats-Based",'Hero Skills'!$P:$P,BE$81))</f>
        <v>0</v>
      </c>
      <c r="BF84" s="118">
        <f>IF($B84="Lead",SUMIFS('Hero Skills'!$H:$H,'Hero Skills'!$F:$F,BF$83,'Hero Skills'!$E:$E,BF$82,'Hero Skills'!$D:$D,"Foe",'Hero Skills'!$C:$C,"All",'Hero Skills'!$A:$A,$C84,'Hero Skills'!$I:$I,"Stats-Based",'Hero Skills'!$P:$P,BF$81),SUMIFS('Hero Skills'!$H:$H,'Hero Skills'!$F:$F,BF$83,'Hero Skills'!$E:$E,BF$82,'Hero Skills'!$D:$D,"Foe",'Hero Skills'!$C:$C,"All",'Hero Skills'!$A:$A,$C84,'Hero Skills'!$B:$B,"Skill 1",'Hero Skills'!$I:$I,"Stats-Based",'Hero Skills'!$P:$P,BF$81))</f>
        <v>0</v>
      </c>
      <c r="BG84" s="118">
        <f>IF($B84="Lead",SUMIFS('Hero Skills'!$H:$H,'Hero Skills'!$F:$F,BG$83,'Hero Skills'!$E:$E,BG$82,'Hero Skills'!$D:$D,"Foe",'Hero Skills'!$C:$C,"All",'Hero Skills'!$A:$A,$C84,'Hero Skills'!$I:$I,"Stats-Based",'Hero Skills'!$P:$P,BG$81),SUMIFS('Hero Skills'!$H:$H,'Hero Skills'!$F:$F,BG$83,'Hero Skills'!$E:$E,BG$82,'Hero Skills'!$D:$D,"Foe",'Hero Skills'!$C:$C,"All",'Hero Skills'!$A:$A,$C84,'Hero Skills'!$B:$B,"Skill 1",'Hero Skills'!$I:$I,"Stats-Based",'Hero Skills'!$P:$P,BG$81))</f>
        <v>0</v>
      </c>
      <c r="BH84" s="118">
        <f>IF($B84="Lead",SUMIFS('Hero Skills'!$H:$H,'Hero Skills'!$F:$F,BH$83,'Hero Skills'!$E:$E,BH$82,'Hero Skills'!$D:$D,"Foe",'Hero Skills'!$C:$C,"All",'Hero Skills'!$A:$A,$C84,'Hero Skills'!$I:$I,"Stats-Based",'Hero Skills'!$P:$P,BH$81),SUMIFS('Hero Skills'!$H:$H,'Hero Skills'!$F:$F,BH$83,'Hero Skills'!$E:$E,BH$82,'Hero Skills'!$D:$D,"Foe",'Hero Skills'!$C:$C,"All",'Hero Skills'!$A:$A,$C84,'Hero Skills'!$B:$B,"Skill 1",'Hero Skills'!$I:$I,"Stats-Based",'Hero Skills'!$P:$P,BH$81))</f>
        <v>0</v>
      </c>
      <c r="BI84" s="118">
        <f>IF($B84="Lead",SUMIFS('Hero Skills'!$H:$H,'Hero Skills'!$F:$F,BI$83,'Hero Skills'!$E:$E,BI$82,'Hero Skills'!$D:$D,"Foe",'Hero Skills'!$C:$C,"All",'Hero Skills'!$A:$A,$C84,'Hero Skills'!$I:$I,"Stats-Based",'Hero Skills'!$P:$P,BI$81),SUMIFS('Hero Skills'!$H:$H,'Hero Skills'!$F:$F,BI$83,'Hero Skills'!$E:$E,BI$82,'Hero Skills'!$D:$D,"Foe",'Hero Skills'!$C:$C,"All",'Hero Skills'!$A:$A,$C84,'Hero Skills'!$B:$B,"Skill 1",'Hero Skills'!$I:$I,"Stats-Based",'Hero Skills'!$P:$P,BI$81))</f>
        <v>0</v>
      </c>
      <c r="BJ84" s="118">
        <f>IF($B84="Lead",SUMIFS('Hero Skills'!$H:$H,'Hero Skills'!$F:$F,BJ$83,'Hero Skills'!$E:$E,BJ$82,'Hero Skills'!$D:$D,"Foe",'Hero Skills'!$C:$C,"All",'Hero Skills'!$A:$A,$C84,'Hero Skills'!$I:$I,"Stats-Based",'Hero Skills'!$P:$P,BJ$81),SUMIFS('Hero Skills'!$H:$H,'Hero Skills'!$F:$F,BJ$83,'Hero Skills'!$E:$E,BJ$82,'Hero Skills'!$D:$D,"Foe",'Hero Skills'!$C:$C,"All",'Hero Skills'!$A:$A,$C84,'Hero Skills'!$B:$B,"Skill 1",'Hero Skills'!$I:$I,"Stats-Based",'Hero Skills'!$P:$P,BJ$81))</f>
        <v>0</v>
      </c>
      <c r="BK84" s="118">
        <f>IF($B84="Lead",SUMIFS('Hero Skills'!$H:$H,'Hero Skills'!$F:$F,BK$83,'Hero Skills'!$E:$E,BK$82,'Hero Skills'!$D:$D,"Foe",'Hero Skills'!$C:$C,"All",'Hero Skills'!$A:$A,$C84,'Hero Skills'!$I:$I,"Stats-Based",'Hero Skills'!$P:$P,BK$81),SUMIFS('Hero Skills'!$H:$H,'Hero Skills'!$F:$F,BK$83,'Hero Skills'!$E:$E,BK$82,'Hero Skills'!$D:$D,"Foe",'Hero Skills'!$C:$C,"All",'Hero Skills'!$A:$A,$C84,'Hero Skills'!$B:$B,"Skill 1",'Hero Skills'!$I:$I,"Stats-Based",'Hero Skills'!$P:$P,BK$81))</f>
        <v>0</v>
      </c>
      <c r="BL84" s="118"/>
      <c r="BM84" s="118"/>
      <c r="BN84" s="118"/>
      <c r="BO84" s="118"/>
      <c r="BP84" s="118"/>
      <c r="BQ84" s="118"/>
      <c r="BR84" s="118"/>
      <c r="BS84" s="118"/>
      <c r="BT84" s="118"/>
      <c r="BU84" s="118"/>
      <c r="BV84" s="118"/>
      <c r="BW84" s="118"/>
      <c r="BX84" s="118"/>
      <c r="BY84" s="118"/>
      <c r="BZ84" s="118"/>
      <c r="CA84" s="118"/>
      <c r="CB84" s="118"/>
      <c r="CC84" s="118"/>
      <c r="CD84" s="118"/>
      <c r="CE84" s="119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  <c r="CU84" s="118"/>
      <c r="CV84" s="118"/>
      <c r="CW84" s="118"/>
      <c r="CX84" s="118"/>
      <c r="CY84" s="118"/>
      <c r="CZ84" s="118"/>
      <c r="DA84" s="118"/>
      <c r="DB84" s="118"/>
      <c r="DC84" s="118"/>
      <c r="DD84" s="118"/>
      <c r="DE84" s="118"/>
      <c r="DF84" s="118"/>
      <c r="DG84" s="118"/>
      <c r="DH84" s="118"/>
      <c r="DI84" s="118"/>
      <c r="DJ84" s="118"/>
      <c r="DK84" s="118"/>
      <c r="DL84" s="118"/>
      <c r="DM84" s="118"/>
      <c r="DN84" s="118"/>
      <c r="DO84" s="118"/>
      <c r="DP84" s="118"/>
      <c r="DQ84" s="118"/>
      <c r="DR84" s="118"/>
      <c r="DS84" s="118"/>
      <c r="DT84" s="118"/>
      <c r="DU84" s="118"/>
      <c r="DV84" s="118"/>
      <c r="DW84" s="118"/>
      <c r="DX84" s="118"/>
      <c r="DY84" s="118"/>
      <c r="DZ84" s="118"/>
      <c r="EA84" s="118"/>
      <c r="EB84" s="118"/>
      <c r="EC84" s="118"/>
      <c r="ED84" s="118"/>
      <c r="EE84" s="118"/>
      <c r="EF84" s="118"/>
      <c r="EG84" s="118"/>
      <c r="EH84" s="118"/>
      <c r="EI84" s="118"/>
      <c r="EJ84" s="118"/>
      <c r="EK84" s="118"/>
      <c r="EL84" s="118"/>
      <c r="EM84" s="118"/>
      <c r="EN84" s="118"/>
      <c r="EO84" s="118"/>
      <c r="EP84" s="118"/>
      <c r="EQ84" s="118"/>
      <c r="ER84" s="118"/>
      <c r="ES84" s="118"/>
      <c r="ET84" s="118"/>
      <c r="EU84" s="118"/>
      <c r="EV84" s="118"/>
      <c r="EW84" s="118"/>
      <c r="EX84" s="118"/>
      <c r="EY84" s="118"/>
      <c r="EZ84" s="118"/>
      <c r="FA84" s="118"/>
      <c r="FB84" s="118"/>
      <c r="FC84" s="118"/>
      <c r="FD84" s="118"/>
      <c r="FE84" s="118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118"/>
      <c r="GL84" s="118"/>
      <c r="GM84" s="118"/>
      <c r="GN84" s="118"/>
      <c r="GO84" s="118"/>
      <c r="GP84" s="118"/>
      <c r="GQ84" s="118"/>
      <c r="GR84" s="118"/>
      <c r="GS84" s="118"/>
      <c r="GT84" s="118"/>
      <c r="GU84" s="118"/>
      <c r="GV84" s="118"/>
      <c r="GW84" s="118"/>
      <c r="GX84" s="118"/>
      <c r="GY84" s="118"/>
      <c r="GZ84" s="118"/>
      <c r="HA84" s="118"/>
      <c r="HB84" s="118"/>
      <c r="HC84" s="118"/>
      <c r="HD84" s="118"/>
      <c r="HE84" s="118"/>
      <c r="HF84" s="118"/>
      <c r="HG84" s="118"/>
      <c r="HH84" s="118"/>
      <c r="HI84" s="118"/>
      <c r="HJ84" s="118"/>
      <c r="HK84" s="118"/>
      <c r="HL84" s="118"/>
      <c r="HM84" s="118"/>
      <c r="HN84" s="118"/>
      <c r="HO84" s="118"/>
      <c r="HP84" s="118"/>
      <c r="HQ84" s="118"/>
      <c r="HR84" s="118"/>
      <c r="HS84" s="118"/>
      <c r="HT84" s="118"/>
      <c r="HU84" s="118"/>
      <c r="HV84" s="118"/>
      <c r="HW84" s="118"/>
      <c r="HX84" s="118"/>
      <c r="HY84" s="118"/>
      <c r="HZ84" s="118"/>
      <c r="IA84" s="118"/>
      <c r="IB84" s="118"/>
      <c r="IC84" s="118"/>
      <c r="ID84" s="118"/>
      <c r="IE84" s="118"/>
      <c r="IF84" s="118"/>
      <c r="IG84" s="118"/>
      <c r="IH84" s="118"/>
      <c r="II84" s="118"/>
      <c r="IJ84" s="118"/>
      <c r="IK84" s="118"/>
      <c r="IL84" s="118"/>
      <c r="IM84" s="118"/>
      <c r="IN84" s="118"/>
      <c r="IO84" s="118"/>
      <c r="IP84" s="118"/>
      <c r="IQ84" s="118"/>
      <c r="IR84" s="118"/>
      <c r="IS84" s="118"/>
      <c r="IT84" s="118"/>
      <c r="IU84" s="118"/>
      <c r="IV84" s="118"/>
      <c r="IW84" s="118"/>
      <c r="IX84" s="118"/>
      <c r="IY84" s="118"/>
      <c r="IZ84" s="118"/>
      <c r="JA84" s="118"/>
      <c r="JB84" s="118"/>
      <c r="JC84" s="118"/>
      <c r="JD84" s="118"/>
      <c r="JE84" s="118"/>
      <c r="JF84" s="118"/>
      <c r="JG84" s="118"/>
      <c r="JH84" s="118"/>
      <c r="JI84" s="118"/>
      <c r="JJ84" s="118"/>
      <c r="JK84" s="118"/>
      <c r="JL84" s="118"/>
      <c r="JM84" s="118"/>
      <c r="JN84" s="118"/>
      <c r="JO84" s="118"/>
      <c r="JP84" s="118"/>
      <c r="JQ84" s="118"/>
      <c r="JR84" s="118"/>
      <c r="JS84" s="118"/>
      <c r="JT84" s="118"/>
      <c r="JU84" s="118"/>
      <c r="JV84" s="118"/>
      <c r="JW84" s="118"/>
      <c r="JX84" s="118"/>
      <c r="JY84" s="118"/>
      <c r="JZ84" s="118"/>
      <c r="KA84" s="118"/>
      <c r="KB84" s="118"/>
      <c r="KC84" s="118"/>
      <c r="KD84" s="118"/>
      <c r="KE84" s="118"/>
      <c r="KF84" s="118"/>
      <c r="KG84" s="118"/>
      <c r="KH84" s="118"/>
      <c r="KI84" s="118"/>
      <c r="KJ84" s="118"/>
      <c r="KK84" s="118"/>
      <c r="KL84" s="118"/>
      <c r="KM84" s="118"/>
      <c r="KN84" s="118"/>
      <c r="KO84" s="118"/>
      <c r="KP84" s="118"/>
      <c r="KQ84" s="118"/>
      <c r="KR84" s="118"/>
      <c r="KS84" s="118"/>
      <c r="KT84" s="118"/>
      <c r="KU84" s="118"/>
      <c r="KV84" s="118"/>
      <c r="KW84" s="118"/>
      <c r="KX84" s="118"/>
      <c r="KY84" s="118"/>
      <c r="KZ84" s="118"/>
      <c r="LA84" s="118"/>
      <c r="LB84" s="118"/>
      <c r="LC84" s="118"/>
      <c r="LD84" s="118"/>
      <c r="LE84" s="118"/>
      <c r="LF84" s="118"/>
      <c r="LG84" s="118"/>
      <c r="LH84" s="118"/>
      <c r="LI84" s="118"/>
      <c r="LJ84" s="118"/>
      <c r="LK84" s="118"/>
      <c r="LL84" s="118"/>
      <c r="LM84" s="118"/>
      <c r="LN84" s="118"/>
      <c r="LO84" s="118"/>
      <c r="LP84" s="118"/>
      <c r="LQ84" s="118"/>
      <c r="LR84" s="118"/>
      <c r="LS84" s="118"/>
      <c r="LT84" s="118"/>
      <c r="LU84" s="118"/>
      <c r="LV84" s="118"/>
      <c r="LW84" s="118"/>
      <c r="LX84" s="118"/>
      <c r="LY84" s="118"/>
      <c r="LZ84" s="118"/>
      <c r="MA84" s="118"/>
      <c r="MB84" s="118"/>
      <c r="MC84" s="118"/>
      <c r="MD84" s="118"/>
      <c r="ME84" s="118"/>
      <c r="MF84" s="118"/>
      <c r="MG84" s="118"/>
      <c r="MH84" s="118"/>
      <c r="MI84" s="118"/>
      <c r="MJ84" s="118"/>
      <c r="MK84" s="118"/>
      <c r="ML84" s="118"/>
      <c r="MM84" s="118"/>
      <c r="MN84" s="118"/>
      <c r="MO84" s="118"/>
      <c r="MP84" s="118"/>
      <c r="MQ84" s="118"/>
      <c r="MR84" s="118"/>
      <c r="MS84" s="118"/>
      <c r="MT84" s="118"/>
      <c r="MU84" s="118"/>
      <c r="MV84" s="118"/>
      <c r="MW84" s="118"/>
      <c r="MX84" s="118"/>
      <c r="MY84" s="118"/>
      <c r="MZ84" s="118"/>
      <c r="NA84" s="118"/>
      <c r="NB84" s="118"/>
      <c r="NC84" s="118"/>
      <c r="ND84" s="118"/>
      <c r="NE84" s="118"/>
      <c r="NF84" s="118"/>
      <c r="NG84" s="118"/>
      <c r="NH84" s="118"/>
      <c r="NI84" s="118"/>
      <c r="NJ84" s="118"/>
      <c r="NK84" s="118"/>
      <c r="NL84" s="118"/>
      <c r="NM84" s="118"/>
      <c r="NN84" s="118"/>
      <c r="NO84" s="118"/>
      <c r="NP84" s="118"/>
      <c r="NQ84" s="118"/>
      <c r="NR84" s="118"/>
      <c r="NS84" s="118"/>
      <c r="NT84" s="118"/>
      <c r="NU84" s="118"/>
      <c r="NV84" s="118"/>
      <c r="NW84" s="118"/>
      <c r="NX84" s="118"/>
      <c r="NY84" s="118"/>
      <c r="NZ84" s="118"/>
      <c r="OA84" s="118"/>
      <c r="OB84" s="118"/>
      <c r="OC84" s="118"/>
      <c r="OD84" s="118"/>
      <c r="OE84" s="118"/>
      <c r="OF84" s="118"/>
      <c r="OG84" s="118"/>
      <c r="OH84" s="118"/>
      <c r="OI84" s="118"/>
      <c r="OJ84" s="118"/>
      <c r="OK84" s="118"/>
      <c r="OL84" s="118"/>
      <c r="OM84" s="118"/>
      <c r="ON84" s="118"/>
      <c r="OO84" s="118"/>
      <c r="OP84" s="118"/>
      <c r="OQ84" s="118"/>
      <c r="OR84" s="118"/>
      <c r="OS84" s="118"/>
      <c r="OT84" s="118"/>
      <c r="OU84" s="118"/>
      <c r="OV84" s="118"/>
      <c r="OW84" s="118"/>
      <c r="OX84" s="118"/>
      <c r="OY84" s="118"/>
      <c r="OZ84" s="118"/>
      <c r="PA84" s="118"/>
      <c r="PB84" s="118"/>
      <c r="PC84" s="118"/>
      <c r="PD84" s="118"/>
      <c r="PE84" s="118"/>
      <c r="PF84" s="118"/>
      <c r="PG84" s="118"/>
      <c r="PH84" s="118"/>
      <c r="PI84" s="118"/>
      <c r="PJ84" s="118"/>
      <c r="PK84" s="118"/>
      <c r="PL84" s="118"/>
      <c r="PM84" s="118"/>
      <c r="PN84" s="118"/>
      <c r="PO84" s="118"/>
      <c r="PP84" s="118"/>
      <c r="PQ84" s="118"/>
      <c r="PR84" s="118"/>
      <c r="PS84" s="118"/>
      <c r="PT84" s="118"/>
      <c r="PU84" s="118"/>
      <c r="PV84" s="118"/>
      <c r="PW84" s="118"/>
      <c r="PX84" s="118"/>
      <c r="PY84" s="118"/>
      <c r="PZ84" s="118"/>
      <c r="QA84" s="118"/>
      <c r="QB84" s="118"/>
      <c r="QC84" s="118"/>
      <c r="QD84" s="118"/>
      <c r="QE84" s="118"/>
      <c r="QF84" s="118"/>
      <c r="QG84" s="118"/>
      <c r="QH84" s="118"/>
      <c r="QI84" s="118"/>
      <c r="QJ84" s="118"/>
      <c r="QK84" s="118"/>
      <c r="QL84" s="118"/>
      <c r="QM84" s="118"/>
      <c r="QN84" s="118"/>
      <c r="QO84" s="118"/>
      <c r="QP84" s="118"/>
      <c r="QQ84" s="118"/>
      <c r="QR84" s="118"/>
      <c r="QS84" s="118"/>
      <c r="QT84" s="118"/>
      <c r="QU84" s="118"/>
      <c r="QV84" s="118"/>
      <c r="QW84" s="118"/>
      <c r="QX84" s="118"/>
      <c r="QY84" s="118"/>
      <c r="QZ84" s="118"/>
      <c r="RA84" s="118"/>
      <c r="RB84" s="118"/>
      <c r="RC84" s="118"/>
      <c r="RD84" s="118"/>
      <c r="RE84" s="118"/>
      <c r="RF84" s="118"/>
      <c r="RG84" s="118"/>
      <c r="RH84" s="118"/>
      <c r="RI84" s="118"/>
      <c r="RJ84" s="118"/>
      <c r="RK84" s="118"/>
      <c r="RL84" s="118"/>
      <c r="RM84" s="118"/>
      <c r="RN84" s="118"/>
      <c r="RO84" s="118"/>
      <c r="RP84" s="118"/>
      <c r="RQ84" s="118"/>
      <c r="RR84" s="118"/>
      <c r="RS84" s="118"/>
      <c r="RT84" s="118"/>
      <c r="RU84" s="118"/>
      <c r="RV84" s="118"/>
      <c r="RW84" s="118"/>
      <c r="RX84" s="118"/>
      <c r="RY84" s="118"/>
      <c r="RZ84" s="118"/>
      <c r="SA84" s="118"/>
      <c r="SB84" s="118"/>
      <c r="SC84" s="118"/>
      <c r="SD84" s="118"/>
      <c r="SE84" s="118"/>
      <c r="SF84" s="118"/>
      <c r="SG84" s="118"/>
      <c r="SH84" s="118"/>
      <c r="SI84" s="118"/>
      <c r="SJ84" s="118"/>
      <c r="SK84" s="118"/>
      <c r="SL84" s="118"/>
      <c r="SM84" s="118"/>
      <c r="SN84" s="118"/>
      <c r="SO84" s="118"/>
      <c r="SP84" s="118"/>
      <c r="SQ84" s="118"/>
      <c r="SR84" s="118"/>
      <c r="SS84" s="118"/>
      <c r="ST84" s="118"/>
      <c r="SU84" s="118"/>
      <c r="SV84" s="118"/>
      <c r="SW84" s="118"/>
      <c r="SX84" s="118"/>
      <c r="SY84" s="118"/>
      <c r="SZ84" s="118"/>
      <c r="TA84" s="118"/>
      <c r="TB84" s="118"/>
      <c r="TC84" s="118"/>
      <c r="TD84" s="118"/>
      <c r="TE84" s="118"/>
      <c r="TF84" s="118"/>
      <c r="TG84" s="118"/>
      <c r="TH84" s="118"/>
      <c r="TI84" s="118"/>
      <c r="TJ84" s="118"/>
      <c r="TK84" s="118"/>
      <c r="TL84" s="118"/>
      <c r="TM84" s="118"/>
      <c r="TN84" s="118"/>
      <c r="TO84" s="118"/>
      <c r="TP84" s="118"/>
      <c r="TQ84" s="118"/>
      <c r="TR84" s="118"/>
      <c r="TS84" s="118"/>
      <c r="TT84" s="118"/>
      <c r="TU84" s="118"/>
      <c r="TV84" s="118"/>
      <c r="TW84" s="118"/>
      <c r="TX84" s="118"/>
      <c r="TY84" s="118"/>
      <c r="TZ84" s="118"/>
      <c r="UA84" s="118"/>
      <c r="UB84" s="118"/>
      <c r="UC84" s="118"/>
      <c r="UD84" s="118"/>
      <c r="UE84" s="118"/>
      <c r="UF84" s="118"/>
      <c r="UG84" s="118"/>
      <c r="UH84" s="118"/>
      <c r="UI84" s="118"/>
      <c r="UJ84" s="118"/>
      <c r="UK84" s="118"/>
      <c r="UL84" s="118"/>
      <c r="UM84" s="118"/>
      <c r="UN84" s="118"/>
      <c r="UO84" s="118"/>
      <c r="UP84" s="118"/>
      <c r="UQ84" s="118"/>
      <c r="UR84" s="118"/>
      <c r="US84" s="118"/>
      <c r="UT84" s="118"/>
      <c r="UU84" s="118"/>
      <c r="UV84" s="118"/>
      <c r="UW84" s="118"/>
      <c r="UX84" s="118"/>
      <c r="UY84" s="118"/>
      <c r="UZ84" s="118"/>
      <c r="VA84" s="118"/>
      <c r="VB84" s="118"/>
      <c r="VC84" s="118"/>
      <c r="VD84" s="118"/>
      <c r="VE84" s="118"/>
      <c r="VF84" s="118"/>
      <c r="VG84" s="118"/>
      <c r="VH84" s="118"/>
      <c r="VI84" s="118"/>
      <c r="VJ84" s="118"/>
      <c r="VK84" s="118"/>
      <c r="VL84" s="118"/>
      <c r="VM84" s="118"/>
      <c r="VN84" s="118"/>
      <c r="VO84" s="118"/>
      <c r="VP84" s="118"/>
      <c r="VQ84" s="118"/>
      <c r="VR84" s="118"/>
      <c r="VS84" s="118"/>
      <c r="VT84" s="118"/>
      <c r="VU84" s="118"/>
      <c r="VV84" s="118"/>
      <c r="VW84" s="118"/>
      <c r="VX84" s="118"/>
      <c r="VY84" s="118"/>
      <c r="VZ84" s="118"/>
      <c r="WA84" s="118"/>
      <c r="WB84" s="118"/>
      <c r="WC84" s="118"/>
      <c r="WD84" s="118"/>
      <c r="WE84" s="118"/>
      <c r="WF84" s="118"/>
      <c r="WG84" s="118"/>
      <c r="WH84" s="118"/>
      <c r="WI84" s="118"/>
      <c r="WJ84" s="118"/>
      <c r="WK84" s="118"/>
      <c r="WL84" s="118"/>
      <c r="WM84" s="118"/>
      <c r="WN84" s="118"/>
      <c r="WO84" s="118"/>
      <c r="WP84" s="118"/>
      <c r="WQ84" s="118"/>
      <c r="WR84" s="118"/>
      <c r="WS84" s="118"/>
      <c r="WT84" s="118"/>
      <c r="WU84" s="118"/>
      <c r="WV84" s="118"/>
    </row>
    <row r="85" spans="1:620" ht="12.75" x14ac:dyDescent="0.2">
      <c r="A85" s="45"/>
      <c r="B85" s="37" t="s">
        <v>85</v>
      </c>
      <c r="C85" s="116" t="str">
        <f t="shared" si="28"/>
        <v>Flora</v>
      </c>
      <c r="D85" s="117">
        <f>IF($B85="Lead",SUMIFS('Hero Skills'!$H:$H,'Hero Skills'!$F:$F,D$83,'Hero Skills'!$E:$E,D$82,'Hero Skills'!$D:$D,"Friend",'Hero Skills'!$C:$C,"All",'Hero Skills'!$A:$A,$C85,'Hero Skills'!$I:$I,"Stats-Based",'Hero Skills'!$P:$P,D$81)+SUMIFS('Hero Skills'!$H:$H,'Hero Skills'!$C:$C,$F$1,'Hero Skills'!$F:$F,D$83,'Hero Skills'!$E:$E,D$82,'Hero Skills'!$A:$A,$C85,'Hero Skills'!$I:$I,"Stats-Based",'Hero Skills'!$P:$P,D$81),SUMIFS('Hero Skills'!$H:$H,'Hero Skills'!$F:$F,D$83,'Hero Skills'!$E:$E,D$82,'Hero Skills'!$D:$D,"Friend",'Hero Skills'!$C:$C,"All",'Hero Skills'!$A:$A,$C85,'Hero Skills'!$B:$B,"Skill 1",'Hero Skills'!$I:$I,"Stats-Based",'Hero Skills'!$P:$P,D$81))</f>
        <v>0</v>
      </c>
      <c r="E85" s="117">
        <f>IF($B85="Lead",SUMIFS('Hero Skills'!$H:$H,'Hero Skills'!$F:$F,E$83,'Hero Skills'!$E:$E,E$82,'Hero Skills'!$D:$D,"Friend",'Hero Skills'!$C:$C,"All",'Hero Skills'!$A:$A,$C85,'Hero Skills'!$I:$I,"Stats-Based",'Hero Skills'!$P:$P,E$81)+SUMIFS('Hero Skills'!$H:$H,'Hero Skills'!$C:$C,$F$1,'Hero Skills'!$F:$F,E$83,'Hero Skills'!$E:$E,E$82,'Hero Skills'!$A:$A,$C85,'Hero Skills'!$I:$I,"Stats-Based",'Hero Skills'!$P:$P,E$81),SUMIFS('Hero Skills'!$H:$H,'Hero Skills'!$F:$F,E$83,'Hero Skills'!$E:$E,E$82,'Hero Skills'!$D:$D,"Friend",'Hero Skills'!$C:$C,"All",'Hero Skills'!$A:$A,$C85,'Hero Skills'!$B:$B,"Skill 1",'Hero Skills'!$I:$I,"Stats-Based",'Hero Skills'!$P:$P,E$81))</f>
        <v>0</v>
      </c>
      <c r="F85" s="117">
        <f>IF($B85="Lead",SUMIFS('Hero Skills'!$H:$H,'Hero Skills'!$F:$F,F$83,'Hero Skills'!$E:$E,F$82,'Hero Skills'!$D:$D,"Friend",'Hero Skills'!$C:$C,"All",'Hero Skills'!$A:$A,$C85,'Hero Skills'!$I:$I,"Stats-Based",'Hero Skills'!$P:$P,F$81)+SUMIFS('Hero Skills'!$H:$H,'Hero Skills'!$C:$C,$F$1,'Hero Skills'!$F:$F,F$83,'Hero Skills'!$E:$E,F$82,'Hero Skills'!$A:$A,$C85,'Hero Skills'!$I:$I,"Stats-Based",'Hero Skills'!$P:$P,F$81),SUMIFS('Hero Skills'!$H:$H,'Hero Skills'!$F:$F,F$83,'Hero Skills'!$E:$E,F$82,'Hero Skills'!$D:$D,"Friend",'Hero Skills'!$C:$C,"All",'Hero Skills'!$A:$A,$C85,'Hero Skills'!$B:$B,"Skill 1",'Hero Skills'!$I:$I,"Stats-Based",'Hero Skills'!$P:$P,F$81))</f>
        <v>0</v>
      </c>
      <c r="G85" s="117">
        <f>IF($B85="Lead",SUMIFS('Hero Skills'!$H:$H,'Hero Skills'!$F:$F,G$83,'Hero Skills'!$E:$E,G$82,'Hero Skills'!$D:$D,"Friend",'Hero Skills'!$C:$C,"All",'Hero Skills'!$A:$A,$C85,'Hero Skills'!$I:$I,"Stats-Based",'Hero Skills'!$P:$P,G$81)+SUMIFS('Hero Skills'!$H:$H,'Hero Skills'!$C:$C,$F$1,'Hero Skills'!$F:$F,G$83,'Hero Skills'!$E:$E,G$82,'Hero Skills'!$A:$A,$C85,'Hero Skills'!$I:$I,"Stats-Based",'Hero Skills'!$P:$P,G$81),SUMIFS('Hero Skills'!$H:$H,'Hero Skills'!$F:$F,G$83,'Hero Skills'!$E:$E,G$82,'Hero Skills'!$D:$D,"Friend",'Hero Skills'!$C:$C,"All",'Hero Skills'!$A:$A,$C85,'Hero Skills'!$B:$B,"Skill 1",'Hero Skills'!$I:$I,"Stats-Based",'Hero Skills'!$P:$P,G$81))</f>
        <v>0.15</v>
      </c>
      <c r="H85" s="117">
        <f>IF($B85="Lead",SUMIFS('Hero Skills'!$H:$H,'Hero Skills'!$F:$F,H$83,'Hero Skills'!$E:$E,H$82,'Hero Skills'!$D:$D,"Friend",'Hero Skills'!$C:$C,"All",'Hero Skills'!$A:$A,$C85,'Hero Skills'!$I:$I,"Stats-Based",'Hero Skills'!$P:$P,H$81)+SUMIFS('Hero Skills'!$H:$H,'Hero Skills'!$C:$C,$F$1,'Hero Skills'!$F:$F,H$83,'Hero Skills'!$E:$E,H$82,'Hero Skills'!$A:$A,$C85,'Hero Skills'!$I:$I,"Stats-Based",'Hero Skills'!$P:$P,H$81),SUMIFS('Hero Skills'!$H:$H,'Hero Skills'!$F:$F,H$83,'Hero Skills'!$E:$E,H$82,'Hero Skills'!$D:$D,"Friend",'Hero Skills'!$C:$C,"All",'Hero Skills'!$A:$A,$C85,'Hero Skills'!$B:$B,"Skill 1",'Hero Skills'!$I:$I,"Stats-Based",'Hero Skills'!$P:$P,H$81))</f>
        <v>0</v>
      </c>
      <c r="I85" s="117">
        <f>IF($B85="Lead",SUMIFS('Hero Skills'!$H:$H,'Hero Skills'!$F:$F,I$83,'Hero Skills'!$E:$E,I$82,'Hero Skills'!$D:$D,"Friend",'Hero Skills'!$C:$C,"All",'Hero Skills'!$A:$A,$C85,'Hero Skills'!$I:$I,"Stats-Based",'Hero Skills'!$P:$P,I$81)+SUMIFS('Hero Skills'!$H:$H,'Hero Skills'!$C:$C,$F$1,'Hero Skills'!$F:$F,I$83,'Hero Skills'!$E:$E,I$82,'Hero Skills'!$A:$A,$C85,'Hero Skills'!$I:$I,"Stats-Based",'Hero Skills'!$P:$P,I$81),SUMIFS('Hero Skills'!$H:$H,'Hero Skills'!$F:$F,I$83,'Hero Skills'!$E:$E,I$82,'Hero Skills'!$D:$D,"Friend",'Hero Skills'!$C:$C,"All",'Hero Skills'!$A:$A,$C85,'Hero Skills'!$B:$B,"Skill 1",'Hero Skills'!$I:$I,"Stats-Based",'Hero Skills'!$P:$P,I$81))</f>
        <v>0</v>
      </c>
      <c r="J85" s="117">
        <f>IF($B85="Lead",SUMIFS('Hero Skills'!$H:$H,'Hero Skills'!$F:$F,J$83,'Hero Skills'!$E:$E,J$82,'Hero Skills'!$D:$D,"Friend",'Hero Skills'!$C:$C,"All",'Hero Skills'!$A:$A,$C85,'Hero Skills'!$I:$I,"Stats-Based",'Hero Skills'!$P:$P,J$81)+SUMIFS('Hero Skills'!$H:$H,'Hero Skills'!$C:$C,$F$1,'Hero Skills'!$F:$F,J$83,'Hero Skills'!$E:$E,J$82,'Hero Skills'!$A:$A,$C85,'Hero Skills'!$I:$I,"Stats-Based",'Hero Skills'!$P:$P,J$81),SUMIFS('Hero Skills'!$H:$H,'Hero Skills'!$F:$F,J$83,'Hero Skills'!$E:$E,J$82,'Hero Skills'!$D:$D,"Friend",'Hero Skills'!$C:$C,"All",'Hero Skills'!$A:$A,$C85,'Hero Skills'!$B:$B,"Skill 1",'Hero Skills'!$I:$I,"Stats-Based",'Hero Skills'!$P:$P,J$81))</f>
        <v>0</v>
      </c>
      <c r="K85" s="117">
        <f>IF($B85="Lead",SUMIFS('Hero Skills'!$H:$H,'Hero Skills'!$F:$F,K$83,'Hero Skills'!$E:$E,K$82,'Hero Skills'!$D:$D,"Friend",'Hero Skills'!$C:$C,"All",'Hero Skills'!$A:$A,$C85,'Hero Skills'!$I:$I,"Stats-Based",'Hero Skills'!$P:$P,K$81)+SUMIFS('Hero Skills'!$H:$H,'Hero Skills'!$C:$C,$F$1,'Hero Skills'!$F:$F,K$83,'Hero Skills'!$E:$E,K$82,'Hero Skills'!$A:$A,$C85,'Hero Skills'!$I:$I,"Stats-Based",'Hero Skills'!$P:$P,K$81),SUMIFS('Hero Skills'!$H:$H,'Hero Skills'!$F:$F,K$83,'Hero Skills'!$E:$E,K$82,'Hero Skills'!$D:$D,"Friend",'Hero Skills'!$C:$C,"All",'Hero Skills'!$A:$A,$C85,'Hero Skills'!$B:$B,"Skill 1",'Hero Skills'!$I:$I,"Stats-Based",'Hero Skills'!$P:$P,K$81))</f>
        <v>0</v>
      </c>
      <c r="L85" s="117">
        <f>IF($B85="Lead",SUMIFS('Hero Skills'!$H:$H,'Hero Skills'!$F:$F,L$83,'Hero Skills'!$E:$E,L$82,'Hero Skills'!$D:$D,"Friend",'Hero Skills'!$C:$C,"All",'Hero Skills'!$A:$A,$C85,'Hero Skills'!$I:$I,"Stats-Based",'Hero Skills'!$P:$P,L$81)+SUMIFS('Hero Skills'!$H:$H,'Hero Skills'!$C:$C,$F$1,'Hero Skills'!$F:$F,L$83,'Hero Skills'!$E:$E,L$82,'Hero Skills'!$A:$A,$C85,'Hero Skills'!$I:$I,"Stats-Based",'Hero Skills'!$P:$P,L$81),SUMIFS('Hero Skills'!$H:$H,'Hero Skills'!$F:$F,L$83,'Hero Skills'!$E:$E,L$82,'Hero Skills'!$D:$D,"Friend",'Hero Skills'!$C:$C,"All",'Hero Skills'!$A:$A,$C85,'Hero Skills'!$B:$B,"Skill 1",'Hero Skills'!$I:$I,"Stats-Based",'Hero Skills'!$P:$P,L$81))</f>
        <v>-0.25</v>
      </c>
      <c r="M85" s="117">
        <f>IF($B85="Lead",SUMIFS('Hero Skills'!$H:$H,'Hero Skills'!$F:$F,M$83,'Hero Skills'!$E:$E,M$82,'Hero Skills'!$D:$D,"Friend",'Hero Skills'!$C:$C,"All",'Hero Skills'!$A:$A,$C85,'Hero Skills'!$I:$I,"Stats-Based",'Hero Skills'!$P:$P,M$81)+SUMIFS('Hero Skills'!$H:$H,'Hero Skills'!$C:$C,$F$1,'Hero Skills'!$F:$F,M$83,'Hero Skills'!$E:$E,M$82,'Hero Skills'!$A:$A,$C85,'Hero Skills'!$I:$I,"Stats-Based",'Hero Skills'!$P:$P,M$81),SUMIFS('Hero Skills'!$H:$H,'Hero Skills'!$F:$F,M$83,'Hero Skills'!$E:$E,M$82,'Hero Skills'!$D:$D,"Friend",'Hero Skills'!$C:$C,"All",'Hero Skills'!$A:$A,$C85,'Hero Skills'!$B:$B,"Skill 1",'Hero Skills'!$I:$I,"Stats-Based",'Hero Skills'!$P:$P,M$81))</f>
        <v>0</v>
      </c>
      <c r="N85" s="117">
        <f>IF($B85="Lead",SUMIFS('Hero Skills'!$H:$H,'Hero Skills'!$F:$F,N$83,'Hero Skills'!$E:$E,N$82,'Hero Skills'!$D:$D,"Friend",'Hero Skills'!$C:$C,"All",'Hero Skills'!$A:$A,$C85,'Hero Skills'!$I:$I,"Stats-Based",'Hero Skills'!$P:$P,N$81)+SUMIFS('Hero Skills'!$H:$H,'Hero Skills'!$C:$C,$F$1,'Hero Skills'!$F:$F,N$83,'Hero Skills'!$E:$E,N$82,'Hero Skills'!$A:$A,$C85,'Hero Skills'!$I:$I,"Stats-Based",'Hero Skills'!$P:$P,N$81),SUMIFS('Hero Skills'!$H:$H,'Hero Skills'!$F:$F,N$83,'Hero Skills'!$E:$E,N$82,'Hero Skills'!$D:$D,"Friend",'Hero Skills'!$C:$C,"All",'Hero Skills'!$A:$A,$C85,'Hero Skills'!$B:$B,"Skill 1",'Hero Skills'!$I:$I,"Stats-Based",'Hero Skills'!$P:$P,N$81))</f>
        <v>0</v>
      </c>
      <c r="O85" s="117">
        <f>IF($B85="Lead",SUMIFS('Hero Skills'!$H:$H,'Hero Skills'!$F:$F,O$83,'Hero Skills'!$E:$E,O$82,'Hero Skills'!$D:$D,"Friend",'Hero Skills'!$C:$C,"All",'Hero Skills'!$A:$A,$C85,'Hero Skills'!$I:$I,"Stats-Based",'Hero Skills'!$P:$P,O$81)+SUMIFS('Hero Skills'!$H:$H,'Hero Skills'!$C:$C,$F$1,'Hero Skills'!$F:$F,O$83,'Hero Skills'!$E:$E,O$82,'Hero Skills'!$A:$A,$C85,'Hero Skills'!$I:$I,"Stats-Based",'Hero Skills'!$P:$P,O$81),SUMIFS('Hero Skills'!$H:$H,'Hero Skills'!$F:$F,O$83,'Hero Skills'!$E:$E,O$82,'Hero Skills'!$D:$D,"Friend",'Hero Skills'!$C:$C,"All",'Hero Skills'!$A:$A,$C85,'Hero Skills'!$B:$B,"Skill 1",'Hero Skills'!$I:$I,"Stats-Based",'Hero Skills'!$P:$P,O$81))</f>
        <v>0</v>
      </c>
      <c r="P85" s="117">
        <f>IF($B85="Lead",SUMIFS('Hero Skills'!$H:$H,'Hero Skills'!$F:$F,P$83,'Hero Skills'!$E:$E,P$82,'Hero Skills'!$D:$D,"Friend",'Hero Skills'!$C:$C,"All",'Hero Skills'!$A:$A,$C85,'Hero Skills'!$I:$I,"Stats-Based",'Hero Skills'!$P:$P,P$81)+SUMIFS('Hero Skills'!$H:$H,'Hero Skills'!$C:$C,$F$1,'Hero Skills'!$F:$F,P$83,'Hero Skills'!$E:$E,P$82,'Hero Skills'!$A:$A,$C85,'Hero Skills'!$I:$I,"Stats-Based",'Hero Skills'!$P:$P,P$81),SUMIFS('Hero Skills'!$H:$H,'Hero Skills'!$F:$F,P$83,'Hero Skills'!$E:$E,P$82,'Hero Skills'!$D:$D,"Friend",'Hero Skills'!$C:$C,"All",'Hero Skills'!$A:$A,$C85,'Hero Skills'!$B:$B,"Skill 1",'Hero Skills'!$I:$I,"Stats-Based",'Hero Skills'!$P:$P,P$81))</f>
        <v>0</v>
      </c>
      <c r="Q85" s="117">
        <f>IF($B85="Lead",SUMIFS('Hero Skills'!$H:$H,'Hero Skills'!$F:$F,Q$83,'Hero Skills'!$E:$E,Q$82,'Hero Skills'!$D:$D,"Friend",'Hero Skills'!$C:$C,"All",'Hero Skills'!$A:$A,$C85,'Hero Skills'!$I:$I,"Stats-Based",'Hero Skills'!$P:$P,Q$81)+SUMIFS('Hero Skills'!$H:$H,'Hero Skills'!$C:$C,$F$1,'Hero Skills'!$F:$F,Q$83,'Hero Skills'!$E:$E,Q$82,'Hero Skills'!$A:$A,$C85,'Hero Skills'!$I:$I,"Stats-Based",'Hero Skills'!$P:$P,Q$81),SUMIFS('Hero Skills'!$H:$H,'Hero Skills'!$F:$F,Q$83,'Hero Skills'!$E:$E,Q$82,'Hero Skills'!$D:$D,"Friend",'Hero Skills'!$C:$C,"All",'Hero Skills'!$A:$A,$C85,'Hero Skills'!$B:$B,"Skill 1",'Hero Skills'!$I:$I,"Stats-Based",'Hero Skills'!$P:$P,Q$81))</f>
        <v>0.15</v>
      </c>
      <c r="R85" s="117">
        <f>IF($B85="Lead",SUMIFS('Hero Skills'!$H:$H,'Hero Skills'!$F:$F,R$83,'Hero Skills'!$E:$E,R$82,'Hero Skills'!$D:$D,"Friend",'Hero Skills'!$C:$C,"All",'Hero Skills'!$A:$A,$C85,'Hero Skills'!$I:$I,"Stats-Based",'Hero Skills'!$P:$P,R$81)+SUMIFS('Hero Skills'!$H:$H,'Hero Skills'!$C:$C,$F$1,'Hero Skills'!$F:$F,R$83,'Hero Skills'!$E:$E,R$82,'Hero Skills'!$A:$A,$C85,'Hero Skills'!$I:$I,"Stats-Based",'Hero Skills'!$P:$P,R$81),SUMIFS('Hero Skills'!$H:$H,'Hero Skills'!$F:$F,R$83,'Hero Skills'!$E:$E,R$82,'Hero Skills'!$D:$D,"Friend",'Hero Skills'!$C:$C,"All",'Hero Skills'!$A:$A,$C85,'Hero Skills'!$B:$B,"Skill 1",'Hero Skills'!$I:$I,"Stats-Based",'Hero Skills'!$P:$P,R$81))</f>
        <v>0</v>
      </c>
      <c r="S85" s="117">
        <f>IF($B85="Lead",SUMIFS('Hero Skills'!$H:$H,'Hero Skills'!$F:$F,S$83,'Hero Skills'!$E:$E,S$82,'Hero Skills'!$D:$D,"Friend",'Hero Skills'!$C:$C,"All",'Hero Skills'!$A:$A,$C85,'Hero Skills'!$I:$I,"Stats-Based",'Hero Skills'!$P:$P,S$81)+SUMIFS('Hero Skills'!$H:$H,'Hero Skills'!$C:$C,$F$1,'Hero Skills'!$F:$F,S$83,'Hero Skills'!$E:$E,S$82,'Hero Skills'!$A:$A,$C85,'Hero Skills'!$I:$I,"Stats-Based",'Hero Skills'!$P:$P,S$81),SUMIFS('Hero Skills'!$H:$H,'Hero Skills'!$F:$F,S$83,'Hero Skills'!$E:$E,S$82,'Hero Skills'!$D:$D,"Friend",'Hero Skills'!$C:$C,"All",'Hero Skills'!$A:$A,$C85,'Hero Skills'!$B:$B,"Skill 1",'Hero Skills'!$I:$I,"Stats-Based",'Hero Skills'!$P:$P,S$81))</f>
        <v>0.25</v>
      </c>
      <c r="T85" s="117">
        <f>IF($B85="Lead",SUMIFS('Hero Skills'!$H:$H,'Hero Skills'!$F:$F,T$83,'Hero Skills'!$E:$E,T$82,'Hero Skills'!$D:$D,"Friend",'Hero Skills'!$C:$C,"All",'Hero Skills'!$A:$A,$C85,'Hero Skills'!$I:$I,"Stats-Based",'Hero Skills'!$P:$P,T$81)+SUMIFS('Hero Skills'!$H:$H,'Hero Skills'!$C:$C,$F$1,'Hero Skills'!$F:$F,T$83,'Hero Skills'!$E:$E,T$82,'Hero Skills'!$A:$A,$C85,'Hero Skills'!$I:$I,"Stats-Based",'Hero Skills'!$P:$P,T$81),SUMIFS('Hero Skills'!$H:$H,'Hero Skills'!$F:$F,T$83,'Hero Skills'!$E:$E,T$82,'Hero Skills'!$D:$D,"Friend",'Hero Skills'!$C:$C,"All",'Hero Skills'!$A:$A,$C85,'Hero Skills'!$B:$B,"Skill 1",'Hero Skills'!$I:$I,"Stats-Based",'Hero Skills'!$P:$P,T$81))</f>
        <v>0</v>
      </c>
      <c r="U85" s="117">
        <f>IF($B85="Lead",SUMIFS('Hero Skills'!$H:$H,'Hero Skills'!$F:$F,U$83,'Hero Skills'!$E:$E,U$82,'Hero Skills'!$D:$D,"Friend",'Hero Skills'!$C:$C,"All",'Hero Skills'!$A:$A,$C85,'Hero Skills'!$I:$I,"Stats-Based",'Hero Skills'!$P:$P,U$81)+SUMIFS('Hero Skills'!$H:$H,'Hero Skills'!$C:$C,$F$1,'Hero Skills'!$F:$F,U$83,'Hero Skills'!$E:$E,U$82,'Hero Skills'!$A:$A,$C85,'Hero Skills'!$I:$I,"Stats-Based",'Hero Skills'!$P:$P,U$81),SUMIFS('Hero Skills'!$H:$H,'Hero Skills'!$F:$F,U$83,'Hero Skills'!$E:$E,U$82,'Hero Skills'!$D:$D,"Friend",'Hero Skills'!$C:$C,"All",'Hero Skills'!$A:$A,$C85,'Hero Skills'!$B:$B,"Skill 1",'Hero Skills'!$I:$I,"Stats-Based",'Hero Skills'!$P:$P,U$81))</f>
        <v>0</v>
      </c>
      <c r="V85" s="117">
        <f>IF($B85="Lead",SUMIFS('Hero Skills'!$H:$H,'Hero Skills'!$F:$F,V$83,'Hero Skills'!$E:$E,V$82,'Hero Skills'!$D:$D,"Friend",'Hero Skills'!$C:$C,"All",'Hero Skills'!$A:$A,$C85,'Hero Skills'!$I:$I,"Stats-Based",'Hero Skills'!$P:$P,V$81)+SUMIFS('Hero Skills'!$H:$H,'Hero Skills'!$C:$C,$F$1,'Hero Skills'!$F:$F,V$83,'Hero Skills'!$E:$E,V$82,'Hero Skills'!$A:$A,$C85,'Hero Skills'!$I:$I,"Stats-Based",'Hero Skills'!$P:$P,V$81),SUMIFS('Hero Skills'!$H:$H,'Hero Skills'!$F:$F,V$83,'Hero Skills'!$E:$E,V$82,'Hero Skills'!$D:$D,"Friend",'Hero Skills'!$C:$C,"All",'Hero Skills'!$A:$A,$C85,'Hero Skills'!$B:$B,"Skill 1",'Hero Skills'!$I:$I,"Stats-Based",'Hero Skills'!$P:$P,V$81))</f>
        <v>0</v>
      </c>
      <c r="W85" s="117">
        <f>IF($B85="Lead",SUMIFS('Hero Skills'!$H:$H,'Hero Skills'!$F:$F,W$83,'Hero Skills'!$E:$E,W$82,'Hero Skills'!$D:$D,"Friend",'Hero Skills'!$C:$C,"All",'Hero Skills'!$A:$A,$C85,'Hero Skills'!$I:$I,"Stats-Based",'Hero Skills'!$P:$P,W$81)+SUMIFS('Hero Skills'!$H:$H,'Hero Skills'!$C:$C,$F$1,'Hero Skills'!$F:$F,W$83,'Hero Skills'!$E:$E,W$82,'Hero Skills'!$A:$A,$C85,'Hero Skills'!$I:$I,"Stats-Based",'Hero Skills'!$P:$P,W$81),SUMIFS('Hero Skills'!$H:$H,'Hero Skills'!$F:$F,W$83,'Hero Skills'!$E:$E,W$82,'Hero Skills'!$D:$D,"Friend",'Hero Skills'!$C:$C,"All",'Hero Skills'!$A:$A,$C85,'Hero Skills'!$B:$B,"Skill 1",'Hero Skills'!$I:$I,"Stats-Based",'Hero Skills'!$P:$P,W$81))</f>
        <v>0</v>
      </c>
      <c r="X85" s="117">
        <f>IF($B85="Lead",SUMIFS('Hero Skills'!$H:$H,'Hero Skills'!$F:$F,X$83,'Hero Skills'!$E:$E,X$82,'Hero Skills'!$D:$D,"Friend",'Hero Skills'!$C:$C,"All",'Hero Skills'!$A:$A,$C85,'Hero Skills'!$I:$I,"Stats-Based",'Hero Skills'!$P:$P,X$81)+SUMIFS('Hero Skills'!$H:$H,'Hero Skills'!$C:$C,$F$1,'Hero Skills'!$F:$F,X$83,'Hero Skills'!$E:$E,X$82,'Hero Skills'!$A:$A,$C85,'Hero Skills'!$I:$I,"Stats-Based",'Hero Skills'!$P:$P,X$81),SUMIFS('Hero Skills'!$H:$H,'Hero Skills'!$F:$F,X$83,'Hero Skills'!$E:$E,X$82,'Hero Skills'!$D:$D,"Friend",'Hero Skills'!$C:$C,"All",'Hero Skills'!$A:$A,$C85,'Hero Skills'!$B:$B,"Skill 1",'Hero Skills'!$I:$I,"Stats-Based",'Hero Skills'!$P:$P,X$81))</f>
        <v>0</v>
      </c>
      <c r="Y85" s="117">
        <f>IF($B85="Lead",SUMIFS('Hero Skills'!$H:$H,'Hero Skills'!$F:$F,Y$83,'Hero Skills'!$E:$E,Y$82,'Hero Skills'!$D:$D,"Friend",'Hero Skills'!$C:$C,"All",'Hero Skills'!$A:$A,$C85,'Hero Skills'!$I:$I,"Stats-Based",'Hero Skills'!$P:$P,Y$81)+SUMIFS('Hero Skills'!$H:$H,'Hero Skills'!$C:$C,$F$1,'Hero Skills'!$F:$F,Y$83,'Hero Skills'!$E:$E,Y$82,'Hero Skills'!$A:$A,$C85,'Hero Skills'!$I:$I,"Stats-Based",'Hero Skills'!$P:$P,Y$81),SUMIFS('Hero Skills'!$H:$H,'Hero Skills'!$F:$F,Y$83,'Hero Skills'!$E:$E,Y$82,'Hero Skills'!$D:$D,"Friend",'Hero Skills'!$C:$C,"All",'Hero Skills'!$A:$A,$C85,'Hero Skills'!$B:$B,"Skill 1",'Hero Skills'!$I:$I,"Stats-Based",'Hero Skills'!$P:$P,Y$81))</f>
        <v>0</v>
      </c>
      <c r="Z85" s="117">
        <f>IF($B85="Lead",SUMIFS('Hero Skills'!$H:$H,'Hero Skills'!$F:$F,Z$83,'Hero Skills'!$E:$E,Z$82,'Hero Skills'!$D:$D,"Friend",'Hero Skills'!$C:$C,"All",'Hero Skills'!$A:$A,$C85,'Hero Skills'!$I:$I,"Stats-Based",'Hero Skills'!$P:$P,Z$81)+SUMIFS('Hero Skills'!$H:$H,'Hero Skills'!$C:$C,$F$1,'Hero Skills'!$F:$F,Z$83,'Hero Skills'!$E:$E,Z$82,'Hero Skills'!$A:$A,$C85,'Hero Skills'!$I:$I,"Stats-Based",'Hero Skills'!$P:$P,Z$81),SUMIFS('Hero Skills'!$H:$H,'Hero Skills'!$F:$F,Z$83,'Hero Skills'!$E:$E,Z$82,'Hero Skills'!$D:$D,"Friend",'Hero Skills'!$C:$C,"All",'Hero Skills'!$A:$A,$C85,'Hero Skills'!$B:$B,"Skill 1",'Hero Skills'!$I:$I,"Stats-Based",'Hero Skills'!$P:$P,Z$81))</f>
        <v>0</v>
      </c>
      <c r="AA85" s="117">
        <f>IF($B85="Lead",SUMIFS('Hero Skills'!$H:$H,'Hero Skills'!$F:$F,AA$83,'Hero Skills'!$E:$E,AA$82,'Hero Skills'!$D:$D,"Friend",'Hero Skills'!$C:$C,"All",'Hero Skills'!$A:$A,$C85,'Hero Skills'!$I:$I,"Stats-Based",'Hero Skills'!$P:$P,AA$81)+SUMIFS('Hero Skills'!$H:$H,'Hero Skills'!$C:$C,$F$1,'Hero Skills'!$F:$F,AA$83,'Hero Skills'!$E:$E,AA$82,'Hero Skills'!$A:$A,$C85,'Hero Skills'!$I:$I,"Stats-Based",'Hero Skills'!$P:$P,AA$81),SUMIFS('Hero Skills'!$H:$H,'Hero Skills'!$F:$F,AA$83,'Hero Skills'!$E:$E,AA$82,'Hero Skills'!$D:$D,"Friend",'Hero Skills'!$C:$C,"All",'Hero Skills'!$A:$A,$C85,'Hero Skills'!$B:$B,"Skill 1",'Hero Skills'!$I:$I,"Stats-Based",'Hero Skills'!$P:$P,AA$81))</f>
        <v>0.15</v>
      </c>
      <c r="AB85" s="117">
        <f>IF($B85="Lead",SUMIFS('Hero Skills'!$H:$H,'Hero Skills'!$F:$F,AB$83,'Hero Skills'!$E:$E,AB$82,'Hero Skills'!$D:$D,"Friend",'Hero Skills'!$C:$C,"All",'Hero Skills'!$A:$A,$C85,'Hero Skills'!$I:$I,"Stats-Based",'Hero Skills'!$P:$P,AB$81)+SUMIFS('Hero Skills'!$H:$H,'Hero Skills'!$C:$C,$F$1,'Hero Skills'!$F:$F,AB$83,'Hero Skills'!$E:$E,AB$82,'Hero Skills'!$A:$A,$C85,'Hero Skills'!$I:$I,"Stats-Based",'Hero Skills'!$P:$P,AB$81),SUMIFS('Hero Skills'!$H:$H,'Hero Skills'!$F:$F,AB$83,'Hero Skills'!$E:$E,AB$82,'Hero Skills'!$D:$D,"Friend",'Hero Skills'!$C:$C,"All",'Hero Skills'!$A:$A,$C85,'Hero Skills'!$B:$B,"Skill 1",'Hero Skills'!$I:$I,"Stats-Based",'Hero Skills'!$P:$P,AB$81))</f>
        <v>0</v>
      </c>
      <c r="AC85" s="117">
        <f>IF($B85="Lead",SUMIFS('Hero Skills'!$H:$H,'Hero Skills'!$F:$F,AC$83,'Hero Skills'!$E:$E,AC$82,'Hero Skills'!$D:$D,"Friend",'Hero Skills'!$C:$C,"All",'Hero Skills'!$A:$A,$C85,'Hero Skills'!$I:$I,"Stats-Based",'Hero Skills'!$P:$P,AC$81)+SUMIFS('Hero Skills'!$H:$H,'Hero Skills'!$C:$C,$F$1,'Hero Skills'!$F:$F,AC$83,'Hero Skills'!$E:$E,AC$82,'Hero Skills'!$A:$A,$C85,'Hero Skills'!$I:$I,"Stats-Based",'Hero Skills'!$P:$P,AC$81),SUMIFS('Hero Skills'!$H:$H,'Hero Skills'!$F:$F,AC$83,'Hero Skills'!$E:$E,AC$82,'Hero Skills'!$D:$D,"Friend",'Hero Skills'!$C:$C,"All",'Hero Skills'!$A:$A,$C85,'Hero Skills'!$B:$B,"Skill 1",'Hero Skills'!$I:$I,"Stats-Based",'Hero Skills'!$P:$P,AC$81))</f>
        <v>0</v>
      </c>
      <c r="AD85" s="117">
        <f>IF($B85="Lead",SUMIFS('Hero Skills'!$H:$H,'Hero Skills'!$F:$F,AD$83,'Hero Skills'!$E:$E,AD$82,'Hero Skills'!$D:$D,"Friend",'Hero Skills'!$C:$C,"All",'Hero Skills'!$A:$A,$C85,'Hero Skills'!$I:$I,"Stats-Based",'Hero Skills'!$P:$P,AD$81)+SUMIFS('Hero Skills'!$H:$H,'Hero Skills'!$C:$C,$F$1,'Hero Skills'!$F:$F,AD$83,'Hero Skills'!$E:$E,AD$82,'Hero Skills'!$A:$A,$C85,'Hero Skills'!$I:$I,"Stats-Based",'Hero Skills'!$P:$P,AD$81),SUMIFS('Hero Skills'!$H:$H,'Hero Skills'!$F:$F,AD$83,'Hero Skills'!$E:$E,AD$82,'Hero Skills'!$D:$D,"Friend",'Hero Skills'!$C:$C,"All",'Hero Skills'!$A:$A,$C85,'Hero Skills'!$B:$B,"Skill 1",'Hero Skills'!$I:$I,"Stats-Based",'Hero Skills'!$P:$P,AD$81))</f>
        <v>0</v>
      </c>
      <c r="AE85" s="117">
        <f>IF($B85="Lead",SUMIFS('Hero Skills'!$H:$H,'Hero Skills'!$F:$F,AE$83,'Hero Skills'!$E:$E,AE$82,'Hero Skills'!$D:$D,"Friend",'Hero Skills'!$C:$C,"All",'Hero Skills'!$A:$A,$C85,'Hero Skills'!$I:$I,"Stats-Based",'Hero Skills'!$P:$P,AE$81)+SUMIFS('Hero Skills'!$H:$H,'Hero Skills'!$C:$C,$F$1,'Hero Skills'!$F:$F,AE$83,'Hero Skills'!$E:$E,AE$82,'Hero Skills'!$A:$A,$C85,'Hero Skills'!$I:$I,"Stats-Based",'Hero Skills'!$P:$P,AE$81),SUMIFS('Hero Skills'!$H:$H,'Hero Skills'!$F:$F,AE$83,'Hero Skills'!$E:$E,AE$82,'Hero Skills'!$D:$D,"Friend",'Hero Skills'!$C:$C,"All",'Hero Skills'!$A:$A,$C85,'Hero Skills'!$B:$B,"Skill 1",'Hero Skills'!$I:$I,"Stats-Based",'Hero Skills'!$P:$P,AE$81))</f>
        <v>0</v>
      </c>
      <c r="AF85" s="117">
        <f>IF($B85="Lead",SUMIFS('Hero Skills'!$H:$H,'Hero Skills'!$F:$F,AF$83,'Hero Skills'!$E:$E,AF$82,'Hero Skills'!$D:$D,"Friend",'Hero Skills'!$C:$C,"All",'Hero Skills'!$A:$A,$C85,'Hero Skills'!$I:$I,"Stats-Based",'Hero Skills'!$P:$P,AF$81)+SUMIFS('Hero Skills'!$H:$H,'Hero Skills'!$C:$C,$F$1,'Hero Skills'!$F:$F,AF$83,'Hero Skills'!$E:$E,AF$82,'Hero Skills'!$A:$A,$C85,'Hero Skills'!$I:$I,"Stats-Based",'Hero Skills'!$P:$P,AF$81),SUMIFS('Hero Skills'!$H:$H,'Hero Skills'!$F:$F,AF$83,'Hero Skills'!$E:$E,AF$82,'Hero Skills'!$D:$D,"Friend",'Hero Skills'!$C:$C,"All",'Hero Skills'!$A:$A,$C85,'Hero Skills'!$B:$B,"Skill 1",'Hero Skills'!$I:$I,"Stats-Based",'Hero Skills'!$P:$P,AF$81))</f>
        <v>0</v>
      </c>
      <c r="AG85" s="117">
        <f>IF($B85="Lead",SUMIFS('Hero Skills'!$H:$H,'Hero Skills'!$F:$F,AG$83,'Hero Skills'!$E:$E,AG$82,'Hero Skills'!$D:$D,"Friend",'Hero Skills'!$C:$C,"All",'Hero Skills'!$A:$A,$C85,'Hero Skills'!$I:$I,"Stats-Based",'Hero Skills'!$P:$P,AG$81)+SUMIFS('Hero Skills'!$H:$H,'Hero Skills'!$C:$C,$F$1,'Hero Skills'!$F:$F,AG$83,'Hero Skills'!$E:$E,AG$82,'Hero Skills'!$A:$A,$C85,'Hero Skills'!$I:$I,"Stats-Based",'Hero Skills'!$P:$P,AG$81),SUMIFS('Hero Skills'!$H:$H,'Hero Skills'!$F:$F,AG$83,'Hero Skills'!$E:$E,AG$82,'Hero Skills'!$D:$D,"Friend",'Hero Skills'!$C:$C,"All",'Hero Skills'!$A:$A,$C85,'Hero Skills'!$B:$B,"Skill 1",'Hero Skills'!$I:$I,"Stats-Based",'Hero Skills'!$P:$P,AG$81))</f>
        <v>0</v>
      </c>
      <c r="AH85" s="118">
        <f>IF($B85="Lead",SUMIFS('Hero Skills'!$H:$H,'Hero Skills'!$F:$F,AH$83,'Hero Skills'!$E:$E,AH$82,'Hero Skills'!$D:$D,"Foe",'Hero Skills'!$C:$C,"All",'Hero Skills'!$A:$A,$C85,'Hero Skills'!$I:$I,"Stats-Based",'Hero Skills'!$P:$P,AH$81),SUMIFS('Hero Skills'!$H:$H,'Hero Skills'!$F:$F,AH$83,'Hero Skills'!$E:$E,AH$82,'Hero Skills'!$D:$D,"Foe",'Hero Skills'!$C:$C,"All",'Hero Skills'!$A:$A,$C85,'Hero Skills'!$B:$B,"Skill 1",'Hero Skills'!$I:$I,"Stats-Based",'Hero Skills'!$P:$P,AH$81))</f>
        <v>0</v>
      </c>
      <c r="AI85" s="118">
        <f>IF($B85="Lead",SUMIFS('Hero Skills'!$H:$H,'Hero Skills'!$F:$F,AI$83,'Hero Skills'!$E:$E,AI$82,'Hero Skills'!$D:$D,"Foe",'Hero Skills'!$C:$C,"All",'Hero Skills'!$A:$A,$C85,'Hero Skills'!$I:$I,"Stats-Based",'Hero Skills'!$P:$P,AI$81),SUMIFS('Hero Skills'!$H:$H,'Hero Skills'!$F:$F,AI$83,'Hero Skills'!$E:$E,AI$82,'Hero Skills'!$D:$D,"Foe",'Hero Skills'!$C:$C,"All",'Hero Skills'!$A:$A,$C85,'Hero Skills'!$B:$B,"Skill 1",'Hero Skills'!$I:$I,"Stats-Based",'Hero Skills'!$P:$P,AI$81))</f>
        <v>0</v>
      </c>
      <c r="AJ85" s="118">
        <f>IF($B85="Lead",SUMIFS('Hero Skills'!$H:$H,'Hero Skills'!$F:$F,AJ$83,'Hero Skills'!$E:$E,AJ$82,'Hero Skills'!$D:$D,"Foe",'Hero Skills'!$C:$C,"All",'Hero Skills'!$A:$A,$C85,'Hero Skills'!$I:$I,"Stats-Based",'Hero Skills'!$P:$P,AJ$81),SUMIFS('Hero Skills'!$H:$H,'Hero Skills'!$F:$F,AJ$83,'Hero Skills'!$E:$E,AJ$82,'Hero Skills'!$D:$D,"Foe",'Hero Skills'!$C:$C,"All",'Hero Skills'!$A:$A,$C85,'Hero Skills'!$B:$B,"Skill 1",'Hero Skills'!$I:$I,"Stats-Based",'Hero Skills'!$P:$P,AJ$81))</f>
        <v>0</v>
      </c>
      <c r="AK85" s="118">
        <f>IF($B85="Lead",SUMIFS('Hero Skills'!$H:$H,'Hero Skills'!$F:$F,AK$83,'Hero Skills'!$E:$E,AK$82,'Hero Skills'!$D:$D,"Foe",'Hero Skills'!$C:$C,"All",'Hero Skills'!$A:$A,$C85,'Hero Skills'!$I:$I,"Stats-Based",'Hero Skills'!$P:$P,AK$81),SUMIFS('Hero Skills'!$H:$H,'Hero Skills'!$F:$F,AK$83,'Hero Skills'!$E:$E,AK$82,'Hero Skills'!$D:$D,"Foe",'Hero Skills'!$C:$C,"All",'Hero Skills'!$A:$A,$C85,'Hero Skills'!$B:$B,"Skill 1",'Hero Skills'!$I:$I,"Stats-Based",'Hero Skills'!$P:$P,AK$81))</f>
        <v>0</v>
      </c>
      <c r="AL85" s="118">
        <f>IF($B85="Lead",SUMIFS('Hero Skills'!$H:$H,'Hero Skills'!$F:$F,AL$83,'Hero Skills'!$E:$E,AL$82,'Hero Skills'!$D:$D,"Foe",'Hero Skills'!$C:$C,"All",'Hero Skills'!$A:$A,$C85,'Hero Skills'!$I:$I,"Stats-Based",'Hero Skills'!$P:$P,AL$81),SUMIFS('Hero Skills'!$H:$H,'Hero Skills'!$F:$F,AL$83,'Hero Skills'!$E:$E,AL$82,'Hero Skills'!$D:$D,"Foe",'Hero Skills'!$C:$C,"All",'Hero Skills'!$A:$A,$C85,'Hero Skills'!$B:$B,"Skill 1",'Hero Skills'!$I:$I,"Stats-Based",'Hero Skills'!$P:$P,AL$81))</f>
        <v>0</v>
      </c>
      <c r="AM85" s="118">
        <f>IF($B85="Lead",SUMIFS('Hero Skills'!$H:$H,'Hero Skills'!$F:$F,AM$83,'Hero Skills'!$E:$E,AM$82,'Hero Skills'!$D:$D,"Foe",'Hero Skills'!$C:$C,"All",'Hero Skills'!$A:$A,$C85,'Hero Skills'!$I:$I,"Stats-Based",'Hero Skills'!$P:$P,AM$81),SUMIFS('Hero Skills'!$H:$H,'Hero Skills'!$F:$F,AM$83,'Hero Skills'!$E:$E,AM$82,'Hero Skills'!$D:$D,"Foe",'Hero Skills'!$C:$C,"All",'Hero Skills'!$A:$A,$C85,'Hero Skills'!$B:$B,"Skill 1",'Hero Skills'!$I:$I,"Stats-Based",'Hero Skills'!$P:$P,AM$81))</f>
        <v>0</v>
      </c>
      <c r="AN85" s="118">
        <f>IF($B85="Lead",SUMIFS('Hero Skills'!$H:$H,'Hero Skills'!$F:$F,AN$83,'Hero Skills'!$E:$E,AN$82,'Hero Skills'!$D:$D,"Foe",'Hero Skills'!$C:$C,"All",'Hero Skills'!$A:$A,$C85,'Hero Skills'!$I:$I,"Stats-Based",'Hero Skills'!$P:$P,AN$81),SUMIFS('Hero Skills'!$H:$H,'Hero Skills'!$F:$F,AN$83,'Hero Skills'!$E:$E,AN$82,'Hero Skills'!$D:$D,"Foe",'Hero Skills'!$C:$C,"All",'Hero Skills'!$A:$A,$C85,'Hero Skills'!$B:$B,"Skill 1",'Hero Skills'!$I:$I,"Stats-Based",'Hero Skills'!$P:$P,AN$81))</f>
        <v>0</v>
      </c>
      <c r="AO85" s="118">
        <f>IF($B85="Lead",SUMIFS('Hero Skills'!$H:$H,'Hero Skills'!$F:$F,AO$83,'Hero Skills'!$E:$E,AO$82,'Hero Skills'!$D:$D,"Foe",'Hero Skills'!$C:$C,"All",'Hero Skills'!$A:$A,$C85,'Hero Skills'!$I:$I,"Stats-Based",'Hero Skills'!$P:$P,AO$81),SUMIFS('Hero Skills'!$H:$H,'Hero Skills'!$F:$F,AO$83,'Hero Skills'!$E:$E,AO$82,'Hero Skills'!$D:$D,"Foe",'Hero Skills'!$C:$C,"All",'Hero Skills'!$A:$A,$C85,'Hero Skills'!$B:$B,"Skill 1",'Hero Skills'!$I:$I,"Stats-Based",'Hero Skills'!$P:$P,AO$81))</f>
        <v>0</v>
      </c>
      <c r="AP85" s="118">
        <f>IF($B85="Lead",SUMIFS('Hero Skills'!$H:$H,'Hero Skills'!$F:$F,AP$83,'Hero Skills'!$E:$E,AP$82,'Hero Skills'!$D:$D,"Foe",'Hero Skills'!$C:$C,"All",'Hero Skills'!$A:$A,$C85,'Hero Skills'!$I:$I,"Stats-Based",'Hero Skills'!$P:$P,AP$81),SUMIFS('Hero Skills'!$H:$H,'Hero Skills'!$F:$F,AP$83,'Hero Skills'!$E:$E,AP$82,'Hero Skills'!$D:$D,"Foe",'Hero Skills'!$C:$C,"All",'Hero Skills'!$A:$A,$C85,'Hero Skills'!$B:$B,"Skill 1",'Hero Skills'!$I:$I,"Stats-Based",'Hero Skills'!$P:$P,AP$81))</f>
        <v>0</v>
      </c>
      <c r="AQ85" s="118">
        <f>IF($B85="Lead",SUMIFS('Hero Skills'!$H:$H,'Hero Skills'!$F:$F,AQ$83,'Hero Skills'!$E:$E,AQ$82,'Hero Skills'!$D:$D,"Foe",'Hero Skills'!$C:$C,"All",'Hero Skills'!$A:$A,$C85,'Hero Skills'!$I:$I,"Stats-Based",'Hero Skills'!$P:$P,AQ$81),SUMIFS('Hero Skills'!$H:$H,'Hero Skills'!$F:$F,AQ$83,'Hero Skills'!$E:$E,AQ$82,'Hero Skills'!$D:$D,"Foe",'Hero Skills'!$C:$C,"All",'Hero Skills'!$A:$A,$C85,'Hero Skills'!$B:$B,"Skill 1",'Hero Skills'!$I:$I,"Stats-Based",'Hero Skills'!$P:$P,AQ$81))</f>
        <v>0</v>
      </c>
      <c r="AR85" s="118">
        <f>IF($B85="Lead",SUMIFS('Hero Skills'!$H:$H,'Hero Skills'!$F:$F,AR$83,'Hero Skills'!$E:$E,AR$82,'Hero Skills'!$D:$D,"Foe",'Hero Skills'!$C:$C,"All",'Hero Skills'!$A:$A,$C85,'Hero Skills'!$I:$I,"Stats-Based",'Hero Skills'!$P:$P,AR$81),SUMIFS('Hero Skills'!$H:$H,'Hero Skills'!$F:$F,AR$83,'Hero Skills'!$E:$E,AR$82,'Hero Skills'!$D:$D,"Foe",'Hero Skills'!$C:$C,"All",'Hero Skills'!$A:$A,$C85,'Hero Skills'!$B:$B,"Skill 1",'Hero Skills'!$I:$I,"Stats-Based",'Hero Skills'!$P:$P,AR$81))</f>
        <v>0</v>
      </c>
      <c r="AS85" s="118">
        <f>IF($B85="Lead",SUMIFS('Hero Skills'!$H:$H,'Hero Skills'!$F:$F,AS$83,'Hero Skills'!$E:$E,AS$82,'Hero Skills'!$D:$D,"Foe",'Hero Skills'!$C:$C,"All",'Hero Skills'!$A:$A,$C85,'Hero Skills'!$I:$I,"Stats-Based",'Hero Skills'!$P:$P,AS$81),SUMIFS('Hero Skills'!$H:$H,'Hero Skills'!$F:$F,AS$83,'Hero Skills'!$E:$E,AS$82,'Hero Skills'!$D:$D,"Foe",'Hero Skills'!$C:$C,"All",'Hero Skills'!$A:$A,$C85,'Hero Skills'!$B:$B,"Skill 1",'Hero Skills'!$I:$I,"Stats-Based",'Hero Skills'!$P:$P,AS$81))</f>
        <v>0</v>
      </c>
      <c r="AT85" s="118">
        <f>IF($B85="Lead",SUMIFS('Hero Skills'!$H:$H,'Hero Skills'!$F:$F,AT$83,'Hero Skills'!$E:$E,AT$82,'Hero Skills'!$D:$D,"Foe",'Hero Skills'!$C:$C,"All",'Hero Skills'!$A:$A,$C85,'Hero Skills'!$I:$I,"Stats-Based",'Hero Skills'!$P:$P,AT$81),SUMIFS('Hero Skills'!$H:$H,'Hero Skills'!$F:$F,AT$83,'Hero Skills'!$E:$E,AT$82,'Hero Skills'!$D:$D,"Foe",'Hero Skills'!$C:$C,"All",'Hero Skills'!$A:$A,$C85,'Hero Skills'!$B:$B,"Skill 1",'Hero Skills'!$I:$I,"Stats-Based",'Hero Skills'!$P:$P,AT$81))</f>
        <v>0</v>
      </c>
      <c r="AU85" s="118">
        <f>IF($B85="Lead",SUMIFS('Hero Skills'!$H:$H,'Hero Skills'!$F:$F,AU$83,'Hero Skills'!$E:$E,AU$82,'Hero Skills'!$D:$D,"Foe",'Hero Skills'!$C:$C,"All",'Hero Skills'!$A:$A,$C85,'Hero Skills'!$I:$I,"Stats-Based",'Hero Skills'!$P:$P,AU$81),SUMIFS('Hero Skills'!$H:$H,'Hero Skills'!$F:$F,AU$83,'Hero Skills'!$E:$E,AU$82,'Hero Skills'!$D:$D,"Foe",'Hero Skills'!$C:$C,"All",'Hero Skills'!$A:$A,$C85,'Hero Skills'!$B:$B,"Skill 1",'Hero Skills'!$I:$I,"Stats-Based",'Hero Skills'!$P:$P,AU$81))</f>
        <v>0</v>
      </c>
      <c r="AV85" s="118">
        <f>IF($B85="Lead",SUMIFS('Hero Skills'!$H:$H,'Hero Skills'!$F:$F,AV$83,'Hero Skills'!$E:$E,AV$82,'Hero Skills'!$D:$D,"Foe",'Hero Skills'!$C:$C,"All",'Hero Skills'!$A:$A,$C85,'Hero Skills'!$I:$I,"Stats-Based",'Hero Skills'!$P:$P,AV$81),SUMIFS('Hero Skills'!$H:$H,'Hero Skills'!$F:$F,AV$83,'Hero Skills'!$E:$E,AV$82,'Hero Skills'!$D:$D,"Foe",'Hero Skills'!$C:$C,"All",'Hero Skills'!$A:$A,$C85,'Hero Skills'!$B:$B,"Skill 1",'Hero Skills'!$I:$I,"Stats-Based",'Hero Skills'!$P:$P,AV$81))</f>
        <v>0</v>
      </c>
      <c r="AW85" s="118">
        <f>IF($B85="Lead",SUMIFS('Hero Skills'!$H:$H,'Hero Skills'!$F:$F,AW$83,'Hero Skills'!$E:$E,AW$82,'Hero Skills'!$D:$D,"Foe",'Hero Skills'!$C:$C,"All",'Hero Skills'!$A:$A,$C85,'Hero Skills'!$I:$I,"Stats-Based",'Hero Skills'!$P:$P,AW$81),SUMIFS('Hero Skills'!$H:$H,'Hero Skills'!$F:$F,AW$83,'Hero Skills'!$E:$E,AW$82,'Hero Skills'!$D:$D,"Foe",'Hero Skills'!$C:$C,"All",'Hero Skills'!$A:$A,$C85,'Hero Skills'!$B:$B,"Skill 1",'Hero Skills'!$I:$I,"Stats-Based",'Hero Skills'!$P:$P,AW$81))</f>
        <v>0</v>
      </c>
      <c r="AX85" s="118">
        <f>IF($B85="Lead",SUMIFS('Hero Skills'!$H:$H,'Hero Skills'!$F:$F,AX$83,'Hero Skills'!$E:$E,AX$82,'Hero Skills'!$D:$D,"Foe",'Hero Skills'!$C:$C,"All",'Hero Skills'!$A:$A,$C85,'Hero Skills'!$I:$I,"Stats-Based",'Hero Skills'!$P:$P,AX$81),SUMIFS('Hero Skills'!$H:$H,'Hero Skills'!$F:$F,AX$83,'Hero Skills'!$E:$E,AX$82,'Hero Skills'!$D:$D,"Foe",'Hero Skills'!$C:$C,"All",'Hero Skills'!$A:$A,$C85,'Hero Skills'!$B:$B,"Skill 1",'Hero Skills'!$I:$I,"Stats-Based",'Hero Skills'!$P:$P,AX$81))</f>
        <v>0</v>
      </c>
      <c r="AY85" s="118">
        <f>IF($B85="Lead",SUMIFS('Hero Skills'!$H:$H,'Hero Skills'!$F:$F,AY$83,'Hero Skills'!$E:$E,AY$82,'Hero Skills'!$D:$D,"Foe",'Hero Skills'!$C:$C,"All",'Hero Skills'!$A:$A,$C85,'Hero Skills'!$I:$I,"Stats-Based",'Hero Skills'!$P:$P,AY$81),SUMIFS('Hero Skills'!$H:$H,'Hero Skills'!$F:$F,AY$83,'Hero Skills'!$E:$E,AY$82,'Hero Skills'!$D:$D,"Foe",'Hero Skills'!$C:$C,"All",'Hero Skills'!$A:$A,$C85,'Hero Skills'!$B:$B,"Skill 1",'Hero Skills'!$I:$I,"Stats-Based",'Hero Skills'!$P:$P,AY$81))</f>
        <v>0</v>
      </c>
      <c r="AZ85" s="118">
        <f>IF($B85="Lead",SUMIFS('Hero Skills'!$H:$H,'Hero Skills'!$F:$F,AZ$83,'Hero Skills'!$E:$E,AZ$82,'Hero Skills'!$D:$D,"Foe",'Hero Skills'!$C:$C,"All",'Hero Skills'!$A:$A,$C85,'Hero Skills'!$I:$I,"Stats-Based",'Hero Skills'!$P:$P,AZ$81),SUMIFS('Hero Skills'!$H:$H,'Hero Skills'!$F:$F,AZ$83,'Hero Skills'!$E:$E,AZ$82,'Hero Skills'!$D:$D,"Foe",'Hero Skills'!$C:$C,"All",'Hero Skills'!$A:$A,$C85,'Hero Skills'!$B:$B,"Skill 1",'Hero Skills'!$I:$I,"Stats-Based",'Hero Skills'!$P:$P,AZ$81))</f>
        <v>0</v>
      </c>
      <c r="BA85" s="118">
        <f>IF($B85="Lead",SUMIFS('Hero Skills'!$H:$H,'Hero Skills'!$F:$F,BA$83,'Hero Skills'!$E:$E,BA$82,'Hero Skills'!$D:$D,"Foe",'Hero Skills'!$C:$C,"All",'Hero Skills'!$A:$A,$C85,'Hero Skills'!$I:$I,"Stats-Based",'Hero Skills'!$P:$P,BA$81),SUMIFS('Hero Skills'!$H:$H,'Hero Skills'!$F:$F,BA$83,'Hero Skills'!$E:$E,BA$82,'Hero Skills'!$D:$D,"Foe",'Hero Skills'!$C:$C,"All",'Hero Skills'!$A:$A,$C85,'Hero Skills'!$B:$B,"Skill 1",'Hero Skills'!$I:$I,"Stats-Based",'Hero Skills'!$P:$P,BA$81))</f>
        <v>0</v>
      </c>
      <c r="BB85" s="118">
        <f>IF($B85="Lead",SUMIFS('Hero Skills'!$H:$H,'Hero Skills'!$F:$F,BB$83,'Hero Skills'!$E:$E,BB$82,'Hero Skills'!$D:$D,"Foe",'Hero Skills'!$C:$C,"All",'Hero Skills'!$A:$A,$C85,'Hero Skills'!$I:$I,"Stats-Based",'Hero Skills'!$P:$P,BB$81),SUMIFS('Hero Skills'!$H:$H,'Hero Skills'!$F:$F,BB$83,'Hero Skills'!$E:$E,BB$82,'Hero Skills'!$D:$D,"Foe",'Hero Skills'!$C:$C,"All",'Hero Skills'!$A:$A,$C85,'Hero Skills'!$B:$B,"Skill 1",'Hero Skills'!$I:$I,"Stats-Based",'Hero Skills'!$P:$P,BB$81))</f>
        <v>0</v>
      </c>
      <c r="BC85" s="118">
        <f>IF($B85="Lead",SUMIFS('Hero Skills'!$H:$H,'Hero Skills'!$F:$F,BC$83,'Hero Skills'!$E:$E,BC$82,'Hero Skills'!$D:$D,"Foe",'Hero Skills'!$C:$C,"All",'Hero Skills'!$A:$A,$C85,'Hero Skills'!$I:$I,"Stats-Based",'Hero Skills'!$P:$P,BC$81),SUMIFS('Hero Skills'!$H:$H,'Hero Skills'!$F:$F,BC$83,'Hero Skills'!$E:$E,BC$82,'Hero Skills'!$D:$D,"Foe",'Hero Skills'!$C:$C,"All",'Hero Skills'!$A:$A,$C85,'Hero Skills'!$B:$B,"Skill 1",'Hero Skills'!$I:$I,"Stats-Based",'Hero Skills'!$P:$P,BC$81))</f>
        <v>0</v>
      </c>
      <c r="BD85" s="118">
        <f>IF($B85="Lead",SUMIFS('Hero Skills'!$H:$H,'Hero Skills'!$F:$F,BD$83,'Hero Skills'!$E:$E,BD$82,'Hero Skills'!$D:$D,"Foe",'Hero Skills'!$C:$C,"All",'Hero Skills'!$A:$A,$C85,'Hero Skills'!$I:$I,"Stats-Based",'Hero Skills'!$P:$P,BD$81),SUMIFS('Hero Skills'!$H:$H,'Hero Skills'!$F:$F,BD$83,'Hero Skills'!$E:$E,BD$82,'Hero Skills'!$D:$D,"Foe",'Hero Skills'!$C:$C,"All",'Hero Skills'!$A:$A,$C85,'Hero Skills'!$B:$B,"Skill 1",'Hero Skills'!$I:$I,"Stats-Based",'Hero Skills'!$P:$P,BD$81))</f>
        <v>0</v>
      </c>
      <c r="BE85" s="118">
        <f>IF($B85="Lead",SUMIFS('Hero Skills'!$H:$H,'Hero Skills'!$F:$F,BE$83,'Hero Skills'!$E:$E,BE$82,'Hero Skills'!$D:$D,"Foe",'Hero Skills'!$C:$C,"All",'Hero Skills'!$A:$A,$C85,'Hero Skills'!$I:$I,"Stats-Based",'Hero Skills'!$P:$P,BE$81),SUMIFS('Hero Skills'!$H:$H,'Hero Skills'!$F:$F,BE$83,'Hero Skills'!$E:$E,BE$82,'Hero Skills'!$D:$D,"Foe",'Hero Skills'!$C:$C,"All",'Hero Skills'!$A:$A,$C85,'Hero Skills'!$B:$B,"Skill 1",'Hero Skills'!$I:$I,"Stats-Based",'Hero Skills'!$P:$P,BE$81))</f>
        <v>0</v>
      </c>
      <c r="BF85" s="118">
        <f>IF($B85="Lead",SUMIFS('Hero Skills'!$H:$H,'Hero Skills'!$F:$F,BF$83,'Hero Skills'!$E:$E,BF$82,'Hero Skills'!$D:$D,"Foe",'Hero Skills'!$C:$C,"All",'Hero Skills'!$A:$A,$C85,'Hero Skills'!$I:$I,"Stats-Based",'Hero Skills'!$P:$P,BF$81),SUMIFS('Hero Skills'!$H:$H,'Hero Skills'!$F:$F,BF$83,'Hero Skills'!$E:$E,BF$82,'Hero Skills'!$D:$D,"Foe",'Hero Skills'!$C:$C,"All",'Hero Skills'!$A:$A,$C85,'Hero Skills'!$B:$B,"Skill 1",'Hero Skills'!$I:$I,"Stats-Based",'Hero Skills'!$P:$P,BF$81))</f>
        <v>0</v>
      </c>
      <c r="BG85" s="118">
        <f>IF($B85="Lead",SUMIFS('Hero Skills'!$H:$H,'Hero Skills'!$F:$F,BG$83,'Hero Skills'!$E:$E,BG$82,'Hero Skills'!$D:$D,"Foe",'Hero Skills'!$C:$C,"All",'Hero Skills'!$A:$A,$C85,'Hero Skills'!$I:$I,"Stats-Based",'Hero Skills'!$P:$P,BG$81),SUMIFS('Hero Skills'!$H:$H,'Hero Skills'!$F:$F,BG$83,'Hero Skills'!$E:$E,BG$82,'Hero Skills'!$D:$D,"Foe",'Hero Skills'!$C:$C,"All",'Hero Skills'!$A:$A,$C85,'Hero Skills'!$B:$B,"Skill 1",'Hero Skills'!$I:$I,"Stats-Based",'Hero Skills'!$P:$P,BG$81))</f>
        <v>0</v>
      </c>
      <c r="BH85" s="118">
        <f>IF($B85="Lead",SUMIFS('Hero Skills'!$H:$H,'Hero Skills'!$F:$F,BH$83,'Hero Skills'!$E:$E,BH$82,'Hero Skills'!$D:$D,"Foe",'Hero Skills'!$C:$C,"All",'Hero Skills'!$A:$A,$C85,'Hero Skills'!$I:$I,"Stats-Based",'Hero Skills'!$P:$P,BH$81),SUMIFS('Hero Skills'!$H:$H,'Hero Skills'!$F:$F,BH$83,'Hero Skills'!$E:$E,BH$82,'Hero Skills'!$D:$D,"Foe",'Hero Skills'!$C:$C,"All",'Hero Skills'!$A:$A,$C85,'Hero Skills'!$B:$B,"Skill 1",'Hero Skills'!$I:$I,"Stats-Based",'Hero Skills'!$P:$P,BH$81))</f>
        <v>0</v>
      </c>
      <c r="BI85" s="118">
        <f>IF($B85="Lead",SUMIFS('Hero Skills'!$H:$H,'Hero Skills'!$F:$F,BI$83,'Hero Skills'!$E:$E,BI$82,'Hero Skills'!$D:$D,"Foe",'Hero Skills'!$C:$C,"All",'Hero Skills'!$A:$A,$C85,'Hero Skills'!$I:$I,"Stats-Based",'Hero Skills'!$P:$P,BI$81),SUMIFS('Hero Skills'!$H:$H,'Hero Skills'!$F:$F,BI$83,'Hero Skills'!$E:$E,BI$82,'Hero Skills'!$D:$D,"Foe",'Hero Skills'!$C:$C,"All",'Hero Skills'!$A:$A,$C85,'Hero Skills'!$B:$B,"Skill 1",'Hero Skills'!$I:$I,"Stats-Based",'Hero Skills'!$P:$P,BI$81))</f>
        <v>0</v>
      </c>
      <c r="BJ85" s="118">
        <f>IF($B85="Lead",SUMIFS('Hero Skills'!$H:$H,'Hero Skills'!$F:$F,BJ$83,'Hero Skills'!$E:$E,BJ$82,'Hero Skills'!$D:$D,"Foe",'Hero Skills'!$C:$C,"All",'Hero Skills'!$A:$A,$C85,'Hero Skills'!$I:$I,"Stats-Based",'Hero Skills'!$P:$P,BJ$81),SUMIFS('Hero Skills'!$H:$H,'Hero Skills'!$F:$F,BJ$83,'Hero Skills'!$E:$E,BJ$82,'Hero Skills'!$D:$D,"Foe",'Hero Skills'!$C:$C,"All",'Hero Skills'!$A:$A,$C85,'Hero Skills'!$B:$B,"Skill 1",'Hero Skills'!$I:$I,"Stats-Based",'Hero Skills'!$P:$P,BJ$81))</f>
        <v>0</v>
      </c>
      <c r="BK85" s="118">
        <f>IF($B85="Lead",SUMIFS('Hero Skills'!$H:$H,'Hero Skills'!$F:$F,BK$83,'Hero Skills'!$E:$E,BK$82,'Hero Skills'!$D:$D,"Foe",'Hero Skills'!$C:$C,"All",'Hero Skills'!$A:$A,$C85,'Hero Skills'!$I:$I,"Stats-Based",'Hero Skills'!$P:$P,BK$81),SUMIFS('Hero Skills'!$H:$H,'Hero Skills'!$F:$F,BK$83,'Hero Skills'!$E:$E,BK$82,'Hero Skills'!$D:$D,"Foe",'Hero Skills'!$C:$C,"All",'Hero Skills'!$A:$A,$C85,'Hero Skills'!$B:$B,"Skill 1",'Hero Skills'!$I:$I,"Stats-Based",'Hero Skills'!$P:$P,BK$81))</f>
        <v>0</v>
      </c>
      <c r="BL85" s="118"/>
      <c r="BM85" s="118"/>
      <c r="BN85" s="118"/>
      <c r="BO85" s="118"/>
      <c r="BP85" s="118"/>
      <c r="BQ85" s="118"/>
      <c r="BR85" s="118"/>
      <c r="BS85" s="118"/>
      <c r="BT85" s="118"/>
      <c r="BU85" s="118"/>
      <c r="BV85" s="118"/>
      <c r="BW85" s="118"/>
      <c r="BX85" s="118"/>
      <c r="BY85" s="118"/>
      <c r="BZ85" s="118"/>
      <c r="CA85" s="118"/>
      <c r="CB85" s="118"/>
      <c r="CC85" s="118"/>
      <c r="CD85" s="118"/>
      <c r="CE85" s="119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  <c r="CU85" s="118"/>
      <c r="CV85" s="118"/>
      <c r="CW85" s="118"/>
      <c r="CX85" s="118"/>
      <c r="CY85" s="118"/>
      <c r="CZ85" s="118"/>
      <c r="DA85" s="118"/>
      <c r="DB85" s="118"/>
      <c r="DC85" s="118"/>
      <c r="DD85" s="118"/>
      <c r="DE85" s="118"/>
      <c r="DF85" s="118"/>
      <c r="DG85" s="118"/>
      <c r="DH85" s="118"/>
      <c r="DI85" s="118"/>
      <c r="DJ85" s="118"/>
      <c r="DK85" s="118"/>
      <c r="DL85" s="118"/>
      <c r="DM85" s="118"/>
      <c r="DN85" s="118"/>
      <c r="DO85" s="118"/>
      <c r="DP85" s="118"/>
      <c r="DQ85" s="118"/>
      <c r="DR85" s="118"/>
      <c r="DS85" s="118"/>
      <c r="DT85" s="118"/>
      <c r="DU85" s="118"/>
      <c r="DV85" s="118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8"/>
      <c r="ES85" s="118"/>
      <c r="ET85" s="118"/>
      <c r="EU85" s="118"/>
      <c r="EV85" s="118"/>
      <c r="EW85" s="118"/>
      <c r="EX85" s="118"/>
      <c r="EY85" s="118"/>
      <c r="EZ85" s="118"/>
      <c r="FA85" s="118"/>
      <c r="FB85" s="118"/>
      <c r="FC85" s="118"/>
      <c r="FD85" s="118"/>
      <c r="FE85" s="118"/>
      <c r="FF85" s="118"/>
      <c r="FG85" s="118"/>
      <c r="FH85" s="118"/>
      <c r="FI85" s="118"/>
      <c r="FJ85" s="118"/>
      <c r="FK85" s="118"/>
      <c r="FL85" s="118"/>
      <c r="FM85" s="118"/>
      <c r="FN85" s="118"/>
      <c r="FO85" s="118"/>
      <c r="FP85" s="118"/>
      <c r="FQ85" s="118"/>
      <c r="FR85" s="118"/>
      <c r="FS85" s="118"/>
      <c r="FT85" s="118"/>
      <c r="FU85" s="118"/>
      <c r="FV85" s="118"/>
      <c r="FW85" s="118"/>
      <c r="FX85" s="118"/>
      <c r="FY85" s="118"/>
      <c r="FZ85" s="118"/>
      <c r="GA85" s="118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8"/>
      <c r="IL85" s="118"/>
      <c r="IM85" s="118"/>
      <c r="IN85" s="118"/>
      <c r="IO85" s="118"/>
      <c r="IP85" s="118"/>
      <c r="IQ85" s="118"/>
      <c r="IR85" s="118"/>
      <c r="IS85" s="118"/>
      <c r="IT85" s="118"/>
      <c r="IU85" s="118"/>
      <c r="IV85" s="118"/>
      <c r="IW85" s="118"/>
      <c r="IX85" s="118"/>
      <c r="IY85" s="118"/>
      <c r="IZ85" s="118"/>
      <c r="JA85" s="118"/>
      <c r="JB85" s="118"/>
      <c r="JC85" s="118"/>
      <c r="JD85" s="118"/>
      <c r="JE85" s="118"/>
      <c r="JF85" s="118"/>
      <c r="JG85" s="118"/>
      <c r="JH85" s="118"/>
      <c r="JI85" s="118"/>
      <c r="JJ85" s="118"/>
      <c r="JK85" s="118"/>
      <c r="JL85" s="118"/>
      <c r="JM85" s="118"/>
      <c r="JN85" s="118"/>
      <c r="JO85" s="118"/>
      <c r="JP85" s="118"/>
      <c r="JQ85" s="118"/>
      <c r="JR85" s="118"/>
      <c r="JS85" s="118"/>
      <c r="JT85" s="118"/>
      <c r="JU85" s="118"/>
      <c r="JV85" s="118"/>
      <c r="JW85" s="118"/>
      <c r="JX85" s="118"/>
      <c r="JY85" s="118"/>
      <c r="JZ85" s="118"/>
      <c r="KA85" s="118"/>
      <c r="KB85" s="118"/>
      <c r="KC85" s="118"/>
      <c r="KD85" s="118"/>
      <c r="KE85" s="118"/>
      <c r="KF85" s="118"/>
      <c r="KG85" s="118"/>
      <c r="KH85" s="118"/>
      <c r="KI85" s="118"/>
      <c r="KJ85" s="118"/>
      <c r="KK85" s="118"/>
      <c r="KL85" s="118"/>
      <c r="KM85" s="118"/>
      <c r="KN85" s="118"/>
      <c r="KO85" s="118"/>
      <c r="KP85" s="118"/>
      <c r="KQ85" s="118"/>
      <c r="KR85" s="118"/>
      <c r="KS85" s="118"/>
      <c r="KT85" s="118"/>
      <c r="KU85" s="118"/>
      <c r="KV85" s="118"/>
      <c r="KW85" s="118"/>
      <c r="KX85" s="118"/>
      <c r="KY85" s="118"/>
      <c r="KZ85" s="118"/>
      <c r="LA85" s="118"/>
      <c r="LB85" s="118"/>
      <c r="LC85" s="118"/>
      <c r="LD85" s="118"/>
      <c r="LE85" s="118"/>
      <c r="LF85" s="118"/>
      <c r="LG85" s="118"/>
      <c r="LH85" s="118"/>
      <c r="LI85" s="118"/>
      <c r="LJ85" s="118"/>
      <c r="LK85" s="118"/>
      <c r="LL85" s="118"/>
      <c r="LM85" s="118"/>
      <c r="LN85" s="118"/>
      <c r="LO85" s="118"/>
      <c r="LP85" s="118"/>
      <c r="LQ85" s="118"/>
      <c r="LR85" s="118"/>
      <c r="LS85" s="118"/>
      <c r="LT85" s="118"/>
      <c r="LU85" s="118"/>
      <c r="LV85" s="118"/>
      <c r="LW85" s="118"/>
      <c r="LX85" s="118"/>
      <c r="LY85" s="118"/>
      <c r="LZ85" s="118"/>
      <c r="MA85" s="118"/>
      <c r="MB85" s="118"/>
      <c r="MC85" s="118"/>
      <c r="MD85" s="118"/>
      <c r="ME85" s="118"/>
      <c r="MF85" s="118"/>
      <c r="MG85" s="118"/>
      <c r="MH85" s="118"/>
      <c r="MI85" s="118"/>
      <c r="MJ85" s="118"/>
      <c r="MK85" s="118"/>
      <c r="ML85" s="118"/>
      <c r="MM85" s="118"/>
      <c r="MN85" s="118"/>
      <c r="MO85" s="118"/>
      <c r="MP85" s="118"/>
      <c r="MQ85" s="118"/>
      <c r="MR85" s="118"/>
      <c r="MS85" s="118"/>
      <c r="MT85" s="118"/>
      <c r="MU85" s="118"/>
      <c r="MV85" s="118"/>
      <c r="MW85" s="118"/>
      <c r="MX85" s="118"/>
      <c r="MY85" s="118"/>
      <c r="MZ85" s="118"/>
      <c r="NA85" s="118"/>
      <c r="NB85" s="118"/>
      <c r="NC85" s="118"/>
      <c r="ND85" s="118"/>
      <c r="NE85" s="118"/>
      <c r="NF85" s="118"/>
      <c r="NG85" s="118"/>
      <c r="NH85" s="118"/>
      <c r="NI85" s="118"/>
      <c r="NJ85" s="118"/>
      <c r="NK85" s="118"/>
      <c r="NL85" s="118"/>
      <c r="NM85" s="118"/>
      <c r="NN85" s="118"/>
      <c r="NO85" s="118"/>
      <c r="NP85" s="118"/>
      <c r="NQ85" s="118"/>
      <c r="NR85" s="118"/>
      <c r="NS85" s="118"/>
      <c r="NT85" s="118"/>
      <c r="NU85" s="118"/>
      <c r="NV85" s="118"/>
      <c r="NW85" s="118"/>
      <c r="NX85" s="118"/>
      <c r="NY85" s="118"/>
      <c r="NZ85" s="118"/>
      <c r="OA85" s="118"/>
      <c r="OB85" s="118"/>
      <c r="OC85" s="118"/>
      <c r="OD85" s="118"/>
      <c r="OE85" s="118"/>
      <c r="OF85" s="118"/>
      <c r="OG85" s="118"/>
      <c r="OH85" s="118"/>
      <c r="OI85" s="118"/>
      <c r="OJ85" s="118"/>
      <c r="OK85" s="118"/>
      <c r="OL85" s="118"/>
      <c r="OM85" s="118"/>
      <c r="ON85" s="118"/>
      <c r="OO85" s="118"/>
      <c r="OP85" s="118"/>
      <c r="OQ85" s="118"/>
      <c r="OR85" s="118"/>
      <c r="OS85" s="118"/>
      <c r="OT85" s="118"/>
      <c r="OU85" s="118"/>
      <c r="OV85" s="118"/>
      <c r="OW85" s="118"/>
      <c r="OX85" s="118"/>
      <c r="OY85" s="118"/>
      <c r="OZ85" s="118"/>
      <c r="PA85" s="118"/>
      <c r="PB85" s="118"/>
      <c r="PC85" s="118"/>
      <c r="PD85" s="118"/>
      <c r="PE85" s="118"/>
      <c r="PF85" s="118"/>
      <c r="PG85" s="118"/>
      <c r="PH85" s="118"/>
      <c r="PI85" s="118"/>
      <c r="PJ85" s="118"/>
      <c r="PK85" s="118"/>
      <c r="PL85" s="118"/>
      <c r="PM85" s="118"/>
      <c r="PN85" s="118"/>
      <c r="PO85" s="118"/>
      <c r="PP85" s="118"/>
      <c r="PQ85" s="118"/>
      <c r="PR85" s="118"/>
      <c r="PS85" s="118"/>
      <c r="PT85" s="118"/>
      <c r="PU85" s="118"/>
      <c r="PV85" s="118"/>
      <c r="PW85" s="118"/>
      <c r="PX85" s="118"/>
      <c r="PY85" s="118"/>
      <c r="PZ85" s="118"/>
      <c r="QA85" s="118"/>
      <c r="QB85" s="118"/>
      <c r="QC85" s="118"/>
      <c r="QD85" s="118"/>
      <c r="QE85" s="118"/>
      <c r="QF85" s="118"/>
      <c r="QG85" s="118"/>
      <c r="QH85" s="118"/>
      <c r="QI85" s="118"/>
      <c r="QJ85" s="118"/>
      <c r="QK85" s="118"/>
      <c r="QL85" s="118"/>
      <c r="QM85" s="118"/>
      <c r="QN85" s="118"/>
      <c r="QO85" s="118"/>
      <c r="QP85" s="118"/>
      <c r="QQ85" s="118"/>
      <c r="QR85" s="118"/>
      <c r="QS85" s="118"/>
      <c r="QT85" s="118"/>
      <c r="QU85" s="118"/>
      <c r="QV85" s="118"/>
      <c r="QW85" s="118"/>
      <c r="QX85" s="118"/>
      <c r="QY85" s="118"/>
      <c r="QZ85" s="118"/>
      <c r="RA85" s="118"/>
      <c r="RB85" s="118"/>
      <c r="RC85" s="118"/>
      <c r="RD85" s="118"/>
      <c r="RE85" s="118"/>
      <c r="RF85" s="118"/>
      <c r="RG85" s="118"/>
      <c r="RH85" s="118"/>
      <c r="RI85" s="118"/>
      <c r="RJ85" s="118"/>
      <c r="RK85" s="118"/>
      <c r="RL85" s="118"/>
      <c r="RM85" s="118"/>
      <c r="RN85" s="118"/>
      <c r="RO85" s="118"/>
      <c r="RP85" s="118"/>
      <c r="RQ85" s="118"/>
      <c r="RR85" s="118"/>
      <c r="RS85" s="118"/>
      <c r="RT85" s="118"/>
      <c r="RU85" s="118"/>
      <c r="RV85" s="118"/>
      <c r="RW85" s="118"/>
      <c r="RX85" s="118"/>
      <c r="RY85" s="118"/>
      <c r="RZ85" s="118"/>
      <c r="SA85" s="118"/>
      <c r="SB85" s="118"/>
      <c r="SC85" s="118"/>
      <c r="SD85" s="118"/>
      <c r="SE85" s="118"/>
      <c r="SF85" s="118"/>
      <c r="SG85" s="118"/>
      <c r="SH85" s="118"/>
      <c r="SI85" s="118"/>
      <c r="SJ85" s="118"/>
      <c r="SK85" s="118"/>
      <c r="SL85" s="118"/>
      <c r="SM85" s="118"/>
      <c r="SN85" s="118"/>
      <c r="SO85" s="118"/>
      <c r="SP85" s="118"/>
      <c r="SQ85" s="118"/>
      <c r="SR85" s="118"/>
      <c r="SS85" s="118"/>
      <c r="ST85" s="118"/>
      <c r="SU85" s="118"/>
      <c r="SV85" s="118"/>
      <c r="SW85" s="118"/>
      <c r="SX85" s="118"/>
      <c r="SY85" s="118"/>
      <c r="SZ85" s="118"/>
      <c r="TA85" s="118"/>
      <c r="TB85" s="118"/>
      <c r="TC85" s="118"/>
      <c r="TD85" s="118"/>
      <c r="TE85" s="118"/>
      <c r="TF85" s="118"/>
      <c r="TG85" s="118"/>
      <c r="TH85" s="118"/>
      <c r="TI85" s="118"/>
      <c r="TJ85" s="118"/>
      <c r="TK85" s="118"/>
      <c r="TL85" s="118"/>
      <c r="TM85" s="118"/>
      <c r="TN85" s="118"/>
      <c r="TO85" s="118"/>
      <c r="TP85" s="118"/>
      <c r="TQ85" s="118"/>
      <c r="TR85" s="118"/>
      <c r="TS85" s="118"/>
      <c r="TT85" s="118"/>
      <c r="TU85" s="118"/>
      <c r="TV85" s="118"/>
      <c r="TW85" s="118"/>
      <c r="TX85" s="118"/>
      <c r="TY85" s="118"/>
      <c r="TZ85" s="118"/>
      <c r="UA85" s="118"/>
      <c r="UB85" s="118"/>
      <c r="UC85" s="118"/>
      <c r="UD85" s="118"/>
      <c r="UE85" s="118"/>
      <c r="UF85" s="118"/>
      <c r="UG85" s="118"/>
      <c r="UH85" s="118"/>
      <c r="UI85" s="118"/>
      <c r="UJ85" s="118"/>
      <c r="UK85" s="118"/>
      <c r="UL85" s="118"/>
      <c r="UM85" s="118"/>
      <c r="UN85" s="118"/>
      <c r="UO85" s="118"/>
      <c r="UP85" s="118"/>
      <c r="UQ85" s="118"/>
      <c r="UR85" s="118"/>
      <c r="US85" s="118"/>
      <c r="UT85" s="118"/>
      <c r="UU85" s="118"/>
      <c r="UV85" s="118"/>
      <c r="UW85" s="118"/>
      <c r="UX85" s="118"/>
      <c r="UY85" s="118"/>
      <c r="UZ85" s="118"/>
      <c r="VA85" s="118"/>
      <c r="VB85" s="118"/>
      <c r="VC85" s="118"/>
      <c r="VD85" s="118"/>
      <c r="VE85" s="118"/>
      <c r="VF85" s="118"/>
      <c r="VG85" s="118"/>
      <c r="VH85" s="118"/>
      <c r="VI85" s="118"/>
      <c r="VJ85" s="118"/>
      <c r="VK85" s="118"/>
      <c r="VL85" s="118"/>
      <c r="VM85" s="118"/>
      <c r="VN85" s="118"/>
      <c r="VO85" s="118"/>
      <c r="VP85" s="118"/>
      <c r="VQ85" s="118"/>
      <c r="VR85" s="118"/>
      <c r="VS85" s="118"/>
      <c r="VT85" s="118"/>
      <c r="VU85" s="118"/>
      <c r="VV85" s="118"/>
      <c r="VW85" s="118"/>
      <c r="VX85" s="118"/>
      <c r="VY85" s="118"/>
      <c r="VZ85" s="118"/>
      <c r="WA85" s="118"/>
      <c r="WB85" s="118"/>
      <c r="WC85" s="118"/>
      <c r="WD85" s="118"/>
      <c r="WE85" s="118"/>
      <c r="WF85" s="118"/>
      <c r="WG85" s="118"/>
      <c r="WH85" s="118"/>
      <c r="WI85" s="118"/>
      <c r="WJ85" s="118"/>
      <c r="WK85" s="118"/>
      <c r="WL85" s="118"/>
      <c r="WM85" s="118"/>
      <c r="WN85" s="118"/>
      <c r="WO85" s="118"/>
      <c r="WP85" s="118"/>
      <c r="WQ85" s="118"/>
      <c r="WR85" s="118"/>
      <c r="WS85" s="118"/>
      <c r="WT85" s="118"/>
      <c r="WU85" s="118"/>
      <c r="WV85" s="118"/>
    </row>
    <row r="86" spans="1:620" ht="12.75" x14ac:dyDescent="0.2">
      <c r="A86" s="94"/>
      <c r="B86" s="37" t="s">
        <v>85</v>
      </c>
      <c r="C86" s="116" t="str">
        <f t="shared" si="28"/>
        <v>Vulcanus</v>
      </c>
      <c r="D86" s="117">
        <f>IF($B86="Lead",SUMIFS('Hero Skills'!$H:$H,'Hero Skills'!$F:$F,D$83,'Hero Skills'!$E:$E,D$82,'Hero Skills'!$D:$D,"Friend",'Hero Skills'!$C:$C,"All",'Hero Skills'!$A:$A,$C86,'Hero Skills'!$I:$I,"Stats-Based",'Hero Skills'!$P:$P,D$81)+SUMIFS('Hero Skills'!$H:$H,'Hero Skills'!$C:$C,$F$1,'Hero Skills'!$F:$F,D$83,'Hero Skills'!$E:$E,D$82,'Hero Skills'!$A:$A,$C86,'Hero Skills'!$I:$I,"Stats-Based",'Hero Skills'!$P:$P,D$81),SUMIFS('Hero Skills'!$H:$H,'Hero Skills'!$F:$F,D$83,'Hero Skills'!$E:$E,D$82,'Hero Skills'!$D:$D,"Friend",'Hero Skills'!$C:$C,"All",'Hero Skills'!$A:$A,$C86,'Hero Skills'!$B:$B,"Skill 1",'Hero Skills'!$I:$I,"Stats-Based",'Hero Skills'!$P:$P,D$81))</f>
        <v>0</v>
      </c>
      <c r="E86" s="117">
        <f>IF($B86="Lead",SUMIFS('Hero Skills'!$H:$H,'Hero Skills'!$F:$F,E$83,'Hero Skills'!$E:$E,E$82,'Hero Skills'!$D:$D,"Friend",'Hero Skills'!$C:$C,"All",'Hero Skills'!$A:$A,$C86,'Hero Skills'!$I:$I,"Stats-Based",'Hero Skills'!$P:$P,E$81)+SUMIFS('Hero Skills'!$H:$H,'Hero Skills'!$C:$C,$F$1,'Hero Skills'!$F:$F,E$83,'Hero Skills'!$E:$E,E$82,'Hero Skills'!$A:$A,$C86,'Hero Skills'!$I:$I,"Stats-Based",'Hero Skills'!$P:$P,E$81),SUMIFS('Hero Skills'!$H:$H,'Hero Skills'!$F:$F,E$83,'Hero Skills'!$E:$E,E$82,'Hero Skills'!$D:$D,"Friend",'Hero Skills'!$C:$C,"All",'Hero Skills'!$A:$A,$C86,'Hero Skills'!$B:$B,"Skill 1",'Hero Skills'!$I:$I,"Stats-Based",'Hero Skills'!$P:$P,E$81))</f>
        <v>0</v>
      </c>
      <c r="F86" s="117">
        <f>IF($B86="Lead",SUMIFS('Hero Skills'!$H:$H,'Hero Skills'!$F:$F,F$83,'Hero Skills'!$E:$E,F$82,'Hero Skills'!$D:$D,"Friend",'Hero Skills'!$C:$C,"All",'Hero Skills'!$A:$A,$C86,'Hero Skills'!$I:$I,"Stats-Based",'Hero Skills'!$P:$P,F$81)+SUMIFS('Hero Skills'!$H:$H,'Hero Skills'!$C:$C,$F$1,'Hero Skills'!$F:$F,F$83,'Hero Skills'!$E:$E,F$82,'Hero Skills'!$A:$A,$C86,'Hero Skills'!$I:$I,"Stats-Based",'Hero Skills'!$P:$P,F$81),SUMIFS('Hero Skills'!$H:$H,'Hero Skills'!$F:$F,F$83,'Hero Skills'!$E:$E,F$82,'Hero Skills'!$D:$D,"Friend",'Hero Skills'!$C:$C,"All",'Hero Skills'!$A:$A,$C86,'Hero Skills'!$B:$B,"Skill 1",'Hero Skills'!$I:$I,"Stats-Based",'Hero Skills'!$P:$P,F$81))</f>
        <v>0</v>
      </c>
      <c r="G86" s="117">
        <f>IF($B86="Lead",SUMIFS('Hero Skills'!$H:$H,'Hero Skills'!$F:$F,G$83,'Hero Skills'!$E:$E,G$82,'Hero Skills'!$D:$D,"Friend",'Hero Skills'!$C:$C,"All",'Hero Skills'!$A:$A,$C86,'Hero Skills'!$I:$I,"Stats-Based",'Hero Skills'!$P:$P,G$81)+SUMIFS('Hero Skills'!$H:$H,'Hero Skills'!$C:$C,$F$1,'Hero Skills'!$F:$F,G$83,'Hero Skills'!$E:$E,G$82,'Hero Skills'!$A:$A,$C86,'Hero Skills'!$I:$I,"Stats-Based",'Hero Skills'!$P:$P,G$81),SUMIFS('Hero Skills'!$H:$H,'Hero Skills'!$F:$F,G$83,'Hero Skills'!$E:$E,G$82,'Hero Skills'!$D:$D,"Friend",'Hero Skills'!$C:$C,"All",'Hero Skills'!$A:$A,$C86,'Hero Skills'!$B:$B,"Skill 1",'Hero Skills'!$I:$I,"Stats-Based",'Hero Skills'!$P:$P,G$81))</f>
        <v>0</v>
      </c>
      <c r="H86" s="117">
        <f>IF($B86="Lead",SUMIFS('Hero Skills'!$H:$H,'Hero Skills'!$F:$F,H$83,'Hero Skills'!$E:$E,H$82,'Hero Skills'!$D:$D,"Friend",'Hero Skills'!$C:$C,"All",'Hero Skills'!$A:$A,$C86,'Hero Skills'!$I:$I,"Stats-Based",'Hero Skills'!$P:$P,H$81)+SUMIFS('Hero Skills'!$H:$H,'Hero Skills'!$C:$C,$F$1,'Hero Skills'!$F:$F,H$83,'Hero Skills'!$E:$E,H$82,'Hero Skills'!$A:$A,$C86,'Hero Skills'!$I:$I,"Stats-Based",'Hero Skills'!$P:$P,H$81),SUMIFS('Hero Skills'!$H:$H,'Hero Skills'!$F:$F,H$83,'Hero Skills'!$E:$E,H$82,'Hero Skills'!$D:$D,"Friend",'Hero Skills'!$C:$C,"All",'Hero Skills'!$A:$A,$C86,'Hero Skills'!$B:$B,"Skill 1",'Hero Skills'!$I:$I,"Stats-Based",'Hero Skills'!$P:$P,H$81))</f>
        <v>0</v>
      </c>
      <c r="I86" s="117">
        <f>IF($B86="Lead",SUMIFS('Hero Skills'!$H:$H,'Hero Skills'!$F:$F,I$83,'Hero Skills'!$E:$E,I$82,'Hero Skills'!$D:$D,"Friend",'Hero Skills'!$C:$C,"All",'Hero Skills'!$A:$A,$C86,'Hero Skills'!$I:$I,"Stats-Based",'Hero Skills'!$P:$P,I$81)+SUMIFS('Hero Skills'!$H:$H,'Hero Skills'!$C:$C,$F$1,'Hero Skills'!$F:$F,I$83,'Hero Skills'!$E:$E,I$82,'Hero Skills'!$A:$A,$C86,'Hero Skills'!$I:$I,"Stats-Based",'Hero Skills'!$P:$P,I$81),SUMIFS('Hero Skills'!$H:$H,'Hero Skills'!$F:$F,I$83,'Hero Skills'!$E:$E,I$82,'Hero Skills'!$D:$D,"Friend",'Hero Skills'!$C:$C,"All",'Hero Skills'!$A:$A,$C86,'Hero Skills'!$B:$B,"Skill 1",'Hero Skills'!$I:$I,"Stats-Based",'Hero Skills'!$P:$P,I$81))</f>
        <v>0</v>
      </c>
      <c r="J86" s="117">
        <f>IF($B86="Lead",SUMIFS('Hero Skills'!$H:$H,'Hero Skills'!$F:$F,J$83,'Hero Skills'!$E:$E,J$82,'Hero Skills'!$D:$D,"Friend",'Hero Skills'!$C:$C,"All",'Hero Skills'!$A:$A,$C86,'Hero Skills'!$I:$I,"Stats-Based",'Hero Skills'!$P:$P,J$81)+SUMIFS('Hero Skills'!$H:$H,'Hero Skills'!$C:$C,$F$1,'Hero Skills'!$F:$F,J$83,'Hero Skills'!$E:$E,J$82,'Hero Skills'!$A:$A,$C86,'Hero Skills'!$I:$I,"Stats-Based",'Hero Skills'!$P:$P,J$81),SUMIFS('Hero Skills'!$H:$H,'Hero Skills'!$F:$F,J$83,'Hero Skills'!$E:$E,J$82,'Hero Skills'!$D:$D,"Friend",'Hero Skills'!$C:$C,"All",'Hero Skills'!$A:$A,$C86,'Hero Skills'!$B:$B,"Skill 1",'Hero Skills'!$I:$I,"Stats-Based",'Hero Skills'!$P:$P,J$81))</f>
        <v>0</v>
      </c>
      <c r="K86" s="117">
        <f>IF($B86="Lead",SUMIFS('Hero Skills'!$H:$H,'Hero Skills'!$F:$F,K$83,'Hero Skills'!$E:$E,K$82,'Hero Skills'!$D:$D,"Friend",'Hero Skills'!$C:$C,"All",'Hero Skills'!$A:$A,$C86,'Hero Skills'!$I:$I,"Stats-Based",'Hero Skills'!$P:$P,K$81)+SUMIFS('Hero Skills'!$H:$H,'Hero Skills'!$C:$C,$F$1,'Hero Skills'!$F:$F,K$83,'Hero Skills'!$E:$E,K$82,'Hero Skills'!$A:$A,$C86,'Hero Skills'!$I:$I,"Stats-Based",'Hero Skills'!$P:$P,K$81),SUMIFS('Hero Skills'!$H:$H,'Hero Skills'!$F:$F,K$83,'Hero Skills'!$E:$E,K$82,'Hero Skills'!$D:$D,"Friend",'Hero Skills'!$C:$C,"All",'Hero Skills'!$A:$A,$C86,'Hero Skills'!$B:$B,"Skill 1",'Hero Skills'!$I:$I,"Stats-Based",'Hero Skills'!$P:$P,K$81))</f>
        <v>0</v>
      </c>
      <c r="L86" s="117">
        <f>IF($B86="Lead",SUMIFS('Hero Skills'!$H:$H,'Hero Skills'!$F:$F,L$83,'Hero Skills'!$E:$E,L$82,'Hero Skills'!$D:$D,"Friend",'Hero Skills'!$C:$C,"All",'Hero Skills'!$A:$A,$C86,'Hero Skills'!$I:$I,"Stats-Based",'Hero Skills'!$P:$P,L$81)+SUMIFS('Hero Skills'!$H:$H,'Hero Skills'!$C:$C,$F$1,'Hero Skills'!$F:$F,L$83,'Hero Skills'!$E:$E,L$82,'Hero Skills'!$A:$A,$C86,'Hero Skills'!$I:$I,"Stats-Based",'Hero Skills'!$P:$P,L$81),SUMIFS('Hero Skills'!$H:$H,'Hero Skills'!$F:$F,L$83,'Hero Skills'!$E:$E,L$82,'Hero Skills'!$D:$D,"Friend",'Hero Skills'!$C:$C,"All",'Hero Skills'!$A:$A,$C86,'Hero Skills'!$B:$B,"Skill 1",'Hero Skills'!$I:$I,"Stats-Based",'Hero Skills'!$P:$P,L$81))</f>
        <v>0</v>
      </c>
      <c r="M86" s="117">
        <f>IF($B86="Lead",SUMIFS('Hero Skills'!$H:$H,'Hero Skills'!$F:$F,M$83,'Hero Skills'!$E:$E,M$82,'Hero Skills'!$D:$D,"Friend",'Hero Skills'!$C:$C,"All",'Hero Skills'!$A:$A,$C86,'Hero Skills'!$I:$I,"Stats-Based",'Hero Skills'!$P:$P,M$81)+SUMIFS('Hero Skills'!$H:$H,'Hero Skills'!$C:$C,$F$1,'Hero Skills'!$F:$F,M$83,'Hero Skills'!$E:$E,M$82,'Hero Skills'!$A:$A,$C86,'Hero Skills'!$I:$I,"Stats-Based",'Hero Skills'!$P:$P,M$81),SUMIFS('Hero Skills'!$H:$H,'Hero Skills'!$F:$F,M$83,'Hero Skills'!$E:$E,M$82,'Hero Skills'!$D:$D,"Friend",'Hero Skills'!$C:$C,"All",'Hero Skills'!$A:$A,$C86,'Hero Skills'!$B:$B,"Skill 1",'Hero Skills'!$I:$I,"Stats-Based",'Hero Skills'!$P:$P,M$81))</f>
        <v>0</v>
      </c>
      <c r="N86" s="117">
        <f>IF($B86="Lead",SUMIFS('Hero Skills'!$H:$H,'Hero Skills'!$F:$F,N$83,'Hero Skills'!$E:$E,N$82,'Hero Skills'!$D:$D,"Friend",'Hero Skills'!$C:$C,"All",'Hero Skills'!$A:$A,$C86,'Hero Skills'!$I:$I,"Stats-Based",'Hero Skills'!$P:$P,N$81)+SUMIFS('Hero Skills'!$H:$H,'Hero Skills'!$C:$C,$F$1,'Hero Skills'!$F:$F,N$83,'Hero Skills'!$E:$E,N$82,'Hero Skills'!$A:$A,$C86,'Hero Skills'!$I:$I,"Stats-Based",'Hero Skills'!$P:$P,N$81),SUMIFS('Hero Skills'!$H:$H,'Hero Skills'!$F:$F,N$83,'Hero Skills'!$E:$E,N$82,'Hero Skills'!$D:$D,"Friend",'Hero Skills'!$C:$C,"All",'Hero Skills'!$A:$A,$C86,'Hero Skills'!$B:$B,"Skill 1",'Hero Skills'!$I:$I,"Stats-Based",'Hero Skills'!$P:$P,N$81))</f>
        <v>0</v>
      </c>
      <c r="O86" s="117">
        <f>IF($B86="Lead",SUMIFS('Hero Skills'!$H:$H,'Hero Skills'!$F:$F,O$83,'Hero Skills'!$E:$E,O$82,'Hero Skills'!$D:$D,"Friend",'Hero Skills'!$C:$C,"All",'Hero Skills'!$A:$A,$C86,'Hero Skills'!$I:$I,"Stats-Based",'Hero Skills'!$P:$P,O$81)+SUMIFS('Hero Skills'!$H:$H,'Hero Skills'!$C:$C,$F$1,'Hero Skills'!$F:$F,O$83,'Hero Skills'!$E:$E,O$82,'Hero Skills'!$A:$A,$C86,'Hero Skills'!$I:$I,"Stats-Based",'Hero Skills'!$P:$P,O$81),SUMIFS('Hero Skills'!$H:$H,'Hero Skills'!$F:$F,O$83,'Hero Skills'!$E:$E,O$82,'Hero Skills'!$D:$D,"Friend",'Hero Skills'!$C:$C,"All",'Hero Skills'!$A:$A,$C86,'Hero Skills'!$B:$B,"Skill 1",'Hero Skills'!$I:$I,"Stats-Based",'Hero Skills'!$P:$P,O$81))</f>
        <v>0</v>
      </c>
      <c r="P86" s="117">
        <f>IF($B86="Lead",SUMIFS('Hero Skills'!$H:$H,'Hero Skills'!$F:$F,P$83,'Hero Skills'!$E:$E,P$82,'Hero Skills'!$D:$D,"Friend",'Hero Skills'!$C:$C,"All",'Hero Skills'!$A:$A,$C86,'Hero Skills'!$I:$I,"Stats-Based",'Hero Skills'!$P:$P,P$81)+SUMIFS('Hero Skills'!$H:$H,'Hero Skills'!$C:$C,$F$1,'Hero Skills'!$F:$F,P$83,'Hero Skills'!$E:$E,P$82,'Hero Skills'!$A:$A,$C86,'Hero Skills'!$I:$I,"Stats-Based",'Hero Skills'!$P:$P,P$81),SUMIFS('Hero Skills'!$H:$H,'Hero Skills'!$F:$F,P$83,'Hero Skills'!$E:$E,P$82,'Hero Skills'!$D:$D,"Friend",'Hero Skills'!$C:$C,"All",'Hero Skills'!$A:$A,$C86,'Hero Skills'!$B:$B,"Skill 1",'Hero Skills'!$I:$I,"Stats-Based",'Hero Skills'!$P:$P,P$81))</f>
        <v>0</v>
      </c>
      <c r="Q86" s="117">
        <f>IF($B86="Lead",SUMIFS('Hero Skills'!$H:$H,'Hero Skills'!$F:$F,Q$83,'Hero Skills'!$E:$E,Q$82,'Hero Skills'!$D:$D,"Friend",'Hero Skills'!$C:$C,"All",'Hero Skills'!$A:$A,$C86,'Hero Skills'!$I:$I,"Stats-Based",'Hero Skills'!$P:$P,Q$81)+SUMIFS('Hero Skills'!$H:$H,'Hero Skills'!$C:$C,$F$1,'Hero Skills'!$F:$F,Q$83,'Hero Skills'!$E:$E,Q$82,'Hero Skills'!$A:$A,$C86,'Hero Skills'!$I:$I,"Stats-Based",'Hero Skills'!$P:$P,Q$81),SUMIFS('Hero Skills'!$H:$H,'Hero Skills'!$F:$F,Q$83,'Hero Skills'!$E:$E,Q$82,'Hero Skills'!$D:$D,"Friend",'Hero Skills'!$C:$C,"All",'Hero Skills'!$A:$A,$C86,'Hero Skills'!$B:$B,"Skill 1",'Hero Skills'!$I:$I,"Stats-Based",'Hero Skills'!$P:$P,Q$81))</f>
        <v>0</v>
      </c>
      <c r="R86" s="117">
        <f>IF($B86="Lead",SUMIFS('Hero Skills'!$H:$H,'Hero Skills'!$F:$F,R$83,'Hero Skills'!$E:$E,R$82,'Hero Skills'!$D:$D,"Friend",'Hero Skills'!$C:$C,"All",'Hero Skills'!$A:$A,$C86,'Hero Skills'!$I:$I,"Stats-Based",'Hero Skills'!$P:$P,R$81)+SUMIFS('Hero Skills'!$H:$H,'Hero Skills'!$C:$C,$F$1,'Hero Skills'!$F:$F,R$83,'Hero Skills'!$E:$E,R$82,'Hero Skills'!$A:$A,$C86,'Hero Skills'!$I:$I,"Stats-Based",'Hero Skills'!$P:$P,R$81),SUMIFS('Hero Skills'!$H:$H,'Hero Skills'!$F:$F,R$83,'Hero Skills'!$E:$E,R$82,'Hero Skills'!$D:$D,"Friend",'Hero Skills'!$C:$C,"All",'Hero Skills'!$A:$A,$C86,'Hero Skills'!$B:$B,"Skill 1",'Hero Skills'!$I:$I,"Stats-Based",'Hero Skills'!$P:$P,R$81))</f>
        <v>0</v>
      </c>
      <c r="S86" s="117">
        <f>IF($B86="Lead",SUMIFS('Hero Skills'!$H:$H,'Hero Skills'!$F:$F,S$83,'Hero Skills'!$E:$E,S$82,'Hero Skills'!$D:$D,"Friend",'Hero Skills'!$C:$C,"All",'Hero Skills'!$A:$A,$C86,'Hero Skills'!$I:$I,"Stats-Based",'Hero Skills'!$P:$P,S$81)+SUMIFS('Hero Skills'!$H:$H,'Hero Skills'!$C:$C,$F$1,'Hero Skills'!$F:$F,S$83,'Hero Skills'!$E:$E,S$82,'Hero Skills'!$A:$A,$C86,'Hero Skills'!$I:$I,"Stats-Based",'Hero Skills'!$P:$P,S$81),SUMIFS('Hero Skills'!$H:$H,'Hero Skills'!$F:$F,S$83,'Hero Skills'!$E:$E,S$82,'Hero Skills'!$D:$D,"Friend",'Hero Skills'!$C:$C,"All",'Hero Skills'!$A:$A,$C86,'Hero Skills'!$B:$B,"Skill 1",'Hero Skills'!$I:$I,"Stats-Based",'Hero Skills'!$P:$P,S$81))</f>
        <v>0</v>
      </c>
      <c r="T86" s="117">
        <f>IF($B86="Lead",SUMIFS('Hero Skills'!$H:$H,'Hero Skills'!$F:$F,T$83,'Hero Skills'!$E:$E,T$82,'Hero Skills'!$D:$D,"Friend",'Hero Skills'!$C:$C,"All",'Hero Skills'!$A:$A,$C86,'Hero Skills'!$I:$I,"Stats-Based",'Hero Skills'!$P:$P,T$81)+SUMIFS('Hero Skills'!$H:$H,'Hero Skills'!$C:$C,$F$1,'Hero Skills'!$F:$F,T$83,'Hero Skills'!$E:$E,T$82,'Hero Skills'!$A:$A,$C86,'Hero Skills'!$I:$I,"Stats-Based",'Hero Skills'!$P:$P,T$81),SUMIFS('Hero Skills'!$H:$H,'Hero Skills'!$F:$F,T$83,'Hero Skills'!$E:$E,T$82,'Hero Skills'!$D:$D,"Friend",'Hero Skills'!$C:$C,"All",'Hero Skills'!$A:$A,$C86,'Hero Skills'!$B:$B,"Skill 1",'Hero Skills'!$I:$I,"Stats-Based",'Hero Skills'!$P:$P,T$81))</f>
        <v>0</v>
      </c>
      <c r="U86" s="117">
        <f>IF($B86="Lead",SUMIFS('Hero Skills'!$H:$H,'Hero Skills'!$F:$F,U$83,'Hero Skills'!$E:$E,U$82,'Hero Skills'!$D:$D,"Friend",'Hero Skills'!$C:$C,"All",'Hero Skills'!$A:$A,$C86,'Hero Skills'!$I:$I,"Stats-Based",'Hero Skills'!$P:$P,U$81)+SUMIFS('Hero Skills'!$H:$H,'Hero Skills'!$C:$C,$F$1,'Hero Skills'!$F:$F,U$83,'Hero Skills'!$E:$E,U$82,'Hero Skills'!$A:$A,$C86,'Hero Skills'!$I:$I,"Stats-Based",'Hero Skills'!$P:$P,U$81),SUMIFS('Hero Skills'!$H:$H,'Hero Skills'!$F:$F,U$83,'Hero Skills'!$E:$E,U$82,'Hero Skills'!$D:$D,"Friend",'Hero Skills'!$C:$C,"All",'Hero Skills'!$A:$A,$C86,'Hero Skills'!$B:$B,"Skill 1",'Hero Skills'!$I:$I,"Stats-Based",'Hero Skills'!$P:$P,U$81))</f>
        <v>0</v>
      </c>
      <c r="V86" s="117">
        <f>IF($B86="Lead",SUMIFS('Hero Skills'!$H:$H,'Hero Skills'!$F:$F,V$83,'Hero Skills'!$E:$E,V$82,'Hero Skills'!$D:$D,"Friend",'Hero Skills'!$C:$C,"All",'Hero Skills'!$A:$A,$C86,'Hero Skills'!$I:$I,"Stats-Based",'Hero Skills'!$P:$P,V$81)+SUMIFS('Hero Skills'!$H:$H,'Hero Skills'!$C:$C,$F$1,'Hero Skills'!$F:$F,V$83,'Hero Skills'!$E:$E,V$82,'Hero Skills'!$A:$A,$C86,'Hero Skills'!$I:$I,"Stats-Based",'Hero Skills'!$P:$P,V$81),SUMIFS('Hero Skills'!$H:$H,'Hero Skills'!$F:$F,V$83,'Hero Skills'!$E:$E,V$82,'Hero Skills'!$D:$D,"Friend",'Hero Skills'!$C:$C,"All",'Hero Skills'!$A:$A,$C86,'Hero Skills'!$B:$B,"Skill 1",'Hero Skills'!$I:$I,"Stats-Based",'Hero Skills'!$P:$P,V$81))</f>
        <v>0</v>
      </c>
      <c r="W86" s="117">
        <f>IF($B86="Lead",SUMIFS('Hero Skills'!$H:$H,'Hero Skills'!$F:$F,W$83,'Hero Skills'!$E:$E,W$82,'Hero Skills'!$D:$D,"Friend",'Hero Skills'!$C:$C,"All",'Hero Skills'!$A:$A,$C86,'Hero Skills'!$I:$I,"Stats-Based",'Hero Skills'!$P:$P,W$81)+SUMIFS('Hero Skills'!$H:$H,'Hero Skills'!$C:$C,$F$1,'Hero Skills'!$F:$F,W$83,'Hero Skills'!$E:$E,W$82,'Hero Skills'!$A:$A,$C86,'Hero Skills'!$I:$I,"Stats-Based",'Hero Skills'!$P:$P,W$81),SUMIFS('Hero Skills'!$H:$H,'Hero Skills'!$F:$F,W$83,'Hero Skills'!$E:$E,W$82,'Hero Skills'!$D:$D,"Friend",'Hero Skills'!$C:$C,"All",'Hero Skills'!$A:$A,$C86,'Hero Skills'!$B:$B,"Skill 1",'Hero Skills'!$I:$I,"Stats-Based",'Hero Skills'!$P:$P,W$81))</f>
        <v>0</v>
      </c>
      <c r="X86" s="117">
        <f>IF($B86="Lead",SUMIFS('Hero Skills'!$H:$H,'Hero Skills'!$F:$F,X$83,'Hero Skills'!$E:$E,X$82,'Hero Skills'!$D:$D,"Friend",'Hero Skills'!$C:$C,"All",'Hero Skills'!$A:$A,$C86,'Hero Skills'!$I:$I,"Stats-Based",'Hero Skills'!$P:$P,X$81)+SUMIFS('Hero Skills'!$H:$H,'Hero Skills'!$C:$C,$F$1,'Hero Skills'!$F:$F,X$83,'Hero Skills'!$E:$E,X$82,'Hero Skills'!$A:$A,$C86,'Hero Skills'!$I:$I,"Stats-Based",'Hero Skills'!$P:$P,X$81),SUMIFS('Hero Skills'!$H:$H,'Hero Skills'!$F:$F,X$83,'Hero Skills'!$E:$E,X$82,'Hero Skills'!$D:$D,"Friend",'Hero Skills'!$C:$C,"All",'Hero Skills'!$A:$A,$C86,'Hero Skills'!$B:$B,"Skill 1",'Hero Skills'!$I:$I,"Stats-Based",'Hero Skills'!$P:$P,X$81))</f>
        <v>0</v>
      </c>
      <c r="Y86" s="117">
        <f>IF($B86="Lead",SUMIFS('Hero Skills'!$H:$H,'Hero Skills'!$F:$F,Y$83,'Hero Skills'!$E:$E,Y$82,'Hero Skills'!$D:$D,"Friend",'Hero Skills'!$C:$C,"All",'Hero Skills'!$A:$A,$C86,'Hero Skills'!$I:$I,"Stats-Based",'Hero Skills'!$P:$P,Y$81)+SUMIFS('Hero Skills'!$H:$H,'Hero Skills'!$C:$C,$F$1,'Hero Skills'!$F:$F,Y$83,'Hero Skills'!$E:$E,Y$82,'Hero Skills'!$A:$A,$C86,'Hero Skills'!$I:$I,"Stats-Based",'Hero Skills'!$P:$P,Y$81),SUMIFS('Hero Skills'!$H:$H,'Hero Skills'!$F:$F,Y$83,'Hero Skills'!$E:$E,Y$82,'Hero Skills'!$D:$D,"Friend",'Hero Skills'!$C:$C,"All",'Hero Skills'!$A:$A,$C86,'Hero Skills'!$B:$B,"Skill 1",'Hero Skills'!$I:$I,"Stats-Based",'Hero Skills'!$P:$P,Y$81))</f>
        <v>0</v>
      </c>
      <c r="Z86" s="117">
        <f>IF($B86="Lead",SUMIFS('Hero Skills'!$H:$H,'Hero Skills'!$F:$F,Z$83,'Hero Skills'!$E:$E,Z$82,'Hero Skills'!$D:$D,"Friend",'Hero Skills'!$C:$C,"All",'Hero Skills'!$A:$A,$C86,'Hero Skills'!$I:$I,"Stats-Based",'Hero Skills'!$P:$P,Z$81)+SUMIFS('Hero Skills'!$H:$H,'Hero Skills'!$C:$C,$F$1,'Hero Skills'!$F:$F,Z$83,'Hero Skills'!$E:$E,Z$82,'Hero Skills'!$A:$A,$C86,'Hero Skills'!$I:$I,"Stats-Based",'Hero Skills'!$P:$P,Z$81),SUMIFS('Hero Skills'!$H:$H,'Hero Skills'!$F:$F,Z$83,'Hero Skills'!$E:$E,Z$82,'Hero Skills'!$D:$D,"Friend",'Hero Skills'!$C:$C,"All",'Hero Skills'!$A:$A,$C86,'Hero Skills'!$B:$B,"Skill 1",'Hero Skills'!$I:$I,"Stats-Based",'Hero Skills'!$P:$P,Z$81))</f>
        <v>0</v>
      </c>
      <c r="AA86" s="117">
        <f>IF($B86="Lead",SUMIFS('Hero Skills'!$H:$H,'Hero Skills'!$F:$F,AA$83,'Hero Skills'!$E:$E,AA$82,'Hero Skills'!$D:$D,"Friend",'Hero Skills'!$C:$C,"All",'Hero Skills'!$A:$A,$C86,'Hero Skills'!$I:$I,"Stats-Based",'Hero Skills'!$P:$P,AA$81)+SUMIFS('Hero Skills'!$H:$H,'Hero Skills'!$C:$C,$F$1,'Hero Skills'!$F:$F,AA$83,'Hero Skills'!$E:$E,AA$82,'Hero Skills'!$A:$A,$C86,'Hero Skills'!$I:$I,"Stats-Based",'Hero Skills'!$P:$P,AA$81),SUMIFS('Hero Skills'!$H:$H,'Hero Skills'!$F:$F,AA$83,'Hero Skills'!$E:$E,AA$82,'Hero Skills'!$D:$D,"Friend",'Hero Skills'!$C:$C,"All",'Hero Skills'!$A:$A,$C86,'Hero Skills'!$B:$B,"Skill 1",'Hero Skills'!$I:$I,"Stats-Based",'Hero Skills'!$P:$P,AA$81))</f>
        <v>0</v>
      </c>
      <c r="AB86" s="117">
        <f>IF($B86="Lead",SUMIFS('Hero Skills'!$H:$H,'Hero Skills'!$F:$F,AB$83,'Hero Skills'!$E:$E,AB$82,'Hero Skills'!$D:$D,"Friend",'Hero Skills'!$C:$C,"All",'Hero Skills'!$A:$A,$C86,'Hero Skills'!$I:$I,"Stats-Based",'Hero Skills'!$P:$P,AB$81)+SUMIFS('Hero Skills'!$H:$H,'Hero Skills'!$C:$C,$F$1,'Hero Skills'!$F:$F,AB$83,'Hero Skills'!$E:$E,AB$82,'Hero Skills'!$A:$A,$C86,'Hero Skills'!$I:$I,"Stats-Based",'Hero Skills'!$P:$P,AB$81),SUMIFS('Hero Skills'!$H:$H,'Hero Skills'!$F:$F,AB$83,'Hero Skills'!$E:$E,AB$82,'Hero Skills'!$D:$D,"Friend",'Hero Skills'!$C:$C,"All",'Hero Skills'!$A:$A,$C86,'Hero Skills'!$B:$B,"Skill 1",'Hero Skills'!$I:$I,"Stats-Based",'Hero Skills'!$P:$P,AB$81))</f>
        <v>0</v>
      </c>
      <c r="AC86" s="117">
        <f>IF($B86="Lead",SUMIFS('Hero Skills'!$H:$H,'Hero Skills'!$F:$F,AC$83,'Hero Skills'!$E:$E,AC$82,'Hero Skills'!$D:$D,"Friend",'Hero Skills'!$C:$C,"All",'Hero Skills'!$A:$A,$C86,'Hero Skills'!$I:$I,"Stats-Based",'Hero Skills'!$P:$P,AC$81)+SUMIFS('Hero Skills'!$H:$H,'Hero Skills'!$C:$C,$F$1,'Hero Skills'!$F:$F,AC$83,'Hero Skills'!$E:$E,AC$82,'Hero Skills'!$A:$A,$C86,'Hero Skills'!$I:$I,"Stats-Based",'Hero Skills'!$P:$P,AC$81),SUMIFS('Hero Skills'!$H:$H,'Hero Skills'!$F:$F,AC$83,'Hero Skills'!$E:$E,AC$82,'Hero Skills'!$D:$D,"Friend",'Hero Skills'!$C:$C,"All",'Hero Skills'!$A:$A,$C86,'Hero Skills'!$B:$B,"Skill 1",'Hero Skills'!$I:$I,"Stats-Based",'Hero Skills'!$P:$P,AC$81))</f>
        <v>0</v>
      </c>
      <c r="AD86" s="117">
        <f>IF($B86="Lead",SUMIFS('Hero Skills'!$H:$H,'Hero Skills'!$F:$F,AD$83,'Hero Skills'!$E:$E,AD$82,'Hero Skills'!$D:$D,"Friend",'Hero Skills'!$C:$C,"All",'Hero Skills'!$A:$A,$C86,'Hero Skills'!$I:$I,"Stats-Based",'Hero Skills'!$P:$P,AD$81)+SUMIFS('Hero Skills'!$H:$H,'Hero Skills'!$C:$C,$F$1,'Hero Skills'!$F:$F,AD$83,'Hero Skills'!$E:$E,AD$82,'Hero Skills'!$A:$A,$C86,'Hero Skills'!$I:$I,"Stats-Based",'Hero Skills'!$P:$P,AD$81),SUMIFS('Hero Skills'!$H:$H,'Hero Skills'!$F:$F,AD$83,'Hero Skills'!$E:$E,AD$82,'Hero Skills'!$D:$D,"Friend",'Hero Skills'!$C:$C,"All",'Hero Skills'!$A:$A,$C86,'Hero Skills'!$B:$B,"Skill 1",'Hero Skills'!$I:$I,"Stats-Based",'Hero Skills'!$P:$P,AD$81))</f>
        <v>0</v>
      </c>
      <c r="AE86" s="117">
        <f>IF($B86="Lead",SUMIFS('Hero Skills'!$H:$H,'Hero Skills'!$F:$F,AE$83,'Hero Skills'!$E:$E,AE$82,'Hero Skills'!$D:$D,"Friend",'Hero Skills'!$C:$C,"All",'Hero Skills'!$A:$A,$C86,'Hero Skills'!$I:$I,"Stats-Based",'Hero Skills'!$P:$P,AE$81)+SUMIFS('Hero Skills'!$H:$H,'Hero Skills'!$C:$C,$F$1,'Hero Skills'!$F:$F,AE$83,'Hero Skills'!$E:$E,AE$82,'Hero Skills'!$A:$A,$C86,'Hero Skills'!$I:$I,"Stats-Based",'Hero Skills'!$P:$P,AE$81),SUMIFS('Hero Skills'!$H:$H,'Hero Skills'!$F:$F,AE$83,'Hero Skills'!$E:$E,AE$82,'Hero Skills'!$D:$D,"Friend",'Hero Skills'!$C:$C,"All",'Hero Skills'!$A:$A,$C86,'Hero Skills'!$B:$B,"Skill 1",'Hero Skills'!$I:$I,"Stats-Based",'Hero Skills'!$P:$P,AE$81))</f>
        <v>0</v>
      </c>
      <c r="AF86" s="117">
        <f>IF($B86="Lead",SUMIFS('Hero Skills'!$H:$H,'Hero Skills'!$F:$F,AF$83,'Hero Skills'!$E:$E,AF$82,'Hero Skills'!$D:$D,"Friend",'Hero Skills'!$C:$C,"All",'Hero Skills'!$A:$A,$C86,'Hero Skills'!$I:$I,"Stats-Based",'Hero Skills'!$P:$P,AF$81)+SUMIFS('Hero Skills'!$H:$H,'Hero Skills'!$C:$C,$F$1,'Hero Skills'!$F:$F,AF$83,'Hero Skills'!$E:$E,AF$82,'Hero Skills'!$A:$A,$C86,'Hero Skills'!$I:$I,"Stats-Based",'Hero Skills'!$P:$P,AF$81),SUMIFS('Hero Skills'!$H:$H,'Hero Skills'!$F:$F,AF$83,'Hero Skills'!$E:$E,AF$82,'Hero Skills'!$D:$D,"Friend",'Hero Skills'!$C:$C,"All",'Hero Skills'!$A:$A,$C86,'Hero Skills'!$B:$B,"Skill 1",'Hero Skills'!$I:$I,"Stats-Based",'Hero Skills'!$P:$P,AF$81))</f>
        <v>0</v>
      </c>
      <c r="AG86" s="117">
        <f>IF($B86="Lead",SUMIFS('Hero Skills'!$H:$H,'Hero Skills'!$F:$F,AG$83,'Hero Skills'!$E:$E,AG$82,'Hero Skills'!$D:$D,"Friend",'Hero Skills'!$C:$C,"All",'Hero Skills'!$A:$A,$C86,'Hero Skills'!$I:$I,"Stats-Based",'Hero Skills'!$P:$P,AG$81)+SUMIFS('Hero Skills'!$H:$H,'Hero Skills'!$C:$C,$F$1,'Hero Skills'!$F:$F,AG$83,'Hero Skills'!$E:$E,AG$82,'Hero Skills'!$A:$A,$C86,'Hero Skills'!$I:$I,"Stats-Based",'Hero Skills'!$P:$P,AG$81),SUMIFS('Hero Skills'!$H:$H,'Hero Skills'!$F:$F,AG$83,'Hero Skills'!$E:$E,AG$82,'Hero Skills'!$D:$D,"Friend",'Hero Skills'!$C:$C,"All",'Hero Skills'!$A:$A,$C86,'Hero Skills'!$B:$B,"Skill 1",'Hero Skills'!$I:$I,"Stats-Based",'Hero Skills'!$P:$P,AG$81))</f>
        <v>0</v>
      </c>
      <c r="AH86" s="118">
        <f>IF($B86="Lead",SUMIFS('Hero Skills'!$H:$H,'Hero Skills'!$F:$F,AH$83,'Hero Skills'!$E:$E,AH$82,'Hero Skills'!$D:$D,"Foe",'Hero Skills'!$C:$C,"All",'Hero Skills'!$A:$A,$C86,'Hero Skills'!$I:$I,"Stats-Based",'Hero Skills'!$P:$P,AH$81),SUMIFS('Hero Skills'!$H:$H,'Hero Skills'!$F:$F,AH$83,'Hero Skills'!$E:$E,AH$82,'Hero Skills'!$D:$D,"Foe",'Hero Skills'!$C:$C,"All",'Hero Skills'!$A:$A,$C86,'Hero Skills'!$B:$B,"Skill 1",'Hero Skills'!$I:$I,"Stats-Based",'Hero Skills'!$P:$P,AH$81))</f>
        <v>-0.2</v>
      </c>
      <c r="AI86" s="118">
        <f>IF($B86="Lead",SUMIFS('Hero Skills'!$H:$H,'Hero Skills'!$F:$F,AI$83,'Hero Skills'!$E:$E,AI$82,'Hero Skills'!$D:$D,"Foe",'Hero Skills'!$C:$C,"All",'Hero Skills'!$A:$A,$C86,'Hero Skills'!$I:$I,"Stats-Based",'Hero Skills'!$P:$P,AI$81),SUMIFS('Hero Skills'!$H:$H,'Hero Skills'!$F:$F,AI$83,'Hero Skills'!$E:$E,AI$82,'Hero Skills'!$D:$D,"Foe",'Hero Skills'!$C:$C,"All",'Hero Skills'!$A:$A,$C86,'Hero Skills'!$B:$B,"Skill 1",'Hero Skills'!$I:$I,"Stats-Based",'Hero Skills'!$P:$P,AI$81))</f>
        <v>0</v>
      </c>
      <c r="AJ86" s="118">
        <f>IF($B86="Lead",SUMIFS('Hero Skills'!$H:$H,'Hero Skills'!$F:$F,AJ$83,'Hero Skills'!$E:$E,AJ$82,'Hero Skills'!$D:$D,"Foe",'Hero Skills'!$C:$C,"All",'Hero Skills'!$A:$A,$C86,'Hero Skills'!$I:$I,"Stats-Based",'Hero Skills'!$P:$P,AJ$81),SUMIFS('Hero Skills'!$H:$H,'Hero Skills'!$F:$F,AJ$83,'Hero Skills'!$E:$E,AJ$82,'Hero Skills'!$D:$D,"Foe",'Hero Skills'!$C:$C,"All",'Hero Skills'!$A:$A,$C86,'Hero Skills'!$B:$B,"Skill 1",'Hero Skills'!$I:$I,"Stats-Based",'Hero Skills'!$P:$P,AJ$81))</f>
        <v>0</v>
      </c>
      <c r="AK86" s="118">
        <f>IF($B86="Lead",SUMIFS('Hero Skills'!$H:$H,'Hero Skills'!$F:$F,AK$83,'Hero Skills'!$E:$E,AK$82,'Hero Skills'!$D:$D,"Foe",'Hero Skills'!$C:$C,"All",'Hero Skills'!$A:$A,$C86,'Hero Skills'!$I:$I,"Stats-Based",'Hero Skills'!$P:$P,AK$81),SUMIFS('Hero Skills'!$H:$H,'Hero Skills'!$F:$F,AK$83,'Hero Skills'!$E:$E,AK$82,'Hero Skills'!$D:$D,"Foe",'Hero Skills'!$C:$C,"All",'Hero Skills'!$A:$A,$C86,'Hero Skills'!$B:$B,"Skill 1",'Hero Skills'!$I:$I,"Stats-Based",'Hero Skills'!$P:$P,AK$81))</f>
        <v>0</v>
      </c>
      <c r="AL86" s="118">
        <f>IF($B86="Lead",SUMIFS('Hero Skills'!$H:$H,'Hero Skills'!$F:$F,AL$83,'Hero Skills'!$E:$E,AL$82,'Hero Skills'!$D:$D,"Foe",'Hero Skills'!$C:$C,"All",'Hero Skills'!$A:$A,$C86,'Hero Skills'!$I:$I,"Stats-Based",'Hero Skills'!$P:$P,AL$81),SUMIFS('Hero Skills'!$H:$H,'Hero Skills'!$F:$F,AL$83,'Hero Skills'!$E:$E,AL$82,'Hero Skills'!$D:$D,"Foe",'Hero Skills'!$C:$C,"All",'Hero Skills'!$A:$A,$C86,'Hero Skills'!$B:$B,"Skill 1",'Hero Skills'!$I:$I,"Stats-Based",'Hero Skills'!$P:$P,AL$81))</f>
        <v>0</v>
      </c>
      <c r="AM86" s="118">
        <f>IF($B86="Lead",SUMIFS('Hero Skills'!$H:$H,'Hero Skills'!$F:$F,AM$83,'Hero Skills'!$E:$E,AM$82,'Hero Skills'!$D:$D,"Foe",'Hero Skills'!$C:$C,"All",'Hero Skills'!$A:$A,$C86,'Hero Skills'!$I:$I,"Stats-Based",'Hero Skills'!$P:$P,AM$81),SUMIFS('Hero Skills'!$H:$H,'Hero Skills'!$F:$F,AM$83,'Hero Skills'!$E:$E,AM$82,'Hero Skills'!$D:$D,"Foe",'Hero Skills'!$C:$C,"All",'Hero Skills'!$A:$A,$C86,'Hero Skills'!$B:$B,"Skill 1",'Hero Skills'!$I:$I,"Stats-Based",'Hero Skills'!$P:$P,AM$81))</f>
        <v>0</v>
      </c>
      <c r="AN86" s="118">
        <f>IF($B86="Lead",SUMIFS('Hero Skills'!$H:$H,'Hero Skills'!$F:$F,AN$83,'Hero Skills'!$E:$E,AN$82,'Hero Skills'!$D:$D,"Foe",'Hero Skills'!$C:$C,"All",'Hero Skills'!$A:$A,$C86,'Hero Skills'!$I:$I,"Stats-Based",'Hero Skills'!$P:$P,AN$81),SUMIFS('Hero Skills'!$H:$H,'Hero Skills'!$F:$F,AN$83,'Hero Skills'!$E:$E,AN$82,'Hero Skills'!$D:$D,"Foe",'Hero Skills'!$C:$C,"All",'Hero Skills'!$A:$A,$C86,'Hero Skills'!$B:$B,"Skill 1",'Hero Skills'!$I:$I,"Stats-Based",'Hero Skills'!$P:$P,AN$81))</f>
        <v>0</v>
      </c>
      <c r="AO86" s="118">
        <f>IF($B86="Lead",SUMIFS('Hero Skills'!$H:$H,'Hero Skills'!$F:$F,AO$83,'Hero Skills'!$E:$E,AO$82,'Hero Skills'!$D:$D,"Foe",'Hero Skills'!$C:$C,"All",'Hero Skills'!$A:$A,$C86,'Hero Skills'!$I:$I,"Stats-Based",'Hero Skills'!$P:$P,AO$81),SUMIFS('Hero Skills'!$H:$H,'Hero Skills'!$F:$F,AO$83,'Hero Skills'!$E:$E,AO$82,'Hero Skills'!$D:$D,"Foe",'Hero Skills'!$C:$C,"All",'Hero Skills'!$A:$A,$C86,'Hero Skills'!$B:$B,"Skill 1",'Hero Skills'!$I:$I,"Stats-Based",'Hero Skills'!$P:$P,AO$81))</f>
        <v>0</v>
      </c>
      <c r="AP86" s="118">
        <f>IF($B86="Lead",SUMIFS('Hero Skills'!$H:$H,'Hero Skills'!$F:$F,AP$83,'Hero Skills'!$E:$E,AP$82,'Hero Skills'!$D:$D,"Foe",'Hero Skills'!$C:$C,"All",'Hero Skills'!$A:$A,$C86,'Hero Skills'!$I:$I,"Stats-Based",'Hero Skills'!$P:$P,AP$81),SUMIFS('Hero Skills'!$H:$H,'Hero Skills'!$F:$F,AP$83,'Hero Skills'!$E:$E,AP$82,'Hero Skills'!$D:$D,"Foe",'Hero Skills'!$C:$C,"All",'Hero Skills'!$A:$A,$C86,'Hero Skills'!$B:$B,"Skill 1",'Hero Skills'!$I:$I,"Stats-Based",'Hero Skills'!$P:$P,AP$81))</f>
        <v>0</v>
      </c>
      <c r="AQ86" s="118">
        <f>IF($B86="Lead",SUMIFS('Hero Skills'!$H:$H,'Hero Skills'!$F:$F,AQ$83,'Hero Skills'!$E:$E,AQ$82,'Hero Skills'!$D:$D,"Foe",'Hero Skills'!$C:$C,"All",'Hero Skills'!$A:$A,$C86,'Hero Skills'!$I:$I,"Stats-Based",'Hero Skills'!$P:$P,AQ$81),SUMIFS('Hero Skills'!$H:$H,'Hero Skills'!$F:$F,AQ$83,'Hero Skills'!$E:$E,AQ$82,'Hero Skills'!$D:$D,"Foe",'Hero Skills'!$C:$C,"All",'Hero Skills'!$A:$A,$C86,'Hero Skills'!$B:$B,"Skill 1",'Hero Skills'!$I:$I,"Stats-Based",'Hero Skills'!$P:$P,AQ$81))</f>
        <v>0</v>
      </c>
      <c r="AR86" s="118">
        <f>IF($B86="Lead",SUMIFS('Hero Skills'!$H:$H,'Hero Skills'!$F:$F,AR$83,'Hero Skills'!$E:$E,AR$82,'Hero Skills'!$D:$D,"Foe",'Hero Skills'!$C:$C,"All",'Hero Skills'!$A:$A,$C86,'Hero Skills'!$I:$I,"Stats-Based",'Hero Skills'!$P:$P,AR$81),SUMIFS('Hero Skills'!$H:$H,'Hero Skills'!$F:$F,AR$83,'Hero Skills'!$E:$E,AR$82,'Hero Skills'!$D:$D,"Foe",'Hero Skills'!$C:$C,"All",'Hero Skills'!$A:$A,$C86,'Hero Skills'!$B:$B,"Skill 1",'Hero Skills'!$I:$I,"Stats-Based",'Hero Skills'!$P:$P,AR$81))</f>
        <v>-0.2</v>
      </c>
      <c r="AS86" s="118">
        <f>IF($B86="Lead",SUMIFS('Hero Skills'!$H:$H,'Hero Skills'!$F:$F,AS$83,'Hero Skills'!$E:$E,AS$82,'Hero Skills'!$D:$D,"Foe",'Hero Skills'!$C:$C,"All",'Hero Skills'!$A:$A,$C86,'Hero Skills'!$I:$I,"Stats-Based",'Hero Skills'!$P:$P,AS$81),SUMIFS('Hero Skills'!$H:$H,'Hero Skills'!$F:$F,AS$83,'Hero Skills'!$E:$E,AS$82,'Hero Skills'!$D:$D,"Foe",'Hero Skills'!$C:$C,"All",'Hero Skills'!$A:$A,$C86,'Hero Skills'!$B:$B,"Skill 1",'Hero Skills'!$I:$I,"Stats-Based",'Hero Skills'!$P:$P,AS$81))</f>
        <v>0</v>
      </c>
      <c r="AT86" s="118">
        <f>IF($B86="Lead",SUMIFS('Hero Skills'!$H:$H,'Hero Skills'!$F:$F,AT$83,'Hero Skills'!$E:$E,AT$82,'Hero Skills'!$D:$D,"Foe",'Hero Skills'!$C:$C,"All",'Hero Skills'!$A:$A,$C86,'Hero Skills'!$I:$I,"Stats-Based",'Hero Skills'!$P:$P,AT$81),SUMIFS('Hero Skills'!$H:$H,'Hero Skills'!$F:$F,AT$83,'Hero Skills'!$E:$E,AT$82,'Hero Skills'!$D:$D,"Foe",'Hero Skills'!$C:$C,"All",'Hero Skills'!$A:$A,$C86,'Hero Skills'!$B:$B,"Skill 1",'Hero Skills'!$I:$I,"Stats-Based",'Hero Skills'!$P:$P,AT$81))</f>
        <v>0</v>
      </c>
      <c r="AU86" s="118">
        <f>IF($B86="Lead",SUMIFS('Hero Skills'!$H:$H,'Hero Skills'!$F:$F,AU$83,'Hero Skills'!$E:$E,AU$82,'Hero Skills'!$D:$D,"Foe",'Hero Skills'!$C:$C,"All",'Hero Skills'!$A:$A,$C86,'Hero Skills'!$I:$I,"Stats-Based",'Hero Skills'!$P:$P,AU$81),SUMIFS('Hero Skills'!$H:$H,'Hero Skills'!$F:$F,AU$83,'Hero Skills'!$E:$E,AU$82,'Hero Skills'!$D:$D,"Foe",'Hero Skills'!$C:$C,"All",'Hero Skills'!$A:$A,$C86,'Hero Skills'!$B:$B,"Skill 1",'Hero Skills'!$I:$I,"Stats-Based",'Hero Skills'!$P:$P,AU$81))</f>
        <v>0</v>
      </c>
      <c r="AV86" s="118">
        <f>IF($B86="Lead",SUMIFS('Hero Skills'!$H:$H,'Hero Skills'!$F:$F,AV$83,'Hero Skills'!$E:$E,AV$82,'Hero Skills'!$D:$D,"Foe",'Hero Skills'!$C:$C,"All",'Hero Skills'!$A:$A,$C86,'Hero Skills'!$I:$I,"Stats-Based",'Hero Skills'!$P:$P,AV$81),SUMIFS('Hero Skills'!$H:$H,'Hero Skills'!$F:$F,AV$83,'Hero Skills'!$E:$E,AV$82,'Hero Skills'!$D:$D,"Foe",'Hero Skills'!$C:$C,"All",'Hero Skills'!$A:$A,$C86,'Hero Skills'!$B:$B,"Skill 1",'Hero Skills'!$I:$I,"Stats-Based",'Hero Skills'!$P:$P,AV$81))</f>
        <v>0</v>
      </c>
      <c r="AW86" s="118">
        <f>IF($B86="Lead",SUMIFS('Hero Skills'!$H:$H,'Hero Skills'!$F:$F,AW$83,'Hero Skills'!$E:$E,AW$82,'Hero Skills'!$D:$D,"Foe",'Hero Skills'!$C:$C,"All",'Hero Skills'!$A:$A,$C86,'Hero Skills'!$I:$I,"Stats-Based",'Hero Skills'!$P:$P,AW$81),SUMIFS('Hero Skills'!$H:$H,'Hero Skills'!$F:$F,AW$83,'Hero Skills'!$E:$E,AW$82,'Hero Skills'!$D:$D,"Foe",'Hero Skills'!$C:$C,"All",'Hero Skills'!$A:$A,$C86,'Hero Skills'!$B:$B,"Skill 1",'Hero Skills'!$I:$I,"Stats-Based",'Hero Skills'!$P:$P,AW$81))</f>
        <v>0</v>
      </c>
      <c r="AX86" s="118">
        <f>IF($B86="Lead",SUMIFS('Hero Skills'!$H:$H,'Hero Skills'!$F:$F,AX$83,'Hero Skills'!$E:$E,AX$82,'Hero Skills'!$D:$D,"Foe",'Hero Skills'!$C:$C,"All",'Hero Skills'!$A:$A,$C86,'Hero Skills'!$I:$I,"Stats-Based",'Hero Skills'!$P:$P,AX$81),SUMIFS('Hero Skills'!$H:$H,'Hero Skills'!$F:$F,AX$83,'Hero Skills'!$E:$E,AX$82,'Hero Skills'!$D:$D,"Foe",'Hero Skills'!$C:$C,"All",'Hero Skills'!$A:$A,$C86,'Hero Skills'!$B:$B,"Skill 1",'Hero Skills'!$I:$I,"Stats-Based",'Hero Skills'!$P:$P,AX$81))</f>
        <v>0</v>
      </c>
      <c r="AY86" s="118">
        <f>IF($B86="Lead",SUMIFS('Hero Skills'!$H:$H,'Hero Skills'!$F:$F,AY$83,'Hero Skills'!$E:$E,AY$82,'Hero Skills'!$D:$D,"Foe",'Hero Skills'!$C:$C,"All",'Hero Skills'!$A:$A,$C86,'Hero Skills'!$I:$I,"Stats-Based",'Hero Skills'!$P:$P,AY$81),SUMIFS('Hero Skills'!$H:$H,'Hero Skills'!$F:$F,AY$83,'Hero Skills'!$E:$E,AY$82,'Hero Skills'!$D:$D,"Foe",'Hero Skills'!$C:$C,"All",'Hero Skills'!$A:$A,$C86,'Hero Skills'!$B:$B,"Skill 1",'Hero Skills'!$I:$I,"Stats-Based",'Hero Skills'!$P:$P,AY$81))</f>
        <v>0</v>
      </c>
      <c r="AZ86" s="118">
        <f>IF($B86="Lead",SUMIFS('Hero Skills'!$H:$H,'Hero Skills'!$F:$F,AZ$83,'Hero Skills'!$E:$E,AZ$82,'Hero Skills'!$D:$D,"Foe",'Hero Skills'!$C:$C,"All",'Hero Skills'!$A:$A,$C86,'Hero Skills'!$I:$I,"Stats-Based",'Hero Skills'!$P:$P,AZ$81),SUMIFS('Hero Skills'!$H:$H,'Hero Skills'!$F:$F,AZ$83,'Hero Skills'!$E:$E,AZ$82,'Hero Skills'!$D:$D,"Foe",'Hero Skills'!$C:$C,"All",'Hero Skills'!$A:$A,$C86,'Hero Skills'!$B:$B,"Skill 1",'Hero Skills'!$I:$I,"Stats-Based",'Hero Skills'!$P:$P,AZ$81))</f>
        <v>0</v>
      </c>
      <c r="BA86" s="118">
        <f>IF($B86="Lead",SUMIFS('Hero Skills'!$H:$H,'Hero Skills'!$F:$F,BA$83,'Hero Skills'!$E:$E,BA$82,'Hero Skills'!$D:$D,"Foe",'Hero Skills'!$C:$C,"All",'Hero Skills'!$A:$A,$C86,'Hero Skills'!$I:$I,"Stats-Based",'Hero Skills'!$P:$P,BA$81),SUMIFS('Hero Skills'!$H:$H,'Hero Skills'!$F:$F,BA$83,'Hero Skills'!$E:$E,BA$82,'Hero Skills'!$D:$D,"Foe",'Hero Skills'!$C:$C,"All",'Hero Skills'!$A:$A,$C86,'Hero Skills'!$B:$B,"Skill 1",'Hero Skills'!$I:$I,"Stats-Based",'Hero Skills'!$P:$P,BA$81))</f>
        <v>0</v>
      </c>
      <c r="BB86" s="118">
        <f>IF($B86="Lead",SUMIFS('Hero Skills'!$H:$H,'Hero Skills'!$F:$F,BB$83,'Hero Skills'!$E:$E,BB$82,'Hero Skills'!$D:$D,"Foe",'Hero Skills'!$C:$C,"All",'Hero Skills'!$A:$A,$C86,'Hero Skills'!$I:$I,"Stats-Based",'Hero Skills'!$P:$P,BB$81),SUMIFS('Hero Skills'!$H:$H,'Hero Skills'!$F:$F,BB$83,'Hero Skills'!$E:$E,BB$82,'Hero Skills'!$D:$D,"Foe",'Hero Skills'!$C:$C,"All",'Hero Skills'!$A:$A,$C86,'Hero Skills'!$B:$B,"Skill 1",'Hero Skills'!$I:$I,"Stats-Based",'Hero Skills'!$P:$P,BB$81))</f>
        <v>-0.2</v>
      </c>
      <c r="BC86" s="118">
        <f>IF($B86="Lead",SUMIFS('Hero Skills'!$H:$H,'Hero Skills'!$F:$F,BC$83,'Hero Skills'!$E:$E,BC$82,'Hero Skills'!$D:$D,"Foe",'Hero Skills'!$C:$C,"All",'Hero Skills'!$A:$A,$C86,'Hero Skills'!$I:$I,"Stats-Based",'Hero Skills'!$P:$P,BC$81),SUMIFS('Hero Skills'!$H:$H,'Hero Skills'!$F:$F,BC$83,'Hero Skills'!$E:$E,BC$82,'Hero Skills'!$D:$D,"Foe",'Hero Skills'!$C:$C,"All",'Hero Skills'!$A:$A,$C86,'Hero Skills'!$B:$B,"Skill 1",'Hero Skills'!$I:$I,"Stats-Based",'Hero Skills'!$P:$P,BC$81))</f>
        <v>0</v>
      </c>
      <c r="BD86" s="118">
        <f>IF($B86="Lead",SUMIFS('Hero Skills'!$H:$H,'Hero Skills'!$F:$F,BD$83,'Hero Skills'!$E:$E,BD$82,'Hero Skills'!$D:$D,"Foe",'Hero Skills'!$C:$C,"All",'Hero Skills'!$A:$A,$C86,'Hero Skills'!$I:$I,"Stats-Based",'Hero Skills'!$P:$P,BD$81),SUMIFS('Hero Skills'!$H:$H,'Hero Skills'!$F:$F,BD$83,'Hero Skills'!$E:$E,BD$82,'Hero Skills'!$D:$D,"Foe",'Hero Skills'!$C:$C,"All",'Hero Skills'!$A:$A,$C86,'Hero Skills'!$B:$B,"Skill 1",'Hero Skills'!$I:$I,"Stats-Based",'Hero Skills'!$P:$P,BD$81))</f>
        <v>0</v>
      </c>
      <c r="BE86" s="118">
        <f>IF($B86="Lead",SUMIFS('Hero Skills'!$H:$H,'Hero Skills'!$F:$F,BE$83,'Hero Skills'!$E:$E,BE$82,'Hero Skills'!$D:$D,"Foe",'Hero Skills'!$C:$C,"All",'Hero Skills'!$A:$A,$C86,'Hero Skills'!$I:$I,"Stats-Based",'Hero Skills'!$P:$P,BE$81),SUMIFS('Hero Skills'!$H:$H,'Hero Skills'!$F:$F,BE$83,'Hero Skills'!$E:$E,BE$82,'Hero Skills'!$D:$D,"Foe",'Hero Skills'!$C:$C,"All",'Hero Skills'!$A:$A,$C86,'Hero Skills'!$B:$B,"Skill 1",'Hero Skills'!$I:$I,"Stats-Based",'Hero Skills'!$P:$P,BE$81))</f>
        <v>0</v>
      </c>
      <c r="BF86" s="118">
        <f>IF($B86="Lead",SUMIFS('Hero Skills'!$H:$H,'Hero Skills'!$F:$F,BF$83,'Hero Skills'!$E:$E,BF$82,'Hero Skills'!$D:$D,"Foe",'Hero Skills'!$C:$C,"All",'Hero Skills'!$A:$A,$C86,'Hero Skills'!$I:$I,"Stats-Based",'Hero Skills'!$P:$P,BF$81),SUMIFS('Hero Skills'!$H:$H,'Hero Skills'!$F:$F,BF$83,'Hero Skills'!$E:$E,BF$82,'Hero Skills'!$D:$D,"Foe",'Hero Skills'!$C:$C,"All",'Hero Skills'!$A:$A,$C86,'Hero Skills'!$B:$B,"Skill 1",'Hero Skills'!$I:$I,"Stats-Based",'Hero Skills'!$P:$P,BF$81))</f>
        <v>0</v>
      </c>
      <c r="BG86" s="118">
        <f>IF($B86="Lead",SUMIFS('Hero Skills'!$H:$H,'Hero Skills'!$F:$F,BG$83,'Hero Skills'!$E:$E,BG$82,'Hero Skills'!$D:$D,"Foe",'Hero Skills'!$C:$C,"All",'Hero Skills'!$A:$A,$C86,'Hero Skills'!$I:$I,"Stats-Based",'Hero Skills'!$P:$P,BG$81),SUMIFS('Hero Skills'!$H:$H,'Hero Skills'!$F:$F,BG$83,'Hero Skills'!$E:$E,BG$82,'Hero Skills'!$D:$D,"Foe",'Hero Skills'!$C:$C,"All",'Hero Skills'!$A:$A,$C86,'Hero Skills'!$B:$B,"Skill 1",'Hero Skills'!$I:$I,"Stats-Based",'Hero Skills'!$P:$P,BG$81))</f>
        <v>0</v>
      </c>
      <c r="BH86" s="118">
        <f>IF($B86="Lead",SUMIFS('Hero Skills'!$H:$H,'Hero Skills'!$F:$F,BH$83,'Hero Skills'!$E:$E,BH$82,'Hero Skills'!$D:$D,"Foe",'Hero Skills'!$C:$C,"All",'Hero Skills'!$A:$A,$C86,'Hero Skills'!$I:$I,"Stats-Based",'Hero Skills'!$P:$P,BH$81),SUMIFS('Hero Skills'!$H:$H,'Hero Skills'!$F:$F,BH$83,'Hero Skills'!$E:$E,BH$82,'Hero Skills'!$D:$D,"Foe",'Hero Skills'!$C:$C,"All",'Hero Skills'!$A:$A,$C86,'Hero Skills'!$B:$B,"Skill 1",'Hero Skills'!$I:$I,"Stats-Based",'Hero Skills'!$P:$P,BH$81))</f>
        <v>0</v>
      </c>
      <c r="BI86" s="118">
        <f>IF($B86="Lead",SUMIFS('Hero Skills'!$H:$H,'Hero Skills'!$F:$F,BI$83,'Hero Skills'!$E:$E,BI$82,'Hero Skills'!$D:$D,"Foe",'Hero Skills'!$C:$C,"All",'Hero Skills'!$A:$A,$C86,'Hero Skills'!$I:$I,"Stats-Based",'Hero Skills'!$P:$P,BI$81),SUMIFS('Hero Skills'!$H:$H,'Hero Skills'!$F:$F,BI$83,'Hero Skills'!$E:$E,BI$82,'Hero Skills'!$D:$D,"Foe",'Hero Skills'!$C:$C,"All",'Hero Skills'!$A:$A,$C86,'Hero Skills'!$B:$B,"Skill 1",'Hero Skills'!$I:$I,"Stats-Based",'Hero Skills'!$P:$P,BI$81))</f>
        <v>0</v>
      </c>
      <c r="BJ86" s="118">
        <f>IF($B86="Lead",SUMIFS('Hero Skills'!$H:$H,'Hero Skills'!$F:$F,BJ$83,'Hero Skills'!$E:$E,BJ$82,'Hero Skills'!$D:$D,"Foe",'Hero Skills'!$C:$C,"All",'Hero Skills'!$A:$A,$C86,'Hero Skills'!$I:$I,"Stats-Based",'Hero Skills'!$P:$P,BJ$81),SUMIFS('Hero Skills'!$H:$H,'Hero Skills'!$F:$F,BJ$83,'Hero Skills'!$E:$E,BJ$82,'Hero Skills'!$D:$D,"Foe",'Hero Skills'!$C:$C,"All",'Hero Skills'!$A:$A,$C86,'Hero Skills'!$B:$B,"Skill 1",'Hero Skills'!$I:$I,"Stats-Based",'Hero Skills'!$P:$P,BJ$81))</f>
        <v>0</v>
      </c>
      <c r="BK86" s="118">
        <f>IF($B86="Lead",SUMIFS('Hero Skills'!$H:$H,'Hero Skills'!$F:$F,BK$83,'Hero Skills'!$E:$E,BK$82,'Hero Skills'!$D:$D,"Foe",'Hero Skills'!$C:$C,"All",'Hero Skills'!$A:$A,$C86,'Hero Skills'!$I:$I,"Stats-Based",'Hero Skills'!$P:$P,BK$81),SUMIFS('Hero Skills'!$H:$H,'Hero Skills'!$F:$F,BK$83,'Hero Skills'!$E:$E,BK$82,'Hero Skills'!$D:$D,"Foe",'Hero Skills'!$C:$C,"All",'Hero Skills'!$A:$A,$C86,'Hero Skills'!$B:$B,"Skill 1",'Hero Skills'!$I:$I,"Stats-Based",'Hero Skills'!$P:$P,BK$81))</f>
        <v>0</v>
      </c>
      <c r="BL86" s="118"/>
      <c r="BM86" s="118"/>
      <c r="BN86" s="118"/>
      <c r="BO86" s="118"/>
      <c r="BP86" s="118"/>
      <c r="BQ86" s="118"/>
      <c r="BR86" s="118"/>
      <c r="BS86" s="118"/>
      <c r="BT86" s="118"/>
      <c r="BU86" s="118"/>
      <c r="BV86" s="118"/>
      <c r="BW86" s="118"/>
      <c r="BX86" s="118"/>
      <c r="BY86" s="118"/>
      <c r="BZ86" s="118"/>
      <c r="CA86" s="118"/>
      <c r="CB86" s="118"/>
      <c r="CC86" s="118"/>
      <c r="CD86" s="118"/>
      <c r="CE86" s="119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/>
      <c r="FD86" s="118"/>
      <c r="FE86" s="118"/>
      <c r="FF86" s="118"/>
      <c r="FG86" s="118"/>
      <c r="FH86" s="118"/>
      <c r="FI86" s="118"/>
      <c r="FJ86" s="118"/>
      <c r="FK86" s="118"/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  <c r="HT86" s="118"/>
      <c r="HU86" s="118"/>
      <c r="HV86" s="118"/>
      <c r="HW86" s="118"/>
      <c r="HX86" s="118"/>
      <c r="HY86" s="118"/>
      <c r="HZ86" s="118"/>
      <c r="IA86" s="118"/>
      <c r="IB86" s="118"/>
      <c r="IC86" s="118"/>
      <c r="ID86" s="118"/>
      <c r="IE86" s="118"/>
      <c r="IF86" s="118"/>
      <c r="IG86" s="118"/>
      <c r="IH86" s="118"/>
      <c r="II86" s="118"/>
      <c r="IJ86" s="118"/>
      <c r="IK86" s="118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  <c r="IW86" s="118"/>
      <c r="IX86" s="118"/>
      <c r="IY86" s="118"/>
      <c r="IZ86" s="118"/>
      <c r="JA86" s="118"/>
      <c r="JB86" s="118"/>
      <c r="JC86" s="118"/>
      <c r="JD86" s="118"/>
      <c r="JE86" s="118"/>
      <c r="JF86" s="118"/>
      <c r="JG86" s="118"/>
      <c r="JH86" s="118"/>
      <c r="JI86" s="118"/>
      <c r="JJ86" s="118"/>
      <c r="JK86" s="118"/>
      <c r="JL86" s="118"/>
      <c r="JM86" s="118"/>
      <c r="JN86" s="118"/>
      <c r="JO86" s="118"/>
      <c r="JP86" s="118"/>
      <c r="JQ86" s="118"/>
      <c r="JR86" s="118"/>
      <c r="JS86" s="118"/>
      <c r="JT86" s="118"/>
      <c r="JU86" s="118"/>
      <c r="JV86" s="118"/>
      <c r="JW86" s="118"/>
      <c r="JX86" s="118"/>
      <c r="JY86" s="118"/>
      <c r="JZ86" s="118"/>
      <c r="KA86" s="118"/>
      <c r="KB86" s="118"/>
      <c r="KC86" s="118"/>
      <c r="KD86" s="118"/>
      <c r="KE86" s="118"/>
      <c r="KF86" s="118"/>
      <c r="KG86" s="118"/>
      <c r="KH86" s="118"/>
      <c r="KI86" s="118"/>
      <c r="KJ86" s="118"/>
      <c r="KK86" s="118"/>
      <c r="KL86" s="118"/>
      <c r="KM86" s="118"/>
      <c r="KN86" s="118"/>
      <c r="KO86" s="118"/>
      <c r="KP86" s="118"/>
      <c r="KQ86" s="118"/>
      <c r="KR86" s="118"/>
      <c r="KS86" s="118"/>
      <c r="KT86" s="118"/>
      <c r="KU86" s="118"/>
      <c r="KV86" s="118"/>
      <c r="KW86" s="118"/>
      <c r="KX86" s="118"/>
      <c r="KY86" s="118"/>
      <c r="KZ86" s="118"/>
      <c r="LA86" s="118"/>
      <c r="LB86" s="118"/>
      <c r="LC86" s="118"/>
      <c r="LD86" s="118"/>
      <c r="LE86" s="118"/>
      <c r="LF86" s="118"/>
      <c r="LG86" s="118"/>
      <c r="LH86" s="118"/>
      <c r="LI86" s="118"/>
      <c r="LJ86" s="118"/>
      <c r="LK86" s="118"/>
      <c r="LL86" s="118"/>
      <c r="LM86" s="118"/>
      <c r="LN86" s="118"/>
      <c r="LO86" s="118"/>
      <c r="LP86" s="118"/>
      <c r="LQ86" s="118"/>
      <c r="LR86" s="118"/>
      <c r="LS86" s="118"/>
      <c r="LT86" s="118"/>
      <c r="LU86" s="118"/>
      <c r="LV86" s="118"/>
      <c r="LW86" s="118"/>
      <c r="LX86" s="118"/>
      <c r="LY86" s="118"/>
      <c r="LZ86" s="118"/>
      <c r="MA86" s="118"/>
      <c r="MB86" s="118"/>
      <c r="MC86" s="118"/>
      <c r="MD86" s="118"/>
      <c r="ME86" s="118"/>
      <c r="MF86" s="118"/>
      <c r="MG86" s="118"/>
      <c r="MH86" s="118"/>
      <c r="MI86" s="118"/>
      <c r="MJ86" s="118"/>
      <c r="MK86" s="118"/>
      <c r="ML86" s="118"/>
      <c r="MM86" s="118"/>
      <c r="MN86" s="118"/>
      <c r="MO86" s="118"/>
      <c r="MP86" s="118"/>
      <c r="MQ86" s="118"/>
      <c r="MR86" s="118"/>
      <c r="MS86" s="118"/>
      <c r="MT86" s="118"/>
      <c r="MU86" s="118"/>
      <c r="MV86" s="118"/>
      <c r="MW86" s="118"/>
      <c r="MX86" s="118"/>
      <c r="MY86" s="118"/>
      <c r="MZ86" s="118"/>
      <c r="NA86" s="118"/>
      <c r="NB86" s="118"/>
      <c r="NC86" s="118"/>
      <c r="ND86" s="118"/>
      <c r="NE86" s="118"/>
      <c r="NF86" s="118"/>
      <c r="NG86" s="118"/>
      <c r="NH86" s="118"/>
      <c r="NI86" s="118"/>
      <c r="NJ86" s="118"/>
      <c r="NK86" s="118"/>
      <c r="NL86" s="118"/>
      <c r="NM86" s="118"/>
      <c r="NN86" s="118"/>
      <c r="NO86" s="118"/>
      <c r="NP86" s="118"/>
      <c r="NQ86" s="118"/>
      <c r="NR86" s="118"/>
      <c r="NS86" s="118"/>
      <c r="NT86" s="118"/>
      <c r="NU86" s="118"/>
      <c r="NV86" s="118"/>
      <c r="NW86" s="118"/>
      <c r="NX86" s="118"/>
      <c r="NY86" s="118"/>
      <c r="NZ86" s="118"/>
      <c r="OA86" s="118"/>
      <c r="OB86" s="118"/>
      <c r="OC86" s="118"/>
      <c r="OD86" s="118"/>
      <c r="OE86" s="118"/>
      <c r="OF86" s="118"/>
      <c r="OG86" s="118"/>
      <c r="OH86" s="118"/>
      <c r="OI86" s="118"/>
      <c r="OJ86" s="118"/>
      <c r="OK86" s="118"/>
      <c r="OL86" s="118"/>
      <c r="OM86" s="118"/>
      <c r="ON86" s="118"/>
      <c r="OO86" s="118"/>
      <c r="OP86" s="118"/>
      <c r="OQ86" s="118"/>
      <c r="OR86" s="118"/>
      <c r="OS86" s="118"/>
      <c r="OT86" s="118"/>
      <c r="OU86" s="118"/>
      <c r="OV86" s="118"/>
      <c r="OW86" s="118"/>
      <c r="OX86" s="118"/>
      <c r="OY86" s="118"/>
      <c r="OZ86" s="118"/>
      <c r="PA86" s="118"/>
      <c r="PB86" s="118"/>
      <c r="PC86" s="118"/>
      <c r="PD86" s="118"/>
      <c r="PE86" s="118"/>
      <c r="PF86" s="118"/>
      <c r="PG86" s="118"/>
      <c r="PH86" s="118"/>
      <c r="PI86" s="118"/>
      <c r="PJ86" s="118"/>
      <c r="PK86" s="118"/>
      <c r="PL86" s="118"/>
      <c r="PM86" s="118"/>
      <c r="PN86" s="118"/>
      <c r="PO86" s="118"/>
      <c r="PP86" s="118"/>
      <c r="PQ86" s="118"/>
      <c r="PR86" s="118"/>
      <c r="PS86" s="118"/>
      <c r="PT86" s="118"/>
      <c r="PU86" s="118"/>
      <c r="PV86" s="118"/>
      <c r="PW86" s="118"/>
      <c r="PX86" s="118"/>
      <c r="PY86" s="118"/>
      <c r="PZ86" s="118"/>
      <c r="QA86" s="118"/>
      <c r="QB86" s="118"/>
      <c r="QC86" s="118"/>
      <c r="QD86" s="118"/>
      <c r="QE86" s="118"/>
      <c r="QF86" s="118"/>
      <c r="QG86" s="118"/>
      <c r="QH86" s="118"/>
      <c r="QI86" s="118"/>
      <c r="QJ86" s="118"/>
      <c r="QK86" s="118"/>
      <c r="QL86" s="118"/>
      <c r="QM86" s="118"/>
      <c r="QN86" s="118"/>
      <c r="QO86" s="118"/>
      <c r="QP86" s="118"/>
      <c r="QQ86" s="118"/>
      <c r="QR86" s="118"/>
      <c r="QS86" s="118"/>
      <c r="QT86" s="118"/>
      <c r="QU86" s="118"/>
      <c r="QV86" s="118"/>
      <c r="QW86" s="118"/>
      <c r="QX86" s="118"/>
      <c r="QY86" s="118"/>
      <c r="QZ86" s="118"/>
      <c r="RA86" s="118"/>
      <c r="RB86" s="118"/>
      <c r="RC86" s="118"/>
      <c r="RD86" s="118"/>
      <c r="RE86" s="118"/>
      <c r="RF86" s="118"/>
      <c r="RG86" s="118"/>
      <c r="RH86" s="118"/>
      <c r="RI86" s="118"/>
      <c r="RJ86" s="118"/>
      <c r="RK86" s="118"/>
      <c r="RL86" s="118"/>
      <c r="RM86" s="118"/>
      <c r="RN86" s="118"/>
      <c r="RO86" s="118"/>
      <c r="RP86" s="118"/>
      <c r="RQ86" s="118"/>
      <c r="RR86" s="118"/>
      <c r="RS86" s="118"/>
      <c r="RT86" s="118"/>
      <c r="RU86" s="118"/>
      <c r="RV86" s="118"/>
      <c r="RW86" s="118"/>
      <c r="RX86" s="118"/>
      <c r="RY86" s="118"/>
      <c r="RZ86" s="118"/>
      <c r="SA86" s="118"/>
      <c r="SB86" s="118"/>
      <c r="SC86" s="118"/>
      <c r="SD86" s="118"/>
      <c r="SE86" s="118"/>
      <c r="SF86" s="118"/>
      <c r="SG86" s="118"/>
      <c r="SH86" s="118"/>
      <c r="SI86" s="118"/>
      <c r="SJ86" s="118"/>
      <c r="SK86" s="118"/>
      <c r="SL86" s="118"/>
      <c r="SM86" s="118"/>
      <c r="SN86" s="118"/>
      <c r="SO86" s="118"/>
      <c r="SP86" s="118"/>
      <c r="SQ86" s="118"/>
      <c r="SR86" s="118"/>
      <c r="SS86" s="118"/>
      <c r="ST86" s="118"/>
      <c r="SU86" s="118"/>
      <c r="SV86" s="118"/>
      <c r="SW86" s="118"/>
      <c r="SX86" s="118"/>
      <c r="SY86" s="118"/>
      <c r="SZ86" s="118"/>
      <c r="TA86" s="118"/>
      <c r="TB86" s="118"/>
      <c r="TC86" s="118"/>
      <c r="TD86" s="118"/>
      <c r="TE86" s="118"/>
      <c r="TF86" s="118"/>
      <c r="TG86" s="118"/>
      <c r="TH86" s="118"/>
      <c r="TI86" s="118"/>
      <c r="TJ86" s="118"/>
      <c r="TK86" s="118"/>
      <c r="TL86" s="118"/>
      <c r="TM86" s="118"/>
      <c r="TN86" s="118"/>
      <c r="TO86" s="118"/>
      <c r="TP86" s="118"/>
      <c r="TQ86" s="118"/>
      <c r="TR86" s="118"/>
      <c r="TS86" s="118"/>
      <c r="TT86" s="118"/>
      <c r="TU86" s="118"/>
      <c r="TV86" s="118"/>
      <c r="TW86" s="118"/>
      <c r="TX86" s="118"/>
      <c r="TY86" s="118"/>
      <c r="TZ86" s="118"/>
      <c r="UA86" s="118"/>
      <c r="UB86" s="118"/>
      <c r="UC86" s="118"/>
      <c r="UD86" s="118"/>
      <c r="UE86" s="118"/>
      <c r="UF86" s="118"/>
      <c r="UG86" s="118"/>
      <c r="UH86" s="118"/>
      <c r="UI86" s="118"/>
      <c r="UJ86" s="118"/>
      <c r="UK86" s="118"/>
      <c r="UL86" s="118"/>
      <c r="UM86" s="118"/>
      <c r="UN86" s="118"/>
      <c r="UO86" s="118"/>
      <c r="UP86" s="118"/>
      <c r="UQ86" s="118"/>
      <c r="UR86" s="118"/>
      <c r="US86" s="118"/>
      <c r="UT86" s="118"/>
      <c r="UU86" s="118"/>
      <c r="UV86" s="118"/>
      <c r="UW86" s="118"/>
      <c r="UX86" s="118"/>
      <c r="UY86" s="118"/>
      <c r="UZ86" s="118"/>
      <c r="VA86" s="118"/>
      <c r="VB86" s="118"/>
      <c r="VC86" s="118"/>
      <c r="VD86" s="118"/>
      <c r="VE86" s="118"/>
      <c r="VF86" s="118"/>
      <c r="VG86" s="118"/>
      <c r="VH86" s="118"/>
      <c r="VI86" s="118"/>
      <c r="VJ86" s="118"/>
      <c r="VK86" s="118"/>
      <c r="VL86" s="118"/>
      <c r="VM86" s="118"/>
      <c r="VN86" s="118"/>
      <c r="VO86" s="118"/>
      <c r="VP86" s="118"/>
      <c r="VQ86" s="118"/>
      <c r="VR86" s="118"/>
      <c r="VS86" s="118"/>
      <c r="VT86" s="118"/>
      <c r="VU86" s="118"/>
      <c r="VV86" s="118"/>
      <c r="VW86" s="118"/>
      <c r="VX86" s="118"/>
      <c r="VY86" s="118"/>
      <c r="VZ86" s="118"/>
      <c r="WA86" s="118"/>
      <c r="WB86" s="118"/>
      <c r="WC86" s="118"/>
      <c r="WD86" s="118"/>
      <c r="WE86" s="118"/>
      <c r="WF86" s="118"/>
      <c r="WG86" s="118"/>
      <c r="WH86" s="118"/>
      <c r="WI86" s="118"/>
      <c r="WJ86" s="118"/>
      <c r="WK86" s="118"/>
      <c r="WL86" s="118"/>
      <c r="WM86" s="118"/>
      <c r="WN86" s="118"/>
      <c r="WO86" s="118"/>
      <c r="WP86" s="118"/>
      <c r="WQ86" s="118"/>
      <c r="WR86" s="118"/>
      <c r="WS86" s="118"/>
      <c r="WT86" s="118"/>
      <c r="WU86" s="118"/>
      <c r="WV86" s="118"/>
    </row>
    <row r="87" spans="1:620" ht="12.75" x14ac:dyDescent="0.2">
      <c r="A87" s="94"/>
      <c r="B87" s="2" t="s">
        <v>86</v>
      </c>
      <c r="C87" s="70" t="str">
        <f t="shared" ref="C87:C90" si="29">B24</f>
        <v>Ling Xue</v>
      </c>
      <c r="D87" s="117">
        <f>IF($B87="Lead",SUMIFS('Hero Skills'!$H:$H,'Hero Skills'!$F:$F,D$83,'Hero Skills'!$E:$E,D$82,'Hero Skills'!$D:$D,"Friend",'Hero Skills'!$C:$C,"All",'Hero Skills'!$A:$A,$C87,'Hero Skills'!$I:$I,"Stats-Based",'Hero Skills'!$P:$P,D$81)+SUMIFS('Hero Skills'!$H:$H,'Hero Skills'!$C:$C,$F$1,'Hero Skills'!$F:$F,D$83,'Hero Skills'!$E:$E,D$82,'Hero Skills'!$A:$A,$C87,'Hero Skills'!$I:$I,"Stats-Based",'Hero Skills'!$P:$P,D$81),SUMIFS('Hero Skills'!$H:$H,'Hero Skills'!$F:$F,D$83,'Hero Skills'!$E:$E,D$82,'Hero Skills'!$D:$D,"Friend",'Hero Skills'!$C:$C,"All",'Hero Skills'!$A:$A,$C87,'Hero Skills'!$B:$B,"Skill 1",'Hero Skills'!$I:$I,"Stats-Based",'Hero Skills'!$P:$P,D$81))</f>
        <v>0</v>
      </c>
      <c r="E87" s="117">
        <f>IF($B87="Lead",SUMIFS('Hero Skills'!$H:$H,'Hero Skills'!$F:$F,E$83,'Hero Skills'!$E:$E,E$82,'Hero Skills'!$D:$D,"Friend",'Hero Skills'!$C:$C,"All",'Hero Skills'!$A:$A,$C87,'Hero Skills'!$I:$I,"Stats-Based",'Hero Skills'!$P:$P,E$81)+SUMIFS('Hero Skills'!$H:$H,'Hero Skills'!$C:$C,$F$1,'Hero Skills'!$F:$F,E$83,'Hero Skills'!$E:$E,E$82,'Hero Skills'!$A:$A,$C87,'Hero Skills'!$I:$I,"Stats-Based",'Hero Skills'!$P:$P,E$81),SUMIFS('Hero Skills'!$H:$H,'Hero Skills'!$F:$F,E$83,'Hero Skills'!$E:$E,E$82,'Hero Skills'!$D:$D,"Friend",'Hero Skills'!$C:$C,"All",'Hero Skills'!$A:$A,$C87,'Hero Skills'!$B:$B,"Skill 1",'Hero Skills'!$I:$I,"Stats-Based",'Hero Skills'!$P:$P,E$81))</f>
        <v>0</v>
      </c>
      <c r="F87" s="117">
        <f>IF($B87="Lead",SUMIFS('Hero Skills'!$H:$H,'Hero Skills'!$F:$F,F$83,'Hero Skills'!$E:$E,F$82,'Hero Skills'!$D:$D,"Friend",'Hero Skills'!$C:$C,"All",'Hero Skills'!$A:$A,$C87,'Hero Skills'!$I:$I,"Stats-Based",'Hero Skills'!$P:$P,F$81)+SUMIFS('Hero Skills'!$H:$H,'Hero Skills'!$C:$C,$F$1,'Hero Skills'!$F:$F,F$83,'Hero Skills'!$E:$E,F$82,'Hero Skills'!$A:$A,$C87,'Hero Skills'!$I:$I,"Stats-Based",'Hero Skills'!$P:$P,F$81),SUMIFS('Hero Skills'!$H:$H,'Hero Skills'!$F:$F,F$83,'Hero Skills'!$E:$E,F$82,'Hero Skills'!$D:$D,"Friend",'Hero Skills'!$C:$C,"All",'Hero Skills'!$A:$A,$C87,'Hero Skills'!$B:$B,"Skill 1",'Hero Skills'!$I:$I,"Stats-Based",'Hero Skills'!$P:$P,F$81))</f>
        <v>0</v>
      </c>
      <c r="G87" s="117">
        <f>IF($B87="Lead",SUMIFS('Hero Skills'!$H:$H,'Hero Skills'!$F:$F,G$83,'Hero Skills'!$E:$E,G$82,'Hero Skills'!$D:$D,"Friend",'Hero Skills'!$C:$C,"All",'Hero Skills'!$A:$A,$C87,'Hero Skills'!$I:$I,"Stats-Based",'Hero Skills'!$P:$P,G$81)+SUMIFS('Hero Skills'!$H:$H,'Hero Skills'!$C:$C,$F$1,'Hero Skills'!$F:$F,G$83,'Hero Skills'!$E:$E,G$82,'Hero Skills'!$A:$A,$C87,'Hero Skills'!$I:$I,"Stats-Based",'Hero Skills'!$P:$P,G$81),SUMIFS('Hero Skills'!$H:$H,'Hero Skills'!$F:$F,G$83,'Hero Skills'!$E:$E,G$82,'Hero Skills'!$D:$D,"Friend",'Hero Skills'!$C:$C,"All",'Hero Skills'!$A:$A,$C87,'Hero Skills'!$B:$B,"Skill 1",'Hero Skills'!$I:$I,"Stats-Based",'Hero Skills'!$P:$P,G$81))</f>
        <v>0</v>
      </c>
      <c r="H87" s="117">
        <f>IF($B87="Lead",SUMIFS('Hero Skills'!$H:$H,'Hero Skills'!$F:$F,H$83,'Hero Skills'!$E:$E,H$82,'Hero Skills'!$D:$D,"Friend",'Hero Skills'!$C:$C,"All",'Hero Skills'!$A:$A,$C87,'Hero Skills'!$I:$I,"Stats-Based",'Hero Skills'!$P:$P,H$81)+SUMIFS('Hero Skills'!$H:$H,'Hero Skills'!$C:$C,$F$1,'Hero Skills'!$F:$F,H$83,'Hero Skills'!$E:$E,H$82,'Hero Skills'!$A:$A,$C87,'Hero Skills'!$I:$I,"Stats-Based",'Hero Skills'!$P:$P,H$81),SUMIFS('Hero Skills'!$H:$H,'Hero Skills'!$F:$F,H$83,'Hero Skills'!$E:$E,H$82,'Hero Skills'!$D:$D,"Friend",'Hero Skills'!$C:$C,"All",'Hero Skills'!$A:$A,$C87,'Hero Skills'!$B:$B,"Skill 1",'Hero Skills'!$I:$I,"Stats-Based",'Hero Skills'!$P:$P,H$81))</f>
        <v>0</v>
      </c>
      <c r="I87" s="117">
        <f>IF($B87="Lead",SUMIFS('Hero Skills'!$H:$H,'Hero Skills'!$F:$F,I$83,'Hero Skills'!$E:$E,I$82,'Hero Skills'!$D:$D,"Friend",'Hero Skills'!$C:$C,"All",'Hero Skills'!$A:$A,$C87,'Hero Skills'!$I:$I,"Stats-Based",'Hero Skills'!$P:$P,I$81)+SUMIFS('Hero Skills'!$H:$H,'Hero Skills'!$C:$C,$F$1,'Hero Skills'!$F:$F,I$83,'Hero Skills'!$E:$E,I$82,'Hero Skills'!$A:$A,$C87,'Hero Skills'!$I:$I,"Stats-Based",'Hero Skills'!$P:$P,I$81),SUMIFS('Hero Skills'!$H:$H,'Hero Skills'!$F:$F,I$83,'Hero Skills'!$E:$E,I$82,'Hero Skills'!$D:$D,"Friend",'Hero Skills'!$C:$C,"All",'Hero Skills'!$A:$A,$C87,'Hero Skills'!$B:$B,"Skill 1",'Hero Skills'!$I:$I,"Stats-Based",'Hero Skills'!$P:$P,I$81))</f>
        <v>0</v>
      </c>
      <c r="J87" s="117">
        <f>IF($B87="Lead",SUMIFS('Hero Skills'!$H:$H,'Hero Skills'!$F:$F,J$83,'Hero Skills'!$E:$E,J$82,'Hero Skills'!$D:$D,"Friend",'Hero Skills'!$C:$C,"All",'Hero Skills'!$A:$A,$C87,'Hero Skills'!$I:$I,"Stats-Based",'Hero Skills'!$P:$P,J$81)+SUMIFS('Hero Skills'!$H:$H,'Hero Skills'!$C:$C,$F$1,'Hero Skills'!$F:$F,J$83,'Hero Skills'!$E:$E,J$82,'Hero Skills'!$A:$A,$C87,'Hero Skills'!$I:$I,"Stats-Based",'Hero Skills'!$P:$P,J$81),SUMIFS('Hero Skills'!$H:$H,'Hero Skills'!$F:$F,J$83,'Hero Skills'!$E:$E,J$82,'Hero Skills'!$D:$D,"Friend",'Hero Skills'!$C:$C,"All",'Hero Skills'!$A:$A,$C87,'Hero Skills'!$B:$B,"Skill 1",'Hero Skills'!$I:$I,"Stats-Based",'Hero Skills'!$P:$P,J$81))</f>
        <v>0</v>
      </c>
      <c r="K87" s="117">
        <f>IF($B87="Lead",SUMIFS('Hero Skills'!$H:$H,'Hero Skills'!$F:$F,K$83,'Hero Skills'!$E:$E,K$82,'Hero Skills'!$D:$D,"Friend",'Hero Skills'!$C:$C,"All",'Hero Skills'!$A:$A,$C87,'Hero Skills'!$I:$I,"Stats-Based",'Hero Skills'!$P:$P,K$81)+SUMIFS('Hero Skills'!$H:$H,'Hero Skills'!$C:$C,$F$1,'Hero Skills'!$F:$F,K$83,'Hero Skills'!$E:$E,K$82,'Hero Skills'!$A:$A,$C87,'Hero Skills'!$I:$I,"Stats-Based",'Hero Skills'!$P:$P,K$81),SUMIFS('Hero Skills'!$H:$H,'Hero Skills'!$F:$F,K$83,'Hero Skills'!$E:$E,K$82,'Hero Skills'!$D:$D,"Friend",'Hero Skills'!$C:$C,"All",'Hero Skills'!$A:$A,$C87,'Hero Skills'!$B:$B,"Skill 1",'Hero Skills'!$I:$I,"Stats-Based",'Hero Skills'!$P:$P,K$81))</f>
        <v>0</v>
      </c>
      <c r="L87" s="117">
        <f>IF($B87="Lead",SUMIFS('Hero Skills'!$H:$H,'Hero Skills'!$F:$F,L$83,'Hero Skills'!$E:$E,L$82,'Hero Skills'!$D:$D,"Friend",'Hero Skills'!$C:$C,"All",'Hero Skills'!$A:$A,$C87,'Hero Skills'!$I:$I,"Stats-Based",'Hero Skills'!$P:$P,L$81)+SUMIFS('Hero Skills'!$H:$H,'Hero Skills'!$C:$C,$F$1,'Hero Skills'!$F:$F,L$83,'Hero Skills'!$E:$E,L$82,'Hero Skills'!$A:$A,$C87,'Hero Skills'!$I:$I,"Stats-Based",'Hero Skills'!$P:$P,L$81),SUMIFS('Hero Skills'!$H:$H,'Hero Skills'!$F:$F,L$83,'Hero Skills'!$E:$E,L$82,'Hero Skills'!$D:$D,"Friend",'Hero Skills'!$C:$C,"All",'Hero Skills'!$A:$A,$C87,'Hero Skills'!$B:$B,"Skill 1",'Hero Skills'!$I:$I,"Stats-Based",'Hero Skills'!$P:$P,L$81))</f>
        <v>0</v>
      </c>
      <c r="M87" s="117">
        <f>IF($B87="Lead",SUMIFS('Hero Skills'!$H:$H,'Hero Skills'!$F:$F,M$83,'Hero Skills'!$E:$E,M$82,'Hero Skills'!$D:$D,"Friend",'Hero Skills'!$C:$C,"All",'Hero Skills'!$A:$A,$C87,'Hero Skills'!$I:$I,"Stats-Based",'Hero Skills'!$P:$P,M$81)+SUMIFS('Hero Skills'!$H:$H,'Hero Skills'!$C:$C,$F$1,'Hero Skills'!$F:$F,M$83,'Hero Skills'!$E:$E,M$82,'Hero Skills'!$A:$A,$C87,'Hero Skills'!$I:$I,"Stats-Based",'Hero Skills'!$P:$P,M$81),SUMIFS('Hero Skills'!$H:$H,'Hero Skills'!$F:$F,M$83,'Hero Skills'!$E:$E,M$82,'Hero Skills'!$D:$D,"Friend",'Hero Skills'!$C:$C,"All",'Hero Skills'!$A:$A,$C87,'Hero Skills'!$B:$B,"Skill 1",'Hero Skills'!$I:$I,"Stats-Based",'Hero Skills'!$P:$P,M$81))</f>
        <v>0</v>
      </c>
      <c r="N87" s="117">
        <f>IF($B87="Lead",SUMIFS('Hero Skills'!$H:$H,'Hero Skills'!$F:$F,N$83,'Hero Skills'!$E:$E,N$82,'Hero Skills'!$D:$D,"Friend",'Hero Skills'!$C:$C,"All",'Hero Skills'!$A:$A,$C87,'Hero Skills'!$I:$I,"Stats-Based",'Hero Skills'!$P:$P,N$81)+SUMIFS('Hero Skills'!$H:$H,'Hero Skills'!$C:$C,$F$1,'Hero Skills'!$F:$F,N$83,'Hero Skills'!$E:$E,N$82,'Hero Skills'!$A:$A,$C87,'Hero Skills'!$I:$I,"Stats-Based",'Hero Skills'!$P:$P,N$81),SUMIFS('Hero Skills'!$H:$H,'Hero Skills'!$F:$F,N$83,'Hero Skills'!$E:$E,N$82,'Hero Skills'!$D:$D,"Friend",'Hero Skills'!$C:$C,"All",'Hero Skills'!$A:$A,$C87,'Hero Skills'!$B:$B,"Skill 1",'Hero Skills'!$I:$I,"Stats-Based",'Hero Skills'!$P:$P,N$81))</f>
        <v>0</v>
      </c>
      <c r="O87" s="117">
        <f>IF($B87="Lead",SUMIFS('Hero Skills'!$H:$H,'Hero Skills'!$F:$F,O$83,'Hero Skills'!$E:$E,O$82,'Hero Skills'!$D:$D,"Friend",'Hero Skills'!$C:$C,"All",'Hero Skills'!$A:$A,$C87,'Hero Skills'!$I:$I,"Stats-Based",'Hero Skills'!$P:$P,O$81)+SUMIFS('Hero Skills'!$H:$H,'Hero Skills'!$C:$C,$F$1,'Hero Skills'!$F:$F,O$83,'Hero Skills'!$E:$E,O$82,'Hero Skills'!$A:$A,$C87,'Hero Skills'!$I:$I,"Stats-Based",'Hero Skills'!$P:$P,O$81),SUMIFS('Hero Skills'!$H:$H,'Hero Skills'!$F:$F,O$83,'Hero Skills'!$E:$E,O$82,'Hero Skills'!$D:$D,"Friend",'Hero Skills'!$C:$C,"All",'Hero Skills'!$A:$A,$C87,'Hero Skills'!$B:$B,"Skill 1",'Hero Skills'!$I:$I,"Stats-Based",'Hero Skills'!$P:$P,O$81))</f>
        <v>0</v>
      </c>
      <c r="P87" s="117">
        <f>IF($B87="Lead",SUMIFS('Hero Skills'!$H:$H,'Hero Skills'!$F:$F,P$83,'Hero Skills'!$E:$E,P$82,'Hero Skills'!$D:$D,"Friend",'Hero Skills'!$C:$C,"All",'Hero Skills'!$A:$A,$C87,'Hero Skills'!$I:$I,"Stats-Based",'Hero Skills'!$P:$P,P$81)+SUMIFS('Hero Skills'!$H:$H,'Hero Skills'!$C:$C,$F$1,'Hero Skills'!$F:$F,P$83,'Hero Skills'!$E:$E,P$82,'Hero Skills'!$A:$A,$C87,'Hero Skills'!$I:$I,"Stats-Based",'Hero Skills'!$P:$P,P$81),SUMIFS('Hero Skills'!$H:$H,'Hero Skills'!$F:$F,P$83,'Hero Skills'!$E:$E,P$82,'Hero Skills'!$D:$D,"Friend",'Hero Skills'!$C:$C,"All",'Hero Skills'!$A:$A,$C87,'Hero Skills'!$B:$B,"Skill 1",'Hero Skills'!$I:$I,"Stats-Based",'Hero Skills'!$P:$P,P$81))</f>
        <v>0</v>
      </c>
      <c r="Q87" s="117">
        <f>IF($B87="Lead",SUMIFS('Hero Skills'!$H:$H,'Hero Skills'!$F:$F,Q$83,'Hero Skills'!$E:$E,Q$82,'Hero Skills'!$D:$D,"Friend",'Hero Skills'!$C:$C,"All",'Hero Skills'!$A:$A,$C87,'Hero Skills'!$I:$I,"Stats-Based",'Hero Skills'!$P:$P,Q$81)+SUMIFS('Hero Skills'!$H:$H,'Hero Skills'!$C:$C,$F$1,'Hero Skills'!$F:$F,Q$83,'Hero Skills'!$E:$E,Q$82,'Hero Skills'!$A:$A,$C87,'Hero Skills'!$I:$I,"Stats-Based",'Hero Skills'!$P:$P,Q$81),SUMIFS('Hero Skills'!$H:$H,'Hero Skills'!$F:$F,Q$83,'Hero Skills'!$E:$E,Q$82,'Hero Skills'!$D:$D,"Friend",'Hero Skills'!$C:$C,"All",'Hero Skills'!$A:$A,$C87,'Hero Skills'!$B:$B,"Skill 1",'Hero Skills'!$I:$I,"Stats-Based",'Hero Skills'!$P:$P,Q$81))</f>
        <v>0</v>
      </c>
      <c r="R87" s="117">
        <f>IF($B87="Lead",SUMIFS('Hero Skills'!$H:$H,'Hero Skills'!$F:$F,R$83,'Hero Skills'!$E:$E,R$82,'Hero Skills'!$D:$D,"Friend",'Hero Skills'!$C:$C,"All",'Hero Skills'!$A:$A,$C87,'Hero Skills'!$I:$I,"Stats-Based",'Hero Skills'!$P:$P,R$81)+SUMIFS('Hero Skills'!$H:$H,'Hero Skills'!$C:$C,$F$1,'Hero Skills'!$F:$F,R$83,'Hero Skills'!$E:$E,R$82,'Hero Skills'!$A:$A,$C87,'Hero Skills'!$I:$I,"Stats-Based",'Hero Skills'!$P:$P,R$81),SUMIFS('Hero Skills'!$H:$H,'Hero Skills'!$F:$F,R$83,'Hero Skills'!$E:$E,R$82,'Hero Skills'!$D:$D,"Friend",'Hero Skills'!$C:$C,"All",'Hero Skills'!$A:$A,$C87,'Hero Skills'!$B:$B,"Skill 1",'Hero Skills'!$I:$I,"Stats-Based",'Hero Skills'!$P:$P,R$81))</f>
        <v>0</v>
      </c>
      <c r="S87" s="117">
        <f>IF($B87="Lead",SUMIFS('Hero Skills'!$H:$H,'Hero Skills'!$F:$F,S$83,'Hero Skills'!$E:$E,S$82,'Hero Skills'!$D:$D,"Friend",'Hero Skills'!$C:$C,"All",'Hero Skills'!$A:$A,$C87,'Hero Skills'!$I:$I,"Stats-Based",'Hero Skills'!$P:$P,S$81)+SUMIFS('Hero Skills'!$H:$H,'Hero Skills'!$C:$C,$F$1,'Hero Skills'!$F:$F,S$83,'Hero Skills'!$E:$E,S$82,'Hero Skills'!$A:$A,$C87,'Hero Skills'!$I:$I,"Stats-Based",'Hero Skills'!$P:$P,S$81),SUMIFS('Hero Skills'!$H:$H,'Hero Skills'!$F:$F,S$83,'Hero Skills'!$E:$E,S$82,'Hero Skills'!$D:$D,"Friend",'Hero Skills'!$C:$C,"All",'Hero Skills'!$A:$A,$C87,'Hero Skills'!$B:$B,"Skill 1",'Hero Skills'!$I:$I,"Stats-Based",'Hero Skills'!$P:$P,S$81))</f>
        <v>0</v>
      </c>
      <c r="T87" s="117">
        <f>IF($B87="Lead",SUMIFS('Hero Skills'!$H:$H,'Hero Skills'!$F:$F,T$83,'Hero Skills'!$E:$E,T$82,'Hero Skills'!$D:$D,"Friend",'Hero Skills'!$C:$C,"All",'Hero Skills'!$A:$A,$C87,'Hero Skills'!$I:$I,"Stats-Based",'Hero Skills'!$P:$P,T$81)+SUMIFS('Hero Skills'!$H:$H,'Hero Skills'!$C:$C,$F$1,'Hero Skills'!$F:$F,T$83,'Hero Skills'!$E:$E,T$82,'Hero Skills'!$A:$A,$C87,'Hero Skills'!$I:$I,"Stats-Based",'Hero Skills'!$P:$P,T$81),SUMIFS('Hero Skills'!$H:$H,'Hero Skills'!$F:$F,T$83,'Hero Skills'!$E:$E,T$82,'Hero Skills'!$D:$D,"Friend",'Hero Skills'!$C:$C,"All",'Hero Skills'!$A:$A,$C87,'Hero Skills'!$B:$B,"Skill 1",'Hero Skills'!$I:$I,"Stats-Based",'Hero Skills'!$P:$P,T$81))</f>
        <v>0</v>
      </c>
      <c r="U87" s="117">
        <f>IF($B87="Lead",SUMIFS('Hero Skills'!$H:$H,'Hero Skills'!$F:$F,U$83,'Hero Skills'!$E:$E,U$82,'Hero Skills'!$D:$D,"Friend",'Hero Skills'!$C:$C,"All",'Hero Skills'!$A:$A,$C87,'Hero Skills'!$I:$I,"Stats-Based",'Hero Skills'!$P:$P,U$81)+SUMIFS('Hero Skills'!$H:$H,'Hero Skills'!$C:$C,$F$1,'Hero Skills'!$F:$F,U$83,'Hero Skills'!$E:$E,U$82,'Hero Skills'!$A:$A,$C87,'Hero Skills'!$I:$I,"Stats-Based",'Hero Skills'!$P:$P,U$81),SUMIFS('Hero Skills'!$H:$H,'Hero Skills'!$F:$F,U$83,'Hero Skills'!$E:$E,U$82,'Hero Skills'!$D:$D,"Friend",'Hero Skills'!$C:$C,"All",'Hero Skills'!$A:$A,$C87,'Hero Skills'!$B:$B,"Skill 1",'Hero Skills'!$I:$I,"Stats-Based",'Hero Skills'!$P:$P,U$81))</f>
        <v>0</v>
      </c>
      <c r="V87" s="117">
        <f>IF($B87="Lead",SUMIFS('Hero Skills'!$H:$H,'Hero Skills'!$F:$F,V$83,'Hero Skills'!$E:$E,V$82,'Hero Skills'!$D:$D,"Friend",'Hero Skills'!$C:$C,"All",'Hero Skills'!$A:$A,$C87,'Hero Skills'!$I:$I,"Stats-Based",'Hero Skills'!$P:$P,V$81)+SUMIFS('Hero Skills'!$H:$H,'Hero Skills'!$C:$C,$F$1,'Hero Skills'!$F:$F,V$83,'Hero Skills'!$E:$E,V$82,'Hero Skills'!$A:$A,$C87,'Hero Skills'!$I:$I,"Stats-Based",'Hero Skills'!$P:$P,V$81),SUMIFS('Hero Skills'!$H:$H,'Hero Skills'!$F:$F,V$83,'Hero Skills'!$E:$E,V$82,'Hero Skills'!$D:$D,"Friend",'Hero Skills'!$C:$C,"All",'Hero Skills'!$A:$A,$C87,'Hero Skills'!$B:$B,"Skill 1",'Hero Skills'!$I:$I,"Stats-Based",'Hero Skills'!$P:$P,V$81))</f>
        <v>0</v>
      </c>
      <c r="W87" s="117">
        <f>IF($B87="Lead",SUMIFS('Hero Skills'!$H:$H,'Hero Skills'!$F:$F,W$83,'Hero Skills'!$E:$E,W$82,'Hero Skills'!$D:$D,"Friend",'Hero Skills'!$C:$C,"All",'Hero Skills'!$A:$A,$C87,'Hero Skills'!$I:$I,"Stats-Based",'Hero Skills'!$P:$P,W$81)+SUMIFS('Hero Skills'!$H:$H,'Hero Skills'!$C:$C,$F$1,'Hero Skills'!$F:$F,W$83,'Hero Skills'!$E:$E,W$82,'Hero Skills'!$A:$A,$C87,'Hero Skills'!$I:$I,"Stats-Based",'Hero Skills'!$P:$P,W$81),SUMIFS('Hero Skills'!$H:$H,'Hero Skills'!$F:$F,W$83,'Hero Skills'!$E:$E,W$82,'Hero Skills'!$D:$D,"Friend",'Hero Skills'!$C:$C,"All",'Hero Skills'!$A:$A,$C87,'Hero Skills'!$B:$B,"Skill 1",'Hero Skills'!$I:$I,"Stats-Based",'Hero Skills'!$P:$P,W$81))</f>
        <v>0</v>
      </c>
      <c r="X87" s="117">
        <f>IF($B87="Lead",SUMIFS('Hero Skills'!$H:$H,'Hero Skills'!$F:$F,X$83,'Hero Skills'!$E:$E,X$82,'Hero Skills'!$D:$D,"Friend",'Hero Skills'!$C:$C,"All",'Hero Skills'!$A:$A,$C87,'Hero Skills'!$I:$I,"Stats-Based",'Hero Skills'!$P:$P,X$81)+SUMIFS('Hero Skills'!$H:$H,'Hero Skills'!$C:$C,$F$1,'Hero Skills'!$F:$F,X$83,'Hero Skills'!$E:$E,X$82,'Hero Skills'!$A:$A,$C87,'Hero Skills'!$I:$I,"Stats-Based",'Hero Skills'!$P:$P,X$81),SUMIFS('Hero Skills'!$H:$H,'Hero Skills'!$F:$F,X$83,'Hero Skills'!$E:$E,X$82,'Hero Skills'!$D:$D,"Friend",'Hero Skills'!$C:$C,"All",'Hero Skills'!$A:$A,$C87,'Hero Skills'!$B:$B,"Skill 1",'Hero Skills'!$I:$I,"Stats-Based",'Hero Skills'!$P:$P,X$81))</f>
        <v>0</v>
      </c>
      <c r="Y87" s="117">
        <f>IF($B87="Lead",SUMIFS('Hero Skills'!$H:$H,'Hero Skills'!$F:$F,Y$83,'Hero Skills'!$E:$E,Y$82,'Hero Skills'!$D:$D,"Friend",'Hero Skills'!$C:$C,"All",'Hero Skills'!$A:$A,$C87,'Hero Skills'!$I:$I,"Stats-Based",'Hero Skills'!$P:$P,Y$81)+SUMIFS('Hero Skills'!$H:$H,'Hero Skills'!$C:$C,$F$1,'Hero Skills'!$F:$F,Y$83,'Hero Skills'!$E:$E,Y$82,'Hero Skills'!$A:$A,$C87,'Hero Skills'!$I:$I,"Stats-Based",'Hero Skills'!$P:$P,Y$81),SUMIFS('Hero Skills'!$H:$H,'Hero Skills'!$F:$F,Y$83,'Hero Skills'!$E:$E,Y$82,'Hero Skills'!$D:$D,"Friend",'Hero Skills'!$C:$C,"All",'Hero Skills'!$A:$A,$C87,'Hero Skills'!$B:$B,"Skill 1",'Hero Skills'!$I:$I,"Stats-Based",'Hero Skills'!$P:$P,Y$81))</f>
        <v>0</v>
      </c>
      <c r="Z87" s="117">
        <f>IF($B87="Lead",SUMIFS('Hero Skills'!$H:$H,'Hero Skills'!$F:$F,Z$83,'Hero Skills'!$E:$E,Z$82,'Hero Skills'!$D:$D,"Friend",'Hero Skills'!$C:$C,"All",'Hero Skills'!$A:$A,$C87,'Hero Skills'!$I:$I,"Stats-Based",'Hero Skills'!$P:$P,Z$81)+SUMIFS('Hero Skills'!$H:$H,'Hero Skills'!$C:$C,$F$1,'Hero Skills'!$F:$F,Z$83,'Hero Skills'!$E:$E,Z$82,'Hero Skills'!$A:$A,$C87,'Hero Skills'!$I:$I,"Stats-Based",'Hero Skills'!$P:$P,Z$81),SUMIFS('Hero Skills'!$H:$H,'Hero Skills'!$F:$F,Z$83,'Hero Skills'!$E:$E,Z$82,'Hero Skills'!$D:$D,"Friend",'Hero Skills'!$C:$C,"All",'Hero Skills'!$A:$A,$C87,'Hero Skills'!$B:$B,"Skill 1",'Hero Skills'!$I:$I,"Stats-Based",'Hero Skills'!$P:$P,Z$81))</f>
        <v>0</v>
      </c>
      <c r="AA87" s="117">
        <f>IF($B87="Lead",SUMIFS('Hero Skills'!$H:$H,'Hero Skills'!$F:$F,AA$83,'Hero Skills'!$E:$E,AA$82,'Hero Skills'!$D:$D,"Friend",'Hero Skills'!$C:$C,"All",'Hero Skills'!$A:$A,$C87,'Hero Skills'!$I:$I,"Stats-Based",'Hero Skills'!$P:$P,AA$81)+SUMIFS('Hero Skills'!$H:$H,'Hero Skills'!$C:$C,$F$1,'Hero Skills'!$F:$F,AA$83,'Hero Skills'!$E:$E,AA$82,'Hero Skills'!$A:$A,$C87,'Hero Skills'!$I:$I,"Stats-Based",'Hero Skills'!$P:$P,AA$81),SUMIFS('Hero Skills'!$H:$H,'Hero Skills'!$F:$F,AA$83,'Hero Skills'!$E:$E,AA$82,'Hero Skills'!$D:$D,"Friend",'Hero Skills'!$C:$C,"All",'Hero Skills'!$A:$A,$C87,'Hero Skills'!$B:$B,"Skill 1",'Hero Skills'!$I:$I,"Stats-Based",'Hero Skills'!$P:$P,AA$81))</f>
        <v>0</v>
      </c>
      <c r="AB87" s="117">
        <f>IF($B87="Lead",SUMIFS('Hero Skills'!$H:$H,'Hero Skills'!$F:$F,AB$83,'Hero Skills'!$E:$E,AB$82,'Hero Skills'!$D:$D,"Friend",'Hero Skills'!$C:$C,"All",'Hero Skills'!$A:$A,$C87,'Hero Skills'!$I:$I,"Stats-Based",'Hero Skills'!$P:$P,AB$81)+SUMIFS('Hero Skills'!$H:$H,'Hero Skills'!$C:$C,$F$1,'Hero Skills'!$F:$F,AB$83,'Hero Skills'!$E:$E,AB$82,'Hero Skills'!$A:$A,$C87,'Hero Skills'!$I:$I,"Stats-Based",'Hero Skills'!$P:$P,AB$81),SUMIFS('Hero Skills'!$H:$H,'Hero Skills'!$F:$F,AB$83,'Hero Skills'!$E:$E,AB$82,'Hero Skills'!$D:$D,"Friend",'Hero Skills'!$C:$C,"All",'Hero Skills'!$A:$A,$C87,'Hero Skills'!$B:$B,"Skill 1",'Hero Skills'!$I:$I,"Stats-Based",'Hero Skills'!$P:$P,AB$81))</f>
        <v>0</v>
      </c>
      <c r="AC87" s="117">
        <f>IF($B87="Lead",SUMIFS('Hero Skills'!$H:$H,'Hero Skills'!$F:$F,AC$83,'Hero Skills'!$E:$E,AC$82,'Hero Skills'!$D:$D,"Friend",'Hero Skills'!$C:$C,"All",'Hero Skills'!$A:$A,$C87,'Hero Skills'!$I:$I,"Stats-Based",'Hero Skills'!$P:$P,AC$81)+SUMIFS('Hero Skills'!$H:$H,'Hero Skills'!$C:$C,$F$1,'Hero Skills'!$F:$F,AC$83,'Hero Skills'!$E:$E,AC$82,'Hero Skills'!$A:$A,$C87,'Hero Skills'!$I:$I,"Stats-Based",'Hero Skills'!$P:$P,AC$81),SUMIFS('Hero Skills'!$H:$H,'Hero Skills'!$F:$F,AC$83,'Hero Skills'!$E:$E,AC$82,'Hero Skills'!$D:$D,"Friend",'Hero Skills'!$C:$C,"All",'Hero Skills'!$A:$A,$C87,'Hero Skills'!$B:$B,"Skill 1",'Hero Skills'!$I:$I,"Stats-Based",'Hero Skills'!$P:$P,AC$81))</f>
        <v>0</v>
      </c>
      <c r="AD87" s="117">
        <f>IF($B87="Lead",SUMIFS('Hero Skills'!$H:$H,'Hero Skills'!$F:$F,AD$83,'Hero Skills'!$E:$E,AD$82,'Hero Skills'!$D:$D,"Friend",'Hero Skills'!$C:$C,"All",'Hero Skills'!$A:$A,$C87,'Hero Skills'!$I:$I,"Stats-Based",'Hero Skills'!$P:$P,AD$81)+SUMIFS('Hero Skills'!$H:$H,'Hero Skills'!$C:$C,$F$1,'Hero Skills'!$F:$F,AD$83,'Hero Skills'!$E:$E,AD$82,'Hero Skills'!$A:$A,$C87,'Hero Skills'!$I:$I,"Stats-Based",'Hero Skills'!$P:$P,AD$81),SUMIFS('Hero Skills'!$H:$H,'Hero Skills'!$F:$F,AD$83,'Hero Skills'!$E:$E,AD$82,'Hero Skills'!$D:$D,"Friend",'Hero Skills'!$C:$C,"All",'Hero Skills'!$A:$A,$C87,'Hero Skills'!$B:$B,"Skill 1",'Hero Skills'!$I:$I,"Stats-Based",'Hero Skills'!$P:$P,AD$81))</f>
        <v>0</v>
      </c>
      <c r="AE87" s="117">
        <f>IF($B87="Lead",SUMIFS('Hero Skills'!$H:$H,'Hero Skills'!$F:$F,AE$83,'Hero Skills'!$E:$E,AE$82,'Hero Skills'!$D:$D,"Friend",'Hero Skills'!$C:$C,"All",'Hero Skills'!$A:$A,$C87,'Hero Skills'!$I:$I,"Stats-Based",'Hero Skills'!$P:$P,AE$81)+SUMIFS('Hero Skills'!$H:$H,'Hero Skills'!$C:$C,$F$1,'Hero Skills'!$F:$F,AE$83,'Hero Skills'!$E:$E,AE$82,'Hero Skills'!$A:$A,$C87,'Hero Skills'!$I:$I,"Stats-Based",'Hero Skills'!$P:$P,AE$81),SUMIFS('Hero Skills'!$H:$H,'Hero Skills'!$F:$F,AE$83,'Hero Skills'!$E:$E,AE$82,'Hero Skills'!$D:$D,"Friend",'Hero Skills'!$C:$C,"All",'Hero Skills'!$A:$A,$C87,'Hero Skills'!$B:$B,"Skill 1",'Hero Skills'!$I:$I,"Stats-Based",'Hero Skills'!$P:$P,AE$81))</f>
        <v>0</v>
      </c>
      <c r="AF87" s="117">
        <f>IF($B87="Lead",SUMIFS('Hero Skills'!$H:$H,'Hero Skills'!$F:$F,AF$83,'Hero Skills'!$E:$E,AF$82,'Hero Skills'!$D:$D,"Friend",'Hero Skills'!$C:$C,"All",'Hero Skills'!$A:$A,$C87,'Hero Skills'!$I:$I,"Stats-Based",'Hero Skills'!$P:$P,AF$81)+SUMIFS('Hero Skills'!$H:$H,'Hero Skills'!$C:$C,$F$1,'Hero Skills'!$F:$F,AF$83,'Hero Skills'!$E:$E,AF$82,'Hero Skills'!$A:$A,$C87,'Hero Skills'!$I:$I,"Stats-Based",'Hero Skills'!$P:$P,AF$81),SUMIFS('Hero Skills'!$H:$H,'Hero Skills'!$F:$F,AF$83,'Hero Skills'!$E:$E,AF$82,'Hero Skills'!$D:$D,"Friend",'Hero Skills'!$C:$C,"All",'Hero Skills'!$A:$A,$C87,'Hero Skills'!$B:$B,"Skill 1",'Hero Skills'!$I:$I,"Stats-Based",'Hero Skills'!$P:$P,AF$81))</f>
        <v>0</v>
      </c>
      <c r="AG87" s="117">
        <f>IF($B87="Lead",SUMIFS('Hero Skills'!$H:$H,'Hero Skills'!$F:$F,AG$83,'Hero Skills'!$E:$E,AG$82,'Hero Skills'!$D:$D,"Friend",'Hero Skills'!$C:$C,"All",'Hero Skills'!$A:$A,$C87,'Hero Skills'!$I:$I,"Stats-Based",'Hero Skills'!$P:$P,AG$81)+SUMIFS('Hero Skills'!$H:$H,'Hero Skills'!$C:$C,$F$1,'Hero Skills'!$F:$F,AG$83,'Hero Skills'!$E:$E,AG$82,'Hero Skills'!$A:$A,$C87,'Hero Skills'!$I:$I,"Stats-Based",'Hero Skills'!$P:$P,AG$81),SUMIFS('Hero Skills'!$H:$H,'Hero Skills'!$F:$F,AG$83,'Hero Skills'!$E:$E,AG$82,'Hero Skills'!$D:$D,"Friend",'Hero Skills'!$C:$C,"All",'Hero Skills'!$A:$A,$C87,'Hero Skills'!$B:$B,"Skill 1",'Hero Skills'!$I:$I,"Stats-Based",'Hero Skills'!$P:$P,AG$81))</f>
        <v>0</v>
      </c>
      <c r="AH87" s="118">
        <f>IF($B87="Lead",SUMIFS('Hero Skills'!$H:$H,'Hero Skills'!$F:$F,AH$83,'Hero Skills'!$E:$E,AH$82,'Hero Skills'!$D:$D,"Foe",'Hero Skills'!$C:$C,"All",'Hero Skills'!$A:$A,$C87,'Hero Skills'!$I:$I,"Stats-Based",'Hero Skills'!$P:$P,AH$81),SUMIFS('Hero Skills'!$H:$H,'Hero Skills'!$F:$F,AH$83,'Hero Skills'!$E:$E,AH$82,'Hero Skills'!$D:$D,"Foe",'Hero Skills'!$C:$C,"All",'Hero Skills'!$A:$A,$C87,'Hero Skills'!$B:$B,"Skill 1",'Hero Skills'!$I:$I,"Stats-Based",'Hero Skills'!$P:$P,AH$81))</f>
        <v>-0.2</v>
      </c>
      <c r="AI87" s="118">
        <f>IF($B87="Lead",SUMIFS('Hero Skills'!$H:$H,'Hero Skills'!$F:$F,AI$83,'Hero Skills'!$E:$E,AI$82,'Hero Skills'!$D:$D,"Foe",'Hero Skills'!$C:$C,"All",'Hero Skills'!$A:$A,$C87,'Hero Skills'!$I:$I,"Stats-Based",'Hero Skills'!$P:$P,AI$81),SUMIFS('Hero Skills'!$H:$H,'Hero Skills'!$F:$F,AI$83,'Hero Skills'!$E:$E,AI$82,'Hero Skills'!$D:$D,"Foe",'Hero Skills'!$C:$C,"All",'Hero Skills'!$A:$A,$C87,'Hero Skills'!$B:$B,"Skill 1",'Hero Skills'!$I:$I,"Stats-Based",'Hero Skills'!$P:$P,AI$81))</f>
        <v>0</v>
      </c>
      <c r="AJ87" s="118">
        <f>IF($B87="Lead",SUMIFS('Hero Skills'!$H:$H,'Hero Skills'!$F:$F,AJ$83,'Hero Skills'!$E:$E,AJ$82,'Hero Skills'!$D:$D,"Foe",'Hero Skills'!$C:$C,"All",'Hero Skills'!$A:$A,$C87,'Hero Skills'!$I:$I,"Stats-Based",'Hero Skills'!$P:$P,AJ$81),SUMIFS('Hero Skills'!$H:$H,'Hero Skills'!$F:$F,AJ$83,'Hero Skills'!$E:$E,AJ$82,'Hero Skills'!$D:$D,"Foe",'Hero Skills'!$C:$C,"All",'Hero Skills'!$A:$A,$C87,'Hero Skills'!$B:$B,"Skill 1",'Hero Skills'!$I:$I,"Stats-Based",'Hero Skills'!$P:$P,AJ$81))</f>
        <v>0</v>
      </c>
      <c r="AK87" s="118">
        <f>IF($B87="Lead",SUMIFS('Hero Skills'!$H:$H,'Hero Skills'!$F:$F,AK$83,'Hero Skills'!$E:$E,AK$82,'Hero Skills'!$D:$D,"Foe",'Hero Skills'!$C:$C,"All",'Hero Skills'!$A:$A,$C87,'Hero Skills'!$I:$I,"Stats-Based",'Hero Skills'!$P:$P,AK$81),SUMIFS('Hero Skills'!$H:$H,'Hero Skills'!$F:$F,AK$83,'Hero Skills'!$E:$E,AK$82,'Hero Skills'!$D:$D,"Foe",'Hero Skills'!$C:$C,"All",'Hero Skills'!$A:$A,$C87,'Hero Skills'!$B:$B,"Skill 1",'Hero Skills'!$I:$I,"Stats-Based",'Hero Skills'!$P:$P,AK$81))</f>
        <v>0</v>
      </c>
      <c r="AL87" s="118">
        <f>IF($B87="Lead",SUMIFS('Hero Skills'!$H:$H,'Hero Skills'!$F:$F,AL$83,'Hero Skills'!$E:$E,AL$82,'Hero Skills'!$D:$D,"Foe",'Hero Skills'!$C:$C,"All",'Hero Skills'!$A:$A,$C87,'Hero Skills'!$I:$I,"Stats-Based",'Hero Skills'!$P:$P,AL$81),SUMIFS('Hero Skills'!$H:$H,'Hero Skills'!$F:$F,AL$83,'Hero Skills'!$E:$E,AL$82,'Hero Skills'!$D:$D,"Foe",'Hero Skills'!$C:$C,"All",'Hero Skills'!$A:$A,$C87,'Hero Skills'!$B:$B,"Skill 1",'Hero Skills'!$I:$I,"Stats-Based",'Hero Skills'!$P:$P,AL$81))</f>
        <v>0</v>
      </c>
      <c r="AM87" s="118">
        <f>IF($B87="Lead",SUMIFS('Hero Skills'!$H:$H,'Hero Skills'!$F:$F,AM$83,'Hero Skills'!$E:$E,AM$82,'Hero Skills'!$D:$D,"Foe",'Hero Skills'!$C:$C,"All",'Hero Skills'!$A:$A,$C87,'Hero Skills'!$I:$I,"Stats-Based",'Hero Skills'!$P:$P,AM$81),SUMIFS('Hero Skills'!$H:$H,'Hero Skills'!$F:$F,AM$83,'Hero Skills'!$E:$E,AM$82,'Hero Skills'!$D:$D,"Foe",'Hero Skills'!$C:$C,"All",'Hero Skills'!$A:$A,$C87,'Hero Skills'!$B:$B,"Skill 1",'Hero Skills'!$I:$I,"Stats-Based",'Hero Skills'!$P:$P,AM$81))</f>
        <v>0</v>
      </c>
      <c r="AN87" s="118">
        <f>IF($B87="Lead",SUMIFS('Hero Skills'!$H:$H,'Hero Skills'!$F:$F,AN$83,'Hero Skills'!$E:$E,AN$82,'Hero Skills'!$D:$D,"Foe",'Hero Skills'!$C:$C,"All",'Hero Skills'!$A:$A,$C87,'Hero Skills'!$I:$I,"Stats-Based",'Hero Skills'!$P:$P,AN$81),SUMIFS('Hero Skills'!$H:$H,'Hero Skills'!$F:$F,AN$83,'Hero Skills'!$E:$E,AN$82,'Hero Skills'!$D:$D,"Foe",'Hero Skills'!$C:$C,"All",'Hero Skills'!$A:$A,$C87,'Hero Skills'!$B:$B,"Skill 1",'Hero Skills'!$I:$I,"Stats-Based",'Hero Skills'!$P:$P,AN$81))</f>
        <v>0</v>
      </c>
      <c r="AO87" s="118">
        <f>IF($B87="Lead",SUMIFS('Hero Skills'!$H:$H,'Hero Skills'!$F:$F,AO$83,'Hero Skills'!$E:$E,AO$82,'Hero Skills'!$D:$D,"Foe",'Hero Skills'!$C:$C,"All",'Hero Skills'!$A:$A,$C87,'Hero Skills'!$I:$I,"Stats-Based",'Hero Skills'!$P:$P,AO$81),SUMIFS('Hero Skills'!$H:$H,'Hero Skills'!$F:$F,AO$83,'Hero Skills'!$E:$E,AO$82,'Hero Skills'!$D:$D,"Foe",'Hero Skills'!$C:$C,"All",'Hero Skills'!$A:$A,$C87,'Hero Skills'!$B:$B,"Skill 1",'Hero Skills'!$I:$I,"Stats-Based",'Hero Skills'!$P:$P,AO$81))</f>
        <v>0</v>
      </c>
      <c r="AP87" s="118">
        <f>IF($B87="Lead",SUMIFS('Hero Skills'!$H:$H,'Hero Skills'!$F:$F,AP$83,'Hero Skills'!$E:$E,AP$82,'Hero Skills'!$D:$D,"Foe",'Hero Skills'!$C:$C,"All",'Hero Skills'!$A:$A,$C87,'Hero Skills'!$I:$I,"Stats-Based",'Hero Skills'!$P:$P,AP$81),SUMIFS('Hero Skills'!$H:$H,'Hero Skills'!$F:$F,AP$83,'Hero Skills'!$E:$E,AP$82,'Hero Skills'!$D:$D,"Foe",'Hero Skills'!$C:$C,"All",'Hero Skills'!$A:$A,$C87,'Hero Skills'!$B:$B,"Skill 1",'Hero Skills'!$I:$I,"Stats-Based",'Hero Skills'!$P:$P,AP$81))</f>
        <v>0</v>
      </c>
      <c r="AQ87" s="118">
        <f>IF($B87="Lead",SUMIFS('Hero Skills'!$H:$H,'Hero Skills'!$F:$F,AQ$83,'Hero Skills'!$E:$E,AQ$82,'Hero Skills'!$D:$D,"Foe",'Hero Skills'!$C:$C,"All",'Hero Skills'!$A:$A,$C87,'Hero Skills'!$I:$I,"Stats-Based",'Hero Skills'!$P:$P,AQ$81),SUMIFS('Hero Skills'!$H:$H,'Hero Skills'!$F:$F,AQ$83,'Hero Skills'!$E:$E,AQ$82,'Hero Skills'!$D:$D,"Foe",'Hero Skills'!$C:$C,"All",'Hero Skills'!$A:$A,$C87,'Hero Skills'!$B:$B,"Skill 1",'Hero Skills'!$I:$I,"Stats-Based",'Hero Skills'!$P:$P,AQ$81))</f>
        <v>0</v>
      </c>
      <c r="AR87" s="118">
        <f>IF($B87="Lead",SUMIFS('Hero Skills'!$H:$H,'Hero Skills'!$F:$F,AR$83,'Hero Skills'!$E:$E,AR$82,'Hero Skills'!$D:$D,"Foe",'Hero Skills'!$C:$C,"All",'Hero Skills'!$A:$A,$C87,'Hero Skills'!$I:$I,"Stats-Based",'Hero Skills'!$P:$P,AR$81),SUMIFS('Hero Skills'!$H:$H,'Hero Skills'!$F:$F,AR$83,'Hero Skills'!$E:$E,AR$82,'Hero Skills'!$D:$D,"Foe",'Hero Skills'!$C:$C,"All",'Hero Skills'!$A:$A,$C87,'Hero Skills'!$B:$B,"Skill 1",'Hero Skills'!$I:$I,"Stats-Based",'Hero Skills'!$P:$P,AR$81))</f>
        <v>-0.2</v>
      </c>
      <c r="AS87" s="118">
        <f>IF($B87="Lead",SUMIFS('Hero Skills'!$H:$H,'Hero Skills'!$F:$F,AS$83,'Hero Skills'!$E:$E,AS$82,'Hero Skills'!$D:$D,"Foe",'Hero Skills'!$C:$C,"All",'Hero Skills'!$A:$A,$C87,'Hero Skills'!$I:$I,"Stats-Based",'Hero Skills'!$P:$P,AS$81),SUMIFS('Hero Skills'!$H:$H,'Hero Skills'!$F:$F,AS$83,'Hero Skills'!$E:$E,AS$82,'Hero Skills'!$D:$D,"Foe",'Hero Skills'!$C:$C,"All",'Hero Skills'!$A:$A,$C87,'Hero Skills'!$B:$B,"Skill 1",'Hero Skills'!$I:$I,"Stats-Based",'Hero Skills'!$P:$P,AS$81))</f>
        <v>0</v>
      </c>
      <c r="AT87" s="118">
        <f>IF($B87="Lead",SUMIFS('Hero Skills'!$H:$H,'Hero Skills'!$F:$F,AT$83,'Hero Skills'!$E:$E,AT$82,'Hero Skills'!$D:$D,"Foe",'Hero Skills'!$C:$C,"All",'Hero Skills'!$A:$A,$C87,'Hero Skills'!$I:$I,"Stats-Based",'Hero Skills'!$P:$P,AT$81),SUMIFS('Hero Skills'!$H:$H,'Hero Skills'!$F:$F,AT$83,'Hero Skills'!$E:$E,AT$82,'Hero Skills'!$D:$D,"Foe",'Hero Skills'!$C:$C,"All",'Hero Skills'!$A:$A,$C87,'Hero Skills'!$B:$B,"Skill 1",'Hero Skills'!$I:$I,"Stats-Based",'Hero Skills'!$P:$P,AT$81))</f>
        <v>0</v>
      </c>
      <c r="AU87" s="118">
        <f>IF($B87="Lead",SUMIFS('Hero Skills'!$H:$H,'Hero Skills'!$F:$F,AU$83,'Hero Skills'!$E:$E,AU$82,'Hero Skills'!$D:$D,"Foe",'Hero Skills'!$C:$C,"All",'Hero Skills'!$A:$A,$C87,'Hero Skills'!$I:$I,"Stats-Based",'Hero Skills'!$P:$P,AU$81),SUMIFS('Hero Skills'!$H:$H,'Hero Skills'!$F:$F,AU$83,'Hero Skills'!$E:$E,AU$82,'Hero Skills'!$D:$D,"Foe",'Hero Skills'!$C:$C,"All",'Hero Skills'!$A:$A,$C87,'Hero Skills'!$B:$B,"Skill 1",'Hero Skills'!$I:$I,"Stats-Based",'Hero Skills'!$P:$P,AU$81))</f>
        <v>0</v>
      </c>
      <c r="AV87" s="118">
        <f>IF($B87="Lead",SUMIFS('Hero Skills'!$H:$H,'Hero Skills'!$F:$F,AV$83,'Hero Skills'!$E:$E,AV$82,'Hero Skills'!$D:$D,"Foe",'Hero Skills'!$C:$C,"All",'Hero Skills'!$A:$A,$C87,'Hero Skills'!$I:$I,"Stats-Based",'Hero Skills'!$P:$P,AV$81),SUMIFS('Hero Skills'!$H:$H,'Hero Skills'!$F:$F,AV$83,'Hero Skills'!$E:$E,AV$82,'Hero Skills'!$D:$D,"Foe",'Hero Skills'!$C:$C,"All",'Hero Skills'!$A:$A,$C87,'Hero Skills'!$B:$B,"Skill 1",'Hero Skills'!$I:$I,"Stats-Based",'Hero Skills'!$P:$P,AV$81))</f>
        <v>0</v>
      </c>
      <c r="AW87" s="118">
        <f>IF($B87="Lead",SUMIFS('Hero Skills'!$H:$H,'Hero Skills'!$F:$F,AW$83,'Hero Skills'!$E:$E,AW$82,'Hero Skills'!$D:$D,"Foe",'Hero Skills'!$C:$C,"All",'Hero Skills'!$A:$A,$C87,'Hero Skills'!$I:$I,"Stats-Based",'Hero Skills'!$P:$P,AW$81),SUMIFS('Hero Skills'!$H:$H,'Hero Skills'!$F:$F,AW$83,'Hero Skills'!$E:$E,AW$82,'Hero Skills'!$D:$D,"Foe",'Hero Skills'!$C:$C,"All",'Hero Skills'!$A:$A,$C87,'Hero Skills'!$B:$B,"Skill 1",'Hero Skills'!$I:$I,"Stats-Based",'Hero Skills'!$P:$P,AW$81))</f>
        <v>0</v>
      </c>
      <c r="AX87" s="118">
        <f>IF($B87="Lead",SUMIFS('Hero Skills'!$H:$H,'Hero Skills'!$F:$F,AX$83,'Hero Skills'!$E:$E,AX$82,'Hero Skills'!$D:$D,"Foe",'Hero Skills'!$C:$C,"All",'Hero Skills'!$A:$A,$C87,'Hero Skills'!$I:$I,"Stats-Based",'Hero Skills'!$P:$P,AX$81),SUMIFS('Hero Skills'!$H:$H,'Hero Skills'!$F:$F,AX$83,'Hero Skills'!$E:$E,AX$82,'Hero Skills'!$D:$D,"Foe",'Hero Skills'!$C:$C,"All",'Hero Skills'!$A:$A,$C87,'Hero Skills'!$B:$B,"Skill 1",'Hero Skills'!$I:$I,"Stats-Based",'Hero Skills'!$P:$P,AX$81))</f>
        <v>0</v>
      </c>
      <c r="AY87" s="118">
        <f>IF($B87="Lead",SUMIFS('Hero Skills'!$H:$H,'Hero Skills'!$F:$F,AY$83,'Hero Skills'!$E:$E,AY$82,'Hero Skills'!$D:$D,"Foe",'Hero Skills'!$C:$C,"All",'Hero Skills'!$A:$A,$C87,'Hero Skills'!$I:$I,"Stats-Based",'Hero Skills'!$P:$P,AY$81),SUMIFS('Hero Skills'!$H:$H,'Hero Skills'!$F:$F,AY$83,'Hero Skills'!$E:$E,AY$82,'Hero Skills'!$D:$D,"Foe",'Hero Skills'!$C:$C,"All",'Hero Skills'!$A:$A,$C87,'Hero Skills'!$B:$B,"Skill 1",'Hero Skills'!$I:$I,"Stats-Based",'Hero Skills'!$P:$P,AY$81))</f>
        <v>0</v>
      </c>
      <c r="AZ87" s="118">
        <f>IF($B87="Lead",SUMIFS('Hero Skills'!$H:$H,'Hero Skills'!$F:$F,AZ$83,'Hero Skills'!$E:$E,AZ$82,'Hero Skills'!$D:$D,"Foe",'Hero Skills'!$C:$C,"All",'Hero Skills'!$A:$A,$C87,'Hero Skills'!$I:$I,"Stats-Based",'Hero Skills'!$P:$P,AZ$81),SUMIFS('Hero Skills'!$H:$H,'Hero Skills'!$F:$F,AZ$83,'Hero Skills'!$E:$E,AZ$82,'Hero Skills'!$D:$D,"Foe",'Hero Skills'!$C:$C,"All",'Hero Skills'!$A:$A,$C87,'Hero Skills'!$B:$B,"Skill 1",'Hero Skills'!$I:$I,"Stats-Based",'Hero Skills'!$P:$P,AZ$81))</f>
        <v>0</v>
      </c>
      <c r="BA87" s="118">
        <f>IF($B87="Lead",SUMIFS('Hero Skills'!$H:$H,'Hero Skills'!$F:$F,BA$83,'Hero Skills'!$E:$E,BA$82,'Hero Skills'!$D:$D,"Foe",'Hero Skills'!$C:$C,"All",'Hero Skills'!$A:$A,$C87,'Hero Skills'!$I:$I,"Stats-Based",'Hero Skills'!$P:$P,BA$81),SUMIFS('Hero Skills'!$H:$H,'Hero Skills'!$F:$F,BA$83,'Hero Skills'!$E:$E,BA$82,'Hero Skills'!$D:$D,"Foe",'Hero Skills'!$C:$C,"All",'Hero Skills'!$A:$A,$C87,'Hero Skills'!$B:$B,"Skill 1",'Hero Skills'!$I:$I,"Stats-Based",'Hero Skills'!$P:$P,BA$81))</f>
        <v>0</v>
      </c>
      <c r="BB87" s="118">
        <f>IF($B87="Lead",SUMIFS('Hero Skills'!$H:$H,'Hero Skills'!$F:$F,BB$83,'Hero Skills'!$E:$E,BB$82,'Hero Skills'!$D:$D,"Foe",'Hero Skills'!$C:$C,"All",'Hero Skills'!$A:$A,$C87,'Hero Skills'!$I:$I,"Stats-Based",'Hero Skills'!$P:$P,BB$81),SUMIFS('Hero Skills'!$H:$H,'Hero Skills'!$F:$F,BB$83,'Hero Skills'!$E:$E,BB$82,'Hero Skills'!$D:$D,"Foe",'Hero Skills'!$C:$C,"All",'Hero Skills'!$A:$A,$C87,'Hero Skills'!$B:$B,"Skill 1",'Hero Skills'!$I:$I,"Stats-Based",'Hero Skills'!$P:$P,BB$81))</f>
        <v>-0.2</v>
      </c>
      <c r="BC87" s="118">
        <f>IF($B87="Lead",SUMIFS('Hero Skills'!$H:$H,'Hero Skills'!$F:$F,BC$83,'Hero Skills'!$E:$E,BC$82,'Hero Skills'!$D:$D,"Foe",'Hero Skills'!$C:$C,"All",'Hero Skills'!$A:$A,$C87,'Hero Skills'!$I:$I,"Stats-Based",'Hero Skills'!$P:$P,BC$81),SUMIFS('Hero Skills'!$H:$H,'Hero Skills'!$F:$F,BC$83,'Hero Skills'!$E:$E,BC$82,'Hero Skills'!$D:$D,"Foe",'Hero Skills'!$C:$C,"All",'Hero Skills'!$A:$A,$C87,'Hero Skills'!$B:$B,"Skill 1",'Hero Skills'!$I:$I,"Stats-Based",'Hero Skills'!$P:$P,BC$81))</f>
        <v>0</v>
      </c>
      <c r="BD87" s="118">
        <f>IF($B87="Lead",SUMIFS('Hero Skills'!$H:$H,'Hero Skills'!$F:$F,BD$83,'Hero Skills'!$E:$E,BD$82,'Hero Skills'!$D:$D,"Foe",'Hero Skills'!$C:$C,"All",'Hero Skills'!$A:$A,$C87,'Hero Skills'!$I:$I,"Stats-Based",'Hero Skills'!$P:$P,BD$81),SUMIFS('Hero Skills'!$H:$H,'Hero Skills'!$F:$F,BD$83,'Hero Skills'!$E:$E,BD$82,'Hero Skills'!$D:$D,"Foe",'Hero Skills'!$C:$C,"All",'Hero Skills'!$A:$A,$C87,'Hero Skills'!$B:$B,"Skill 1",'Hero Skills'!$I:$I,"Stats-Based",'Hero Skills'!$P:$P,BD$81))</f>
        <v>0</v>
      </c>
      <c r="BE87" s="118">
        <f>IF($B87="Lead",SUMIFS('Hero Skills'!$H:$H,'Hero Skills'!$F:$F,BE$83,'Hero Skills'!$E:$E,BE$82,'Hero Skills'!$D:$D,"Foe",'Hero Skills'!$C:$C,"All",'Hero Skills'!$A:$A,$C87,'Hero Skills'!$I:$I,"Stats-Based",'Hero Skills'!$P:$P,BE$81),SUMIFS('Hero Skills'!$H:$H,'Hero Skills'!$F:$F,BE$83,'Hero Skills'!$E:$E,BE$82,'Hero Skills'!$D:$D,"Foe",'Hero Skills'!$C:$C,"All",'Hero Skills'!$A:$A,$C87,'Hero Skills'!$B:$B,"Skill 1",'Hero Skills'!$I:$I,"Stats-Based",'Hero Skills'!$P:$P,BE$81))</f>
        <v>0</v>
      </c>
      <c r="BF87" s="118">
        <f>IF($B87="Lead",SUMIFS('Hero Skills'!$H:$H,'Hero Skills'!$F:$F,BF$83,'Hero Skills'!$E:$E,BF$82,'Hero Skills'!$D:$D,"Foe",'Hero Skills'!$C:$C,"All",'Hero Skills'!$A:$A,$C87,'Hero Skills'!$I:$I,"Stats-Based",'Hero Skills'!$P:$P,BF$81),SUMIFS('Hero Skills'!$H:$H,'Hero Skills'!$F:$F,BF$83,'Hero Skills'!$E:$E,BF$82,'Hero Skills'!$D:$D,"Foe",'Hero Skills'!$C:$C,"All",'Hero Skills'!$A:$A,$C87,'Hero Skills'!$B:$B,"Skill 1",'Hero Skills'!$I:$I,"Stats-Based",'Hero Skills'!$P:$P,BF$81))</f>
        <v>0</v>
      </c>
      <c r="BG87" s="118">
        <f>IF($B87="Lead",SUMIFS('Hero Skills'!$H:$H,'Hero Skills'!$F:$F,BG$83,'Hero Skills'!$E:$E,BG$82,'Hero Skills'!$D:$D,"Foe",'Hero Skills'!$C:$C,"All",'Hero Skills'!$A:$A,$C87,'Hero Skills'!$I:$I,"Stats-Based",'Hero Skills'!$P:$P,BG$81),SUMIFS('Hero Skills'!$H:$H,'Hero Skills'!$F:$F,BG$83,'Hero Skills'!$E:$E,BG$82,'Hero Skills'!$D:$D,"Foe",'Hero Skills'!$C:$C,"All",'Hero Skills'!$A:$A,$C87,'Hero Skills'!$B:$B,"Skill 1",'Hero Skills'!$I:$I,"Stats-Based",'Hero Skills'!$P:$P,BG$81))</f>
        <v>0</v>
      </c>
      <c r="BH87" s="118">
        <f>IF($B87="Lead",SUMIFS('Hero Skills'!$H:$H,'Hero Skills'!$F:$F,BH$83,'Hero Skills'!$E:$E,BH$82,'Hero Skills'!$D:$D,"Foe",'Hero Skills'!$C:$C,"All",'Hero Skills'!$A:$A,$C87,'Hero Skills'!$I:$I,"Stats-Based",'Hero Skills'!$P:$P,BH$81),SUMIFS('Hero Skills'!$H:$H,'Hero Skills'!$F:$F,BH$83,'Hero Skills'!$E:$E,BH$82,'Hero Skills'!$D:$D,"Foe",'Hero Skills'!$C:$C,"All",'Hero Skills'!$A:$A,$C87,'Hero Skills'!$B:$B,"Skill 1",'Hero Skills'!$I:$I,"Stats-Based",'Hero Skills'!$P:$P,BH$81))</f>
        <v>0</v>
      </c>
      <c r="BI87" s="118">
        <f>IF($B87="Lead",SUMIFS('Hero Skills'!$H:$H,'Hero Skills'!$F:$F,BI$83,'Hero Skills'!$E:$E,BI$82,'Hero Skills'!$D:$D,"Foe",'Hero Skills'!$C:$C,"All",'Hero Skills'!$A:$A,$C87,'Hero Skills'!$I:$I,"Stats-Based",'Hero Skills'!$P:$P,BI$81),SUMIFS('Hero Skills'!$H:$H,'Hero Skills'!$F:$F,BI$83,'Hero Skills'!$E:$E,BI$82,'Hero Skills'!$D:$D,"Foe",'Hero Skills'!$C:$C,"All",'Hero Skills'!$A:$A,$C87,'Hero Skills'!$B:$B,"Skill 1",'Hero Skills'!$I:$I,"Stats-Based",'Hero Skills'!$P:$P,BI$81))</f>
        <v>0</v>
      </c>
      <c r="BJ87" s="118">
        <f>IF($B87="Lead",SUMIFS('Hero Skills'!$H:$H,'Hero Skills'!$F:$F,BJ$83,'Hero Skills'!$E:$E,BJ$82,'Hero Skills'!$D:$D,"Foe",'Hero Skills'!$C:$C,"All",'Hero Skills'!$A:$A,$C87,'Hero Skills'!$I:$I,"Stats-Based",'Hero Skills'!$P:$P,BJ$81),SUMIFS('Hero Skills'!$H:$H,'Hero Skills'!$F:$F,BJ$83,'Hero Skills'!$E:$E,BJ$82,'Hero Skills'!$D:$D,"Foe",'Hero Skills'!$C:$C,"All",'Hero Skills'!$A:$A,$C87,'Hero Skills'!$B:$B,"Skill 1",'Hero Skills'!$I:$I,"Stats-Based",'Hero Skills'!$P:$P,BJ$81))</f>
        <v>0</v>
      </c>
      <c r="BK87" s="118">
        <f>IF($B87="Lead",SUMIFS('Hero Skills'!$H:$H,'Hero Skills'!$F:$F,BK$83,'Hero Skills'!$E:$E,BK$82,'Hero Skills'!$D:$D,"Foe",'Hero Skills'!$C:$C,"All",'Hero Skills'!$A:$A,$C87,'Hero Skills'!$I:$I,"Stats-Based",'Hero Skills'!$P:$P,BK$81),SUMIFS('Hero Skills'!$H:$H,'Hero Skills'!$F:$F,BK$83,'Hero Skills'!$E:$E,BK$82,'Hero Skills'!$D:$D,"Foe",'Hero Skills'!$C:$C,"All",'Hero Skills'!$A:$A,$C87,'Hero Skills'!$B:$B,"Skill 1",'Hero Skills'!$I:$I,"Stats-Based",'Hero Skills'!$P:$P,BK$81))</f>
        <v>0</v>
      </c>
      <c r="BL87" s="118"/>
      <c r="BM87" s="118"/>
      <c r="BN87" s="118"/>
      <c r="BO87" s="118"/>
      <c r="BP87" s="118"/>
      <c r="BQ87" s="118"/>
      <c r="BR87" s="118"/>
      <c r="BS87" s="118"/>
      <c r="BT87" s="118"/>
      <c r="BU87" s="118"/>
      <c r="BV87" s="118"/>
      <c r="BW87" s="118"/>
      <c r="BX87" s="118"/>
      <c r="BY87" s="118"/>
      <c r="BZ87" s="118"/>
      <c r="CA87" s="118"/>
      <c r="CB87" s="118"/>
      <c r="CC87" s="118"/>
      <c r="CD87" s="118"/>
      <c r="CE87" s="119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  <c r="HT87" s="118"/>
      <c r="HU87" s="118"/>
      <c r="HV87" s="118"/>
      <c r="HW87" s="118"/>
      <c r="HX87" s="118"/>
      <c r="HY87" s="118"/>
      <c r="HZ87" s="118"/>
      <c r="IA87" s="118"/>
      <c r="IB87" s="118"/>
      <c r="IC87" s="118"/>
      <c r="ID87" s="118"/>
      <c r="IE87" s="118"/>
      <c r="IF87" s="118"/>
      <c r="IG87" s="118"/>
      <c r="IH87" s="118"/>
      <c r="II87" s="118"/>
      <c r="IJ87" s="118"/>
      <c r="IK87" s="118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  <c r="IW87" s="118"/>
      <c r="IX87" s="118"/>
      <c r="IY87" s="118"/>
      <c r="IZ87" s="118"/>
      <c r="JA87" s="118"/>
      <c r="JB87" s="118"/>
      <c r="JC87" s="118"/>
      <c r="JD87" s="118"/>
      <c r="JE87" s="118"/>
      <c r="JF87" s="118"/>
      <c r="JG87" s="118"/>
      <c r="JH87" s="118"/>
      <c r="JI87" s="118"/>
      <c r="JJ87" s="118"/>
      <c r="JK87" s="118"/>
      <c r="JL87" s="118"/>
      <c r="JM87" s="118"/>
      <c r="JN87" s="118"/>
      <c r="JO87" s="118"/>
      <c r="JP87" s="118"/>
      <c r="JQ87" s="118"/>
      <c r="JR87" s="118"/>
      <c r="JS87" s="118"/>
      <c r="JT87" s="118"/>
      <c r="JU87" s="118"/>
      <c r="JV87" s="118"/>
      <c r="JW87" s="118"/>
      <c r="JX87" s="118"/>
      <c r="JY87" s="118"/>
      <c r="JZ87" s="118"/>
      <c r="KA87" s="118"/>
      <c r="KB87" s="118"/>
      <c r="KC87" s="118"/>
      <c r="KD87" s="118"/>
      <c r="KE87" s="118"/>
      <c r="KF87" s="118"/>
      <c r="KG87" s="118"/>
      <c r="KH87" s="118"/>
      <c r="KI87" s="118"/>
      <c r="KJ87" s="118"/>
      <c r="KK87" s="118"/>
      <c r="KL87" s="118"/>
      <c r="KM87" s="118"/>
      <c r="KN87" s="118"/>
      <c r="KO87" s="118"/>
      <c r="KP87" s="118"/>
      <c r="KQ87" s="118"/>
      <c r="KR87" s="118"/>
      <c r="KS87" s="118"/>
      <c r="KT87" s="118"/>
      <c r="KU87" s="118"/>
      <c r="KV87" s="118"/>
      <c r="KW87" s="118"/>
      <c r="KX87" s="118"/>
      <c r="KY87" s="118"/>
      <c r="KZ87" s="118"/>
      <c r="LA87" s="118"/>
      <c r="LB87" s="118"/>
      <c r="LC87" s="118"/>
      <c r="LD87" s="118"/>
      <c r="LE87" s="118"/>
      <c r="LF87" s="118"/>
      <c r="LG87" s="118"/>
      <c r="LH87" s="118"/>
      <c r="LI87" s="118"/>
      <c r="LJ87" s="118"/>
      <c r="LK87" s="118"/>
      <c r="LL87" s="118"/>
      <c r="LM87" s="118"/>
      <c r="LN87" s="118"/>
      <c r="LO87" s="118"/>
      <c r="LP87" s="118"/>
      <c r="LQ87" s="118"/>
      <c r="LR87" s="118"/>
      <c r="LS87" s="118"/>
      <c r="LT87" s="118"/>
      <c r="LU87" s="118"/>
      <c r="LV87" s="118"/>
      <c r="LW87" s="118"/>
      <c r="LX87" s="118"/>
      <c r="LY87" s="118"/>
      <c r="LZ87" s="118"/>
      <c r="MA87" s="118"/>
      <c r="MB87" s="118"/>
      <c r="MC87" s="118"/>
      <c r="MD87" s="118"/>
      <c r="ME87" s="118"/>
      <c r="MF87" s="118"/>
      <c r="MG87" s="118"/>
      <c r="MH87" s="118"/>
      <c r="MI87" s="118"/>
      <c r="MJ87" s="118"/>
      <c r="MK87" s="118"/>
      <c r="ML87" s="118"/>
      <c r="MM87" s="118"/>
      <c r="MN87" s="118"/>
      <c r="MO87" s="118"/>
      <c r="MP87" s="118"/>
      <c r="MQ87" s="118"/>
      <c r="MR87" s="118"/>
      <c r="MS87" s="118"/>
      <c r="MT87" s="118"/>
      <c r="MU87" s="118"/>
      <c r="MV87" s="118"/>
      <c r="MW87" s="118"/>
      <c r="MX87" s="118"/>
      <c r="MY87" s="118"/>
      <c r="MZ87" s="118"/>
      <c r="NA87" s="118"/>
      <c r="NB87" s="118"/>
      <c r="NC87" s="118"/>
      <c r="ND87" s="118"/>
      <c r="NE87" s="118"/>
      <c r="NF87" s="118"/>
      <c r="NG87" s="118"/>
      <c r="NH87" s="118"/>
      <c r="NI87" s="118"/>
      <c r="NJ87" s="118"/>
      <c r="NK87" s="118"/>
      <c r="NL87" s="118"/>
      <c r="NM87" s="118"/>
      <c r="NN87" s="118"/>
      <c r="NO87" s="118"/>
      <c r="NP87" s="118"/>
      <c r="NQ87" s="118"/>
      <c r="NR87" s="118"/>
      <c r="NS87" s="118"/>
      <c r="NT87" s="118"/>
      <c r="NU87" s="118"/>
      <c r="NV87" s="118"/>
      <c r="NW87" s="118"/>
      <c r="NX87" s="118"/>
      <c r="NY87" s="118"/>
      <c r="NZ87" s="118"/>
      <c r="OA87" s="118"/>
      <c r="OB87" s="118"/>
      <c r="OC87" s="118"/>
      <c r="OD87" s="118"/>
      <c r="OE87" s="118"/>
      <c r="OF87" s="118"/>
      <c r="OG87" s="118"/>
      <c r="OH87" s="118"/>
      <c r="OI87" s="118"/>
      <c r="OJ87" s="118"/>
      <c r="OK87" s="118"/>
      <c r="OL87" s="118"/>
      <c r="OM87" s="118"/>
      <c r="ON87" s="118"/>
      <c r="OO87" s="118"/>
      <c r="OP87" s="118"/>
      <c r="OQ87" s="118"/>
      <c r="OR87" s="118"/>
      <c r="OS87" s="118"/>
      <c r="OT87" s="118"/>
      <c r="OU87" s="118"/>
      <c r="OV87" s="118"/>
      <c r="OW87" s="118"/>
      <c r="OX87" s="118"/>
      <c r="OY87" s="118"/>
      <c r="OZ87" s="118"/>
      <c r="PA87" s="118"/>
      <c r="PB87" s="118"/>
      <c r="PC87" s="118"/>
      <c r="PD87" s="118"/>
      <c r="PE87" s="118"/>
      <c r="PF87" s="118"/>
      <c r="PG87" s="118"/>
      <c r="PH87" s="118"/>
      <c r="PI87" s="118"/>
      <c r="PJ87" s="118"/>
      <c r="PK87" s="118"/>
      <c r="PL87" s="118"/>
      <c r="PM87" s="118"/>
      <c r="PN87" s="118"/>
      <c r="PO87" s="118"/>
      <c r="PP87" s="118"/>
      <c r="PQ87" s="118"/>
      <c r="PR87" s="118"/>
      <c r="PS87" s="118"/>
      <c r="PT87" s="118"/>
      <c r="PU87" s="118"/>
      <c r="PV87" s="118"/>
      <c r="PW87" s="118"/>
      <c r="PX87" s="118"/>
      <c r="PY87" s="118"/>
      <c r="PZ87" s="118"/>
      <c r="QA87" s="118"/>
      <c r="QB87" s="118"/>
      <c r="QC87" s="118"/>
      <c r="QD87" s="118"/>
      <c r="QE87" s="118"/>
      <c r="QF87" s="118"/>
      <c r="QG87" s="118"/>
      <c r="QH87" s="118"/>
      <c r="QI87" s="118"/>
      <c r="QJ87" s="118"/>
      <c r="QK87" s="118"/>
      <c r="QL87" s="118"/>
      <c r="QM87" s="118"/>
      <c r="QN87" s="118"/>
      <c r="QO87" s="118"/>
      <c r="QP87" s="118"/>
      <c r="QQ87" s="118"/>
      <c r="QR87" s="118"/>
      <c r="QS87" s="118"/>
      <c r="QT87" s="118"/>
      <c r="QU87" s="118"/>
      <c r="QV87" s="118"/>
      <c r="QW87" s="118"/>
      <c r="QX87" s="118"/>
      <c r="QY87" s="118"/>
      <c r="QZ87" s="118"/>
      <c r="RA87" s="118"/>
      <c r="RB87" s="118"/>
      <c r="RC87" s="118"/>
      <c r="RD87" s="118"/>
      <c r="RE87" s="118"/>
      <c r="RF87" s="118"/>
      <c r="RG87" s="118"/>
      <c r="RH87" s="118"/>
      <c r="RI87" s="118"/>
      <c r="RJ87" s="118"/>
      <c r="RK87" s="118"/>
      <c r="RL87" s="118"/>
      <c r="RM87" s="118"/>
      <c r="RN87" s="118"/>
      <c r="RO87" s="118"/>
      <c r="RP87" s="118"/>
      <c r="RQ87" s="118"/>
      <c r="RR87" s="118"/>
      <c r="RS87" s="118"/>
      <c r="RT87" s="118"/>
      <c r="RU87" s="118"/>
      <c r="RV87" s="118"/>
      <c r="RW87" s="118"/>
      <c r="RX87" s="118"/>
      <c r="RY87" s="118"/>
      <c r="RZ87" s="118"/>
      <c r="SA87" s="118"/>
      <c r="SB87" s="118"/>
      <c r="SC87" s="118"/>
      <c r="SD87" s="118"/>
      <c r="SE87" s="118"/>
      <c r="SF87" s="118"/>
      <c r="SG87" s="118"/>
      <c r="SH87" s="118"/>
      <c r="SI87" s="118"/>
      <c r="SJ87" s="118"/>
      <c r="SK87" s="118"/>
      <c r="SL87" s="118"/>
      <c r="SM87" s="118"/>
      <c r="SN87" s="118"/>
      <c r="SO87" s="118"/>
      <c r="SP87" s="118"/>
      <c r="SQ87" s="118"/>
      <c r="SR87" s="118"/>
      <c r="SS87" s="118"/>
      <c r="ST87" s="118"/>
      <c r="SU87" s="118"/>
      <c r="SV87" s="118"/>
      <c r="SW87" s="118"/>
      <c r="SX87" s="118"/>
      <c r="SY87" s="118"/>
      <c r="SZ87" s="118"/>
      <c r="TA87" s="118"/>
      <c r="TB87" s="118"/>
      <c r="TC87" s="118"/>
      <c r="TD87" s="118"/>
      <c r="TE87" s="118"/>
      <c r="TF87" s="118"/>
      <c r="TG87" s="118"/>
      <c r="TH87" s="118"/>
      <c r="TI87" s="118"/>
      <c r="TJ87" s="118"/>
      <c r="TK87" s="118"/>
      <c r="TL87" s="118"/>
      <c r="TM87" s="118"/>
      <c r="TN87" s="118"/>
      <c r="TO87" s="118"/>
      <c r="TP87" s="118"/>
      <c r="TQ87" s="118"/>
      <c r="TR87" s="118"/>
      <c r="TS87" s="118"/>
      <c r="TT87" s="118"/>
      <c r="TU87" s="118"/>
      <c r="TV87" s="118"/>
      <c r="TW87" s="118"/>
      <c r="TX87" s="118"/>
      <c r="TY87" s="118"/>
      <c r="TZ87" s="118"/>
      <c r="UA87" s="118"/>
      <c r="UB87" s="118"/>
      <c r="UC87" s="118"/>
      <c r="UD87" s="118"/>
      <c r="UE87" s="118"/>
      <c r="UF87" s="118"/>
      <c r="UG87" s="118"/>
      <c r="UH87" s="118"/>
      <c r="UI87" s="118"/>
      <c r="UJ87" s="118"/>
      <c r="UK87" s="118"/>
      <c r="UL87" s="118"/>
      <c r="UM87" s="118"/>
      <c r="UN87" s="118"/>
      <c r="UO87" s="118"/>
      <c r="UP87" s="118"/>
      <c r="UQ87" s="118"/>
      <c r="UR87" s="118"/>
      <c r="US87" s="118"/>
      <c r="UT87" s="118"/>
      <c r="UU87" s="118"/>
      <c r="UV87" s="118"/>
      <c r="UW87" s="118"/>
      <c r="UX87" s="118"/>
      <c r="UY87" s="118"/>
      <c r="UZ87" s="118"/>
      <c r="VA87" s="118"/>
      <c r="VB87" s="118"/>
      <c r="VC87" s="118"/>
      <c r="VD87" s="118"/>
      <c r="VE87" s="118"/>
      <c r="VF87" s="118"/>
      <c r="VG87" s="118"/>
      <c r="VH87" s="118"/>
      <c r="VI87" s="118"/>
      <c r="VJ87" s="118"/>
      <c r="VK87" s="118"/>
      <c r="VL87" s="118"/>
      <c r="VM87" s="118"/>
      <c r="VN87" s="118"/>
      <c r="VO87" s="118"/>
      <c r="VP87" s="118"/>
      <c r="VQ87" s="118"/>
      <c r="VR87" s="118"/>
      <c r="VS87" s="118"/>
      <c r="VT87" s="118"/>
      <c r="VU87" s="118"/>
      <c r="VV87" s="118"/>
      <c r="VW87" s="118"/>
      <c r="VX87" s="118"/>
      <c r="VY87" s="118"/>
      <c r="VZ87" s="118"/>
      <c r="WA87" s="118"/>
      <c r="WB87" s="118"/>
      <c r="WC87" s="118"/>
      <c r="WD87" s="118"/>
      <c r="WE87" s="118"/>
      <c r="WF87" s="118"/>
      <c r="WG87" s="118"/>
      <c r="WH87" s="118"/>
      <c r="WI87" s="118"/>
      <c r="WJ87" s="118"/>
      <c r="WK87" s="118"/>
      <c r="WL87" s="118"/>
      <c r="WM87" s="118"/>
      <c r="WN87" s="118"/>
      <c r="WO87" s="118"/>
      <c r="WP87" s="118"/>
      <c r="WQ87" s="118"/>
      <c r="WR87" s="118"/>
      <c r="WS87" s="118"/>
      <c r="WT87" s="118"/>
      <c r="WU87" s="118"/>
      <c r="WV87" s="118"/>
    </row>
    <row r="88" spans="1:620" ht="12.75" x14ac:dyDescent="0.2">
      <c r="A88" s="94"/>
      <c r="B88" s="2" t="s">
        <v>87</v>
      </c>
      <c r="C88" s="70" t="str">
        <f t="shared" si="29"/>
        <v>Karol</v>
      </c>
      <c r="D88" s="117">
        <f>IF($B88="Lead",SUMIFS('Hero Skills'!$H:$H,'Hero Skills'!$F:$F,D$83,'Hero Skills'!$E:$E,D$82,'Hero Skills'!$D:$D,"Friend",'Hero Skills'!$C:$C,"All",'Hero Skills'!$A:$A,$C88,'Hero Skills'!$I:$I,"Stats-Based",'Hero Skills'!$P:$P,D$81)+SUMIFS('Hero Skills'!$H:$H,'Hero Skills'!$C:$C,$F$1,'Hero Skills'!$F:$F,D$83,'Hero Skills'!$E:$E,D$82,'Hero Skills'!$A:$A,$C88,'Hero Skills'!$I:$I,"Stats-Based",'Hero Skills'!$P:$P,D$81),SUMIFS('Hero Skills'!$H:$H,'Hero Skills'!$F:$F,D$83,'Hero Skills'!$E:$E,D$82,'Hero Skills'!$D:$D,"Friend",'Hero Skills'!$C:$C,"All",'Hero Skills'!$A:$A,$C88,'Hero Skills'!$B:$B,"Skill 1",'Hero Skills'!$I:$I,"Stats-Based",'Hero Skills'!$P:$P,D$81))</f>
        <v>0</v>
      </c>
      <c r="E88" s="117">
        <f>IF($B88="Lead",SUMIFS('Hero Skills'!$H:$H,'Hero Skills'!$F:$F,E$83,'Hero Skills'!$E:$E,E$82,'Hero Skills'!$D:$D,"Friend",'Hero Skills'!$C:$C,"All",'Hero Skills'!$A:$A,$C88,'Hero Skills'!$I:$I,"Stats-Based",'Hero Skills'!$P:$P,E$81)+SUMIFS('Hero Skills'!$H:$H,'Hero Skills'!$C:$C,$F$1,'Hero Skills'!$F:$F,E$83,'Hero Skills'!$E:$E,E$82,'Hero Skills'!$A:$A,$C88,'Hero Skills'!$I:$I,"Stats-Based",'Hero Skills'!$P:$P,E$81),SUMIFS('Hero Skills'!$H:$H,'Hero Skills'!$F:$F,E$83,'Hero Skills'!$E:$E,E$82,'Hero Skills'!$D:$D,"Friend",'Hero Skills'!$C:$C,"All",'Hero Skills'!$A:$A,$C88,'Hero Skills'!$B:$B,"Skill 1",'Hero Skills'!$I:$I,"Stats-Based",'Hero Skills'!$P:$P,E$81))</f>
        <v>0</v>
      </c>
      <c r="F88" s="117">
        <f>IF($B88="Lead",SUMIFS('Hero Skills'!$H:$H,'Hero Skills'!$F:$F,F$83,'Hero Skills'!$E:$E,F$82,'Hero Skills'!$D:$D,"Friend",'Hero Skills'!$C:$C,"All",'Hero Skills'!$A:$A,$C88,'Hero Skills'!$I:$I,"Stats-Based",'Hero Skills'!$P:$P,F$81)+SUMIFS('Hero Skills'!$H:$H,'Hero Skills'!$C:$C,$F$1,'Hero Skills'!$F:$F,F$83,'Hero Skills'!$E:$E,F$82,'Hero Skills'!$A:$A,$C88,'Hero Skills'!$I:$I,"Stats-Based",'Hero Skills'!$P:$P,F$81),SUMIFS('Hero Skills'!$H:$H,'Hero Skills'!$F:$F,F$83,'Hero Skills'!$E:$E,F$82,'Hero Skills'!$D:$D,"Friend",'Hero Skills'!$C:$C,"All",'Hero Skills'!$A:$A,$C88,'Hero Skills'!$B:$B,"Skill 1",'Hero Skills'!$I:$I,"Stats-Based",'Hero Skills'!$P:$P,F$81))</f>
        <v>0</v>
      </c>
      <c r="G88" s="117">
        <f>IF($B88="Lead",SUMIFS('Hero Skills'!$H:$H,'Hero Skills'!$F:$F,G$83,'Hero Skills'!$E:$E,G$82,'Hero Skills'!$D:$D,"Friend",'Hero Skills'!$C:$C,"All",'Hero Skills'!$A:$A,$C88,'Hero Skills'!$I:$I,"Stats-Based",'Hero Skills'!$P:$P,G$81)+SUMIFS('Hero Skills'!$H:$H,'Hero Skills'!$C:$C,$F$1,'Hero Skills'!$F:$F,G$83,'Hero Skills'!$E:$E,G$82,'Hero Skills'!$A:$A,$C88,'Hero Skills'!$I:$I,"Stats-Based",'Hero Skills'!$P:$P,G$81),SUMIFS('Hero Skills'!$H:$H,'Hero Skills'!$F:$F,G$83,'Hero Skills'!$E:$E,G$82,'Hero Skills'!$D:$D,"Friend",'Hero Skills'!$C:$C,"All",'Hero Skills'!$A:$A,$C88,'Hero Skills'!$B:$B,"Skill 1",'Hero Skills'!$I:$I,"Stats-Based",'Hero Skills'!$P:$P,G$81))</f>
        <v>0</v>
      </c>
      <c r="H88" s="117">
        <f>IF($B88="Lead",SUMIFS('Hero Skills'!$H:$H,'Hero Skills'!$F:$F,H$83,'Hero Skills'!$E:$E,H$82,'Hero Skills'!$D:$D,"Friend",'Hero Skills'!$C:$C,"All",'Hero Skills'!$A:$A,$C88,'Hero Skills'!$I:$I,"Stats-Based",'Hero Skills'!$P:$P,H$81)+SUMIFS('Hero Skills'!$H:$H,'Hero Skills'!$C:$C,$F$1,'Hero Skills'!$F:$F,H$83,'Hero Skills'!$E:$E,H$82,'Hero Skills'!$A:$A,$C88,'Hero Skills'!$I:$I,"Stats-Based",'Hero Skills'!$P:$P,H$81),SUMIFS('Hero Skills'!$H:$H,'Hero Skills'!$F:$F,H$83,'Hero Skills'!$E:$E,H$82,'Hero Skills'!$D:$D,"Friend",'Hero Skills'!$C:$C,"All",'Hero Skills'!$A:$A,$C88,'Hero Skills'!$B:$B,"Skill 1",'Hero Skills'!$I:$I,"Stats-Based",'Hero Skills'!$P:$P,H$81))</f>
        <v>0</v>
      </c>
      <c r="I88" s="117">
        <f>IF($B88="Lead",SUMIFS('Hero Skills'!$H:$H,'Hero Skills'!$F:$F,I$83,'Hero Skills'!$E:$E,I$82,'Hero Skills'!$D:$D,"Friend",'Hero Skills'!$C:$C,"All",'Hero Skills'!$A:$A,$C88,'Hero Skills'!$I:$I,"Stats-Based",'Hero Skills'!$P:$P,I$81)+SUMIFS('Hero Skills'!$H:$H,'Hero Skills'!$C:$C,$F$1,'Hero Skills'!$F:$F,I$83,'Hero Skills'!$E:$E,I$82,'Hero Skills'!$A:$A,$C88,'Hero Skills'!$I:$I,"Stats-Based",'Hero Skills'!$P:$P,I$81),SUMIFS('Hero Skills'!$H:$H,'Hero Skills'!$F:$F,I$83,'Hero Skills'!$E:$E,I$82,'Hero Skills'!$D:$D,"Friend",'Hero Skills'!$C:$C,"All",'Hero Skills'!$A:$A,$C88,'Hero Skills'!$B:$B,"Skill 1",'Hero Skills'!$I:$I,"Stats-Based",'Hero Skills'!$P:$P,I$81))</f>
        <v>0</v>
      </c>
      <c r="J88" s="117">
        <f>IF($B88="Lead",SUMIFS('Hero Skills'!$H:$H,'Hero Skills'!$F:$F,J$83,'Hero Skills'!$E:$E,J$82,'Hero Skills'!$D:$D,"Friend",'Hero Skills'!$C:$C,"All",'Hero Skills'!$A:$A,$C88,'Hero Skills'!$I:$I,"Stats-Based",'Hero Skills'!$P:$P,J$81)+SUMIFS('Hero Skills'!$H:$H,'Hero Skills'!$C:$C,$F$1,'Hero Skills'!$F:$F,J$83,'Hero Skills'!$E:$E,J$82,'Hero Skills'!$A:$A,$C88,'Hero Skills'!$I:$I,"Stats-Based",'Hero Skills'!$P:$P,J$81),SUMIFS('Hero Skills'!$H:$H,'Hero Skills'!$F:$F,J$83,'Hero Skills'!$E:$E,J$82,'Hero Skills'!$D:$D,"Friend",'Hero Skills'!$C:$C,"All",'Hero Skills'!$A:$A,$C88,'Hero Skills'!$B:$B,"Skill 1",'Hero Skills'!$I:$I,"Stats-Based",'Hero Skills'!$P:$P,J$81))</f>
        <v>0</v>
      </c>
      <c r="K88" s="117">
        <f>IF($B88="Lead",SUMIFS('Hero Skills'!$H:$H,'Hero Skills'!$F:$F,K$83,'Hero Skills'!$E:$E,K$82,'Hero Skills'!$D:$D,"Friend",'Hero Skills'!$C:$C,"All",'Hero Skills'!$A:$A,$C88,'Hero Skills'!$I:$I,"Stats-Based",'Hero Skills'!$P:$P,K$81)+SUMIFS('Hero Skills'!$H:$H,'Hero Skills'!$C:$C,$F$1,'Hero Skills'!$F:$F,K$83,'Hero Skills'!$E:$E,K$82,'Hero Skills'!$A:$A,$C88,'Hero Skills'!$I:$I,"Stats-Based",'Hero Skills'!$P:$P,K$81),SUMIFS('Hero Skills'!$H:$H,'Hero Skills'!$F:$F,K$83,'Hero Skills'!$E:$E,K$82,'Hero Skills'!$D:$D,"Friend",'Hero Skills'!$C:$C,"All",'Hero Skills'!$A:$A,$C88,'Hero Skills'!$B:$B,"Skill 1",'Hero Skills'!$I:$I,"Stats-Based",'Hero Skills'!$P:$P,K$81))</f>
        <v>-0.2</v>
      </c>
      <c r="L88" s="117">
        <f>IF($B88="Lead",SUMIFS('Hero Skills'!$H:$H,'Hero Skills'!$F:$F,L$83,'Hero Skills'!$E:$E,L$82,'Hero Skills'!$D:$D,"Friend",'Hero Skills'!$C:$C,"All",'Hero Skills'!$A:$A,$C88,'Hero Skills'!$I:$I,"Stats-Based",'Hero Skills'!$P:$P,L$81)+SUMIFS('Hero Skills'!$H:$H,'Hero Skills'!$C:$C,$F$1,'Hero Skills'!$F:$F,L$83,'Hero Skills'!$E:$E,L$82,'Hero Skills'!$A:$A,$C88,'Hero Skills'!$I:$I,"Stats-Based",'Hero Skills'!$P:$P,L$81),SUMIFS('Hero Skills'!$H:$H,'Hero Skills'!$F:$F,L$83,'Hero Skills'!$E:$E,L$82,'Hero Skills'!$D:$D,"Friend",'Hero Skills'!$C:$C,"All",'Hero Skills'!$A:$A,$C88,'Hero Skills'!$B:$B,"Skill 1",'Hero Skills'!$I:$I,"Stats-Based",'Hero Skills'!$P:$P,L$81))</f>
        <v>0</v>
      </c>
      <c r="M88" s="117">
        <f>IF($B88="Lead",SUMIFS('Hero Skills'!$H:$H,'Hero Skills'!$F:$F,M$83,'Hero Skills'!$E:$E,M$82,'Hero Skills'!$D:$D,"Friend",'Hero Skills'!$C:$C,"All",'Hero Skills'!$A:$A,$C88,'Hero Skills'!$I:$I,"Stats-Based",'Hero Skills'!$P:$P,M$81)+SUMIFS('Hero Skills'!$H:$H,'Hero Skills'!$C:$C,$F$1,'Hero Skills'!$F:$F,M$83,'Hero Skills'!$E:$E,M$82,'Hero Skills'!$A:$A,$C88,'Hero Skills'!$I:$I,"Stats-Based",'Hero Skills'!$P:$P,M$81),SUMIFS('Hero Skills'!$H:$H,'Hero Skills'!$F:$F,M$83,'Hero Skills'!$E:$E,M$82,'Hero Skills'!$D:$D,"Friend",'Hero Skills'!$C:$C,"All",'Hero Skills'!$A:$A,$C88,'Hero Skills'!$B:$B,"Skill 1",'Hero Skills'!$I:$I,"Stats-Based",'Hero Skills'!$P:$P,M$81))</f>
        <v>0</v>
      </c>
      <c r="N88" s="117">
        <f>IF($B88="Lead",SUMIFS('Hero Skills'!$H:$H,'Hero Skills'!$F:$F,N$83,'Hero Skills'!$E:$E,N$82,'Hero Skills'!$D:$D,"Friend",'Hero Skills'!$C:$C,"All",'Hero Skills'!$A:$A,$C88,'Hero Skills'!$I:$I,"Stats-Based",'Hero Skills'!$P:$P,N$81)+SUMIFS('Hero Skills'!$H:$H,'Hero Skills'!$C:$C,$F$1,'Hero Skills'!$F:$F,N$83,'Hero Skills'!$E:$E,N$82,'Hero Skills'!$A:$A,$C88,'Hero Skills'!$I:$I,"Stats-Based",'Hero Skills'!$P:$P,N$81),SUMIFS('Hero Skills'!$H:$H,'Hero Skills'!$F:$F,N$83,'Hero Skills'!$E:$E,N$82,'Hero Skills'!$D:$D,"Friend",'Hero Skills'!$C:$C,"All",'Hero Skills'!$A:$A,$C88,'Hero Skills'!$B:$B,"Skill 1",'Hero Skills'!$I:$I,"Stats-Based",'Hero Skills'!$P:$P,N$81))</f>
        <v>0</v>
      </c>
      <c r="O88" s="117">
        <f>IF($B88="Lead",SUMIFS('Hero Skills'!$H:$H,'Hero Skills'!$F:$F,O$83,'Hero Skills'!$E:$E,O$82,'Hero Skills'!$D:$D,"Friend",'Hero Skills'!$C:$C,"All",'Hero Skills'!$A:$A,$C88,'Hero Skills'!$I:$I,"Stats-Based",'Hero Skills'!$P:$P,O$81)+SUMIFS('Hero Skills'!$H:$H,'Hero Skills'!$C:$C,$F$1,'Hero Skills'!$F:$F,O$83,'Hero Skills'!$E:$E,O$82,'Hero Skills'!$A:$A,$C88,'Hero Skills'!$I:$I,"Stats-Based",'Hero Skills'!$P:$P,O$81),SUMIFS('Hero Skills'!$H:$H,'Hero Skills'!$F:$F,O$83,'Hero Skills'!$E:$E,O$82,'Hero Skills'!$D:$D,"Friend",'Hero Skills'!$C:$C,"All",'Hero Skills'!$A:$A,$C88,'Hero Skills'!$B:$B,"Skill 1",'Hero Skills'!$I:$I,"Stats-Based",'Hero Skills'!$P:$P,O$81))</f>
        <v>0</v>
      </c>
      <c r="P88" s="117">
        <f>IF($B88="Lead",SUMIFS('Hero Skills'!$H:$H,'Hero Skills'!$F:$F,P$83,'Hero Skills'!$E:$E,P$82,'Hero Skills'!$D:$D,"Friend",'Hero Skills'!$C:$C,"All",'Hero Skills'!$A:$A,$C88,'Hero Skills'!$I:$I,"Stats-Based",'Hero Skills'!$P:$P,P$81)+SUMIFS('Hero Skills'!$H:$H,'Hero Skills'!$C:$C,$F$1,'Hero Skills'!$F:$F,P$83,'Hero Skills'!$E:$E,P$82,'Hero Skills'!$A:$A,$C88,'Hero Skills'!$I:$I,"Stats-Based",'Hero Skills'!$P:$P,P$81),SUMIFS('Hero Skills'!$H:$H,'Hero Skills'!$F:$F,P$83,'Hero Skills'!$E:$E,P$82,'Hero Skills'!$D:$D,"Friend",'Hero Skills'!$C:$C,"All",'Hero Skills'!$A:$A,$C88,'Hero Skills'!$B:$B,"Skill 1",'Hero Skills'!$I:$I,"Stats-Based",'Hero Skills'!$P:$P,P$81))</f>
        <v>0</v>
      </c>
      <c r="Q88" s="117">
        <f>IF($B88="Lead",SUMIFS('Hero Skills'!$H:$H,'Hero Skills'!$F:$F,Q$83,'Hero Skills'!$E:$E,Q$82,'Hero Skills'!$D:$D,"Friend",'Hero Skills'!$C:$C,"All",'Hero Skills'!$A:$A,$C88,'Hero Skills'!$I:$I,"Stats-Based",'Hero Skills'!$P:$P,Q$81)+SUMIFS('Hero Skills'!$H:$H,'Hero Skills'!$C:$C,$F$1,'Hero Skills'!$F:$F,Q$83,'Hero Skills'!$E:$E,Q$82,'Hero Skills'!$A:$A,$C88,'Hero Skills'!$I:$I,"Stats-Based",'Hero Skills'!$P:$P,Q$81),SUMIFS('Hero Skills'!$H:$H,'Hero Skills'!$F:$F,Q$83,'Hero Skills'!$E:$E,Q$82,'Hero Skills'!$D:$D,"Friend",'Hero Skills'!$C:$C,"All",'Hero Skills'!$A:$A,$C88,'Hero Skills'!$B:$B,"Skill 1",'Hero Skills'!$I:$I,"Stats-Based",'Hero Skills'!$P:$P,Q$81))</f>
        <v>0</v>
      </c>
      <c r="R88" s="117">
        <f>IF($B88="Lead",SUMIFS('Hero Skills'!$H:$H,'Hero Skills'!$F:$F,R$83,'Hero Skills'!$E:$E,R$82,'Hero Skills'!$D:$D,"Friend",'Hero Skills'!$C:$C,"All",'Hero Skills'!$A:$A,$C88,'Hero Skills'!$I:$I,"Stats-Based",'Hero Skills'!$P:$P,R$81)+SUMIFS('Hero Skills'!$H:$H,'Hero Skills'!$C:$C,$F$1,'Hero Skills'!$F:$F,R$83,'Hero Skills'!$E:$E,R$82,'Hero Skills'!$A:$A,$C88,'Hero Skills'!$I:$I,"Stats-Based",'Hero Skills'!$P:$P,R$81),SUMIFS('Hero Skills'!$H:$H,'Hero Skills'!$F:$F,R$83,'Hero Skills'!$E:$E,R$82,'Hero Skills'!$D:$D,"Friend",'Hero Skills'!$C:$C,"All",'Hero Skills'!$A:$A,$C88,'Hero Skills'!$B:$B,"Skill 1",'Hero Skills'!$I:$I,"Stats-Based",'Hero Skills'!$P:$P,R$81))</f>
        <v>0</v>
      </c>
      <c r="S88" s="117">
        <f>IF($B88="Lead",SUMIFS('Hero Skills'!$H:$H,'Hero Skills'!$F:$F,S$83,'Hero Skills'!$E:$E,S$82,'Hero Skills'!$D:$D,"Friend",'Hero Skills'!$C:$C,"All",'Hero Skills'!$A:$A,$C88,'Hero Skills'!$I:$I,"Stats-Based",'Hero Skills'!$P:$P,S$81)+SUMIFS('Hero Skills'!$H:$H,'Hero Skills'!$C:$C,$F$1,'Hero Skills'!$F:$F,S$83,'Hero Skills'!$E:$E,S$82,'Hero Skills'!$A:$A,$C88,'Hero Skills'!$I:$I,"Stats-Based",'Hero Skills'!$P:$P,S$81),SUMIFS('Hero Skills'!$H:$H,'Hero Skills'!$F:$F,S$83,'Hero Skills'!$E:$E,S$82,'Hero Skills'!$D:$D,"Friend",'Hero Skills'!$C:$C,"All",'Hero Skills'!$A:$A,$C88,'Hero Skills'!$B:$B,"Skill 1",'Hero Skills'!$I:$I,"Stats-Based",'Hero Skills'!$P:$P,S$81))</f>
        <v>0</v>
      </c>
      <c r="T88" s="117">
        <f>IF($B88="Lead",SUMIFS('Hero Skills'!$H:$H,'Hero Skills'!$F:$F,T$83,'Hero Skills'!$E:$E,T$82,'Hero Skills'!$D:$D,"Friend",'Hero Skills'!$C:$C,"All",'Hero Skills'!$A:$A,$C88,'Hero Skills'!$I:$I,"Stats-Based",'Hero Skills'!$P:$P,T$81)+SUMIFS('Hero Skills'!$H:$H,'Hero Skills'!$C:$C,$F$1,'Hero Skills'!$F:$F,T$83,'Hero Skills'!$E:$E,T$82,'Hero Skills'!$A:$A,$C88,'Hero Skills'!$I:$I,"Stats-Based",'Hero Skills'!$P:$P,T$81),SUMIFS('Hero Skills'!$H:$H,'Hero Skills'!$F:$F,T$83,'Hero Skills'!$E:$E,T$82,'Hero Skills'!$D:$D,"Friend",'Hero Skills'!$C:$C,"All",'Hero Skills'!$A:$A,$C88,'Hero Skills'!$B:$B,"Skill 1",'Hero Skills'!$I:$I,"Stats-Based",'Hero Skills'!$P:$P,T$81))</f>
        <v>0</v>
      </c>
      <c r="U88" s="117">
        <f>IF($B88="Lead",SUMIFS('Hero Skills'!$H:$H,'Hero Skills'!$F:$F,U$83,'Hero Skills'!$E:$E,U$82,'Hero Skills'!$D:$D,"Friend",'Hero Skills'!$C:$C,"All",'Hero Skills'!$A:$A,$C88,'Hero Skills'!$I:$I,"Stats-Based",'Hero Skills'!$P:$P,U$81)+SUMIFS('Hero Skills'!$H:$H,'Hero Skills'!$C:$C,$F$1,'Hero Skills'!$F:$F,U$83,'Hero Skills'!$E:$E,U$82,'Hero Skills'!$A:$A,$C88,'Hero Skills'!$I:$I,"Stats-Based",'Hero Skills'!$P:$P,U$81),SUMIFS('Hero Skills'!$H:$H,'Hero Skills'!$F:$F,U$83,'Hero Skills'!$E:$E,U$82,'Hero Skills'!$D:$D,"Friend",'Hero Skills'!$C:$C,"All",'Hero Skills'!$A:$A,$C88,'Hero Skills'!$B:$B,"Skill 1",'Hero Skills'!$I:$I,"Stats-Based",'Hero Skills'!$P:$P,U$81))</f>
        <v>-0.2</v>
      </c>
      <c r="V88" s="117">
        <f>IF($B88="Lead",SUMIFS('Hero Skills'!$H:$H,'Hero Skills'!$F:$F,V$83,'Hero Skills'!$E:$E,V$82,'Hero Skills'!$D:$D,"Friend",'Hero Skills'!$C:$C,"All",'Hero Skills'!$A:$A,$C88,'Hero Skills'!$I:$I,"Stats-Based",'Hero Skills'!$P:$P,V$81)+SUMIFS('Hero Skills'!$H:$H,'Hero Skills'!$C:$C,$F$1,'Hero Skills'!$F:$F,V$83,'Hero Skills'!$E:$E,V$82,'Hero Skills'!$A:$A,$C88,'Hero Skills'!$I:$I,"Stats-Based",'Hero Skills'!$P:$P,V$81),SUMIFS('Hero Skills'!$H:$H,'Hero Skills'!$F:$F,V$83,'Hero Skills'!$E:$E,V$82,'Hero Skills'!$D:$D,"Friend",'Hero Skills'!$C:$C,"All",'Hero Skills'!$A:$A,$C88,'Hero Skills'!$B:$B,"Skill 1",'Hero Skills'!$I:$I,"Stats-Based",'Hero Skills'!$P:$P,V$81))</f>
        <v>0</v>
      </c>
      <c r="W88" s="117">
        <f>IF($B88="Lead",SUMIFS('Hero Skills'!$H:$H,'Hero Skills'!$F:$F,W$83,'Hero Skills'!$E:$E,W$82,'Hero Skills'!$D:$D,"Friend",'Hero Skills'!$C:$C,"All",'Hero Skills'!$A:$A,$C88,'Hero Skills'!$I:$I,"Stats-Based",'Hero Skills'!$P:$P,W$81)+SUMIFS('Hero Skills'!$H:$H,'Hero Skills'!$C:$C,$F$1,'Hero Skills'!$F:$F,W$83,'Hero Skills'!$E:$E,W$82,'Hero Skills'!$A:$A,$C88,'Hero Skills'!$I:$I,"Stats-Based",'Hero Skills'!$P:$P,W$81),SUMIFS('Hero Skills'!$H:$H,'Hero Skills'!$F:$F,W$83,'Hero Skills'!$E:$E,W$82,'Hero Skills'!$D:$D,"Friend",'Hero Skills'!$C:$C,"All",'Hero Skills'!$A:$A,$C88,'Hero Skills'!$B:$B,"Skill 1",'Hero Skills'!$I:$I,"Stats-Based",'Hero Skills'!$P:$P,W$81))</f>
        <v>0</v>
      </c>
      <c r="X88" s="117">
        <f>IF($B88="Lead",SUMIFS('Hero Skills'!$H:$H,'Hero Skills'!$F:$F,X$83,'Hero Skills'!$E:$E,X$82,'Hero Skills'!$D:$D,"Friend",'Hero Skills'!$C:$C,"All",'Hero Skills'!$A:$A,$C88,'Hero Skills'!$I:$I,"Stats-Based",'Hero Skills'!$P:$P,X$81)+SUMIFS('Hero Skills'!$H:$H,'Hero Skills'!$C:$C,$F$1,'Hero Skills'!$F:$F,X$83,'Hero Skills'!$E:$E,X$82,'Hero Skills'!$A:$A,$C88,'Hero Skills'!$I:$I,"Stats-Based",'Hero Skills'!$P:$P,X$81),SUMIFS('Hero Skills'!$H:$H,'Hero Skills'!$F:$F,X$83,'Hero Skills'!$E:$E,X$82,'Hero Skills'!$D:$D,"Friend",'Hero Skills'!$C:$C,"All",'Hero Skills'!$A:$A,$C88,'Hero Skills'!$B:$B,"Skill 1",'Hero Skills'!$I:$I,"Stats-Based",'Hero Skills'!$P:$P,X$81))</f>
        <v>0</v>
      </c>
      <c r="Y88" s="117">
        <f>IF($B88="Lead",SUMIFS('Hero Skills'!$H:$H,'Hero Skills'!$F:$F,Y$83,'Hero Skills'!$E:$E,Y$82,'Hero Skills'!$D:$D,"Friend",'Hero Skills'!$C:$C,"All",'Hero Skills'!$A:$A,$C88,'Hero Skills'!$I:$I,"Stats-Based",'Hero Skills'!$P:$P,Y$81)+SUMIFS('Hero Skills'!$H:$H,'Hero Skills'!$C:$C,$F$1,'Hero Skills'!$F:$F,Y$83,'Hero Skills'!$E:$E,Y$82,'Hero Skills'!$A:$A,$C88,'Hero Skills'!$I:$I,"Stats-Based",'Hero Skills'!$P:$P,Y$81),SUMIFS('Hero Skills'!$H:$H,'Hero Skills'!$F:$F,Y$83,'Hero Skills'!$E:$E,Y$82,'Hero Skills'!$D:$D,"Friend",'Hero Skills'!$C:$C,"All",'Hero Skills'!$A:$A,$C88,'Hero Skills'!$B:$B,"Skill 1",'Hero Skills'!$I:$I,"Stats-Based",'Hero Skills'!$P:$P,Y$81))</f>
        <v>0</v>
      </c>
      <c r="Z88" s="117">
        <f>IF($B88="Lead",SUMIFS('Hero Skills'!$H:$H,'Hero Skills'!$F:$F,Z$83,'Hero Skills'!$E:$E,Z$82,'Hero Skills'!$D:$D,"Friend",'Hero Skills'!$C:$C,"All",'Hero Skills'!$A:$A,$C88,'Hero Skills'!$I:$I,"Stats-Based",'Hero Skills'!$P:$P,Z$81)+SUMIFS('Hero Skills'!$H:$H,'Hero Skills'!$C:$C,$F$1,'Hero Skills'!$F:$F,Z$83,'Hero Skills'!$E:$E,Z$82,'Hero Skills'!$A:$A,$C88,'Hero Skills'!$I:$I,"Stats-Based",'Hero Skills'!$P:$P,Z$81),SUMIFS('Hero Skills'!$H:$H,'Hero Skills'!$F:$F,Z$83,'Hero Skills'!$E:$E,Z$82,'Hero Skills'!$D:$D,"Friend",'Hero Skills'!$C:$C,"All",'Hero Skills'!$A:$A,$C88,'Hero Skills'!$B:$B,"Skill 1",'Hero Skills'!$I:$I,"Stats-Based",'Hero Skills'!$P:$P,Z$81))</f>
        <v>0</v>
      </c>
      <c r="AA88" s="117">
        <f>IF($B88="Lead",SUMIFS('Hero Skills'!$H:$H,'Hero Skills'!$F:$F,AA$83,'Hero Skills'!$E:$E,AA$82,'Hero Skills'!$D:$D,"Friend",'Hero Skills'!$C:$C,"All",'Hero Skills'!$A:$A,$C88,'Hero Skills'!$I:$I,"Stats-Based",'Hero Skills'!$P:$P,AA$81)+SUMIFS('Hero Skills'!$H:$H,'Hero Skills'!$C:$C,$F$1,'Hero Skills'!$F:$F,AA$83,'Hero Skills'!$E:$E,AA$82,'Hero Skills'!$A:$A,$C88,'Hero Skills'!$I:$I,"Stats-Based",'Hero Skills'!$P:$P,AA$81),SUMIFS('Hero Skills'!$H:$H,'Hero Skills'!$F:$F,AA$83,'Hero Skills'!$E:$E,AA$82,'Hero Skills'!$D:$D,"Friend",'Hero Skills'!$C:$C,"All",'Hero Skills'!$A:$A,$C88,'Hero Skills'!$B:$B,"Skill 1",'Hero Skills'!$I:$I,"Stats-Based",'Hero Skills'!$P:$P,AA$81))</f>
        <v>0</v>
      </c>
      <c r="AB88" s="117">
        <f>IF($B88="Lead",SUMIFS('Hero Skills'!$H:$H,'Hero Skills'!$F:$F,AB$83,'Hero Skills'!$E:$E,AB$82,'Hero Skills'!$D:$D,"Friend",'Hero Skills'!$C:$C,"All",'Hero Skills'!$A:$A,$C88,'Hero Skills'!$I:$I,"Stats-Based",'Hero Skills'!$P:$P,AB$81)+SUMIFS('Hero Skills'!$H:$H,'Hero Skills'!$C:$C,$F$1,'Hero Skills'!$F:$F,AB$83,'Hero Skills'!$E:$E,AB$82,'Hero Skills'!$A:$A,$C88,'Hero Skills'!$I:$I,"Stats-Based",'Hero Skills'!$P:$P,AB$81),SUMIFS('Hero Skills'!$H:$H,'Hero Skills'!$F:$F,AB$83,'Hero Skills'!$E:$E,AB$82,'Hero Skills'!$D:$D,"Friend",'Hero Skills'!$C:$C,"All",'Hero Skills'!$A:$A,$C88,'Hero Skills'!$B:$B,"Skill 1",'Hero Skills'!$I:$I,"Stats-Based",'Hero Skills'!$P:$P,AB$81))</f>
        <v>0</v>
      </c>
      <c r="AC88" s="117">
        <f>IF($B88="Lead",SUMIFS('Hero Skills'!$H:$H,'Hero Skills'!$F:$F,AC$83,'Hero Skills'!$E:$E,AC$82,'Hero Skills'!$D:$D,"Friend",'Hero Skills'!$C:$C,"All",'Hero Skills'!$A:$A,$C88,'Hero Skills'!$I:$I,"Stats-Based",'Hero Skills'!$P:$P,AC$81)+SUMIFS('Hero Skills'!$H:$H,'Hero Skills'!$C:$C,$F$1,'Hero Skills'!$F:$F,AC$83,'Hero Skills'!$E:$E,AC$82,'Hero Skills'!$A:$A,$C88,'Hero Skills'!$I:$I,"Stats-Based",'Hero Skills'!$P:$P,AC$81),SUMIFS('Hero Skills'!$H:$H,'Hero Skills'!$F:$F,AC$83,'Hero Skills'!$E:$E,AC$82,'Hero Skills'!$D:$D,"Friend",'Hero Skills'!$C:$C,"All",'Hero Skills'!$A:$A,$C88,'Hero Skills'!$B:$B,"Skill 1",'Hero Skills'!$I:$I,"Stats-Based",'Hero Skills'!$P:$P,AC$81))</f>
        <v>0</v>
      </c>
      <c r="AD88" s="117">
        <f>IF($B88="Lead",SUMIFS('Hero Skills'!$H:$H,'Hero Skills'!$F:$F,AD$83,'Hero Skills'!$E:$E,AD$82,'Hero Skills'!$D:$D,"Friend",'Hero Skills'!$C:$C,"All",'Hero Skills'!$A:$A,$C88,'Hero Skills'!$I:$I,"Stats-Based",'Hero Skills'!$P:$P,AD$81)+SUMIFS('Hero Skills'!$H:$H,'Hero Skills'!$C:$C,$F$1,'Hero Skills'!$F:$F,AD$83,'Hero Skills'!$E:$E,AD$82,'Hero Skills'!$A:$A,$C88,'Hero Skills'!$I:$I,"Stats-Based",'Hero Skills'!$P:$P,AD$81),SUMIFS('Hero Skills'!$H:$H,'Hero Skills'!$F:$F,AD$83,'Hero Skills'!$E:$E,AD$82,'Hero Skills'!$D:$D,"Friend",'Hero Skills'!$C:$C,"All",'Hero Skills'!$A:$A,$C88,'Hero Skills'!$B:$B,"Skill 1",'Hero Skills'!$I:$I,"Stats-Based",'Hero Skills'!$P:$P,AD$81))</f>
        <v>0</v>
      </c>
      <c r="AE88" s="117">
        <f>IF($B88="Lead",SUMIFS('Hero Skills'!$H:$H,'Hero Skills'!$F:$F,AE$83,'Hero Skills'!$E:$E,AE$82,'Hero Skills'!$D:$D,"Friend",'Hero Skills'!$C:$C,"All",'Hero Skills'!$A:$A,$C88,'Hero Skills'!$I:$I,"Stats-Based",'Hero Skills'!$P:$P,AE$81)+SUMIFS('Hero Skills'!$H:$H,'Hero Skills'!$C:$C,$F$1,'Hero Skills'!$F:$F,AE$83,'Hero Skills'!$E:$E,AE$82,'Hero Skills'!$A:$A,$C88,'Hero Skills'!$I:$I,"Stats-Based",'Hero Skills'!$P:$P,AE$81),SUMIFS('Hero Skills'!$H:$H,'Hero Skills'!$F:$F,AE$83,'Hero Skills'!$E:$E,AE$82,'Hero Skills'!$D:$D,"Friend",'Hero Skills'!$C:$C,"All",'Hero Skills'!$A:$A,$C88,'Hero Skills'!$B:$B,"Skill 1",'Hero Skills'!$I:$I,"Stats-Based",'Hero Skills'!$P:$P,AE$81))</f>
        <v>-0.2</v>
      </c>
      <c r="AF88" s="117">
        <f>IF($B88="Lead",SUMIFS('Hero Skills'!$H:$H,'Hero Skills'!$F:$F,AF$83,'Hero Skills'!$E:$E,AF$82,'Hero Skills'!$D:$D,"Friend",'Hero Skills'!$C:$C,"All",'Hero Skills'!$A:$A,$C88,'Hero Skills'!$I:$I,"Stats-Based",'Hero Skills'!$P:$P,AF$81)+SUMIFS('Hero Skills'!$H:$H,'Hero Skills'!$C:$C,$F$1,'Hero Skills'!$F:$F,AF$83,'Hero Skills'!$E:$E,AF$82,'Hero Skills'!$A:$A,$C88,'Hero Skills'!$I:$I,"Stats-Based",'Hero Skills'!$P:$P,AF$81),SUMIFS('Hero Skills'!$H:$H,'Hero Skills'!$F:$F,AF$83,'Hero Skills'!$E:$E,AF$82,'Hero Skills'!$D:$D,"Friend",'Hero Skills'!$C:$C,"All",'Hero Skills'!$A:$A,$C88,'Hero Skills'!$B:$B,"Skill 1",'Hero Skills'!$I:$I,"Stats-Based",'Hero Skills'!$P:$P,AF$81))</f>
        <v>0</v>
      </c>
      <c r="AG88" s="117">
        <f>IF($B88="Lead",SUMIFS('Hero Skills'!$H:$H,'Hero Skills'!$F:$F,AG$83,'Hero Skills'!$E:$E,AG$82,'Hero Skills'!$D:$D,"Friend",'Hero Skills'!$C:$C,"All",'Hero Skills'!$A:$A,$C88,'Hero Skills'!$I:$I,"Stats-Based",'Hero Skills'!$P:$P,AG$81)+SUMIFS('Hero Skills'!$H:$H,'Hero Skills'!$C:$C,$F$1,'Hero Skills'!$F:$F,AG$83,'Hero Skills'!$E:$E,AG$82,'Hero Skills'!$A:$A,$C88,'Hero Skills'!$I:$I,"Stats-Based",'Hero Skills'!$P:$P,AG$81),SUMIFS('Hero Skills'!$H:$H,'Hero Skills'!$F:$F,AG$83,'Hero Skills'!$E:$E,AG$82,'Hero Skills'!$D:$D,"Friend",'Hero Skills'!$C:$C,"All",'Hero Skills'!$A:$A,$C88,'Hero Skills'!$B:$B,"Skill 1",'Hero Skills'!$I:$I,"Stats-Based",'Hero Skills'!$P:$P,AG$81))</f>
        <v>0</v>
      </c>
      <c r="AH88" s="118">
        <f>IF($B88="Lead",SUMIFS('Hero Skills'!$H:$H,'Hero Skills'!$F:$F,AH$83,'Hero Skills'!$E:$E,AH$82,'Hero Skills'!$D:$D,"Foe",'Hero Skills'!$C:$C,"All",'Hero Skills'!$A:$A,$C88,'Hero Skills'!$I:$I,"Stats-Based",'Hero Skills'!$P:$P,AH$81),SUMIFS('Hero Skills'!$H:$H,'Hero Skills'!$F:$F,AH$83,'Hero Skills'!$E:$E,AH$82,'Hero Skills'!$D:$D,"Foe",'Hero Skills'!$C:$C,"All",'Hero Skills'!$A:$A,$C88,'Hero Skills'!$B:$B,"Skill 1",'Hero Skills'!$I:$I,"Stats-Based",'Hero Skills'!$P:$P,AH$81))</f>
        <v>0</v>
      </c>
      <c r="AI88" s="118">
        <f>IF($B88="Lead",SUMIFS('Hero Skills'!$H:$H,'Hero Skills'!$F:$F,AI$83,'Hero Skills'!$E:$E,AI$82,'Hero Skills'!$D:$D,"Foe",'Hero Skills'!$C:$C,"All",'Hero Skills'!$A:$A,$C88,'Hero Skills'!$I:$I,"Stats-Based",'Hero Skills'!$P:$P,AI$81),SUMIFS('Hero Skills'!$H:$H,'Hero Skills'!$F:$F,AI$83,'Hero Skills'!$E:$E,AI$82,'Hero Skills'!$D:$D,"Foe",'Hero Skills'!$C:$C,"All",'Hero Skills'!$A:$A,$C88,'Hero Skills'!$B:$B,"Skill 1",'Hero Skills'!$I:$I,"Stats-Based",'Hero Skills'!$P:$P,AI$81))</f>
        <v>0</v>
      </c>
      <c r="AJ88" s="118">
        <f>IF($B88="Lead",SUMIFS('Hero Skills'!$H:$H,'Hero Skills'!$F:$F,AJ$83,'Hero Skills'!$E:$E,AJ$82,'Hero Skills'!$D:$D,"Foe",'Hero Skills'!$C:$C,"All",'Hero Skills'!$A:$A,$C88,'Hero Skills'!$I:$I,"Stats-Based",'Hero Skills'!$P:$P,AJ$81),SUMIFS('Hero Skills'!$H:$H,'Hero Skills'!$F:$F,AJ$83,'Hero Skills'!$E:$E,AJ$82,'Hero Skills'!$D:$D,"Foe",'Hero Skills'!$C:$C,"All",'Hero Skills'!$A:$A,$C88,'Hero Skills'!$B:$B,"Skill 1",'Hero Skills'!$I:$I,"Stats-Based",'Hero Skills'!$P:$P,AJ$81))</f>
        <v>0</v>
      </c>
      <c r="AK88" s="118">
        <f>IF($B88="Lead",SUMIFS('Hero Skills'!$H:$H,'Hero Skills'!$F:$F,AK$83,'Hero Skills'!$E:$E,AK$82,'Hero Skills'!$D:$D,"Foe",'Hero Skills'!$C:$C,"All",'Hero Skills'!$A:$A,$C88,'Hero Skills'!$I:$I,"Stats-Based",'Hero Skills'!$P:$P,AK$81),SUMIFS('Hero Skills'!$H:$H,'Hero Skills'!$F:$F,AK$83,'Hero Skills'!$E:$E,AK$82,'Hero Skills'!$D:$D,"Foe",'Hero Skills'!$C:$C,"All",'Hero Skills'!$A:$A,$C88,'Hero Skills'!$B:$B,"Skill 1",'Hero Skills'!$I:$I,"Stats-Based",'Hero Skills'!$P:$P,AK$81))</f>
        <v>0</v>
      </c>
      <c r="AL88" s="118">
        <f>IF($B88="Lead",SUMIFS('Hero Skills'!$H:$H,'Hero Skills'!$F:$F,AL$83,'Hero Skills'!$E:$E,AL$82,'Hero Skills'!$D:$D,"Foe",'Hero Skills'!$C:$C,"All",'Hero Skills'!$A:$A,$C88,'Hero Skills'!$I:$I,"Stats-Based",'Hero Skills'!$P:$P,AL$81),SUMIFS('Hero Skills'!$H:$H,'Hero Skills'!$F:$F,AL$83,'Hero Skills'!$E:$E,AL$82,'Hero Skills'!$D:$D,"Foe",'Hero Skills'!$C:$C,"All",'Hero Skills'!$A:$A,$C88,'Hero Skills'!$B:$B,"Skill 1",'Hero Skills'!$I:$I,"Stats-Based",'Hero Skills'!$P:$P,AL$81))</f>
        <v>0</v>
      </c>
      <c r="AM88" s="118">
        <f>IF($B88="Lead",SUMIFS('Hero Skills'!$H:$H,'Hero Skills'!$F:$F,AM$83,'Hero Skills'!$E:$E,AM$82,'Hero Skills'!$D:$D,"Foe",'Hero Skills'!$C:$C,"All",'Hero Skills'!$A:$A,$C88,'Hero Skills'!$I:$I,"Stats-Based",'Hero Skills'!$P:$P,AM$81),SUMIFS('Hero Skills'!$H:$H,'Hero Skills'!$F:$F,AM$83,'Hero Skills'!$E:$E,AM$82,'Hero Skills'!$D:$D,"Foe",'Hero Skills'!$C:$C,"All",'Hero Skills'!$A:$A,$C88,'Hero Skills'!$B:$B,"Skill 1",'Hero Skills'!$I:$I,"Stats-Based",'Hero Skills'!$P:$P,AM$81))</f>
        <v>0</v>
      </c>
      <c r="AN88" s="118">
        <f>IF($B88="Lead",SUMIFS('Hero Skills'!$H:$H,'Hero Skills'!$F:$F,AN$83,'Hero Skills'!$E:$E,AN$82,'Hero Skills'!$D:$D,"Foe",'Hero Skills'!$C:$C,"All",'Hero Skills'!$A:$A,$C88,'Hero Skills'!$I:$I,"Stats-Based",'Hero Skills'!$P:$P,AN$81),SUMIFS('Hero Skills'!$H:$H,'Hero Skills'!$F:$F,AN$83,'Hero Skills'!$E:$E,AN$82,'Hero Skills'!$D:$D,"Foe",'Hero Skills'!$C:$C,"All",'Hero Skills'!$A:$A,$C88,'Hero Skills'!$B:$B,"Skill 1",'Hero Skills'!$I:$I,"Stats-Based",'Hero Skills'!$P:$P,AN$81))</f>
        <v>0</v>
      </c>
      <c r="AO88" s="118">
        <f>IF($B88="Lead",SUMIFS('Hero Skills'!$H:$H,'Hero Skills'!$F:$F,AO$83,'Hero Skills'!$E:$E,AO$82,'Hero Skills'!$D:$D,"Foe",'Hero Skills'!$C:$C,"All",'Hero Skills'!$A:$A,$C88,'Hero Skills'!$I:$I,"Stats-Based",'Hero Skills'!$P:$P,AO$81),SUMIFS('Hero Skills'!$H:$H,'Hero Skills'!$F:$F,AO$83,'Hero Skills'!$E:$E,AO$82,'Hero Skills'!$D:$D,"Foe",'Hero Skills'!$C:$C,"All",'Hero Skills'!$A:$A,$C88,'Hero Skills'!$B:$B,"Skill 1",'Hero Skills'!$I:$I,"Stats-Based",'Hero Skills'!$P:$P,AO$81))</f>
        <v>0</v>
      </c>
      <c r="AP88" s="118">
        <f>IF($B88="Lead",SUMIFS('Hero Skills'!$H:$H,'Hero Skills'!$F:$F,AP$83,'Hero Skills'!$E:$E,AP$82,'Hero Skills'!$D:$D,"Foe",'Hero Skills'!$C:$C,"All",'Hero Skills'!$A:$A,$C88,'Hero Skills'!$I:$I,"Stats-Based",'Hero Skills'!$P:$P,AP$81),SUMIFS('Hero Skills'!$H:$H,'Hero Skills'!$F:$F,AP$83,'Hero Skills'!$E:$E,AP$82,'Hero Skills'!$D:$D,"Foe",'Hero Skills'!$C:$C,"All",'Hero Skills'!$A:$A,$C88,'Hero Skills'!$B:$B,"Skill 1",'Hero Skills'!$I:$I,"Stats-Based",'Hero Skills'!$P:$P,AP$81))</f>
        <v>0</v>
      </c>
      <c r="AQ88" s="118">
        <f>IF($B88="Lead",SUMIFS('Hero Skills'!$H:$H,'Hero Skills'!$F:$F,AQ$83,'Hero Skills'!$E:$E,AQ$82,'Hero Skills'!$D:$D,"Foe",'Hero Skills'!$C:$C,"All",'Hero Skills'!$A:$A,$C88,'Hero Skills'!$I:$I,"Stats-Based",'Hero Skills'!$P:$P,AQ$81),SUMIFS('Hero Skills'!$H:$H,'Hero Skills'!$F:$F,AQ$83,'Hero Skills'!$E:$E,AQ$82,'Hero Skills'!$D:$D,"Foe",'Hero Skills'!$C:$C,"All",'Hero Skills'!$A:$A,$C88,'Hero Skills'!$B:$B,"Skill 1",'Hero Skills'!$I:$I,"Stats-Based",'Hero Skills'!$P:$P,AQ$81))</f>
        <v>0</v>
      </c>
      <c r="AR88" s="118">
        <f>IF($B88="Lead",SUMIFS('Hero Skills'!$H:$H,'Hero Skills'!$F:$F,AR$83,'Hero Skills'!$E:$E,AR$82,'Hero Skills'!$D:$D,"Foe",'Hero Skills'!$C:$C,"All",'Hero Skills'!$A:$A,$C88,'Hero Skills'!$I:$I,"Stats-Based",'Hero Skills'!$P:$P,AR$81),SUMIFS('Hero Skills'!$H:$H,'Hero Skills'!$F:$F,AR$83,'Hero Skills'!$E:$E,AR$82,'Hero Skills'!$D:$D,"Foe",'Hero Skills'!$C:$C,"All",'Hero Skills'!$A:$A,$C88,'Hero Skills'!$B:$B,"Skill 1",'Hero Skills'!$I:$I,"Stats-Based",'Hero Skills'!$P:$P,AR$81))</f>
        <v>0</v>
      </c>
      <c r="AS88" s="118">
        <f>IF($B88="Lead",SUMIFS('Hero Skills'!$H:$H,'Hero Skills'!$F:$F,AS$83,'Hero Skills'!$E:$E,AS$82,'Hero Skills'!$D:$D,"Foe",'Hero Skills'!$C:$C,"All",'Hero Skills'!$A:$A,$C88,'Hero Skills'!$I:$I,"Stats-Based",'Hero Skills'!$P:$P,AS$81),SUMIFS('Hero Skills'!$H:$H,'Hero Skills'!$F:$F,AS$83,'Hero Skills'!$E:$E,AS$82,'Hero Skills'!$D:$D,"Foe",'Hero Skills'!$C:$C,"All",'Hero Skills'!$A:$A,$C88,'Hero Skills'!$B:$B,"Skill 1",'Hero Skills'!$I:$I,"Stats-Based",'Hero Skills'!$P:$P,AS$81))</f>
        <v>0</v>
      </c>
      <c r="AT88" s="118">
        <f>IF($B88="Lead",SUMIFS('Hero Skills'!$H:$H,'Hero Skills'!$F:$F,AT$83,'Hero Skills'!$E:$E,AT$82,'Hero Skills'!$D:$D,"Foe",'Hero Skills'!$C:$C,"All",'Hero Skills'!$A:$A,$C88,'Hero Skills'!$I:$I,"Stats-Based",'Hero Skills'!$P:$P,AT$81),SUMIFS('Hero Skills'!$H:$H,'Hero Skills'!$F:$F,AT$83,'Hero Skills'!$E:$E,AT$82,'Hero Skills'!$D:$D,"Foe",'Hero Skills'!$C:$C,"All",'Hero Skills'!$A:$A,$C88,'Hero Skills'!$B:$B,"Skill 1",'Hero Skills'!$I:$I,"Stats-Based",'Hero Skills'!$P:$P,AT$81))</f>
        <v>0</v>
      </c>
      <c r="AU88" s="118">
        <f>IF($B88="Lead",SUMIFS('Hero Skills'!$H:$H,'Hero Skills'!$F:$F,AU$83,'Hero Skills'!$E:$E,AU$82,'Hero Skills'!$D:$D,"Foe",'Hero Skills'!$C:$C,"All",'Hero Skills'!$A:$A,$C88,'Hero Skills'!$I:$I,"Stats-Based",'Hero Skills'!$P:$P,AU$81),SUMIFS('Hero Skills'!$H:$H,'Hero Skills'!$F:$F,AU$83,'Hero Skills'!$E:$E,AU$82,'Hero Skills'!$D:$D,"Foe",'Hero Skills'!$C:$C,"All",'Hero Skills'!$A:$A,$C88,'Hero Skills'!$B:$B,"Skill 1",'Hero Skills'!$I:$I,"Stats-Based",'Hero Skills'!$P:$P,AU$81))</f>
        <v>0</v>
      </c>
      <c r="AV88" s="118">
        <f>IF($B88="Lead",SUMIFS('Hero Skills'!$H:$H,'Hero Skills'!$F:$F,AV$83,'Hero Skills'!$E:$E,AV$82,'Hero Skills'!$D:$D,"Foe",'Hero Skills'!$C:$C,"All",'Hero Skills'!$A:$A,$C88,'Hero Skills'!$I:$I,"Stats-Based",'Hero Skills'!$P:$P,AV$81),SUMIFS('Hero Skills'!$H:$H,'Hero Skills'!$F:$F,AV$83,'Hero Skills'!$E:$E,AV$82,'Hero Skills'!$D:$D,"Foe",'Hero Skills'!$C:$C,"All",'Hero Skills'!$A:$A,$C88,'Hero Skills'!$B:$B,"Skill 1",'Hero Skills'!$I:$I,"Stats-Based",'Hero Skills'!$P:$P,AV$81))</f>
        <v>0</v>
      </c>
      <c r="AW88" s="118">
        <f>IF($B88="Lead",SUMIFS('Hero Skills'!$H:$H,'Hero Skills'!$F:$F,AW$83,'Hero Skills'!$E:$E,AW$82,'Hero Skills'!$D:$D,"Foe",'Hero Skills'!$C:$C,"All",'Hero Skills'!$A:$A,$C88,'Hero Skills'!$I:$I,"Stats-Based",'Hero Skills'!$P:$P,AW$81),SUMIFS('Hero Skills'!$H:$H,'Hero Skills'!$F:$F,AW$83,'Hero Skills'!$E:$E,AW$82,'Hero Skills'!$D:$D,"Foe",'Hero Skills'!$C:$C,"All",'Hero Skills'!$A:$A,$C88,'Hero Skills'!$B:$B,"Skill 1",'Hero Skills'!$I:$I,"Stats-Based",'Hero Skills'!$P:$P,AW$81))</f>
        <v>0</v>
      </c>
      <c r="AX88" s="118">
        <f>IF($B88="Lead",SUMIFS('Hero Skills'!$H:$H,'Hero Skills'!$F:$F,AX$83,'Hero Skills'!$E:$E,AX$82,'Hero Skills'!$D:$D,"Foe",'Hero Skills'!$C:$C,"All",'Hero Skills'!$A:$A,$C88,'Hero Skills'!$I:$I,"Stats-Based",'Hero Skills'!$P:$P,AX$81),SUMIFS('Hero Skills'!$H:$H,'Hero Skills'!$F:$F,AX$83,'Hero Skills'!$E:$E,AX$82,'Hero Skills'!$D:$D,"Foe",'Hero Skills'!$C:$C,"All",'Hero Skills'!$A:$A,$C88,'Hero Skills'!$B:$B,"Skill 1",'Hero Skills'!$I:$I,"Stats-Based",'Hero Skills'!$P:$P,AX$81))</f>
        <v>0</v>
      </c>
      <c r="AY88" s="118">
        <f>IF($B88="Lead",SUMIFS('Hero Skills'!$H:$H,'Hero Skills'!$F:$F,AY$83,'Hero Skills'!$E:$E,AY$82,'Hero Skills'!$D:$D,"Foe",'Hero Skills'!$C:$C,"All",'Hero Skills'!$A:$A,$C88,'Hero Skills'!$I:$I,"Stats-Based",'Hero Skills'!$P:$P,AY$81),SUMIFS('Hero Skills'!$H:$H,'Hero Skills'!$F:$F,AY$83,'Hero Skills'!$E:$E,AY$82,'Hero Skills'!$D:$D,"Foe",'Hero Skills'!$C:$C,"All",'Hero Skills'!$A:$A,$C88,'Hero Skills'!$B:$B,"Skill 1",'Hero Skills'!$I:$I,"Stats-Based",'Hero Skills'!$P:$P,AY$81))</f>
        <v>0</v>
      </c>
      <c r="AZ88" s="118">
        <f>IF($B88="Lead",SUMIFS('Hero Skills'!$H:$H,'Hero Skills'!$F:$F,AZ$83,'Hero Skills'!$E:$E,AZ$82,'Hero Skills'!$D:$D,"Foe",'Hero Skills'!$C:$C,"All",'Hero Skills'!$A:$A,$C88,'Hero Skills'!$I:$I,"Stats-Based",'Hero Skills'!$P:$P,AZ$81),SUMIFS('Hero Skills'!$H:$H,'Hero Skills'!$F:$F,AZ$83,'Hero Skills'!$E:$E,AZ$82,'Hero Skills'!$D:$D,"Foe",'Hero Skills'!$C:$C,"All",'Hero Skills'!$A:$A,$C88,'Hero Skills'!$B:$B,"Skill 1",'Hero Skills'!$I:$I,"Stats-Based",'Hero Skills'!$P:$P,AZ$81))</f>
        <v>0</v>
      </c>
      <c r="BA88" s="118">
        <f>IF($B88="Lead",SUMIFS('Hero Skills'!$H:$H,'Hero Skills'!$F:$F,BA$83,'Hero Skills'!$E:$E,BA$82,'Hero Skills'!$D:$D,"Foe",'Hero Skills'!$C:$C,"All",'Hero Skills'!$A:$A,$C88,'Hero Skills'!$I:$I,"Stats-Based",'Hero Skills'!$P:$P,BA$81),SUMIFS('Hero Skills'!$H:$H,'Hero Skills'!$F:$F,BA$83,'Hero Skills'!$E:$E,BA$82,'Hero Skills'!$D:$D,"Foe",'Hero Skills'!$C:$C,"All",'Hero Skills'!$A:$A,$C88,'Hero Skills'!$B:$B,"Skill 1",'Hero Skills'!$I:$I,"Stats-Based",'Hero Skills'!$P:$P,BA$81))</f>
        <v>0</v>
      </c>
      <c r="BB88" s="118">
        <f>IF($B88="Lead",SUMIFS('Hero Skills'!$H:$H,'Hero Skills'!$F:$F,BB$83,'Hero Skills'!$E:$E,BB$82,'Hero Skills'!$D:$D,"Foe",'Hero Skills'!$C:$C,"All",'Hero Skills'!$A:$A,$C88,'Hero Skills'!$I:$I,"Stats-Based",'Hero Skills'!$P:$P,BB$81),SUMIFS('Hero Skills'!$H:$H,'Hero Skills'!$F:$F,BB$83,'Hero Skills'!$E:$E,BB$82,'Hero Skills'!$D:$D,"Foe",'Hero Skills'!$C:$C,"All",'Hero Skills'!$A:$A,$C88,'Hero Skills'!$B:$B,"Skill 1",'Hero Skills'!$I:$I,"Stats-Based",'Hero Skills'!$P:$P,BB$81))</f>
        <v>0</v>
      </c>
      <c r="BC88" s="118">
        <f>IF($B88="Lead",SUMIFS('Hero Skills'!$H:$H,'Hero Skills'!$F:$F,BC$83,'Hero Skills'!$E:$E,BC$82,'Hero Skills'!$D:$D,"Foe",'Hero Skills'!$C:$C,"All",'Hero Skills'!$A:$A,$C88,'Hero Skills'!$I:$I,"Stats-Based",'Hero Skills'!$P:$P,BC$81),SUMIFS('Hero Skills'!$H:$H,'Hero Skills'!$F:$F,BC$83,'Hero Skills'!$E:$E,BC$82,'Hero Skills'!$D:$D,"Foe",'Hero Skills'!$C:$C,"All",'Hero Skills'!$A:$A,$C88,'Hero Skills'!$B:$B,"Skill 1",'Hero Skills'!$I:$I,"Stats-Based",'Hero Skills'!$P:$P,BC$81))</f>
        <v>0</v>
      </c>
      <c r="BD88" s="118">
        <f>IF($B88="Lead",SUMIFS('Hero Skills'!$H:$H,'Hero Skills'!$F:$F,BD$83,'Hero Skills'!$E:$E,BD$82,'Hero Skills'!$D:$D,"Foe",'Hero Skills'!$C:$C,"All",'Hero Skills'!$A:$A,$C88,'Hero Skills'!$I:$I,"Stats-Based",'Hero Skills'!$P:$P,BD$81),SUMIFS('Hero Skills'!$H:$H,'Hero Skills'!$F:$F,BD$83,'Hero Skills'!$E:$E,BD$82,'Hero Skills'!$D:$D,"Foe",'Hero Skills'!$C:$C,"All",'Hero Skills'!$A:$A,$C88,'Hero Skills'!$B:$B,"Skill 1",'Hero Skills'!$I:$I,"Stats-Based",'Hero Skills'!$P:$P,BD$81))</f>
        <v>0</v>
      </c>
      <c r="BE88" s="118">
        <f>IF($B88="Lead",SUMIFS('Hero Skills'!$H:$H,'Hero Skills'!$F:$F,BE$83,'Hero Skills'!$E:$E,BE$82,'Hero Skills'!$D:$D,"Foe",'Hero Skills'!$C:$C,"All",'Hero Skills'!$A:$A,$C88,'Hero Skills'!$I:$I,"Stats-Based",'Hero Skills'!$P:$P,BE$81),SUMIFS('Hero Skills'!$H:$H,'Hero Skills'!$F:$F,BE$83,'Hero Skills'!$E:$E,BE$82,'Hero Skills'!$D:$D,"Foe",'Hero Skills'!$C:$C,"All",'Hero Skills'!$A:$A,$C88,'Hero Skills'!$B:$B,"Skill 1",'Hero Skills'!$I:$I,"Stats-Based",'Hero Skills'!$P:$P,BE$81))</f>
        <v>0</v>
      </c>
      <c r="BF88" s="118">
        <f>IF($B88="Lead",SUMIFS('Hero Skills'!$H:$H,'Hero Skills'!$F:$F,BF$83,'Hero Skills'!$E:$E,BF$82,'Hero Skills'!$D:$D,"Foe",'Hero Skills'!$C:$C,"All",'Hero Skills'!$A:$A,$C88,'Hero Skills'!$I:$I,"Stats-Based",'Hero Skills'!$P:$P,BF$81),SUMIFS('Hero Skills'!$H:$H,'Hero Skills'!$F:$F,BF$83,'Hero Skills'!$E:$E,BF$82,'Hero Skills'!$D:$D,"Foe",'Hero Skills'!$C:$C,"All",'Hero Skills'!$A:$A,$C88,'Hero Skills'!$B:$B,"Skill 1",'Hero Skills'!$I:$I,"Stats-Based",'Hero Skills'!$P:$P,BF$81))</f>
        <v>0</v>
      </c>
      <c r="BG88" s="118">
        <f>IF($B88="Lead",SUMIFS('Hero Skills'!$H:$H,'Hero Skills'!$F:$F,BG$83,'Hero Skills'!$E:$E,BG$82,'Hero Skills'!$D:$D,"Foe",'Hero Skills'!$C:$C,"All",'Hero Skills'!$A:$A,$C88,'Hero Skills'!$I:$I,"Stats-Based",'Hero Skills'!$P:$P,BG$81),SUMIFS('Hero Skills'!$H:$H,'Hero Skills'!$F:$F,BG$83,'Hero Skills'!$E:$E,BG$82,'Hero Skills'!$D:$D,"Foe",'Hero Skills'!$C:$C,"All",'Hero Skills'!$A:$A,$C88,'Hero Skills'!$B:$B,"Skill 1",'Hero Skills'!$I:$I,"Stats-Based",'Hero Skills'!$P:$P,BG$81))</f>
        <v>0</v>
      </c>
      <c r="BH88" s="118">
        <f>IF($B88="Lead",SUMIFS('Hero Skills'!$H:$H,'Hero Skills'!$F:$F,BH$83,'Hero Skills'!$E:$E,BH$82,'Hero Skills'!$D:$D,"Foe",'Hero Skills'!$C:$C,"All",'Hero Skills'!$A:$A,$C88,'Hero Skills'!$I:$I,"Stats-Based",'Hero Skills'!$P:$P,BH$81),SUMIFS('Hero Skills'!$H:$H,'Hero Skills'!$F:$F,BH$83,'Hero Skills'!$E:$E,BH$82,'Hero Skills'!$D:$D,"Foe",'Hero Skills'!$C:$C,"All",'Hero Skills'!$A:$A,$C88,'Hero Skills'!$B:$B,"Skill 1",'Hero Skills'!$I:$I,"Stats-Based",'Hero Skills'!$P:$P,BH$81))</f>
        <v>0</v>
      </c>
      <c r="BI88" s="118">
        <f>IF($B88="Lead",SUMIFS('Hero Skills'!$H:$H,'Hero Skills'!$F:$F,BI$83,'Hero Skills'!$E:$E,BI$82,'Hero Skills'!$D:$D,"Foe",'Hero Skills'!$C:$C,"All",'Hero Skills'!$A:$A,$C88,'Hero Skills'!$I:$I,"Stats-Based",'Hero Skills'!$P:$P,BI$81),SUMIFS('Hero Skills'!$H:$H,'Hero Skills'!$F:$F,BI$83,'Hero Skills'!$E:$E,BI$82,'Hero Skills'!$D:$D,"Foe",'Hero Skills'!$C:$C,"All",'Hero Skills'!$A:$A,$C88,'Hero Skills'!$B:$B,"Skill 1",'Hero Skills'!$I:$I,"Stats-Based",'Hero Skills'!$P:$P,BI$81))</f>
        <v>0</v>
      </c>
      <c r="BJ88" s="118">
        <f>IF($B88="Lead",SUMIFS('Hero Skills'!$H:$H,'Hero Skills'!$F:$F,BJ$83,'Hero Skills'!$E:$E,BJ$82,'Hero Skills'!$D:$D,"Foe",'Hero Skills'!$C:$C,"All",'Hero Skills'!$A:$A,$C88,'Hero Skills'!$I:$I,"Stats-Based",'Hero Skills'!$P:$P,BJ$81),SUMIFS('Hero Skills'!$H:$H,'Hero Skills'!$F:$F,BJ$83,'Hero Skills'!$E:$E,BJ$82,'Hero Skills'!$D:$D,"Foe",'Hero Skills'!$C:$C,"All",'Hero Skills'!$A:$A,$C88,'Hero Skills'!$B:$B,"Skill 1",'Hero Skills'!$I:$I,"Stats-Based",'Hero Skills'!$P:$P,BJ$81))</f>
        <v>0</v>
      </c>
      <c r="BK88" s="118">
        <f>IF($B88="Lead",SUMIFS('Hero Skills'!$H:$H,'Hero Skills'!$F:$F,BK$83,'Hero Skills'!$E:$E,BK$82,'Hero Skills'!$D:$D,"Foe",'Hero Skills'!$C:$C,"All",'Hero Skills'!$A:$A,$C88,'Hero Skills'!$I:$I,"Stats-Based",'Hero Skills'!$P:$P,BK$81),SUMIFS('Hero Skills'!$H:$H,'Hero Skills'!$F:$F,BK$83,'Hero Skills'!$E:$E,BK$82,'Hero Skills'!$D:$D,"Foe",'Hero Skills'!$C:$C,"All",'Hero Skills'!$A:$A,$C88,'Hero Skills'!$B:$B,"Skill 1",'Hero Skills'!$I:$I,"Stats-Based",'Hero Skills'!$P:$P,BK$81))</f>
        <v>0</v>
      </c>
      <c r="BL88" s="118"/>
      <c r="BM88" s="118"/>
      <c r="BN88" s="118"/>
      <c r="BO88" s="118"/>
      <c r="BP88" s="118"/>
      <c r="BQ88" s="118"/>
      <c r="BR88" s="118"/>
      <c r="BS88" s="118"/>
      <c r="BT88" s="118"/>
      <c r="BU88" s="118"/>
      <c r="BV88" s="118"/>
      <c r="BW88" s="118"/>
      <c r="BX88" s="118"/>
      <c r="BY88" s="118"/>
      <c r="BZ88" s="118"/>
      <c r="CA88" s="118"/>
      <c r="CB88" s="118"/>
      <c r="CC88" s="118"/>
      <c r="CD88" s="118"/>
      <c r="CE88" s="119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  <c r="CU88" s="118"/>
      <c r="CV88" s="118"/>
      <c r="CW88" s="118"/>
      <c r="CX88" s="118"/>
      <c r="CY88" s="118"/>
      <c r="CZ88" s="118"/>
      <c r="DA88" s="118"/>
      <c r="DB88" s="118"/>
      <c r="DC88" s="118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18"/>
      <c r="DV88" s="118"/>
      <c r="DW88" s="118"/>
      <c r="DX88" s="118"/>
      <c r="DY88" s="118"/>
      <c r="DZ88" s="118"/>
      <c r="EA88" s="118"/>
      <c r="EB88" s="118"/>
      <c r="EC88" s="118"/>
      <c r="ED88" s="118"/>
      <c r="EE88" s="118"/>
      <c r="EF88" s="118"/>
      <c r="EG88" s="118"/>
      <c r="EH88" s="118"/>
      <c r="EI88" s="118"/>
      <c r="EJ88" s="118"/>
      <c r="EK88" s="118"/>
      <c r="EL88" s="118"/>
      <c r="EM88" s="118"/>
      <c r="EN88" s="118"/>
      <c r="EO88" s="118"/>
      <c r="EP88" s="118"/>
      <c r="EQ88" s="118"/>
      <c r="ER88" s="118"/>
      <c r="ES88" s="118"/>
      <c r="ET88" s="118"/>
      <c r="EU88" s="118"/>
      <c r="EV88" s="118"/>
      <c r="EW88" s="118"/>
      <c r="EX88" s="118"/>
      <c r="EY88" s="118"/>
      <c r="EZ88" s="118"/>
      <c r="FA88" s="118"/>
      <c r="FB88" s="118"/>
      <c r="FC88" s="118"/>
      <c r="FD88" s="118"/>
      <c r="FE88" s="118"/>
      <c r="FF88" s="118"/>
      <c r="FG88" s="118"/>
      <c r="FH88" s="118"/>
      <c r="FI88" s="118"/>
      <c r="FJ88" s="118"/>
      <c r="FK88" s="118"/>
      <c r="FL88" s="118"/>
      <c r="FM88" s="118"/>
      <c r="FN88" s="118"/>
      <c r="FO88" s="118"/>
      <c r="FP88" s="118"/>
      <c r="FQ88" s="118"/>
      <c r="FR88" s="118"/>
      <c r="FS88" s="118"/>
      <c r="FT88" s="118"/>
      <c r="FU88" s="118"/>
      <c r="FV88" s="118"/>
      <c r="FW88" s="118"/>
      <c r="FX88" s="118"/>
      <c r="FY88" s="118"/>
      <c r="FZ88" s="118"/>
      <c r="GA88" s="118"/>
      <c r="GB88" s="118"/>
      <c r="GC88" s="118"/>
      <c r="GD88" s="118"/>
      <c r="GE88" s="118"/>
      <c r="GF88" s="118"/>
      <c r="GG88" s="118"/>
      <c r="GH88" s="118"/>
      <c r="GI88" s="118"/>
      <c r="GJ88" s="118"/>
      <c r="GK88" s="118"/>
      <c r="GL88" s="118"/>
      <c r="GM88" s="118"/>
      <c r="GN88" s="118"/>
      <c r="GO88" s="118"/>
      <c r="GP88" s="118"/>
      <c r="GQ88" s="118"/>
      <c r="GR88" s="118"/>
      <c r="GS88" s="118"/>
      <c r="GT88" s="118"/>
      <c r="GU88" s="118"/>
      <c r="GV88" s="118"/>
      <c r="GW88" s="118"/>
      <c r="GX88" s="118"/>
      <c r="GY88" s="118"/>
      <c r="GZ88" s="118"/>
      <c r="HA88" s="118"/>
      <c r="HB88" s="118"/>
      <c r="HC88" s="118"/>
      <c r="HD88" s="118"/>
      <c r="HE88" s="118"/>
      <c r="HF88" s="118"/>
      <c r="HG88" s="118"/>
      <c r="HH88" s="118"/>
      <c r="HI88" s="118"/>
      <c r="HJ88" s="118"/>
      <c r="HK88" s="118"/>
      <c r="HL88" s="118"/>
      <c r="HM88" s="118"/>
      <c r="HN88" s="118"/>
      <c r="HO88" s="118"/>
      <c r="HP88" s="118"/>
      <c r="HQ88" s="118"/>
      <c r="HR88" s="118"/>
      <c r="HS88" s="118"/>
      <c r="HT88" s="118"/>
      <c r="HU88" s="118"/>
      <c r="HV88" s="118"/>
      <c r="HW88" s="118"/>
      <c r="HX88" s="118"/>
      <c r="HY88" s="118"/>
      <c r="HZ88" s="118"/>
      <c r="IA88" s="118"/>
      <c r="IB88" s="118"/>
      <c r="IC88" s="118"/>
      <c r="ID88" s="118"/>
      <c r="IE88" s="118"/>
      <c r="IF88" s="118"/>
      <c r="IG88" s="118"/>
      <c r="IH88" s="118"/>
      <c r="II88" s="118"/>
      <c r="IJ88" s="118"/>
      <c r="IK88" s="118"/>
      <c r="IL88" s="118"/>
      <c r="IM88" s="118"/>
      <c r="IN88" s="118"/>
      <c r="IO88" s="118"/>
      <c r="IP88" s="118"/>
      <c r="IQ88" s="118"/>
      <c r="IR88" s="118"/>
      <c r="IS88" s="118"/>
      <c r="IT88" s="118"/>
      <c r="IU88" s="118"/>
      <c r="IV88" s="118"/>
      <c r="IW88" s="118"/>
      <c r="IX88" s="118"/>
      <c r="IY88" s="118"/>
      <c r="IZ88" s="118"/>
      <c r="JA88" s="118"/>
      <c r="JB88" s="118"/>
      <c r="JC88" s="118"/>
      <c r="JD88" s="118"/>
      <c r="JE88" s="118"/>
      <c r="JF88" s="118"/>
      <c r="JG88" s="118"/>
      <c r="JH88" s="118"/>
      <c r="JI88" s="118"/>
      <c r="JJ88" s="118"/>
      <c r="JK88" s="118"/>
      <c r="JL88" s="118"/>
      <c r="JM88" s="118"/>
      <c r="JN88" s="118"/>
      <c r="JO88" s="118"/>
      <c r="JP88" s="118"/>
      <c r="JQ88" s="118"/>
      <c r="JR88" s="118"/>
      <c r="JS88" s="118"/>
      <c r="JT88" s="118"/>
      <c r="JU88" s="118"/>
      <c r="JV88" s="118"/>
      <c r="JW88" s="118"/>
      <c r="JX88" s="118"/>
      <c r="JY88" s="118"/>
      <c r="JZ88" s="118"/>
      <c r="KA88" s="118"/>
      <c r="KB88" s="118"/>
      <c r="KC88" s="118"/>
      <c r="KD88" s="118"/>
      <c r="KE88" s="118"/>
      <c r="KF88" s="118"/>
      <c r="KG88" s="118"/>
      <c r="KH88" s="118"/>
      <c r="KI88" s="118"/>
      <c r="KJ88" s="118"/>
      <c r="KK88" s="118"/>
      <c r="KL88" s="118"/>
      <c r="KM88" s="118"/>
      <c r="KN88" s="118"/>
      <c r="KO88" s="118"/>
      <c r="KP88" s="118"/>
      <c r="KQ88" s="118"/>
      <c r="KR88" s="118"/>
      <c r="KS88" s="118"/>
      <c r="KT88" s="118"/>
      <c r="KU88" s="118"/>
      <c r="KV88" s="118"/>
      <c r="KW88" s="118"/>
      <c r="KX88" s="118"/>
      <c r="KY88" s="118"/>
      <c r="KZ88" s="118"/>
      <c r="LA88" s="118"/>
      <c r="LB88" s="118"/>
      <c r="LC88" s="118"/>
      <c r="LD88" s="118"/>
      <c r="LE88" s="118"/>
      <c r="LF88" s="118"/>
      <c r="LG88" s="118"/>
      <c r="LH88" s="118"/>
      <c r="LI88" s="118"/>
      <c r="LJ88" s="118"/>
      <c r="LK88" s="118"/>
      <c r="LL88" s="118"/>
      <c r="LM88" s="118"/>
      <c r="LN88" s="118"/>
      <c r="LO88" s="118"/>
      <c r="LP88" s="118"/>
      <c r="LQ88" s="118"/>
      <c r="LR88" s="118"/>
      <c r="LS88" s="118"/>
      <c r="LT88" s="118"/>
      <c r="LU88" s="118"/>
      <c r="LV88" s="118"/>
      <c r="LW88" s="118"/>
      <c r="LX88" s="118"/>
      <c r="LY88" s="118"/>
      <c r="LZ88" s="118"/>
      <c r="MA88" s="118"/>
      <c r="MB88" s="118"/>
      <c r="MC88" s="118"/>
      <c r="MD88" s="118"/>
      <c r="ME88" s="118"/>
      <c r="MF88" s="118"/>
      <c r="MG88" s="118"/>
      <c r="MH88" s="118"/>
      <c r="MI88" s="118"/>
      <c r="MJ88" s="118"/>
      <c r="MK88" s="118"/>
      <c r="ML88" s="118"/>
      <c r="MM88" s="118"/>
      <c r="MN88" s="118"/>
      <c r="MO88" s="118"/>
      <c r="MP88" s="118"/>
      <c r="MQ88" s="118"/>
      <c r="MR88" s="118"/>
      <c r="MS88" s="118"/>
      <c r="MT88" s="118"/>
      <c r="MU88" s="118"/>
      <c r="MV88" s="118"/>
      <c r="MW88" s="118"/>
      <c r="MX88" s="118"/>
      <c r="MY88" s="118"/>
      <c r="MZ88" s="118"/>
      <c r="NA88" s="118"/>
      <c r="NB88" s="118"/>
      <c r="NC88" s="118"/>
      <c r="ND88" s="118"/>
      <c r="NE88" s="118"/>
      <c r="NF88" s="118"/>
      <c r="NG88" s="118"/>
      <c r="NH88" s="118"/>
      <c r="NI88" s="118"/>
      <c r="NJ88" s="118"/>
      <c r="NK88" s="118"/>
      <c r="NL88" s="118"/>
      <c r="NM88" s="118"/>
      <c r="NN88" s="118"/>
      <c r="NO88" s="118"/>
      <c r="NP88" s="118"/>
      <c r="NQ88" s="118"/>
      <c r="NR88" s="118"/>
      <c r="NS88" s="118"/>
      <c r="NT88" s="118"/>
      <c r="NU88" s="118"/>
      <c r="NV88" s="118"/>
      <c r="NW88" s="118"/>
      <c r="NX88" s="118"/>
      <c r="NY88" s="118"/>
      <c r="NZ88" s="118"/>
      <c r="OA88" s="118"/>
      <c r="OB88" s="118"/>
      <c r="OC88" s="118"/>
      <c r="OD88" s="118"/>
      <c r="OE88" s="118"/>
      <c r="OF88" s="118"/>
      <c r="OG88" s="118"/>
      <c r="OH88" s="118"/>
      <c r="OI88" s="118"/>
      <c r="OJ88" s="118"/>
      <c r="OK88" s="118"/>
      <c r="OL88" s="118"/>
      <c r="OM88" s="118"/>
      <c r="ON88" s="118"/>
      <c r="OO88" s="118"/>
      <c r="OP88" s="118"/>
      <c r="OQ88" s="118"/>
      <c r="OR88" s="118"/>
      <c r="OS88" s="118"/>
      <c r="OT88" s="118"/>
      <c r="OU88" s="118"/>
      <c r="OV88" s="118"/>
      <c r="OW88" s="118"/>
      <c r="OX88" s="118"/>
      <c r="OY88" s="118"/>
      <c r="OZ88" s="118"/>
      <c r="PA88" s="118"/>
      <c r="PB88" s="118"/>
      <c r="PC88" s="118"/>
      <c r="PD88" s="118"/>
      <c r="PE88" s="118"/>
      <c r="PF88" s="118"/>
      <c r="PG88" s="118"/>
      <c r="PH88" s="118"/>
      <c r="PI88" s="118"/>
      <c r="PJ88" s="118"/>
      <c r="PK88" s="118"/>
      <c r="PL88" s="118"/>
      <c r="PM88" s="118"/>
      <c r="PN88" s="118"/>
      <c r="PO88" s="118"/>
      <c r="PP88" s="118"/>
      <c r="PQ88" s="118"/>
      <c r="PR88" s="118"/>
      <c r="PS88" s="118"/>
      <c r="PT88" s="118"/>
      <c r="PU88" s="118"/>
      <c r="PV88" s="118"/>
      <c r="PW88" s="118"/>
      <c r="PX88" s="118"/>
      <c r="PY88" s="118"/>
      <c r="PZ88" s="118"/>
      <c r="QA88" s="118"/>
      <c r="QB88" s="118"/>
      <c r="QC88" s="118"/>
      <c r="QD88" s="118"/>
      <c r="QE88" s="118"/>
      <c r="QF88" s="118"/>
      <c r="QG88" s="118"/>
      <c r="QH88" s="118"/>
      <c r="QI88" s="118"/>
      <c r="QJ88" s="118"/>
      <c r="QK88" s="118"/>
      <c r="QL88" s="118"/>
      <c r="QM88" s="118"/>
      <c r="QN88" s="118"/>
      <c r="QO88" s="118"/>
      <c r="QP88" s="118"/>
      <c r="QQ88" s="118"/>
      <c r="QR88" s="118"/>
      <c r="QS88" s="118"/>
      <c r="QT88" s="118"/>
      <c r="QU88" s="118"/>
      <c r="QV88" s="118"/>
      <c r="QW88" s="118"/>
      <c r="QX88" s="118"/>
      <c r="QY88" s="118"/>
      <c r="QZ88" s="118"/>
      <c r="RA88" s="118"/>
      <c r="RB88" s="118"/>
      <c r="RC88" s="118"/>
      <c r="RD88" s="118"/>
      <c r="RE88" s="118"/>
      <c r="RF88" s="118"/>
      <c r="RG88" s="118"/>
      <c r="RH88" s="118"/>
      <c r="RI88" s="118"/>
      <c r="RJ88" s="118"/>
      <c r="RK88" s="118"/>
      <c r="RL88" s="118"/>
      <c r="RM88" s="118"/>
      <c r="RN88" s="118"/>
      <c r="RO88" s="118"/>
      <c r="RP88" s="118"/>
      <c r="RQ88" s="118"/>
      <c r="RR88" s="118"/>
      <c r="RS88" s="118"/>
      <c r="RT88" s="118"/>
      <c r="RU88" s="118"/>
      <c r="RV88" s="118"/>
      <c r="RW88" s="118"/>
      <c r="RX88" s="118"/>
      <c r="RY88" s="118"/>
      <c r="RZ88" s="118"/>
      <c r="SA88" s="118"/>
      <c r="SB88" s="118"/>
      <c r="SC88" s="118"/>
      <c r="SD88" s="118"/>
      <c r="SE88" s="118"/>
      <c r="SF88" s="118"/>
      <c r="SG88" s="118"/>
      <c r="SH88" s="118"/>
      <c r="SI88" s="118"/>
      <c r="SJ88" s="118"/>
      <c r="SK88" s="118"/>
      <c r="SL88" s="118"/>
      <c r="SM88" s="118"/>
      <c r="SN88" s="118"/>
      <c r="SO88" s="118"/>
      <c r="SP88" s="118"/>
      <c r="SQ88" s="118"/>
      <c r="SR88" s="118"/>
      <c r="SS88" s="118"/>
      <c r="ST88" s="118"/>
      <c r="SU88" s="118"/>
      <c r="SV88" s="118"/>
      <c r="SW88" s="118"/>
      <c r="SX88" s="118"/>
      <c r="SY88" s="118"/>
      <c r="SZ88" s="118"/>
      <c r="TA88" s="118"/>
      <c r="TB88" s="118"/>
      <c r="TC88" s="118"/>
      <c r="TD88" s="118"/>
      <c r="TE88" s="118"/>
      <c r="TF88" s="118"/>
      <c r="TG88" s="118"/>
      <c r="TH88" s="118"/>
      <c r="TI88" s="118"/>
      <c r="TJ88" s="118"/>
      <c r="TK88" s="118"/>
      <c r="TL88" s="118"/>
      <c r="TM88" s="118"/>
      <c r="TN88" s="118"/>
      <c r="TO88" s="118"/>
      <c r="TP88" s="118"/>
      <c r="TQ88" s="118"/>
      <c r="TR88" s="118"/>
      <c r="TS88" s="118"/>
      <c r="TT88" s="118"/>
      <c r="TU88" s="118"/>
      <c r="TV88" s="118"/>
      <c r="TW88" s="118"/>
      <c r="TX88" s="118"/>
      <c r="TY88" s="118"/>
      <c r="TZ88" s="118"/>
      <c r="UA88" s="118"/>
      <c r="UB88" s="118"/>
      <c r="UC88" s="118"/>
      <c r="UD88" s="118"/>
      <c r="UE88" s="118"/>
      <c r="UF88" s="118"/>
      <c r="UG88" s="118"/>
      <c r="UH88" s="118"/>
      <c r="UI88" s="118"/>
      <c r="UJ88" s="118"/>
      <c r="UK88" s="118"/>
      <c r="UL88" s="118"/>
      <c r="UM88" s="118"/>
      <c r="UN88" s="118"/>
      <c r="UO88" s="118"/>
      <c r="UP88" s="118"/>
      <c r="UQ88" s="118"/>
      <c r="UR88" s="118"/>
      <c r="US88" s="118"/>
      <c r="UT88" s="118"/>
      <c r="UU88" s="118"/>
      <c r="UV88" s="118"/>
      <c r="UW88" s="118"/>
      <c r="UX88" s="118"/>
      <c r="UY88" s="118"/>
      <c r="UZ88" s="118"/>
      <c r="VA88" s="118"/>
      <c r="VB88" s="118"/>
      <c r="VC88" s="118"/>
      <c r="VD88" s="118"/>
      <c r="VE88" s="118"/>
      <c r="VF88" s="118"/>
      <c r="VG88" s="118"/>
      <c r="VH88" s="118"/>
      <c r="VI88" s="118"/>
      <c r="VJ88" s="118"/>
      <c r="VK88" s="118"/>
      <c r="VL88" s="118"/>
      <c r="VM88" s="118"/>
      <c r="VN88" s="118"/>
      <c r="VO88" s="118"/>
      <c r="VP88" s="118"/>
      <c r="VQ88" s="118"/>
      <c r="VR88" s="118"/>
      <c r="VS88" s="118"/>
      <c r="VT88" s="118"/>
      <c r="VU88" s="118"/>
      <c r="VV88" s="118"/>
      <c r="VW88" s="118"/>
      <c r="VX88" s="118"/>
      <c r="VY88" s="118"/>
      <c r="VZ88" s="118"/>
      <c r="WA88" s="118"/>
      <c r="WB88" s="118"/>
      <c r="WC88" s="118"/>
      <c r="WD88" s="118"/>
      <c r="WE88" s="118"/>
      <c r="WF88" s="118"/>
      <c r="WG88" s="118"/>
      <c r="WH88" s="118"/>
      <c r="WI88" s="118"/>
      <c r="WJ88" s="118"/>
      <c r="WK88" s="118"/>
      <c r="WL88" s="118"/>
      <c r="WM88" s="118"/>
      <c r="WN88" s="118"/>
      <c r="WO88" s="118"/>
      <c r="WP88" s="118"/>
      <c r="WQ88" s="118"/>
      <c r="WR88" s="118"/>
      <c r="WS88" s="118"/>
      <c r="WT88" s="118"/>
      <c r="WU88" s="118"/>
      <c r="WV88" s="118"/>
    </row>
    <row r="89" spans="1:620" ht="12.75" x14ac:dyDescent="0.2">
      <c r="A89" s="45"/>
      <c r="B89" s="2" t="s">
        <v>88</v>
      </c>
      <c r="C89" s="70" t="str">
        <f t="shared" si="29"/>
        <v>Renee</v>
      </c>
      <c r="D89" s="117">
        <f>IF($B89="Lead",SUMIFS('Hero Skills'!$H:$H,'Hero Skills'!$F:$F,D$83,'Hero Skills'!$E:$E,D$82,'Hero Skills'!$D:$D,"Friend",'Hero Skills'!$C:$C,"All",'Hero Skills'!$A:$A,$C89,'Hero Skills'!$I:$I,"Stats-Based",'Hero Skills'!$P:$P,D$81)+SUMIFS('Hero Skills'!$H:$H,'Hero Skills'!$C:$C,$F$1,'Hero Skills'!$F:$F,D$83,'Hero Skills'!$E:$E,D$82,'Hero Skills'!$A:$A,$C89,'Hero Skills'!$I:$I,"Stats-Based",'Hero Skills'!$P:$P,D$81),SUMIFS('Hero Skills'!$H:$H,'Hero Skills'!$F:$F,D$83,'Hero Skills'!$E:$E,D$82,'Hero Skills'!$D:$D,"Friend",'Hero Skills'!$C:$C,"All",'Hero Skills'!$A:$A,$C89,'Hero Skills'!$B:$B,"Skill 1",'Hero Skills'!$I:$I,"Stats-Based",'Hero Skills'!$P:$P,D$81))</f>
        <v>0</v>
      </c>
      <c r="E89" s="117">
        <f>IF($B89="Lead",SUMIFS('Hero Skills'!$H:$H,'Hero Skills'!$F:$F,E$83,'Hero Skills'!$E:$E,E$82,'Hero Skills'!$D:$D,"Friend",'Hero Skills'!$C:$C,"All",'Hero Skills'!$A:$A,$C89,'Hero Skills'!$I:$I,"Stats-Based",'Hero Skills'!$P:$P,E$81)+SUMIFS('Hero Skills'!$H:$H,'Hero Skills'!$C:$C,$F$1,'Hero Skills'!$F:$F,E$83,'Hero Skills'!$E:$E,E$82,'Hero Skills'!$A:$A,$C89,'Hero Skills'!$I:$I,"Stats-Based",'Hero Skills'!$P:$P,E$81),SUMIFS('Hero Skills'!$H:$H,'Hero Skills'!$F:$F,E$83,'Hero Skills'!$E:$E,E$82,'Hero Skills'!$D:$D,"Friend",'Hero Skills'!$C:$C,"All",'Hero Skills'!$A:$A,$C89,'Hero Skills'!$B:$B,"Skill 1",'Hero Skills'!$I:$I,"Stats-Based",'Hero Skills'!$P:$P,E$81))</f>
        <v>0</v>
      </c>
      <c r="F89" s="117">
        <f>IF($B89="Lead",SUMIFS('Hero Skills'!$H:$H,'Hero Skills'!$F:$F,F$83,'Hero Skills'!$E:$E,F$82,'Hero Skills'!$D:$D,"Friend",'Hero Skills'!$C:$C,"All",'Hero Skills'!$A:$A,$C89,'Hero Skills'!$I:$I,"Stats-Based",'Hero Skills'!$P:$P,F$81)+SUMIFS('Hero Skills'!$H:$H,'Hero Skills'!$C:$C,$F$1,'Hero Skills'!$F:$F,F$83,'Hero Skills'!$E:$E,F$82,'Hero Skills'!$A:$A,$C89,'Hero Skills'!$I:$I,"Stats-Based",'Hero Skills'!$P:$P,F$81),SUMIFS('Hero Skills'!$H:$H,'Hero Skills'!$F:$F,F$83,'Hero Skills'!$E:$E,F$82,'Hero Skills'!$D:$D,"Friend",'Hero Skills'!$C:$C,"All",'Hero Skills'!$A:$A,$C89,'Hero Skills'!$B:$B,"Skill 1",'Hero Skills'!$I:$I,"Stats-Based",'Hero Skills'!$P:$P,F$81))</f>
        <v>0</v>
      </c>
      <c r="G89" s="117">
        <f>IF($B89="Lead",SUMIFS('Hero Skills'!$H:$H,'Hero Skills'!$F:$F,G$83,'Hero Skills'!$E:$E,G$82,'Hero Skills'!$D:$D,"Friend",'Hero Skills'!$C:$C,"All",'Hero Skills'!$A:$A,$C89,'Hero Skills'!$I:$I,"Stats-Based",'Hero Skills'!$P:$P,G$81)+SUMIFS('Hero Skills'!$H:$H,'Hero Skills'!$C:$C,$F$1,'Hero Skills'!$F:$F,G$83,'Hero Skills'!$E:$E,G$82,'Hero Skills'!$A:$A,$C89,'Hero Skills'!$I:$I,"Stats-Based",'Hero Skills'!$P:$P,G$81),SUMIFS('Hero Skills'!$H:$H,'Hero Skills'!$F:$F,G$83,'Hero Skills'!$E:$E,G$82,'Hero Skills'!$D:$D,"Friend",'Hero Skills'!$C:$C,"All",'Hero Skills'!$A:$A,$C89,'Hero Skills'!$B:$B,"Skill 1",'Hero Skills'!$I:$I,"Stats-Based",'Hero Skills'!$P:$P,G$81))</f>
        <v>0</v>
      </c>
      <c r="H89" s="117">
        <f>IF($B89="Lead",SUMIFS('Hero Skills'!$H:$H,'Hero Skills'!$F:$F,H$83,'Hero Skills'!$E:$E,H$82,'Hero Skills'!$D:$D,"Friend",'Hero Skills'!$C:$C,"All",'Hero Skills'!$A:$A,$C89,'Hero Skills'!$I:$I,"Stats-Based",'Hero Skills'!$P:$P,H$81)+SUMIFS('Hero Skills'!$H:$H,'Hero Skills'!$C:$C,$F$1,'Hero Skills'!$F:$F,H$83,'Hero Skills'!$E:$E,H$82,'Hero Skills'!$A:$A,$C89,'Hero Skills'!$I:$I,"Stats-Based",'Hero Skills'!$P:$P,H$81),SUMIFS('Hero Skills'!$H:$H,'Hero Skills'!$F:$F,H$83,'Hero Skills'!$E:$E,H$82,'Hero Skills'!$D:$D,"Friend",'Hero Skills'!$C:$C,"All",'Hero Skills'!$A:$A,$C89,'Hero Skills'!$B:$B,"Skill 1",'Hero Skills'!$I:$I,"Stats-Based",'Hero Skills'!$P:$P,H$81))</f>
        <v>0</v>
      </c>
      <c r="I89" s="117">
        <f>IF($B89="Lead",SUMIFS('Hero Skills'!$H:$H,'Hero Skills'!$F:$F,I$83,'Hero Skills'!$E:$E,I$82,'Hero Skills'!$D:$D,"Friend",'Hero Skills'!$C:$C,"All",'Hero Skills'!$A:$A,$C89,'Hero Skills'!$I:$I,"Stats-Based",'Hero Skills'!$P:$P,I$81)+SUMIFS('Hero Skills'!$H:$H,'Hero Skills'!$C:$C,$F$1,'Hero Skills'!$F:$F,I$83,'Hero Skills'!$E:$E,I$82,'Hero Skills'!$A:$A,$C89,'Hero Skills'!$I:$I,"Stats-Based",'Hero Skills'!$P:$P,I$81),SUMIFS('Hero Skills'!$H:$H,'Hero Skills'!$F:$F,I$83,'Hero Skills'!$E:$E,I$82,'Hero Skills'!$D:$D,"Friend",'Hero Skills'!$C:$C,"All",'Hero Skills'!$A:$A,$C89,'Hero Skills'!$B:$B,"Skill 1",'Hero Skills'!$I:$I,"Stats-Based",'Hero Skills'!$P:$P,I$81))</f>
        <v>0</v>
      </c>
      <c r="J89" s="117">
        <f>IF($B89="Lead",SUMIFS('Hero Skills'!$H:$H,'Hero Skills'!$F:$F,J$83,'Hero Skills'!$E:$E,J$82,'Hero Skills'!$D:$D,"Friend",'Hero Skills'!$C:$C,"All",'Hero Skills'!$A:$A,$C89,'Hero Skills'!$I:$I,"Stats-Based",'Hero Skills'!$P:$P,J$81)+SUMIFS('Hero Skills'!$H:$H,'Hero Skills'!$C:$C,$F$1,'Hero Skills'!$F:$F,J$83,'Hero Skills'!$E:$E,J$82,'Hero Skills'!$A:$A,$C89,'Hero Skills'!$I:$I,"Stats-Based",'Hero Skills'!$P:$P,J$81),SUMIFS('Hero Skills'!$H:$H,'Hero Skills'!$F:$F,J$83,'Hero Skills'!$E:$E,J$82,'Hero Skills'!$D:$D,"Friend",'Hero Skills'!$C:$C,"All",'Hero Skills'!$A:$A,$C89,'Hero Skills'!$B:$B,"Skill 1",'Hero Skills'!$I:$I,"Stats-Based",'Hero Skills'!$P:$P,J$81))</f>
        <v>0</v>
      </c>
      <c r="K89" s="117">
        <f>IF($B89="Lead",SUMIFS('Hero Skills'!$H:$H,'Hero Skills'!$F:$F,K$83,'Hero Skills'!$E:$E,K$82,'Hero Skills'!$D:$D,"Friend",'Hero Skills'!$C:$C,"All",'Hero Skills'!$A:$A,$C89,'Hero Skills'!$I:$I,"Stats-Based",'Hero Skills'!$P:$P,K$81)+SUMIFS('Hero Skills'!$H:$H,'Hero Skills'!$C:$C,$F$1,'Hero Skills'!$F:$F,K$83,'Hero Skills'!$E:$E,K$82,'Hero Skills'!$A:$A,$C89,'Hero Skills'!$I:$I,"Stats-Based",'Hero Skills'!$P:$P,K$81),SUMIFS('Hero Skills'!$H:$H,'Hero Skills'!$F:$F,K$83,'Hero Skills'!$E:$E,K$82,'Hero Skills'!$D:$D,"Friend",'Hero Skills'!$C:$C,"All",'Hero Skills'!$A:$A,$C89,'Hero Skills'!$B:$B,"Skill 1",'Hero Skills'!$I:$I,"Stats-Based",'Hero Skills'!$P:$P,K$81))</f>
        <v>0</v>
      </c>
      <c r="L89" s="117">
        <f>IF($B89="Lead",SUMIFS('Hero Skills'!$H:$H,'Hero Skills'!$F:$F,L$83,'Hero Skills'!$E:$E,L$82,'Hero Skills'!$D:$D,"Friend",'Hero Skills'!$C:$C,"All",'Hero Skills'!$A:$A,$C89,'Hero Skills'!$I:$I,"Stats-Based",'Hero Skills'!$P:$P,L$81)+SUMIFS('Hero Skills'!$H:$H,'Hero Skills'!$C:$C,$F$1,'Hero Skills'!$F:$F,L$83,'Hero Skills'!$E:$E,L$82,'Hero Skills'!$A:$A,$C89,'Hero Skills'!$I:$I,"Stats-Based",'Hero Skills'!$P:$P,L$81),SUMIFS('Hero Skills'!$H:$H,'Hero Skills'!$F:$F,L$83,'Hero Skills'!$E:$E,L$82,'Hero Skills'!$D:$D,"Friend",'Hero Skills'!$C:$C,"All",'Hero Skills'!$A:$A,$C89,'Hero Skills'!$B:$B,"Skill 1",'Hero Skills'!$I:$I,"Stats-Based",'Hero Skills'!$P:$P,L$81))</f>
        <v>0</v>
      </c>
      <c r="M89" s="117">
        <f>IF($B89="Lead",SUMIFS('Hero Skills'!$H:$H,'Hero Skills'!$F:$F,M$83,'Hero Skills'!$E:$E,M$82,'Hero Skills'!$D:$D,"Friend",'Hero Skills'!$C:$C,"All",'Hero Skills'!$A:$A,$C89,'Hero Skills'!$I:$I,"Stats-Based",'Hero Skills'!$P:$P,M$81)+SUMIFS('Hero Skills'!$H:$H,'Hero Skills'!$C:$C,$F$1,'Hero Skills'!$F:$F,M$83,'Hero Skills'!$E:$E,M$82,'Hero Skills'!$A:$A,$C89,'Hero Skills'!$I:$I,"Stats-Based",'Hero Skills'!$P:$P,M$81),SUMIFS('Hero Skills'!$H:$H,'Hero Skills'!$F:$F,M$83,'Hero Skills'!$E:$E,M$82,'Hero Skills'!$D:$D,"Friend",'Hero Skills'!$C:$C,"All",'Hero Skills'!$A:$A,$C89,'Hero Skills'!$B:$B,"Skill 1",'Hero Skills'!$I:$I,"Stats-Based",'Hero Skills'!$P:$P,M$81))</f>
        <v>0</v>
      </c>
      <c r="N89" s="117">
        <f>IF($B89="Lead",SUMIFS('Hero Skills'!$H:$H,'Hero Skills'!$F:$F,N$83,'Hero Skills'!$E:$E,N$82,'Hero Skills'!$D:$D,"Friend",'Hero Skills'!$C:$C,"All",'Hero Skills'!$A:$A,$C89,'Hero Skills'!$I:$I,"Stats-Based",'Hero Skills'!$P:$P,N$81)+SUMIFS('Hero Skills'!$H:$H,'Hero Skills'!$C:$C,$F$1,'Hero Skills'!$F:$F,N$83,'Hero Skills'!$E:$E,N$82,'Hero Skills'!$A:$A,$C89,'Hero Skills'!$I:$I,"Stats-Based",'Hero Skills'!$P:$P,N$81),SUMIFS('Hero Skills'!$H:$H,'Hero Skills'!$F:$F,N$83,'Hero Skills'!$E:$E,N$82,'Hero Skills'!$D:$D,"Friend",'Hero Skills'!$C:$C,"All",'Hero Skills'!$A:$A,$C89,'Hero Skills'!$B:$B,"Skill 1",'Hero Skills'!$I:$I,"Stats-Based",'Hero Skills'!$P:$P,N$81))</f>
        <v>0</v>
      </c>
      <c r="O89" s="117">
        <f>IF($B89="Lead",SUMIFS('Hero Skills'!$H:$H,'Hero Skills'!$F:$F,O$83,'Hero Skills'!$E:$E,O$82,'Hero Skills'!$D:$D,"Friend",'Hero Skills'!$C:$C,"All",'Hero Skills'!$A:$A,$C89,'Hero Skills'!$I:$I,"Stats-Based",'Hero Skills'!$P:$P,O$81)+SUMIFS('Hero Skills'!$H:$H,'Hero Skills'!$C:$C,$F$1,'Hero Skills'!$F:$F,O$83,'Hero Skills'!$E:$E,O$82,'Hero Skills'!$A:$A,$C89,'Hero Skills'!$I:$I,"Stats-Based",'Hero Skills'!$P:$P,O$81),SUMIFS('Hero Skills'!$H:$H,'Hero Skills'!$F:$F,O$83,'Hero Skills'!$E:$E,O$82,'Hero Skills'!$D:$D,"Friend",'Hero Skills'!$C:$C,"All",'Hero Skills'!$A:$A,$C89,'Hero Skills'!$B:$B,"Skill 1",'Hero Skills'!$I:$I,"Stats-Based",'Hero Skills'!$P:$P,O$81))</f>
        <v>0</v>
      </c>
      <c r="P89" s="117">
        <f>IF($B89="Lead",SUMIFS('Hero Skills'!$H:$H,'Hero Skills'!$F:$F,P$83,'Hero Skills'!$E:$E,P$82,'Hero Skills'!$D:$D,"Friend",'Hero Skills'!$C:$C,"All",'Hero Skills'!$A:$A,$C89,'Hero Skills'!$I:$I,"Stats-Based",'Hero Skills'!$P:$P,P$81)+SUMIFS('Hero Skills'!$H:$H,'Hero Skills'!$C:$C,$F$1,'Hero Skills'!$F:$F,P$83,'Hero Skills'!$E:$E,P$82,'Hero Skills'!$A:$A,$C89,'Hero Skills'!$I:$I,"Stats-Based",'Hero Skills'!$P:$P,P$81),SUMIFS('Hero Skills'!$H:$H,'Hero Skills'!$F:$F,P$83,'Hero Skills'!$E:$E,P$82,'Hero Skills'!$D:$D,"Friend",'Hero Skills'!$C:$C,"All",'Hero Skills'!$A:$A,$C89,'Hero Skills'!$B:$B,"Skill 1",'Hero Skills'!$I:$I,"Stats-Based",'Hero Skills'!$P:$P,P$81))</f>
        <v>0</v>
      </c>
      <c r="Q89" s="117">
        <f>IF($B89="Lead",SUMIFS('Hero Skills'!$H:$H,'Hero Skills'!$F:$F,Q$83,'Hero Skills'!$E:$E,Q$82,'Hero Skills'!$D:$D,"Friend",'Hero Skills'!$C:$C,"All",'Hero Skills'!$A:$A,$C89,'Hero Skills'!$I:$I,"Stats-Based",'Hero Skills'!$P:$P,Q$81)+SUMIFS('Hero Skills'!$H:$H,'Hero Skills'!$C:$C,$F$1,'Hero Skills'!$F:$F,Q$83,'Hero Skills'!$E:$E,Q$82,'Hero Skills'!$A:$A,$C89,'Hero Skills'!$I:$I,"Stats-Based",'Hero Skills'!$P:$P,Q$81),SUMIFS('Hero Skills'!$H:$H,'Hero Skills'!$F:$F,Q$83,'Hero Skills'!$E:$E,Q$82,'Hero Skills'!$D:$D,"Friend",'Hero Skills'!$C:$C,"All",'Hero Skills'!$A:$A,$C89,'Hero Skills'!$B:$B,"Skill 1",'Hero Skills'!$I:$I,"Stats-Based",'Hero Skills'!$P:$P,Q$81))</f>
        <v>0</v>
      </c>
      <c r="R89" s="117">
        <f>IF($B89="Lead",SUMIFS('Hero Skills'!$H:$H,'Hero Skills'!$F:$F,R$83,'Hero Skills'!$E:$E,R$82,'Hero Skills'!$D:$D,"Friend",'Hero Skills'!$C:$C,"All",'Hero Skills'!$A:$A,$C89,'Hero Skills'!$I:$I,"Stats-Based",'Hero Skills'!$P:$P,R$81)+SUMIFS('Hero Skills'!$H:$H,'Hero Skills'!$C:$C,$F$1,'Hero Skills'!$F:$F,R$83,'Hero Skills'!$E:$E,R$82,'Hero Skills'!$A:$A,$C89,'Hero Skills'!$I:$I,"Stats-Based",'Hero Skills'!$P:$P,R$81),SUMIFS('Hero Skills'!$H:$H,'Hero Skills'!$F:$F,R$83,'Hero Skills'!$E:$E,R$82,'Hero Skills'!$D:$D,"Friend",'Hero Skills'!$C:$C,"All",'Hero Skills'!$A:$A,$C89,'Hero Skills'!$B:$B,"Skill 1",'Hero Skills'!$I:$I,"Stats-Based",'Hero Skills'!$P:$P,R$81))</f>
        <v>0</v>
      </c>
      <c r="S89" s="117">
        <f>IF($B89="Lead",SUMIFS('Hero Skills'!$H:$H,'Hero Skills'!$F:$F,S$83,'Hero Skills'!$E:$E,S$82,'Hero Skills'!$D:$D,"Friend",'Hero Skills'!$C:$C,"All",'Hero Skills'!$A:$A,$C89,'Hero Skills'!$I:$I,"Stats-Based",'Hero Skills'!$P:$P,S$81)+SUMIFS('Hero Skills'!$H:$H,'Hero Skills'!$C:$C,$F$1,'Hero Skills'!$F:$F,S$83,'Hero Skills'!$E:$E,S$82,'Hero Skills'!$A:$A,$C89,'Hero Skills'!$I:$I,"Stats-Based",'Hero Skills'!$P:$P,S$81),SUMIFS('Hero Skills'!$H:$H,'Hero Skills'!$F:$F,S$83,'Hero Skills'!$E:$E,S$82,'Hero Skills'!$D:$D,"Friend",'Hero Skills'!$C:$C,"All",'Hero Skills'!$A:$A,$C89,'Hero Skills'!$B:$B,"Skill 1",'Hero Skills'!$I:$I,"Stats-Based",'Hero Skills'!$P:$P,S$81))</f>
        <v>0</v>
      </c>
      <c r="T89" s="117">
        <f>IF($B89="Lead",SUMIFS('Hero Skills'!$H:$H,'Hero Skills'!$F:$F,T$83,'Hero Skills'!$E:$E,T$82,'Hero Skills'!$D:$D,"Friend",'Hero Skills'!$C:$C,"All",'Hero Skills'!$A:$A,$C89,'Hero Skills'!$I:$I,"Stats-Based",'Hero Skills'!$P:$P,T$81)+SUMIFS('Hero Skills'!$H:$H,'Hero Skills'!$C:$C,$F$1,'Hero Skills'!$F:$F,T$83,'Hero Skills'!$E:$E,T$82,'Hero Skills'!$A:$A,$C89,'Hero Skills'!$I:$I,"Stats-Based",'Hero Skills'!$P:$P,T$81),SUMIFS('Hero Skills'!$H:$H,'Hero Skills'!$F:$F,T$83,'Hero Skills'!$E:$E,T$82,'Hero Skills'!$D:$D,"Friend",'Hero Skills'!$C:$C,"All",'Hero Skills'!$A:$A,$C89,'Hero Skills'!$B:$B,"Skill 1",'Hero Skills'!$I:$I,"Stats-Based",'Hero Skills'!$P:$P,T$81))</f>
        <v>0</v>
      </c>
      <c r="U89" s="117">
        <f>IF($B89="Lead",SUMIFS('Hero Skills'!$H:$H,'Hero Skills'!$F:$F,U$83,'Hero Skills'!$E:$E,U$82,'Hero Skills'!$D:$D,"Friend",'Hero Skills'!$C:$C,"All",'Hero Skills'!$A:$A,$C89,'Hero Skills'!$I:$I,"Stats-Based",'Hero Skills'!$P:$P,U$81)+SUMIFS('Hero Skills'!$H:$H,'Hero Skills'!$C:$C,$F$1,'Hero Skills'!$F:$F,U$83,'Hero Skills'!$E:$E,U$82,'Hero Skills'!$A:$A,$C89,'Hero Skills'!$I:$I,"Stats-Based",'Hero Skills'!$P:$P,U$81),SUMIFS('Hero Skills'!$H:$H,'Hero Skills'!$F:$F,U$83,'Hero Skills'!$E:$E,U$82,'Hero Skills'!$D:$D,"Friend",'Hero Skills'!$C:$C,"All",'Hero Skills'!$A:$A,$C89,'Hero Skills'!$B:$B,"Skill 1",'Hero Skills'!$I:$I,"Stats-Based",'Hero Skills'!$P:$P,U$81))</f>
        <v>0</v>
      </c>
      <c r="V89" s="117">
        <f>IF($B89="Lead",SUMIFS('Hero Skills'!$H:$H,'Hero Skills'!$F:$F,V$83,'Hero Skills'!$E:$E,V$82,'Hero Skills'!$D:$D,"Friend",'Hero Skills'!$C:$C,"All",'Hero Skills'!$A:$A,$C89,'Hero Skills'!$I:$I,"Stats-Based",'Hero Skills'!$P:$P,V$81)+SUMIFS('Hero Skills'!$H:$H,'Hero Skills'!$C:$C,$F$1,'Hero Skills'!$F:$F,V$83,'Hero Skills'!$E:$E,V$82,'Hero Skills'!$A:$A,$C89,'Hero Skills'!$I:$I,"Stats-Based",'Hero Skills'!$P:$P,V$81),SUMIFS('Hero Skills'!$H:$H,'Hero Skills'!$F:$F,V$83,'Hero Skills'!$E:$E,V$82,'Hero Skills'!$D:$D,"Friend",'Hero Skills'!$C:$C,"All",'Hero Skills'!$A:$A,$C89,'Hero Skills'!$B:$B,"Skill 1",'Hero Skills'!$I:$I,"Stats-Based",'Hero Skills'!$P:$P,V$81))</f>
        <v>0</v>
      </c>
      <c r="W89" s="117">
        <f>IF($B89="Lead",SUMIFS('Hero Skills'!$H:$H,'Hero Skills'!$F:$F,W$83,'Hero Skills'!$E:$E,W$82,'Hero Skills'!$D:$D,"Friend",'Hero Skills'!$C:$C,"All",'Hero Skills'!$A:$A,$C89,'Hero Skills'!$I:$I,"Stats-Based",'Hero Skills'!$P:$P,W$81)+SUMIFS('Hero Skills'!$H:$H,'Hero Skills'!$C:$C,$F$1,'Hero Skills'!$F:$F,W$83,'Hero Skills'!$E:$E,W$82,'Hero Skills'!$A:$A,$C89,'Hero Skills'!$I:$I,"Stats-Based",'Hero Skills'!$P:$P,W$81),SUMIFS('Hero Skills'!$H:$H,'Hero Skills'!$F:$F,W$83,'Hero Skills'!$E:$E,W$82,'Hero Skills'!$D:$D,"Friend",'Hero Skills'!$C:$C,"All",'Hero Skills'!$A:$A,$C89,'Hero Skills'!$B:$B,"Skill 1",'Hero Skills'!$I:$I,"Stats-Based",'Hero Skills'!$P:$P,W$81))</f>
        <v>0</v>
      </c>
      <c r="X89" s="117">
        <f>IF($B89="Lead",SUMIFS('Hero Skills'!$H:$H,'Hero Skills'!$F:$F,X$83,'Hero Skills'!$E:$E,X$82,'Hero Skills'!$D:$D,"Friend",'Hero Skills'!$C:$C,"All",'Hero Skills'!$A:$A,$C89,'Hero Skills'!$I:$I,"Stats-Based",'Hero Skills'!$P:$P,X$81)+SUMIFS('Hero Skills'!$H:$H,'Hero Skills'!$C:$C,$F$1,'Hero Skills'!$F:$F,X$83,'Hero Skills'!$E:$E,X$82,'Hero Skills'!$A:$A,$C89,'Hero Skills'!$I:$I,"Stats-Based",'Hero Skills'!$P:$P,X$81),SUMIFS('Hero Skills'!$H:$H,'Hero Skills'!$F:$F,X$83,'Hero Skills'!$E:$E,X$82,'Hero Skills'!$D:$D,"Friend",'Hero Skills'!$C:$C,"All",'Hero Skills'!$A:$A,$C89,'Hero Skills'!$B:$B,"Skill 1",'Hero Skills'!$I:$I,"Stats-Based",'Hero Skills'!$P:$P,X$81))</f>
        <v>0</v>
      </c>
      <c r="Y89" s="117">
        <f>IF($B89="Lead",SUMIFS('Hero Skills'!$H:$H,'Hero Skills'!$F:$F,Y$83,'Hero Skills'!$E:$E,Y$82,'Hero Skills'!$D:$D,"Friend",'Hero Skills'!$C:$C,"All",'Hero Skills'!$A:$A,$C89,'Hero Skills'!$I:$I,"Stats-Based",'Hero Skills'!$P:$P,Y$81)+SUMIFS('Hero Skills'!$H:$H,'Hero Skills'!$C:$C,$F$1,'Hero Skills'!$F:$F,Y$83,'Hero Skills'!$E:$E,Y$82,'Hero Skills'!$A:$A,$C89,'Hero Skills'!$I:$I,"Stats-Based",'Hero Skills'!$P:$P,Y$81),SUMIFS('Hero Skills'!$H:$H,'Hero Skills'!$F:$F,Y$83,'Hero Skills'!$E:$E,Y$82,'Hero Skills'!$D:$D,"Friend",'Hero Skills'!$C:$C,"All",'Hero Skills'!$A:$A,$C89,'Hero Skills'!$B:$B,"Skill 1",'Hero Skills'!$I:$I,"Stats-Based",'Hero Skills'!$P:$P,Y$81))</f>
        <v>0</v>
      </c>
      <c r="Z89" s="117">
        <f>IF($B89="Lead",SUMIFS('Hero Skills'!$H:$H,'Hero Skills'!$F:$F,Z$83,'Hero Skills'!$E:$E,Z$82,'Hero Skills'!$D:$D,"Friend",'Hero Skills'!$C:$C,"All",'Hero Skills'!$A:$A,$C89,'Hero Skills'!$I:$I,"Stats-Based",'Hero Skills'!$P:$P,Z$81)+SUMIFS('Hero Skills'!$H:$H,'Hero Skills'!$C:$C,$F$1,'Hero Skills'!$F:$F,Z$83,'Hero Skills'!$E:$E,Z$82,'Hero Skills'!$A:$A,$C89,'Hero Skills'!$I:$I,"Stats-Based",'Hero Skills'!$P:$P,Z$81),SUMIFS('Hero Skills'!$H:$H,'Hero Skills'!$F:$F,Z$83,'Hero Skills'!$E:$E,Z$82,'Hero Skills'!$D:$D,"Friend",'Hero Skills'!$C:$C,"All",'Hero Skills'!$A:$A,$C89,'Hero Skills'!$B:$B,"Skill 1",'Hero Skills'!$I:$I,"Stats-Based",'Hero Skills'!$P:$P,Z$81))</f>
        <v>0</v>
      </c>
      <c r="AA89" s="117">
        <f>IF($B89="Lead",SUMIFS('Hero Skills'!$H:$H,'Hero Skills'!$F:$F,AA$83,'Hero Skills'!$E:$E,AA$82,'Hero Skills'!$D:$D,"Friend",'Hero Skills'!$C:$C,"All",'Hero Skills'!$A:$A,$C89,'Hero Skills'!$I:$I,"Stats-Based",'Hero Skills'!$P:$P,AA$81)+SUMIFS('Hero Skills'!$H:$H,'Hero Skills'!$C:$C,$F$1,'Hero Skills'!$F:$F,AA$83,'Hero Skills'!$E:$E,AA$82,'Hero Skills'!$A:$A,$C89,'Hero Skills'!$I:$I,"Stats-Based",'Hero Skills'!$P:$P,AA$81),SUMIFS('Hero Skills'!$H:$H,'Hero Skills'!$F:$F,AA$83,'Hero Skills'!$E:$E,AA$82,'Hero Skills'!$D:$D,"Friend",'Hero Skills'!$C:$C,"All",'Hero Skills'!$A:$A,$C89,'Hero Skills'!$B:$B,"Skill 1",'Hero Skills'!$I:$I,"Stats-Based",'Hero Skills'!$P:$P,AA$81))</f>
        <v>0</v>
      </c>
      <c r="AB89" s="117">
        <f>IF($B89="Lead",SUMIFS('Hero Skills'!$H:$H,'Hero Skills'!$F:$F,AB$83,'Hero Skills'!$E:$E,AB$82,'Hero Skills'!$D:$D,"Friend",'Hero Skills'!$C:$C,"All",'Hero Skills'!$A:$A,$C89,'Hero Skills'!$I:$I,"Stats-Based",'Hero Skills'!$P:$P,AB$81)+SUMIFS('Hero Skills'!$H:$H,'Hero Skills'!$C:$C,$F$1,'Hero Skills'!$F:$F,AB$83,'Hero Skills'!$E:$E,AB$82,'Hero Skills'!$A:$A,$C89,'Hero Skills'!$I:$I,"Stats-Based",'Hero Skills'!$P:$P,AB$81),SUMIFS('Hero Skills'!$H:$H,'Hero Skills'!$F:$F,AB$83,'Hero Skills'!$E:$E,AB$82,'Hero Skills'!$D:$D,"Friend",'Hero Skills'!$C:$C,"All",'Hero Skills'!$A:$A,$C89,'Hero Skills'!$B:$B,"Skill 1",'Hero Skills'!$I:$I,"Stats-Based",'Hero Skills'!$P:$P,AB$81))</f>
        <v>0</v>
      </c>
      <c r="AC89" s="117">
        <f>IF($B89="Lead",SUMIFS('Hero Skills'!$H:$H,'Hero Skills'!$F:$F,AC$83,'Hero Skills'!$E:$E,AC$82,'Hero Skills'!$D:$D,"Friend",'Hero Skills'!$C:$C,"All",'Hero Skills'!$A:$A,$C89,'Hero Skills'!$I:$I,"Stats-Based",'Hero Skills'!$P:$P,AC$81)+SUMIFS('Hero Skills'!$H:$H,'Hero Skills'!$C:$C,$F$1,'Hero Skills'!$F:$F,AC$83,'Hero Skills'!$E:$E,AC$82,'Hero Skills'!$A:$A,$C89,'Hero Skills'!$I:$I,"Stats-Based",'Hero Skills'!$P:$P,AC$81),SUMIFS('Hero Skills'!$H:$H,'Hero Skills'!$F:$F,AC$83,'Hero Skills'!$E:$E,AC$82,'Hero Skills'!$D:$D,"Friend",'Hero Skills'!$C:$C,"All",'Hero Skills'!$A:$A,$C89,'Hero Skills'!$B:$B,"Skill 1",'Hero Skills'!$I:$I,"Stats-Based",'Hero Skills'!$P:$P,AC$81))</f>
        <v>0</v>
      </c>
      <c r="AD89" s="117">
        <f>IF($B89="Lead",SUMIFS('Hero Skills'!$H:$H,'Hero Skills'!$F:$F,AD$83,'Hero Skills'!$E:$E,AD$82,'Hero Skills'!$D:$D,"Friend",'Hero Skills'!$C:$C,"All",'Hero Skills'!$A:$A,$C89,'Hero Skills'!$I:$I,"Stats-Based",'Hero Skills'!$P:$P,AD$81)+SUMIFS('Hero Skills'!$H:$H,'Hero Skills'!$C:$C,$F$1,'Hero Skills'!$F:$F,AD$83,'Hero Skills'!$E:$E,AD$82,'Hero Skills'!$A:$A,$C89,'Hero Skills'!$I:$I,"Stats-Based",'Hero Skills'!$P:$P,AD$81),SUMIFS('Hero Skills'!$H:$H,'Hero Skills'!$F:$F,AD$83,'Hero Skills'!$E:$E,AD$82,'Hero Skills'!$D:$D,"Friend",'Hero Skills'!$C:$C,"All",'Hero Skills'!$A:$A,$C89,'Hero Skills'!$B:$B,"Skill 1",'Hero Skills'!$I:$I,"Stats-Based",'Hero Skills'!$P:$P,AD$81))</f>
        <v>0</v>
      </c>
      <c r="AE89" s="117">
        <f>IF($B89="Lead",SUMIFS('Hero Skills'!$H:$H,'Hero Skills'!$F:$F,AE$83,'Hero Skills'!$E:$E,AE$82,'Hero Skills'!$D:$D,"Friend",'Hero Skills'!$C:$C,"All",'Hero Skills'!$A:$A,$C89,'Hero Skills'!$I:$I,"Stats-Based",'Hero Skills'!$P:$P,AE$81)+SUMIFS('Hero Skills'!$H:$H,'Hero Skills'!$C:$C,$F$1,'Hero Skills'!$F:$F,AE$83,'Hero Skills'!$E:$E,AE$82,'Hero Skills'!$A:$A,$C89,'Hero Skills'!$I:$I,"Stats-Based",'Hero Skills'!$P:$P,AE$81),SUMIFS('Hero Skills'!$H:$H,'Hero Skills'!$F:$F,AE$83,'Hero Skills'!$E:$E,AE$82,'Hero Skills'!$D:$D,"Friend",'Hero Skills'!$C:$C,"All",'Hero Skills'!$A:$A,$C89,'Hero Skills'!$B:$B,"Skill 1",'Hero Skills'!$I:$I,"Stats-Based",'Hero Skills'!$P:$P,AE$81))</f>
        <v>0</v>
      </c>
      <c r="AF89" s="117">
        <f>IF($B89="Lead",SUMIFS('Hero Skills'!$H:$H,'Hero Skills'!$F:$F,AF$83,'Hero Skills'!$E:$E,AF$82,'Hero Skills'!$D:$D,"Friend",'Hero Skills'!$C:$C,"All",'Hero Skills'!$A:$A,$C89,'Hero Skills'!$I:$I,"Stats-Based",'Hero Skills'!$P:$P,AF$81)+SUMIFS('Hero Skills'!$H:$H,'Hero Skills'!$C:$C,$F$1,'Hero Skills'!$F:$F,AF$83,'Hero Skills'!$E:$E,AF$82,'Hero Skills'!$A:$A,$C89,'Hero Skills'!$I:$I,"Stats-Based",'Hero Skills'!$P:$P,AF$81),SUMIFS('Hero Skills'!$H:$H,'Hero Skills'!$F:$F,AF$83,'Hero Skills'!$E:$E,AF$82,'Hero Skills'!$D:$D,"Friend",'Hero Skills'!$C:$C,"All",'Hero Skills'!$A:$A,$C89,'Hero Skills'!$B:$B,"Skill 1",'Hero Skills'!$I:$I,"Stats-Based",'Hero Skills'!$P:$P,AF$81))</f>
        <v>0</v>
      </c>
      <c r="AG89" s="117">
        <f>IF($B89="Lead",SUMIFS('Hero Skills'!$H:$H,'Hero Skills'!$F:$F,AG$83,'Hero Skills'!$E:$E,AG$82,'Hero Skills'!$D:$D,"Friend",'Hero Skills'!$C:$C,"All",'Hero Skills'!$A:$A,$C89,'Hero Skills'!$I:$I,"Stats-Based",'Hero Skills'!$P:$P,AG$81)+SUMIFS('Hero Skills'!$H:$H,'Hero Skills'!$C:$C,$F$1,'Hero Skills'!$F:$F,AG$83,'Hero Skills'!$E:$E,AG$82,'Hero Skills'!$A:$A,$C89,'Hero Skills'!$I:$I,"Stats-Based",'Hero Skills'!$P:$P,AG$81),SUMIFS('Hero Skills'!$H:$H,'Hero Skills'!$F:$F,AG$83,'Hero Skills'!$E:$E,AG$82,'Hero Skills'!$D:$D,"Friend",'Hero Skills'!$C:$C,"All",'Hero Skills'!$A:$A,$C89,'Hero Skills'!$B:$B,"Skill 1",'Hero Skills'!$I:$I,"Stats-Based",'Hero Skills'!$P:$P,AG$81))</f>
        <v>0</v>
      </c>
      <c r="AH89" s="118">
        <f>IF($B89="Lead",SUMIFS('Hero Skills'!$H:$H,'Hero Skills'!$F:$F,AH$83,'Hero Skills'!$E:$E,AH$82,'Hero Skills'!$D:$D,"Foe",'Hero Skills'!$C:$C,"All",'Hero Skills'!$A:$A,$C89,'Hero Skills'!$I:$I,"Stats-Based",'Hero Skills'!$P:$P,AH$81),SUMIFS('Hero Skills'!$H:$H,'Hero Skills'!$F:$F,AH$83,'Hero Skills'!$E:$E,AH$82,'Hero Skills'!$D:$D,"Foe",'Hero Skills'!$C:$C,"All",'Hero Skills'!$A:$A,$C89,'Hero Skills'!$B:$B,"Skill 1",'Hero Skills'!$I:$I,"Stats-Based",'Hero Skills'!$P:$P,AH$81))</f>
        <v>0</v>
      </c>
      <c r="AI89" s="118">
        <f>IF($B89="Lead",SUMIFS('Hero Skills'!$H:$H,'Hero Skills'!$F:$F,AI$83,'Hero Skills'!$E:$E,AI$82,'Hero Skills'!$D:$D,"Foe",'Hero Skills'!$C:$C,"All",'Hero Skills'!$A:$A,$C89,'Hero Skills'!$I:$I,"Stats-Based",'Hero Skills'!$P:$P,AI$81),SUMIFS('Hero Skills'!$H:$H,'Hero Skills'!$F:$F,AI$83,'Hero Skills'!$E:$E,AI$82,'Hero Skills'!$D:$D,"Foe",'Hero Skills'!$C:$C,"All",'Hero Skills'!$A:$A,$C89,'Hero Skills'!$B:$B,"Skill 1",'Hero Skills'!$I:$I,"Stats-Based",'Hero Skills'!$P:$P,AI$81))</f>
        <v>0</v>
      </c>
      <c r="AJ89" s="118">
        <f>IF($B89="Lead",SUMIFS('Hero Skills'!$H:$H,'Hero Skills'!$F:$F,AJ$83,'Hero Skills'!$E:$E,AJ$82,'Hero Skills'!$D:$D,"Foe",'Hero Skills'!$C:$C,"All",'Hero Skills'!$A:$A,$C89,'Hero Skills'!$I:$I,"Stats-Based",'Hero Skills'!$P:$P,AJ$81),SUMIFS('Hero Skills'!$H:$H,'Hero Skills'!$F:$F,AJ$83,'Hero Skills'!$E:$E,AJ$82,'Hero Skills'!$D:$D,"Foe",'Hero Skills'!$C:$C,"All",'Hero Skills'!$A:$A,$C89,'Hero Skills'!$B:$B,"Skill 1",'Hero Skills'!$I:$I,"Stats-Based",'Hero Skills'!$P:$P,AJ$81))</f>
        <v>0</v>
      </c>
      <c r="AK89" s="118">
        <f>IF($B89="Lead",SUMIFS('Hero Skills'!$H:$H,'Hero Skills'!$F:$F,AK$83,'Hero Skills'!$E:$E,AK$82,'Hero Skills'!$D:$D,"Foe",'Hero Skills'!$C:$C,"All",'Hero Skills'!$A:$A,$C89,'Hero Skills'!$I:$I,"Stats-Based",'Hero Skills'!$P:$P,AK$81),SUMIFS('Hero Skills'!$H:$H,'Hero Skills'!$F:$F,AK$83,'Hero Skills'!$E:$E,AK$82,'Hero Skills'!$D:$D,"Foe",'Hero Skills'!$C:$C,"All",'Hero Skills'!$A:$A,$C89,'Hero Skills'!$B:$B,"Skill 1",'Hero Skills'!$I:$I,"Stats-Based",'Hero Skills'!$P:$P,AK$81))</f>
        <v>0</v>
      </c>
      <c r="AL89" s="118">
        <f>IF($B89="Lead",SUMIFS('Hero Skills'!$H:$H,'Hero Skills'!$F:$F,AL$83,'Hero Skills'!$E:$E,AL$82,'Hero Skills'!$D:$D,"Foe",'Hero Skills'!$C:$C,"All",'Hero Skills'!$A:$A,$C89,'Hero Skills'!$I:$I,"Stats-Based",'Hero Skills'!$P:$P,AL$81),SUMIFS('Hero Skills'!$H:$H,'Hero Skills'!$F:$F,AL$83,'Hero Skills'!$E:$E,AL$82,'Hero Skills'!$D:$D,"Foe",'Hero Skills'!$C:$C,"All",'Hero Skills'!$A:$A,$C89,'Hero Skills'!$B:$B,"Skill 1",'Hero Skills'!$I:$I,"Stats-Based",'Hero Skills'!$P:$P,AL$81))</f>
        <v>0</v>
      </c>
      <c r="AM89" s="118">
        <f>IF($B89="Lead",SUMIFS('Hero Skills'!$H:$H,'Hero Skills'!$F:$F,AM$83,'Hero Skills'!$E:$E,AM$82,'Hero Skills'!$D:$D,"Foe",'Hero Skills'!$C:$C,"All",'Hero Skills'!$A:$A,$C89,'Hero Skills'!$I:$I,"Stats-Based",'Hero Skills'!$P:$P,AM$81),SUMIFS('Hero Skills'!$H:$H,'Hero Skills'!$F:$F,AM$83,'Hero Skills'!$E:$E,AM$82,'Hero Skills'!$D:$D,"Foe",'Hero Skills'!$C:$C,"All",'Hero Skills'!$A:$A,$C89,'Hero Skills'!$B:$B,"Skill 1",'Hero Skills'!$I:$I,"Stats-Based",'Hero Skills'!$P:$P,AM$81))</f>
        <v>0</v>
      </c>
      <c r="AN89" s="118">
        <f>IF($B89="Lead",SUMIFS('Hero Skills'!$H:$H,'Hero Skills'!$F:$F,AN$83,'Hero Skills'!$E:$E,AN$82,'Hero Skills'!$D:$D,"Foe",'Hero Skills'!$C:$C,"All",'Hero Skills'!$A:$A,$C89,'Hero Skills'!$I:$I,"Stats-Based",'Hero Skills'!$P:$P,AN$81),SUMIFS('Hero Skills'!$H:$H,'Hero Skills'!$F:$F,AN$83,'Hero Skills'!$E:$E,AN$82,'Hero Skills'!$D:$D,"Foe",'Hero Skills'!$C:$C,"All",'Hero Skills'!$A:$A,$C89,'Hero Skills'!$B:$B,"Skill 1",'Hero Skills'!$I:$I,"Stats-Based",'Hero Skills'!$P:$P,AN$81))</f>
        <v>0</v>
      </c>
      <c r="AO89" s="118">
        <f>IF($B89="Lead",SUMIFS('Hero Skills'!$H:$H,'Hero Skills'!$F:$F,AO$83,'Hero Skills'!$E:$E,AO$82,'Hero Skills'!$D:$D,"Foe",'Hero Skills'!$C:$C,"All",'Hero Skills'!$A:$A,$C89,'Hero Skills'!$I:$I,"Stats-Based",'Hero Skills'!$P:$P,AO$81),SUMIFS('Hero Skills'!$H:$H,'Hero Skills'!$F:$F,AO$83,'Hero Skills'!$E:$E,AO$82,'Hero Skills'!$D:$D,"Foe",'Hero Skills'!$C:$C,"All",'Hero Skills'!$A:$A,$C89,'Hero Skills'!$B:$B,"Skill 1",'Hero Skills'!$I:$I,"Stats-Based",'Hero Skills'!$P:$P,AO$81))</f>
        <v>0</v>
      </c>
      <c r="AP89" s="118">
        <f>IF($B89="Lead",SUMIFS('Hero Skills'!$H:$H,'Hero Skills'!$F:$F,AP$83,'Hero Skills'!$E:$E,AP$82,'Hero Skills'!$D:$D,"Foe",'Hero Skills'!$C:$C,"All",'Hero Skills'!$A:$A,$C89,'Hero Skills'!$I:$I,"Stats-Based",'Hero Skills'!$P:$P,AP$81),SUMIFS('Hero Skills'!$H:$H,'Hero Skills'!$F:$F,AP$83,'Hero Skills'!$E:$E,AP$82,'Hero Skills'!$D:$D,"Foe",'Hero Skills'!$C:$C,"All",'Hero Skills'!$A:$A,$C89,'Hero Skills'!$B:$B,"Skill 1",'Hero Skills'!$I:$I,"Stats-Based",'Hero Skills'!$P:$P,AP$81))</f>
        <v>0</v>
      </c>
      <c r="AQ89" s="118">
        <f>IF($B89="Lead",SUMIFS('Hero Skills'!$H:$H,'Hero Skills'!$F:$F,AQ$83,'Hero Skills'!$E:$E,AQ$82,'Hero Skills'!$D:$D,"Foe",'Hero Skills'!$C:$C,"All",'Hero Skills'!$A:$A,$C89,'Hero Skills'!$I:$I,"Stats-Based",'Hero Skills'!$P:$P,AQ$81),SUMIFS('Hero Skills'!$H:$H,'Hero Skills'!$F:$F,AQ$83,'Hero Skills'!$E:$E,AQ$82,'Hero Skills'!$D:$D,"Foe",'Hero Skills'!$C:$C,"All",'Hero Skills'!$A:$A,$C89,'Hero Skills'!$B:$B,"Skill 1",'Hero Skills'!$I:$I,"Stats-Based",'Hero Skills'!$P:$P,AQ$81))</f>
        <v>0</v>
      </c>
      <c r="AR89" s="118">
        <f>IF($B89="Lead",SUMIFS('Hero Skills'!$H:$H,'Hero Skills'!$F:$F,AR$83,'Hero Skills'!$E:$E,AR$82,'Hero Skills'!$D:$D,"Foe",'Hero Skills'!$C:$C,"All",'Hero Skills'!$A:$A,$C89,'Hero Skills'!$I:$I,"Stats-Based",'Hero Skills'!$P:$P,AR$81),SUMIFS('Hero Skills'!$H:$H,'Hero Skills'!$F:$F,AR$83,'Hero Skills'!$E:$E,AR$82,'Hero Skills'!$D:$D,"Foe",'Hero Skills'!$C:$C,"All",'Hero Skills'!$A:$A,$C89,'Hero Skills'!$B:$B,"Skill 1",'Hero Skills'!$I:$I,"Stats-Based",'Hero Skills'!$P:$P,AR$81))</f>
        <v>0</v>
      </c>
      <c r="AS89" s="118">
        <f>IF($B89="Lead",SUMIFS('Hero Skills'!$H:$H,'Hero Skills'!$F:$F,AS$83,'Hero Skills'!$E:$E,AS$82,'Hero Skills'!$D:$D,"Foe",'Hero Skills'!$C:$C,"All",'Hero Skills'!$A:$A,$C89,'Hero Skills'!$I:$I,"Stats-Based",'Hero Skills'!$P:$P,AS$81),SUMIFS('Hero Skills'!$H:$H,'Hero Skills'!$F:$F,AS$83,'Hero Skills'!$E:$E,AS$82,'Hero Skills'!$D:$D,"Foe",'Hero Skills'!$C:$C,"All",'Hero Skills'!$A:$A,$C89,'Hero Skills'!$B:$B,"Skill 1",'Hero Skills'!$I:$I,"Stats-Based",'Hero Skills'!$P:$P,AS$81))</f>
        <v>0</v>
      </c>
      <c r="AT89" s="118">
        <f>IF($B89="Lead",SUMIFS('Hero Skills'!$H:$H,'Hero Skills'!$F:$F,AT$83,'Hero Skills'!$E:$E,AT$82,'Hero Skills'!$D:$D,"Foe",'Hero Skills'!$C:$C,"All",'Hero Skills'!$A:$A,$C89,'Hero Skills'!$I:$I,"Stats-Based",'Hero Skills'!$P:$P,AT$81),SUMIFS('Hero Skills'!$H:$H,'Hero Skills'!$F:$F,AT$83,'Hero Skills'!$E:$E,AT$82,'Hero Skills'!$D:$D,"Foe",'Hero Skills'!$C:$C,"All",'Hero Skills'!$A:$A,$C89,'Hero Skills'!$B:$B,"Skill 1",'Hero Skills'!$I:$I,"Stats-Based",'Hero Skills'!$P:$P,AT$81))</f>
        <v>0</v>
      </c>
      <c r="AU89" s="118">
        <f>IF($B89="Lead",SUMIFS('Hero Skills'!$H:$H,'Hero Skills'!$F:$F,AU$83,'Hero Skills'!$E:$E,AU$82,'Hero Skills'!$D:$D,"Foe",'Hero Skills'!$C:$C,"All",'Hero Skills'!$A:$A,$C89,'Hero Skills'!$I:$I,"Stats-Based",'Hero Skills'!$P:$P,AU$81),SUMIFS('Hero Skills'!$H:$H,'Hero Skills'!$F:$F,AU$83,'Hero Skills'!$E:$E,AU$82,'Hero Skills'!$D:$D,"Foe",'Hero Skills'!$C:$C,"All",'Hero Skills'!$A:$A,$C89,'Hero Skills'!$B:$B,"Skill 1",'Hero Skills'!$I:$I,"Stats-Based",'Hero Skills'!$P:$P,AU$81))</f>
        <v>0</v>
      </c>
      <c r="AV89" s="118">
        <f>IF($B89="Lead",SUMIFS('Hero Skills'!$H:$H,'Hero Skills'!$F:$F,AV$83,'Hero Skills'!$E:$E,AV$82,'Hero Skills'!$D:$D,"Foe",'Hero Skills'!$C:$C,"All",'Hero Skills'!$A:$A,$C89,'Hero Skills'!$I:$I,"Stats-Based",'Hero Skills'!$P:$P,AV$81),SUMIFS('Hero Skills'!$H:$H,'Hero Skills'!$F:$F,AV$83,'Hero Skills'!$E:$E,AV$82,'Hero Skills'!$D:$D,"Foe",'Hero Skills'!$C:$C,"All",'Hero Skills'!$A:$A,$C89,'Hero Skills'!$B:$B,"Skill 1",'Hero Skills'!$I:$I,"Stats-Based",'Hero Skills'!$P:$P,AV$81))</f>
        <v>0</v>
      </c>
      <c r="AW89" s="118">
        <f>IF($B89="Lead",SUMIFS('Hero Skills'!$H:$H,'Hero Skills'!$F:$F,AW$83,'Hero Skills'!$E:$E,AW$82,'Hero Skills'!$D:$D,"Foe",'Hero Skills'!$C:$C,"All",'Hero Skills'!$A:$A,$C89,'Hero Skills'!$I:$I,"Stats-Based",'Hero Skills'!$P:$P,AW$81),SUMIFS('Hero Skills'!$H:$H,'Hero Skills'!$F:$F,AW$83,'Hero Skills'!$E:$E,AW$82,'Hero Skills'!$D:$D,"Foe",'Hero Skills'!$C:$C,"All",'Hero Skills'!$A:$A,$C89,'Hero Skills'!$B:$B,"Skill 1",'Hero Skills'!$I:$I,"Stats-Based",'Hero Skills'!$P:$P,AW$81))</f>
        <v>0</v>
      </c>
      <c r="AX89" s="118">
        <f>IF($B89="Lead",SUMIFS('Hero Skills'!$H:$H,'Hero Skills'!$F:$F,AX$83,'Hero Skills'!$E:$E,AX$82,'Hero Skills'!$D:$D,"Foe",'Hero Skills'!$C:$C,"All",'Hero Skills'!$A:$A,$C89,'Hero Skills'!$I:$I,"Stats-Based",'Hero Skills'!$P:$P,AX$81),SUMIFS('Hero Skills'!$H:$H,'Hero Skills'!$F:$F,AX$83,'Hero Skills'!$E:$E,AX$82,'Hero Skills'!$D:$D,"Foe",'Hero Skills'!$C:$C,"All",'Hero Skills'!$A:$A,$C89,'Hero Skills'!$B:$B,"Skill 1",'Hero Skills'!$I:$I,"Stats-Based",'Hero Skills'!$P:$P,AX$81))</f>
        <v>0</v>
      </c>
      <c r="AY89" s="118">
        <f>IF($B89="Lead",SUMIFS('Hero Skills'!$H:$H,'Hero Skills'!$F:$F,AY$83,'Hero Skills'!$E:$E,AY$82,'Hero Skills'!$D:$D,"Foe",'Hero Skills'!$C:$C,"All",'Hero Skills'!$A:$A,$C89,'Hero Skills'!$I:$I,"Stats-Based",'Hero Skills'!$P:$P,AY$81),SUMIFS('Hero Skills'!$H:$H,'Hero Skills'!$F:$F,AY$83,'Hero Skills'!$E:$E,AY$82,'Hero Skills'!$D:$D,"Foe",'Hero Skills'!$C:$C,"All",'Hero Skills'!$A:$A,$C89,'Hero Skills'!$B:$B,"Skill 1",'Hero Skills'!$I:$I,"Stats-Based",'Hero Skills'!$P:$P,AY$81))</f>
        <v>0</v>
      </c>
      <c r="AZ89" s="118">
        <f>IF($B89="Lead",SUMIFS('Hero Skills'!$H:$H,'Hero Skills'!$F:$F,AZ$83,'Hero Skills'!$E:$E,AZ$82,'Hero Skills'!$D:$D,"Foe",'Hero Skills'!$C:$C,"All",'Hero Skills'!$A:$A,$C89,'Hero Skills'!$I:$I,"Stats-Based",'Hero Skills'!$P:$P,AZ$81),SUMIFS('Hero Skills'!$H:$H,'Hero Skills'!$F:$F,AZ$83,'Hero Skills'!$E:$E,AZ$82,'Hero Skills'!$D:$D,"Foe",'Hero Skills'!$C:$C,"All",'Hero Skills'!$A:$A,$C89,'Hero Skills'!$B:$B,"Skill 1",'Hero Skills'!$I:$I,"Stats-Based",'Hero Skills'!$P:$P,AZ$81))</f>
        <v>0</v>
      </c>
      <c r="BA89" s="118">
        <f>IF($B89="Lead",SUMIFS('Hero Skills'!$H:$H,'Hero Skills'!$F:$F,BA$83,'Hero Skills'!$E:$E,BA$82,'Hero Skills'!$D:$D,"Foe",'Hero Skills'!$C:$C,"All",'Hero Skills'!$A:$A,$C89,'Hero Skills'!$I:$I,"Stats-Based",'Hero Skills'!$P:$P,BA$81),SUMIFS('Hero Skills'!$H:$H,'Hero Skills'!$F:$F,BA$83,'Hero Skills'!$E:$E,BA$82,'Hero Skills'!$D:$D,"Foe",'Hero Skills'!$C:$C,"All",'Hero Skills'!$A:$A,$C89,'Hero Skills'!$B:$B,"Skill 1",'Hero Skills'!$I:$I,"Stats-Based",'Hero Skills'!$P:$P,BA$81))</f>
        <v>0</v>
      </c>
      <c r="BB89" s="118">
        <f>IF($B89="Lead",SUMIFS('Hero Skills'!$H:$H,'Hero Skills'!$F:$F,BB$83,'Hero Skills'!$E:$E,BB$82,'Hero Skills'!$D:$D,"Foe",'Hero Skills'!$C:$C,"All",'Hero Skills'!$A:$A,$C89,'Hero Skills'!$I:$I,"Stats-Based",'Hero Skills'!$P:$P,BB$81),SUMIFS('Hero Skills'!$H:$H,'Hero Skills'!$F:$F,BB$83,'Hero Skills'!$E:$E,BB$82,'Hero Skills'!$D:$D,"Foe",'Hero Skills'!$C:$C,"All",'Hero Skills'!$A:$A,$C89,'Hero Skills'!$B:$B,"Skill 1",'Hero Skills'!$I:$I,"Stats-Based",'Hero Skills'!$P:$P,BB$81))</f>
        <v>0</v>
      </c>
      <c r="BC89" s="118">
        <f>IF($B89="Lead",SUMIFS('Hero Skills'!$H:$H,'Hero Skills'!$F:$F,BC$83,'Hero Skills'!$E:$E,BC$82,'Hero Skills'!$D:$D,"Foe",'Hero Skills'!$C:$C,"All",'Hero Skills'!$A:$A,$C89,'Hero Skills'!$I:$I,"Stats-Based",'Hero Skills'!$P:$P,BC$81),SUMIFS('Hero Skills'!$H:$H,'Hero Skills'!$F:$F,BC$83,'Hero Skills'!$E:$E,BC$82,'Hero Skills'!$D:$D,"Foe",'Hero Skills'!$C:$C,"All",'Hero Skills'!$A:$A,$C89,'Hero Skills'!$B:$B,"Skill 1",'Hero Skills'!$I:$I,"Stats-Based",'Hero Skills'!$P:$P,BC$81))</f>
        <v>0</v>
      </c>
      <c r="BD89" s="118">
        <f>IF($B89="Lead",SUMIFS('Hero Skills'!$H:$H,'Hero Skills'!$F:$F,BD$83,'Hero Skills'!$E:$E,BD$82,'Hero Skills'!$D:$D,"Foe",'Hero Skills'!$C:$C,"All",'Hero Skills'!$A:$A,$C89,'Hero Skills'!$I:$I,"Stats-Based",'Hero Skills'!$P:$P,BD$81),SUMIFS('Hero Skills'!$H:$H,'Hero Skills'!$F:$F,BD$83,'Hero Skills'!$E:$E,BD$82,'Hero Skills'!$D:$D,"Foe",'Hero Skills'!$C:$C,"All",'Hero Skills'!$A:$A,$C89,'Hero Skills'!$B:$B,"Skill 1",'Hero Skills'!$I:$I,"Stats-Based",'Hero Skills'!$P:$P,BD$81))</f>
        <v>0</v>
      </c>
      <c r="BE89" s="118">
        <f>IF($B89="Lead",SUMIFS('Hero Skills'!$H:$H,'Hero Skills'!$F:$F,BE$83,'Hero Skills'!$E:$E,BE$82,'Hero Skills'!$D:$D,"Foe",'Hero Skills'!$C:$C,"All",'Hero Skills'!$A:$A,$C89,'Hero Skills'!$I:$I,"Stats-Based",'Hero Skills'!$P:$P,BE$81),SUMIFS('Hero Skills'!$H:$H,'Hero Skills'!$F:$F,BE$83,'Hero Skills'!$E:$E,BE$82,'Hero Skills'!$D:$D,"Foe",'Hero Skills'!$C:$C,"All",'Hero Skills'!$A:$A,$C89,'Hero Skills'!$B:$B,"Skill 1",'Hero Skills'!$I:$I,"Stats-Based",'Hero Skills'!$P:$P,BE$81))</f>
        <v>0</v>
      </c>
      <c r="BF89" s="118">
        <f>IF($B89="Lead",SUMIFS('Hero Skills'!$H:$H,'Hero Skills'!$F:$F,BF$83,'Hero Skills'!$E:$E,BF$82,'Hero Skills'!$D:$D,"Foe",'Hero Skills'!$C:$C,"All",'Hero Skills'!$A:$A,$C89,'Hero Skills'!$I:$I,"Stats-Based",'Hero Skills'!$P:$P,BF$81),SUMIFS('Hero Skills'!$H:$H,'Hero Skills'!$F:$F,BF$83,'Hero Skills'!$E:$E,BF$82,'Hero Skills'!$D:$D,"Foe",'Hero Skills'!$C:$C,"All",'Hero Skills'!$A:$A,$C89,'Hero Skills'!$B:$B,"Skill 1",'Hero Skills'!$I:$I,"Stats-Based",'Hero Skills'!$P:$P,BF$81))</f>
        <v>0</v>
      </c>
      <c r="BG89" s="118">
        <f>IF($B89="Lead",SUMIFS('Hero Skills'!$H:$H,'Hero Skills'!$F:$F,BG$83,'Hero Skills'!$E:$E,BG$82,'Hero Skills'!$D:$D,"Foe",'Hero Skills'!$C:$C,"All",'Hero Skills'!$A:$A,$C89,'Hero Skills'!$I:$I,"Stats-Based",'Hero Skills'!$P:$P,BG$81),SUMIFS('Hero Skills'!$H:$H,'Hero Skills'!$F:$F,BG$83,'Hero Skills'!$E:$E,BG$82,'Hero Skills'!$D:$D,"Foe",'Hero Skills'!$C:$C,"All",'Hero Skills'!$A:$A,$C89,'Hero Skills'!$B:$B,"Skill 1",'Hero Skills'!$I:$I,"Stats-Based",'Hero Skills'!$P:$P,BG$81))</f>
        <v>0</v>
      </c>
      <c r="BH89" s="118">
        <f>IF($B89="Lead",SUMIFS('Hero Skills'!$H:$H,'Hero Skills'!$F:$F,BH$83,'Hero Skills'!$E:$E,BH$82,'Hero Skills'!$D:$D,"Foe",'Hero Skills'!$C:$C,"All",'Hero Skills'!$A:$A,$C89,'Hero Skills'!$I:$I,"Stats-Based",'Hero Skills'!$P:$P,BH$81),SUMIFS('Hero Skills'!$H:$H,'Hero Skills'!$F:$F,BH$83,'Hero Skills'!$E:$E,BH$82,'Hero Skills'!$D:$D,"Foe",'Hero Skills'!$C:$C,"All",'Hero Skills'!$A:$A,$C89,'Hero Skills'!$B:$B,"Skill 1",'Hero Skills'!$I:$I,"Stats-Based",'Hero Skills'!$P:$P,BH$81))</f>
        <v>0</v>
      </c>
      <c r="BI89" s="118">
        <f>IF($B89="Lead",SUMIFS('Hero Skills'!$H:$H,'Hero Skills'!$F:$F,BI$83,'Hero Skills'!$E:$E,BI$82,'Hero Skills'!$D:$D,"Foe",'Hero Skills'!$C:$C,"All",'Hero Skills'!$A:$A,$C89,'Hero Skills'!$I:$I,"Stats-Based",'Hero Skills'!$P:$P,BI$81),SUMIFS('Hero Skills'!$H:$H,'Hero Skills'!$F:$F,BI$83,'Hero Skills'!$E:$E,BI$82,'Hero Skills'!$D:$D,"Foe",'Hero Skills'!$C:$C,"All",'Hero Skills'!$A:$A,$C89,'Hero Skills'!$B:$B,"Skill 1",'Hero Skills'!$I:$I,"Stats-Based",'Hero Skills'!$P:$P,BI$81))</f>
        <v>0</v>
      </c>
      <c r="BJ89" s="118">
        <f>IF($B89="Lead",SUMIFS('Hero Skills'!$H:$H,'Hero Skills'!$F:$F,BJ$83,'Hero Skills'!$E:$E,BJ$82,'Hero Skills'!$D:$D,"Foe",'Hero Skills'!$C:$C,"All",'Hero Skills'!$A:$A,$C89,'Hero Skills'!$I:$I,"Stats-Based",'Hero Skills'!$P:$P,BJ$81),SUMIFS('Hero Skills'!$H:$H,'Hero Skills'!$F:$F,BJ$83,'Hero Skills'!$E:$E,BJ$82,'Hero Skills'!$D:$D,"Foe",'Hero Skills'!$C:$C,"All",'Hero Skills'!$A:$A,$C89,'Hero Skills'!$B:$B,"Skill 1",'Hero Skills'!$I:$I,"Stats-Based",'Hero Skills'!$P:$P,BJ$81))</f>
        <v>0</v>
      </c>
      <c r="BK89" s="118">
        <f>IF($B89="Lead",SUMIFS('Hero Skills'!$H:$H,'Hero Skills'!$F:$F,BK$83,'Hero Skills'!$E:$E,BK$82,'Hero Skills'!$D:$D,"Foe",'Hero Skills'!$C:$C,"All",'Hero Skills'!$A:$A,$C89,'Hero Skills'!$I:$I,"Stats-Based",'Hero Skills'!$P:$P,BK$81),SUMIFS('Hero Skills'!$H:$H,'Hero Skills'!$F:$F,BK$83,'Hero Skills'!$E:$E,BK$82,'Hero Skills'!$D:$D,"Foe",'Hero Skills'!$C:$C,"All",'Hero Skills'!$A:$A,$C89,'Hero Skills'!$B:$B,"Skill 1",'Hero Skills'!$I:$I,"Stats-Based",'Hero Skills'!$P:$P,BK$81))</f>
        <v>0</v>
      </c>
      <c r="BL89" s="118"/>
      <c r="BM89" s="118"/>
      <c r="BN89" s="118"/>
      <c r="BO89" s="118"/>
      <c r="BP89" s="118"/>
      <c r="BQ89" s="118"/>
      <c r="BR89" s="118"/>
      <c r="BS89" s="118"/>
      <c r="BT89" s="118"/>
      <c r="BU89" s="118"/>
      <c r="BV89" s="118"/>
      <c r="BW89" s="118"/>
      <c r="BX89" s="118"/>
      <c r="BY89" s="118"/>
      <c r="BZ89" s="118"/>
      <c r="CA89" s="118"/>
      <c r="CB89" s="118"/>
      <c r="CC89" s="118"/>
      <c r="CD89" s="118"/>
      <c r="CE89" s="119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  <c r="HT89" s="118"/>
      <c r="HU89" s="118"/>
      <c r="HV89" s="118"/>
      <c r="HW89" s="118"/>
      <c r="HX89" s="118"/>
      <c r="HY89" s="118"/>
      <c r="HZ89" s="118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  <c r="IW89" s="118"/>
      <c r="IX89" s="118"/>
      <c r="IY89" s="118"/>
      <c r="IZ89" s="118"/>
      <c r="JA89" s="118"/>
      <c r="JB89" s="118"/>
      <c r="JC89" s="118"/>
      <c r="JD89" s="118"/>
      <c r="JE89" s="118"/>
      <c r="JF89" s="118"/>
      <c r="JG89" s="118"/>
      <c r="JH89" s="118"/>
      <c r="JI89" s="118"/>
      <c r="JJ89" s="118"/>
      <c r="JK89" s="118"/>
      <c r="JL89" s="118"/>
      <c r="JM89" s="118"/>
      <c r="JN89" s="118"/>
      <c r="JO89" s="118"/>
      <c r="JP89" s="118"/>
      <c r="JQ89" s="118"/>
      <c r="JR89" s="118"/>
      <c r="JS89" s="118"/>
      <c r="JT89" s="118"/>
      <c r="JU89" s="118"/>
      <c r="JV89" s="118"/>
      <c r="JW89" s="118"/>
      <c r="JX89" s="118"/>
      <c r="JY89" s="118"/>
      <c r="JZ89" s="118"/>
      <c r="KA89" s="118"/>
      <c r="KB89" s="118"/>
      <c r="KC89" s="118"/>
      <c r="KD89" s="118"/>
      <c r="KE89" s="118"/>
      <c r="KF89" s="118"/>
      <c r="KG89" s="118"/>
      <c r="KH89" s="118"/>
      <c r="KI89" s="118"/>
      <c r="KJ89" s="118"/>
      <c r="KK89" s="118"/>
      <c r="KL89" s="118"/>
      <c r="KM89" s="118"/>
      <c r="KN89" s="118"/>
      <c r="KO89" s="118"/>
      <c r="KP89" s="118"/>
      <c r="KQ89" s="118"/>
      <c r="KR89" s="118"/>
      <c r="KS89" s="118"/>
      <c r="KT89" s="118"/>
      <c r="KU89" s="118"/>
      <c r="KV89" s="118"/>
      <c r="KW89" s="118"/>
      <c r="KX89" s="118"/>
      <c r="KY89" s="118"/>
      <c r="KZ89" s="118"/>
      <c r="LA89" s="118"/>
      <c r="LB89" s="118"/>
      <c r="LC89" s="118"/>
      <c r="LD89" s="118"/>
      <c r="LE89" s="118"/>
      <c r="LF89" s="118"/>
      <c r="LG89" s="118"/>
      <c r="LH89" s="118"/>
      <c r="LI89" s="118"/>
      <c r="LJ89" s="118"/>
      <c r="LK89" s="118"/>
      <c r="LL89" s="118"/>
      <c r="LM89" s="118"/>
      <c r="LN89" s="118"/>
      <c r="LO89" s="118"/>
      <c r="LP89" s="118"/>
      <c r="LQ89" s="118"/>
      <c r="LR89" s="118"/>
      <c r="LS89" s="118"/>
      <c r="LT89" s="118"/>
      <c r="LU89" s="118"/>
      <c r="LV89" s="118"/>
      <c r="LW89" s="118"/>
      <c r="LX89" s="118"/>
      <c r="LY89" s="118"/>
      <c r="LZ89" s="118"/>
      <c r="MA89" s="118"/>
      <c r="MB89" s="118"/>
      <c r="MC89" s="118"/>
      <c r="MD89" s="118"/>
      <c r="ME89" s="118"/>
      <c r="MF89" s="118"/>
      <c r="MG89" s="118"/>
      <c r="MH89" s="118"/>
      <c r="MI89" s="118"/>
      <c r="MJ89" s="118"/>
      <c r="MK89" s="118"/>
      <c r="ML89" s="118"/>
      <c r="MM89" s="118"/>
      <c r="MN89" s="118"/>
      <c r="MO89" s="118"/>
      <c r="MP89" s="118"/>
      <c r="MQ89" s="118"/>
      <c r="MR89" s="118"/>
      <c r="MS89" s="118"/>
      <c r="MT89" s="118"/>
      <c r="MU89" s="118"/>
      <c r="MV89" s="118"/>
      <c r="MW89" s="118"/>
      <c r="MX89" s="118"/>
      <c r="MY89" s="118"/>
      <c r="MZ89" s="118"/>
      <c r="NA89" s="118"/>
      <c r="NB89" s="118"/>
      <c r="NC89" s="118"/>
      <c r="ND89" s="118"/>
      <c r="NE89" s="118"/>
      <c r="NF89" s="118"/>
      <c r="NG89" s="118"/>
      <c r="NH89" s="118"/>
      <c r="NI89" s="118"/>
      <c r="NJ89" s="118"/>
      <c r="NK89" s="118"/>
      <c r="NL89" s="118"/>
      <c r="NM89" s="118"/>
      <c r="NN89" s="118"/>
      <c r="NO89" s="118"/>
      <c r="NP89" s="118"/>
      <c r="NQ89" s="118"/>
      <c r="NR89" s="118"/>
      <c r="NS89" s="118"/>
      <c r="NT89" s="118"/>
      <c r="NU89" s="118"/>
      <c r="NV89" s="118"/>
      <c r="NW89" s="118"/>
      <c r="NX89" s="118"/>
      <c r="NY89" s="118"/>
      <c r="NZ89" s="118"/>
      <c r="OA89" s="118"/>
      <c r="OB89" s="118"/>
      <c r="OC89" s="118"/>
      <c r="OD89" s="118"/>
      <c r="OE89" s="118"/>
      <c r="OF89" s="118"/>
      <c r="OG89" s="118"/>
      <c r="OH89" s="118"/>
      <c r="OI89" s="118"/>
      <c r="OJ89" s="118"/>
      <c r="OK89" s="118"/>
      <c r="OL89" s="118"/>
      <c r="OM89" s="118"/>
      <c r="ON89" s="118"/>
      <c r="OO89" s="118"/>
      <c r="OP89" s="118"/>
      <c r="OQ89" s="118"/>
      <c r="OR89" s="118"/>
      <c r="OS89" s="118"/>
      <c r="OT89" s="118"/>
      <c r="OU89" s="118"/>
      <c r="OV89" s="118"/>
      <c r="OW89" s="118"/>
      <c r="OX89" s="118"/>
      <c r="OY89" s="118"/>
      <c r="OZ89" s="118"/>
      <c r="PA89" s="118"/>
      <c r="PB89" s="118"/>
      <c r="PC89" s="118"/>
      <c r="PD89" s="118"/>
      <c r="PE89" s="118"/>
      <c r="PF89" s="118"/>
      <c r="PG89" s="118"/>
      <c r="PH89" s="118"/>
      <c r="PI89" s="118"/>
      <c r="PJ89" s="118"/>
      <c r="PK89" s="118"/>
      <c r="PL89" s="118"/>
      <c r="PM89" s="118"/>
      <c r="PN89" s="118"/>
      <c r="PO89" s="118"/>
      <c r="PP89" s="118"/>
      <c r="PQ89" s="118"/>
      <c r="PR89" s="118"/>
      <c r="PS89" s="118"/>
      <c r="PT89" s="118"/>
      <c r="PU89" s="118"/>
      <c r="PV89" s="118"/>
      <c r="PW89" s="118"/>
      <c r="PX89" s="118"/>
      <c r="PY89" s="118"/>
      <c r="PZ89" s="118"/>
      <c r="QA89" s="118"/>
      <c r="QB89" s="118"/>
      <c r="QC89" s="118"/>
      <c r="QD89" s="118"/>
      <c r="QE89" s="118"/>
      <c r="QF89" s="118"/>
      <c r="QG89" s="118"/>
      <c r="QH89" s="118"/>
      <c r="QI89" s="118"/>
      <c r="QJ89" s="118"/>
      <c r="QK89" s="118"/>
      <c r="QL89" s="118"/>
      <c r="QM89" s="118"/>
      <c r="QN89" s="118"/>
      <c r="QO89" s="118"/>
      <c r="QP89" s="118"/>
      <c r="QQ89" s="118"/>
      <c r="QR89" s="118"/>
      <c r="QS89" s="118"/>
      <c r="QT89" s="118"/>
      <c r="QU89" s="118"/>
      <c r="QV89" s="118"/>
      <c r="QW89" s="118"/>
      <c r="QX89" s="118"/>
      <c r="QY89" s="118"/>
      <c r="QZ89" s="118"/>
      <c r="RA89" s="118"/>
      <c r="RB89" s="118"/>
      <c r="RC89" s="118"/>
      <c r="RD89" s="118"/>
      <c r="RE89" s="118"/>
      <c r="RF89" s="118"/>
      <c r="RG89" s="118"/>
      <c r="RH89" s="118"/>
      <c r="RI89" s="118"/>
      <c r="RJ89" s="118"/>
      <c r="RK89" s="118"/>
      <c r="RL89" s="118"/>
      <c r="RM89" s="118"/>
      <c r="RN89" s="118"/>
      <c r="RO89" s="118"/>
      <c r="RP89" s="118"/>
      <c r="RQ89" s="118"/>
      <c r="RR89" s="118"/>
      <c r="RS89" s="118"/>
      <c r="RT89" s="118"/>
      <c r="RU89" s="118"/>
      <c r="RV89" s="118"/>
      <c r="RW89" s="118"/>
      <c r="RX89" s="118"/>
      <c r="RY89" s="118"/>
      <c r="RZ89" s="118"/>
      <c r="SA89" s="118"/>
      <c r="SB89" s="118"/>
      <c r="SC89" s="118"/>
      <c r="SD89" s="118"/>
      <c r="SE89" s="118"/>
      <c r="SF89" s="118"/>
      <c r="SG89" s="118"/>
      <c r="SH89" s="118"/>
      <c r="SI89" s="118"/>
      <c r="SJ89" s="118"/>
      <c r="SK89" s="118"/>
      <c r="SL89" s="118"/>
      <c r="SM89" s="118"/>
      <c r="SN89" s="118"/>
      <c r="SO89" s="118"/>
      <c r="SP89" s="118"/>
      <c r="SQ89" s="118"/>
      <c r="SR89" s="118"/>
      <c r="SS89" s="118"/>
      <c r="ST89" s="118"/>
      <c r="SU89" s="118"/>
      <c r="SV89" s="118"/>
      <c r="SW89" s="118"/>
      <c r="SX89" s="118"/>
      <c r="SY89" s="118"/>
      <c r="SZ89" s="118"/>
      <c r="TA89" s="118"/>
      <c r="TB89" s="118"/>
      <c r="TC89" s="118"/>
      <c r="TD89" s="118"/>
      <c r="TE89" s="118"/>
      <c r="TF89" s="118"/>
      <c r="TG89" s="118"/>
      <c r="TH89" s="118"/>
      <c r="TI89" s="118"/>
      <c r="TJ89" s="118"/>
      <c r="TK89" s="118"/>
      <c r="TL89" s="118"/>
      <c r="TM89" s="118"/>
      <c r="TN89" s="118"/>
      <c r="TO89" s="118"/>
      <c r="TP89" s="118"/>
      <c r="TQ89" s="118"/>
      <c r="TR89" s="118"/>
      <c r="TS89" s="118"/>
      <c r="TT89" s="118"/>
      <c r="TU89" s="118"/>
      <c r="TV89" s="118"/>
      <c r="TW89" s="118"/>
      <c r="TX89" s="118"/>
      <c r="TY89" s="118"/>
      <c r="TZ89" s="118"/>
      <c r="UA89" s="118"/>
      <c r="UB89" s="118"/>
      <c r="UC89" s="118"/>
      <c r="UD89" s="118"/>
      <c r="UE89" s="118"/>
      <c r="UF89" s="118"/>
      <c r="UG89" s="118"/>
      <c r="UH89" s="118"/>
      <c r="UI89" s="118"/>
      <c r="UJ89" s="118"/>
      <c r="UK89" s="118"/>
      <c r="UL89" s="118"/>
      <c r="UM89" s="118"/>
      <c r="UN89" s="118"/>
      <c r="UO89" s="118"/>
      <c r="UP89" s="118"/>
      <c r="UQ89" s="118"/>
      <c r="UR89" s="118"/>
      <c r="US89" s="118"/>
      <c r="UT89" s="118"/>
      <c r="UU89" s="118"/>
      <c r="UV89" s="118"/>
      <c r="UW89" s="118"/>
      <c r="UX89" s="118"/>
      <c r="UY89" s="118"/>
      <c r="UZ89" s="118"/>
      <c r="VA89" s="118"/>
      <c r="VB89" s="118"/>
      <c r="VC89" s="118"/>
      <c r="VD89" s="118"/>
      <c r="VE89" s="118"/>
      <c r="VF89" s="118"/>
      <c r="VG89" s="118"/>
      <c r="VH89" s="118"/>
      <c r="VI89" s="118"/>
      <c r="VJ89" s="118"/>
      <c r="VK89" s="118"/>
      <c r="VL89" s="118"/>
      <c r="VM89" s="118"/>
      <c r="VN89" s="118"/>
      <c r="VO89" s="118"/>
      <c r="VP89" s="118"/>
      <c r="VQ89" s="118"/>
      <c r="VR89" s="118"/>
      <c r="VS89" s="118"/>
      <c r="VT89" s="118"/>
      <c r="VU89" s="118"/>
      <c r="VV89" s="118"/>
      <c r="VW89" s="118"/>
      <c r="VX89" s="118"/>
      <c r="VY89" s="118"/>
      <c r="VZ89" s="118"/>
      <c r="WA89" s="118"/>
      <c r="WB89" s="118"/>
      <c r="WC89" s="118"/>
      <c r="WD89" s="118"/>
      <c r="WE89" s="118"/>
      <c r="WF89" s="118"/>
      <c r="WG89" s="118"/>
      <c r="WH89" s="118"/>
      <c r="WI89" s="118"/>
      <c r="WJ89" s="118"/>
      <c r="WK89" s="118"/>
      <c r="WL89" s="118"/>
      <c r="WM89" s="118"/>
      <c r="WN89" s="118"/>
      <c r="WO89" s="118"/>
      <c r="WP89" s="118"/>
      <c r="WQ89" s="118"/>
      <c r="WR89" s="118"/>
      <c r="WS89" s="118"/>
      <c r="WT89" s="118"/>
      <c r="WU89" s="118"/>
      <c r="WV89" s="118"/>
    </row>
    <row r="90" spans="1:620" ht="12.75" x14ac:dyDescent="0.2">
      <c r="A90" s="45"/>
      <c r="B90" s="2" t="s">
        <v>89</v>
      </c>
      <c r="C90" s="70" t="str">
        <f t="shared" si="29"/>
        <v>Gordon</v>
      </c>
      <c r="D90" s="117">
        <f>IF($B90="Lead",SUMIFS('Hero Skills'!$H:$H,'Hero Skills'!$F:$F,D$83,'Hero Skills'!$E:$E,D$82,'Hero Skills'!$D:$D,"Friend",'Hero Skills'!$C:$C,"All",'Hero Skills'!$A:$A,$C90,'Hero Skills'!$I:$I,"Stats-Based",'Hero Skills'!$P:$P,D$81)+SUMIFS('Hero Skills'!$H:$H,'Hero Skills'!$C:$C,$F$1,'Hero Skills'!$F:$F,D$83,'Hero Skills'!$E:$E,D$82,'Hero Skills'!$A:$A,$C90,'Hero Skills'!$I:$I,"Stats-Based",'Hero Skills'!$P:$P,D$81),SUMIFS('Hero Skills'!$H:$H,'Hero Skills'!$F:$F,D$83,'Hero Skills'!$E:$E,D$82,'Hero Skills'!$D:$D,"Friend",'Hero Skills'!$C:$C,"All",'Hero Skills'!$A:$A,$C90,'Hero Skills'!$B:$B,"Skill 1",'Hero Skills'!$I:$I,"Stats-Based",'Hero Skills'!$P:$P,D$81))</f>
        <v>0</v>
      </c>
      <c r="E90" s="117">
        <f>IF($B90="Lead",SUMIFS('Hero Skills'!$H:$H,'Hero Skills'!$F:$F,E$83,'Hero Skills'!$E:$E,E$82,'Hero Skills'!$D:$D,"Friend",'Hero Skills'!$C:$C,"All",'Hero Skills'!$A:$A,$C90,'Hero Skills'!$I:$I,"Stats-Based",'Hero Skills'!$P:$P,E$81)+SUMIFS('Hero Skills'!$H:$H,'Hero Skills'!$C:$C,$F$1,'Hero Skills'!$F:$F,E$83,'Hero Skills'!$E:$E,E$82,'Hero Skills'!$A:$A,$C90,'Hero Skills'!$I:$I,"Stats-Based",'Hero Skills'!$P:$P,E$81),SUMIFS('Hero Skills'!$H:$H,'Hero Skills'!$F:$F,E$83,'Hero Skills'!$E:$E,E$82,'Hero Skills'!$D:$D,"Friend",'Hero Skills'!$C:$C,"All",'Hero Skills'!$A:$A,$C90,'Hero Skills'!$B:$B,"Skill 1",'Hero Skills'!$I:$I,"Stats-Based",'Hero Skills'!$P:$P,E$81))</f>
        <v>0</v>
      </c>
      <c r="F90" s="117">
        <f>IF($B90="Lead",SUMIFS('Hero Skills'!$H:$H,'Hero Skills'!$F:$F,F$83,'Hero Skills'!$E:$E,F$82,'Hero Skills'!$D:$D,"Friend",'Hero Skills'!$C:$C,"All",'Hero Skills'!$A:$A,$C90,'Hero Skills'!$I:$I,"Stats-Based",'Hero Skills'!$P:$P,F$81)+SUMIFS('Hero Skills'!$H:$H,'Hero Skills'!$C:$C,$F$1,'Hero Skills'!$F:$F,F$83,'Hero Skills'!$E:$E,F$82,'Hero Skills'!$A:$A,$C90,'Hero Skills'!$I:$I,"Stats-Based",'Hero Skills'!$P:$P,F$81),SUMIFS('Hero Skills'!$H:$H,'Hero Skills'!$F:$F,F$83,'Hero Skills'!$E:$E,F$82,'Hero Skills'!$D:$D,"Friend",'Hero Skills'!$C:$C,"All",'Hero Skills'!$A:$A,$C90,'Hero Skills'!$B:$B,"Skill 1",'Hero Skills'!$I:$I,"Stats-Based",'Hero Skills'!$P:$P,F$81))</f>
        <v>0</v>
      </c>
      <c r="G90" s="117">
        <f>IF($B90="Lead",SUMIFS('Hero Skills'!$H:$H,'Hero Skills'!$F:$F,G$83,'Hero Skills'!$E:$E,G$82,'Hero Skills'!$D:$D,"Friend",'Hero Skills'!$C:$C,"All",'Hero Skills'!$A:$A,$C90,'Hero Skills'!$I:$I,"Stats-Based",'Hero Skills'!$P:$P,G$81)+SUMIFS('Hero Skills'!$H:$H,'Hero Skills'!$C:$C,$F$1,'Hero Skills'!$F:$F,G$83,'Hero Skills'!$E:$E,G$82,'Hero Skills'!$A:$A,$C90,'Hero Skills'!$I:$I,"Stats-Based",'Hero Skills'!$P:$P,G$81),SUMIFS('Hero Skills'!$H:$H,'Hero Skills'!$F:$F,G$83,'Hero Skills'!$E:$E,G$82,'Hero Skills'!$D:$D,"Friend",'Hero Skills'!$C:$C,"All",'Hero Skills'!$A:$A,$C90,'Hero Skills'!$B:$B,"Skill 1",'Hero Skills'!$I:$I,"Stats-Based",'Hero Skills'!$P:$P,G$81))</f>
        <v>0</v>
      </c>
      <c r="H90" s="117">
        <f>IF($B90="Lead",SUMIFS('Hero Skills'!$H:$H,'Hero Skills'!$F:$F,H$83,'Hero Skills'!$E:$E,H$82,'Hero Skills'!$D:$D,"Friend",'Hero Skills'!$C:$C,"All",'Hero Skills'!$A:$A,$C90,'Hero Skills'!$I:$I,"Stats-Based",'Hero Skills'!$P:$P,H$81)+SUMIFS('Hero Skills'!$H:$H,'Hero Skills'!$C:$C,$F$1,'Hero Skills'!$F:$F,H$83,'Hero Skills'!$E:$E,H$82,'Hero Skills'!$A:$A,$C90,'Hero Skills'!$I:$I,"Stats-Based",'Hero Skills'!$P:$P,H$81),SUMIFS('Hero Skills'!$H:$H,'Hero Skills'!$F:$F,H$83,'Hero Skills'!$E:$E,H$82,'Hero Skills'!$D:$D,"Friend",'Hero Skills'!$C:$C,"All",'Hero Skills'!$A:$A,$C90,'Hero Skills'!$B:$B,"Skill 1",'Hero Skills'!$I:$I,"Stats-Based",'Hero Skills'!$P:$P,H$81))</f>
        <v>0</v>
      </c>
      <c r="I90" s="117">
        <f>IF($B90="Lead",SUMIFS('Hero Skills'!$H:$H,'Hero Skills'!$F:$F,I$83,'Hero Skills'!$E:$E,I$82,'Hero Skills'!$D:$D,"Friend",'Hero Skills'!$C:$C,"All",'Hero Skills'!$A:$A,$C90,'Hero Skills'!$I:$I,"Stats-Based",'Hero Skills'!$P:$P,I$81)+SUMIFS('Hero Skills'!$H:$H,'Hero Skills'!$C:$C,$F$1,'Hero Skills'!$F:$F,I$83,'Hero Skills'!$E:$E,I$82,'Hero Skills'!$A:$A,$C90,'Hero Skills'!$I:$I,"Stats-Based",'Hero Skills'!$P:$P,I$81),SUMIFS('Hero Skills'!$H:$H,'Hero Skills'!$F:$F,I$83,'Hero Skills'!$E:$E,I$82,'Hero Skills'!$D:$D,"Friend",'Hero Skills'!$C:$C,"All",'Hero Skills'!$A:$A,$C90,'Hero Skills'!$B:$B,"Skill 1",'Hero Skills'!$I:$I,"Stats-Based",'Hero Skills'!$P:$P,I$81))</f>
        <v>0</v>
      </c>
      <c r="J90" s="117">
        <f>IF($B90="Lead",SUMIFS('Hero Skills'!$H:$H,'Hero Skills'!$F:$F,J$83,'Hero Skills'!$E:$E,J$82,'Hero Skills'!$D:$D,"Friend",'Hero Skills'!$C:$C,"All",'Hero Skills'!$A:$A,$C90,'Hero Skills'!$I:$I,"Stats-Based",'Hero Skills'!$P:$P,J$81)+SUMIFS('Hero Skills'!$H:$H,'Hero Skills'!$C:$C,$F$1,'Hero Skills'!$F:$F,J$83,'Hero Skills'!$E:$E,J$82,'Hero Skills'!$A:$A,$C90,'Hero Skills'!$I:$I,"Stats-Based",'Hero Skills'!$P:$P,J$81),SUMIFS('Hero Skills'!$H:$H,'Hero Skills'!$F:$F,J$83,'Hero Skills'!$E:$E,J$82,'Hero Skills'!$D:$D,"Friend",'Hero Skills'!$C:$C,"All",'Hero Skills'!$A:$A,$C90,'Hero Skills'!$B:$B,"Skill 1",'Hero Skills'!$I:$I,"Stats-Based",'Hero Skills'!$P:$P,J$81))</f>
        <v>0</v>
      </c>
      <c r="K90" s="117">
        <f>IF($B90="Lead",SUMIFS('Hero Skills'!$H:$H,'Hero Skills'!$F:$F,K$83,'Hero Skills'!$E:$E,K$82,'Hero Skills'!$D:$D,"Friend",'Hero Skills'!$C:$C,"All",'Hero Skills'!$A:$A,$C90,'Hero Skills'!$I:$I,"Stats-Based",'Hero Skills'!$P:$P,K$81)+SUMIFS('Hero Skills'!$H:$H,'Hero Skills'!$C:$C,$F$1,'Hero Skills'!$F:$F,K$83,'Hero Skills'!$E:$E,K$82,'Hero Skills'!$A:$A,$C90,'Hero Skills'!$I:$I,"Stats-Based",'Hero Skills'!$P:$P,K$81),SUMIFS('Hero Skills'!$H:$H,'Hero Skills'!$F:$F,K$83,'Hero Skills'!$E:$E,K$82,'Hero Skills'!$D:$D,"Friend",'Hero Skills'!$C:$C,"All",'Hero Skills'!$A:$A,$C90,'Hero Skills'!$B:$B,"Skill 1",'Hero Skills'!$I:$I,"Stats-Based",'Hero Skills'!$P:$P,K$81))</f>
        <v>0</v>
      </c>
      <c r="L90" s="117">
        <f>IF($B90="Lead",SUMIFS('Hero Skills'!$H:$H,'Hero Skills'!$F:$F,L$83,'Hero Skills'!$E:$E,L$82,'Hero Skills'!$D:$D,"Friend",'Hero Skills'!$C:$C,"All",'Hero Skills'!$A:$A,$C90,'Hero Skills'!$I:$I,"Stats-Based",'Hero Skills'!$P:$P,L$81)+SUMIFS('Hero Skills'!$H:$H,'Hero Skills'!$C:$C,$F$1,'Hero Skills'!$F:$F,L$83,'Hero Skills'!$E:$E,L$82,'Hero Skills'!$A:$A,$C90,'Hero Skills'!$I:$I,"Stats-Based",'Hero Skills'!$P:$P,L$81),SUMIFS('Hero Skills'!$H:$H,'Hero Skills'!$F:$F,L$83,'Hero Skills'!$E:$E,L$82,'Hero Skills'!$D:$D,"Friend",'Hero Skills'!$C:$C,"All",'Hero Skills'!$A:$A,$C90,'Hero Skills'!$B:$B,"Skill 1",'Hero Skills'!$I:$I,"Stats-Based",'Hero Skills'!$P:$P,L$81))</f>
        <v>0</v>
      </c>
      <c r="M90" s="117">
        <f>IF($B90="Lead",SUMIFS('Hero Skills'!$H:$H,'Hero Skills'!$F:$F,M$83,'Hero Skills'!$E:$E,M$82,'Hero Skills'!$D:$D,"Friend",'Hero Skills'!$C:$C,"All",'Hero Skills'!$A:$A,$C90,'Hero Skills'!$I:$I,"Stats-Based",'Hero Skills'!$P:$P,M$81)+SUMIFS('Hero Skills'!$H:$H,'Hero Skills'!$C:$C,$F$1,'Hero Skills'!$F:$F,M$83,'Hero Skills'!$E:$E,M$82,'Hero Skills'!$A:$A,$C90,'Hero Skills'!$I:$I,"Stats-Based",'Hero Skills'!$P:$P,M$81),SUMIFS('Hero Skills'!$H:$H,'Hero Skills'!$F:$F,M$83,'Hero Skills'!$E:$E,M$82,'Hero Skills'!$D:$D,"Friend",'Hero Skills'!$C:$C,"All",'Hero Skills'!$A:$A,$C90,'Hero Skills'!$B:$B,"Skill 1",'Hero Skills'!$I:$I,"Stats-Based",'Hero Skills'!$P:$P,M$81))</f>
        <v>0</v>
      </c>
      <c r="N90" s="117">
        <f>IF($B90="Lead",SUMIFS('Hero Skills'!$H:$H,'Hero Skills'!$F:$F,N$83,'Hero Skills'!$E:$E,N$82,'Hero Skills'!$D:$D,"Friend",'Hero Skills'!$C:$C,"All",'Hero Skills'!$A:$A,$C90,'Hero Skills'!$I:$I,"Stats-Based",'Hero Skills'!$P:$P,N$81)+SUMIFS('Hero Skills'!$H:$H,'Hero Skills'!$C:$C,$F$1,'Hero Skills'!$F:$F,N$83,'Hero Skills'!$E:$E,N$82,'Hero Skills'!$A:$A,$C90,'Hero Skills'!$I:$I,"Stats-Based",'Hero Skills'!$P:$P,N$81),SUMIFS('Hero Skills'!$H:$H,'Hero Skills'!$F:$F,N$83,'Hero Skills'!$E:$E,N$82,'Hero Skills'!$D:$D,"Friend",'Hero Skills'!$C:$C,"All",'Hero Skills'!$A:$A,$C90,'Hero Skills'!$B:$B,"Skill 1",'Hero Skills'!$I:$I,"Stats-Based",'Hero Skills'!$P:$P,N$81))</f>
        <v>0</v>
      </c>
      <c r="O90" s="117">
        <f>IF($B90="Lead",SUMIFS('Hero Skills'!$H:$H,'Hero Skills'!$F:$F,O$83,'Hero Skills'!$E:$E,O$82,'Hero Skills'!$D:$D,"Friend",'Hero Skills'!$C:$C,"All",'Hero Skills'!$A:$A,$C90,'Hero Skills'!$I:$I,"Stats-Based",'Hero Skills'!$P:$P,O$81)+SUMIFS('Hero Skills'!$H:$H,'Hero Skills'!$C:$C,$F$1,'Hero Skills'!$F:$F,O$83,'Hero Skills'!$E:$E,O$82,'Hero Skills'!$A:$A,$C90,'Hero Skills'!$I:$I,"Stats-Based",'Hero Skills'!$P:$P,O$81),SUMIFS('Hero Skills'!$H:$H,'Hero Skills'!$F:$F,O$83,'Hero Skills'!$E:$E,O$82,'Hero Skills'!$D:$D,"Friend",'Hero Skills'!$C:$C,"All",'Hero Skills'!$A:$A,$C90,'Hero Skills'!$B:$B,"Skill 1",'Hero Skills'!$I:$I,"Stats-Based",'Hero Skills'!$P:$P,O$81))</f>
        <v>0</v>
      </c>
      <c r="P90" s="117">
        <f>IF($B90="Lead",SUMIFS('Hero Skills'!$H:$H,'Hero Skills'!$F:$F,P$83,'Hero Skills'!$E:$E,P$82,'Hero Skills'!$D:$D,"Friend",'Hero Skills'!$C:$C,"All",'Hero Skills'!$A:$A,$C90,'Hero Skills'!$I:$I,"Stats-Based",'Hero Skills'!$P:$P,P$81)+SUMIFS('Hero Skills'!$H:$H,'Hero Skills'!$C:$C,$F$1,'Hero Skills'!$F:$F,P$83,'Hero Skills'!$E:$E,P$82,'Hero Skills'!$A:$A,$C90,'Hero Skills'!$I:$I,"Stats-Based",'Hero Skills'!$P:$P,P$81),SUMIFS('Hero Skills'!$H:$H,'Hero Skills'!$F:$F,P$83,'Hero Skills'!$E:$E,P$82,'Hero Skills'!$D:$D,"Friend",'Hero Skills'!$C:$C,"All",'Hero Skills'!$A:$A,$C90,'Hero Skills'!$B:$B,"Skill 1",'Hero Skills'!$I:$I,"Stats-Based",'Hero Skills'!$P:$P,P$81))</f>
        <v>0</v>
      </c>
      <c r="Q90" s="117">
        <f>IF($B90="Lead",SUMIFS('Hero Skills'!$H:$H,'Hero Skills'!$F:$F,Q$83,'Hero Skills'!$E:$E,Q$82,'Hero Skills'!$D:$D,"Friend",'Hero Skills'!$C:$C,"All",'Hero Skills'!$A:$A,$C90,'Hero Skills'!$I:$I,"Stats-Based",'Hero Skills'!$P:$P,Q$81)+SUMIFS('Hero Skills'!$H:$H,'Hero Skills'!$C:$C,$F$1,'Hero Skills'!$F:$F,Q$83,'Hero Skills'!$E:$E,Q$82,'Hero Skills'!$A:$A,$C90,'Hero Skills'!$I:$I,"Stats-Based",'Hero Skills'!$P:$P,Q$81),SUMIFS('Hero Skills'!$H:$H,'Hero Skills'!$F:$F,Q$83,'Hero Skills'!$E:$E,Q$82,'Hero Skills'!$D:$D,"Friend",'Hero Skills'!$C:$C,"All",'Hero Skills'!$A:$A,$C90,'Hero Skills'!$B:$B,"Skill 1",'Hero Skills'!$I:$I,"Stats-Based",'Hero Skills'!$P:$P,Q$81))</f>
        <v>0</v>
      </c>
      <c r="R90" s="117">
        <f>IF($B90="Lead",SUMIFS('Hero Skills'!$H:$H,'Hero Skills'!$F:$F,R$83,'Hero Skills'!$E:$E,R$82,'Hero Skills'!$D:$D,"Friend",'Hero Skills'!$C:$C,"All",'Hero Skills'!$A:$A,$C90,'Hero Skills'!$I:$I,"Stats-Based",'Hero Skills'!$P:$P,R$81)+SUMIFS('Hero Skills'!$H:$H,'Hero Skills'!$C:$C,$F$1,'Hero Skills'!$F:$F,R$83,'Hero Skills'!$E:$E,R$82,'Hero Skills'!$A:$A,$C90,'Hero Skills'!$I:$I,"Stats-Based",'Hero Skills'!$P:$P,R$81),SUMIFS('Hero Skills'!$H:$H,'Hero Skills'!$F:$F,R$83,'Hero Skills'!$E:$E,R$82,'Hero Skills'!$D:$D,"Friend",'Hero Skills'!$C:$C,"All",'Hero Skills'!$A:$A,$C90,'Hero Skills'!$B:$B,"Skill 1",'Hero Skills'!$I:$I,"Stats-Based",'Hero Skills'!$P:$P,R$81))</f>
        <v>0</v>
      </c>
      <c r="S90" s="117">
        <f>IF($B90="Lead",SUMIFS('Hero Skills'!$H:$H,'Hero Skills'!$F:$F,S$83,'Hero Skills'!$E:$E,S$82,'Hero Skills'!$D:$D,"Friend",'Hero Skills'!$C:$C,"All",'Hero Skills'!$A:$A,$C90,'Hero Skills'!$I:$I,"Stats-Based",'Hero Skills'!$P:$P,S$81)+SUMIFS('Hero Skills'!$H:$H,'Hero Skills'!$C:$C,$F$1,'Hero Skills'!$F:$F,S$83,'Hero Skills'!$E:$E,S$82,'Hero Skills'!$A:$A,$C90,'Hero Skills'!$I:$I,"Stats-Based",'Hero Skills'!$P:$P,S$81),SUMIFS('Hero Skills'!$H:$H,'Hero Skills'!$F:$F,S$83,'Hero Skills'!$E:$E,S$82,'Hero Skills'!$D:$D,"Friend",'Hero Skills'!$C:$C,"All",'Hero Skills'!$A:$A,$C90,'Hero Skills'!$B:$B,"Skill 1",'Hero Skills'!$I:$I,"Stats-Based",'Hero Skills'!$P:$P,S$81))</f>
        <v>0</v>
      </c>
      <c r="T90" s="117">
        <f>IF($B90="Lead",SUMIFS('Hero Skills'!$H:$H,'Hero Skills'!$F:$F,T$83,'Hero Skills'!$E:$E,T$82,'Hero Skills'!$D:$D,"Friend",'Hero Skills'!$C:$C,"All",'Hero Skills'!$A:$A,$C90,'Hero Skills'!$I:$I,"Stats-Based",'Hero Skills'!$P:$P,T$81)+SUMIFS('Hero Skills'!$H:$H,'Hero Skills'!$C:$C,$F$1,'Hero Skills'!$F:$F,T$83,'Hero Skills'!$E:$E,T$82,'Hero Skills'!$A:$A,$C90,'Hero Skills'!$I:$I,"Stats-Based",'Hero Skills'!$P:$P,T$81),SUMIFS('Hero Skills'!$H:$H,'Hero Skills'!$F:$F,T$83,'Hero Skills'!$E:$E,T$82,'Hero Skills'!$D:$D,"Friend",'Hero Skills'!$C:$C,"All",'Hero Skills'!$A:$A,$C90,'Hero Skills'!$B:$B,"Skill 1",'Hero Skills'!$I:$I,"Stats-Based",'Hero Skills'!$P:$P,T$81))</f>
        <v>0</v>
      </c>
      <c r="U90" s="117">
        <f>IF($B90="Lead",SUMIFS('Hero Skills'!$H:$H,'Hero Skills'!$F:$F,U$83,'Hero Skills'!$E:$E,U$82,'Hero Skills'!$D:$D,"Friend",'Hero Skills'!$C:$C,"All",'Hero Skills'!$A:$A,$C90,'Hero Skills'!$I:$I,"Stats-Based",'Hero Skills'!$P:$P,U$81)+SUMIFS('Hero Skills'!$H:$H,'Hero Skills'!$C:$C,$F$1,'Hero Skills'!$F:$F,U$83,'Hero Skills'!$E:$E,U$82,'Hero Skills'!$A:$A,$C90,'Hero Skills'!$I:$I,"Stats-Based",'Hero Skills'!$P:$P,U$81),SUMIFS('Hero Skills'!$H:$H,'Hero Skills'!$F:$F,U$83,'Hero Skills'!$E:$E,U$82,'Hero Skills'!$D:$D,"Friend",'Hero Skills'!$C:$C,"All",'Hero Skills'!$A:$A,$C90,'Hero Skills'!$B:$B,"Skill 1",'Hero Skills'!$I:$I,"Stats-Based",'Hero Skills'!$P:$P,U$81))</f>
        <v>0</v>
      </c>
      <c r="V90" s="117">
        <f>IF($B90="Lead",SUMIFS('Hero Skills'!$H:$H,'Hero Skills'!$F:$F,V$83,'Hero Skills'!$E:$E,V$82,'Hero Skills'!$D:$D,"Friend",'Hero Skills'!$C:$C,"All",'Hero Skills'!$A:$A,$C90,'Hero Skills'!$I:$I,"Stats-Based",'Hero Skills'!$P:$P,V$81)+SUMIFS('Hero Skills'!$H:$H,'Hero Skills'!$C:$C,$F$1,'Hero Skills'!$F:$F,V$83,'Hero Skills'!$E:$E,V$82,'Hero Skills'!$A:$A,$C90,'Hero Skills'!$I:$I,"Stats-Based",'Hero Skills'!$P:$P,V$81),SUMIFS('Hero Skills'!$H:$H,'Hero Skills'!$F:$F,V$83,'Hero Skills'!$E:$E,V$82,'Hero Skills'!$D:$D,"Friend",'Hero Skills'!$C:$C,"All",'Hero Skills'!$A:$A,$C90,'Hero Skills'!$B:$B,"Skill 1",'Hero Skills'!$I:$I,"Stats-Based",'Hero Skills'!$P:$P,V$81))</f>
        <v>0</v>
      </c>
      <c r="W90" s="117">
        <f>IF($B90="Lead",SUMIFS('Hero Skills'!$H:$H,'Hero Skills'!$F:$F,W$83,'Hero Skills'!$E:$E,W$82,'Hero Skills'!$D:$D,"Friend",'Hero Skills'!$C:$C,"All",'Hero Skills'!$A:$A,$C90,'Hero Skills'!$I:$I,"Stats-Based",'Hero Skills'!$P:$P,W$81)+SUMIFS('Hero Skills'!$H:$H,'Hero Skills'!$C:$C,$F$1,'Hero Skills'!$F:$F,W$83,'Hero Skills'!$E:$E,W$82,'Hero Skills'!$A:$A,$C90,'Hero Skills'!$I:$I,"Stats-Based",'Hero Skills'!$P:$P,W$81),SUMIFS('Hero Skills'!$H:$H,'Hero Skills'!$F:$F,W$83,'Hero Skills'!$E:$E,W$82,'Hero Skills'!$D:$D,"Friend",'Hero Skills'!$C:$C,"All",'Hero Skills'!$A:$A,$C90,'Hero Skills'!$B:$B,"Skill 1",'Hero Skills'!$I:$I,"Stats-Based",'Hero Skills'!$P:$P,W$81))</f>
        <v>0</v>
      </c>
      <c r="X90" s="117">
        <f>IF($B90="Lead",SUMIFS('Hero Skills'!$H:$H,'Hero Skills'!$F:$F,X$83,'Hero Skills'!$E:$E,X$82,'Hero Skills'!$D:$D,"Friend",'Hero Skills'!$C:$C,"All",'Hero Skills'!$A:$A,$C90,'Hero Skills'!$I:$I,"Stats-Based",'Hero Skills'!$P:$P,X$81)+SUMIFS('Hero Skills'!$H:$H,'Hero Skills'!$C:$C,$F$1,'Hero Skills'!$F:$F,X$83,'Hero Skills'!$E:$E,X$82,'Hero Skills'!$A:$A,$C90,'Hero Skills'!$I:$I,"Stats-Based",'Hero Skills'!$P:$P,X$81),SUMIFS('Hero Skills'!$H:$H,'Hero Skills'!$F:$F,X$83,'Hero Skills'!$E:$E,X$82,'Hero Skills'!$D:$D,"Friend",'Hero Skills'!$C:$C,"All",'Hero Skills'!$A:$A,$C90,'Hero Skills'!$B:$B,"Skill 1",'Hero Skills'!$I:$I,"Stats-Based",'Hero Skills'!$P:$P,X$81))</f>
        <v>0</v>
      </c>
      <c r="Y90" s="117">
        <f>IF($B90="Lead",SUMIFS('Hero Skills'!$H:$H,'Hero Skills'!$F:$F,Y$83,'Hero Skills'!$E:$E,Y$82,'Hero Skills'!$D:$D,"Friend",'Hero Skills'!$C:$C,"All",'Hero Skills'!$A:$A,$C90,'Hero Skills'!$I:$I,"Stats-Based",'Hero Skills'!$P:$P,Y$81)+SUMIFS('Hero Skills'!$H:$H,'Hero Skills'!$C:$C,$F$1,'Hero Skills'!$F:$F,Y$83,'Hero Skills'!$E:$E,Y$82,'Hero Skills'!$A:$A,$C90,'Hero Skills'!$I:$I,"Stats-Based",'Hero Skills'!$P:$P,Y$81),SUMIFS('Hero Skills'!$H:$H,'Hero Skills'!$F:$F,Y$83,'Hero Skills'!$E:$E,Y$82,'Hero Skills'!$D:$D,"Friend",'Hero Skills'!$C:$C,"All",'Hero Skills'!$A:$A,$C90,'Hero Skills'!$B:$B,"Skill 1",'Hero Skills'!$I:$I,"Stats-Based",'Hero Skills'!$P:$P,Y$81))</f>
        <v>0</v>
      </c>
      <c r="Z90" s="117">
        <f>IF($B90="Lead",SUMIFS('Hero Skills'!$H:$H,'Hero Skills'!$F:$F,Z$83,'Hero Skills'!$E:$E,Z$82,'Hero Skills'!$D:$D,"Friend",'Hero Skills'!$C:$C,"All",'Hero Skills'!$A:$A,$C90,'Hero Skills'!$I:$I,"Stats-Based",'Hero Skills'!$P:$P,Z$81)+SUMIFS('Hero Skills'!$H:$H,'Hero Skills'!$C:$C,$F$1,'Hero Skills'!$F:$F,Z$83,'Hero Skills'!$E:$E,Z$82,'Hero Skills'!$A:$A,$C90,'Hero Skills'!$I:$I,"Stats-Based",'Hero Skills'!$P:$P,Z$81),SUMIFS('Hero Skills'!$H:$H,'Hero Skills'!$F:$F,Z$83,'Hero Skills'!$E:$E,Z$82,'Hero Skills'!$D:$D,"Friend",'Hero Skills'!$C:$C,"All",'Hero Skills'!$A:$A,$C90,'Hero Skills'!$B:$B,"Skill 1",'Hero Skills'!$I:$I,"Stats-Based",'Hero Skills'!$P:$P,Z$81))</f>
        <v>0</v>
      </c>
      <c r="AA90" s="117">
        <f>IF($B90="Lead",SUMIFS('Hero Skills'!$H:$H,'Hero Skills'!$F:$F,AA$83,'Hero Skills'!$E:$E,AA$82,'Hero Skills'!$D:$D,"Friend",'Hero Skills'!$C:$C,"All",'Hero Skills'!$A:$A,$C90,'Hero Skills'!$I:$I,"Stats-Based",'Hero Skills'!$P:$P,AA$81)+SUMIFS('Hero Skills'!$H:$H,'Hero Skills'!$C:$C,$F$1,'Hero Skills'!$F:$F,AA$83,'Hero Skills'!$E:$E,AA$82,'Hero Skills'!$A:$A,$C90,'Hero Skills'!$I:$I,"Stats-Based",'Hero Skills'!$P:$P,AA$81),SUMIFS('Hero Skills'!$H:$H,'Hero Skills'!$F:$F,AA$83,'Hero Skills'!$E:$E,AA$82,'Hero Skills'!$D:$D,"Friend",'Hero Skills'!$C:$C,"All",'Hero Skills'!$A:$A,$C90,'Hero Skills'!$B:$B,"Skill 1",'Hero Skills'!$I:$I,"Stats-Based",'Hero Skills'!$P:$P,AA$81))</f>
        <v>0</v>
      </c>
      <c r="AB90" s="117">
        <f>IF($B90="Lead",SUMIFS('Hero Skills'!$H:$H,'Hero Skills'!$F:$F,AB$83,'Hero Skills'!$E:$E,AB$82,'Hero Skills'!$D:$D,"Friend",'Hero Skills'!$C:$C,"All",'Hero Skills'!$A:$A,$C90,'Hero Skills'!$I:$I,"Stats-Based",'Hero Skills'!$P:$P,AB$81)+SUMIFS('Hero Skills'!$H:$H,'Hero Skills'!$C:$C,$F$1,'Hero Skills'!$F:$F,AB$83,'Hero Skills'!$E:$E,AB$82,'Hero Skills'!$A:$A,$C90,'Hero Skills'!$I:$I,"Stats-Based",'Hero Skills'!$P:$P,AB$81),SUMIFS('Hero Skills'!$H:$H,'Hero Skills'!$F:$F,AB$83,'Hero Skills'!$E:$E,AB$82,'Hero Skills'!$D:$D,"Friend",'Hero Skills'!$C:$C,"All",'Hero Skills'!$A:$A,$C90,'Hero Skills'!$B:$B,"Skill 1",'Hero Skills'!$I:$I,"Stats-Based",'Hero Skills'!$P:$P,AB$81))</f>
        <v>0</v>
      </c>
      <c r="AC90" s="117">
        <f>IF($B90="Lead",SUMIFS('Hero Skills'!$H:$H,'Hero Skills'!$F:$F,AC$83,'Hero Skills'!$E:$E,AC$82,'Hero Skills'!$D:$D,"Friend",'Hero Skills'!$C:$C,"All",'Hero Skills'!$A:$A,$C90,'Hero Skills'!$I:$I,"Stats-Based",'Hero Skills'!$P:$P,AC$81)+SUMIFS('Hero Skills'!$H:$H,'Hero Skills'!$C:$C,$F$1,'Hero Skills'!$F:$F,AC$83,'Hero Skills'!$E:$E,AC$82,'Hero Skills'!$A:$A,$C90,'Hero Skills'!$I:$I,"Stats-Based",'Hero Skills'!$P:$P,AC$81),SUMIFS('Hero Skills'!$H:$H,'Hero Skills'!$F:$F,AC$83,'Hero Skills'!$E:$E,AC$82,'Hero Skills'!$D:$D,"Friend",'Hero Skills'!$C:$C,"All",'Hero Skills'!$A:$A,$C90,'Hero Skills'!$B:$B,"Skill 1",'Hero Skills'!$I:$I,"Stats-Based",'Hero Skills'!$P:$P,AC$81))</f>
        <v>0</v>
      </c>
      <c r="AD90" s="117">
        <f>IF($B90="Lead",SUMIFS('Hero Skills'!$H:$H,'Hero Skills'!$F:$F,AD$83,'Hero Skills'!$E:$E,AD$82,'Hero Skills'!$D:$D,"Friend",'Hero Skills'!$C:$C,"All",'Hero Skills'!$A:$A,$C90,'Hero Skills'!$I:$I,"Stats-Based",'Hero Skills'!$P:$P,AD$81)+SUMIFS('Hero Skills'!$H:$H,'Hero Skills'!$C:$C,$F$1,'Hero Skills'!$F:$F,AD$83,'Hero Skills'!$E:$E,AD$82,'Hero Skills'!$A:$A,$C90,'Hero Skills'!$I:$I,"Stats-Based",'Hero Skills'!$P:$P,AD$81),SUMIFS('Hero Skills'!$H:$H,'Hero Skills'!$F:$F,AD$83,'Hero Skills'!$E:$E,AD$82,'Hero Skills'!$D:$D,"Friend",'Hero Skills'!$C:$C,"All",'Hero Skills'!$A:$A,$C90,'Hero Skills'!$B:$B,"Skill 1",'Hero Skills'!$I:$I,"Stats-Based",'Hero Skills'!$P:$P,AD$81))</f>
        <v>0</v>
      </c>
      <c r="AE90" s="117">
        <f>IF($B90="Lead",SUMIFS('Hero Skills'!$H:$H,'Hero Skills'!$F:$F,AE$83,'Hero Skills'!$E:$E,AE$82,'Hero Skills'!$D:$D,"Friend",'Hero Skills'!$C:$C,"All",'Hero Skills'!$A:$A,$C90,'Hero Skills'!$I:$I,"Stats-Based",'Hero Skills'!$P:$P,AE$81)+SUMIFS('Hero Skills'!$H:$H,'Hero Skills'!$C:$C,$F$1,'Hero Skills'!$F:$F,AE$83,'Hero Skills'!$E:$E,AE$82,'Hero Skills'!$A:$A,$C90,'Hero Skills'!$I:$I,"Stats-Based",'Hero Skills'!$P:$P,AE$81),SUMIFS('Hero Skills'!$H:$H,'Hero Skills'!$F:$F,AE$83,'Hero Skills'!$E:$E,AE$82,'Hero Skills'!$D:$D,"Friend",'Hero Skills'!$C:$C,"All",'Hero Skills'!$A:$A,$C90,'Hero Skills'!$B:$B,"Skill 1",'Hero Skills'!$I:$I,"Stats-Based",'Hero Skills'!$P:$P,AE$81))</f>
        <v>0</v>
      </c>
      <c r="AF90" s="117">
        <f>IF($B90="Lead",SUMIFS('Hero Skills'!$H:$H,'Hero Skills'!$F:$F,AF$83,'Hero Skills'!$E:$E,AF$82,'Hero Skills'!$D:$D,"Friend",'Hero Skills'!$C:$C,"All",'Hero Skills'!$A:$A,$C90,'Hero Skills'!$I:$I,"Stats-Based",'Hero Skills'!$P:$P,AF$81)+SUMIFS('Hero Skills'!$H:$H,'Hero Skills'!$C:$C,$F$1,'Hero Skills'!$F:$F,AF$83,'Hero Skills'!$E:$E,AF$82,'Hero Skills'!$A:$A,$C90,'Hero Skills'!$I:$I,"Stats-Based",'Hero Skills'!$P:$P,AF$81),SUMIFS('Hero Skills'!$H:$H,'Hero Skills'!$F:$F,AF$83,'Hero Skills'!$E:$E,AF$82,'Hero Skills'!$D:$D,"Friend",'Hero Skills'!$C:$C,"All",'Hero Skills'!$A:$A,$C90,'Hero Skills'!$B:$B,"Skill 1",'Hero Skills'!$I:$I,"Stats-Based",'Hero Skills'!$P:$P,AF$81))</f>
        <v>0</v>
      </c>
      <c r="AG90" s="117">
        <f>IF($B90="Lead",SUMIFS('Hero Skills'!$H:$H,'Hero Skills'!$F:$F,AG$83,'Hero Skills'!$E:$E,AG$82,'Hero Skills'!$D:$D,"Friend",'Hero Skills'!$C:$C,"All",'Hero Skills'!$A:$A,$C90,'Hero Skills'!$I:$I,"Stats-Based",'Hero Skills'!$P:$P,AG$81)+SUMIFS('Hero Skills'!$H:$H,'Hero Skills'!$C:$C,$F$1,'Hero Skills'!$F:$F,AG$83,'Hero Skills'!$E:$E,AG$82,'Hero Skills'!$A:$A,$C90,'Hero Skills'!$I:$I,"Stats-Based",'Hero Skills'!$P:$P,AG$81),SUMIFS('Hero Skills'!$H:$H,'Hero Skills'!$F:$F,AG$83,'Hero Skills'!$E:$E,AG$82,'Hero Skills'!$D:$D,"Friend",'Hero Skills'!$C:$C,"All",'Hero Skills'!$A:$A,$C90,'Hero Skills'!$B:$B,"Skill 1",'Hero Skills'!$I:$I,"Stats-Based",'Hero Skills'!$P:$P,AG$81))</f>
        <v>0</v>
      </c>
      <c r="AH90" s="118">
        <f>IF($B90="Lead",SUMIFS('Hero Skills'!$H:$H,'Hero Skills'!$F:$F,AH$83,'Hero Skills'!$E:$E,AH$82,'Hero Skills'!$D:$D,"Foe",'Hero Skills'!$C:$C,"All",'Hero Skills'!$A:$A,$C90,'Hero Skills'!$I:$I,"Stats-Based",'Hero Skills'!$P:$P,AH$81),SUMIFS('Hero Skills'!$H:$H,'Hero Skills'!$F:$F,AH$83,'Hero Skills'!$E:$E,AH$82,'Hero Skills'!$D:$D,"Foe",'Hero Skills'!$C:$C,"All",'Hero Skills'!$A:$A,$C90,'Hero Skills'!$B:$B,"Skill 1",'Hero Skills'!$I:$I,"Stats-Based",'Hero Skills'!$P:$P,AH$81))</f>
        <v>0</v>
      </c>
      <c r="AI90" s="118">
        <f>IF($B90="Lead",SUMIFS('Hero Skills'!$H:$H,'Hero Skills'!$F:$F,AI$83,'Hero Skills'!$E:$E,AI$82,'Hero Skills'!$D:$D,"Foe",'Hero Skills'!$C:$C,"All",'Hero Skills'!$A:$A,$C90,'Hero Skills'!$I:$I,"Stats-Based",'Hero Skills'!$P:$P,AI$81),SUMIFS('Hero Skills'!$H:$H,'Hero Skills'!$F:$F,AI$83,'Hero Skills'!$E:$E,AI$82,'Hero Skills'!$D:$D,"Foe",'Hero Skills'!$C:$C,"All",'Hero Skills'!$A:$A,$C90,'Hero Skills'!$B:$B,"Skill 1",'Hero Skills'!$I:$I,"Stats-Based",'Hero Skills'!$P:$P,AI$81))</f>
        <v>0</v>
      </c>
      <c r="AJ90" s="118">
        <f>IF($B90="Lead",SUMIFS('Hero Skills'!$H:$H,'Hero Skills'!$F:$F,AJ$83,'Hero Skills'!$E:$E,AJ$82,'Hero Skills'!$D:$D,"Foe",'Hero Skills'!$C:$C,"All",'Hero Skills'!$A:$A,$C90,'Hero Skills'!$I:$I,"Stats-Based",'Hero Skills'!$P:$P,AJ$81),SUMIFS('Hero Skills'!$H:$H,'Hero Skills'!$F:$F,AJ$83,'Hero Skills'!$E:$E,AJ$82,'Hero Skills'!$D:$D,"Foe",'Hero Skills'!$C:$C,"All",'Hero Skills'!$A:$A,$C90,'Hero Skills'!$B:$B,"Skill 1",'Hero Skills'!$I:$I,"Stats-Based",'Hero Skills'!$P:$P,AJ$81))</f>
        <v>0</v>
      </c>
      <c r="AK90" s="118">
        <f>IF($B90="Lead",SUMIFS('Hero Skills'!$H:$H,'Hero Skills'!$F:$F,AK$83,'Hero Skills'!$E:$E,AK$82,'Hero Skills'!$D:$D,"Foe",'Hero Skills'!$C:$C,"All",'Hero Skills'!$A:$A,$C90,'Hero Skills'!$I:$I,"Stats-Based",'Hero Skills'!$P:$P,AK$81),SUMIFS('Hero Skills'!$H:$H,'Hero Skills'!$F:$F,AK$83,'Hero Skills'!$E:$E,AK$82,'Hero Skills'!$D:$D,"Foe",'Hero Skills'!$C:$C,"All",'Hero Skills'!$A:$A,$C90,'Hero Skills'!$B:$B,"Skill 1",'Hero Skills'!$I:$I,"Stats-Based",'Hero Skills'!$P:$P,AK$81))</f>
        <v>0</v>
      </c>
      <c r="AL90" s="118">
        <f>IF($B90="Lead",SUMIFS('Hero Skills'!$H:$H,'Hero Skills'!$F:$F,AL$83,'Hero Skills'!$E:$E,AL$82,'Hero Skills'!$D:$D,"Foe",'Hero Skills'!$C:$C,"All",'Hero Skills'!$A:$A,$C90,'Hero Skills'!$I:$I,"Stats-Based",'Hero Skills'!$P:$P,AL$81),SUMIFS('Hero Skills'!$H:$H,'Hero Skills'!$F:$F,AL$83,'Hero Skills'!$E:$E,AL$82,'Hero Skills'!$D:$D,"Foe",'Hero Skills'!$C:$C,"All",'Hero Skills'!$A:$A,$C90,'Hero Skills'!$B:$B,"Skill 1",'Hero Skills'!$I:$I,"Stats-Based",'Hero Skills'!$P:$P,AL$81))</f>
        <v>0</v>
      </c>
      <c r="AM90" s="118">
        <f>IF($B90="Lead",SUMIFS('Hero Skills'!$H:$H,'Hero Skills'!$F:$F,AM$83,'Hero Skills'!$E:$E,AM$82,'Hero Skills'!$D:$D,"Foe",'Hero Skills'!$C:$C,"All",'Hero Skills'!$A:$A,$C90,'Hero Skills'!$I:$I,"Stats-Based",'Hero Skills'!$P:$P,AM$81),SUMIFS('Hero Skills'!$H:$H,'Hero Skills'!$F:$F,AM$83,'Hero Skills'!$E:$E,AM$82,'Hero Skills'!$D:$D,"Foe",'Hero Skills'!$C:$C,"All",'Hero Skills'!$A:$A,$C90,'Hero Skills'!$B:$B,"Skill 1",'Hero Skills'!$I:$I,"Stats-Based",'Hero Skills'!$P:$P,AM$81))</f>
        <v>0</v>
      </c>
      <c r="AN90" s="118">
        <f>IF($B90="Lead",SUMIFS('Hero Skills'!$H:$H,'Hero Skills'!$F:$F,AN$83,'Hero Skills'!$E:$E,AN$82,'Hero Skills'!$D:$D,"Foe",'Hero Skills'!$C:$C,"All",'Hero Skills'!$A:$A,$C90,'Hero Skills'!$I:$I,"Stats-Based",'Hero Skills'!$P:$P,AN$81),SUMIFS('Hero Skills'!$H:$H,'Hero Skills'!$F:$F,AN$83,'Hero Skills'!$E:$E,AN$82,'Hero Skills'!$D:$D,"Foe",'Hero Skills'!$C:$C,"All",'Hero Skills'!$A:$A,$C90,'Hero Skills'!$B:$B,"Skill 1",'Hero Skills'!$I:$I,"Stats-Based",'Hero Skills'!$P:$P,AN$81))</f>
        <v>0</v>
      </c>
      <c r="AO90" s="118">
        <f>IF($B90="Lead",SUMIFS('Hero Skills'!$H:$H,'Hero Skills'!$F:$F,AO$83,'Hero Skills'!$E:$E,AO$82,'Hero Skills'!$D:$D,"Foe",'Hero Skills'!$C:$C,"All",'Hero Skills'!$A:$A,$C90,'Hero Skills'!$I:$I,"Stats-Based",'Hero Skills'!$P:$P,AO$81),SUMIFS('Hero Skills'!$H:$H,'Hero Skills'!$F:$F,AO$83,'Hero Skills'!$E:$E,AO$82,'Hero Skills'!$D:$D,"Foe",'Hero Skills'!$C:$C,"All",'Hero Skills'!$A:$A,$C90,'Hero Skills'!$B:$B,"Skill 1",'Hero Skills'!$I:$I,"Stats-Based",'Hero Skills'!$P:$P,AO$81))</f>
        <v>0</v>
      </c>
      <c r="AP90" s="118">
        <f>IF($B90="Lead",SUMIFS('Hero Skills'!$H:$H,'Hero Skills'!$F:$F,AP$83,'Hero Skills'!$E:$E,AP$82,'Hero Skills'!$D:$D,"Foe",'Hero Skills'!$C:$C,"All",'Hero Skills'!$A:$A,$C90,'Hero Skills'!$I:$I,"Stats-Based",'Hero Skills'!$P:$P,AP$81),SUMIFS('Hero Skills'!$H:$H,'Hero Skills'!$F:$F,AP$83,'Hero Skills'!$E:$E,AP$82,'Hero Skills'!$D:$D,"Foe",'Hero Skills'!$C:$C,"All",'Hero Skills'!$A:$A,$C90,'Hero Skills'!$B:$B,"Skill 1",'Hero Skills'!$I:$I,"Stats-Based",'Hero Skills'!$P:$P,AP$81))</f>
        <v>0</v>
      </c>
      <c r="AQ90" s="118">
        <f>IF($B90="Lead",SUMIFS('Hero Skills'!$H:$H,'Hero Skills'!$F:$F,AQ$83,'Hero Skills'!$E:$E,AQ$82,'Hero Skills'!$D:$D,"Foe",'Hero Skills'!$C:$C,"All",'Hero Skills'!$A:$A,$C90,'Hero Skills'!$I:$I,"Stats-Based",'Hero Skills'!$P:$P,AQ$81),SUMIFS('Hero Skills'!$H:$H,'Hero Skills'!$F:$F,AQ$83,'Hero Skills'!$E:$E,AQ$82,'Hero Skills'!$D:$D,"Foe",'Hero Skills'!$C:$C,"All",'Hero Skills'!$A:$A,$C90,'Hero Skills'!$B:$B,"Skill 1",'Hero Skills'!$I:$I,"Stats-Based",'Hero Skills'!$P:$P,AQ$81))</f>
        <v>0</v>
      </c>
      <c r="AR90" s="118">
        <f>IF($B90="Lead",SUMIFS('Hero Skills'!$H:$H,'Hero Skills'!$F:$F,AR$83,'Hero Skills'!$E:$E,AR$82,'Hero Skills'!$D:$D,"Foe",'Hero Skills'!$C:$C,"All",'Hero Skills'!$A:$A,$C90,'Hero Skills'!$I:$I,"Stats-Based",'Hero Skills'!$P:$P,AR$81),SUMIFS('Hero Skills'!$H:$H,'Hero Skills'!$F:$F,AR$83,'Hero Skills'!$E:$E,AR$82,'Hero Skills'!$D:$D,"Foe",'Hero Skills'!$C:$C,"All",'Hero Skills'!$A:$A,$C90,'Hero Skills'!$B:$B,"Skill 1",'Hero Skills'!$I:$I,"Stats-Based",'Hero Skills'!$P:$P,AR$81))</f>
        <v>0</v>
      </c>
      <c r="AS90" s="118">
        <f>IF($B90="Lead",SUMIFS('Hero Skills'!$H:$H,'Hero Skills'!$F:$F,AS$83,'Hero Skills'!$E:$E,AS$82,'Hero Skills'!$D:$D,"Foe",'Hero Skills'!$C:$C,"All",'Hero Skills'!$A:$A,$C90,'Hero Skills'!$I:$I,"Stats-Based",'Hero Skills'!$P:$P,AS$81),SUMIFS('Hero Skills'!$H:$H,'Hero Skills'!$F:$F,AS$83,'Hero Skills'!$E:$E,AS$82,'Hero Skills'!$D:$D,"Foe",'Hero Skills'!$C:$C,"All",'Hero Skills'!$A:$A,$C90,'Hero Skills'!$B:$B,"Skill 1",'Hero Skills'!$I:$I,"Stats-Based",'Hero Skills'!$P:$P,AS$81))</f>
        <v>0</v>
      </c>
      <c r="AT90" s="118">
        <f>IF($B90="Lead",SUMIFS('Hero Skills'!$H:$H,'Hero Skills'!$F:$F,AT$83,'Hero Skills'!$E:$E,AT$82,'Hero Skills'!$D:$D,"Foe",'Hero Skills'!$C:$C,"All",'Hero Skills'!$A:$A,$C90,'Hero Skills'!$I:$I,"Stats-Based",'Hero Skills'!$P:$P,AT$81),SUMIFS('Hero Skills'!$H:$H,'Hero Skills'!$F:$F,AT$83,'Hero Skills'!$E:$E,AT$82,'Hero Skills'!$D:$D,"Foe",'Hero Skills'!$C:$C,"All",'Hero Skills'!$A:$A,$C90,'Hero Skills'!$B:$B,"Skill 1",'Hero Skills'!$I:$I,"Stats-Based",'Hero Skills'!$P:$P,AT$81))</f>
        <v>0</v>
      </c>
      <c r="AU90" s="118">
        <f>IF($B90="Lead",SUMIFS('Hero Skills'!$H:$H,'Hero Skills'!$F:$F,AU$83,'Hero Skills'!$E:$E,AU$82,'Hero Skills'!$D:$D,"Foe",'Hero Skills'!$C:$C,"All",'Hero Skills'!$A:$A,$C90,'Hero Skills'!$I:$I,"Stats-Based",'Hero Skills'!$P:$P,AU$81),SUMIFS('Hero Skills'!$H:$H,'Hero Skills'!$F:$F,AU$83,'Hero Skills'!$E:$E,AU$82,'Hero Skills'!$D:$D,"Foe",'Hero Skills'!$C:$C,"All",'Hero Skills'!$A:$A,$C90,'Hero Skills'!$B:$B,"Skill 1",'Hero Skills'!$I:$I,"Stats-Based",'Hero Skills'!$P:$P,AU$81))</f>
        <v>0</v>
      </c>
      <c r="AV90" s="118">
        <f>IF($B90="Lead",SUMIFS('Hero Skills'!$H:$H,'Hero Skills'!$F:$F,AV$83,'Hero Skills'!$E:$E,AV$82,'Hero Skills'!$D:$D,"Foe",'Hero Skills'!$C:$C,"All",'Hero Skills'!$A:$A,$C90,'Hero Skills'!$I:$I,"Stats-Based",'Hero Skills'!$P:$P,AV$81),SUMIFS('Hero Skills'!$H:$H,'Hero Skills'!$F:$F,AV$83,'Hero Skills'!$E:$E,AV$82,'Hero Skills'!$D:$D,"Foe",'Hero Skills'!$C:$C,"All",'Hero Skills'!$A:$A,$C90,'Hero Skills'!$B:$B,"Skill 1",'Hero Skills'!$I:$I,"Stats-Based",'Hero Skills'!$P:$P,AV$81))</f>
        <v>0</v>
      </c>
      <c r="AW90" s="118">
        <f>IF($B90="Lead",SUMIFS('Hero Skills'!$H:$H,'Hero Skills'!$F:$F,AW$83,'Hero Skills'!$E:$E,AW$82,'Hero Skills'!$D:$D,"Foe",'Hero Skills'!$C:$C,"All",'Hero Skills'!$A:$A,$C90,'Hero Skills'!$I:$I,"Stats-Based",'Hero Skills'!$P:$P,AW$81),SUMIFS('Hero Skills'!$H:$H,'Hero Skills'!$F:$F,AW$83,'Hero Skills'!$E:$E,AW$82,'Hero Skills'!$D:$D,"Foe",'Hero Skills'!$C:$C,"All",'Hero Skills'!$A:$A,$C90,'Hero Skills'!$B:$B,"Skill 1",'Hero Skills'!$I:$I,"Stats-Based",'Hero Skills'!$P:$P,AW$81))</f>
        <v>0</v>
      </c>
      <c r="AX90" s="118">
        <f>IF($B90="Lead",SUMIFS('Hero Skills'!$H:$H,'Hero Skills'!$F:$F,AX$83,'Hero Skills'!$E:$E,AX$82,'Hero Skills'!$D:$D,"Foe",'Hero Skills'!$C:$C,"All",'Hero Skills'!$A:$A,$C90,'Hero Skills'!$I:$I,"Stats-Based",'Hero Skills'!$P:$P,AX$81),SUMIFS('Hero Skills'!$H:$H,'Hero Skills'!$F:$F,AX$83,'Hero Skills'!$E:$E,AX$82,'Hero Skills'!$D:$D,"Foe",'Hero Skills'!$C:$C,"All",'Hero Skills'!$A:$A,$C90,'Hero Skills'!$B:$B,"Skill 1",'Hero Skills'!$I:$I,"Stats-Based",'Hero Skills'!$P:$P,AX$81))</f>
        <v>0</v>
      </c>
      <c r="AY90" s="118">
        <f>IF($B90="Lead",SUMIFS('Hero Skills'!$H:$H,'Hero Skills'!$F:$F,AY$83,'Hero Skills'!$E:$E,AY$82,'Hero Skills'!$D:$D,"Foe",'Hero Skills'!$C:$C,"All",'Hero Skills'!$A:$A,$C90,'Hero Skills'!$I:$I,"Stats-Based",'Hero Skills'!$P:$P,AY$81),SUMIFS('Hero Skills'!$H:$H,'Hero Skills'!$F:$F,AY$83,'Hero Skills'!$E:$E,AY$82,'Hero Skills'!$D:$D,"Foe",'Hero Skills'!$C:$C,"All",'Hero Skills'!$A:$A,$C90,'Hero Skills'!$B:$B,"Skill 1",'Hero Skills'!$I:$I,"Stats-Based",'Hero Skills'!$P:$P,AY$81))</f>
        <v>0</v>
      </c>
      <c r="AZ90" s="118">
        <f>IF($B90="Lead",SUMIFS('Hero Skills'!$H:$H,'Hero Skills'!$F:$F,AZ$83,'Hero Skills'!$E:$E,AZ$82,'Hero Skills'!$D:$D,"Foe",'Hero Skills'!$C:$C,"All",'Hero Skills'!$A:$A,$C90,'Hero Skills'!$I:$I,"Stats-Based",'Hero Skills'!$P:$P,AZ$81),SUMIFS('Hero Skills'!$H:$H,'Hero Skills'!$F:$F,AZ$83,'Hero Skills'!$E:$E,AZ$82,'Hero Skills'!$D:$D,"Foe",'Hero Skills'!$C:$C,"All",'Hero Skills'!$A:$A,$C90,'Hero Skills'!$B:$B,"Skill 1",'Hero Skills'!$I:$I,"Stats-Based",'Hero Skills'!$P:$P,AZ$81))</f>
        <v>0</v>
      </c>
      <c r="BA90" s="118">
        <f>IF($B90="Lead",SUMIFS('Hero Skills'!$H:$H,'Hero Skills'!$F:$F,BA$83,'Hero Skills'!$E:$E,BA$82,'Hero Skills'!$D:$D,"Foe",'Hero Skills'!$C:$C,"All",'Hero Skills'!$A:$A,$C90,'Hero Skills'!$I:$I,"Stats-Based",'Hero Skills'!$P:$P,BA$81),SUMIFS('Hero Skills'!$H:$H,'Hero Skills'!$F:$F,BA$83,'Hero Skills'!$E:$E,BA$82,'Hero Skills'!$D:$D,"Foe",'Hero Skills'!$C:$C,"All",'Hero Skills'!$A:$A,$C90,'Hero Skills'!$B:$B,"Skill 1",'Hero Skills'!$I:$I,"Stats-Based",'Hero Skills'!$P:$P,BA$81))</f>
        <v>0</v>
      </c>
      <c r="BB90" s="118">
        <f>IF($B90="Lead",SUMIFS('Hero Skills'!$H:$H,'Hero Skills'!$F:$F,BB$83,'Hero Skills'!$E:$E,BB$82,'Hero Skills'!$D:$D,"Foe",'Hero Skills'!$C:$C,"All",'Hero Skills'!$A:$A,$C90,'Hero Skills'!$I:$I,"Stats-Based",'Hero Skills'!$P:$P,BB$81),SUMIFS('Hero Skills'!$H:$H,'Hero Skills'!$F:$F,BB$83,'Hero Skills'!$E:$E,BB$82,'Hero Skills'!$D:$D,"Foe",'Hero Skills'!$C:$C,"All",'Hero Skills'!$A:$A,$C90,'Hero Skills'!$B:$B,"Skill 1",'Hero Skills'!$I:$I,"Stats-Based",'Hero Skills'!$P:$P,BB$81))</f>
        <v>0</v>
      </c>
      <c r="BC90" s="118">
        <f>IF($B90="Lead",SUMIFS('Hero Skills'!$H:$H,'Hero Skills'!$F:$F,BC$83,'Hero Skills'!$E:$E,BC$82,'Hero Skills'!$D:$D,"Foe",'Hero Skills'!$C:$C,"All",'Hero Skills'!$A:$A,$C90,'Hero Skills'!$I:$I,"Stats-Based",'Hero Skills'!$P:$P,BC$81),SUMIFS('Hero Skills'!$H:$H,'Hero Skills'!$F:$F,BC$83,'Hero Skills'!$E:$E,BC$82,'Hero Skills'!$D:$D,"Foe",'Hero Skills'!$C:$C,"All",'Hero Skills'!$A:$A,$C90,'Hero Skills'!$B:$B,"Skill 1",'Hero Skills'!$I:$I,"Stats-Based",'Hero Skills'!$P:$P,BC$81))</f>
        <v>0</v>
      </c>
      <c r="BD90" s="118">
        <f>IF($B90="Lead",SUMIFS('Hero Skills'!$H:$H,'Hero Skills'!$F:$F,BD$83,'Hero Skills'!$E:$E,BD$82,'Hero Skills'!$D:$D,"Foe",'Hero Skills'!$C:$C,"All",'Hero Skills'!$A:$A,$C90,'Hero Skills'!$I:$I,"Stats-Based",'Hero Skills'!$P:$P,BD$81),SUMIFS('Hero Skills'!$H:$H,'Hero Skills'!$F:$F,BD$83,'Hero Skills'!$E:$E,BD$82,'Hero Skills'!$D:$D,"Foe",'Hero Skills'!$C:$C,"All",'Hero Skills'!$A:$A,$C90,'Hero Skills'!$B:$B,"Skill 1",'Hero Skills'!$I:$I,"Stats-Based",'Hero Skills'!$P:$P,BD$81))</f>
        <v>0</v>
      </c>
      <c r="BE90" s="118">
        <f>IF($B90="Lead",SUMIFS('Hero Skills'!$H:$H,'Hero Skills'!$F:$F,BE$83,'Hero Skills'!$E:$E,BE$82,'Hero Skills'!$D:$D,"Foe",'Hero Skills'!$C:$C,"All",'Hero Skills'!$A:$A,$C90,'Hero Skills'!$I:$I,"Stats-Based",'Hero Skills'!$P:$P,BE$81),SUMIFS('Hero Skills'!$H:$H,'Hero Skills'!$F:$F,BE$83,'Hero Skills'!$E:$E,BE$82,'Hero Skills'!$D:$D,"Foe",'Hero Skills'!$C:$C,"All",'Hero Skills'!$A:$A,$C90,'Hero Skills'!$B:$B,"Skill 1",'Hero Skills'!$I:$I,"Stats-Based",'Hero Skills'!$P:$P,BE$81))</f>
        <v>0</v>
      </c>
      <c r="BF90" s="118">
        <f>IF($B90="Lead",SUMIFS('Hero Skills'!$H:$H,'Hero Skills'!$F:$F,BF$83,'Hero Skills'!$E:$E,BF$82,'Hero Skills'!$D:$D,"Foe",'Hero Skills'!$C:$C,"All",'Hero Skills'!$A:$A,$C90,'Hero Skills'!$I:$I,"Stats-Based",'Hero Skills'!$P:$P,BF$81),SUMIFS('Hero Skills'!$H:$H,'Hero Skills'!$F:$F,BF$83,'Hero Skills'!$E:$E,BF$82,'Hero Skills'!$D:$D,"Foe",'Hero Skills'!$C:$C,"All",'Hero Skills'!$A:$A,$C90,'Hero Skills'!$B:$B,"Skill 1",'Hero Skills'!$I:$I,"Stats-Based",'Hero Skills'!$P:$P,BF$81))</f>
        <v>0</v>
      </c>
      <c r="BG90" s="118">
        <f>IF($B90="Lead",SUMIFS('Hero Skills'!$H:$H,'Hero Skills'!$F:$F,BG$83,'Hero Skills'!$E:$E,BG$82,'Hero Skills'!$D:$D,"Foe",'Hero Skills'!$C:$C,"All",'Hero Skills'!$A:$A,$C90,'Hero Skills'!$I:$I,"Stats-Based",'Hero Skills'!$P:$P,BG$81),SUMIFS('Hero Skills'!$H:$H,'Hero Skills'!$F:$F,BG$83,'Hero Skills'!$E:$E,BG$82,'Hero Skills'!$D:$D,"Foe",'Hero Skills'!$C:$C,"All",'Hero Skills'!$A:$A,$C90,'Hero Skills'!$B:$B,"Skill 1",'Hero Skills'!$I:$I,"Stats-Based",'Hero Skills'!$P:$P,BG$81))</f>
        <v>0</v>
      </c>
      <c r="BH90" s="118">
        <f>IF($B90="Lead",SUMIFS('Hero Skills'!$H:$H,'Hero Skills'!$F:$F,BH$83,'Hero Skills'!$E:$E,BH$82,'Hero Skills'!$D:$D,"Foe",'Hero Skills'!$C:$C,"All",'Hero Skills'!$A:$A,$C90,'Hero Skills'!$I:$I,"Stats-Based",'Hero Skills'!$P:$P,BH$81),SUMIFS('Hero Skills'!$H:$H,'Hero Skills'!$F:$F,BH$83,'Hero Skills'!$E:$E,BH$82,'Hero Skills'!$D:$D,"Foe",'Hero Skills'!$C:$C,"All",'Hero Skills'!$A:$A,$C90,'Hero Skills'!$B:$B,"Skill 1",'Hero Skills'!$I:$I,"Stats-Based",'Hero Skills'!$P:$P,BH$81))</f>
        <v>0</v>
      </c>
      <c r="BI90" s="118">
        <f>IF($B90="Lead",SUMIFS('Hero Skills'!$H:$H,'Hero Skills'!$F:$F,BI$83,'Hero Skills'!$E:$E,BI$82,'Hero Skills'!$D:$D,"Foe",'Hero Skills'!$C:$C,"All",'Hero Skills'!$A:$A,$C90,'Hero Skills'!$I:$I,"Stats-Based",'Hero Skills'!$P:$P,BI$81),SUMIFS('Hero Skills'!$H:$H,'Hero Skills'!$F:$F,BI$83,'Hero Skills'!$E:$E,BI$82,'Hero Skills'!$D:$D,"Foe",'Hero Skills'!$C:$C,"All",'Hero Skills'!$A:$A,$C90,'Hero Skills'!$B:$B,"Skill 1",'Hero Skills'!$I:$I,"Stats-Based",'Hero Skills'!$P:$P,BI$81))</f>
        <v>0</v>
      </c>
      <c r="BJ90" s="118">
        <f>IF($B90="Lead",SUMIFS('Hero Skills'!$H:$H,'Hero Skills'!$F:$F,BJ$83,'Hero Skills'!$E:$E,BJ$82,'Hero Skills'!$D:$D,"Foe",'Hero Skills'!$C:$C,"All",'Hero Skills'!$A:$A,$C90,'Hero Skills'!$I:$I,"Stats-Based",'Hero Skills'!$P:$P,BJ$81),SUMIFS('Hero Skills'!$H:$H,'Hero Skills'!$F:$F,BJ$83,'Hero Skills'!$E:$E,BJ$82,'Hero Skills'!$D:$D,"Foe",'Hero Skills'!$C:$C,"All",'Hero Skills'!$A:$A,$C90,'Hero Skills'!$B:$B,"Skill 1",'Hero Skills'!$I:$I,"Stats-Based",'Hero Skills'!$P:$P,BJ$81))</f>
        <v>0</v>
      </c>
      <c r="BK90" s="118">
        <f>IF($B90="Lead",SUMIFS('Hero Skills'!$H:$H,'Hero Skills'!$F:$F,BK$83,'Hero Skills'!$E:$E,BK$82,'Hero Skills'!$D:$D,"Foe",'Hero Skills'!$C:$C,"All",'Hero Skills'!$A:$A,$C90,'Hero Skills'!$I:$I,"Stats-Based",'Hero Skills'!$P:$P,BK$81),SUMIFS('Hero Skills'!$H:$H,'Hero Skills'!$F:$F,BK$83,'Hero Skills'!$E:$E,BK$82,'Hero Skills'!$D:$D,"Foe",'Hero Skills'!$C:$C,"All",'Hero Skills'!$A:$A,$C90,'Hero Skills'!$B:$B,"Skill 1",'Hero Skills'!$I:$I,"Stats-Based",'Hero Skills'!$P:$P,BK$81))</f>
        <v>0</v>
      </c>
      <c r="BL90" s="118"/>
      <c r="BM90" s="118"/>
      <c r="BN90" s="118"/>
      <c r="BO90" s="118"/>
      <c r="BP90" s="118"/>
      <c r="BQ90" s="118"/>
      <c r="BR90" s="118"/>
      <c r="BS90" s="118"/>
      <c r="BT90" s="118"/>
      <c r="BU90" s="118"/>
      <c r="BV90" s="118"/>
      <c r="BW90" s="118"/>
      <c r="BX90" s="118"/>
      <c r="BY90" s="118"/>
      <c r="BZ90" s="118"/>
      <c r="CA90" s="118"/>
      <c r="CB90" s="118"/>
      <c r="CC90" s="118"/>
      <c r="CD90" s="118"/>
      <c r="CE90" s="119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  <c r="IW90" s="118"/>
      <c r="IX90" s="118"/>
      <c r="IY90" s="118"/>
      <c r="IZ90" s="118"/>
      <c r="JA90" s="118"/>
      <c r="JB90" s="118"/>
      <c r="JC90" s="118"/>
      <c r="JD90" s="118"/>
      <c r="JE90" s="118"/>
      <c r="JF90" s="118"/>
      <c r="JG90" s="118"/>
      <c r="JH90" s="118"/>
      <c r="JI90" s="118"/>
      <c r="JJ90" s="118"/>
      <c r="JK90" s="118"/>
      <c r="JL90" s="118"/>
      <c r="JM90" s="118"/>
      <c r="JN90" s="118"/>
      <c r="JO90" s="118"/>
      <c r="JP90" s="118"/>
      <c r="JQ90" s="118"/>
      <c r="JR90" s="118"/>
      <c r="JS90" s="118"/>
      <c r="JT90" s="118"/>
      <c r="JU90" s="118"/>
      <c r="JV90" s="118"/>
      <c r="JW90" s="118"/>
      <c r="JX90" s="118"/>
      <c r="JY90" s="118"/>
      <c r="JZ90" s="118"/>
      <c r="KA90" s="118"/>
      <c r="KB90" s="118"/>
      <c r="KC90" s="118"/>
      <c r="KD90" s="118"/>
      <c r="KE90" s="118"/>
      <c r="KF90" s="118"/>
      <c r="KG90" s="118"/>
      <c r="KH90" s="118"/>
      <c r="KI90" s="118"/>
      <c r="KJ90" s="118"/>
      <c r="KK90" s="118"/>
      <c r="KL90" s="118"/>
      <c r="KM90" s="118"/>
      <c r="KN90" s="118"/>
      <c r="KO90" s="118"/>
      <c r="KP90" s="118"/>
      <c r="KQ90" s="118"/>
      <c r="KR90" s="118"/>
      <c r="KS90" s="118"/>
      <c r="KT90" s="118"/>
      <c r="KU90" s="118"/>
      <c r="KV90" s="118"/>
      <c r="KW90" s="118"/>
      <c r="KX90" s="118"/>
      <c r="KY90" s="118"/>
      <c r="KZ90" s="118"/>
      <c r="LA90" s="118"/>
      <c r="LB90" s="118"/>
      <c r="LC90" s="118"/>
      <c r="LD90" s="118"/>
      <c r="LE90" s="118"/>
      <c r="LF90" s="118"/>
      <c r="LG90" s="118"/>
      <c r="LH90" s="118"/>
      <c r="LI90" s="118"/>
      <c r="LJ90" s="118"/>
      <c r="LK90" s="118"/>
      <c r="LL90" s="118"/>
      <c r="LM90" s="118"/>
      <c r="LN90" s="118"/>
      <c r="LO90" s="118"/>
      <c r="LP90" s="118"/>
      <c r="LQ90" s="118"/>
      <c r="LR90" s="118"/>
      <c r="LS90" s="118"/>
      <c r="LT90" s="118"/>
      <c r="LU90" s="118"/>
      <c r="LV90" s="118"/>
      <c r="LW90" s="118"/>
      <c r="LX90" s="118"/>
      <c r="LY90" s="118"/>
      <c r="LZ90" s="118"/>
      <c r="MA90" s="118"/>
      <c r="MB90" s="118"/>
      <c r="MC90" s="118"/>
      <c r="MD90" s="118"/>
      <c r="ME90" s="118"/>
      <c r="MF90" s="118"/>
      <c r="MG90" s="118"/>
      <c r="MH90" s="118"/>
      <c r="MI90" s="118"/>
      <c r="MJ90" s="118"/>
      <c r="MK90" s="118"/>
      <c r="ML90" s="118"/>
      <c r="MM90" s="118"/>
      <c r="MN90" s="118"/>
      <c r="MO90" s="118"/>
      <c r="MP90" s="118"/>
      <c r="MQ90" s="118"/>
      <c r="MR90" s="118"/>
      <c r="MS90" s="118"/>
      <c r="MT90" s="118"/>
      <c r="MU90" s="118"/>
      <c r="MV90" s="118"/>
      <c r="MW90" s="118"/>
      <c r="MX90" s="118"/>
      <c r="MY90" s="118"/>
      <c r="MZ90" s="118"/>
      <c r="NA90" s="118"/>
      <c r="NB90" s="118"/>
      <c r="NC90" s="118"/>
      <c r="ND90" s="118"/>
      <c r="NE90" s="118"/>
      <c r="NF90" s="118"/>
      <c r="NG90" s="118"/>
      <c r="NH90" s="118"/>
      <c r="NI90" s="118"/>
      <c r="NJ90" s="118"/>
      <c r="NK90" s="118"/>
      <c r="NL90" s="118"/>
      <c r="NM90" s="118"/>
      <c r="NN90" s="118"/>
      <c r="NO90" s="118"/>
      <c r="NP90" s="118"/>
      <c r="NQ90" s="118"/>
      <c r="NR90" s="118"/>
      <c r="NS90" s="118"/>
      <c r="NT90" s="118"/>
      <c r="NU90" s="118"/>
      <c r="NV90" s="118"/>
      <c r="NW90" s="118"/>
      <c r="NX90" s="118"/>
      <c r="NY90" s="118"/>
      <c r="NZ90" s="118"/>
      <c r="OA90" s="118"/>
      <c r="OB90" s="118"/>
      <c r="OC90" s="118"/>
      <c r="OD90" s="118"/>
      <c r="OE90" s="118"/>
      <c r="OF90" s="118"/>
      <c r="OG90" s="118"/>
      <c r="OH90" s="118"/>
      <c r="OI90" s="118"/>
      <c r="OJ90" s="118"/>
      <c r="OK90" s="118"/>
      <c r="OL90" s="118"/>
      <c r="OM90" s="118"/>
      <c r="ON90" s="118"/>
      <c r="OO90" s="118"/>
      <c r="OP90" s="118"/>
      <c r="OQ90" s="118"/>
      <c r="OR90" s="118"/>
      <c r="OS90" s="118"/>
      <c r="OT90" s="118"/>
      <c r="OU90" s="118"/>
      <c r="OV90" s="118"/>
      <c r="OW90" s="118"/>
      <c r="OX90" s="118"/>
      <c r="OY90" s="118"/>
      <c r="OZ90" s="118"/>
      <c r="PA90" s="118"/>
      <c r="PB90" s="118"/>
      <c r="PC90" s="118"/>
      <c r="PD90" s="118"/>
      <c r="PE90" s="118"/>
      <c r="PF90" s="118"/>
      <c r="PG90" s="118"/>
      <c r="PH90" s="118"/>
      <c r="PI90" s="118"/>
      <c r="PJ90" s="118"/>
      <c r="PK90" s="118"/>
      <c r="PL90" s="118"/>
      <c r="PM90" s="118"/>
      <c r="PN90" s="118"/>
      <c r="PO90" s="118"/>
      <c r="PP90" s="118"/>
      <c r="PQ90" s="118"/>
      <c r="PR90" s="118"/>
      <c r="PS90" s="118"/>
      <c r="PT90" s="118"/>
      <c r="PU90" s="118"/>
      <c r="PV90" s="118"/>
      <c r="PW90" s="118"/>
      <c r="PX90" s="118"/>
      <c r="PY90" s="118"/>
      <c r="PZ90" s="118"/>
      <c r="QA90" s="118"/>
      <c r="QB90" s="118"/>
      <c r="QC90" s="118"/>
      <c r="QD90" s="118"/>
      <c r="QE90" s="118"/>
      <c r="QF90" s="118"/>
      <c r="QG90" s="118"/>
      <c r="QH90" s="118"/>
      <c r="QI90" s="118"/>
      <c r="QJ90" s="118"/>
      <c r="QK90" s="118"/>
      <c r="QL90" s="118"/>
      <c r="QM90" s="118"/>
      <c r="QN90" s="118"/>
      <c r="QO90" s="118"/>
      <c r="QP90" s="118"/>
      <c r="QQ90" s="118"/>
      <c r="QR90" s="118"/>
      <c r="QS90" s="118"/>
      <c r="QT90" s="118"/>
      <c r="QU90" s="118"/>
      <c r="QV90" s="118"/>
      <c r="QW90" s="118"/>
      <c r="QX90" s="118"/>
      <c r="QY90" s="118"/>
      <c r="QZ90" s="118"/>
      <c r="RA90" s="118"/>
      <c r="RB90" s="118"/>
      <c r="RC90" s="118"/>
      <c r="RD90" s="118"/>
      <c r="RE90" s="118"/>
      <c r="RF90" s="118"/>
      <c r="RG90" s="118"/>
      <c r="RH90" s="118"/>
      <c r="RI90" s="118"/>
      <c r="RJ90" s="118"/>
      <c r="RK90" s="118"/>
      <c r="RL90" s="118"/>
      <c r="RM90" s="118"/>
      <c r="RN90" s="118"/>
      <c r="RO90" s="118"/>
      <c r="RP90" s="118"/>
      <c r="RQ90" s="118"/>
      <c r="RR90" s="118"/>
      <c r="RS90" s="118"/>
      <c r="RT90" s="118"/>
      <c r="RU90" s="118"/>
      <c r="RV90" s="118"/>
      <c r="RW90" s="118"/>
      <c r="RX90" s="118"/>
      <c r="RY90" s="118"/>
      <c r="RZ90" s="118"/>
      <c r="SA90" s="118"/>
      <c r="SB90" s="118"/>
      <c r="SC90" s="118"/>
      <c r="SD90" s="118"/>
      <c r="SE90" s="118"/>
      <c r="SF90" s="118"/>
      <c r="SG90" s="118"/>
      <c r="SH90" s="118"/>
      <c r="SI90" s="118"/>
      <c r="SJ90" s="118"/>
      <c r="SK90" s="118"/>
      <c r="SL90" s="118"/>
      <c r="SM90" s="118"/>
      <c r="SN90" s="118"/>
      <c r="SO90" s="118"/>
      <c r="SP90" s="118"/>
      <c r="SQ90" s="118"/>
      <c r="SR90" s="118"/>
      <c r="SS90" s="118"/>
      <c r="ST90" s="118"/>
      <c r="SU90" s="118"/>
      <c r="SV90" s="118"/>
      <c r="SW90" s="118"/>
      <c r="SX90" s="118"/>
      <c r="SY90" s="118"/>
      <c r="SZ90" s="118"/>
      <c r="TA90" s="118"/>
      <c r="TB90" s="118"/>
      <c r="TC90" s="118"/>
      <c r="TD90" s="118"/>
      <c r="TE90" s="118"/>
      <c r="TF90" s="118"/>
      <c r="TG90" s="118"/>
      <c r="TH90" s="118"/>
      <c r="TI90" s="118"/>
      <c r="TJ90" s="118"/>
      <c r="TK90" s="118"/>
      <c r="TL90" s="118"/>
      <c r="TM90" s="118"/>
      <c r="TN90" s="118"/>
      <c r="TO90" s="118"/>
      <c r="TP90" s="118"/>
      <c r="TQ90" s="118"/>
      <c r="TR90" s="118"/>
      <c r="TS90" s="118"/>
      <c r="TT90" s="118"/>
      <c r="TU90" s="118"/>
      <c r="TV90" s="118"/>
      <c r="TW90" s="118"/>
      <c r="TX90" s="118"/>
      <c r="TY90" s="118"/>
      <c r="TZ90" s="118"/>
      <c r="UA90" s="118"/>
      <c r="UB90" s="118"/>
      <c r="UC90" s="118"/>
      <c r="UD90" s="118"/>
      <c r="UE90" s="118"/>
      <c r="UF90" s="118"/>
      <c r="UG90" s="118"/>
      <c r="UH90" s="118"/>
      <c r="UI90" s="118"/>
      <c r="UJ90" s="118"/>
      <c r="UK90" s="118"/>
      <c r="UL90" s="118"/>
      <c r="UM90" s="118"/>
      <c r="UN90" s="118"/>
      <c r="UO90" s="118"/>
      <c r="UP90" s="118"/>
      <c r="UQ90" s="118"/>
      <c r="UR90" s="118"/>
      <c r="US90" s="118"/>
      <c r="UT90" s="118"/>
      <c r="UU90" s="118"/>
      <c r="UV90" s="118"/>
      <c r="UW90" s="118"/>
      <c r="UX90" s="118"/>
      <c r="UY90" s="118"/>
      <c r="UZ90" s="118"/>
      <c r="VA90" s="118"/>
      <c r="VB90" s="118"/>
      <c r="VC90" s="118"/>
      <c r="VD90" s="118"/>
      <c r="VE90" s="118"/>
      <c r="VF90" s="118"/>
      <c r="VG90" s="118"/>
      <c r="VH90" s="118"/>
      <c r="VI90" s="118"/>
      <c r="VJ90" s="118"/>
      <c r="VK90" s="118"/>
      <c r="VL90" s="118"/>
      <c r="VM90" s="118"/>
      <c r="VN90" s="118"/>
      <c r="VO90" s="118"/>
      <c r="VP90" s="118"/>
      <c r="VQ90" s="118"/>
      <c r="VR90" s="118"/>
      <c r="VS90" s="118"/>
      <c r="VT90" s="118"/>
      <c r="VU90" s="118"/>
      <c r="VV90" s="118"/>
      <c r="VW90" s="118"/>
      <c r="VX90" s="118"/>
      <c r="VY90" s="118"/>
      <c r="VZ90" s="118"/>
      <c r="WA90" s="118"/>
      <c r="WB90" s="118"/>
      <c r="WC90" s="118"/>
      <c r="WD90" s="118"/>
      <c r="WE90" s="118"/>
      <c r="WF90" s="118"/>
      <c r="WG90" s="118"/>
      <c r="WH90" s="118"/>
      <c r="WI90" s="118"/>
      <c r="WJ90" s="118"/>
      <c r="WK90" s="118"/>
      <c r="WL90" s="118"/>
      <c r="WM90" s="118"/>
      <c r="WN90" s="118"/>
      <c r="WO90" s="118"/>
      <c r="WP90" s="118"/>
      <c r="WQ90" s="118"/>
      <c r="WR90" s="118"/>
      <c r="WS90" s="118"/>
      <c r="WT90" s="118"/>
      <c r="WU90" s="118"/>
      <c r="WV90" s="118"/>
    </row>
    <row r="91" spans="1:620" ht="12.75" x14ac:dyDescent="0.2">
      <c r="A91" s="45"/>
      <c r="C91" s="70"/>
      <c r="D91" s="120"/>
      <c r="E91" s="120"/>
      <c r="F91" s="121"/>
      <c r="G91" s="120"/>
      <c r="H91" s="121"/>
      <c r="I91" s="121"/>
      <c r="J91" s="121"/>
      <c r="K91" s="121"/>
      <c r="L91" s="121"/>
      <c r="M91" s="121"/>
      <c r="N91" s="120"/>
      <c r="O91" s="121"/>
      <c r="P91" s="121"/>
      <c r="Q91" s="120"/>
      <c r="R91" s="120"/>
      <c r="S91" s="120"/>
      <c r="T91" s="120"/>
      <c r="U91" s="120"/>
      <c r="V91" s="120"/>
      <c r="W91" s="120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22"/>
      <c r="BS91" s="122"/>
      <c r="BT91" s="122"/>
      <c r="BU91" s="122"/>
      <c r="BV91" s="122"/>
      <c r="BW91" s="122"/>
      <c r="BX91" s="122"/>
      <c r="BY91" s="122"/>
      <c r="BZ91" s="122"/>
      <c r="CA91" s="122"/>
      <c r="CB91" s="122"/>
      <c r="CC91" s="122"/>
      <c r="CD91" s="122"/>
      <c r="CE91" s="123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  <c r="GJ91" s="122"/>
      <c r="GK91" s="122"/>
      <c r="GL91" s="122"/>
      <c r="GM91" s="122"/>
      <c r="GN91" s="122"/>
      <c r="GO91" s="122"/>
      <c r="GP91" s="122"/>
      <c r="GQ91" s="122"/>
      <c r="GR91" s="122"/>
      <c r="GS91" s="122"/>
      <c r="GT91" s="122"/>
      <c r="GU91" s="122"/>
      <c r="GV91" s="122"/>
      <c r="GW91" s="122"/>
      <c r="GX91" s="122"/>
      <c r="GY91" s="122"/>
      <c r="GZ91" s="122"/>
      <c r="HA91" s="122"/>
      <c r="HB91" s="122"/>
      <c r="HC91" s="122"/>
      <c r="HD91" s="122"/>
      <c r="HE91" s="122"/>
      <c r="HF91" s="122"/>
      <c r="HG91" s="122"/>
      <c r="HH91" s="122"/>
      <c r="HI91" s="122"/>
      <c r="HJ91" s="122"/>
      <c r="HK91" s="122"/>
      <c r="HL91" s="122"/>
      <c r="HM91" s="122"/>
      <c r="HN91" s="122"/>
      <c r="HO91" s="122"/>
      <c r="HP91" s="122"/>
      <c r="HQ91" s="122"/>
      <c r="HR91" s="122"/>
      <c r="HS91" s="122"/>
      <c r="HT91" s="122"/>
      <c r="HU91" s="122"/>
      <c r="HV91" s="122"/>
      <c r="HW91" s="122"/>
      <c r="HX91" s="122"/>
      <c r="HY91" s="122"/>
      <c r="HZ91" s="122"/>
      <c r="IA91" s="122"/>
      <c r="IB91" s="122"/>
      <c r="IC91" s="122"/>
      <c r="ID91" s="122"/>
      <c r="IE91" s="122"/>
      <c r="IF91" s="122"/>
      <c r="IG91" s="122"/>
      <c r="IH91" s="122"/>
      <c r="II91" s="122"/>
      <c r="IJ91" s="122"/>
      <c r="IK91" s="122"/>
      <c r="IL91" s="122"/>
      <c r="IM91" s="122"/>
      <c r="IN91" s="122"/>
      <c r="IO91" s="122"/>
      <c r="IP91" s="122"/>
      <c r="IQ91" s="122"/>
      <c r="IR91" s="122"/>
      <c r="IS91" s="122"/>
      <c r="IT91" s="122"/>
      <c r="IU91" s="122"/>
      <c r="IV91" s="122"/>
      <c r="IW91" s="122"/>
      <c r="IX91" s="122"/>
      <c r="IY91" s="122"/>
      <c r="IZ91" s="122"/>
      <c r="JA91" s="122"/>
      <c r="JB91" s="122"/>
      <c r="JC91" s="122"/>
      <c r="JD91" s="122"/>
      <c r="JE91" s="122"/>
      <c r="JF91" s="122"/>
      <c r="JG91" s="122"/>
      <c r="JH91" s="122"/>
      <c r="JI91" s="122"/>
      <c r="JJ91" s="122"/>
      <c r="JK91" s="122"/>
      <c r="JL91" s="122"/>
      <c r="JM91" s="122"/>
      <c r="JN91" s="122"/>
      <c r="JO91" s="122"/>
      <c r="JP91" s="122"/>
      <c r="JQ91" s="122"/>
      <c r="JR91" s="122"/>
      <c r="JS91" s="122"/>
      <c r="JT91" s="122"/>
      <c r="JU91" s="122"/>
      <c r="JV91" s="122"/>
      <c r="JW91" s="122"/>
      <c r="JX91" s="122"/>
      <c r="JY91" s="122"/>
      <c r="JZ91" s="122"/>
      <c r="KA91" s="122"/>
      <c r="KB91" s="122"/>
      <c r="KC91" s="122"/>
      <c r="KD91" s="122"/>
      <c r="KE91" s="122"/>
      <c r="KF91" s="122"/>
      <c r="KG91" s="122"/>
      <c r="KH91" s="122"/>
      <c r="KI91" s="122"/>
      <c r="KJ91" s="122"/>
      <c r="KK91" s="122"/>
      <c r="KL91" s="122"/>
      <c r="KM91" s="122"/>
      <c r="KN91" s="122"/>
      <c r="KO91" s="122"/>
      <c r="KP91" s="122"/>
      <c r="KQ91" s="122"/>
      <c r="KR91" s="122"/>
      <c r="KS91" s="122"/>
      <c r="KT91" s="122"/>
      <c r="KU91" s="122"/>
      <c r="KV91" s="122"/>
      <c r="KW91" s="122"/>
      <c r="KX91" s="122"/>
      <c r="KY91" s="122"/>
      <c r="KZ91" s="122"/>
      <c r="LA91" s="122"/>
      <c r="LB91" s="122"/>
      <c r="LC91" s="122"/>
      <c r="LD91" s="122"/>
      <c r="LE91" s="122"/>
      <c r="LF91" s="122"/>
      <c r="LG91" s="122"/>
      <c r="LH91" s="122"/>
      <c r="LI91" s="122"/>
      <c r="LJ91" s="122"/>
      <c r="LK91" s="122"/>
      <c r="LL91" s="122"/>
      <c r="LM91" s="122"/>
      <c r="LN91" s="122"/>
      <c r="LO91" s="122"/>
      <c r="LP91" s="122"/>
      <c r="LQ91" s="122"/>
      <c r="LR91" s="122"/>
      <c r="LS91" s="122"/>
      <c r="LT91" s="122"/>
      <c r="LU91" s="122"/>
      <c r="LV91" s="122"/>
      <c r="LW91" s="122"/>
      <c r="LX91" s="122"/>
      <c r="LY91" s="122"/>
      <c r="LZ91" s="122"/>
      <c r="MA91" s="122"/>
      <c r="MB91" s="122"/>
      <c r="MC91" s="122"/>
      <c r="MD91" s="122"/>
      <c r="ME91" s="122"/>
      <c r="MF91" s="122"/>
      <c r="MG91" s="122"/>
      <c r="MH91" s="122"/>
      <c r="MI91" s="122"/>
      <c r="MJ91" s="122"/>
      <c r="MK91" s="122"/>
      <c r="ML91" s="122"/>
      <c r="MM91" s="122"/>
      <c r="MN91" s="122"/>
      <c r="MO91" s="122"/>
      <c r="MP91" s="122"/>
      <c r="MQ91" s="122"/>
      <c r="MR91" s="122"/>
      <c r="MS91" s="122"/>
      <c r="MT91" s="122"/>
      <c r="MU91" s="122"/>
      <c r="MV91" s="122"/>
      <c r="MW91" s="122"/>
      <c r="MX91" s="122"/>
      <c r="MY91" s="122"/>
      <c r="MZ91" s="122"/>
      <c r="NA91" s="122"/>
      <c r="NB91" s="122"/>
      <c r="NC91" s="122"/>
      <c r="ND91" s="122"/>
      <c r="NE91" s="122"/>
      <c r="NF91" s="122"/>
      <c r="NG91" s="122"/>
      <c r="NH91" s="122"/>
      <c r="NI91" s="122"/>
      <c r="NJ91" s="122"/>
      <c r="NK91" s="122"/>
      <c r="NL91" s="122"/>
      <c r="NM91" s="122"/>
      <c r="NN91" s="122"/>
      <c r="NO91" s="122"/>
      <c r="NP91" s="122"/>
      <c r="NQ91" s="122"/>
      <c r="NR91" s="122"/>
      <c r="NS91" s="122"/>
      <c r="NT91" s="122"/>
      <c r="NU91" s="122"/>
      <c r="NV91" s="122"/>
      <c r="NW91" s="122"/>
      <c r="NX91" s="122"/>
      <c r="NY91" s="122"/>
      <c r="NZ91" s="122"/>
      <c r="OA91" s="122"/>
      <c r="OB91" s="122"/>
      <c r="OC91" s="122"/>
      <c r="OD91" s="122"/>
      <c r="OE91" s="122"/>
      <c r="OF91" s="122"/>
      <c r="OG91" s="122"/>
      <c r="OH91" s="122"/>
      <c r="OI91" s="122"/>
      <c r="OJ91" s="122"/>
      <c r="OK91" s="122"/>
      <c r="OL91" s="122"/>
      <c r="OM91" s="122"/>
      <c r="ON91" s="122"/>
      <c r="OO91" s="122"/>
      <c r="OP91" s="122"/>
      <c r="OQ91" s="122"/>
      <c r="OR91" s="122"/>
      <c r="OS91" s="122"/>
      <c r="OT91" s="122"/>
      <c r="OU91" s="122"/>
      <c r="OV91" s="122"/>
      <c r="OW91" s="122"/>
      <c r="OX91" s="122"/>
      <c r="OY91" s="122"/>
      <c r="OZ91" s="122"/>
      <c r="PA91" s="122"/>
      <c r="PB91" s="122"/>
      <c r="PC91" s="122"/>
      <c r="PD91" s="122"/>
      <c r="PE91" s="122"/>
      <c r="PF91" s="122"/>
      <c r="PG91" s="122"/>
      <c r="PH91" s="122"/>
      <c r="PI91" s="122"/>
      <c r="PJ91" s="122"/>
      <c r="PK91" s="122"/>
      <c r="PL91" s="122"/>
      <c r="PM91" s="122"/>
      <c r="PN91" s="122"/>
      <c r="PO91" s="122"/>
      <c r="PP91" s="122"/>
      <c r="PQ91" s="122"/>
      <c r="PR91" s="122"/>
      <c r="PS91" s="122"/>
      <c r="PT91" s="122"/>
      <c r="PU91" s="122"/>
      <c r="PV91" s="122"/>
      <c r="PW91" s="122"/>
      <c r="PX91" s="122"/>
      <c r="PY91" s="122"/>
      <c r="PZ91" s="122"/>
      <c r="QA91" s="122"/>
      <c r="QB91" s="122"/>
      <c r="QC91" s="122"/>
      <c r="QD91" s="122"/>
      <c r="QE91" s="122"/>
      <c r="QF91" s="122"/>
      <c r="QG91" s="122"/>
      <c r="QH91" s="122"/>
      <c r="QI91" s="122"/>
      <c r="QJ91" s="122"/>
      <c r="QK91" s="122"/>
      <c r="QL91" s="122"/>
      <c r="QM91" s="122"/>
      <c r="QN91" s="122"/>
      <c r="QO91" s="122"/>
      <c r="QP91" s="122"/>
      <c r="QQ91" s="122"/>
      <c r="QR91" s="122"/>
      <c r="QS91" s="122"/>
      <c r="QT91" s="122"/>
      <c r="QU91" s="122"/>
      <c r="QV91" s="122"/>
      <c r="QW91" s="122"/>
      <c r="QX91" s="122"/>
      <c r="QY91" s="122"/>
      <c r="QZ91" s="122"/>
      <c r="RA91" s="122"/>
      <c r="RB91" s="122"/>
      <c r="RC91" s="122"/>
      <c r="RD91" s="122"/>
      <c r="RE91" s="122"/>
      <c r="RF91" s="122"/>
      <c r="RG91" s="122"/>
      <c r="RH91" s="122"/>
      <c r="RI91" s="122"/>
      <c r="RJ91" s="122"/>
      <c r="RK91" s="122"/>
      <c r="RL91" s="122"/>
      <c r="RM91" s="122"/>
      <c r="RN91" s="122"/>
      <c r="RO91" s="122"/>
      <c r="RP91" s="122"/>
      <c r="RQ91" s="122"/>
      <c r="RR91" s="122"/>
      <c r="RS91" s="122"/>
      <c r="RT91" s="122"/>
      <c r="RU91" s="122"/>
      <c r="RV91" s="122"/>
      <c r="RW91" s="122"/>
      <c r="RX91" s="122"/>
      <c r="RY91" s="122"/>
      <c r="RZ91" s="122"/>
      <c r="SA91" s="122"/>
      <c r="SB91" s="122"/>
      <c r="SC91" s="122"/>
      <c r="SD91" s="122"/>
      <c r="SE91" s="122"/>
      <c r="SF91" s="122"/>
      <c r="SG91" s="122"/>
      <c r="SH91" s="122"/>
      <c r="SI91" s="122"/>
      <c r="SJ91" s="122"/>
      <c r="SK91" s="122"/>
      <c r="SL91" s="122"/>
      <c r="SM91" s="122"/>
      <c r="SN91" s="122"/>
      <c r="SO91" s="122"/>
      <c r="SP91" s="122"/>
      <c r="SQ91" s="122"/>
      <c r="SR91" s="122"/>
      <c r="SS91" s="122"/>
      <c r="ST91" s="122"/>
      <c r="SU91" s="122"/>
      <c r="SV91" s="122"/>
      <c r="SW91" s="122"/>
      <c r="SX91" s="122"/>
      <c r="SY91" s="122"/>
      <c r="SZ91" s="122"/>
      <c r="TA91" s="122"/>
      <c r="TB91" s="122"/>
      <c r="TC91" s="122"/>
      <c r="TD91" s="122"/>
      <c r="TE91" s="122"/>
      <c r="TF91" s="122"/>
      <c r="TG91" s="122"/>
      <c r="TH91" s="122"/>
      <c r="TI91" s="122"/>
      <c r="TJ91" s="122"/>
      <c r="TK91" s="122"/>
      <c r="TL91" s="122"/>
      <c r="TM91" s="122"/>
      <c r="TN91" s="122"/>
      <c r="TO91" s="122"/>
      <c r="TP91" s="122"/>
      <c r="TQ91" s="122"/>
      <c r="TR91" s="122"/>
      <c r="TS91" s="122"/>
      <c r="TT91" s="122"/>
      <c r="TU91" s="122"/>
      <c r="TV91" s="122"/>
      <c r="TW91" s="122"/>
      <c r="TX91" s="122"/>
      <c r="TY91" s="122"/>
      <c r="TZ91" s="122"/>
      <c r="UA91" s="122"/>
      <c r="UB91" s="122"/>
      <c r="UC91" s="122"/>
      <c r="UD91" s="122"/>
      <c r="UE91" s="122"/>
      <c r="UF91" s="122"/>
      <c r="UG91" s="122"/>
      <c r="UH91" s="122"/>
      <c r="UI91" s="122"/>
      <c r="UJ91" s="122"/>
      <c r="UK91" s="122"/>
      <c r="UL91" s="122"/>
      <c r="UM91" s="122"/>
      <c r="UN91" s="122"/>
      <c r="UO91" s="122"/>
      <c r="UP91" s="122"/>
      <c r="UQ91" s="122"/>
      <c r="UR91" s="122"/>
      <c r="US91" s="122"/>
      <c r="UT91" s="122"/>
      <c r="UU91" s="122"/>
      <c r="UV91" s="122"/>
      <c r="UW91" s="122"/>
      <c r="UX91" s="122"/>
      <c r="UY91" s="122"/>
      <c r="UZ91" s="122"/>
      <c r="VA91" s="122"/>
      <c r="VB91" s="122"/>
      <c r="VC91" s="122"/>
      <c r="VD91" s="122"/>
      <c r="VE91" s="122"/>
      <c r="VF91" s="122"/>
      <c r="VG91" s="122"/>
      <c r="VH91" s="122"/>
      <c r="VI91" s="122"/>
      <c r="VJ91" s="122"/>
      <c r="VK91" s="122"/>
      <c r="VL91" s="122"/>
      <c r="VM91" s="122"/>
      <c r="VN91" s="122"/>
      <c r="VO91" s="122"/>
      <c r="VP91" s="122"/>
      <c r="VQ91" s="122"/>
      <c r="VR91" s="122"/>
      <c r="VS91" s="122"/>
      <c r="VT91" s="122"/>
      <c r="VU91" s="122"/>
      <c r="VV91" s="122"/>
      <c r="VW91" s="122"/>
      <c r="VX91" s="122"/>
      <c r="VY91" s="122"/>
      <c r="VZ91" s="122"/>
      <c r="WA91" s="122"/>
      <c r="WB91" s="122"/>
      <c r="WC91" s="122"/>
      <c r="WD91" s="122"/>
      <c r="WE91" s="122"/>
      <c r="WF91" s="122"/>
      <c r="WG91" s="122"/>
      <c r="WH91" s="122"/>
      <c r="WI91" s="122"/>
      <c r="WJ91" s="122"/>
      <c r="WK91" s="122"/>
      <c r="WL91" s="122"/>
      <c r="WM91" s="122"/>
      <c r="WN91" s="122"/>
      <c r="WO91" s="122"/>
      <c r="WP91" s="122"/>
      <c r="WQ91" s="122"/>
      <c r="WR91" s="122"/>
      <c r="WS91" s="122"/>
      <c r="WT91" s="122"/>
      <c r="WU91" s="122"/>
      <c r="WV91" s="122"/>
    </row>
    <row r="92" spans="1:620" ht="12.75" x14ac:dyDescent="0.2">
      <c r="A92" s="45"/>
      <c r="B92" s="2"/>
      <c r="C92" s="97" t="s">
        <v>60</v>
      </c>
      <c r="D92" s="124">
        <f t="shared" ref="D92:H92" si="30">(1+D84)*(1+D85)*(1+D86)*(1+D87)*(1+D88)*(1+D89)*(1+D90)-1</f>
        <v>0.14999999999999991</v>
      </c>
      <c r="E92" s="124">
        <f t="shared" si="30"/>
        <v>0.30000000000000004</v>
      </c>
      <c r="F92" s="56">
        <f t="shared" si="30"/>
        <v>0</v>
      </c>
      <c r="G92" s="56">
        <f t="shared" si="30"/>
        <v>0.14999999999999991</v>
      </c>
      <c r="H92" s="56">
        <f t="shared" si="30"/>
        <v>0</v>
      </c>
      <c r="I92" s="56"/>
      <c r="J92" s="56"/>
      <c r="K92" s="56"/>
      <c r="L92" s="56"/>
      <c r="M92" s="56">
        <f t="shared" ref="M92:Q92" si="31">(1+M84)*(1+M85)*(1+M86)*(1+M87)*(1+M88)*(1+M89)*(1+M90)-1</f>
        <v>0</v>
      </c>
      <c r="N92" s="124">
        <f t="shared" si="31"/>
        <v>0.14999999999999991</v>
      </c>
      <c r="O92" s="56">
        <f t="shared" si="31"/>
        <v>0</v>
      </c>
      <c r="P92" s="56">
        <f t="shared" si="31"/>
        <v>0</v>
      </c>
      <c r="Q92" s="56">
        <f t="shared" si="31"/>
        <v>0.14999999999999991</v>
      </c>
      <c r="R92" s="56"/>
      <c r="S92" s="56"/>
      <c r="T92" s="56"/>
      <c r="U92" s="56"/>
      <c r="V92" s="56">
        <f t="shared" ref="V92:AA92" si="32">(1+V84)*(1+V85)*(1+V86)*(1+V87)*(1+V88)*(1+V89)*(1+V90)-1</f>
        <v>0</v>
      </c>
      <c r="W92" s="56">
        <f t="shared" si="32"/>
        <v>0</v>
      </c>
      <c r="X92" s="56">
        <f t="shared" si="32"/>
        <v>0.14999999999999991</v>
      </c>
      <c r="Y92" s="56">
        <f t="shared" si="32"/>
        <v>0</v>
      </c>
      <c r="Z92" s="56">
        <f t="shared" si="32"/>
        <v>0</v>
      </c>
      <c r="AA92" s="56">
        <f t="shared" si="32"/>
        <v>0.14999999999999991</v>
      </c>
      <c r="AB92" s="56"/>
      <c r="AC92" s="56"/>
      <c r="AD92" s="56"/>
      <c r="AE92" s="56"/>
      <c r="AF92" s="56">
        <f t="shared" ref="AF92:AK92" si="33">(1+AF84)*(1+AF85)*(1+AF86)*(1+AF87)*(1+AF88)*(1+AF89)*(1+AF90)-1</f>
        <v>0</v>
      </c>
      <c r="AG92" s="56">
        <f t="shared" si="33"/>
        <v>0</v>
      </c>
      <c r="AH92" s="56">
        <f t="shared" si="33"/>
        <v>-0.35999999999999988</v>
      </c>
      <c r="AI92" s="56">
        <f t="shared" si="33"/>
        <v>0</v>
      </c>
      <c r="AJ92" s="56">
        <f t="shared" si="33"/>
        <v>0</v>
      </c>
      <c r="AK92" s="56">
        <f t="shared" si="33"/>
        <v>0</v>
      </c>
      <c r="AL92" s="56"/>
      <c r="AM92" s="56"/>
      <c r="AN92" s="56"/>
      <c r="AO92" s="56"/>
      <c r="AP92" s="56">
        <f t="shared" ref="AP92:AU92" si="34">(1+AP84)*(1+AP85)*(1+AP86)*(1+AP87)*(1+AP88)*(1+AP89)*(1+AP90)-1</f>
        <v>0</v>
      </c>
      <c r="AQ92" s="56">
        <f t="shared" si="34"/>
        <v>0</v>
      </c>
      <c r="AR92" s="56">
        <f t="shared" si="34"/>
        <v>-0.35999999999999988</v>
      </c>
      <c r="AS92" s="56">
        <f t="shared" si="34"/>
        <v>0</v>
      </c>
      <c r="AT92" s="56">
        <f t="shared" si="34"/>
        <v>0</v>
      </c>
      <c r="AU92" s="56">
        <f t="shared" si="34"/>
        <v>0</v>
      </c>
      <c r="AV92" s="56"/>
      <c r="AW92" s="56"/>
      <c r="AX92" s="56"/>
      <c r="AY92" s="56"/>
      <c r="AZ92" s="56">
        <f t="shared" ref="AZ92:BG92" si="35">(1+AZ84)*(1+AZ85)*(1+AZ86)*(1+AZ87)*(1+AZ88)*(1+AZ89)*(1+AZ90)-1</f>
        <v>0</v>
      </c>
      <c r="BA92" s="56">
        <f t="shared" si="35"/>
        <v>0</v>
      </c>
      <c r="BB92" s="56">
        <f t="shared" si="35"/>
        <v>-0.35999999999999988</v>
      </c>
      <c r="BC92" s="56">
        <f t="shared" si="35"/>
        <v>0</v>
      </c>
      <c r="BD92" s="56">
        <f t="shared" si="35"/>
        <v>0</v>
      </c>
      <c r="BE92" s="56">
        <f t="shared" si="35"/>
        <v>0</v>
      </c>
      <c r="BF92" s="56">
        <f t="shared" si="35"/>
        <v>0</v>
      </c>
      <c r="BG92" s="56">
        <f t="shared" si="35"/>
        <v>0</v>
      </c>
      <c r="CE92" s="109"/>
    </row>
    <row r="93" spans="1:620" ht="12.75" x14ac:dyDescent="0.2">
      <c r="A93" s="45"/>
      <c r="B93" s="37" t="s">
        <v>90</v>
      </c>
      <c r="C93" s="70"/>
      <c r="D93" s="97" t="s">
        <v>91</v>
      </c>
      <c r="E93" s="70"/>
      <c r="F93" s="2"/>
      <c r="G93" s="70"/>
      <c r="H93" s="2"/>
      <c r="I93" s="2"/>
      <c r="J93" s="2"/>
      <c r="K93" s="2"/>
      <c r="L93" s="2"/>
      <c r="M93" s="2"/>
      <c r="N93" s="70"/>
      <c r="O93" s="2"/>
      <c r="P93" s="2"/>
      <c r="Q93" s="70"/>
      <c r="R93" s="70"/>
      <c r="S93" s="70"/>
      <c r="T93" s="70"/>
      <c r="U93" s="70"/>
      <c r="V93" s="70"/>
      <c r="W93" s="70"/>
      <c r="X93" s="2"/>
      <c r="Y93" s="2"/>
      <c r="AH93" s="37" t="s">
        <v>77</v>
      </c>
      <c r="AJ93" s="2"/>
      <c r="AK93" s="2"/>
      <c r="AL93" s="2"/>
      <c r="AM93" s="2"/>
      <c r="AN93" s="2"/>
      <c r="AO93" s="2"/>
      <c r="AP93" s="2"/>
      <c r="CE93" s="109"/>
    </row>
    <row r="94" spans="1:620" ht="12.75" x14ac:dyDescent="0.2">
      <c r="A94" s="45"/>
      <c r="B94" s="37" t="s">
        <v>78</v>
      </c>
      <c r="C94" s="97" t="s">
        <v>79</v>
      </c>
      <c r="D94" s="37" t="s">
        <v>80</v>
      </c>
      <c r="E94" s="37" t="s">
        <v>80</v>
      </c>
      <c r="F94" s="37" t="s">
        <v>80</v>
      </c>
      <c r="G94" s="37" t="s">
        <v>80</v>
      </c>
      <c r="H94" s="37" t="s">
        <v>80</v>
      </c>
      <c r="I94" s="37" t="s">
        <v>81</v>
      </c>
      <c r="J94" s="37" t="s">
        <v>82</v>
      </c>
      <c r="K94" s="37" t="s">
        <v>80</v>
      </c>
      <c r="L94" s="37" t="s">
        <v>81</v>
      </c>
      <c r="M94" s="37" t="s">
        <v>82</v>
      </c>
      <c r="N94" s="37" t="s">
        <v>80</v>
      </c>
      <c r="O94" s="37" t="s">
        <v>80</v>
      </c>
      <c r="P94" s="37" t="s">
        <v>80</v>
      </c>
      <c r="Q94" s="37" t="s">
        <v>80</v>
      </c>
      <c r="R94" s="37" t="s">
        <v>80</v>
      </c>
      <c r="S94" s="37" t="s">
        <v>81</v>
      </c>
      <c r="T94" s="37" t="s">
        <v>82</v>
      </c>
      <c r="U94" s="37" t="s">
        <v>80</v>
      </c>
      <c r="V94" s="37" t="s">
        <v>81</v>
      </c>
      <c r="W94" s="37" t="s">
        <v>82</v>
      </c>
      <c r="X94" s="37" t="s">
        <v>80</v>
      </c>
      <c r="Y94" s="37" t="s">
        <v>80</v>
      </c>
      <c r="Z94" s="37" t="s">
        <v>80</v>
      </c>
      <c r="AA94" s="37" t="s">
        <v>80</v>
      </c>
      <c r="AB94" s="37" t="s">
        <v>80</v>
      </c>
      <c r="AC94" s="37" t="s">
        <v>81</v>
      </c>
      <c r="AD94" s="37" t="s">
        <v>82</v>
      </c>
      <c r="AE94" s="37" t="s">
        <v>80</v>
      </c>
      <c r="AF94" s="37" t="s">
        <v>81</v>
      </c>
      <c r="AG94" s="37" t="s">
        <v>82</v>
      </c>
      <c r="AH94" s="37" t="s">
        <v>80</v>
      </c>
      <c r="AI94" s="37" t="s">
        <v>80</v>
      </c>
      <c r="AJ94" s="37" t="s">
        <v>80</v>
      </c>
      <c r="AK94" s="37" t="s">
        <v>80</v>
      </c>
      <c r="AL94" s="37" t="s">
        <v>80</v>
      </c>
      <c r="AM94" s="37" t="s">
        <v>81</v>
      </c>
      <c r="AN94" s="37" t="s">
        <v>82</v>
      </c>
      <c r="AO94" s="37" t="s">
        <v>80</v>
      </c>
      <c r="AP94" s="37" t="s">
        <v>81</v>
      </c>
      <c r="AQ94" s="37" t="s">
        <v>82</v>
      </c>
      <c r="AR94" s="37" t="s">
        <v>80</v>
      </c>
      <c r="AS94" s="37" t="s">
        <v>80</v>
      </c>
      <c r="AT94" s="37" t="s">
        <v>80</v>
      </c>
      <c r="AU94" s="37" t="s">
        <v>80</v>
      </c>
      <c r="AV94" s="37" t="s">
        <v>80</v>
      </c>
      <c r="AW94" s="37" t="s">
        <v>81</v>
      </c>
      <c r="AX94" s="37" t="s">
        <v>82</v>
      </c>
      <c r="AY94" s="37" t="s">
        <v>80</v>
      </c>
      <c r="AZ94" s="37" t="s">
        <v>81</v>
      </c>
      <c r="BA94" s="37" t="s">
        <v>82</v>
      </c>
      <c r="BB94" s="37" t="s">
        <v>80</v>
      </c>
      <c r="BC94" s="37" t="s">
        <v>80</v>
      </c>
      <c r="BD94" s="37" t="s">
        <v>80</v>
      </c>
      <c r="BE94" s="37" t="s">
        <v>80</v>
      </c>
      <c r="BF94" s="37" t="s">
        <v>80</v>
      </c>
      <c r="BG94" s="37" t="s">
        <v>81</v>
      </c>
      <c r="BH94" s="37" t="s">
        <v>82</v>
      </c>
      <c r="BI94" s="37" t="s">
        <v>80</v>
      </c>
      <c r="BJ94" s="37" t="s">
        <v>81</v>
      </c>
      <c r="BK94" s="37" t="s">
        <v>82</v>
      </c>
      <c r="CE94" s="109"/>
    </row>
    <row r="95" spans="1:620" ht="12.75" x14ac:dyDescent="0.2">
      <c r="A95" s="94"/>
      <c r="B95" s="2"/>
      <c r="C95" s="70"/>
      <c r="D95" s="70" t="s">
        <v>9</v>
      </c>
      <c r="E95" s="70" t="s">
        <v>9</v>
      </c>
      <c r="F95" s="2" t="s">
        <v>9</v>
      </c>
      <c r="G95" s="70" t="s">
        <v>9</v>
      </c>
      <c r="H95" s="2" t="s">
        <v>9</v>
      </c>
      <c r="I95" s="2" t="s">
        <v>9</v>
      </c>
      <c r="J95" s="2" t="s">
        <v>9</v>
      </c>
      <c r="K95" s="2" t="s">
        <v>9</v>
      </c>
      <c r="L95" s="2" t="s">
        <v>9</v>
      </c>
      <c r="M95" s="2" t="s">
        <v>9</v>
      </c>
      <c r="N95" s="70" t="s">
        <v>10</v>
      </c>
      <c r="O95" s="2" t="s">
        <v>10</v>
      </c>
      <c r="P95" s="2" t="s">
        <v>10</v>
      </c>
      <c r="Q95" s="2" t="s">
        <v>10</v>
      </c>
      <c r="R95" s="2" t="s">
        <v>10</v>
      </c>
      <c r="S95" s="2" t="s">
        <v>10</v>
      </c>
      <c r="T95" s="2" t="s">
        <v>10</v>
      </c>
      <c r="U95" s="2" t="s">
        <v>10</v>
      </c>
      <c r="V95" s="2" t="s">
        <v>10</v>
      </c>
      <c r="W95" s="2" t="s">
        <v>10</v>
      </c>
      <c r="X95" s="2" t="s">
        <v>11</v>
      </c>
      <c r="Y95" s="2" t="s">
        <v>11</v>
      </c>
      <c r="Z95" s="2" t="s">
        <v>11</v>
      </c>
      <c r="AA95" s="2" t="s">
        <v>11</v>
      </c>
      <c r="AB95" s="2" t="s">
        <v>11</v>
      </c>
      <c r="AC95" s="2" t="s">
        <v>11</v>
      </c>
      <c r="AD95" s="2" t="s">
        <v>11</v>
      </c>
      <c r="AE95" s="2" t="s">
        <v>11</v>
      </c>
      <c r="AF95" s="2" t="s">
        <v>11</v>
      </c>
      <c r="AG95" s="2" t="s">
        <v>11</v>
      </c>
      <c r="AH95" s="2" t="s">
        <v>9</v>
      </c>
      <c r="AI95" s="2" t="s">
        <v>9</v>
      </c>
      <c r="AJ95" s="2" t="s">
        <v>9</v>
      </c>
      <c r="AK95" s="2" t="s">
        <v>9</v>
      </c>
      <c r="AL95" s="2" t="s">
        <v>9</v>
      </c>
      <c r="AM95" s="2" t="s">
        <v>9</v>
      </c>
      <c r="AN95" s="2" t="s">
        <v>9</v>
      </c>
      <c r="AO95" s="2" t="s">
        <v>9</v>
      </c>
      <c r="AP95" s="2" t="s">
        <v>9</v>
      </c>
      <c r="AQ95" s="2" t="s">
        <v>9</v>
      </c>
      <c r="AR95" s="2" t="s">
        <v>10</v>
      </c>
      <c r="AS95" s="2" t="s">
        <v>10</v>
      </c>
      <c r="AT95" s="2" t="s">
        <v>10</v>
      </c>
      <c r="AU95" s="2" t="s">
        <v>10</v>
      </c>
      <c r="AV95" s="2" t="s">
        <v>10</v>
      </c>
      <c r="AW95" s="2" t="s">
        <v>10</v>
      </c>
      <c r="AX95" s="2" t="s">
        <v>10</v>
      </c>
      <c r="AY95" s="2" t="s">
        <v>10</v>
      </c>
      <c r="AZ95" s="2" t="s">
        <v>10</v>
      </c>
      <c r="BA95" s="2" t="s">
        <v>10</v>
      </c>
      <c r="BB95" s="2" t="s">
        <v>11</v>
      </c>
      <c r="BC95" s="2" t="s">
        <v>11</v>
      </c>
      <c r="BD95" s="2" t="s">
        <v>11</v>
      </c>
      <c r="BE95" s="2" t="s">
        <v>11</v>
      </c>
      <c r="BF95" s="2" t="s">
        <v>11</v>
      </c>
      <c r="BG95" s="2" t="s">
        <v>11</v>
      </c>
      <c r="BH95" s="2" t="s">
        <v>11</v>
      </c>
      <c r="BI95" s="2" t="s">
        <v>11</v>
      </c>
      <c r="BJ95" s="2" t="s">
        <v>11</v>
      </c>
      <c r="BK95" s="2" t="s">
        <v>11</v>
      </c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109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  <c r="JO95" s="27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27"/>
      <c r="MZ95" s="27"/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  <c r="NO95" s="27"/>
      <c r="NP95" s="27"/>
      <c r="NQ95" s="27"/>
      <c r="NR95" s="27"/>
      <c r="NS95" s="27"/>
      <c r="NT95" s="27"/>
      <c r="NU95" s="27"/>
      <c r="NV95" s="27"/>
      <c r="NW95" s="27"/>
      <c r="NX95" s="27"/>
      <c r="NY95" s="27"/>
      <c r="NZ95" s="27"/>
      <c r="OA95" s="27"/>
      <c r="OB95" s="27"/>
      <c r="OC95" s="27"/>
      <c r="OD95" s="27"/>
      <c r="OE95" s="27"/>
      <c r="OF95" s="27"/>
      <c r="OG95" s="27"/>
      <c r="OH95" s="27"/>
      <c r="OI95" s="27"/>
      <c r="OJ95" s="27"/>
      <c r="OK95" s="27"/>
      <c r="OL95" s="27"/>
      <c r="OM95" s="27"/>
      <c r="ON95" s="27"/>
      <c r="OO95" s="27"/>
      <c r="OP95" s="27"/>
      <c r="OQ95" s="27"/>
      <c r="OR95" s="27"/>
      <c r="OS95" s="27"/>
      <c r="OT95" s="27"/>
      <c r="OU95" s="27"/>
      <c r="OV95" s="27"/>
      <c r="OW95" s="27"/>
      <c r="OX95" s="27"/>
      <c r="OY95" s="27"/>
      <c r="OZ95" s="27"/>
      <c r="PA95" s="27"/>
      <c r="PB95" s="27"/>
      <c r="PC95" s="27"/>
      <c r="PD95" s="27"/>
      <c r="PE95" s="27"/>
      <c r="PF95" s="27"/>
      <c r="PG95" s="27"/>
      <c r="PH95" s="27"/>
      <c r="PI95" s="27"/>
      <c r="PJ95" s="27"/>
      <c r="PK95" s="27"/>
      <c r="PL95" s="27"/>
      <c r="PM95" s="27"/>
      <c r="PN95" s="27"/>
      <c r="PO95" s="27"/>
      <c r="PP95" s="27"/>
      <c r="PQ95" s="27"/>
      <c r="PR95" s="27"/>
      <c r="PS95" s="27"/>
      <c r="PT95" s="27"/>
      <c r="PU95" s="27"/>
      <c r="PV95" s="27"/>
      <c r="PW95" s="27"/>
      <c r="PX95" s="27"/>
      <c r="PY95" s="27"/>
      <c r="PZ95" s="27"/>
      <c r="QA95" s="27"/>
      <c r="QB95" s="27"/>
      <c r="QC95" s="27"/>
      <c r="QD95" s="27"/>
      <c r="QE95" s="27"/>
      <c r="QF95" s="27"/>
      <c r="QG95" s="27"/>
      <c r="QH95" s="27"/>
      <c r="QI95" s="27"/>
      <c r="QJ95" s="27"/>
      <c r="QK95" s="27"/>
      <c r="QL95" s="27"/>
      <c r="QM95" s="27"/>
      <c r="QN95" s="27"/>
      <c r="QO95" s="27"/>
      <c r="QP95" s="27"/>
      <c r="QQ95" s="27"/>
      <c r="QR95" s="27"/>
      <c r="QS95" s="27"/>
      <c r="QT95" s="27"/>
      <c r="QU95" s="27"/>
      <c r="QV95" s="27"/>
      <c r="QW95" s="27"/>
      <c r="QX95" s="27"/>
      <c r="QY95" s="27"/>
      <c r="QZ95" s="27"/>
      <c r="RA95" s="27"/>
      <c r="RB95" s="27"/>
      <c r="RC95" s="27"/>
      <c r="RD95" s="27"/>
      <c r="RE95" s="27"/>
      <c r="RF95" s="27"/>
      <c r="RG95" s="27"/>
      <c r="RH95" s="27"/>
      <c r="RI95" s="27"/>
      <c r="RJ95" s="27"/>
      <c r="RK95" s="27"/>
      <c r="RL95" s="27"/>
      <c r="RM95" s="27"/>
      <c r="RN95" s="27"/>
      <c r="RO95" s="27"/>
      <c r="RP95" s="27"/>
      <c r="RQ95" s="27"/>
      <c r="RR95" s="27"/>
      <c r="RS95" s="27"/>
      <c r="RT95" s="27"/>
      <c r="RU95" s="27"/>
      <c r="RV95" s="27"/>
      <c r="RW95" s="27"/>
      <c r="RX95" s="27"/>
      <c r="RY95" s="27"/>
      <c r="RZ95" s="27"/>
      <c r="SA95" s="27"/>
      <c r="SB95" s="27"/>
      <c r="SC95" s="27"/>
      <c r="SD95" s="27"/>
      <c r="SE95" s="27"/>
      <c r="SF95" s="27"/>
      <c r="SG95" s="27"/>
      <c r="SH95" s="27"/>
      <c r="SI95" s="27"/>
      <c r="SJ95" s="27"/>
      <c r="SK95" s="27"/>
      <c r="SL95" s="27"/>
      <c r="SM95" s="27"/>
      <c r="SN95" s="27"/>
      <c r="SO95" s="27"/>
      <c r="SP95" s="27"/>
      <c r="SQ95" s="27"/>
      <c r="SR95" s="27"/>
      <c r="SS95" s="27"/>
      <c r="ST95" s="27"/>
      <c r="SU95" s="27"/>
      <c r="SV95" s="27"/>
      <c r="SW95" s="27"/>
      <c r="SX95" s="27"/>
      <c r="SY95" s="27"/>
      <c r="SZ95" s="27"/>
      <c r="TA95" s="27"/>
      <c r="TB95" s="27"/>
      <c r="TC95" s="27"/>
      <c r="TD95" s="27"/>
      <c r="TE95" s="27"/>
      <c r="TF95" s="27"/>
      <c r="TG95" s="27"/>
      <c r="TH95" s="27"/>
      <c r="TI95" s="27"/>
      <c r="TJ95" s="27"/>
      <c r="TK95" s="27"/>
      <c r="TL95" s="27"/>
      <c r="TM95" s="27"/>
      <c r="TN95" s="27"/>
      <c r="TO95" s="27"/>
      <c r="TP95" s="27"/>
      <c r="TQ95" s="27"/>
      <c r="TR95" s="27"/>
      <c r="TS95" s="27"/>
      <c r="TT95" s="27"/>
      <c r="TU95" s="27"/>
      <c r="TV95" s="27"/>
      <c r="TW95" s="27"/>
      <c r="TX95" s="27"/>
      <c r="TY95" s="27"/>
      <c r="TZ95" s="27"/>
      <c r="UA95" s="27"/>
      <c r="UB95" s="27"/>
      <c r="UC95" s="27"/>
      <c r="UD95" s="27"/>
      <c r="UE95" s="27"/>
      <c r="UF95" s="27"/>
      <c r="UG95" s="27"/>
      <c r="UH95" s="27"/>
      <c r="UI95" s="27"/>
      <c r="UJ95" s="27"/>
      <c r="UK95" s="27"/>
      <c r="UL95" s="27"/>
      <c r="UM95" s="27"/>
      <c r="UN95" s="27"/>
      <c r="UO95" s="27"/>
      <c r="UP95" s="27"/>
      <c r="UQ95" s="27"/>
      <c r="UR95" s="27"/>
      <c r="US95" s="27"/>
      <c r="UT95" s="27"/>
      <c r="UU95" s="27"/>
      <c r="UV95" s="27"/>
      <c r="UW95" s="27"/>
      <c r="UX95" s="27"/>
      <c r="UY95" s="27"/>
      <c r="UZ95" s="27"/>
      <c r="VA95" s="27"/>
      <c r="VB95" s="27"/>
      <c r="VC95" s="27"/>
      <c r="VD95" s="27"/>
      <c r="VE95" s="27"/>
      <c r="VF95" s="27"/>
      <c r="VG95" s="27"/>
      <c r="VH95" s="27"/>
      <c r="VI95" s="27"/>
      <c r="VJ95" s="27"/>
      <c r="VK95" s="27"/>
      <c r="VL95" s="27"/>
      <c r="VM95" s="27"/>
      <c r="VN95" s="27"/>
      <c r="VO95" s="27"/>
      <c r="VP95" s="27"/>
      <c r="VQ95" s="27"/>
      <c r="VR95" s="27"/>
      <c r="VS95" s="27"/>
      <c r="VT95" s="27"/>
      <c r="VU95" s="27"/>
      <c r="VV95" s="27"/>
      <c r="VW95" s="27"/>
      <c r="VX95" s="27"/>
      <c r="VY95" s="27"/>
      <c r="VZ95" s="27"/>
      <c r="WA95" s="27"/>
      <c r="WB95" s="27"/>
      <c r="WC95" s="27"/>
      <c r="WD95" s="27"/>
      <c r="WE95" s="27"/>
      <c r="WF95" s="27"/>
      <c r="WG95" s="27"/>
      <c r="WH95" s="27"/>
      <c r="WI95" s="27"/>
      <c r="WJ95" s="27"/>
      <c r="WK95" s="27"/>
      <c r="WL95" s="27"/>
      <c r="WM95" s="27"/>
      <c r="WN95" s="27"/>
      <c r="WO95" s="27"/>
      <c r="WP95" s="27"/>
      <c r="WQ95" s="27"/>
      <c r="WR95" s="27"/>
      <c r="WS95" s="27"/>
      <c r="WT95" s="27"/>
      <c r="WU95" s="27"/>
      <c r="WV95" s="27"/>
    </row>
    <row r="96" spans="1:620" ht="12.75" x14ac:dyDescent="0.2">
      <c r="A96" s="94"/>
      <c r="B96" s="27"/>
      <c r="C96" s="116"/>
      <c r="D96" s="70" t="s">
        <v>19</v>
      </c>
      <c r="E96" s="70" t="s">
        <v>21</v>
      </c>
      <c r="F96" s="2" t="s">
        <v>22</v>
      </c>
      <c r="G96" s="70" t="s">
        <v>24</v>
      </c>
      <c r="H96" s="2" t="s">
        <v>83</v>
      </c>
      <c r="I96" s="2" t="s">
        <v>83</v>
      </c>
      <c r="J96" s="2" t="s">
        <v>83</v>
      </c>
      <c r="K96" s="2" t="s">
        <v>84</v>
      </c>
      <c r="L96" s="2" t="s">
        <v>84</v>
      </c>
      <c r="M96" s="2" t="s">
        <v>84</v>
      </c>
      <c r="N96" s="70" t="s">
        <v>19</v>
      </c>
      <c r="O96" s="2" t="s">
        <v>21</v>
      </c>
      <c r="P96" s="2" t="s">
        <v>22</v>
      </c>
      <c r="Q96" s="70" t="s">
        <v>24</v>
      </c>
      <c r="R96" s="2" t="s">
        <v>83</v>
      </c>
      <c r="S96" s="2" t="s">
        <v>83</v>
      </c>
      <c r="T96" s="2" t="s">
        <v>83</v>
      </c>
      <c r="U96" s="2" t="s">
        <v>84</v>
      </c>
      <c r="V96" s="2" t="s">
        <v>84</v>
      </c>
      <c r="W96" s="2" t="s">
        <v>84</v>
      </c>
      <c r="X96" s="2" t="s">
        <v>19</v>
      </c>
      <c r="Y96" s="2" t="s">
        <v>21</v>
      </c>
      <c r="Z96" s="2" t="s">
        <v>22</v>
      </c>
      <c r="AA96" s="2" t="s">
        <v>24</v>
      </c>
      <c r="AB96" s="2" t="s">
        <v>83</v>
      </c>
      <c r="AC96" s="2" t="s">
        <v>83</v>
      </c>
      <c r="AD96" s="2" t="s">
        <v>83</v>
      </c>
      <c r="AE96" s="2" t="s">
        <v>84</v>
      </c>
      <c r="AF96" s="2" t="s">
        <v>84</v>
      </c>
      <c r="AG96" s="2" t="s">
        <v>84</v>
      </c>
      <c r="AH96" s="2" t="s">
        <v>19</v>
      </c>
      <c r="AI96" s="2" t="s">
        <v>21</v>
      </c>
      <c r="AJ96" s="2" t="s">
        <v>22</v>
      </c>
      <c r="AK96" s="2" t="s">
        <v>24</v>
      </c>
      <c r="AL96" s="2" t="s">
        <v>83</v>
      </c>
      <c r="AM96" s="2" t="s">
        <v>83</v>
      </c>
      <c r="AN96" s="2" t="s">
        <v>83</v>
      </c>
      <c r="AO96" s="2" t="s">
        <v>84</v>
      </c>
      <c r="AP96" s="2" t="s">
        <v>84</v>
      </c>
      <c r="AQ96" s="2" t="s">
        <v>84</v>
      </c>
      <c r="AR96" s="2" t="s">
        <v>19</v>
      </c>
      <c r="AS96" s="2" t="s">
        <v>21</v>
      </c>
      <c r="AT96" s="2" t="s">
        <v>22</v>
      </c>
      <c r="AU96" s="2" t="s">
        <v>24</v>
      </c>
      <c r="AV96" s="2" t="s">
        <v>83</v>
      </c>
      <c r="AW96" s="2" t="s">
        <v>83</v>
      </c>
      <c r="AX96" s="2" t="s">
        <v>83</v>
      </c>
      <c r="AY96" s="2" t="s">
        <v>84</v>
      </c>
      <c r="AZ96" s="2" t="s">
        <v>84</v>
      </c>
      <c r="BA96" s="2" t="s">
        <v>84</v>
      </c>
      <c r="BB96" s="2" t="s">
        <v>19</v>
      </c>
      <c r="BC96" s="2" t="s">
        <v>21</v>
      </c>
      <c r="BD96" s="2" t="s">
        <v>22</v>
      </c>
      <c r="BE96" s="2" t="s">
        <v>24</v>
      </c>
      <c r="BF96" s="2" t="s">
        <v>83</v>
      </c>
      <c r="BG96" s="2" t="s">
        <v>83</v>
      </c>
      <c r="BH96" s="2" t="s">
        <v>83</v>
      </c>
      <c r="BI96" s="2" t="s">
        <v>84</v>
      </c>
      <c r="BJ96" s="2" t="s">
        <v>84</v>
      </c>
      <c r="BK96" s="2" t="s">
        <v>84</v>
      </c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109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  <c r="PG96" s="27"/>
      <c r="PH96" s="27"/>
      <c r="PI96" s="27"/>
      <c r="PJ96" s="27"/>
      <c r="PK96" s="27"/>
      <c r="PL96" s="27"/>
      <c r="PM96" s="27"/>
      <c r="PN96" s="27"/>
      <c r="PO96" s="27"/>
      <c r="PP96" s="27"/>
      <c r="PQ96" s="27"/>
      <c r="PR96" s="27"/>
      <c r="PS96" s="27"/>
      <c r="PT96" s="27"/>
      <c r="PU96" s="27"/>
      <c r="PV96" s="27"/>
      <c r="PW96" s="27"/>
      <c r="PX96" s="27"/>
      <c r="PY96" s="27"/>
      <c r="PZ96" s="27"/>
      <c r="QA96" s="27"/>
      <c r="QB96" s="27"/>
      <c r="QC96" s="27"/>
      <c r="QD96" s="27"/>
      <c r="QE96" s="27"/>
      <c r="QF96" s="27"/>
      <c r="QG96" s="27"/>
      <c r="QH96" s="27"/>
      <c r="QI96" s="27"/>
      <c r="QJ96" s="27"/>
      <c r="QK96" s="27"/>
      <c r="QL96" s="27"/>
      <c r="QM96" s="27"/>
      <c r="QN96" s="27"/>
      <c r="QO96" s="27"/>
      <c r="QP96" s="27"/>
      <c r="QQ96" s="27"/>
      <c r="QR96" s="27"/>
      <c r="QS96" s="27"/>
      <c r="QT96" s="27"/>
      <c r="QU96" s="27"/>
      <c r="QV96" s="27"/>
      <c r="QW96" s="27"/>
      <c r="QX96" s="27"/>
      <c r="QY96" s="27"/>
      <c r="QZ96" s="27"/>
      <c r="RA96" s="27"/>
      <c r="RB96" s="27"/>
      <c r="RC96" s="27"/>
      <c r="RD96" s="27"/>
      <c r="RE96" s="27"/>
      <c r="RF96" s="27"/>
      <c r="RG96" s="27"/>
      <c r="RH96" s="27"/>
      <c r="RI96" s="27"/>
      <c r="RJ96" s="27"/>
      <c r="RK96" s="27"/>
      <c r="RL96" s="27"/>
      <c r="RM96" s="27"/>
      <c r="RN96" s="27"/>
      <c r="RO96" s="27"/>
      <c r="RP96" s="27"/>
      <c r="RQ96" s="27"/>
      <c r="RR96" s="27"/>
      <c r="RS96" s="27"/>
      <c r="RT96" s="27"/>
      <c r="RU96" s="27"/>
      <c r="RV96" s="27"/>
      <c r="RW96" s="27"/>
      <c r="RX96" s="27"/>
      <c r="RY96" s="27"/>
      <c r="RZ96" s="27"/>
      <c r="SA96" s="27"/>
      <c r="SB96" s="27"/>
      <c r="SC96" s="27"/>
      <c r="SD96" s="27"/>
      <c r="SE96" s="27"/>
      <c r="SF96" s="27"/>
      <c r="SG96" s="27"/>
      <c r="SH96" s="27"/>
      <c r="SI96" s="27"/>
      <c r="SJ96" s="27"/>
      <c r="SK96" s="27"/>
      <c r="SL96" s="27"/>
      <c r="SM96" s="27"/>
      <c r="SN96" s="27"/>
      <c r="SO96" s="27"/>
      <c r="SP96" s="27"/>
      <c r="SQ96" s="27"/>
      <c r="SR96" s="27"/>
      <c r="SS96" s="27"/>
      <c r="ST96" s="27"/>
      <c r="SU96" s="27"/>
      <c r="SV96" s="27"/>
      <c r="SW96" s="27"/>
      <c r="SX96" s="27"/>
      <c r="SY96" s="27"/>
      <c r="SZ96" s="27"/>
      <c r="TA96" s="27"/>
      <c r="TB96" s="27"/>
      <c r="TC96" s="27"/>
      <c r="TD96" s="27"/>
      <c r="TE96" s="27"/>
      <c r="TF96" s="27"/>
      <c r="TG96" s="27"/>
      <c r="TH96" s="27"/>
      <c r="TI96" s="27"/>
      <c r="TJ96" s="27"/>
      <c r="TK96" s="27"/>
      <c r="TL96" s="27"/>
      <c r="TM96" s="27"/>
      <c r="TN96" s="27"/>
      <c r="TO96" s="27"/>
      <c r="TP96" s="27"/>
      <c r="TQ96" s="27"/>
      <c r="TR96" s="27"/>
      <c r="TS96" s="27"/>
      <c r="TT96" s="27"/>
      <c r="TU96" s="27"/>
      <c r="TV96" s="27"/>
      <c r="TW96" s="27"/>
      <c r="TX96" s="27"/>
      <c r="TY96" s="27"/>
      <c r="TZ96" s="27"/>
      <c r="UA96" s="27"/>
      <c r="UB96" s="27"/>
      <c r="UC96" s="27"/>
      <c r="UD96" s="27"/>
      <c r="UE96" s="27"/>
      <c r="UF96" s="27"/>
      <c r="UG96" s="27"/>
      <c r="UH96" s="27"/>
      <c r="UI96" s="27"/>
      <c r="UJ96" s="27"/>
      <c r="UK96" s="27"/>
      <c r="UL96" s="27"/>
      <c r="UM96" s="27"/>
      <c r="UN96" s="27"/>
      <c r="UO96" s="27"/>
      <c r="UP96" s="27"/>
      <c r="UQ96" s="27"/>
      <c r="UR96" s="27"/>
      <c r="US96" s="27"/>
      <c r="UT96" s="27"/>
      <c r="UU96" s="27"/>
      <c r="UV96" s="27"/>
      <c r="UW96" s="27"/>
      <c r="UX96" s="27"/>
      <c r="UY96" s="27"/>
      <c r="UZ96" s="27"/>
      <c r="VA96" s="27"/>
      <c r="VB96" s="27"/>
      <c r="VC96" s="27"/>
      <c r="VD96" s="27"/>
      <c r="VE96" s="27"/>
      <c r="VF96" s="27"/>
      <c r="VG96" s="27"/>
      <c r="VH96" s="27"/>
      <c r="VI96" s="27"/>
      <c r="VJ96" s="27"/>
      <c r="VK96" s="27"/>
      <c r="VL96" s="27"/>
      <c r="VM96" s="27"/>
      <c r="VN96" s="27"/>
      <c r="VO96" s="27"/>
      <c r="VP96" s="27"/>
      <c r="VQ96" s="27"/>
      <c r="VR96" s="27"/>
      <c r="VS96" s="27"/>
      <c r="VT96" s="27"/>
      <c r="VU96" s="27"/>
      <c r="VV96" s="27"/>
      <c r="VW96" s="27"/>
      <c r="VX96" s="27"/>
      <c r="VY96" s="27"/>
      <c r="VZ96" s="27"/>
      <c r="WA96" s="27"/>
      <c r="WB96" s="27"/>
      <c r="WC96" s="27"/>
      <c r="WD96" s="27"/>
      <c r="WE96" s="27"/>
      <c r="WF96" s="27"/>
      <c r="WG96" s="27"/>
      <c r="WH96" s="27"/>
      <c r="WI96" s="27"/>
      <c r="WJ96" s="27"/>
      <c r="WK96" s="27"/>
      <c r="WL96" s="27"/>
      <c r="WM96" s="27"/>
      <c r="WN96" s="27"/>
      <c r="WO96" s="27"/>
      <c r="WP96" s="27"/>
      <c r="WQ96" s="27"/>
      <c r="WR96" s="27"/>
      <c r="WS96" s="27"/>
      <c r="WT96" s="27"/>
      <c r="WU96" s="27"/>
      <c r="WV96" s="27"/>
    </row>
    <row r="97" spans="1:620" ht="12.75" x14ac:dyDescent="0.2">
      <c r="A97" s="45"/>
      <c r="B97" s="37" t="s">
        <v>85</v>
      </c>
      <c r="C97" s="116" t="str">
        <f t="shared" ref="C97:C99" si="36">I19</f>
        <v>Gisela</v>
      </c>
      <c r="D97" s="117">
        <f>IF($B97="Lead",SUMIFS('Hero Skills'!$H:$H,'Hero Skills'!$F:$F,D$83,'Hero Skills'!$E:$E,D$82,'Hero Skills'!$D:$D,"Friend",'Hero Skills'!$C:$C,"All",'Hero Skills'!$A:$A,$C97,'Hero Skills'!$I:$I,"Stats-Based",'Hero Skills'!$P:$P,D$81)+SUMIFS('Hero Skills'!$H:$H,'Hero Skills'!$C:$C,$F$1,'Hero Skills'!$F:$F,D$83,'Hero Skills'!$E:$E,D$82,'Hero Skills'!$A:$A,$C97,'Hero Skills'!$I:$I,"Stats-Based",'Hero Skills'!$P:$P,D$81),SUMIFS('Hero Skills'!$H:$H,'Hero Skills'!$F:$F,D$83,'Hero Skills'!$E:$E,D$82,'Hero Skills'!$D:$D,"Friend",'Hero Skills'!$C:$C,"All",'Hero Skills'!$A:$A,$C97,'Hero Skills'!$B:$B,"Skill 1",'Hero Skills'!$I:$I,"Stats-Based",'Hero Skills'!$P:$P,D$81))</f>
        <v>0.15</v>
      </c>
      <c r="E97" s="117">
        <f>IF($B97="Lead",SUMIFS('Hero Skills'!$H:$H,'Hero Skills'!$F:$F,E$83,'Hero Skills'!$E:$E,E$82,'Hero Skills'!$D:$D,"Friend",'Hero Skills'!$C:$C,"All",'Hero Skills'!$A:$A,$C97,'Hero Skills'!$I:$I,"Stats-Based",'Hero Skills'!$P:$P,E$81)+SUMIFS('Hero Skills'!$H:$H,'Hero Skills'!$C:$C,$F$1,'Hero Skills'!$F:$F,E$83,'Hero Skills'!$E:$E,E$82,'Hero Skills'!$A:$A,$C97,'Hero Skills'!$I:$I,"Stats-Based",'Hero Skills'!$P:$P,E$81),SUMIFS('Hero Skills'!$H:$H,'Hero Skills'!$F:$F,E$83,'Hero Skills'!$E:$E,E$82,'Hero Skills'!$D:$D,"Friend",'Hero Skills'!$C:$C,"All",'Hero Skills'!$A:$A,$C97,'Hero Skills'!$B:$B,"Skill 1",'Hero Skills'!$I:$I,"Stats-Based",'Hero Skills'!$P:$P,E$81))</f>
        <v>0.3</v>
      </c>
      <c r="F97" s="117">
        <f>IF($B97="Lead",SUMIFS('Hero Skills'!$H:$H,'Hero Skills'!$F:$F,F$83,'Hero Skills'!$E:$E,F$82,'Hero Skills'!$D:$D,"Friend",'Hero Skills'!$C:$C,"All",'Hero Skills'!$A:$A,$C97,'Hero Skills'!$I:$I,"Stats-Based",'Hero Skills'!$P:$P,F$81)+SUMIFS('Hero Skills'!$H:$H,'Hero Skills'!$C:$C,$F$1,'Hero Skills'!$F:$F,F$83,'Hero Skills'!$E:$E,F$82,'Hero Skills'!$A:$A,$C97,'Hero Skills'!$I:$I,"Stats-Based",'Hero Skills'!$P:$P,F$81),SUMIFS('Hero Skills'!$H:$H,'Hero Skills'!$F:$F,F$83,'Hero Skills'!$E:$E,F$82,'Hero Skills'!$D:$D,"Friend",'Hero Skills'!$C:$C,"All",'Hero Skills'!$A:$A,$C97,'Hero Skills'!$B:$B,"Skill 1",'Hero Skills'!$I:$I,"Stats-Based",'Hero Skills'!$P:$P,F$81))</f>
        <v>0</v>
      </c>
      <c r="G97" s="117">
        <f>IF($B97="Lead",SUMIFS('Hero Skills'!$H:$H,'Hero Skills'!$F:$F,G$83,'Hero Skills'!$E:$E,G$82,'Hero Skills'!$D:$D,"Friend",'Hero Skills'!$C:$C,"All",'Hero Skills'!$A:$A,$C97,'Hero Skills'!$I:$I,"Stats-Based",'Hero Skills'!$P:$P,G$81)+SUMIFS('Hero Skills'!$H:$H,'Hero Skills'!$C:$C,$F$1,'Hero Skills'!$F:$F,G$83,'Hero Skills'!$E:$E,G$82,'Hero Skills'!$A:$A,$C97,'Hero Skills'!$I:$I,"Stats-Based",'Hero Skills'!$P:$P,G$81),SUMIFS('Hero Skills'!$H:$H,'Hero Skills'!$F:$F,G$83,'Hero Skills'!$E:$E,G$82,'Hero Skills'!$D:$D,"Friend",'Hero Skills'!$C:$C,"All",'Hero Skills'!$A:$A,$C97,'Hero Skills'!$B:$B,"Skill 1",'Hero Skills'!$I:$I,"Stats-Based",'Hero Skills'!$P:$P,G$81))</f>
        <v>0</v>
      </c>
      <c r="H97" s="117">
        <f>IF($B97="Lead",SUMIFS('Hero Skills'!$H:$H,'Hero Skills'!$F:$F,H$83,'Hero Skills'!$E:$E,H$82,'Hero Skills'!$D:$D,"Friend",'Hero Skills'!$C:$C,"All",'Hero Skills'!$A:$A,$C97,'Hero Skills'!$I:$I,"Stats-Based",'Hero Skills'!$P:$P,H$81)+SUMIFS('Hero Skills'!$H:$H,'Hero Skills'!$C:$C,$F$1,'Hero Skills'!$F:$F,H$83,'Hero Skills'!$E:$E,H$82,'Hero Skills'!$A:$A,$C97,'Hero Skills'!$I:$I,"Stats-Based",'Hero Skills'!$P:$P,H$81),SUMIFS('Hero Skills'!$H:$H,'Hero Skills'!$F:$F,H$83,'Hero Skills'!$E:$E,H$82,'Hero Skills'!$D:$D,"Friend",'Hero Skills'!$C:$C,"All",'Hero Skills'!$A:$A,$C97,'Hero Skills'!$B:$B,"Skill 1",'Hero Skills'!$I:$I,"Stats-Based",'Hero Skills'!$P:$P,H$81))</f>
        <v>0</v>
      </c>
      <c r="I97" s="117">
        <f>IF($B97="Lead",SUMIFS('Hero Skills'!$H:$H,'Hero Skills'!$F:$F,I$83,'Hero Skills'!$E:$E,I$82,'Hero Skills'!$D:$D,"Friend",'Hero Skills'!$C:$C,"All",'Hero Skills'!$A:$A,$C97,'Hero Skills'!$I:$I,"Stats-Based",'Hero Skills'!$P:$P,I$81)+SUMIFS('Hero Skills'!$H:$H,'Hero Skills'!$C:$C,$F$1,'Hero Skills'!$F:$F,I$83,'Hero Skills'!$E:$E,I$82,'Hero Skills'!$A:$A,$C97,'Hero Skills'!$I:$I,"Stats-Based",'Hero Skills'!$P:$P,I$81),SUMIFS('Hero Skills'!$H:$H,'Hero Skills'!$F:$F,I$83,'Hero Skills'!$E:$E,I$82,'Hero Skills'!$D:$D,"Friend",'Hero Skills'!$C:$C,"All",'Hero Skills'!$A:$A,$C97,'Hero Skills'!$B:$B,"Skill 1",'Hero Skills'!$I:$I,"Stats-Based",'Hero Skills'!$P:$P,I$81))</f>
        <v>0</v>
      </c>
      <c r="J97" s="117">
        <f>IF($B97="Lead",SUMIFS('Hero Skills'!$H:$H,'Hero Skills'!$F:$F,J$83,'Hero Skills'!$E:$E,J$82,'Hero Skills'!$D:$D,"Friend",'Hero Skills'!$C:$C,"All",'Hero Skills'!$A:$A,$C97,'Hero Skills'!$I:$I,"Stats-Based",'Hero Skills'!$P:$P,J$81)+SUMIFS('Hero Skills'!$H:$H,'Hero Skills'!$C:$C,$F$1,'Hero Skills'!$F:$F,J$83,'Hero Skills'!$E:$E,J$82,'Hero Skills'!$A:$A,$C97,'Hero Skills'!$I:$I,"Stats-Based",'Hero Skills'!$P:$P,J$81),SUMIFS('Hero Skills'!$H:$H,'Hero Skills'!$F:$F,J$83,'Hero Skills'!$E:$E,J$82,'Hero Skills'!$D:$D,"Friend",'Hero Skills'!$C:$C,"All",'Hero Skills'!$A:$A,$C97,'Hero Skills'!$B:$B,"Skill 1",'Hero Skills'!$I:$I,"Stats-Based",'Hero Skills'!$P:$P,J$81))</f>
        <v>0</v>
      </c>
      <c r="K97" s="117">
        <f>IF($B97="Lead",SUMIFS('Hero Skills'!$H:$H,'Hero Skills'!$F:$F,K$83,'Hero Skills'!$E:$E,K$82,'Hero Skills'!$D:$D,"Friend",'Hero Skills'!$C:$C,"All",'Hero Skills'!$A:$A,$C97,'Hero Skills'!$I:$I,"Stats-Based",'Hero Skills'!$P:$P,K$81)+SUMIFS('Hero Skills'!$H:$H,'Hero Skills'!$C:$C,$F$1,'Hero Skills'!$F:$F,K$83,'Hero Skills'!$E:$E,K$82,'Hero Skills'!$A:$A,$C97,'Hero Skills'!$I:$I,"Stats-Based",'Hero Skills'!$P:$P,K$81),SUMIFS('Hero Skills'!$H:$H,'Hero Skills'!$F:$F,K$83,'Hero Skills'!$E:$E,K$82,'Hero Skills'!$D:$D,"Friend",'Hero Skills'!$C:$C,"All",'Hero Skills'!$A:$A,$C97,'Hero Skills'!$B:$B,"Skill 1",'Hero Skills'!$I:$I,"Stats-Based",'Hero Skills'!$P:$P,K$81))</f>
        <v>0</v>
      </c>
      <c r="L97" s="117">
        <f>IF($B97="Lead",SUMIFS('Hero Skills'!$H:$H,'Hero Skills'!$F:$F,L$83,'Hero Skills'!$E:$E,L$82,'Hero Skills'!$D:$D,"Friend",'Hero Skills'!$C:$C,"All",'Hero Skills'!$A:$A,$C97,'Hero Skills'!$I:$I,"Stats-Based",'Hero Skills'!$P:$P,L$81)+SUMIFS('Hero Skills'!$H:$H,'Hero Skills'!$C:$C,$F$1,'Hero Skills'!$F:$F,L$83,'Hero Skills'!$E:$E,L$82,'Hero Skills'!$A:$A,$C97,'Hero Skills'!$I:$I,"Stats-Based",'Hero Skills'!$P:$P,L$81),SUMIFS('Hero Skills'!$H:$H,'Hero Skills'!$F:$F,L$83,'Hero Skills'!$E:$E,L$82,'Hero Skills'!$D:$D,"Friend",'Hero Skills'!$C:$C,"All",'Hero Skills'!$A:$A,$C97,'Hero Skills'!$B:$B,"Skill 1",'Hero Skills'!$I:$I,"Stats-Based",'Hero Skills'!$P:$P,L$81))</f>
        <v>0</v>
      </c>
      <c r="M97" s="117">
        <f>IF($B97="Lead",SUMIFS('Hero Skills'!$H:$H,'Hero Skills'!$F:$F,M$83,'Hero Skills'!$E:$E,M$82,'Hero Skills'!$D:$D,"Friend",'Hero Skills'!$C:$C,"All",'Hero Skills'!$A:$A,$C97,'Hero Skills'!$I:$I,"Stats-Based",'Hero Skills'!$P:$P,M$81)+SUMIFS('Hero Skills'!$H:$H,'Hero Skills'!$C:$C,$F$1,'Hero Skills'!$F:$F,M$83,'Hero Skills'!$E:$E,M$82,'Hero Skills'!$A:$A,$C97,'Hero Skills'!$I:$I,"Stats-Based",'Hero Skills'!$P:$P,M$81),SUMIFS('Hero Skills'!$H:$H,'Hero Skills'!$F:$F,M$83,'Hero Skills'!$E:$E,M$82,'Hero Skills'!$D:$D,"Friend",'Hero Skills'!$C:$C,"All",'Hero Skills'!$A:$A,$C97,'Hero Skills'!$B:$B,"Skill 1",'Hero Skills'!$I:$I,"Stats-Based",'Hero Skills'!$P:$P,M$81))</f>
        <v>0</v>
      </c>
      <c r="N97" s="117">
        <f>IF($B97="Lead",SUMIFS('Hero Skills'!$H:$H,'Hero Skills'!$F:$F,N$83,'Hero Skills'!$E:$E,N$82,'Hero Skills'!$D:$D,"Friend",'Hero Skills'!$C:$C,"All",'Hero Skills'!$A:$A,$C97,'Hero Skills'!$I:$I,"Stats-Based",'Hero Skills'!$P:$P,N$81)+SUMIFS('Hero Skills'!$H:$H,'Hero Skills'!$C:$C,$F$1,'Hero Skills'!$F:$F,N$83,'Hero Skills'!$E:$E,N$82,'Hero Skills'!$A:$A,$C97,'Hero Skills'!$I:$I,"Stats-Based",'Hero Skills'!$P:$P,N$81),SUMIFS('Hero Skills'!$H:$H,'Hero Skills'!$F:$F,N$83,'Hero Skills'!$E:$E,N$82,'Hero Skills'!$D:$D,"Friend",'Hero Skills'!$C:$C,"All",'Hero Skills'!$A:$A,$C97,'Hero Skills'!$B:$B,"Skill 1",'Hero Skills'!$I:$I,"Stats-Based",'Hero Skills'!$P:$P,N$81))</f>
        <v>0.15</v>
      </c>
      <c r="O97" s="117">
        <f>IF($B97="Lead",SUMIFS('Hero Skills'!$H:$H,'Hero Skills'!$F:$F,O$83,'Hero Skills'!$E:$E,O$82,'Hero Skills'!$D:$D,"Friend",'Hero Skills'!$C:$C,"All",'Hero Skills'!$A:$A,$C97,'Hero Skills'!$I:$I,"Stats-Based",'Hero Skills'!$P:$P,O$81)+SUMIFS('Hero Skills'!$H:$H,'Hero Skills'!$C:$C,$F$1,'Hero Skills'!$F:$F,O$83,'Hero Skills'!$E:$E,O$82,'Hero Skills'!$A:$A,$C97,'Hero Skills'!$I:$I,"Stats-Based",'Hero Skills'!$P:$P,O$81),SUMIFS('Hero Skills'!$H:$H,'Hero Skills'!$F:$F,O$83,'Hero Skills'!$E:$E,O$82,'Hero Skills'!$D:$D,"Friend",'Hero Skills'!$C:$C,"All",'Hero Skills'!$A:$A,$C97,'Hero Skills'!$B:$B,"Skill 1",'Hero Skills'!$I:$I,"Stats-Based",'Hero Skills'!$P:$P,O$81))</f>
        <v>0</v>
      </c>
      <c r="P97" s="117">
        <f>IF($B97="Lead",SUMIFS('Hero Skills'!$H:$H,'Hero Skills'!$F:$F,P$83,'Hero Skills'!$E:$E,P$82,'Hero Skills'!$D:$D,"Friend",'Hero Skills'!$C:$C,"All",'Hero Skills'!$A:$A,$C97,'Hero Skills'!$I:$I,"Stats-Based",'Hero Skills'!$P:$P,P$81)+SUMIFS('Hero Skills'!$H:$H,'Hero Skills'!$C:$C,$F$1,'Hero Skills'!$F:$F,P$83,'Hero Skills'!$E:$E,P$82,'Hero Skills'!$A:$A,$C97,'Hero Skills'!$I:$I,"Stats-Based",'Hero Skills'!$P:$P,P$81),SUMIFS('Hero Skills'!$H:$H,'Hero Skills'!$F:$F,P$83,'Hero Skills'!$E:$E,P$82,'Hero Skills'!$D:$D,"Friend",'Hero Skills'!$C:$C,"All",'Hero Skills'!$A:$A,$C97,'Hero Skills'!$B:$B,"Skill 1",'Hero Skills'!$I:$I,"Stats-Based",'Hero Skills'!$P:$P,P$81))</f>
        <v>0</v>
      </c>
      <c r="Q97" s="117">
        <f>IF($B97="Lead",SUMIFS('Hero Skills'!$H:$H,'Hero Skills'!$F:$F,Q$83,'Hero Skills'!$E:$E,Q$82,'Hero Skills'!$D:$D,"Friend",'Hero Skills'!$C:$C,"All",'Hero Skills'!$A:$A,$C97,'Hero Skills'!$I:$I,"Stats-Based",'Hero Skills'!$P:$P,Q$81)+SUMIFS('Hero Skills'!$H:$H,'Hero Skills'!$C:$C,$F$1,'Hero Skills'!$F:$F,Q$83,'Hero Skills'!$E:$E,Q$82,'Hero Skills'!$A:$A,$C97,'Hero Skills'!$I:$I,"Stats-Based",'Hero Skills'!$P:$P,Q$81),SUMIFS('Hero Skills'!$H:$H,'Hero Skills'!$F:$F,Q$83,'Hero Skills'!$E:$E,Q$82,'Hero Skills'!$D:$D,"Friend",'Hero Skills'!$C:$C,"All",'Hero Skills'!$A:$A,$C97,'Hero Skills'!$B:$B,"Skill 1",'Hero Skills'!$I:$I,"Stats-Based",'Hero Skills'!$P:$P,Q$81))</f>
        <v>0</v>
      </c>
      <c r="R97" s="117">
        <f>IF($B97="Lead",SUMIFS('Hero Skills'!$H:$H,'Hero Skills'!$F:$F,R$83,'Hero Skills'!$E:$E,R$82,'Hero Skills'!$D:$D,"Friend",'Hero Skills'!$C:$C,"All",'Hero Skills'!$A:$A,$C97,'Hero Skills'!$I:$I,"Stats-Based",'Hero Skills'!$P:$P,R$81)+SUMIFS('Hero Skills'!$H:$H,'Hero Skills'!$C:$C,$F$1,'Hero Skills'!$F:$F,R$83,'Hero Skills'!$E:$E,R$82,'Hero Skills'!$A:$A,$C97,'Hero Skills'!$I:$I,"Stats-Based",'Hero Skills'!$P:$P,R$81),SUMIFS('Hero Skills'!$H:$H,'Hero Skills'!$F:$F,R$83,'Hero Skills'!$E:$E,R$82,'Hero Skills'!$D:$D,"Friend",'Hero Skills'!$C:$C,"All",'Hero Skills'!$A:$A,$C97,'Hero Skills'!$B:$B,"Skill 1",'Hero Skills'!$I:$I,"Stats-Based",'Hero Skills'!$P:$P,R$81))</f>
        <v>0</v>
      </c>
      <c r="S97" s="117">
        <f>IF($B97="Lead",SUMIFS('Hero Skills'!$H:$H,'Hero Skills'!$F:$F,S$83,'Hero Skills'!$E:$E,S$82,'Hero Skills'!$D:$D,"Friend",'Hero Skills'!$C:$C,"All",'Hero Skills'!$A:$A,$C97,'Hero Skills'!$I:$I,"Stats-Based",'Hero Skills'!$P:$P,S$81)+SUMIFS('Hero Skills'!$H:$H,'Hero Skills'!$C:$C,$F$1,'Hero Skills'!$F:$F,S$83,'Hero Skills'!$E:$E,S$82,'Hero Skills'!$A:$A,$C97,'Hero Skills'!$I:$I,"Stats-Based",'Hero Skills'!$P:$P,S$81),SUMIFS('Hero Skills'!$H:$H,'Hero Skills'!$F:$F,S$83,'Hero Skills'!$E:$E,S$82,'Hero Skills'!$D:$D,"Friend",'Hero Skills'!$C:$C,"All",'Hero Skills'!$A:$A,$C97,'Hero Skills'!$B:$B,"Skill 1",'Hero Skills'!$I:$I,"Stats-Based",'Hero Skills'!$P:$P,S$81))</f>
        <v>0</v>
      </c>
      <c r="T97" s="117">
        <f>IF($B97="Lead",SUMIFS('Hero Skills'!$H:$H,'Hero Skills'!$F:$F,T$83,'Hero Skills'!$E:$E,T$82,'Hero Skills'!$D:$D,"Friend",'Hero Skills'!$C:$C,"All",'Hero Skills'!$A:$A,$C97,'Hero Skills'!$I:$I,"Stats-Based",'Hero Skills'!$P:$P,T$81)+SUMIFS('Hero Skills'!$H:$H,'Hero Skills'!$C:$C,$F$1,'Hero Skills'!$F:$F,T$83,'Hero Skills'!$E:$E,T$82,'Hero Skills'!$A:$A,$C97,'Hero Skills'!$I:$I,"Stats-Based",'Hero Skills'!$P:$P,T$81),SUMIFS('Hero Skills'!$H:$H,'Hero Skills'!$F:$F,T$83,'Hero Skills'!$E:$E,T$82,'Hero Skills'!$D:$D,"Friend",'Hero Skills'!$C:$C,"All",'Hero Skills'!$A:$A,$C97,'Hero Skills'!$B:$B,"Skill 1",'Hero Skills'!$I:$I,"Stats-Based",'Hero Skills'!$P:$P,T$81))</f>
        <v>0</v>
      </c>
      <c r="U97" s="117">
        <f>IF($B97="Lead",SUMIFS('Hero Skills'!$H:$H,'Hero Skills'!$F:$F,U$83,'Hero Skills'!$E:$E,U$82,'Hero Skills'!$D:$D,"Friend",'Hero Skills'!$C:$C,"All",'Hero Skills'!$A:$A,$C97,'Hero Skills'!$I:$I,"Stats-Based",'Hero Skills'!$P:$P,U$81)+SUMIFS('Hero Skills'!$H:$H,'Hero Skills'!$C:$C,$F$1,'Hero Skills'!$F:$F,U$83,'Hero Skills'!$E:$E,U$82,'Hero Skills'!$A:$A,$C97,'Hero Skills'!$I:$I,"Stats-Based",'Hero Skills'!$P:$P,U$81),SUMIFS('Hero Skills'!$H:$H,'Hero Skills'!$F:$F,U$83,'Hero Skills'!$E:$E,U$82,'Hero Skills'!$D:$D,"Friend",'Hero Skills'!$C:$C,"All",'Hero Skills'!$A:$A,$C97,'Hero Skills'!$B:$B,"Skill 1",'Hero Skills'!$I:$I,"Stats-Based",'Hero Skills'!$P:$P,U$81))</f>
        <v>0</v>
      </c>
      <c r="V97" s="117">
        <f>IF($B97="Lead",SUMIFS('Hero Skills'!$H:$H,'Hero Skills'!$F:$F,V$83,'Hero Skills'!$E:$E,V$82,'Hero Skills'!$D:$D,"Friend",'Hero Skills'!$C:$C,"All",'Hero Skills'!$A:$A,$C97,'Hero Skills'!$I:$I,"Stats-Based",'Hero Skills'!$P:$P,V$81)+SUMIFS('Hero Skills'!$H:$H,'Hero Skills'!$C:$C,$F$1,'Hero Skills'!$F:$F,V$83,'Hero Skills'!$E:$E,V$82,'Hero Skills'!$A:$A,$C97,'Hero Skills'!$I:$I,"Stats-Based",'Hero Skills'!$P:$P,V$81),SUMIFS('Hero Skills'!$H:$H,'Hero Skills'!$F:$F,V$83,'Hero Skills'!$E:$E,V$82,'Hero Skills'!$D:$D,"Friend",'Hero Skills'!$C:$C,"All",'Hero Skills'!$A:$A,$C97,'Hero Skills'!$B:$B,"Skill 1",'Hero Skills'!$I:$I,"Stats-Based",'Hero Skills'!$P:$P,V$81))</f>
        <v>0</v>
      </c>
      <c r="W97" s="117">
        <f>IF($B97="Lead",SUMIFS('Hero Skills'!$H:$H,'Hero Skills'!$F:$F,W$83,'Hero Skills'!$E:$E,W$82,'Hero Skills'!$D:$D,"Friend",'Hero Skills'!$C:$C,"All",'Hero Skills'!$A:$A,$C97,'Hero Skills'!$I:$I,"Stats-Based",'Hero Skills'!$P:$P,W$81)+SUMIFS('Hero Skills'!$H:$H,'Hero Skills'!$C:$C,$F$1,'Hero Skills'!$F:$F,W$83,'Hero Skills'!$E:$E,W$82,'Hero Skills'!$A:$A,$C97,'Hero Skills'!$I:$I,"Stats-Based",'Hero Skills'!$P:$P,W$81),SUMIFS('Hero Skills'!$H:$H,'Hero Skills'!$F:$F,W$83,'Hero Skills'!$E:$E,W$82,'Hero Skills'!$D:$D,"Friend",'Hero Skills'!$C:$C,"All",'Hero Skills'!$A:$A,$C97,'Hero Skills'!$B:$B,"Skill 1",'Hero Skills'!$I:$I,"Stats-Based",'Hero Skills'!$P:$P,W$81))</f>
        <v>0</v>
      </c>
      <c r="X97" s="117">
        <f>IF($B97="Lead",SUMIFS('Hero Skills'!$H:$H,'Hero Skills'!$F:$F,X$83,'Hero Skills'!$E:$E,X$82,'Hero Skills'!$D:$D,"Friend",'Hero Skills'!$C:$C,"All",'Hero Skills'!$A:$A,$C97,'Hero Skills'!$I:$I,"Stats-Based",'Hero Skills'!$P:$P,X$81)+SUMIFS('Hero Skills'!$H:$H,'Hero Skills'!$C:$C,$F$1,'Hero Skills'!$F:$F,X$83,'Hero Skills'!$E:$E,X$82,'Hero Skills'!$A:$A,$C97,'Hero Skills'!$I:$I,"Stats-Based",'Hero Skills'!$P:$P,X$81),SUMIFS('Hero Skills'!$H:$H,'Hero Skills'!$F:$F,X$83,'Hero Skills'!$E:$E,X$82,'Hero Skills'!$D:$D,"Friend",'Hero Skills'!$C:$C,"All",'Hero Skills'!$A:$A,$C97,'Hero Skills'!$B:$B,"Skill 1",'Hero Skills'!$I:$I,"Stats-Based",'Hero Skills'!$P:$P,X$81))</f>
        <v>0.15</v>
      </c>
      <c r="Y97" s="117">
        <f>IF($B97="Lead",SUMIFS('Hero Skills'!$H:$H,'Hero Skills'!$F:$F,Y$83,'Hero Skills'!$E:$E,Y$82,'Hero Skills'!$D:$D,"Friend",'Hero Skills'!$C:$C,"All",'Hero Skills'!$A:$A,$C97,'Hero Skills'!$I:$I,"Stats-Based",'Hero Skills'!$P:$P,Y$81)+SUMIFS('Hero Skills'!$H:$H,'Hero Skills'!$C:$C,$F$1,'Hero Skills'!$F:$F,Y$83,'Hero Skills'!$E:$E,Y$82,'Hero Skills'!$A:$A,$C97,'Hero Skills'!$I:$I,"Stats-Based",'Hero Skills'!$P:$P,Y$81),SUMIFS('Hero Skills'!$H:$H,'Hero Skills'!$F:$F,Y$83,'Hero Skills'!$E:$E,Y$82,'Hero Skills'!$D:$D,"Friend",'Hero Skills'!$C:$C,"All",'Hero Skills'!$A:$A,$C97,'Hero Skills'!$B:$B,"Skill 1",'Hero Skills'!$I:$I,"Stats-Based",'Hero Skills'!$P:$P,Y$81))</f>
        <v>0</v>
      </c>
      <c r="Z97" s="117">
        <f>IF($B97="Lead",SUMIFS('Hero Skills'!$H:$H,'Hero Skills'!$F:$F,Z$83,'Hero Skills'!$E:$E,Z$82,'Hero Skills'!$D:$D,"Friend",'Hero Skills'!$C:$C,"All",'Hero Skills'!$A:$A,$C97,'Hero Skills'!$I:$I,"Stats-Based",'Hero Skills'!$P:$P,Z$81)+SUMIFS('Hero Skills'!$H:$H,'Hero Skills'!$C:$C,$F$1,'Hero Skills'!$F:$F,Z$83,'Hero Skills'!$E:$E,Z$82,'Hero Skills'!$A:$A,$C97,'Hero Skills'!$I:$I,"Stats-Based",'Hero Skills'!$P:$P,Z$81),SUMIFS('Hero Skills'!$H:$H,'Hero Skills'!$F:$F,Z$83,'Hero Skills'!$E:$E,Z$82,'Hero Skills'!$D:$D,"Friend",'Hero Skills'!$C:$C,"All",'Hero Skills'!$A:$A,$C97,'Hero Skills'!$B:$B,"Skill 1",'Hero Skills'!$I:$I,"Stats-Based",'Hero Skills'!$P:$P,Z$81))</f>
        <v>0</v>
      </c>
      <c r="AA97" s="117">
        <f>IF($B97="Lead",SUMIFS('Hero Skills'!$H:$H,'Hero Skills'!$F:$F,AA$83,'Hero Skills'!$E:$E,AA$82,'Hero Skills'!$D:$D,"Friend",'Hero Skills'!$C:$C,"All",'Hero Skills'!$A:$A,$C97,'Hero Skills'!$I:$I,"Stats-Based",'Hero Skills'!$P:$P,AA$81)+SUMIFS('Hero Skills'!$H:$H,'Hero Skills'!$C:$C,$F$1,'Hero Skills'!$F:$F,AA$83,'Hero Skills'!$E:$E,AA$82,'Hero Skills'!$A:$A,$C97,'Hero Skills'!$I:$I,"Stats-Based",'Hero Skills'!$P:$P,AA$81),SUMIFS('Hero Skills'!$H:$H,'Hero Skills'!$F:$F,AA$83,'Hero Skills'!$E:$E,AA$82,'Hero Skills'!$D:$D,"Friend",'Hero Skills'!$C:$C,"All",'Hero Skills'!$A:$A,$C97,'Hero Skills'!$B:$B,"Skill 1",'Hero Skills'!$I:$I,"Stats-Based",'Hero Skills'!$P:$P,AA$81))</f>
        <v>0</v>
      </c>
      <c r="AB97" s="117">
        <f>IF($B97="Lead",SUMIFS('Hero Skills'!$H:$H,'Hero Skills'!$F:$F,AB$83,'Hero Skills'!$E:$E,AB$82,'Hero Skills'!$D:$D,"Friend",'Hero Skills'!$C:$C,"All",'Hero Skills'!$A:$A,$C97,'Hero Skills'!$I:$I,"Stats-Based",'Hero Skills'!$P:$P,AB$81)+SUMIFS('Hero Skills'!$H:$H,'Hero Skills'!$C:$C,$F$1,'Hero Skills'!$F:$F,AB$83,'Hero Skills'!$E:$E,AB$82,'Hero Skills'!$A:$A,$C97,'Hero Skills'!$I:$I,"Stats-Based",'Hero Skills'!$P:$P,AB$81),SUMIFS('Hero Skills'!$H:$H,'Hero Skills'!$F:$F,AB$83,'Hero Skills'!$E:$E,AB$82,'Hero Skills'!$D:$D,"Friend",'Hero Skills'!$C:$C,"All",'Hero Skills'!$A:$A,$C97,'Hero Skills'!$B:$B,"Skill 1",'Hero Skills'!$I:$I,"Stats-Based",'Hero Skills'!$P:$P,AB$81))</f>
        <v>0</v>
      </c>
      <c r="AC97" s="117">
        <f>IF($B97="Lead",SUMIFS('Hero Skills'!$H:$H,'Hero Skills'!$F:$F,AC$83,'Hero Skills'!$E:$E,AC$82,'Hero Skills'!$D:$D,"Friend",'Hero Skills'!$C:$C,"All",'Hero Skills'!$A:$A,$C97,'Hero Skills'!$I:$I,"Stats-Based",'Hero Skills'!$P:$P,AC$81)+SUMIFS('Hero Skills'!$H:$H,'Hero Skills'!$C:$C,$F$1,'Hero Skills'!$F:$F,AC$83,'Hero Skills'!$E:$E,AC$82,'Hero Skills'!$A:$A,$C97,'Hero Skills'!$I:$I,"Stats-Based",'Hero Skills'!$P:$P,AC$81),SUMIFS('Hero Skills'!$H:$H,'Hero Skills'!$F:$F,AC$83,'Hero Skills'!$E:$E,AC$82,'Hero Skills'!$D:$D,"Friend",'Hero Skills'!$C:$C,"All",'Hero Skills'!$A:$A,$C97,'Hero Skills'!$B:$B,"Skill 1",'Hero Skills'!$I:$I,"Stats-Based",'Hero Skills'!$P:$P,AC$81))</f>
        <v>0</v>
      </c>
      <c r="AD97" s="117">
        <f>IF($B97="Lead",SUMIFS('Hero Skills'!$H:$H,'Hero Skills'!$F:$F,AD$83,'Hero Skills'!$E:$E,AD$82,'Hero Skills'!$D:$D,"Friend",'Hero Skills'!$C:$C,"All",'Hero Skills'!$A:$A,$C97,'Hero Skills'!$I:$I,"Stats-Based",'Hero Skills'!$P:$P,AD$81)+SUMIFS('Hero Skills'!$H:$H,'Hero Skills'!$C:$C,$F$1,'Hero Skills'!$F:$F,AD$83,'Hero Skills'!$E:$E,AD$82,'Hero Skills'!$A:$A,$C97,'Hero Skills'!$I:$I,"Stats-Based",'Hero Skills'!$P:$P,AD$81),SUMIFS('Hero Skills'!$H:$H,'Hero Skills'!$F:$F,AD$83,'Hero Skills'!$E:$E,AD$82,'Hero Skills'!$D:$D,"Friend",'Hero Skills'!$C:$C,"All",'Hero Skills'!$A:$A,$C97,'Hero Skills'!$B:$B,"Skill 1",'Hero Skills'!$I:$I,"Stats-Based",'Hero Skills'!$P:$P,AD$81))</f>
        <v>0</v>
      </c>
      <c r="AE97" s="117">
        <f>IF($B97="Lead",SUMIFS('Hero Skills'!$H:$H,'Hero Skills'!$F:$F,AE$83,'Hero Skills'!$E:$E,AE$82,'Hero Skills'!$D:$D,"Friend",'Hero Skills'!$C:$C,"All",'Hero Skills'!$A:$A,$C97,'Hero Skills'!$I:$I,"Stats-Based",'Hero Skills'!$P:$P,AE$81)+SUMIFS('Hero Skills'!$H:$H,'Hero Skills'!$C:$C,$F$1,'Hero Skills'!$F:$F,AE$83,'Hero Skills'!$E:$E,AE$82,'Hero Skills'!$A:$A,$C97,'Hero Skills'!$I:$I,"Stats-Based",'Hero Skills'!$P:$P,AE$81),SUMIFS('Hero Skills'!$H:$H,'Hero Skills'!$F:$F,AE$83,'Hero Skills'!$E:$E,AE$82,'Hero Skills'!$D:$D,"Friend",'Hero Skills'!$C:$C,"All",'Hero Skills'!$A:$A,$C97,'Hero Skills'!$B:$B,"Skill 1",'Hero Skills'!$I:$I,"Stats-Based",'Hero Skills'!$P:$P,AE$81))</f>
        <v>0</v>
      </c>
      <c r="AF97" s="117">
        <f>IF($B97="Lead",SUMIFS('Hero Skills'!$H:$H,'Hero Skills'!$F:$F,AF$83,'Hero Skills'!$E:$E,AF$82,'Hero Skills'!$D:$D,"Friend",'Hero Skills'!$C:$C,"All",'Hero Skills'!$A:$A,$C97,'Hero Skills'!$I:$I,"Stats-Based",'Hero Skills'!$P:$P,AF$81)+SUMIFS('Hero Skills'!$H:$H,'Hero Skills'!$C:$C,$F$1,'Hero Skills'!$F:$F,AF$83,'Hero Skills'!$E:$E,AF$82,'Hero Skills'!$A:$A,$C97,'Hero Skills'!$I:$I,"Stats-Based",'Hero Skills'!$P:$P,AF$81),SUMIFS('Hero Skills'!$H:$H,'Hero Skills'!$F:$F,AF$83,'Hero Skills'!$E:$E,AF$82,'Hero Skills'!$D:$D,"Friend",'Hero Skills'!$C:$C,"All",'Hero Skills'!$A:$A,$C97,'Hero Skills'!$B:$B,"Skill 1",'Hero Skills'!$I:$I,"Stats-Based",'Hero Skills'!$P:$P,AF$81))</f>
        <v>0</v>
      </c>
      <c r="AG97" s="117">
        <f>IF($B97="Lead",SUMIFS('Hero Skills'!$H:$H,'Hero Skills'!$F:$F,AG$83,'Hero Skills'!$E:$E,AG$82,'Hero Skills'!$D:$D,"Friend",'Hero Skills'!$C:$C,"All",'Hero Skills'!$A:$A,$C97,'Hero Skills'!$I:$I,"Stats-Based",'Hero Skills'!$P:$P,AG$81)+SUMIFS('Hero Skills'!$H:$H,'Hero Skills'!$C:$C,$F$1,'Hero Skills'!$F:$F,AG$83,'Hero Skills'!$E:$E,AG$82,'Hero Skills'!$A:$A,$C97,'Hero Skills'!$I:$I,"Stats-Based",'Hero Skills'!$P:$P,AG$81),SUMIFS('Hero Skills'!$H:$H,'Hero Skills'!$F:$F,AG$83,'Hero Skills'!$E:$E,AG$82,'Hero Skills'!$D:$D,"Friend",'Hero Skills'!$C:$C,"All",'Hero Skills'!$A:$A,$C97,'Hero Skills'!$B:$B,"Skill 1",'Hero Skills'!$I:$I,"Stats-Based",'Hero Skills'!$P:$P,AG$81))</f>
        <v>0</v>
      </c>
      <c r="AH97" s="118">
        <f>IF($B97="Lead",SUMIFS('Hero Skills'!$H:$H,'Hero Skills'!$F:$F,AH$83,'Hero Skills'!$E:$E,AH$82,'Hero Skills'!$D:$D,"Foe",'Hero Skills'!$C:$C,"All",'Hero Skills'!$A:$A,$C97,'Hero Skills'!$I:$I,"Stats-Based",'Hero Skills'!$P:$P,AH$81),SUMIFS('Hero Skills'!$H:$H,'Hero Skills'!$F:$F,AH$83,'Hero Skills'!$E:$E,AH$82,'Hero Skills'!$D:$D,"Foe",'Hero Skills'!$C:$C,"All",'Hero Skills'!$A:$A,$C97,'Hero Skills'!$B:$B,"Skill 1",'Hero Skills'!$I:$I,"Stats-Based",'Hero Skills'!$P:$P,AH$81))</f>
        <v>0</v>
      </c>
      <c r="AI97" s="118">
        <f>IF($B97="Lead",SUMIFS('Hero Skills'!$H:$H,'Hero Skills'!$F:$F,AI$83,'Hero Skills'!$E:$E,AI$82,'Hero Skills'!$D:$D,"Foe",'Hero Skills'!$C:$C,"All",'Hero Skills'!$A:$A,$C97,'Hero Skills'!$I:$I,"Stats-Based",'Hero Skills'!$P:$P,AI$81),SUMIFS('Hero Skills'!$H:$H,'Hero Skills'!$F:$F,AI$83,'Hero Skills'!$E:$E,AI$82,'Hero Skills'!$D:$D,"Foe",'Hero Skills'!$C:$C,"All",'Hero Skills'!$A:$A,$C97,'Hero Skills'!$B:$B,"Skill 1",'Hero Skills'!$I:$I,"Stats-Based",'Hero Skills'!$P:$P,AI$81))</f>
        <v>0</v>
      </c>
      <c r="AJ97" s="118">
        <f>IF($B97="Lead",SUMIFS('Hero Skills'!$H:$H,'Hero Skills'!$F:$F,AJ$83,'Hero Skills'!$E:$E,AJ$82,'Hero Skills'!$D:$D,"Foe",'Hero Skills'!$C:$C,"All",'Hero Skills'!$A:$A,$C97,'Hero Skills'!$I:$I,"Stats-Based",'Hero Skills'!$P:$P,AJ$81),SUMIFS('Hero Skills'!$H:$H,'Hero Skills'!$F:$F,AJ$83,'Hero Skills'!$E:$E,AJ$82,'Hero Skills'!$D:$D,"Foe",'Hero Skills'!$C:$C,"All",'Hero Skills'!$A:$A,$C97,'Hero Skills'!$B:$B,"Skill 1",'Hero Skills'!$I:$I,"Stats-Based",'Hero Skills'!$P:$P,AJ$81))</f>
        <v>0</v>
      </c>
      <c r="AK97" s="118">
        <f>IF($B97="Lead",SUMIFS('Hero Skills'!$H:$H,'Hero Skills'!$F:$F,AK$83,'Hero Skills'!$E:$E,AK$82,'Hero Skills'!$D:$D,"Foe",'Hero Skills'!$C:$C,"All",'Hero Skills'!$A:$A,$C97,'Hero Skills'!$I:$I,"Stats-Based",'Hero Skills'!$P:$P,AK$81),SUMIFS('Hero Skills'!$H:$H,'Hero Skills'!$F:$F,AK$83,'Hero Skills'!$E:$E,AK$82,'Hero Skills'!$D:$D,"Foe",'Hero Skills'!$C:$C,"All",'Hero Skills'!$A:$A,$C97,'Hero Skills'!$B:$B,"Skill 1",'Hero Skills'!$I:$I,"Stats-Based",'Hero Skills'!$P:$P,AK$81))</f>
        <v>0</v>
      </c>
      <c r="AL97" s="118">
        <f>IF($B97="Lead",SUMIFS('Hero Skills'!$H:$H,'Hero Skills'!$F:$F,AL$83,'Hero Skills'!$E:$E,AL$82,'Hero Skills'!$D:$D,"Foe",'Hero Skills'!$C:$C,"All",'Hero Skills'!$A:$A,$C97,'Hero Skills'!$I:$I,"Stats-Based",'Hero Skills'!$P:$P,AL$81),SUMIFS('Hero Skills'!$H:$H,'Hero Skills'!$F:$F,AL$83,'Hero Skills'!$E:$E,AL$82,'Hero Skills'!$D:$D,"Foe",'Hero Skills'!$C:$C,"All",'Hero Skills'!$A:$A,$C97,'Hero Skills'!$B:$B,"Skill 1",'Hero Skills'!$I:$I,"Stats-Based",'Hero Skills'!$P:$P,AL$81))</f>
        <v>0</v>
      </c>
      <c r="AM97" s="118">
        <f>IF($B97="Lead",SUMIFS('Hero Skills'!$H:$H,'Hero Skills'!$F:$F,AM$83,'Hero Skills'!$E:$E,AM$82,'Hero Skills'!$D:$D,"Foe",'Hero Skills'!$C:$C,"All",'Hero Skills'!$A:$A,$C97,'Hero Skills'!$I:$I,"Stats-Based",'Hero Skills'!$P:$P,AM$81),SUMIFS('Hero Skills'!$H:$H,'Hero Skills'!$F:$F,AM$83,'Hero Skills'!$E:$E,AM$82,'Hero Skills'!$D:$D,"Foe",'Hero Skills'!$C:$C,"All",'Hero Skills'!$A:$A,$C97,'Hero Skills'!$B:$B,"Skill 1",'Hero Skills'!$I:$I,"Stats-Based",'Hero Skills'!$P:$P,AM$81))</f>
        <v>0</v>
      </c>
      <c r="AN97" s="118">
        <f>IF($B97="Lead",SUMIFS('Hero Skills'!$H:$H,'Hero Skills'!$F:$F,AN$83,'Hero Skills'!$E:$E,AN$82,'Hero Skills'!$D:$D,"Foe",'Hero Skills'!$C:$C,"All",'Hero Skills'!$A:$A,$C97,'Hero Skills'!$I:$I,"Stats-Based",'Hero Skills'!$P:$P,AN$81),SUMIFS('Hero Skills'!$H:$H,'Hero Skills'!$F:$F,AN$83,'Hero Skills'!$E:$E,AN$82,'Hero Skills'!$D:$D,"Foe",'Hero Skills'!$C:$C,"All",'Hero Skills'!$A:$A,$C97,'Hero Skills'!$B:$B,"Skill 1",'Hero Skills'!$I:$I,"Stats-Based",'Hero Skills'!$P:$P,AN$81))</f>
        <v>0</v>
      </c>
      <c r="AO97" s="118">
        <f>IF($B97="Lead",SUMIFS('Hero Skills'!$H:$H,'Hero Skills'!$F:$F,AO$83,'Hero Skills'!$E:$E,AO$82,'Hero Skills'!$D:$D,"Foe",'Hero Skills'!$C:$C,"All",'Hero Skills'!$A:$A,$C97,'Hero Skills'!$I:$I,"Stats-Based",'Hero Skills'!$P:$P,AO$81),SUMIFS('Hero Skills'!$H:$H,'Hero Skills'!$F:$F,AO$83,'Hero Skills'!$E:$E,AO$82,'Hero Skills'!$D:$D,"Foe",'Hero Skills'!$C:$C,"All",'Hero Skills'!$A:$A,$C97,'Hero Skills'!$B:$B,"Skill 1",'Hero Skills'!$I:$I,"Stats-Based",'Hero Skills'!$P:$P,AO$81))</f>
        <v>0</v>
      </c>
      <c r="AP97" s="118">
        <f>IF($B97="Lead",SUMIFS('Hero Skills'!$H:$H,'Hero Skills'!$F:$F,AP$83,'Hero Skills'!$E:$E,AP$82,'Hero Skills'!$D:$D,"Foe",'Hero Skills'!$C:$C,"All",'Hero Skills'!$A:$A,$C97,'Hero Skills'!$I:$I,"Stats-Based",'Hero Skills'!$P:$P,AP$81),SUMIFS('Hero Skills'!$H:$H,'Hero Skills'!$F:$F,AP$83,'Hero Skills'!$E:$E,AP$82,'Hero Skills'!$D:$D,"Foe",'Hero Skills'!$C:$C,"All",'Hero Skills'!$A:$A,$C97,'Hero Skills'!$B:$B,"Skill 1",'Hero Skills'!$I:$I,"Stats-Based",'Hero Skills'!$P:$P,AP$81))</f>
        <v>0</v>
      </c>
      <c r="AQ97" s="118">
        <f>IF($B97="Lead",SUMIFS('Hero Skills'!$H:$H,'Hero Skills'!$F:$F,AQ$83,'Hero Skills'!$E:$E,AQ$82,'Hero Skills'!$D:$D,"Foe",'Hero Skills'!$C:$C,"All",'Hero Skills'!$A:$A,$C97,'Hero Skills'!$I:$I,"Stats-Based",'Hero Skills'!$P:$P,AQ$81),SUMIFS('Hero Skills'!$H:$H,'Hero Skills'!$F:$F,AQ$83,'Hero Skills'!$E:$E,AQ$82,'Hero Skills'!$D:$D,"Foe",'Hero Skills'!$C:$C,"All",'Hero Skills'!$A:$A,$C97,'Hero Skills'!$B:$B,"Skill 1",'Hero Skills'!$I:$I,"Stats-Based",'Hero Skills'!$P:$P,AQ$81))</f>
        <v>0</v>
      </c>
      <c r="AR97" s="118">
        <f>IF($B97="Lead",SUMIFS('Hero Skills'!$H:$H,'Hero Skills'!$F:$F,AR$83,'Hero Skills'!$E:$E,AR$82,'Hero Skills'!$D:$D,"Foe",'Hero Skills'!$C:$C,"All",'Hero Skills'!$A:$A,$C97,'Hero Skills'!$I:$I,"Stats-Based",'Hero Skills'!$P:$P,AR$81),SUMIFS('Hero Skills'!$H:$H,'Hero Skills'!$F:$F,AR$83,'Hero Skills'!$E:$E,AR$82,'Hero Skills'!$D:$D,"Foe",'Hero Skills'!$C:$C,"All",'Hero Skills'!$A:$A,$C97,'Hero Skills'!$B:$B,"Skill 1",'Hero Skills'!$I:$I,"Stats-Based",'Hero Skills'!$P:$P,AR$81))</f>
        <v>0</v>
      </c>
      <c r="AS97" s="118">
        <f>IF($B97="Lead",SUMIFS('Hero Skills'!$H:$H,'Hero Skills'!$F:$F,AS$83,'Hero Skills'!$E:$E,AS$82,'Hero Skills'!$D:$D,"Foe",'Hero Skills'!$C:$C,"All",'Hero Skills'!$A:$A,$C97,'Hero Skills'!$I:$I,"Stats-Based",'Hero Skills'!$P:$P,AS$81),SUMIFS('Hero Skills'!$H:$H,'Hero Skills'!$F:$F,AS$83,'Hero Skills'!$E:$E,AS$82,'Hero Skills'!$D:$D,"Foe",'Hero Skills'!$C:$C,"All",'Hero Skills'!$A:$A,$C97,'Hero Skills'!$B:$B,"Skill 1",'Hero Skills'!$I:$I,"Stats-Based",'Hero Skills'!$P:$P,AS$81))</f>
        <v>0</v>
      </c>
      <c r="AT97" s="118">
        <f>IF($B97="Lead",SUMIFS('Hero Skills'!$H:$H,'Hero Skills'!$F:$F,AT$83,'Hero Skills'!$E:$E,AT$82,'Hero Skills'!$D:$D,"Foe",'Hero Skills'!$C:$C,"All",'Hero Skills'!$A:$A,$C97,'Hero Skills'!$I:$I,"Stats-Based",'Hero Skills'!$P:$P,AT$81),SUMIFS('Hero Skills'!$H:$H,'Hero Skills'!$F:$F,AT$83,'Hero Skills'!$E:$E,AT$82,'Hero Skills'!$D:$D,"Foe",'Hero Skills'!$C:$C,"All",'Hero Skills'!$A:$A,$C97,'Hero Skills'!$B:$B,"Skill 1",'Hero Skills'!$I:$I,"Stats-Based",'Hero Skills'!$P:$P,AT$81))</f>
        <v>0</v>
      </c>
      <c r="AU97" s="118">
        <f>IF($B97="Lead",SUMIFS('Hero Skills'!$H:$H,'Hero Skills'!$F:$F,AU$83,'Hero Skills'!$E:$E,AU$82,'Hero Skills'!$D:$D,"Foe",'Hero Skills'!$C:$C,"All",'Hero Skills'!$A:$A,$C97,'Hero Skills'!$I:$I,"Stats-Based",'Hero Skills'!$P:$P,AU$81),SUMIFS('Hero Skills'!$H:$H,'Hero Skills'!$F:$F,AU$83,'Hero Skills'!$E:$E,AU$82,'Hero Skills'!$D:$D,"Foe",'Hero Skills'!$C:$C,"All",'Hero Skills'!$A:$A,$C97,'Hero Skills'!$B:$B,"Skill 1",'Hero Skills'!$I:$I,"Stats-Based",'Hero Skills'!$P:$P,AU$81))</f>
        <v>0</v>
      </c>
      <c r="AV97" s="118">
        <f>IF($B97="Lead",SUMIFS('Hero Skills'!$H:$H,'Hero Skills'!$F:$F,AV$83,'Hero Skills'!$E:$E,AV$82,'Hero Skills'!$D:$D,"Foe",'Hero Skills'!$C:$C,"All",'Hero Skills'!$A:$A,$C97,'Hero Skills'!$I:$I,"Stats-Based",'Hero Skills'!$P:$P,AV$81),SUMIFS('Hero Skills'!$H:$H,'Hero Skills'!$F:$F,AV$83,'Hero Skills'!$E:$E,AV$82,'Hero Skills'!$D:$D,"Foe",'Hero Skills'!$C:$C,"All",'Hero Skills'!$A:$A,$C97,'Hero Skills'!$B:$B,"Skill 1",'Hero Skills'!$I:$I,"Stats-Based",'Hero Skills'!$P:$P,AV$81))</f>
        <v>0</v>
      </c>
      <c r="AW97" s="118">
        <f>IF($B97="Lead",SUMIFS('Hero Skills'!$H:$H,'Hero Skills'!$F:$F,AW$83,'Hero Skills'!$E:$E,AW$82,'Hero Skills'!$D:$D,"Foe",'Hero Skills'!$C:$C,"All",'Hero Skills'!$A:$A,$C97,'Hero Skills'!$I:$I,"Stats-Based",'Hero Skills'!$P:$P,AW$81),SUMIFS('Hero Skills'!$H:$H,'Hero Skills'!$F:$F,AW$83,'Hero Skills'!$E:$E,AW$82,'Hero Skills'!$D:$D,"Foe",'Hero Skills'!$C:$C,"All",'Hero Skills'!$A:$A,$C97,'Hero Skills'!$B:$B,"Skill 1",'Hero Skills'!$I:$I,"Stats-Based",'Hero Skills'!$P:$P,AW$81))</f>
        <v>0</v>
      </c>
      <c r="AX97" s="118">
        <f>IF($B97="Lead",SUMIFS('Hero Skills'!$H:$H,'Hero Skills'!$F:$F,AX$83,'Hero Skills'!$E:$E,AX$82,'Hero Skills'!$D:$D,"Foe",'Hero Skills'!$C:$C,"All",'Hero Skills'!$A:$A,$C97,'Hero Skills'!$I:$I,"Stats-Based",'Hero Skills'!$P:$P,AX$81),SUMIFS('Hero Skills'!$H:$H,'Hero Skills'!$F:$F,AX$83,'Hero Skills'!$E:$E,AX$82,'Hero Skills'!$D:$D,"Foe",'Hero Skills'!$C:$C,"All",'Hero Skills'!$A:$A,$C97,'Hero Skills'!$B:$B,"Skill 1",'Hero Skills'!$I:$I,"Stats-Based",'Hero Skills'!$P:$P,AX$81))</f>
        <v>0</v>
      </c>
      <c r="AY97" s="118">
        <f>IF($B97="Lead",SUMIFS('Hero Skills'!$H:$H,'Hero Skills'!$F:$F,AY$83,'Hero Skills'!$E:$E,AY$82,'Hero Skills'!$D:$D,"Foe",'Hero Skills'!$C:$C,"All",'Hero Skills'!$A:$A,$C97,'Hero Skills'!$I:$I,"Stats-Based",'Hero Skills'!$P:$P,AY$81),SUMIFS('Hero Skills'!$H:$H,'Hero Skills'!$F:$F,AY$83,'Hero Skills'!$E:$E,AY$82,'Hero Skills'!$D:$D,"Foe",'Hero Skills'!$C:$C,"All",'Hero Skills'!$A:$A,$C97,'Hero Skills'!$B:$B,"Skill 1",'Hero Skills'!$I:$I,"Stats-Based",'Hero Skills'!$P:$P,AY$81))</f>
        <v>0</v>
      </c>
      <c r="AZ97" s="118">
        <f>IF($B97="Lead",SUMIFS('Hero Skills'!$H:$H,'Hero Skills'!$F:$F,AZ$83,'Hero Skills'!$E:$E,AZ$82,'Hero Skills'!$D:$D,"Foe",'Hero Skills'!$C:$C,"All",'Hero Skills'!$A:$A,$C97,'Hero Skills'!$I:$I,"Stats-Based",'Hero Skills'!$P:$P,AZ$81),SUMIFS('Hero Skills'!$H:$H,'Hero Skills'!$F:$F,AZ$83,'Hero Skills'!$E:$E,AZ$82,'Hero Skills'!$D:$D,"Foe",'Hero Skills'!$C:$C,"All",'Hero Skills'!$A:$A,$C97,'Hero Skills'!$B:$B,"Skill 1",'Hero Skills'!$I:$I,"Stats-Based",'Hero Skills'!$P:$P,AZ$81))</f>
        <v>0</v>
      </c>
      <c r="BA97" s="118">
        <f>IF($B97="Lead",SUMIFS('Hero Skills'!$H:$H,'Hero Skills'!$F:$F,BA$83,'Hero Skills'!$E:$E,BA$82,'Hero Skills'!$D:$D,"Foe",'Hero Skills'!$C:$C,"All",'Hero Skills'!$A:$A,$C97,'Hero Skills'!$I:$I,"Stats-Based",'Hero Skills'!$P:$P,BA$81),SUMIFS('Hero Skills'!$H:$H,'Hero Skills'!$F:$F,BA$83,'Hero Skills'!$E:$E,BA$82,'Hero Skills'!$D:$D,"Foe",'Hero Skills'!$C:$C,"All",'Hero Skills'!$A:$A,$C97,'Hero Skills'!$B:$B,"Skill 1",'Hero Skills'!$I:$I,"Stats-Based",'Hero Skills'!$P:$P,BA$81))</f>
        <v>0</v>
      </c>
      <c r="BB97" s="118">
        <f>IF($B97="Lead",SUMIFS('Hero Skills'!$H:$H,'Hero Skills'!$F:$F,BB$83,'Hero Skills'!$E:$E,BB$82,'Hero Skills'!$D:$D,"Foe",'Hero Skills'!$C:$C,"All",'Hero Skills'!$A:$A,$C97,'Hero Skills'!$I:$I,"Stats-Based",'Hero Skills'!$P:$P,BB$81),SUMIFS('Hero Skills'!$H:$H,'Hero Skills'!$F:$F,BB$83,'Hero Skills'!$E:$E,BB$82,'Hero Skills'!$D:$D,"Foe",'Hero Skills'!$C:$C,"All",'Hero Skills'!$A:$A,$C97,'Hero Skills'!$B:$B,"Skill 1",'Hero Skills'!$I:$I,"Stats-Based",'Hero Skills'!$P:$P,BB$81))</f>
        <v>0</v>
      </c>
      <c r="BC97" s="118">
        <f>IF($B97="Lead",SUMIFS('Hero Skills'!$H:$H,'Hero Skills'!$F:$F,BC$83,'Hero Skills'!$E:$E,BC$82,'Hero Skills'!$D:$D,"Foe",'Hero Skills'!$C:$C,"All",'Hero Skills'!$A:$A,$C97,'Hero Skills'!$I:$I,"Stats-Based",'Hero Skills'!$P:$P,BC$81),SUMIFS('Hero Skills'!$H:$H,'Hero Skills'!$F:$F,BC$83,'Hero Skills'!$E:$E,BC$82,'Hero Skills'!$D:$D,"Foe",'Hero Skills'!$C:$C,"All",'Hero Skills'!$A:$A,$C97,'Hero Skills'!$B:$B,"Skill 1",'Hero Skills'!$I:$I,"Stats-Based",'Hero Skills'!$P:$P,BC$81))</f>
        <v>0</v>
      </c>
      <c r="BD97" s="118">
        <f>IF($B97="Lead",SUMIFS('Hero Skills'!$H:$H,'Hero Skills'!$F:$F,BD$83,'Hero Skills'!$E:$E,BD$82,'Hero Skills'!$D:$D,"Foe",'Hero Skills'!$C:$C,"All",'Hero Skills'!$A:$A,$C97,'Hero Skills'!$I:$I,"Stats-Based",'Hero Skills'!$P:$P,BD$81),SUMIFS('Hero Skills'!$H:$H,'Hero Skills'!$F:$F,BD$83,'Hero Skills'!$E:$E,BD$82,'Hero Skills'!$D:$D,"Foe",'Hero Skills'!$C:$C,"All",'Hero Skills'!$A:$A,$C97,'Hero Skills'!$B:$B,"Skill 1",'Hero Skills'!$I:$I,"Stats-Based",'Hero Skills'!$P:$P,BD$81))</f>
        <v>0</v>
      </c>
      <c r="BE97" s="118">
        <f>IF($B97="Lead",SUMIFS('Hero Skills'!$H:$H,'Hero Skills'!$F:$F,BE$83,'Hero Skills'!$E:$E,BE$82,'Hero Skills'!$D:$D,"Foe",'Hero Skills'!$C:$C,"All",'Hero Skills'!$A:$A,$C97,'Hero Skills'!$I:$I,"Stats-Based",'Hero Skills'!$P:$P,BE$81),SUMIFS('Hero Skills'!$H:$H,'Hero Skills'!$F:$F,BE$83,'Hero Skills'!$E:$E,BE$82,'Hero Skills'!$D:$D,"Foe",'Hero Skills'!$C:$C,"All",'Hero Skills'!$A:$A,$C97,'Hero Skills'!$B:$B,"Skill 1",'Hero Skills'!$I:$I,"Stats-Based",'Hero Skills'!$P:$P,BE$81))</f>
        <v>0</v>
      </c>
      <c r="BF97" s="118">
        <f>IF($B97="Lead",SUMIFS('Hero Skills'!$H:$H,'Hero Skills'!$F:$F,BF$83,'Hero Skills'!$E:$E,BF$82,'Hero Skills'!$D:$D,"Foe",'Hero Skills'!$C:$C,"All",'Hero Skills'!$A:$A,$C97,'Hero Skills'!$I:$I,"Stats-Based",'Hero Skills'!$P:$P,BF$81),SUMIFS('Hero Skills'!$H:$H,'Hero Skills'!$F:$F,BF$83,'Hero Skills'!$E:$E,BF$82,'Hero Skills'!$D:$D,"Foe",'Hero Skills'!$C:$C,"All",'Hero Skills'!$A:$A,$C97,'Hero Skills'!$B:$B,"Skill 1",'Hero Skills'!$I:$I,"Stats-Based",'Hero Skills'!$P:$P,BF$81))</f>
        <v>0</v>
      </c>
      <c r="BG97" s="118">
        <f>IF($B97="Lead",SUMIFS('Hero Skills'!$H:$H,'Hero Skills'!$F:$F,BG$83,'Hero Skills'!$E:$E,BG$82,'Hero Skills'!$D:$D,"Foe",'Hero Skills'!$C:$C,"All",'Hero Skills'!$A:$A,$C97,'Hero Skills'!$I:$I,"Stats-Based",'Hero Skills'!$P:$P,BG$81),SUMIFS('Hero Skills'!$H:$H,'Hero Skills'!$F:$F,BG$83,'Hero Skills'!$E:$E,BG$82,'Hero Skills'!$D:$D,"Foe",'Hero Skills'!$C:$C,"All",'Hero Skills'!$A:$A,$C97,'Hero Skills'!$B:$B,"Skill 1",'Hero Skills'!$I:$I,"Stats-Based",'Hero Skills'!$P:$P,BG$81))</f>
        <v>0</v>
      </c>
      <c r="BH97" s="118">
        <f>IF($B97="Lead",SUMIFS('Hero Skills'!$H:$H,'Hero Skills'!$F:$F,BH$83,'Hero Skills'!$E:$E,BH$82,'Hero Skills'!$D:$D,"Foe",'Hero Skills'!$C:$C,"All",'Hero Skills'!$A:$A,$C97,'Hero Skills'!$I:$I,"Stats-Based",'Hero Skills'!$P:$P,BH$81),SUMIFS('Hero Skills'!$H:$H,'Hero Skills'!$F:$F,BH$83,'Hero Skills'!$E:$E,BH$82,'Hero Skills'!$D:$D,"Foe",'Hero Skills'!$C:$C,"All",'Hero Skills'!$A:$A,$C97,'Hero Skills'!$B:$B,"Skill 1",'Hero Skills'!$I:$I,"Stats-Based",'Hero Skills'!$P:$P,BH$81))</f>
        <v>0</v>
      </c>
      <c r="BI97" s="118">
        <f>IF($B97="Lead",SUMIFS('Hero Skills'!$H:$H,'Hero Skills'!$F:$F,BI$83,'Hero Skills'!$E:$E,BI$82,'Hero Skills'!$D:$D,"Foe",'Hero Skills'!$C:$C,"All",'Hero Skills'!$A:$A,$C97,'Hero Skills'!$I:$I,"Stats-Based",'Hero Skills'!$P:$P,BI$81),SUMIFS('Hero Skills'!$H:$H,'Hero Skills'!$F:$F,BI$83,'Hero Skills'!$E:$E,BI$82,'Hero Skills'!$D:$D,"Foe",'Hero Skills'!$C:$C,"All",'Hero Skills'!$A:$A,$C97,'Hero Skills'!$B:$B,"Skill 1",'Hero Skills'!$I:$I,"Stats-Based",'Hero Skills'!$P:$P,BI$81))</f>
        <v>0</v>
      </c>
      <c r="BJ97" s="118">
        <f>IF($B97="Lead",SUMIFS('Hero Skills'!$H:$H,'Hero Skills'!$F:$F,BJ$83,'Hero Skills'!$E:$E,BJ$82,'Hero Skills'!$D:$D,"Foe",'Hero Skills'!$C:$C,"All",'Hero Skills'!$A:$A,$C97,'Hero Skills'!$I:$I,"Stats-Based",'Hero Skills'!$P:$P,BJ$81),SUMIFS('Hero Skills'!$H:$H,'Hero Skills'!$F:$F,BJ$83,'Hero Skills'!$E:$E,BJ$82,'Hero Skills'!$D:$D,"Foe",'Hero Skills'!$C:$C,"All",'Hero Skills'!$A:$A,$C97,'Hero Skills'!$B:$B,"Skill 1",'Hero Skills'!$I:$I,"Stats-Based",'Hero Skills'!$P:$P,BJ$81))</f>
        <v>0</v>
      </c>
      <c r="BK97" s="118">
        <f>IF($B97="Lead",SUMIFS('Hero Skills'!$H:$H,'Hero Skills'!$F:$F,BK$83,'Hero Skills'!$E:$E,BK$82,'Hero Skills'!$D:$D,"Foe",'Hero Skills'!$C:$C,"All",'Hero Skills'!$A:$A,$C97,'Hero Skills'!$I:$I,"Stats-Based",'Hero Skills'!$P:$P,BK$81),SUMIFS('Hero Skills'!$H:$H,'Hero Skills'!$F:$F,BK$83,'Hero Skills'!$E:$E,BK$82,'Hero Skills'!$D:$D,"Foe",'Hero Skills'!$C:$C,"All",'Hero Skills'!$A:$A,$C97,'Hero Skills'!$B:$B,"Skill 1",'Hero Skills'!$I:$I,"Stats-Based",'Hero Skills'!$P:$P,BK$81))</f>
        <v>0</v>
      </c>
      <c r="BL97" s="118"/>
      <c r="BM97" s="118"/>
      <c r="BN97" s="118"/>
      <c r="BO97" s="118"/>
      <c r="BP97" s="118"/>
      <c r="BQ97" s="118"/>
      <c r="BR97" s="118"/>
      <c r="BS97" s="118"/>
      <c r="BT97" s="118"/>
      <c r="BU97" s="118"/>
      <c r="BV97" s="118"/>
      <c r="BW97" s="118"/>
      <c r="BX97" s="118"/>
      <c r="BY97" s="118"/>
      <c r="BZ97" s="118"/>
      <c r="CA97" s="118"/>
      <c r="CB97" s="118"/>
      <c r="CC97" s="118"/>
      <c r="CD97" s="118"/>
      <c r="CE97" s="119"/>
      <c r="CF97" s="118"/>
      <c r="CG97" s="118"/>
      <c r="CH97" s="118"/>
      <c r="CI97" s="118"/>
      <c r="CJ97" s="118"/>
      <c r="CK97" s="118"/>
      <c r="CL97" s="118"/>
      <c r="CM97" s="118"/>
      <c r="CN97" s="118"/>
      <c r="CO97" s="118"/>
      <c r="CP97" s="118"/>
      <c r="CQ97" s="118"/>
      <c r="CR97" s="118"/>
      <c r="CS97" s="118"/>
      <c r="CT97" s="118"/>
      <c r="CU97" s="118"/>
      <c r="CV97" s="118"/>
      <c r="CW97" s="118"/>
      <c r="CX97" s="118"/>
      <c r="CY97" s="118"/>
      <c r="CZ97" s="118"/>
      <c r="DA97" s="118"/>
      <c r="DB97" s="118"/>
      <c r="DC97" s="118"/>
      <c r="DD97" s="118"/>
      <c r="DE97" s="118"/>
      <c r="DF97" s="118"/>
      <c r="DG97" s="118"/>
      <c r="DH97" s="118"/>
      <c r="DI97" s="118"/>
      <c r="DJ97" s="118"/>
      <c r="DK97" s="118"/>
      <c r="DL97" s="118"/>
      <c r="DM97" s="118"/>
      <c r="DN97" s="118"/>
      <c r="DO97" s="118"/>
      <c r="DP97" s="118"/>
      <c r="DQ97" s="118"/>
      <c r="DR97" s="118"/>
      <c r="DS97" s="118"/>
      <c r="DT97" s="118"/>
      <c r="DU97" s="118"/>
      <c r="DV97" s="118"/>
      <c r="DW97" s="118"/>
      <c r="DX97" s="118"/>
      <c r="DY97" s="118"/>
      <c r="DZ97" s="118"/>
      <c r="EA97" s="118"/>
      <c r="EB97" s="118"/>
      <c r="EC97" s="118"/>
      <c r="ED97" s="118"/>
      <c r="EE97" s="118"/>
      <c r="EF97" s="118"/>
      <c r="EG97" s="118"/>
      <c r="EH97" s="118"/>
      <c r="EI97" s="118"/>
      <c r="EJ97" s="118"/>
      <c r="EK97" s="118"/>
      <c r="EL97" s="118"/>
      <c r="EM97" s="118"/>
      <c r="EN97" s="118"/>
      <c r="EO97" s="118"/>
      <c r="EP97" s="118"/>
      <c r="EQ97" s="118"/>
      <c r="ER97" s="118"/>
      <c r="ES97" s="118"/>
      <c r="ET97" s="118"/>
      <c r="EU97" s="118"/>
      <c r="EV97" s="118"/>
      <c r="EW97" s="118"/>
      <c r="EX97" s="118"/>
      <c r="EY97" s="118"/>
      <c r="EZ97" s="118"/>
      <c r="FA97" s="118"/>
      <c r="FB97" s="118"/>
      <c r="FC97" s="118"/>
      <c r="FD97" s="118"/>
      <c r="FE97" s="118"/>
      <c r="FF97" s="118"/>
      <c r="FG97" s="118"/>
      <c r="FH97" s="118"/>
      <c r="FI97" s="118"/>
      <c r="FJ97" s="118"/>
      <c r="FK97" s="118"/>
      <c r="FL97" s="118"/>
      <c r="FM97" s="118"/>
      <c r="FN97" s="118"/>
      <c r="FO97" s="118"/>
      <c r="FP97" s="118"/>
      <c r="FQ97" s="118"/>
      <c r="FR97" s="118"/>
      <c r="FS97" s="118"/>
      <c r="FT97" s="118"/>
      <c r="FU97" s="118"/>
      <c r="FV97" s="118"/>
      <c r="FW97" s="118"/>
      <c r="FX97" s="118"/>
      <c r="FY97" s="118"/>
      <c r="FZ97" s="118"/>
      <c r="GA97" s="118"/>
      <c r="GB97" s="118"/>
      <c r="GC97" s="118"/>
      <c r="GD97" s="118"/>
      <c r="GE97" s="118"/>
      <c r="GF97" s="118"/>
      <c r="GG97" s="118"/>
      <c r="GH97" s="118"/>
      <c r="GI97" s="118"/>
      <c r="GJ97" s="118"/>
      <c r="GK97" s="118"/>
      <c r="GL97" s="118"/>
      <c r="GM97" s="118"/>
      <c r="GN97" s="118"/>
      <c r="GO97" s="118"/>
      <c r="GP97" s="118"/>
      <c r="GQ97" s="118"/>
      <c r="GR97" s="118"/>
      <c r="GS97" s="118"/>
      <c r="GT97" s="118"/>
      <c r="GU97" s="118"/>
      <c r="GV97" s="118"/>
      <c r="GW97" s="118"/>
      <c r="GX97" s="118"/>
      <c r="GY97" s="118"/>
      <c r="GZ97" s="118"/>
      <c r="HA97" s="118"/>
      <c r="HB97" s="118"/>
      <c r="HC97" s="118"/>
      <c r="HD97" s="118"/>
      <c r="HE97" s="118"/>
      <c r="HF97" s="118"/>
      <c r="HG97" s="118"/>
      <c r="HH97" s="118"/>
      <c r="HI97" s="118"/>
      <c r="HJ97" s="118"/>
      <c r="HK97" s="118"/>
      <c r="HL97" s="118"/>
      <c r="HM97" s="118"/>
      <c r="HN97" s="118"/>
      <c r="HO97" s="118"/>
      <c r="HP97" s="118"/>
      <c r="HQ97" s="118"/>
      <c r="HR97" s="118"/>
      <c r="HS97" s="118"/>
      <c r="HT97" s="118"/>
      <c r="HU97" s="118"/>
      <c r="HV97" s="118"/>
      <c r="HW97" s="118"/>
      <c r="HX97" s="118"/>
      <c r="HY97" s="118"/>
      <c r="HZ97" s="118"/>
      <c r="IA97" s="118"/>
      <c r="IB97" s="118"/>
      <c r="IC97" s="118"/>
      <c r="ID97" s="118"/>
      <c r="IE97" s="118"/>
      <c r="IF97" s="118"/>
      <c r="IG97" s="118"/>
      <c r="IH97" s="118"/>
      <c r="II97" s="118"/>
      <c r="IJ97" s="118"/>
      <c r="IK97" s="118"/>
      <c r="IL97" s="118"/>
      <c r="IM97" s="118"/>
      <c r="IN97" s="118"/>
      <c r="IO97" s="118"/>
      <c r="IP97" s="118"/>
      <c r="IQ97" s="118"/>
      <c r="IR97" s="118"/>
      <c r="IS97" s="118"/>
      <c r="IT97" s="118"/>
      <c r="IU97" s="118"/>
      <c r="IV97" s="118"/>
      <c r="IW97" s="118"/>
      <c r="IX97" s="118"/>
      <c r="IY97" s="118"/>
      <c r="IZ97" s="118"/>
      <c r="JA97" s="118"/>
      <c r="JB97" s="118"/>
      <c r="JC97" s="118"/>
      <c r="JD97" s="118"/>
      <c r="JE97" s="118"/>
      <c r="JF97" s="118"/>
      <c r="JG97" s="118"/>
      <c r="JH97" s="118"/>
      <c r="JI97" s="118"/>
      <c r="JJ97" s="118"/>
      <c r="JK97" s="118"/>
      <c r="JL97" s="118"/>
      <c r="JM97" s="118"/>
      <c r="JN97" s="118"/>
      <c r="JO97" s="118"/>
      <c r="JP97" s="118"/>
      <c r="JQ97" s="118"/>
      <c r="JR97" s="118"/>
      <c r="JS97" s="118"/>
      <c r="JT97" s="118"/>
      <c r="JU97" s="118"/>
      <c r="JV97" s="118"/>
      <c r="JW97" s="118"/>
      <c r="JX97" s="118"/>
      <c r="JY97" s="118"/>
      <c r="JZ97" s="118"/>
      <c r="KA97" s="118"/>
      <c r="KB97" s="118"/>
      <c r="KC97" s="118"/>
      <c r="KD97" s="118"/>
      <c r="KE97" s="118"/>
      <c r="KF97" s="118"/>
      <c r="KG97" s="118"/>
      <c r="KH97" s="118"/>
      <c r="KI97" s="118"/>
      <c r="KJ97" s="118"/>
      <c r="KK97" s="118"/>
      <c r="KL97" s="118"/>
      <c r="KM97" s="118"/>
      <c r="KN97" s="118"/>
      <c r="KO97" s="118"/>
      <c r="KP97" s="118"/>
      <c r="KQ97" s="118"/>
      <c r="KR97" s="118"/>
      <c r="KS97" s="118"/>
      <c r="KT97" s="118"/>
      <c r="KU97" s="118"/>
      <c r="KV97" s="118"/>
      <c r="KW97" s="118"/>
      <c r="KX97" s="118"/>
      <c r="KY97" s="118"/>
      <c r="KZ97" s="118"/>
      <c r="LA97" s="118"/>
      <c r="LB97" s="118"/>
      <c r="LC97" s="118"/>
      <c r="LD97" s="118"/>
      <c r="LE97" s="118"/>
      <c r="LF97" s="118"/>
      <c r="LG97" s="118"/>
      <c r="LH97" s="118"/>
      <c r="LI97" s="118"/>
      <c r="LJ97" s="118"/>
      <c r="LK97" s="118"/>
      <c r="LL97" s="118"/>
      <c r="LM97" s="118"/>
      <c r="LN97" s="118"/>
      <c r="LO97" s="118"/>
      <c r="LP97" s="118"/>
      <c r="LQ97" s="118"/>
      <c r="LR97" s="118"/>
      <c r="LS97" s="118"/>
      <c r="LT97" s="118"/>
      <c r="LU97" s="118"/>
      <c r="LV97" s="118"/>
      <c r="LW97" s="118"/>
      <c r="LX97" s="118"/>
      <c r="LY97" s="118"/>
      <c r="LZ97" s="118"/>
      <c r="MA97" s="118"/>
      <c r="MB97" s="118"/>
      <c r="MC97" s="118"/>
      <c r="MD97" s="118"/>
      <c r="ME97" s="118"/>
      <c r="MF97" s="118"/>
      <c r="MG97" s="118"/>
      <c r="MH97" s="118"/>
      <c r="MI97" s="118"/>
      <c r="MJ97" s="118"/>
      <c r="MK97" s="118"/>
      <c r="ML97" s="118"/>
      <c r="MM97" s="118"/>
      <c r="MN97" s="118"/>
      <c r="MO97" s="118"/>
      <c r="MP97" s="118"/>
      <c r="MQ97" s="118"/>
      <c r="MR97" s="118"/>
      <c r="MS97" s="118"/>
      <c r="MT97" s="118"/>
      <c r="MU97" s="118"/>
      <c r="MV97" s="118"/>
      <c r="MW97" s="118"/>
      <c r="MX97" s="118"/>
      <c r="MY97" s="118"/>
      <c r="MZ97" s="118"/>
      <c r="NA97" s="118"/>
      <c r="NB97" s="118"/>
      <c r="NC97" s="118"/>
      <c r="ND97" s="118"/>
      <c r="NE97" s="118"/>
      <c r="NF97" s="118"/>
      <c r="NG97" s="118"/>
      <c r="NH97" s="118"/>
      <c r="NI97" s="118"/>
      <c r="NJ97" s="118"/>
      <c r="NK97" s="118"/>
      <c r="NL97" s="118"/>
      <c r="NM97" s="118"/>
      <c r="NN97" s="118"/>
      <c r="NO97" s="118"/>
      <c r="NP97" s="118"/>
      <c r="NQ97" s="118"/>
      <c r="NR97" s="118"/>
      <c r="NS97" s="118"/>
      <c r="NT97" s="118"/>
      <c r="NU97" s="118"/>
      <c r="NV97" s="118"/>
      <c r="NW97" s="118"/>
      <c r="NX97" s="118"/>
      <c r="NY97" s="118"/>
      <c r="NZ97" s="118"/>
      <c r="OA97" s="118"/>
      <c r="OB97" s="118"/>
      <c r="OC97" s="118"/>
      <c r="OD97" s="118"/>
      <c r="OE97" s="118"/>
      <c r="OF97" s="118"/>
      <c r="OG97" s="118"/>
      <c r="OH97" s="118"/>
      <c r="OI97" s="118"/>
      <c r="OJ97" s="118"/>
      <c r="OK97" s="118"/>
      <c r="OL97" s="118"/>
      <c r="OM97" s="118"/>
      <c r="ON97" s="118"/>
      <c r="OO97" s="118"/>
      <c r="OP97" s="118"/>
      <c r="OQ97" s="118"/>
      <c r="OR97" s="118"/>
      <c r="OS97" s="118"/>
      <c r="OT97" s="118"/>
      <c r="OU97" s="118"/>
      <c r="OV97" s="118"/>
      <c r="OW97" s="118"/>
      <c r="OX97" s="118"/>
      <c r="OY97" s="118"/>
      <c r="OZ97" s="118"/>
      <c r="PA97" s="118"/>
      <c r="PB97" s="118"/>
      <c r="PC97" s="118"/>
      <c r="PD97" s="118"/>
      <c r="PE97" s="118"/>
      <c r="PF97" s="118"/>
      <c r="PG97" s="118"/>
      <c r="PH97" s="118"/>
      <c r="PI97" s="118"/>
      <c r="PJ97" s="118"/>
      <c r="PK97" s="118"/>
      <c r="PL97" s="118"/>
      <c r="PM97" s="118"/>
      <c r="PN97" s="118"/>
      <c r="PO97" s="118"/>
      <c r="PP97" s="118"/>
      <c r="PQ97" s="118"/>
      <c r="PR97" s="118"/>
      <c r="PS97" s="118"/>
      <c r="PT97" s="118"/>
      <c r="PU97" s="118"/>
      <c r="PV97" s="118"/>
      <c r="PW97" s="118"/>
      <c r="PX97" s="118"/>
      <c r="PY97" s="118"/>
      <c r="PZ97" s="118"/>
      <c r="QA97" s="118"/>
      <c r="QB97" s="118"/>
      <c r="QC97" s="118"/>
      <c r="QD97" s="118"/>
      <c r="QE97" s="118"/>
      <c r="QF97" s="118"/>
      <c r="QG97" s="118"/>
      <c r="QH97" s="118"/>
      <c r="QI97" s="118"/>
      <c r="QJ97" s="118"/>
      <c r="QK97" s="118"/>
      <c r="QL97" s="118"/>
      <c r="QM97" s="118"/>
      <c r="QN97" s="118"/>
      <c r="QO97" s="118"/>
      <c r="QP97" s="118"/>
      <c r="QQ97" s="118"/>
      <c r="QR97" s="118"/>
      <c r="QS97" s="118"/>
      <c r="QT97" s="118"/>
      <c r="QU97" s="118"/>
      <c r="QV97" s="118"/>
      <c r="QW97" s="118"/>
      <c r="QX97" s="118"/>
      <c r="QY97" s="118"/>
      <c r="QZ97" s="118"/>
      <c r="RA97" s="118"/>
      <c r="RB97" s="118"/>
      <c r="RC97" s="118"/>
      <c r="RD97" s="118"/>
      <c r="RE97" s="118"/>
      <c r="RF97" s="118"/>
      <c r="RG97" s="118"/>
      <c r="RH97" s="118"/>
      <c r="RI97" s="118"/>
      <c r="RJ97" s="118"/>
      <c r="RK97" s="118"/>
      <c r="RL97" s="118"/>
      <c r="RM97" s="118"/>
      <c r="RN97" s="118"/>
      <c r="RO97" s="118"/>
      <c r="RP97" s="118"/>
      <c r="RQ97" s="118"/>
      <c r="RR97" s="118"/>
      <c r="RS97" s="118"/>
      <c r="RT97" s="118"/>
      <c r="RU97" s="118"/>
      <c r="RV97" s="118"/>
      <c r="RW97" s="118"/>
      <c r="RX97" s="118"/>
      <c r="RY97" s="118"/>
      <c r="RZ97" s="118"/>
      <c r="SA97" s="118"/>
      <c r="SB97" s="118"/>
      <c r="SC97" s="118"/>
      <c r="SD97" s="118"/>
      <c r="SE97" s="118"/>
      <c r="SF97" s="118"/>
      <c r="SG97" s="118"/>
      <c r="SH97" s="118"/>
      <c r="SI97" s="118"/>
      <c r="SJ97" s="118"/>
      <c r="SK97" s="118"/>
      <c r="SL97" s="118"/>
      <c r="SM97" s="118"/>
      <c r="SN97" s="118"/>
      <c r="SO97" s="118"/>
      <c r="SP97" s="118"/>
      <c r="SQ97" s="118"/>
      <c r="SR97" s="118"/>
      <c r="SS97" s="118"/>
      <c r="ST97" s="118"/>
      <c r="SU97" s="118"/>
      <c r="SV97" s="118"/>
      <c r="SW97" s="118"/>
      <c r="SX97" s="118"/>
      <c r="SY97" s="118"/>
      <c r="SZ97" s="118"/>
      <c r="TA97" s="118"/>
      <c r="TB97" s="118"/>
      <c r="TC97" s="118"/>
      <c r="TD97" s="118"/>
      <c r="TE97" s="118"/>
      <c r="TF97" s="118"/>
      <c r="TG97" s="118"/>
      <c r="TH97" s="118"/>
      <c r="TI97" s="118"/>
      <c r="TJ97" s="118"/>
      <c r="TK97" s="118"/>
      <c r="TL97" s="118"/>
      <c r="TM97" s="118"/>
      <c r="TN97" s="118"/>
      <c r="TO97" s="118"/>
      <c r="TP97" s="118"/>
      <c r="TQ97" s="118"/>
      <c r="TR97" s="118"/>
      <c r="TS97" s="118"/>
      <c r="TT97" s="118"/>
      <c r="TU97" s="118"/>
      <c r="TV97" s="118"/>
      <c r="TW97" s="118"/>
      <c r="TX97" s="118"/>
      <c r="TY97" s="118"/>
      <c r="TZ97" s="118"/>
      <c r="UA97" s="118"/>
      <c r="UB97" s="118"/>
      <c r="UC97" s="118"/>
      <c r="UD97" s="118"/>
      <c r="UE97" s="118"/>
      <c r="UF97" s="118"/>
      <c r="UG97" s="118"/>
      <c r="UH97" s="118"/>
      <c r="UI97" s="118"/>
      <c r="UJ97" s="118"/>
      <c r="UK97" s="118"/>
      <c r="UL97" s="118"/>
      <c r="UM97" s="118"/>
      <c r="UN97" s="118"/>
      <c r="UO97" s="118"/>
      <c r="UP97" s="118"/>
      <c r="UQ97" s="118"/>
      <c r="UR97" s="118"/>
      <c r="US97" s="118"/>
      <c r="UT97" s="118"/>
      <c r="UU97" s="118"/>
      <c r="UV97" s="118"/>
      <c r="UW97" s="118"/>
      <c r="UX97" s="118"/>
      <c r="UY97" s="118"/>
      <c r="UZ97" s="118"/>
      <c r="VA97" s="118"/>
      <c r="VB97" s="118"/>
      <c r="VC97" s="118"/>
      <c r="VD97" s="118"/>
      <c r="VE97" s="118"/>
      <c r="VF97" s="118"/>
      <c r="VG97" s="118"/>
      <c r="VH97" s="118"/>
      <c r="VI97" s="118"/>
      <c r="VJ97" s="118"/>
      <c r="VK97" s="118"/>
      <c r="VL97" s="118"/>
      <c r="VM97" s="118"/>
      <c r="VN97" s="118"/>
      <c r="VO97" s="118"/>
      <c r="VP97" s="118"/>
      <c r="VQ97" s="118"/>
      <c r="VR97" s="118"/>
      <c r="VS97" s="118"/>
      <c r="VT97" s="118"/>
      <c r="VU97" s="118"/>
      <c r="VV97" s="118"/>
      <c r="VW97" s="118"/>
      <c r="VX97" s="118"/>
      <c r="VY97" s="118"/>
      <c r="VZ97" s="118"/>
      <c r="WA97" s="118"/>
      <c r="WB97" s="118"/>
      <c r="WC97" s="118"/>
      <c r="WD97" s="118"/>
      <c r="WE97" s="118"/>
      <c r="WF97" s="118"/>
      <c r="WG97" s="118"/>
      <c r="WH97" s="118"/>
      <c r="WI97" s="118"/>
      <c r="WJ97" s="118"/>
      <c r="WK97" s="118"/>
      <c r="WL97" s="118"/>
      <c r="WM97" s="118"/>
      <c r="WN97" s="118"/>
      <c r="WO97" s="118"/>
      <c r="WP97" s="118"/>
      <c r="WQ97" s="118"/>
      <c r="WR97" s="118"/>
      <c r="WS97" s="118"/>
      <c r="WT97" s="118"/>
      <c r="WU97" s="118"/>
      <c r="WV97" s="118"/>
    </row>
    <row r="98" spans="1:620" ht="12.75" x14ac:dyDescent="0.2">
      <c r="A98" s="45"/>
      <c r="B98" s="37" t="s">
        <v>85</v>
      </c>
      <c r="C98" s="116" t="str">
        <f t="shared" si="36"/>
        <v>Flora</v>
      </c>
      <c r="D98" s="117">
        <f>IF($B98="Lead",SUMIFS('Hero Skills'!$H:$H,'Hero Skills'!$F:$F,D$83,'Hero Skills'!$E:$E,D$82,'Hero Skills'!$D:$D,"Friend",'Hero Skills'!$C:$C,"All",'Hero Skills'!$A:$A,$C98,'Hero Skills'!$I:$I,"Stats-Based",'Hero Skills'!$P:$P,D$81)+SUMIFS('Hero Skills'!$H:$H,'Hero Skills'!$C:$C,$F$1,'Hero Skills'!$F:$F,D$83,'Hero Skills'!$E:$E,D$82,'Hero Skills'!$A:$A,$C98,'Hero Skills'!$I:$I,"Stats-Based",'Hero Skills'!$P:$P,D$81),SUMIFS('Hero Skills'!$H:$H,'Hero Skills'!$F:$F,D$83,'Hero Skills'!$E:$E,D$82,'Hero Skills'!$D:$D,"Friend",'Hero Skills'!$C:$C,"All",'Hero Skills'!$A:$A,$C98,'Hero Skills'!$B:$B,"Skill 1",'Hero Skills'!$I:$I,"Stats-Based",'Hero Skills'!$P:$P,D$81))</f>
        <v>0</v>
      </c>
      <c r="E98" s="117">
        <f>IF($B98="Lead",SUMIFS('Hero Skills'!$H:$H,'Hero Skills'!$F:$F,E$83,'Hero Skills'!$E:$E,E$82,'Hero Skills'!$D:$D,"Friend",'Hero Skills'!$C:$C,"All",'Hero Skills'!$A:$A,$C98,'Hero Skills'!$I:$I,"Stats-Based",'Hero Skills'!$P:$P,E$81)+SUMIFS('Hero Skills'!$H:$H,'Hero Skills'!$C:$C,$F$1,'Hero Skills'!$F:$F,E$83,'Hero Skills'!$E:$E,E$82,'Hero Skills'!$A:$A,$C98,'Hero Skills'!$I:$I,"Stats-Based",'Hero Skills'!$P:$P,E$81),SUMIFS('Hero Skills'!$H:$H,'Hero Skills'!$F:$F,E$83,'Hero Skills'!$E:$E,E$82,'Hero Skills'!$D:$D,"Friend",'Hero Skills'!$C:$C,"All",'Hero Skills'!$A:$A,$C98,'Hero Skills'!$B:$B,"Skill 1",'Hero Skills'!$I:$I,"Stats-Based",'Hero Skills'!$P:$P,E$81))</f>
        <v>0</v>
      </c>
      <c r="F98" s="117">
        <f>IF($B98="Lead",SUMIFS('Hero Skills'!$H:$H,'Hero Skills'!$F:$F,F$83,'Hero Skills'!$E:$E,F$82,'Hero Skills'!$D:$D,"Friend",'Hero Skills'!$C:$C,"All",'Hero Skills'!$A:$A,$C98,'Hero Skills'!$I:$I,"Stats-Based",'Hero Skills'!$P:$P,F$81)+SUMIFS('Hero Skills'!$H:$H,'Hero Skills'!$C:$C,$F$1,'Hero Skills'!$F:$F,F$83,'Hero Skills'!$E:$E,F$82,'Hero Skills'!$A:$A,$C98,'Hero Skills'!$I:$I,"Stats-Based",'Hero Skills'!$P:$P,F$81),SUMIFS('Hero Skills'!$H:$H,'Hero Skills'!$F:$F,F$83,'Hero Skills'!$E:$E,F$82,'Hero Skills'!$D:$D,"Friend",'Hero Skills'!$C:$C,"All",'Hero Skills'!$A:$A,$C98,'Hero Skills'!$B:$B,"Skill 1",'Hero Skills'!$I:$I,"Stats-Based",'Hero Skills'!$P:$P,F$81))</f>
        <v>0</v>
      </c>
      <c r="G98" s="117">
        <f>IF($B98="Lead",SUMIFS('Hero Skills'!$H:$H,'Hero Skills'!$F:$F,G$83,'Hero Skills'!$E:$E,G$82,'Hero Skills'!$D:$D,"Friend",'Hero Skills'!$C:$C,"All",'Hero Skills'!$A:$A,$C98,'Hero Skills'!$I:$I,"Stats-Based",'Hero Skills'!$P:$P,G$81)+SUMIFS('Hero Skills'!$H:$H,'Hero Skills'!$C:$C,$F$1,'Hero Skills'!$F:$F,G$83,'Hero Skills'!$E:$E,G$82,'Hero Skills'!$A:$A,$C98,'Hero Skills'!$I:$I,"Stats-Based",'Hero Skills'!$P:$P,G$81),SUMIFS('Hero Skills'!$H:$H,'Hero Skills'!$F:$F,G$83,'Hero Skills'!$E:$E,G$82,'Hero Skills'!$D:$D,"Friend",'Hero Skills'!$C:$C,"All",'Hero Skills'!$A:$A,$C98,'Hero Skills'!$B:$B,"Skill 1",'Hero Skills'!$I:$I,"Stats-Based",'Hero Skills'!$P:$P,G$81))</f>
        <v>0.15</v>
      </c>
      <c r="H98" s="117">
        <f>IF($B98="Lead",SUMIFS('Hero Skills'!$H:$H,'Hero Skills'!$F:$F,H$83,'Hero Skills'!$E:$E,H$82,'Hero Skills'!$D:$D,"Friend",'Hero Skills'!$C:$C,"All",'Hero Skills'!$A:$A,$C98,'Hero Skills'!$I:$I,"Stats-Based",'Hero Skills'!$P:$P,H$81)+SUMIFS('Hero Skills'!$H:$H,'Hero Skills'!$C:$C,$F$1,'Hero Skills'!$F:$F,H$83,'Hero Skills'!$E:$E,H$82,'Hero Skills'!$A:$A,$C98,'Hero Skills'!$I:$I,"Stats-Based",'Hero Skills'!$P:$P,H$81),SUMIFS('Hero Skills'!$H:$H,'Hero Skills'!$F:$F,H$83,'Hero Skills'!$E:$E,H$82,'Hero Skills'!$D:$D,"Friend",'Hero Skills'!$C:$C,"All",'Hero Skills'!$A:$A,$C98,'Hero Skills'!$B:$B,"Skill 1",'Hero Skills'!$I:$I,"Stats-Based",'Hero Skills'!$P:$P,H$81))</f>
        <v>0</v>
      </c>
      <c r="I98" s="117">
        <f>IF($B98="Lead",SUMIFS('Hero Skills'!$H:$H,'Hero Skills'!$F:$F,I$83,'Hero Skills'!$E:$E,I$82,'Hero Skills'!$D:$D,"Friend",'Hero Skills'!$C:$C,"All",'Hero Skills'!$A:$A,$C98,'Hero Skills'!$I:$I,"Stats-Based",'Hero Skills'!$P:$P,I$81)+SUMIFS('Hero Skills'!$H:$H,'Hero Skills'!$C:$C,$F$1,'Hero Skills'!$F:$F,I$83,'Hero Skills'!$E:$E,I$82,'Hero Skills'!$A:$A,$C98,'Hero Skills'!$I:$I,"Stats-Based",'Hero Skills'!$P:$P,I$81),SUMIFS('Hero Skills'!$H:$H,'Hero Skills'!$F:$F,I$83,'Hero Skills'!$E:$E,I$82,'Hero Skills'!$D:$D,"Friend",'Hero Skills'!$C:$C,"All",'Hero Skills'!$A:$A,$C98,'Hero Skills'!$B:$B,"Skill 1",'Hero Skills'!$I:$I,"Stats-Based",'Hero Skills'!$P:$P,I$81))</f>
        <v>0</v>
      </c>
      <c r="J98" s="117">
        <f>IF($B98="Lead",SUMIFS('Hero Skills'!$H:$H,'Hero Skills'!$F:$F,J$83,'Hero Skills'!$E:$E,J$82,'Hero Skills'!$D:$D,"Friend",'Hero Skills'!$C:$C,"All",'Hero Skills'!$A:$A,$C98,'Hero Skills'!$I:$I,"Stats-Based",'Hero Skills'!$P:$P,J$81)+SUMIFS('Hero Skills'!$H:$H,'Hero Skills'!$C:$C,$F$1,'Hero Skills'!$F:$F,J$83,'Hero Skills'!$E:$E,J$82,'Hero Skills'!$A:$A,$C98,'Hero Skills'!$I:$I,"Stats-Based",'Hero Skills'!$P:$P,J$81),SUMIFS('Hero Skills'!$H:$H,'Hero Skills'!$F:$F,J$83,'Hero Skills'!$E:$E,J$82,'Hero Skills'!$D:$D,"Friend",'Hero Skills'!$C:$C,"All",'Hero Skills'!$A:$A,$C98,'Hero Skills'!$B:$B,"Skill 1",'Hero Skills'!$I:$I,"Stats-Based",'Hero Skills'!$P:$P,J$81))</f>
        <v>0</v>
      </c>
      <c r="K98" s="117">
        <f>IF($B98="Lead",SUMIFS('Hero Skills'!$H:$H,'Hero Skills'!$F:$F,K$83,'Hero Skills'!$E:$E,K$82,'Hero Skills'!$D:$D,"Friend",'Hero Skills'!$C:$C,"All",'Hero Skills'!$A:$A,$C98,'Hero Skills'!$I:$I,"Stats-Based",'Hero Skills'!$P:$P,K$81)+SUMIFS('Hero Skills'!$H:$H,'Hero Skills'!$C:$C,$F$1,'Hero Skills'!$F:$F,K$83,'Hero Skills'!$E:$E,K$82,'Hero Skills'!$A:$A,$C98,'Hero Skills'!$I:$I,"Stats-Based",'Hero Skills'!$P:$P,K$81),SUMIFS('Hero Skills'!$H:$H,'Hero Skills'!$F:$F,K$83,'Hero Skills'!$E:$E,K$82,'Hero Skills'!$D:$D,"Friend",'Hero Skills'!$C:$C,"All",'Hero Skills'!$A:$A,$C98,'Hero Skills'!$B:$B,"Skill 1",'Hero Skills'!$I:$I,"Stats-Based",'Hero Skills'!$P:$P,K$81))</f>
        <v>0</v>
      </c>
      <c r="L98" s="117">
        <f>IF($B98="Lead",SUMIFS('Hero Skills'!$H:$H,'Hero Skills'!$F:$F,L$83,'Hero Skills'!$E:$E,L$82,'Hero Skills'!$D:$D,"Friend",'Hero Skills'!$C:$C,"All",'Hero Skills'!$A:$A,$C98,'Hero Skills'!$I:$I,"Stats-Based",'Hero Skills'!$P:$P,L$81)+SUMIFS('Hero Skills'!$H:$H,'Hero Skills'!$C:$C,$F$1,'Hero Skills'!$F:$F,L$83,'Hero Skills'!$E:$E,L$82,'Hero Skills'!$A:$A,$C98,'Hero Skills'!$I:$I,"Stats-Based",'Hero Skills'!$P:$P,L$81),SUMIFS('Hero Skills'!$H:$H,'Hero Skills'!$F:$F,L$83,'Hero Skills'!$E:$E,L$82,'Hero Skills'!$D:$D,"Friend",'Hero Skills'!$C:$C,"All",'Hero Skills'!$A:$A,$C98,'Hero Skills'!$B:$B,"Skill 1",'Hero Skills'!$I:$I,"Stats-Based",'Hero Skills'!$P:$P,L$81))</f>
        <v>-0.25</v>
      </c>
      <c r="M98" s="117">
        <f>IF($B98="Lead",SUMIFS('Hero Skills'!$H:$H,'Hero Skills'!$F:$F,M$83,'Hero Skills'!$E:$E,M$82,'Hero Skills'!$D:$D,"Friend",'Hero Skills'!$C:$C,"All",'Hero Skills'!$A:$A,$C98,'Hero Skills'!$I:$I,"Stats-Based",'Hero Skills'!$P:$P,M$81)+SUMIFS('Hero Skills'!$H:$H,'Hero Skills'!$C:$C,$F$1,'Hero Skills'!$F:$F,M$83,'Hero Skills'!$E:$E,M$82,'Hero Skills'!$A:$A,$C98,'Hero Skills'!$I:$I,"Stats-Based",'Hero Skills'!$P:$P,M$81),SUMIFS('Hero Skills'!$H:$H,'Hero Skills'!$F:$F,M$83,'Hero Skills'!$E:$E,M$82,'Hero Skills'!$D:$D,"Friend",'Hero Skills'!$C:$C,"All",'Hero Skills'!$A:$A,$C98,'Hero Skills'!$B:$B,"Skill 1",'Hero Skills'!$I:$I,"Stats-Based",'Hero Skills'!$P:$P,M$81))</f>
        <v>0</v>
      </c>
      <c r="N98" s="117">
        <f>IF($B98="Lead",SUMIFS('Hero Skills'!$H:$H,'Hero Skills'!$F:$F,N$83,'Hero Skills'!$E:$E,N$82,'Hero Skills'!$D:$D,"Friend",'Hero Skills'!$C:$C,"All",'Hero Skills'!$A:$A,$C98,'Hero Skills'!$I:$I,"Stats-Based",'Hero Skills'!$P:$P,N$81)+SUMIFS('Hero Skills'!$H:$H,'Hero Skills'!$C:$C,$F$1,'Hero Skills'!$F:$F,N$83,'Hero Skills'!$E:$E,N$82,'Hero Skills'!$A:$A,$C98,'Hero Skills'!$I:$I,"Stats-Based",'Hero Skills'!$P:$P,N$81),SUMIFS('Hero Skills'!$H:$H,'Hero Skills'!$F:$F,N$83,'Hero Skills'!$E:$E,N$82,'Hero Skills'!$D:$D,"Friend",'Hero Skills'!$C:$C,"All",'Hero Skills'!$A:$A,$C98,'Hero Skills'!$B:$B,"Skill 1",'Hero Skills'!$I:$I,"Stats-Based",'Hero Skills'!$P:$P,N$81))</f>
        <v>0</v>
      </c>
      <c r="O98" s="117">
        <f>IF($B98="Lead",SUMIFS('Hero Skills'!$H:$H,'Hero Skills'!$F:$F,O$83,'Hero Skills'!$E:$E,O$82,'Hero Skills'!$D:$D,"Friend",'Hero Skills'!$C:$C,"All",'Hero Skills'!$A:$A,$C98,'Hero Skills'!$I:$I,"Stats-Based",'Hero Skills'!$P:$P,O$81)+SUMIFS('Hero Skills'!$H:$H,'Hero Skills'!$C:$C,$F$1,'Hero Skills'!$F:$F,O$83,'Hero Skills'!$E:$E,O$82,'Hero Skills'!$A:$A,$C98,'Hero Skills'!$I:$I,"Stats-Based",'Hero Skills'!$P:$P,O$81),SUMIFS('Hero Skills'!$H:$H,'Hero Skills'!$F:$F,O$83,'Hero Skills'!$E:$E,O$82,'Hero Skills'!$D:$D,"Friend",'Hero Skills'!$C:$C,"All",'Hero Skills'!$A:$A,$C98,'Hero Skills'!$B:$B,"Skill 1",'Hero Skills'!$I:$I,"Stats-Based",'Hero Skills'!$P:$P,O$81))</f>
        <v>0</v>
      </c>
      <c r="P98" s="117">
        <f>IF($B98="Lead",SUMIFS('Hero Skills'!$H:$H,'Hero Skills'!$F:$F,P$83,'Hero Skills'!$E:$E,P$82,'Hero Skills'!$D:$D,"Friend",'Hero Skills'!$C:$C,"All",'Hero Skills'!$A:$A,$C98,'Hero Skills'!$I:$I,"Stats-Based",'Hero Skills'!$P:$P,P$81)+SUMIFS('Hero Skills'!$H:$H,'Hero Skills'!$C:$C,$F$1,'Hero Skills'!$F:$F,P$83,'Hero Skills'!$E:$E,P$82,'Hero Skills'!$A:$A,$C98,'Hero Skills'!$I:$I,"Stats-Based",'Hero Skills'!$P:$P,P$81),SUMIFS('Hero Skills'!$H:$H,'Hero Skills'!$F:$F,P$83,'Hero Skills'!$E:$E,P$82,'Hero Skills'!$D:$D,"Friend",'Hero Skills'!$C:$C,"All",'Hero Skills'!$A:$A,$C98,'Hero Skills'!$B:$B,"Skill 1",'Hero Skills'!$I:$I,"Stats-Based",'Hero Skills'!$P:$P,P$81))</f>
        <v>0</v>
      </c>
      <c r="Q98" s="117">
        <f>IF($B98="Lead",SUMIFS('Hero Skills'!$H:$H,'Hero Skills'!$F:$F,Q$83,'Hero Skills'!$E:$E,Q$82,'Hero Skills'!$D:$D,"Friend",'Hero Skills'!$C:$C,"All",'Hero Skills'!$A:$A,$C98,'Hero Skills'!$I:$I,"Stats-Based",'Hero Skills'!$P:$P,Q$81)+SUMIFS('Hero Skills'!$H:$H,'Hero Skills'!$C:$C,$F$1,'Hero Skills'!$F:$F,Q$83,'Hero Skills'!$E:$E,Q$82,'Hero Skills'!$A:$A,$C98,'Hero Skills'!$I:$I,"Stats-Based",'Hero Skills'!$P:$P,Q$81),SUMIFS('Hero Skills'!$H:$H,'Hero Skills'!$F:$F,Q$83,'Hero Skills'!$E:$E,Q$82,'Hero Skills'!$D:$D,"Friend",'Hero Skills'!$C:$C,"All",'Hero Skills'!$A:$A,$C98,'Hero Skills'!$B:$B,"Skill 1",'Hero Skills'!$I:$I,"Stats-Based",'Hero Skills'!$P:$P,Q$81))</f>
        <v>0.15</v>
      </c>
      <c r="R98" s="117">
        <f>IF($B98="Lead",SUMIFS('Hero Skills'!$H:$H,'Hero Skills'!$F:$F,R$83,'Hero Skills'!$E:$E,R$82,'Hero Skills'!$D:$D,"Friend",'Hero Skills'!$C:$C,"All",'Hero Skills'!$A:$A,$C98,'Hero Skills'!$I:$I,"Stats-Based",'Hero Skills'!$P:$P,R$81)+SUMIFS('Hero Skills'!$H:$H,'Hero Skills'!$C:$C,$F$1,'Hero Skills'!$F:$F,R$83,'Hero Skills'!$E:$E,R$82,'Hero Skills'!$A:$A,$C98,'Hero Skills'!$I:$I,"Stats-Based",'Hero Skills'!$P:$P,R$81),SUMIFS('Hero Skills'!$H:$H,'Hero Skills'!$F:$F,R$83,'Hero Skills'!$E:$E,R$82,'Hero Skills'!$D:$D,"Friend",'Hero Skills'!$C:$C,"All",'Hero Skills'!$A:$A,$C98,'Hero Skills'!$B:$B,"Skill 1",'Hero Skills'!$I:$I,"Stats-Based",'Hero Skills'!$P:$P,R$81))</f>
        <v>0</v>
      </c>
      <c r="S98" s="117">
        <f>IF($B98="Lead",SUMIFS('Hero Skills'!$H:$H,'Hero Skills'!$F:$F,S$83,'Hero Skills'!$E:$E,S$82,'Hero Skills'!$D:$D,"Friend",'Hero Skills'!$C:$C,"All",'Hero Skills'!$A:$A,$C98,'Hero Skills'!$I:$I,"Stats-Based",'Hero Skills'!$P:$P,S$81)+SUMIFS('Hero Skills'!$H:$H,'Hero Skills'!$C:$C,$F$1,'Hero Skills'!$F:$F,S$83,'Hero Skills'!$E:$E,S$82,'Hero Skills'!$A:$A,$C98,'Hero Skills'!$I:$I,"Stats-Based",'Hero Skills'!$P:$P,S$81),SUMIFS('Hero Skills'!$H:$H,'Hero Skills'!$F:$F,S$83,'Hero Skills'!$E:$E,S$82,'Hero Skills'!$D:$D,"Friend",'Hero Skills'!$C:$C,"All",'Hero Skills'!$A:$A,$C98,'Hero Skills'!$B:$B,"Skill 1",'Hero Skills'!$I:$I,"Stats-Based",'Hero Skills'!$P:$P,S$81))</f>
        <v>0.25</v>
      </c>
      <c r="T98" s="117">
        <f>IF($B98="Lead",SUMIFS('Hero Skills'!$H:$H,'Hero Skills'!$F:$F,T$83,'Hero Skills'!$E:$E,T$82,'Hero Skills'!$D:$D,"Friend",'Hero Skills'!$C:$C,"All",'Hero Skills'!$A:$A,$C98,'Hero Skills'!$I:$I,"Stats-Based",'Hero Skills'!$P:$P,T$81)+SUMIFS('Hero Skills'!$H:$H,'Hero Skills'!$C:$C,$F$1,'Hero Skills'!$F:$F,T$83,'Hero Skills'!$E:$E,T$82,'Hero Skills'!$A:$A,$C98,'Hero Skills'!$I:$I,"Stats-Based",'Hero Skills'!$P:$P,T$81),SUMIFS('Hero Skills'!$H:$H,'Hero Skills'!$F:$F,T$83,'Hero Skills'!$E:$E,T$82,'Hero Skills'!$D:$D,"Friend",'Hero Skills'!$C:$C,"All",'Hero Skills'!$A:$A,$C98,'Hero Skills'!$B:$B,"Skill 1",'Hero Skills'!$I:$I,"Stats-Based",'Hero Skills'!$P:$P,T$81))</f>
        <v>0</v>
      </c>
      <c r="U98" s="117">
        <f>IF($B98="Lead",SUMIFS('Hero Skills'!$H:$H,'Hero Skills'!$F:$F,U$83,'Hero Skills'!$E:$E,U$82,'Hero Skills'!$D:$D,"Friend",'Hero Skills'!$C:$C,"All",'Hero Skills'!$A:$A,$C98,'Hero Skills'!$I:$I,"Stats-Based",'Hero Skills'!$P:$P,U$81)+SUMIFS('Hero Skills'!$H:$H,'Hero Skills'!$C:$C,$F$1,'Hero Skills'!$F:$F,U$83,'Hero Skills'!$E:$E,U$82,'Hero Skills'!$A:$A,$C98,'Hero Skills'!$I:$I,"Stats-Based",'Hero Skills'!$P:$P,U$81),SUMIFS('Hero Skills'!$H:$H,'Hero Skills'!$F:$F,U$83,'Hero Skills'!$E:$E,U$82,'Hero Skills'!$D:$D,"Friend",'Hero Skills'!$C:$C,"All",'Hero Skills'!$A:$A,$C98,'Hero Skills'!$B:$B,"Skill 1",'Hero Skills'!$I:$I,"Stats-Based",'Hero Skills'!$P:$P,U$81))</f>
        <v>0</v>
      </c>
      <c r="V98" s="117">
        <f>IF($B98="Lead",SUMIFS('Hero Skills'!$H:$H,'Hero Skills'!$F:$F,V$83,'Hero Skills'!$E:$E,V$82,'Hero Skills'!$D:$D,"Friend",'Hero Skills'!$C:$C,"All",'Hero Skills'!$A:$A,$C98,'Hero Skills'!$I:$I,"Stats-Based",'Hero Skills'!$P:$P,V$81)+SUMIFS('Hero Skills'!$H:$H,'Hero Skills'!$C:$C,$F$1,'Hero Skills'!$F:$F,V$83,'Hero Skills'!$E:$E,V$82,'Hero Skills'!$A:$A,$C98,'Hero Skills'!$I:$I,"Stats-Based",'Hero Skills'!$P:$P,V$81),SUMIFS('Hero Skills'!$H:$H,'Hero Skills'!$F:$F,V$83,'Hero Skills'!$E:$E,V$82,'Hero Skills'!$D:$D,"Friend",'Hero Skills'!$C:$C,"All",'Hero Skills'!$A:$A,$C98,'Hero Skills'!$B:$B,"Skill 1",'Hero Skills'!$I:$I,"Stats-Based",'Hero Skills'!$P:$P,V$81))</f>
        <v>0</v>
      </c>
      <c r="W98" s="117">
        <f>IF($B98="Lead",SUMIFS('Hero Skills'!$H:$H,'Hero Skills'!$F:$F,W$83,'Hero Skills'!$E:$E,W$82,'Hero Skills'!$D:$D,"Friend",'Hero Skills'!$C:$C,"All",'Hero Skills'!$A:$A,$C98,'Hero Skills'!$I:$I,"Stats-Based",'Hero Skills'!$P:$P,W$81)+SUMIFS('Hero Skills'!$H:$H,'Hero Skills'!$C:$C,$F$1,'Hero Skills'!$F:$F,W$83,'Hero Skills'!$E:$E,W$82,'Hero Skills'!$A:$A,$C98,'Hero Skills'!$I:$I,"Stats-Based",'Hero Skills'!$P:$P,W$81),SUMIFS('Hero Skills'!$H:$H,'Hero Skills'!$F:$F,W$83,'Hero Skills'!$E:$E,W$82,'Hero Skills'!$D:$D,"Friend",'Hero Skills'!$C:$C,"All",'Hero Skills'!$A:$A,$C98,'Hero Skills'!$B:$B,"Skill 1",'Hero Skills'!$I:$I,"Stats-Based",'Hero Skills'!$P:$P,W$81))</f>
        <v>0</v>
      </c>
      <c r="X98" s="117">
        <f>IF($B98="Lead",SUMIFS('Hero Skills'!$H:$H,'Hero Skills'!$F:$F,X$83,'Hero Skills'!$E:$E,X$82,'Hero Skills'!$D:$D,"Friend",'Hero Skills'!$C:$C,"All",'Hero Skills'!$A:$A,$C98,'Hero Skills'!$I:$I,"Stats-Based",'Hero Skills'!$P:$P,X$81)+SUMIFS('Hero Skills'!$H:$H,'Hero Skills'!$C:$C,$F$1,'Hero Skills'!$F:$F,X$83,'Hero Skills'!$E:$E,X$82,'Hero Skills'!$A:$A,$C98,'Hero Skills'!$I:$I,"Stats-Based",'Hero Skills'!$P:$P,X$81),SUMIFS('Hero Skills'!$H:$H,'Hero Skills'!$F:$F,X$83,'Hero Skills'!$E:$E,X$82,'Hero Skills'!$D:$D,"Friend",'Hero Skills'!$C:$C,"All",'Hero Skills'!$A:$A,$C98,'Hero Skills'!$B:$B,"Skill 1",'Hero Skills'!$I:$I,"Stats-Based",'Hero Skills'!$P:$P,X$81))</f>
        <v>0</v>
      </c>
      <c r="Y98" s="117">
        <f>IF($B98="Lead",SUMIFS('Hero Skills'!$H:$H,'Hero Skills'!$F:$F,Y$83,'Hero Skills'!$E:$E,Y$82,'Hero Skills'!$D:$D,"Friend",'Hero Skills'!$C:$C,"All",'Hero Skills'!$A:$A,$C98,'Hero Skills'!$I:$I,"Stats-Based",'Hero Skills'!$P:$P,Y$81)+SUMIFS('Hero Skills'!$H:$H,'Hero Skills'!$C:$C,$F$1,'Hero Skills'!$F:$F,Y$83,'Hero Skills'!$E:$E,Y$82,'Hero Skills'!$A:$A,$C98,'Hero Skills'!$I:$I,"Stats-Based",'Hero Skills'!$P:$P,Y$81),SUMIFS('Hero Skills'!$H:$H,'Hero Skills'!$F:$F,Y$83,'Hero Skills'!$E:$E,Y$82,'Hero Skills'!$D:$D,"Friend",'Hero Skills'!$C:$C,"All",'Hero Skills'!$A:$A,$C98,'Hero Skills'!$B:$B,"Skill 1",'Hero Skills'!$I:$I,"Stats-Based",'Hero Skills'!$P:$P,Y$81))</f>
        <v>0</v>
      </c>
      <c r="Z98" s="117">
        <f>IF($B98="Lead",SUMIFS('Hero Skills'!$H:$H,'Hero Skills'!$F:$F,Z$83,'Hero Skills'!$E:$E,Z$82,'Hero Skills'!$D:$D,"Friend",'Hero Skills'!$C:$C,"All",'Hero Skills'!$A:$A,$C98,'Hero Skills'!$I:$I,"Stats-Based",'Hero Skills'!$P:$P,Z$81)+SUMIFS('Hero Skills'!$H:$H,'Hero Skills'!$C:$C,$F$1,'Hero Skills'!$F:$F,Z$83,'Hero Skills'!$E:$E,Z$82,'Hero Skills'!$A:$A,$C98,'Hero Skills'!$I:$I,"Stats-Based",'Hero Skills'!$P:$P,Z$81),SUMIFS('Hero Skills'!$H:$H,'Hero Skills'!$F:$F,Z$83,'Hero Skills'!$E:$E,Z$82,'Hero Skills'!$D:$D,"Friend",'Hero Skills'!$C:$C,"All",'Hero Skills'!$A:$A,$C98,'Hero Skills'!$B:$B,"Skill 1",'Hero Skills'!$I:$I,"Stats-Based",'Hero Skills'!$P:$P,Z$81))</f>
        <v>0</v>
      </c>
      <c r="AA98" s="117">
        <f>IF($B98="Lead",SUMIFS('Hero Skills'!$H:$H,'Hero Skills'!$F:$F,AA$83,'Hero Skills'!$E:$E,AA$82,'Hero Skills'!$D:$D,"Friend",'Hero Skills'!$C:$C,"All",'Hero Skills'!$A:$A,$C98,'Hero Skills'!$I:$I,"Stats-Based",'Hero Skills'!$P:$P,AA$81)+SUMIFS('Hero Skills'!$H:$H,'Hero Skills'!$C:$C,$F$1,'Hero Skills'!$F:$F,AA$83,'Hero Skills'!$E:$E,AA$82,'Hero Skills'!$A:$A,$C98,'Hero Skills'!$I:$I,"Stats-Based",'Hero Skills'!$P:$P,AA$81),SUMIFS('Hero Skills'!$H:$H,'Hero Skills'!$F:$F,AA$83,'Hero Skills'!$E:$E,AA$82,'Hero Skills'!$D:$D,"Friend",'Hero Skills'!$C:$C,"All",'Hero Skills'!$A:$A,$C98,'Hero Skills'!$B:$B,"Skill 1",'Hero Skills'!$I:$I,"Stats-Based",'Hero Skills'!$P:$P,AA$81))</f>
        <v>0.15</v>
      </c>
      <c r="AB98" s="117">
        <f>IF($B98="Lead",SUMIFS('Hero Skills'!$H:$H,'Hero Skills'!$F:$F,AB$83,'Hero Skills'!$E:$E,AB$82,'Hero Skills'!$D:$D,"Friend",'Hero Skills'!$C:$C,"All",'Hero Skills'!$A:$A,$C98,'Hero Skills'!$I:$I,"Stats-Based",'Hero Skills'!$P:$P,AB$81)+SUMIFS('Hero Skills'!$H:$H,'Hero Skills'!$C:$C,$F$1,'Hero Skills'!$F:$F,AB$83,'Hero Skills'!$E:$E,AB$82,'Hero Skills'!$A:$A,$C98,'Hero Skills'!$I:$I,"Stats-Based",'Hero Skills'!$P:$P,AB$81),SUMIFS('Hero Skills'!$H:$H,'Hero Skills'!$F:$F,AB$83,'Hero Skills'!$E:$E,AB$82,'Hero Skills'!$D:$D,"Friend",'Hero Skills'!$C:$C,"All",'Hero Skills'!$A:$A,$C98,'Hero Skills'!$B:$B,"Skill 1",'Hero Skills'!$I:$I,"Stats-Based",'Hero Skills'!$P:$P,AB$81))</f>
        <v>0</v>
      </c>
      <c r="AC98" s="117">
        <f>IF($B98="Lead",SUMIFS('Hero Skills'!$H:$H,'Hero Skills'!$F:$F,AC$83,'Hero Skills'!$E:$E,AC$82,'Hero Skills'!$D:$D,"Friend",'Hero Skills'!$C:$C,"All",'Hero Skills'!$A:$A,$C98,'Hero Skills'!$I:$I,"Stats-Based",'Hero Skills'!$P:$P,AC$81)+SUMIFS('Hero Skills'!$H:$H,'Hero Skills'!$C:$C,$F$1,'Hero Skills'!$F:$F,AC$83,'Hero Skills'!$E:$E,AC$82,'Hero Skills'!$A:$A,$C98,'Hero Skills'!$I:$I,"Stats-Based",'Hero Skills'!$P:$P,AC$81),SUMIFS('Hero Skills'!$H:$H,'Hero Skills'!$F:$F,AC$83,'Hero Skills'!$E:$E,AC$82,'Hero Skills'!$D:$D,"Friend",'Hero Skills'!$C:$C,"All",'Hero Skills'!$A:$A,$C98,'Hero Skills'!$B:$B,"Skill 1",'Hero Skills'!$I:$I,"Stats-Based",'Hero Skills'!$P:$P,AC$81))</f>
        <v>0</v>
      </c>
      <c r="AD98" s="117">
        <f>IF($B98="Lead",SUMIFS('Hero Skills'!$H:$H,'Hero Skills'!$F:$F,AD$83,'Hero Skills'!$E:$E,AD$82,'Hero Skills'!$D:$D,"Friend",'Hero Skills'!$C:$C,"All",'Hero Skills'!$A:$A,$C98,'Hero Skills'!$I:$I,"Stats-Based",'Hero Skills'!$P:$P,AD$81)+SUMIFS('Hero Skills'!$H:$H,'Hero Skills'!$C:$C,$F$1,'Hero Skills'!$F:$F,AD$83,'Hero Skills'!$E:$E,AD$82,'Hero Skills'!$A:$A,$C98,'Hero Skills'!$I:$I,"Stats-Based",'Hero Skills'!$P:$P,AD$81),SUMIFS('Hero Skills'!$H:$H,'Hero Skills'!$F:$F,AD$83,'Hero Skills'!$E:$E,AD$82,'Hero Skills'!$D:$D,"Friend",'Hero Skills'!$C:$C,"All",'Hero Skills'!$A:$A,$C98,'Hero Skills'!$B:$B,"Skill 1",'Hero Skills'!$I:$I,"Stats-Based",'Hero Skills'!$P:$P,AD$81))</f>
        <v>0</v>
      </c>
      <c r="AE98" s="117">
        <f>IF($B98="Lead",SUMIFS('Hero Skills'!$H:$H,'Hero Skills'!$F:$F,AE$83,'Hero Skills'!$E:$E,AE$82,'Hero Skills'!$D:$D,"Friend",'Hero Skills'!$C:$C,"All",'Hero Skills'!$A:$A,$C98,'Hero Skills'!$I:$I,"Stats-Based",'Hero Skills'!$P:$P,AE$81)+SUMIFS('Hero Skills'!$H:$H,'Hero Skills'!$C:$C,$F$1,'Hero Skills'!$F:$F,AE$83,'Hero Skills'!$E:$E,AE$82,'Hero Skills'!$A:$A,$C98,'Hero Skills'!$I:$I,"Stats-Based",'Hero Skills'!$P:$P,AE$81),SUMIFS('Hero Skills'!$H:$H,'Hero Skills'!$F:$F,AE$83,'Hero Skills'!$E:$E,AE$82,'Hero Skills'!$D:$D,"Friend",'Hero Skills'!$C:$C,"All",'Hero Skills'!$A:$A,$C98,'Hero Skills'!$B:$B,"Skill 1",'Hero Skills'!$I:$I,"Stats-Based",'Hero Skills'!$P:$P,AE$81))</f>
        <v>0</v>
      </c>
      <c r="AF98" s="117">
        <f>IF($B98="Lead",SUMIFS('Hero Skills'!$H:$H,'Hero Skills'!$F:$F,AF$83,'Hero Skills'!$E:$E,AF$82,'Hero Skills'!$D:$D,"Friend",'Hero Skills'!$C:$C,"All",'Hero Skills'!$A:$A,$C98,'Hero Skills'!$I:$I,"Stats-Based",'Hero Skills'!$P:$P,AF$81)+SUMIFS('Hero Skills'!$H:$H,'Hero Skills'!$C:$C,$F$1,'Hero Skills'!$F:$F,AF$83,'Hero Skills'!$E:$E,AF$82,'Hero Skills'!$A:$A,$C98,'Hero Skills'!$I:$I,"Stats-Based",'Hero Skills'!$P:$P,AF$81),SUMIFS('Hero Skills'!$H:$H,'Hero Skills'!$F:$F,AF$83,'Hero Skills'!$E:$E,AF$82,'Hero Skills'!$D:$D,"Friend",'Hero Skills'!$C:$C,"All",'Hero Skills'!$A:$A,$C98,'Hero Skills'!$B:$B,"Skill 1",'Hero Skills'!$I:$I,"Stats-Based",'Hero Skills'!$P:$P,AF$81))</f>
        <v>0</v>
      </c>
      <c r="AG98" s="117">
        <f>IF($B98="Lead",SUMIFS('Hero Skills'!$H:$H,'Hero Skills'!$F:$F,AG$83,'Hero Skills'!$E:$E,AG$82,'Hero Skills'!$D:$D,"Friend",'Hero Skills'!$C:$C,"All",'Hero Skills'!$A:$A,$C98,'Hero Skills'!$I:$I,"Stats-Based",'Hero Skills'!$P:$P,AG$81)+SUMIFS('Hero Skills'!$H:$H,'Hero Skills'!$C:$C,$F$1,'Hero Skills'!$F:$F,AG$83,'Hero Skills'!$E:$E,AG$82,'Hero Skills'!$A:$A,$C98,'Hero Skills'!$I:$I,"Stats-Based",'Hero Skills'!$P:$P,AG$81),SUMIFS('Hero Skills'!$H:$H,'Hero Skills'!$F:$F,AG$83,'Hero Skills'!$E:$E,AG$82,'Hero Skills'!$D:$D,"Friend",'Hero Skills'!$C:$C,"All",'Hero Skills'!$A:$A,$C98,'Hero Skills'!$B:$B,"Skill 1",'Hero Skills'!$I:$I,"Stats-Based",'Hero Skills'!$P:$P,AG$81))</f>
        <v>0</v>
      </c>
      <c r="AH98" s="118">
        <f>IF($B98="Lead",SUMIFS('Hero Skills'!$H:$H,'Hero Skills'!$F:$F,AH$83,'Hero Skills'!$E:$E,AH$82,'Hero Skills'!$D:$D,"Foe",'Hero Skills'!$C:$C,"All",'Hero Skills'!$A:$A,$C98,'Hero Skills'!$I:$I,"Stats-Based",'Hero Skills'!$P:$P,AH$81),SUMIFS('Hero Skills'!$H:$H,'Hero Skills'!$F:$F,AH$83,'Hero Skills'!$E:$E,AH$82,'Hero Skills'!$D:$D,"Foe",'Hero Skills'!$C:$C,"All",'Hero Skills'!$A:$A,$C98,'Hero Skills'!$B:$B,"Skill 1",'Hero Skills'!$I:$I,"Stats-Based",'Hero Skills'!$P:$P,AH$81))</f>
        <v>0</v>
      </c>
      <c r="AI98" s="118">
        <f>IF($B98="Lead",SUMIFS('Hero Skills'!$H:$H,'Hero Skills'!$F:$F,AI$83,'Hero Skills'!$E:$E,AI$82,'Hero Skills'!$D:$D,"Foe",'Hero Skills'!$C:$C,"All",'Hero Skills'!$A:$A,$C98,'Hero Skills'!$I:$I,"Stats-Based",'Hero Skills'!$P:$P,AI$81),SUMIFS('Hero Skills'!$H:$H,'Hero Skills'!$F:$F,AI$83,'Hero Skills'!$E:$E,AI$82,'Hero Skills'!$D:$D,"Foe",'Hero Skills'!$C:$C,"All",'Hero Skills'!$A:$A,$C98,'Hero Skills'!$B:$B,"Skill 1",'Hero Skills'!$I:$I,"Stats-Based",'Hero Skills'!$P:$P,AI$81))</f>
        <v>0</v>
      </c>
      <c r="AJ98" s="118">
        <f>IF($B98="Lead",SUMIFS('Hero Skills'!$H:$H,'Hero Skills'!$F:$F,AJ$83,'Hero Skills'!$E:$E,AJ$82,'Hero Skills'!$D:$D,"Foe",'Hero Skills'!$C:$C,"All",'Hero Skills'!$A:$A,$C98,'Hero Skills'!$I:$I,"Stats-Based",'Hero Skills'!$P:$P,AJ$81),SUMIFS('Hero Skills'!$H:$H,'Hero Skills'!$F:$F,AJ$83,'Hero Skills'!$E:$E,AJ$82,'Hero Skills'!$D:$D,"Foe",'Hero Skills'!$C:$C,"All",'Hero Skills'!$A:$A,$C98,'Hero Skills'!$B:$B,"Skill 1",'Hero Skills'!$I:$I,"Stats-Based",'Hero Skills'!$P:$P,AJ$81))</f>
        <v>0</v>
      </c>
      <c r="AK98" s="118">
        <f>IF($B98="Lead",SUMIFS('Hero Skills'!$H:$H,'Hero Skills'!$F:$F,AK$83,'Hero Skills'!$E:$E,AK$82,'Hero Skills'!$D:$D,"Foe",'Hero Skills'!$C:$C,"All",'Hero Skills'!$A:$A,$C98,'Hero Skills'!$I:$I,"Stats-Based",'Hero Skills'!$P:$P,AK$81),SUMIFS('Hero Skills'!$H:$H,'Hero Skills'!$F:$F,AK$83,'Hero Skills'!$E:$E,AK$82,'Hero Skills'!$D:$D,"Foe",'Hero Skills'!$C:$C,"All",'Hero Skills'!$A:$A,$C98,'Hero Skills'!$B:$B,"Skill 1",'Hero Skills'!$I:$I,"Stats-Based",'Hero Skills'!$P:$P,AK$81))</f>
        <v>0</v>
      </c>
      <c r="AL98" s="118">
        <f>IF($B98="Lead",SUMIFS('Hero Skills'!$H:$H,'Hero Skills'!$F:$F,AL$83,'Hero Skills'!$E:$E,AL$82,'Hero Skills'!$D:$D,"Foe",'Hero Skills'!$C:$C,"All",'Hero Skills'!$A:$A,$C98,'Hero Skills'!$I:$I,"Stats-Based",'Hero Skills'!$P:$P,AL$81),SUMIFS('Hero Skills'!$H:$H,'Hero Skills'!$F:$F,AL$83,'Hero Skills'!$E:$E,AL$82,'Hero Skills'!$D:$D,"Foe",'Hero Skills'!$C:$C,"All",'Hero Skills'!$A:$A,$C98,'Hero Skills'!$B:$B,"Skill 1",'Hero Skills'!$I:$I,"Stats-Based",'Hero Skills'!$P:$P,AL$81))</f>
        <v>0</v>
      </c>
      <c r="AM98" s="118">
        <f>IF($B98="Lead",SUMIFS('Hero Skills'!$H:$H,'Hero Skills'!$F:$F,AM$83,'Hero Skills'!$E:$E,AM$82,'Hero Skills'!$D:$D,"Foe",'Hero Skills'!$C:$C,"All",'Hero Skills'!$A:$A,$C98,'Hero Skills'!$I:$I,"Stats-Based",'Hero Skills'!$P:$P,AM$81),SUMIFS('Hero Skills'!$H:$H,'Hero Skills'!$F:$F,AM$83,'Hero Skills'!$E:$E,AM$82,'Hero Skills'!$D:$D,"Foe",'Hero Skills'!$C:$C,"All",'Hero Skills'!$A:$A,$C98,'Hero Skills'!$B:$B,"Skill 1",'Hero Skills'!$I:$I,"Stats-Based",'Hero Skills'!$P:$P,AM$81))</f>
        <v>0</v>
      </c>
      <c r="AN98" s="118">
        <f>IF($B98="Lead",SUMIFS('Hero Skills'!$H:$H,'Hero Skills'!$F:$F,AN$83,'Hero Skills'!$E:$E,AN$82,'Hero Skills'!$D:$D,"Foe",'Hero Skills'!$C:$C,"All",'Hero Skills'!$A:$A,$C98,'Hero Skills'!$I:$I,"Stats-Based",'Hero Skills'!$P:$P,AN$81),SUMIFS('Hero Skills'!$H:$H,'Hero Skills'!$F:$F,AN$83,'Hero Skills'!$E:$E,AN$82,'Hero Skills'!$D:$D,"Foe",'Hero Skills'!$C:$C,"All",'Hero Skills'!$A:$A,$C98,'Hero Skills'!$B:$B,"Skill 1",'Hero Skills'!$I:$I,"Stats-Based",'Hero Skills'!$P:$P,AN$81))</f>
        <v>0</v>
      </c>
      <c r="AO98" s="118">
        <f>IF($B98="Lead",SUMIFS('Hero Skills'!$H:$H,'Hero Skills'!$F:$F,AO$83,'Hero Skills'!$E:$E,AO$82,'Hero Skills'!$D:$D,"Foe",'Hero Skills'!$C:$C,"All",'Hero Skills'!$A:$A,$C98,'Hero Skills'!$I:$I,"Stats-Based",'Hero Skills'!$P:$P,AO$81),SUMIFS('Hero Skills'!$H:$H,'Hero Skills'!$F:$F,AO$83,'Hero Skills'!$E:$E,AO$82,'Hero Skills'!$D:$D,"Foe",'Hero Skills'!$C:$C,"All",'Hero Skills'!$A:$A,$C98,'Hero Skills'!$B:$B,"Skill 1",'Hero Skills'!$I:$I,"Stats-Based",'Hero Skills'!$P:$P,AO$81))</f>
        <v>0</v>
      </c>
      <c r="AP98" s="118">
        <f>IF($B98="Lead",SUMIFS('Hero Skills'!$H:$H,'Hero Skills'!$F:$F,AP$83,'Hero Skills'!$E:$E,AP$82,'Hero Skills'!$D:$D,"Foe",'Hero Skills'!$C:$C,"All",'Hero Skills'!$A:$A,$C98,'Hero Skills'!$I:$I,"Stats-Based",'Hero Skills'!$P:$P,AP$81),SUMIFS('Hero Skills'!$H:$H,'Hero Skills'!$F:$F,AP$83,'Hero Skills'!$E:$E,AP$82,'Hero Skills'!$D:$D,"Foe",'Hero Skills'!$C:$C,"All",'Hero Skills'!$A:$A,$C98,'Hero Skills'!$B:$B,"Skill 1",'Hero Skills'!$I:$I,"Stats-Based",'Hero Skills'!$P:$P,AP$81))</f>
        <v>0</v>
      </c>
      <c r="AQ98" s="118">
        <f>IF($B98="Lead",SUMIFS('Hero Skills'!$H:$H,'Hero Skills'!$F:$F,AQ$83,'Hero Skills'!$E:$E,AQ$82,'Hero Skills'!$D:$D,"Foe",'Hero Skills'!$C:$C,"All",'Hero Skills'!$A:$A,$C98,'Hero Skills'!$I:$I,"Stats-Based",'Hero Skills'!$P:$P,AQ$81),SUMIFS('Hero Skills'!$H:$H,'Hero Skills'!$F:$F,AQ$83,'Hero Skills'!$E:$E,AQ$82,'Hero Skills'!$D:$D,"Foe",'Hero Skills'!$C:$C,"All",'Hero Skills'!$A:$A,$C98,'Hero Skills'!$B:$B,"Skill 1",'Hero Skills'!$I:$I,"Stats-Based",'Hero Skills'!$P:$P,AQ$81))</f>
        <v>0</v>
      </c>
      <c r="AR98" s="118">
        <f>IF($B98="Lead",SUMIFS('Hero Skills'!$H:$H,'Hero Skills'!$F:$F,AR$83,'Hero Skills'!$E:$E,AR$82,'Hero Skills'!$D:$D,"Foe",'Hero Skills'!$C:$C,"All",'Hero Skills'!$A:$A,$C98,'Hero Skills'!$I:$I,"Stats-Based",'Hero Skills'!$P:$P,AR$81),SUMIFS('Hero Skills'!$H:$H,'Hero Skills'!$F:$F,AR$83,'Hero Skills'!$E:$E,AR$82,'Hero Skills'!$D:$D,"Foe",'Hero Skills'!$C:$C,"All",'Hero Skills'!$A:$A,$C98,'Hero Skills'!$B:$B,"Skill 1",'Hero Skills'!$I:$I,"Stats-Based",'Hero Skills'!$P:$P,AR$81))</f>
        <v>0</v>
      </c>
      <c r="AS98" s="118">
        <f>IF($B98="Lead",SUMIFS('Hero Skills'!$H:$H,'Hero Skills'!$F:$F,AS$83,'Hero Skills'!$E:$E,AS$82,'Hero Skills'!$D:$D,"Foe",'Hero Skills'!$C:$C,"All",'Hero Skills'!$A:$A,$C98,'Hero Skills'!$I:$I,"Stats-Based",'Hero Skills'!$P:$P,AS$81),SUMIFS('Hero Skills'!$H:$H,'Hero Skills'!$F:$F,AS$83,'Hero Skills'!$E:$E,AS$82,'Hero Skills'!$D:$D,"Foe",'Hero Skills'!$C:$C,"All",'Hero Skills'!$A:$A,$C98,'Hero Skills'!$B:$B,"Skill 1",'Hero Skills'!$I:$I,"Stats-Based",'Hero Skills'!$P:$P,AS$81))</f>
        <v>0</v>
      </c>
      <c r="AT98" s="118">
        <f>IF($B98="Lead",SUMIFS('Hero Skills'!$H:$H,'Hero Skills'!$F:$F,AT$83,'Hero Skills'!$E:$E,AT$82,'Hero Skills'!$D:$D,"Foe",'Hero Skills'!$C:$C,"All",'Hero Skills'!$A:$A,$C98,'Hero Skills'!$I:$I,"Stats-Based",'Hero Skills'!$P:$P,AT$81),SUMIFS('Hero Skills'!$H:$H,'Hero Skills'!$F:$F,AT$83,'Hero Skills'!$E:$E,AT$82,'Hero Skills'!$D:$D,"Foe",'Hero Skills'!$C:$C,"All",'Hero Skills'!$A:$A,$C98,'Hero Skills'!$B:$B,"Skill 1",'Hero Skills'!$I:$I,"Stats-Based",'Hero Skills'!$P:$P,AT$81))</f>
        <v>0</v>
      </c>
      <c r="AU98" s="118">
        <f>IF($B98="Lead",SUMIFS('Hero Skills'!$H:$H,'Hero Skills'!$F:$F,AU$83,'Hero Skills'!$E:$E,AU$82,'Hero Skills'!$D:$D,"Foe",'Hero Skills'!$C:$C,"All",'Hero Skills'!$A:$A,$C98,'Hero Skills'!$I:$I,"Stats-Based",'Hero Skills'!$P:$P,AU$81),SUMIFS('Hero Skills'!$H:$H,'Hero Skills'!$F:$F,AU$83,'Hero Skills'!$E:$E,AU$82,'Hero Skills'!$D:$D,"Foe",'Hero Skills'!$C:$C,"All",'Hero Skills'!$A:$A,$C98,'Hero Skills'!$B:$B,"Skill 1",'Hero Skills'!$I:$I,"Stats-Based",'Hero Skills'!$P:$P,AU$81))</f>
        <v>0</v>
      </c>
      <c r="AV98" s="118">
        <f>IF($B98="Lead",SUMIFS('Hero Skills'!$H:$H,'Hero Skills'!$F:$F,AV$83,'Hero Skills'!$E:$E,AV$82,'Hero Skills'!$D:$D,"Foe",'Hero Skills'!$C:$C,"All",'Hero Skills'!$A:$A,$C98,'Hero Skills'!$I:$I,"Stats-Based",'Hero Skills'!$P:$P,AV$81),SUMIFS('Hero Skills'!$H:$H,'Hero Skills'!$F:$F,AV$83,'Hero Skills'!$E:$E,AV$82,'Hero Skills'!$D:$D,"Foe",'Hero Skills'!$C:$C,"All",'Hero Skills'!$A:$A,$C98,'Hero Skills'!$B:$B,"Skill 1",'Hero Skills'!$I:$I,"Stats-Based",'Hero Skills'!$P:$P,AV$81))</f>
        <v>0</v>
      </c>
      <c r="AW98" s="118">
        <f>IF($B98="Lead",SUMIFS('Hero Skills'!$H:$H,'Hero Skills'!$F:$F,AW$83,'Hero Skills'!$E:$E,AW$82,'Hero Skills'!$D:$D,"Foe",'Hero Skills'!$C:$C,"All",'Hero Skills'!$A:$A,$C98,'Hero Skills'!$I:$I,"Stats-Based",'Hero Skills'!$P:$P,AW$81),SUMIFS('Hero Skills'!$H:$H,'Hero Skills'!$F:$F,AW$83,'Hero Skills'!$E:$E,AW$82,'Hero Skills'!$D:$D,"Foe",'Hero Skills'!$C:$C,"All",'Hero Skills'!$A:$A,$C98,'Hero Skills'!$B:$B,"Skill 1",'Hero Skills'!$I:$I,"Stats-Based",'Hero Skills'!$P:$P,AW$81))</f>
        <v>0</v>
      </c>
      <c r="AX98" s="118">
        <f>IF($B98="Lead",SUMIFS('Hero Skills'!$H:$H,'Hero Skills'!$F:$F,AX$83,'Hero Skills'!$E:$E,AX$82,'Hero Skills'!$D:$D,"Foe",'Hero Skills'!$C:$C,"All",'Hero Skills'!$A:$A,$C98,'Hero Skills'!$I:$I,"Stats-Based",'Hero Skills'!$P:$P,AX$81),SUMIFS('Hero Skills'!$H:$H,'Hero Skills'!$F:$F,AX$83,'Hero Skills'!$E:$E,AX$82,'Hero Skills'!$D:$D,"Foe",'Hero Skills'!$C:$C,"All",'Hero Skills'!$A:$A,$C98,'Hero Skills'!$B:$B,"Skill 1",'Hero Skills'!$I:$I,"Stats-Based",'Hero Skills'!$P:$P,AX$81))</f>
        <v>0</v>
      </c>
      <c r="AY98" s="118">
        <f>IF($B98="Lead",SUMIFS('Hero Skills'!$H:$H,'Hero Skills'!$F:$F,AY$83,'Hero Skills'!$E:$E,AY$82,'Hero Skills'!$D:$D,"Foe",'Hero Skills'!$C:$C,"All",'Hero Skills'!$A:$A,$C98,'Hero Skills'!$I:$I,"Stats-Based",'Hero Skills'!$P:$P,AY$81),SUMIFS('Hero Skills'!$H:$H,'Hero Skills'!$F:$F,AY$83,'Hero Skills'!$E:$E,AY$82,'Hero Skills'!$D:$D,"Foe",'Hero Skills'!$C:$C,"All",'Hero Skills'!$A:$A,$C98,'Hero Skills'!$B:$B,"Skill 1",'Hero Skills'!$I:$I,"Stats-Based",'Hero Skills'!$P:$P,AY$81))</f>
        <v>0</v>
      </c>
      <c r="AZ98" s="118">
        <f>IF($B98="Lead",SUMIFS('Hero Skills'!$H:$H,'Hero Skills'!$F:$F,AZ$83,'Hero Skills'!$E:$E,AZ$82,'Hero Skills'!$D:$D,"Foe",'Hero Skills'!$C:$C,"All",'Hero Skills'!$A:$A,$C98,'Hero Skills'!$I:$I,"Stats-Based",'Hero Skills'!$P:$P,AZ$81),SUMIFS('Hero Skills'!$H:$H,'Hero Skills'!$F:$F,AZ$83,'Hero Skills'!$E:$E,AZ$82,'Hero Skills'!$D:$D,"Foe",'Hero Skills'!$C:$C,"All",'Hero Skills'!$A:$A,$C98,'Hero Skills'!$B:$B,"Skill 1",'Hero Skills'!$I:$I,"Stats-Based",'Hero Skills'!$P:$P,AZ$81))</f>
        <v>0</v>
      </c>
      <c r="BA98" s="118">
        <f>IF($B98="Lead",SUMIFS('Hero Skills'!$H:$H,'Hero Skills'!$F:$F,BA$83,'Hero Skills'!$E:$E,BA$82,'Hero Skills'!$D:$D,"Foe",'Hero Skills'!$C:$C,"All",'Hero Skills'!$A:$A,$C98,'Hero Skills'!$I:$I,"Stats-Based",'Hero Skills'!$P:$P,BA$81),SUMIFS('Hero Skills'!$H:$H,'Hero Skills'!$F:$F,BA$83,'Hero Skills'!$E:$E,BA$82,'Hero Skills'!$D:$D,"Foe",'Hero Skills'!$C:$C,"All",'Hero Skills'!$A:$A,$C98,'Hero Skills'!$B:$B,"Skill 1",'Hero Skills'!$I:$I,"Stats-Based",'Hero Skills'!$P:$P,BA$81))</f>
        <v>0</v>
      </c>
      <c r="BB98" s="118">
        <f>IF($B98="Lead",SUMIFS('Hero Skills'!$H:$H,'Hero Skills'!$F:$F,BB$83,'Hero Skills'!$E:$E,BB$82,'Hero Skills'!$D:$D,"Foe",'Hero Skills'!$C:$C,"All",'Hero Skills'!$A:$A,$C98,'Hero Skills'!$I:$I,"Stats-Based",'Hero Skills'!$P:$P,BB$81),SUMIFS('Hero Skills'!$H:$H,'Hero Skills'!$F:$F,BB$83,'Hero Skills'!$E:$E,BB$82,'Hero Skills'!$D:$D,"Foe",'Hero Skills'!$C:$C,"All",'Hero Skills'!$A:$A,$C98,'Hero Skills'!$B:$B,"Skill 1",'Hero Skills'!$I:$I,"Stats-Based",'Hero Skills'!$P:$P,BB$81))</f>
        <v>0</v>
      </c>
      <c r="BC98" s="118">
        <f>IF($B98="Lead",SUMIFS('Hero Skills'!$H:$H,'Hero Skills'!$F:$F,BC$83,'Hero Skills'!$E:$E,BC$82,'Hero Skills'!$D:$D,"Foe",'Hero Skills'!$C:$C,"All",'Hero Skills'!$A:$A,$C98,'Hero Skills'!$I:$I,"Stats-Based",'Hero Skills'!$P:$P,BC$81),SUMIFS('Hero Skills'!$H:$H,'Hero Skills'!$F:$F,BC$83,'Hero Skills'!$E:$E,BC$82,'Hero Skills'!$D:$D,"Foe",'Hero Skills'!$C:$C,"All",'Hero Skills'!$A:$A,$C98,'Hero Skills'!$B:$B,"Skill 1",'Hero Skills'!$I:$I,"Stats-Based",'Hero Skills'!$P:$P,BC$81))</f>
        <v>0</v>
      </c>
      <c r="BD98" s="118">
        <f>IF($B98="Lead",SUMIFS('Hero Skills'!$H:$H,'Hero Skills'!$F:$F,BD$83,'Hero Skills'!$E:$E,BD$82,'Hero Skills'!$D:$D,"Foe",'Hero Skills'!$C:$C,"All",'Hero Skills'!$A:$A,$C98,'Hero Skills'!$I:$I,"Stats-Based",'Hero Skills'!$P:$P,BD$81),SUMIFS('Hero Skills'!$H:$H,'Hero Skills'!$F:$F,BD$83,'Hero Skills'!$E:$E,BD$82,'Hero Skills'!$D:$D,"Foe",'Hero Skills'!$C:$C,"All",'Hero Skills'!$A:$A,$C98,'Hero Skills'!$B:$B,"Skill 1",'Hero Skills'!$I:$I,"Stats-Based",'Hero Skills'!$P:$P,BD$81))</f>
        <v>0</v>
      </c>
      <c r="BE98" s="118">
        <f>IF($B98="Lead",SUMIFS('Hero Skills'!$H:$H,'Hero Skills'!$F:$F,BE$83,'Hero Skills'!$E:$E,BE$82,'Hero Skills'!$D:$D,"Foe",'Hero Skills'!$C:$C,"All",'Hero Skills'!$A:$A,$C98,'Hero Skills'!$I:$I,"Stats-Based",'Hero Skills'!$P:$P,BE$81),SUMIFS('Hero Skills'!$H:$H,'Hero Skills'!$F:$F,BE$83,'Hero Skills'!$E:$E,BE$82,'Hero Skills'!$D:$D,"Foe",'Hero Skills'!$C:$C,"All",'Hero Skills'!$A:$A,$C98,'Hero Skills'!$B:$B,"Skill 1",'Hero Skills'!$I:$I,"Stats-Based",'Hero Skills'!$P:$P,BE$81))</f>
        <v>0</v>
      </c>
      <c r="BF98" s="118">
        <f>IF($B98="Lead",SUMIFS('Hero Skills'!$H:$H,'Hero Skills'!$F:$F,BF$83,'Hero Skills'!$E:$E,BF$82,'Hero Skills'!$D:$D,"Foe",'Hero Skills'!$C:$C,"All",'Hero Skills'!$A:$A,$C98,'Hero Skills'!$I:$I,"Stats-Based",'Hero Skills'!$P:$P,BF$81),SUMIFS('Hero Skills'!$H:$H,'Hero Skills'!$F:$F,BF$83,'Hero Skills'!$E:$E,BF$82,'Hero Skills'!$D:$D,"Foe",'Hero Skills'!$C:$C,"All",'Hero Skills'!$A:$A,$C98,'Hero Skills'!$B:$B,"Skill 1",'Hero Skills'!$I:$I,"Stats-Based",'Hero Skills'!$P:$P,BF$81))</f>
        <v>0</v>
      </c>
      <c r="BG98" s="118">
        <f>IF($B98="Lead",SUMIFS('Hero Skills'!$H:$H,'Hero Skills'!$F:$F,BG$83,'Hero Skills'!$E:$E,BG$82,'Hero Skills'!$D:$D,"Foe",'Hero Skills'!$C:$C,"All",'Hero Skills'!$A:$A,$C98,'Hero Skills'!$I:$I,"Stats-Based",'Hero Skills'!$P:$P,BG$81),SUMIFS('Hero Skills'!$H:$H,'Hero Skills'!$F:$F,BG$83,'Hero Skills'!$E:$E,BG$82,'Hero Skills'!$D:$D,"Foe",'Hero Skills'!$C:$C,"All",'Hero Skills'!$A:$A,$C98,'Hero Skills'!$B:$B,"Skill 1",'Hero Skills'!$I:$I,"Stats-Based",'Hero Skills'!$P:$P,BG$81))</f>
        <v>0</v>
      </c>
      <c r="BH98" s="118">
        <f>IF($B98="Lead",SUMIFS('Hero Skills'!$H:$H,'Hero Skills'!$F:$F,BH$83,'Hero Skills'!$E:$E,BH$82,'Hero Skills'!$D:$D,"Foe",'Hero Skills'!$C:$C,"All",'Hero Skills'!$A:$A,$C98,'Hero Skills'!$I:$I,"Stats-Based",'Hero Skills'!$P:$P,BH$81),SUMIFS('Hero Skills'!$H:$H,'Hero Skills'!$F:$F,BH$83,'Hero Skills'!$E:$E,BH$82,'Hero Skills'!$D:$D,"Foe",'Hero Skills'!$C:$C,"All",'Hero Skills'!$A:$A,$C98,'Hero Skills'!$B:$B,"Skill 1",'Hero Skills'!$I:$I,"Stats-Based",'Hero Skills'!$P:$P,BH$81))</f>
        <v>0</v>
      </c>
      <c r="BI98" s="118">
        <f>IF($B98="Lead",SUMIFS('Hero Skills'!$H:$H,'Hero Skills'!$F:$F,BI$83,'Hero Skills'!$E:$E,BI$82,'Hero Skills'!$D:$D,"Foe",'Hero Skills'!$C:$C,"All",'Hero Skills'!$A:$A,$C98,'Hero Skills'!$I:$I,"Stats-Based",'Hero Skills'!$P:$P,BI$81),SUMIFS('Hero Skills'!$H:$H,'Hero Skills'!$F:$F,BI$83,'Hero Skills'!$E:$E,BI$82,'Hero Skills'!$D:$D,"Foe",'Hero Skills'!$C:$C,"All",'Hero Skills'!$A:$A,$C98,'Hero Skills'!$B:$B,"Skill 1",'Hero Skills'!$I:$I,"Stats-Based",'Hero Skills'!$P:$P,BI$81))</f>
        <v>0</v>
      </c>
      <c r="BJ98" s="118">
        <f>IF($B98="Lead",SUMIFS('Hero Skills'!$H:$H,'Hero Skills'!$F:$F,BJ$83,'Hero Skills'!$E:$E,BJ$82,'Hero Skills'!$D:$D,"Foe",'Hero Skills'!$C:$C,"All",'Hero Skills'!$A:$A,$C98,'Hero Skills'!$I:$I,"Stats-Based",'Hero Skills'!$P:$P,BJ$81),SUMIFS('Hero Skills'!$H:$H,'Hero Skills'!$F:$F,BJ$83,'Hero Skills'!$E:$E,BJ$82,'Hero Skills'!$D:$D,"Foe",'Hero Skills'!$C:$C,"All",'Hero Skills'!$A:$A,$C98,'Hero Skills'!$B:$B,"Skill 1",'Hero Skills'!$I:$I,"Stats-Based",'Hero Skills'!$P:$P,BJ$81))</f>
        <v>0</v>
      </c>
      <c r="BK98" s="118">
        <f>IF($B98="Lead",SUMIFS('Hero Skills'!$H:$H,'Hero Skills'!$F:$F,BK$83,'Hero Skills'!$E:$E,BK$82,'Hero Skills'!$D:$D,"Foe",'Hero Skills'!$C:$C,"All",'Hero Skills'!$A:$A,$C98,'Hero Skills'!$I:$I,"Stats-Based",'Hero Skills'!$P:$P,BK$81),SUMIFS('Hero Skills'!$H:$H,'Hero Skills'!$F:$F,BK$83,'Hero Skills'!$E:$E,BK$82,'Hero Skills'!$D:$D,"Foe",'Hero Skills'!$C:$C,"All",'Hero Skills'!$A:$A,$C98,'Hero Skills'!$B:$B,"Skill 1",'Hero Skills'!$I:$I,"Stats-Based",'Hero Skills'!$P:$P,BK$81))</f>
        <v>0</v>
      </c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9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/>
      <c r="FA98" s="118"/>
      <c r="FB98" s="118"/>
      <c r="FC98" s="118"/>
      <c r="FD98" s="118"/>
      <c r="FE98" s="118"/>
      <c r="FF98" s="118"/>
      <c r="FG98" s="118"/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/>
      <c r="IJ98" s="118"/>
      <c r="IK98" s="118"/>
      <c r="IL98" s="118"/>
      <c r="IM98" s="118"/>
      <c r="IN98" s="118"/>
      <c r="IO98" s="118"/>
      <c r="IP98" s="118"/>
      <c r="IQ98" s="118"/>
      <c r="IR98" s="118"/>
      <c r="IS98" s="118"/>
      <c r="IT98" s="118"/>
      <c r="IU98" s="118"/>
      <c r="IV98" s="118"/>
      <c r="IW98" s="118"/>
      <c r="IX98" s="118"/>
      <c r="IY98" s="118"/>
      <c r="IZ98" s="118"/>
      <c r="JA98" s="118"/>
      <c r="JB98" s="118"/>
      <c r="JC98" s="118"/>
      <c r="JD98" s="118"/>
      <c r="JE98" s="118"/>
      <c r="JF98" s="118"/>
      <c r="JG98" s="118"/>
      <c r="JH98" s="118"/>
      <c r="JI98" s="118"/>
      <c r="JJ98" s="118"/>
      <c r="JK98" s="118"/>
      <c r="JL98" s="118"/>
      <c r="JM98" s="118"/>
      <c r="JN98" s="118"/>
      <c r="JO98" s="118"/>
      <c r="JP98" s="118"/>
      <c r="JQ98" s="118"/>
      <c r="JR98" s="118"/>
      <c r="JS98" s="118"/>
      <c r="JT98" s="118"/>
      <c r="JU98" s="118"/>
      <c r="JV98" s="118"/>
      <c r="JW98" s="118"/>
      <c r="JX98" s="118"/>
      <c r="JY98" s="118"/>
      <c r="JZ98" s="118"/>
      <c r="KA98" s="118"/>
      <c r="KB98" s="118"/>
      <c r="KC98" s="118"/>
      <c r="KD98" s="118"/>
      <c r="KE98" s="118"/>
      <c r="KF98" s="118"/>
      <c r="KG98" s="118"/>
      <c r="KH98" s="118"/>
      <c r="KI98" s="118"/>
      <c r="KJ98" s="118"/>
      <c r="KK98" s="118"/>
      <c r="KL98" s="118"/>
      <c r="KM98" s="118"/>
      <c r="KN98" s="118"/>
      <c r="KO98" s="118"/>
      <c r="KP98" s="118"/>
      <c r="KQ98" s="118"/>
      <c r="KR98" s="118"/>
      <c r="KS98" s="118"/>
      <c r="KT98" s="118"/>
      <c r="KU98" s="118"/>
      <c r="KV98" s="118"/>
      <c r="KW98" s="118"/>
      <c r="KX98" s="118"/>
      <c r="KY98" s="118"/>
      <c r="KZ98" s="118"/>
      <c r="LA98" s="118"/>
      <c r="LB98" s="118"/>
      <c r="LC98" s="118"/>
      <c r="LD98" s="118"/>
      <c r="LE98" s="118"/>
      <c r="LF98" s="118"/>
      <c r="LG98" s="118"/>
      <c r="LH98" s="118"/>
      <c r="LI98" s="118"/>
      <c r="LJ98" s="118"/>
      <c r="LK98" s="118"/>
      <c r="LL98" s="118"/>
      <c r="LM98" s="118"/>
      <c r="LN98" s="118"/>
      <c r="LO98" s="118"/>
      <c r="LP98" s="118"/>
      <c r="LQ98" s="118"/>
      <c r="LR98" s="118"/>
      <c r="LS98" s="118"/>
      <c r="LT98" s="118"/>
      <c r="LU98" s="118"/>
      <c r="LV98" s="118"/>
      <c r="LW98" s="118"/>
      <c r="LX98" s="118"/>
      <c r="LY98" s="118"/>
      <c r="LZ98" s="118"/>
      <c r="MA98" s="118"/>
      <c r="MB98" s="118"/>
      <c r="MC98" s="118"/>
      <c r="MD98" s="118"/>
      <c r="ME98" s="118"/>
      <c r="MF98" s="118"/>
      <c r="MG98" s="118"/>
      <c r="MH98" s="118"/>
      <c r="MI98" s="118"/>
      <c r="MJ98" s="118"/>
      <c r="MK98" s="118"/>
      <c r="ML98" s="118"/>
      <c r="MM98" s="118"/>
      <c r="MN98" s="118"/>
      <c r="MO98" s="118"/>
      <c r="MP98" s="118"/>
      <c r="MQ98" s="118"/>
      <c r="MR98" s="118"/>
      <c r="MS98" s="118"/>
      <c r="MT98" s="118"/>
      <c r="MU98" s="118"/>
      <c r="MV98" s="118"/>
      <c r="MW98" s="118"/>
      <c r="MX98" s="118"/>
      <c r="MY98" s="118"/>
      <c r="MZ98" s="118"/>
      <c r="NA98" s="118"/>
      <c r="NB98" s="118"/>
      <c r="NC98" s="118"/>
      <c r="ND98" s="118"/>
      <c r="NE98" s="118"/>
      <c r="NF98" s="118"/>
      <c r="NG98" s="118"/>
      <c r="NH98" s="118"/>
      <c r="NI98" s="118"/>
      <c r="NJ98" s="118"/>
      <c r="NK98" s="118"/>
      <c r="NL98" s="118"/>
      <c r="NM98" s="118"/>
      <c r="NN98" s="118"/>
      <c r="NO98" s="118"/>
      <c r="NP98" s="118"/>
      <c r="NQ98" s="118"/>
      <c r="NR98" s="118"/>
      <c r="NS98" s="118"/>
      <c r="NT98" s="118"/>
      <c r="NU98" s="118"/>
      <c r="NV98" s="118"/>
      <c r="NW98" s="118"/>
      <c r="NX98" s="118"/>
      <c r="NY98" s="118"/>
      <c r="NZ98" s="118"/>
      <c r="OA98" s="118"/>
      <c r="OB98" s="118"/>
      <c r="OC98" s="118"/>
      <c r="OD98" s="118"/>
      <c r="OE98" s="118"/>
      <c r="OF98" s="118"/>
      <c r="OG98" s="118"/>
      <c r="OH98" s="118"/>
      <c r="OI98" s="118"/>
      <c r="OJ98" s="118"/>
      <c r="OK98" s="118"/>
      <c r="OL98" s="118"/>
      <c r="OM98" s="118"/>
      <c r="ON98" s="118"/>
      <c r="OO98" s="118"/>
      <c r="OP98" s="118"/>
      <c r="OQ98" s="118"/>
      <c r="OR98" s="118"/>
      <c r="OS98" s="118"/>
      <c r="OT98" s="118"/>
      <c r="OU98" s="118"/>
      <c r="OV98" s="118"/>
      <c r="OW98" s="118"/>
      <c r="OX98" s="118"/>
      <c r="OY98" s="118"/>
      <c r="OZ98" s="118"/>
      <c r="PA98" s="118"/>
      <c r="PB98" s="118"/>
      <c r="PC98" s="118"/>
      <c r="PD98" s="118"/>
      <c r="PE98" s="118"/>
      <c r="PF98" s="118"/>
      <c r="PG98" s="118"/>
      <c r="PH98" s="118"/>
      <c r="PI98" s="118"/>
      <c r="PJ98" s="118"/>
      <c r="PK98" s="118"/>
      <c r="PL98" s="118"/>
      <c r="PM98" s="118"/>
      <c r="PN98" s="118"/>
      <c r="PO98" s="118"/>
      <c r="PP98" s="118"/>
      <c r="PQ98" s="118"/>
      <c r="PR98" s="118"/>
      <c r="PS98" s="118"/>
      <c r="PT98" s="118"/>
      <c r="PU98" s="118"/>
      <c r="PV98" s="118"/>
      <c r="PW98" s="118"/>
      <c r="PX98" s="118"/>
      <c r="PY98" s="118"/>
      <c r="PZ98" s="118"/>
      <c r="QA98" s="118"/>
      <c r="QB98" s="118"/>
      <c r="QC98" s="118"/>
      <c r="QD98" s="118"/>
      <c r="QE98" s="118"/>
      <c r="QF98" s="118"/>
      <c r="QG98" s="118"/>
      <c r="QH98" s="118"/>
      <c r="QI98" s="118"/>
      <c r="QJ98" s="118"/>
      <c r="QK98" s="118"/>
      <c r="QL98" s="118"/>
      <c r="QM98" s="118"/>
      <c r="QN98" s="118"/>
      <c r="QO98" s="118"/>
      <c r="QP98" s="118"/>
      <c r="QQ98" s="118"/>
      <c r="QR98" s="118"/>
      <c r="QS98" s="118"/>
      <c r="QT98" s="118"/>
      <c r="QU98" s="118"/>
      <c r="QV98" s="118"/>
      <c r="QW98" s="118"/>
      <c r="QX98" s="118"/>
      <c r="QY98" s="118"/>
      <c r="QZ98" s="118"/>
      <c r="RA98" s="118"/>
      <c r="RB98" s="118"/>
      <c r="RC98" s="118"/>
      <c r="RD98" s="118"/>
      <c r="RE98" s="118"/>
      <c r="RF98" s="118"/>
      <c r="RG98" s="118"/>
      <c r="RH98" s="118"/>
      <c r="RI98" s="118"/>
      <c r="RJ98" s="118"/>
      <c r="RK98" s="118"/>
      <c r="RL98" s="118"/>
      <c r="RM98" s="118"/>
      <c r="RN98" s="118"/>
      <c r="RO98" s="118"/>
      <c r="RP98" s="118"/>
      <c r="RQ98" s="118"/>
      <c r="RR98" s="118"/>
      <c r="RS98" s="118"/>
      <c r="RT98" s="118"/>
      <c r="RU98" s="118"/>
      <c r="RV98" s="118"/>
      <c r="RW98" s="118"/>
      <c r="RX98" s="118"/>
      <c r="RY98" s="118"/>
      <c r="RZ98" s="118"/>
      <c r="SA98" s="118"/>
      <c r="SB98" s="118"/>
      <c r="SC98" s="118"/>
      <c r="SD98" s="118"/>
      <c r="SE98" s="118"/>
      <c r="SF98" s="118"/>
      <c r="SG98" s="118"/>
      <c r="SH98" s="118"/>
      <c r="SI98" s="118"/>
      <c r="SJ98" s="118"/>
      <c r="SK98" s="118"/>
      <c r="SL98" s="118"/>
      <c r="SM98" s="118"/>
      <c r="SN98" s="118"/>
      <c r="SO98" s="118"/>
      <c r="SP98" s="118"/>
      <c r="SQ98" s="118"/>
      <c r="SR98" s="118"/>
      <c r="SS98" s="118"/>
      <c r="ST98" s="118"/>
      <c r="SU98" s="118"/>
      <c r="SV98" s="118"/>
      <c r="SW98" s="118"/>
      <c r="SX98" s="118"/>
      <c r="SY98" s="118"/>
      <c r="SZ98" s="118"/>
      <c r="TA98" s="118"/>
      <c r="TB98" s="118"/>
      <c r="TC98" s="118"/>
      <c r="TD98" s="118"/>
      <c r="TE98" s="118"/>
      <c r="TF98" s="118"/>
      <c r="TG98" s="118"/>
      <c r="TH98" s="118"/>
      <c r="TI98" s="118"/>
      <c r="TJ98" s="118"/>
      <c r="TK98" s="118"/>
      <c r="TL98" s="118"/>
      <c r="TM98" s="118"/>
      <c r="TN98" s="118"/>
      <c r="TO98" s="118"/>
      <c r="TP98" s="118"/>
      <c r="TQ98" s="118"/>
      <c r="TR98" s="118"/>
      <c r="TS98" s="118"/>
      <c r="TT98" s="118"/>
      <c r="TU98" s="118"/>
      <c r="TV98" s="118"/>
      <c r="TW98" s="118"/>
      <c r="TX98" s="118"/>
      <c r="TY98" s="118"/>
      <c r="TZ98" s="118"/>
      <c r="UA98" s="118"/>
      <c r="UB98" s="118"/>
      <c r="UC98" s="118"/>
      <c r="UD98" s="118"/>
      <c r="UE98" s="118"/>
      <c r="UF98" s="118"/>
      <c r="UG98" s="118"/>
      <c r="UH98" s="118"/>
      <c r="UI98" s="118"/>
      <c r="UJ98" s="118"/>
      <c r="UK98" s="118"/>
      <c r="UL98" s="118"/>
      <c r="UM98" s="118"/>
      <c r="UN98" s="118"/>
      <c r="UO98" s="118"/>
      <c r="UP98" s="118"/>
      <c r="UQ98" s="118"/>
      <c r="UR98" s="118"/>
      <c r="US98" s="118"/>
      <c r="UT98" s="118"/>
      <c r="UU98" s="118"/>
      <c r="UV98" s="118"/>
      <c r="UW98" s="118"/>
      <c r="UX98" s="118"/>
      <c r="UY98" s="118"/>
      <c r="UZ98" s="118"/>
      <c r="VA98" s="118"/>
      <c r="VB98" s="118"/>
      <c r="VC98" s="118"/>
      <c r="VD98" s="118"/>
      <c r="VE98" s="118"/>
      <c r="VF98" s="118"/>
      <c r="VG98" s="118"/>
      <c r="VH98" s="118"/>
      <c r="VI98" s="118"/>
      <c r="VJ98" s="118"/>
      <c r="VK98" s="118"/>
      <c r="VL98" s="118"/>
      <c r="VM98" s="118"/>
      <c r="VN98" s="118"/>
      <c r="VO98" s="118"/>
      <c r="VP98" s="118"/>
      <c r="VQ98" s="118"/>
      <c r="VR98" s="118"/>
      <c r="VS98" s="118"/>
      <c r="VT98" s="118"/>
      <c r="VU98" s="118"/>
      <c r="VV98" s="118"/>
      <c r="VW98" s="118"/>
      <c r="VX98" s="118"/>
      <c r="VY98" s="118"/>
      <c r="VZ98" s="118"/>
      <c r="WA98" s="118"/>
      <c r="WB98" s="118"/>
      <c r="WC98" s="118"/>
      <c r="WD98" s="118"/>
      <c r="WE98" s="118"/>
      <c r="WF98" s="118"/>
      <c r="WG98" s="118"/>
      <c r="WH98" s="118"/>
      <c r="WI98" s="118"/>
      <c r="WJ98" s="118"/>
      <c r="WK98" s="118"/>
      <c r="WL98" s="118"/>
      <c r="WM98" s="118"/>
      <c r="WN98" s="118"/>
      <c r="WO98" s="118"/>
      <c r="WP98" s="118"/>
      <c r="WQ98" s="118"/>
      <c r="WR98" s="118"/>
      <c r="WS98" s="118"/>
      <c r="WT98" s="118"/>
      <c r="WU98" s="118"/>
      <c r="WV98" s="118"/>
    </row>
    <row r="99" spans="1:620" ht="12.75" x14ac:dyDescent="0.2">
      <c r="A99" s="94"/>
      <c r="B99" s="37" t="s">
        <v>85</v>
      </c>
      <c r="C99" s="116" t="str">
        <f t="shared" si="36"/>
        <v>Vulcanus</v>
      </c>
      <c r="D99" s="117">
        <f>IF($B99="Lead",SUMIFS('Hero Skills'!$H:$H,'Hero Skills'!$F:$F,D$83,'Hero Skills'!$E:$E,D$82,'Hero Skills'!$D:$D,"Friend",'Hero Skills'!$C:$C,"All",'Hero Skills'!$A:$A,$C99,'Hero Skills'!$I:$I,"Stats-Based",'Hero Skills'!$P:$P,D$81)+SUMIFS('Hero Skills'!$H:$H,'Hero Skills'!$C:$C,$F$1,'Hero Skills'!$F:$F,D$83,'Hero Skills'!$E:$E,D$82,'Hero Skills'!$A:$A,$C99,'Hero Skills'!$I:$I,"Stats-Based",'Hero Skills'!$P:$P,D$81),SUMIFS('Hero Skills'!$H:$H,'Hero Skills'!$F:$F,D$83,'Hero Skills'!$E:$E,D$82,'Hero Skills'!$D:$D,"Friend",'Hero Skills'!$C:$C,"All",'Hero Skills'!$A:$A,$C99,'Hero Skills'!$B:$B,"Skill 1",'Hero Skills'!$I:$I,"Stats-Based",'Hero Skills'!$P:$P,D$81))</f>
        <v>0</v>
      </c>
      <c r="E99" s="117">
        <f>IF($B99="Lead",SUMIFS('Hero Skills'!$H:$H,'Hero Skills'!$F:$F,E$83,'Hero Skills'!$E:$E,E$82,'Hero Skills'!$D:$D,"Friend",'Hero Skills'!$C:$C,"All",'Hero Skills'!$A:$A,$C99,'Hero Skills'!$I:$I,"Stats-Based",'Hero Skills'!$P:$P,E$81)+SUMIFS('Hero Skills'!$H:$H,'Hero Skills'!$C:$C,$F$1,'Hero Skills'!$F:$F,E$83,'Hero Skills'!$E:$E,E$82,'Hero Skills'!$A:$A,$C99,'Hero Skills'!$I:$I,"Stats-Based",'Hero Skills'!$P:$P,E$81),SUMIFS('Hero Skills'!$H:$H,'Hero Skills'!$F:$F,E$83,'Hero Skills'!$E:$E,E$82,'Hero Skills'!$D:$D,"Friend",'Hero Skills'!$C:$C,"All",'Hero Skills'!$A:$A,$C99,'Hero Skills'!$B:$B,"Skill 1",'Hero Skills'!$I:$I,"Stats-Based",'Hero Skills'!$P:$P,E$81))</f>
        <v>0</v>
      </c>
      <c r="F99" s="117">
        <f>IF($B99="Lead",SUMIFS('Hero Skills'!$H:$H,'Hero Skills'!$F:$F,F$83,'Hero Skills'!$E:$E,F$82,'Hero Skills'!$D:$D,"Friend",'Hero Skills'!$C:$C,"All",'Hero Skills'!$A:$A,$C99,'Hero Skills'!$I:$I,"Stats-Based",'Hero Skills'!$P:$P,F$81)+SUMIFS('Hero Skills'!$H:$H,'Hero Skills'!$C:$C,$F$1,'Hero Skills'!$F:$F,F$83,'Hero Skills'!$E:$E,F$82,'Hero Skills'!$A:$A,$C99,'Hero Skills'!$I:$I,"Stats-Based",'Hero Skills'!$P:$P,F$81),SUMIFS('Hero Skills'!$H:$H,'Hero Skills'!$F:$F,F$83,'Hero Skills'!$E:$E,F$82,'Hero Skills'!$D:$D,"Friend",'Hero Skills'!$C:$C,"All",'Hero Skills'!$A:$A,$C99,'Hero Skills'!$B:$B,"Skill 1",'Hero Skills'!$I:$I,"Stats-Based",'Hero Skills'!$P:$P,F$81))</f>
        <v>0</v>
      </c>
      <c r="G99" s="117">
        <f>IF($B99="Lead",SUMIFS('Hero Skills'!$H:$H,'Hero Skills'!$F:$F,G$83,'Hero Skills'!$E:$E,G$82,'Hero Skills'!$D:$D,"Friend",'Hero Skills'!$C:$C,"All",'Hero Skills'!$A:$A,$C99,'Hero Skills'!$I:$I,"Stats-Based",'Hero Skills'!$P:$P,G$81)+SUMIFS('Hero Skills'!$H:$H,'Hero Skills'!$C:$C,$F$1,'Hero Skills'!$F:$F,G$83,'Hero Skills'!$E:$E,G$82,'Hero Skills'!$A:$A,$C99,'Hero Skills'!$I:$I,"Stats-Based",'Hero Skills'!$P:$P,G$81),SUMIFS('Hero Skills'!$H:$H,'Hero Skills'!$F:$F,G$83,'Hero Skills'!$E:$E,G$82,'Hero Skills'!$D:$D,"Friend",'Hero Skills'!$C:$C,"All",'Hero Skills'!$A:$A,$C99,'Hero Skills'!$B:$B,"Skill 1",'Hero Skills'!$I:$I,"Stats-Based",'Hero Skills'!$P:$P,G$81))</f>
        <v>0</v>
      </c>
      <c r="H99" s="117">
        <f>IF($B99="Lead",SUMIFS('Hero Skills'!$H:$H,'Hero Skills'!$F:$F,H$83,'Hero Skills'!$E:$E,H$82,'Hero Skills'!$D:$D,"Friend",'Hero Skills'!$C:$C,"All",'Hero Skills'!$A:$A,$C99,'Hero Skills'!$I:$I,"Stats-Based",'Hero Skills'!$P:$P,H$81)+SUMIFS('Hero Skills'!$H:$H,'Hero Skills'!$C:$C,$F$1,'Hero Skills'!$F:$F,H$83,'Hero Skills'!$E:$E,H$82,'Hero Skills'!$A:$A,$C99,'Hero Skills'!$I:$I,"Stats-Based",'Hero Skills'!$P:$P,H$81),SUMIFS('Hero Skills'!$H:$H,'Hero Skills'!$F:$F,H$83,'Hero Skills'!$E:$E,H$82,'Hero Skills'!$D:$D,"Friend",'Hero Skills'!$C:$C,"All",'Hero Skills'!$A:$A,$C99,'Hero Skills'!$B:$B,"Skill 1",'Hero Skills'!$I:$I,"Stats-Based",'Hero Skills'!$P:$P,H$81))</f>
        <v>0</v>
      </c>
      <c r="I99" s="117">
        <f>IF($B99="Lead",SUMIFS('Hero Skills'!$H:$H,'Hero Skills'!$F:$F,I$83,'Hero Skills'!$E:$E,I$82,'Hero Skills'!$D:$D,"Friend",'Hero Skills'!$C:$C,"All",'Hero Skills'!$A:$A,$C99,'Hero Skills'!$I:$I,"Stats-Based",'Hero Skills'!$P:$P,I$81)+SUMIFS('Hero Skills'!$H:$H,'Hero Skills'!$C:$C,$F$1,'Hero Skills'!$F:$F,I$83,'Hero Skills'!$E:$E,I$82,'Hero Skills'!$A:$A,$C99,'Hero Skills'!$I:$I,"Stats-Based",'Hero Skills'!$P:$P,I$81),SUMIFS('Hero Skills'!$H:$H,'Hero Skills'!$F:$F,I$83,'Hero Skills'!$E:$E,I$82,'Hero Skills'!$D:$D,"Friend",'Hero Skills'!$C:$C,"All",'Hero Skills'!$A:$A,$C99,'Hero Skills'!$B:$B,"Skill 1",'Hero Skills'!$I:$I,"Stats-Based",'Hero Skills'!$P:$P,I$81))</f>
        <v>0</v>
      </c>
      <c r="J99" s="117">
        <f>IF($B99="Lead",SUMIFS('Hero Skills'!$H:$H,'Hero Skills'!$F:$F,J$83,'Hero Skills'!$E:$E,J$82,'Hero Skills'!$D:$D,"Friend",'Hero Skills'!$C:$C,"All",'Hero Skills'!$A:$A,$C99,'Hero Skills'!$I:$I,"Stats-Based",'Hero Skills'!$P:$P,J$81)+SUMIFS('Hero Skills'!$H:$H,'Hero Skills'!$C:$C,$F$1,'Hero Skills'!$F:$F,J$83,'Hero Skills'!$E:$E,J$82,'Hero Skills'!$A:$A,$C99,'Hero Skills'!$I:$I,"Stats-Based",'Hero Skills'!$P:$P,J$81),SUMIFS('Hero Skills'!$H:$H,'Hero Skills'!$F:$F,J$83,'Hero Skills'!$E:$E,J$82,'Hero Skills'!$D:$D,"Friend",'Hero Skills'!$C:$C,"All",'Hero Skills'!$A:$A,$C99,'Hero Skills'!$B:$B,"Skill 1",'Hero Skills'!$I:$I,"Stats-Based",'Hero Skills'!$P:$P,J$81))</f>
        <v>0</v>
      </c>
      <c r="K99" s="117">
        <f>IF($B99="Lead",SUMIFS('Hero Skills'!$H:$H,'Hero Skills'!$F:$F,K$83,'Hero Skills'!$E:$E,K$82,'Hero Skills'!$D:$D,"Friend",'Hero Skills'!$C:$C,"All",'Hero Skills'!$A:$A,$C99,'Hero Skills'!$I:$I,"Stats-Based",'Hero Skills'!$P:$P,K$81)+SUMIFS('Hero Skills'!$H:$H,'Hero Skills'!$C:$C,$F$1,'Hero Skills'!$F:$F,K$83,'Hero Skills'!$E:$E,K$82,'Hero Skills'!$A:$A,$C99,'Hero Skills'!$I:$I,"Stats-Based",'Hero Skills'!$P:$P,K$81),SUMIFS('Hero Skills'!$H:$H,'Hero Skills'!$F:$F,K$83,'Hero Skills'!$E:$E,K$82,'Hero Skills'!$D:$D,"Friend",'Hero Skills'!$C:$C,"All",'Hero Skills'!$A:$A,$C99,'Hero Skills'!$B:$B,"Skill 1",'Hero Skills'!$I:$I,"Stats-Based",'Hero Skills'!$P:$P,K$81))</f>
        <v>0</v>
      </c>
      <c r="L99" s="117">
        <f>IF($B99="Lead",SUMIFS('Hero Skills'!$H:$H,'Hero Skills'!$F:$F,L$83,'Hero Skills'!$E:$E,L$82,'Hero Skills'!$D:$D,"Friend",'Hero Skills'!$C:$C,"All",'Hero Skills'!$A:$A,$C99,'Hero Skills'!$I:$I,"Stats-Based",'Hero Skills'!$P:$P,L$81)+SUMIFS('Hero Skills'!$H:$H,'Hero Skills'!$C:$C,$F$1,'Hero Skills'!$F:$F,L$83,'Hero Skills'!$E:$E,L$82,'Hero Skills'!$A:$A,$C99,'Hero Skills'!$I:$I,"Stats-Based",'Hero Skills'!$P:$P,L$81),SUMIFS('Hero Skills'!$H:$H,'Hero Skills'!$F:$F,L$83,'Hero Skills'!$E:$E,L$82,'Hero Skills'!$D:$D,"Friend",'Hero Skills'!$C:$C,"All",'Hero Skills'!$A:$A,$C99,'Hero Skills'!$B:$B,"Skill 1",'Hero Skills'!$I:$I,"Stats-Based",'Hero Skills'!$P:$P,L$81))</f>
        <v>0</v>
      </c>
      <c r="M99" s="117">
        <f>IF($B99="Lead",SUMIFS('Hero Skills'!$H:$H,'Hero Skills'!$F:$F,M$83,'Hero Skills'!$E:$E,M$82,'Hero Skills'!$D:$D,"Friend",'Hero Skills'!$C:$C,"All",'Hero Skills'!$A:$A,$C99,'Hero Skills'!$I:$I,"Stats-Based",'Hero Skills'!$P:$P,M$81)+SUMIFS('Hero Skills'!$H:$H,'Hero Skills'!$C:$C,$F$1,'Hero Skills'!$F:$F,M$83,'Hero Skills'!$E:$E,M$82,'Hero Skills'!$A:$A,$C99,'Hero Skills'!$I:$I,"Stats-Based",'Hero Skills'!$P:$P,M$81),SUMIFS('Hero Skills'!$H:$H,'Hero Skills'!$F:$F,M$83,'Hero Skills'!$E:$E,M$82,'Hero Skills'!$D:$D,"Friend",'Hero Skills'!$C:$C,"All",'Hero Skills'!$A:$A,$C99,'Hero Skills'!$B:$B,"Skill 1",'Hero Skills'!$I:$I,"Stats-Based",'Hero Skills'!$P:$P,M$81))</f>
        <v>0</v>
      </c>
      <c r="N99" s="117">
        <f>IF($B99="Lead",SUMIFS('Hero Skills'!$H:$H,'Hero Skills'!$F:$F,N$83,'Hero Skills'!$E:$E,N$82,'Hero Skills'!$D:$D,"Friend",'Hero Skills'!$C:$C,"All",'Hero Skills'!$A:$A,$C99,'Hero Skills'!$I:$I,"Stats-Based",'Hero Skills'!$P:$P,N$81)+SUMIFS('Hero Skills'!$H:$H,'Hero Skills'!$C:$C,$F$1,'Hero Skills'!$F:$F,N$83,'Hero Skills'!$E:$E,N$82,'Hero Skills'!$A:$A,$C99,'Hero Skills'!$I:$I,"Stats-Based",'Hero Skills'!$P:$P,N$81),SUMIFS('Hero Skills'!$H:$H,'Hero Skills'!$F:$F,N$83,'Hero Skills'!$E:$E,N$82,'Hero Skills'!$D:$D,"Friend",'Hero Skills'!$C:$C,"All",'Hero Skills'!$A:$A,$C99,'Hero Skills'!$B:$B,"Skill 1",'Hero Skills'!$I:$I,"Stats-Based",'Hero Skills'!$P:$P,N$81))</f>
        <v>0</v>
      </c>
      <c r="O99" s="117">
        <f>IF($B99="Lead",SUMIFS('Hero Skills'!$H:$H,'Hero Skills'!$F:$F,O$83,'Hero Skills'!$E:$E,O$82,'Hero Skills'!$D:$D,"Friend",'Hero Skills'!$C:$C,"All",'Hero Skills'!$A:$A,$C99,'Hero Skills'!$I:$I,"Stats-Based",'Hero Skills'!$P:$P,O$81)+SUMIFS('Hero Skills'!$H:$H,'Hero Skills'!$C:$C,$F$1,'Hero Skills'!$F:$F,O$83,'Hero Skills'!$E:$E,O$82,'Hero Skills'!$A:$A,$C99,'Hero Skills'!$I:$I,"Stats-Based",'Hero Skills'!$P:$P,O$81),SUMIFS('Hero Skills'!$H:$H,'Hero Skills'!$F:$F,O$83,'Hero Skills'!$E:$E,O$82,'Hero Skills'!$D:$D,"Friend",'Hero Skills'!$C:$C,"All",'Hero Skills'!$A:$A,$C99,'Hero Skills'!$B:$B,"Skill 1",'Hero Skills'!$I:$I,"Stats-Based",'Hero Skills'!$P:$P,O$81))</f>
        <v>0</v>
      </c>
      <c r="P99" s="117">
        <f>IF($B99="Lead",SUMIFS('Hero Skills'!$H:$H,'Hero Skills'!$F:$F,P$83,'Hero Skills'!$E:$E,P$82,'Hero Skills'!$D:$D,"Friend",'Hero Skills'!$C:$C,"All",'Hero Skills'!$A:$A,$C99,'Hero Skills'!$I:$I,"Stats-Based",'Hero Skills'!$P:$P,P$81)+SUMIFS('Hero Skills'!$H:$H,'Hero Skills'!$C:$C,$F$1,'Hero Skills'!$F:$F,P$83,'Hero Skills'!$E:$E,P$82,'Hero Skills'!$A:$A,$C99,'Hero Skills'!$I:$I,"Stats-Based",'Hero Skills'!$P:$P,P$81),SUMIFS('Hero Skills'!$H:$H,'Hero Skills'!$F:$F,P$83,'Hero Skills'!$E:$E,P$82,'Hero Skills'!$D:$D,"Friend",'Hero Skills'!$C:$C,"All",'Hero Skills'!$A:$A,$C99,'Hero Skills'!$B:$B,"Skill 1",'Hero Skills'!$I:$I,"Stats-Based",'Hero Skills'!$P:$P,P$81))</f>
        <v>0</v>
      </c>
      <c r="Q99" s="117">
        <f>IF($B99="Lead",SUMIFS('Hero Skills'!$H:$H,'Hero Skills'!$F:$F,Q$83,'Hero Skills'!$E:$E,Q$82,'Hero Skills'!$D:$D,"Friend",'Hero Skills'!$C:$C,"All",'Hero Skills'!$A:$A,$C99,'Hero Skills'!$I:$I,"Stats-Based",'Hero Skills'!$P:$P,Q$81)+SUMIFS('Hero Skills'!$H:$H,'Hero Skills'!$C:$C,$F$1,'Hero Skills'!$F:$F,Q$83,'Hero Skills'!$E:$E,Q$82,'Hero Skills'!$A:$A,$C99,'Hero Skills'!$I:$I,"Stats-Based",'Hero Skills'!$P:$P,Q$81),SUMIFS('Hero Skills'!$H:$H,'Hero Skills'!$F:$F,Q$83,'Hero Skills'!$E:$E,Q$82,'Hero Skills'!$D:$D,"Friend",'Hero Skills'!$C:$C,"All",'Hero Skills'!$A:$A,$C99,'Hero Skills'!$B:$B,"Skill 1",'Hero Skills'!$I:$I,"Stats-Based",'Hero Skills'!$P:$P,Q$81))</f>
        <v>0</v>
      </c>
      <c r="R99" s="117">
        <f>IF($B99="Lead",SUMIFS('Hero Skills'!$H:$H,'Hero Skills'!$F:$F,R$83,'Hero Skills'!$E:$E,R$82,'Hero Skills'!$D:$D,"Friend",'Hero Skills'!$C:$C,"All",'Hero Skills'!$A:$A,$C99,'Hero Skills'!$I:$I,"Stats-Based",'Hero Skills'!$P:$P,R$81)+SUMIFS('Hero Skills'!$H:$H,'Hero Skills'!$C:$C,$F$1,'Hero Skills'!$F:$F,R$83,'Hero Skills'!$E:$E,R$82,'Hero Skills'!$A:$A,$C99,'Hero Skills'!$I:$I,"Stats-Based",'Hero Skills'!$P:$P,R$81),SUMIFS('Hero Skills'!$H:$H,'Hero Skills'!$F:$F,R$83,'Hero Skills'!$E:$E,R$82,'Hero Skills'!$D:$D,"Friend",'Hero Skills'!$C:$C,"All",'Hero Skills'!$A:$A,$C99,'Hero Skills'!$B:$B,"Skill 1",'Hero Skills'!$I:$I,"Stats-Based",'Hero Skills'!$P:$P,R$81))</f>
        <v>0</v>
      </c>
      <c r="S99" s="117">
        <f>IF($B99="Lead",SUMIFS('Hero Skills'!$H:$H,'Hero Skills'!$F:$F,S$83,'Hero Skills'!$E:$E,S$82,'Hero Skills'!$D:$D,"Friend",'Hero Skills'!$C:$C,"All",'Hero Skills'!$A:$A,$C99,'Hero Skills'!$I:$I,"Stats-Based",'Hero Skills'!$P:$P,S$81)+SUMIFS('Hero Skills'!$H:$H,'Hero Skills'!$C:$C,$F$1,'Hero Skills'!$F:$F,S$83,'Hero Skills'!$E:$E,S$82,'Hero Skills'!$A:$A,$C99,'Hero Skills'!$I:$I,"Stats-Based",'Hero Skills'!$P:$P,S$81),SUMIFS('Hero Skills'!$H:$H,'Hero Skills'!$F:$F,S$83,'Hero Skills'!$E:$E,S$82,'Hero Skills'!$D:$D,"Friend",'Hero Skills'!$C:$C,"All",'Hero Skills'!$A:$A,$C99,'Hero Skills'!$B:$B,"Skill 1",'Hero Skills'!$I:$I,"Stats-Based",'Hero Skills'!$P:$P,S$81))</f>
        <v>0</v>
      </c>
      <c r="T99" s="117">
        <f>IF($B99="Lead",SUMIFS('Hero Skills'!$H:$H,'Hero Skills'!$F:$F,T$83,'Hero Skills'!$E:$E,T$82,'Hero Skills'!$D:$D,"Friend",'Hero Skills'!$C:$C,"All",'Hero Skills'!$A:$A,$C99,'Hero Skills'!$I:$I,"Stats-Based",'Hero Skills'!$P:$P,T$81)+SUMIFS('Hero Skills'!$H:$H,'Hero Skills'!$C:$C,$F$1,'Hero Skills'!$F:$F,T$83,'Hero Skills'!$E:$E,T$82,'Hero Skills'!$A:$A,$C99,'Hero Skills'!$I:$I,"Stats-Based",'Hero Skills'!$P:$P,T$81),SUMIFS('Hero Skills'!$H:$H,'Hero Skills'!$F:$F,T$83,'Hero Skills'!$E:$E,T$82,'Hero Skills'!$D:$D,"Friend",'Hero Skills'!$C:$C,"All",'Hero Skills'!$A:$A,$C99,'Hero Skills'!$B:$B,"Skill 1",'Hero Skills'!$I:$I,"Stats-Based",'Hero Skills'!$P:$P,T$81))</f>
        <v>0</v>
      </c>
      <c r="U99" s="117">
        <f>IF($B99="Lead",SUMIFS('Hero Skills'!$H:$H,'Hero Skills'!$F:$F,U$83,'Hero Skills'!$E:$E,U$82,'Hero Skills'!$D:$D,"Friend",'Hero Skills'!$C:$C,"All",'Hero Skills'!$A:$A,$C99,'Hero Skills'!$I:$I,"Stats-Based",'Hero Skills'!$P:$P,U$81)+SUMIFS('Hero Skills'!$H:$H,'Hero Skills'!$C:$C,$F$1,'Hero Skills'!$F:$F,U$83,'Hero Skills'!$E:$E,U$82,'Hero Skills'!$A:$A,$C99,'Hero Skills'!$I:$I,"Stats-Based",'Hero Skills'!$P:$P,U$81),SUMIFS('Hero Skills'!$H:$H,'Hero Skills'!$F:$F,U$83,'Hero Skills'!$E:$E,U$82,'Hero Skills'!$D:$D,"Friend",'Hero Skills'!$C:$C,"All",'Hero Skills'!$A:$A,$C99,'Hero Skills'!$B:$B,"Skill 1",'Hero Skills'!$I:$I,"Stats-Based",'Hero Skills'!$P:$P,U$81))</f>
        <v>0</v>
      </c>
      <c r="V99" s="117">
        <f>IF($B99="Lead",SUMIFS('Hero Skills'!$H:$H,'Hero Skills'!$F:$F,V$83,'Hero Skills'!$E:$E,V$82,'Hero Skills'!$D:$D,"Friend",'Hero Skills'!$C:$C,"All",'Hero Skills'!$A:$A,$C99,'Hero Skills'!$I:$I,"Stats-Based",'Hero Skills'!$P:$P,V$81)+SUMIFS('Hero Skills'!$H:$H,'Hero Skills'!$C:$C,$F$1,'Hero Skills'!$F:$F,V$83,'Hero Skills'!$E:$E,V$82,'Hero Skills'!$A:$A,$C99,'Hero Skills'!$I:$I,"Stats-Based",'Hero Skills'!$P:$P,V$81),SUMIFS('Hero Skills'!$H:$H,'Hero Skills'!$F:$F,V$83,'Hero Skills'!$E:$E,V$82,'Hero Skills'!$D:$D,"Friend",'Hero Skills'!$C:$C,"All",'Hero Skills'!$A:$A,$C99,'Hero Skills'!$B:$B,"Skill 1",'Hero Skills'!$I:$I,"Stats-Based",'Hero Skills'!$P:$P,V$81))</f>
        <v>0</v>
      </c>
      <c r="W99" s="117">
        <f>IF($B99="Lead",SUMIFS('Hero Skills'!$H:$H,'Hero Skills'!$F:$F,W$83,'Hero Skills'!$E:$E,W$82,'Hero Skills'!$D:$D,"Friend",'Hero Skills'!$C:$C,"All",'Hero Skills'!$A:$A,$C99,'Hero Skills'!$I:$I,"Stats-Based",'Hero Skills'!$P:$P,W$81)+SUMIFS('Hero Skills'!$H:$H,'Hero Skills'!$C:$C,$F$1,'Hero Skills'!$F:$F,W$83,'Hero Skills'!$E:$E,W$82,'Hero Skills'!$A:$A,$C99,'Hero Skills'!$I:$I,"Stats-Based",'Hero Skills'!$P:$P,W$81),SUMIFS('Hero Skills'!$H:$H,'Hero Skills'!$F:$F,W$83,'Hero Skills'!$E:$E,W$82,'Hero Skills'!$D:$D,"Friend",'Hero Skills'!$C:$C,"All",'Hero Skills'!$A:$A,$C99,'Hero Skills'!$B:$B,"Skill 1",'Hero Skills'!$I:$I,"Stats-Based",'Hero Skills'!$P:$P,W$81))</f>
        <v>0</v>
      </c>
      <c r="X99" s="117">
        <f>IF($B99="Lead",SUMIFS('Hero Skills'!$H:$H,'Hero Skills'!$F:$F,X$83,'Hero Skills'!$E:$E,X$82,'Hero Skills'!$D:$D,"Friend",'Hero Skills'!$C:$C,"All",'Hero Skills'!$A:$A,$C99,'Hero Skills'!$I:$I,"Stats-Based",'Hero Skills'!$P:$P,X$81)+SUMIFS('Hero Skills'!$H:$H,'Hero Skills'!$C:$C,$F$1,'Hero Skills'!$F:$F,X$83,'Hero Skills'!$E:$E,X$82,'Hero Skills'!$A:$A,$C99,'Hero Skills'!$I:$I,"Stats-Based",'Hero Skills'!$P:$P,X$81),SUMIFS('Hero Skills'!$H:$H,'Hero Skills'!$F:$F,X$83,'Hero Skills'!$E:$E,X$82,'Hero Skills'!$D:$D,"Friend",'Hero Skills'!$C:$C,"All",'Hero Skills'!$A:$A,$C99,'Hero Skills'!$B:$B,"Skill 1",'Hero Skills'!$I:$I,"Stats-Based",'Hero Skills'!$P:$P,X$81))</f>
        <v>0</v>
      </c>
      <c r="Y99" s="117">
        <f>IF($B99="Lead",SUMIFS('Hero Skills'!$H:$H,'Hero Skills'!$F:$F,Y$83,'Hero Skills'!$E:$E,Y$82,'Hero Skills'!$D:$D,"Friend",'Hero Skills'!$C:$C,"All",'Hero Skills'!$A:$A,$C99,'Hero Skills'!$I:$I,"Stats-Based",'Hero Skills'!$P:$P,Y$81)+SUMIFS('Hero Skills'!$H:$H,'Hero Skills'!$C:$C,$F$1,'Hero Skills'!$F:$F,Y$83,'Hero Skills'!$E:$E,Y$82,'Hero Skills'!$A:$A,$C99,'Hero Skills'!$I:$I,"Stats-Based",'Hero Skills'!$P:$P,Y$81),SUMIFS('Hero Skills'!$H:$H,'Hero Skills'!$F:$F,Y$83,'Hero Skills'!$E:$E,Y$82,'Hero Skills'!$D:$D,"Friend",'Hero Skills'!$C:$C,"All",'Hero Skills'!$A:$A,$C99,'Hero Skills'!$B:$B,"Skill 1",'Hero Skills'!$I:$I,"Stats-Based",'Hero Skills'!$P:$P,Y$81))</f>
        <v>0</v>
      </c>
      <c r="Z99" s="117">
        <f>IF($B99="Lead",SUMIFS('Hero Skills'!$H:$H,'Hero Skills'!$F:$F,Z$83,'Hero Skills'!$E:$E,Z$82,'Hero Skills'!$D:$D,"Friend",'Hero Skills'!$C:$C,"All",'Hero Skills'!$A:$A,$C99,'Hero Skills'!$I:$I,"Stats-Based",'Hero Skills'!$P:$P,Z$81)+SUMIFS('Hero Skills'!$H:$H,'Hero Skills'!$C:$C,$F$1,'Hero Skills'!$F:$F,Z$83,'Hero Skills'!$E:$E,Z$82,'Hero Skills'!$A:$A,$C99,'Hero Skills'!$I:$I,"Stats-Based",'Hero Skills'!$P:$P,Z$81),SUMIFS('Hero Skills'!$H:$H,'Hero Skills'!$F:$F,Z$83,'Hero Skills'!$E:$E,Z$82,'Hero Skills'!$D:$D,"Friend",'Hero Skills'!$C:$C,"All",'Hero Skills'!$A:$A,$C99,'Hero Skills'!$B:$B,"Skill 1",'Hero Skills'!$I:$I,"Stats-Based",'Hero Skills'!$P:$P,Z$81))</f>
        <v>0</v>
      </c>
      <c r="AA99" s="117">
        <f>IF($B99="Lead",SUMIFS('Hero Skills'!$H:$H,'Hero Skills'!$F:$F,AA$83,'Hero Skills'!$E:$E,AA$82,'Hero Skills'!$D:$D,"Friend",'Hero Skills'!$C:$C,"All",'Hero Skills'!$A:$A,$C99,'Hero Skills'!$I:$I,"Stats-Based",'Hero Skills'!$P:$P,AA$81)+SUMIFS('Hero Skills'!$H:$H,'Hero Skills'!$C:$C,$F$1,'Hero Skills'!$F:$F,AA$83,'Hero Skills'!$E:$E,AA$82,'Hero Skills'!$A:$A,$C99,'Hero Skills'!$I:$I,"Stats-Based",'Hero Skills'!$P:$P,AA$81),SUMIFS('Hero Skills'!$H:$H,'Hero Skills'!$F:$F,AA$83,'Hero Skills'!$E:$E,AA$82,'Hero Skills'!$D:$D,"Friend",'Hero Skills'!$C:$C,"All",'Hero Skills'!$A:$A,$C99,'Hero Skills'!$B:$B,"Skill 1",'Hero Skills'!$I:$I,"Stats-Based",'Hero Skills'!$P:$P,AA$81))</f>
        <v>0</v>
      </c>
      <c r="AB99" s="117">
        <f>IF($B99="Lead",SUMIFS('Hero Skills'!$H:$H,'Hero Skills'!$F:$F,AB$83,'Hero Skills'!$E:$E,AB$82,'Hero Skills'!$D:$D,"Friend",'Hero Skills'!$C:$C,"All",'Hero Skills'!$A:$A,$C99,'Hero Skills'!$I:$I,"Stats-Based",'Hero Skills'!$P:$P,AB$81)+SUMIFS('Hero Skills'!$H:$H,'Hero Skills'!$C:$C,$F$1,'Hero Skills'!$F:$F,AB$83,'Hero Skills'!$E:$E,AB$82,'Hero Skills'!$A:$A,$C99,'Hero Skills'!$I:$I,"Stats-Based",'Hero Skills'!$P:$P,AB$81),SUMIFS('Hero Skills'!$H:$H,'Hero Skills'!$F:$F,AB$83,'Hero Skills'!$E:$E,AB$82,'Hero Skills'!$D:$D,"Friend",'Hero Skills'!$C:$C,"All",'Hero Skills'!$A:$A,$C99,'Hero Skills'!$B:$B,"Skill 1",'Hero Skills'!$I:$I,"Stats-Based",'Hero Skills'!$P:$P,AB$81))</f>
        <v>0</v>
      </c>
      <c r="AC99" s="117">
        <f>IF($B99="Lead",SUMIFS('Hero Skills'!$H:$H,'Hero Skills'!$F:$F,AC$83,'Hero Skills'!$E:$E,AC$82,'Hero Skills'!$D:$D,"Friend",'Hero Skills'!$C:$C,"All",'Hero Skills'!$A:$A,$C99,'Hero Skills'!$I:$I,"Stats-Based",'Hero Skills'!$P:$P,AC$81)+SUMIFS('Hero Skills'!$H:$H,'Hero Skills'!$C:$C,$F$1,'Hero Skills'!$F:$F,AC$83,'Hero Skills'!$E:$E,AC$82,'Hero Skills'!$A:$A,$C99,'Hero Skills'!$I:$I,"Stats-Based",'Hero Skills'!$P:$P,AC$81),SUMIFS('Hero Skills'!$H:$H,'Hero Skills'!$F:$F,AC$83,'Hero Skills'!$E:$E,AC$82,'Hero Skills'!$D:$D,"Friend",'Hero Skills'!$C:$C,"All",'Hero Skills'!$A:$A,$C99,'Hero Skills'!$B:$B,"Skill 1",'Hero Skills'!$I:$I,"Stats-Based",'Hero Skills'!$P:$P,AC$81))</f>
        <v>0</v>
      </c>
      <c r="AD99" s="117">
        <f>IF($B99="Lead",SUMIFS('Hero Skills'!$H:$H,'Hero Skills'!$F:$F,AD$83,'Hero Skills'!$E:$E,AD$82,'Hero Skills'!$D:$D,"Friend",'Hero Skills'!$C:$C,"All",'Hero Skills'!$A:$A,$C99,'Hero Skills'!$I:$I,"Stats-Based",'Hero Skills'!$P:$P,AD$81)+SUMIFS('Hero Skills'!$H:$H,'Hero Skills'!$C:$C,$F$1,'Hero Skills'!$F:$F,AD$83,'Hero Skills'!$E:$E,AD$82,'Hero Skills'!$A:$A,$C99,'Hero Skills'!$I:$I,"Stats-Based",'Hero Skills'!$P:$P,AD$81),SUMIFS('Hero Skills'!$H:$H,'Hero Skills'!$F:$F,AD$83,'Hero Skills'!$E:$E,AD$82,'Hero Skills'!$D:$D,"Friend",'Hero Skills'!$C:$C,"All",'Hero Skills'!$A:$A,$C99,'Hero Skills'!$B:$B,"Skill 1",'Hero Skills'!$I:$I,"Stats-Based",'Hero Skills'!$P:$P,AD$81))</f>
        <v>0</v>
      </c>
      <c r="AE99" s="117">
        <f>IF($B99="Lead",SUMIFS('Hero Skills'!$H:$H,'Hero Skills'!$F:$F,AE$83,'Hero Skills'!$E:$E,AE$82,'Hero Skills'!$D:$D,"Friend",'Hero Skills'!$C:$C,"All",'Hero Skills'!$A:$A,$C99,'Hero Skills'!$I:$I,"Stats-Based",'Hero Skills'!$P:$P,AE$81)+SUMIFS('Hero Skills'!$H:$H,'Hero Skills'!$C:$C,$F$1,'Hero Skills'!$F:$F,AE$83,'Hero Skills'!$E:$E,AE$82,'Hero Skills'!$A:$A,$C99,'Hero Skills'!$I:$I,"Stats-Based",'Hero Skills'!$P:$P,AE$81),SUMIFS('Hero Skills'!$H:$H,'Hero Skills'!$F:$F,AE$83,'Hero Skills'!$E:$E,AE$82,'Hero Skills'!$D:$D,"Friend",'Hero Skills'!$C:$C,"All",'Hero Skills'!$A:$A,$C99,'Hero Skills'!$B:$B,"Skill 1",'Hero Skills'!$I:$I,"Stats-Based",'Hero Skills'!$P:$P,AE$81))</f>
        <v>0</v>
      </c>
      <c r="AF99" s="117">
        <f>IF($B99="Lead",SUMIFS('Hero Skills'!$H:$H,'Hero Skills'!$F:$F,AF$83,'Hero Skills'!$E:$E,AF$82,'Hero Skills'!$D:$D,"Friend",'Hero Skills'!$C:$C,"All",'Hero Skills'!$A:$A,$C99,'Hero Skills'!$I:$I,"Stats-Based",'Hero Skills'!$P:$P,AF$81)+SUMIFS('Hero Skills'!$H:$H,'Hero Skills'!$C:$C,$F$1,'Hero Skills'!$F:$F,AF$83,'Hero Skills'!$E:$E,AF$82,'Hero Skills'!$A:$A,$C99,'Hero Skills'!$I:$I,"Stats-Based",'Hero Skills'!$P:$P,AF$81),SUMIFS('Hero Skills'!$H:$H,'Hero Skills'!$F:$F,AF$83,'Hero Skills'!$E:$E,AF$82,'Hero Skills'!$D:$D,"Friend",'Hero Skills'!$C:$C,"All",'Hero Skills'!$A:$A,$C99,'Hero Skills'!$B:$B,"Skill 1",'Hero Skills'!$I:$I,"Stats-Based",'Hero Skills'!$P:$P,AF$81))</f>
        <v>0</v>
      </c>
      <c r="AG99" s="117">
        <f>IF($B99="Lead",SUMIFS('Hero Skills'!$H:$H,'Hero Skills'!$F:$F,AG$83,'Hero Skills'!$E:$E,AG$82,'Hero Skills'!$D:$D,"Friend",'Hero Skills'!$C:$C,"All",'Hero Skills'!$A:$A,$C99,'Hero Skills'!$I:$I,"Stats-Based",'Hero Skills'!$P:$P,AG$81)+SUMIFS('Hero Skills'!$H:$H,'Hero Skills'!$C:$C,$F$1,'Hero Skills'!$F:$F,AG$83,'Hero Skills'!$E:$E,AG$82,'Hero Skills'!$A:$A,$C99,'Hero Skills'!$I:$I,"Stats-Based",'Hero Skills'!$P:$P,AG$81),SUMIFS('Hero Skills'!$H:$H,'Hero Skills'!$F:$F,AG$83,'Hero Skills'!$E:$E,AG$82,'Hero Skills'!$D:$D,"Friend",'Hero Skills'!$C:$C,"All",'Hero Skills'!$A:$A,$C99,'Hero Skills'!$B:$B,"Skill 1",'Hero Skills'!$I:$I,"Stats-Based",'Hero Skills'!$P:$P,AG$81))</f>
        <v>0</v>
      </c>
      <c r="AH99" s="118">
        <f>IF($B99="Lead",SUMIFS('Hero Skills'!$H:$H,'Hero Skills'!$F:$F,AH$83,'Hero Skills'!$E:$E,AH$82,'Hero Skills'!$D:$D,"Foe",'Hero Skills'!$C:$C,"All",'Hero Skills'!$A:$A,$C99,'Hero Skills'!$I:$I,"Stats-Based",'Hero Skills'!$P:$P,AH$81),SUMIFS('Hero Skills'!$H:$H,'Hero Skills'!$F:$F,AH$83,'Hero Skills'!$E:$E,AH$82,'Hero Skills'!$D:$D,"Foe",'Hero Skills'!$C:$C,"All",'Hero Skills'!$A:$A,$C99,'Hero Skills'!$B:$B,"Skill 1",'Hero Skills'!$I:$I,"Stats-Based",'Hero Skills'!$P:$P,AH$81))</f>
        <v>-0.2</v>
      </c>
      <c r="AI99" s="118">
        <f>IF($B99="Lead",SUMIFS('Hero Skills'!$H:$H,'Hero Skills'!$F:$F,AI$83,'Hero Skills'!$E:$E,AI$82,'Hero Skills'!$D:$D,"Foe",'Hero Skills'!$C:$C,"All",'Hero Skills'!$A:$A,$C99,'Hero Skills'!$I:$I,"Stats-Based",'Hero Skills'!$P:$P,AI$81),SUMIFS('Hero Skills'!$H:$H,'Hero Skills'!$F:$F,AI$83,'Hero Skills'!$E:$E,AI$82,'Hero Skills'!$D:$D,"Foe",'Hero Skills'!$C:$C,"All",'Hero Skills'!$A:$A,$C99,'Hero Skills'!$B:$B,"Skill 1",'Hero Skills'!$I:$I,"Stats-Based",'Hero Skills'!$P:$P,AI$81))</f>
        <v>0</v>
      </c>
      <c r="AJ99" s="118">
        <f>IF($B99="Lead",SUMIFS('Hero Skills'!$H:$H,'Hero Skills'!$F:$F,AJ$83,'Hero Skills'!$E:$E,AJ$82,'Hero Skills'!$D:$D,"Foe",'Hero Skills'!$C:$C,"All",'Hero Skills'!$A:$A,$C99,'Hero Skills'!$I:$I,"Stats-Based",'Hero Skills'!$P:$P,AJ$81),SUMIFS('Hero Skills'!$H:$H,'Hero Skills'!$F:$F,AJ$83,'Hero Skills'!$E:$E,AJ$82,'Hero Skills'!$D:$D,"Foe",'Hero Skills'!$C:$C,"All",'Hero Skills'!$A:$A,$C99,'Hero Skills'!$B:$B,"Skill 1",'Hero Skills'!$I:$I,"Stats-Based",'Hero Skills'!$P:$P,AJ$81))</f>
        <v>0</v>
      </c>
      <c r="AK99" s="118">
        <f>IF($B99="Lead",SUMIFS('Hero Skills'!$H:$H,'Hero Skills'!$F:$F,AK$83,'Hero Skills'!$E:$E,AK$82,'Hero Skills'!$D:$D,"Foe",'Hero Skills'!$C:$C,"All",'Hero Skills'!$A:$A,$C99,'Hero Skills'!$I:$I,"Stats-Based",'Hero Skills'!$P:$P,AK$81),SUMIFS('Hero Skills'!$H:$H,'Hero Skills'!$F:$F,AK$83,'Hero Skills'!$E:$E,AK$82,'Hero Skills'!$D:$D,"Foe",'Hero Skills'!$C:$C,"All",'Hero Skills'!$A:$A,$C99,'Hero Skills'!$B:$B,"Skill 1",'Hero Skills'!$I:$I,"Stats-Based",'Hero Skills'!$P:$P,AK$81))</f>
        <v>0</v>
      </c>
      <c r="AL99" s="118">
        <f>IF($B99="Lead",SUMIFS('Hero Skills'!$H:$H,'Hero Skills'!$F:$F,AL$83,'Hero Skills'!$E:$E,AL$82,'Hero Skills'!$D:$D,"Foe",'Hero Skills'!$C:$C,"All",'Hero Skills'!$A:$A,$C99,'Hero Skills'!$I:$I,"Stats-Based",'Hero Skills'!$P:$P,AL$81),SUMIFS('Hero Skills'!$H:$H,'Hero Skills'!$F:$F,AL$83,'Hero Skills'!$E:$E,AL$82,'Hero Skills'!$D:$D,"Foe",'Hero Skills'!$C:$C,"All",'Hero Skills'!$A:$A,$C99,'Hero Skills'!$B:$B,"Skill 1",'Hero Skills'!$I:$I,"Stats-Based",'Hero Skills'!$P:$P,AL$81))</f>
        <v>0</v>
      </c>
      <c r="AM99" s="118">
        <f>IF($B99="Lead",SUMIFS('Hero Skills'!$H:$H,'Hero Skills'!$F:$F,AM$83,'Hero Skills'!$E:$E,AM$82,'Hero Skills'!$D:$D,"Foe",'Hero Skills'!$C:$C,"All",'Hero Skills'!$A:$A,$C99,'Hero Skills'!$I:$I,"Stats-Based",'Hero Skills'!$P:$P,AM$81),SUMIFS('Hero Skills'!$H:$H,'Hero Skills'!$F:$F,AM$83,'Hero Skills'!$E:$E,AM$82,'Hero Skills'!$D:$D,"Foe",'Hero Skills'!$C:$C,"All",'Hero Skills'!$A:$A,$C99,'Hero Skills'!$B:$B,"Skill 1",'Hero Skills'!$I:$I,"Stats-Based",'Hero Skills'!$P:$P,AM$81))</f>
        <v>0</v>
      </c>
      <c r="AN99" s="118">
        <f>IF($B99="Lead",SUMIFS('Hero Skills'!$H:$H,'Hero Skills'!$F:$F,AN$83,'Hero Skills'!$E:$E,AN$82,'Hero Skills'!$D:$D,"Foe",'Hero Skills'!$C:$C,"All",'Hero Skills'!$A:$A,$C99,'Hero Skills'!$I:$I,"Stats-Based",'Hero Skills'!$P:$P,AN$81),SUMIFS('Hero Skills'!$H:$H,'Hero Skills'!$F:$F,AN$83,'Hero Skills'!$E:$E,AN$82,'Hero Skills'!$D:$D,"Foe",'Hero Skills'!$C:$C,"All",'Hero Skills'!$A:$A,$C99,'Hero Skills'!$B:$B,"Skill 1",'Hero Skills'!$I:$I,"Stats-Based",'Hero Skills'!$P:$P,AN$81))</f>
        <v>0</v>
      </c>
      <c r="AO99" s="118">
        <f>IF($B99="Lead",SUMIFS('Hero Skills'!$H:$H,'Hero Skills'!$F:$F,AO$83,'Hero Skills'!$E:$E,AO$82,'Hero Skills'!$D:$D,"Foe",'Hero Skills'!$C:$C,"All",'Hero Skills'!$A:$A,$C99,'Hero Skills'!$I:$I,"Stats-Based",'Hero Skills'!$P:$P,AO$81),SUMIFS('Hero Skills'!$H:$H,'Hero Skills'!$F:$F,AO$83,'Hero Skills'!$E:$E,AO$82,'Hero Skills'!$D:$D,"Foe",'Hero Skills'!$C:$C,"All",'Hero Skills'!$A:$A,$C99,'Hero Skills'!$B:$B,"Skill 1",'Hero Skills'!$I:$I,"Stats-Based",'Hero Skills'!$P:$P,AO$81))</f>
        <v>0</v>
      </c>
      <c r="AP99" s="118">
        <f>IF($B99="Lead",SUMIFS('Hero Skills'!$H:$H,'Hero Skills'!$F:$F,AP$83,'Hero Skills'!$E:$E,AP$82,'Hero Skills'!$D:$D,"Foe",'Hero Skills'!$C:$C,"All",'Hero Skills'!$A:$A,$C99,'Hero Skills'!$I:$I,"Stats-Based",'Hero Skills'!$P:$P,AP$81),SUMIFS('Hero Skills'!$H:$H,'Hero Skills'!$F:$F,AP$83,'Hero Skills'!$E:$E,AP$82,'Hero Skills'!$D:$D,"Foe",'Hero Skills'!$C:$C,"All",'Hero Skills'!$A:$A,$C99,'Hero Skills'!$B:$B,"Skill 1",'Hero Skills'!$I:$I,"Stats-Based",'Hero Skills'!$P:$P,AP$81))</f>
        <v>0</v>
      </c>
      <c r="AQ99" s="118">
        <f>IF($B99="Lead",SUMIFS('Hero Skills'!$H:$H,'Hero Skills'!$F:$F,AQ$83,'Hero Skills'!$E:$E,AQ$82,'Hero Skills'!$D:$D,"Foe",'Hero Skills'!$C:$C,"All",'Hero Skills'!$A:$A,$C99,'Hero Skills'!$I:$I,"Stats-Based",'Hero Skills'!$P:$P,AQ$81),SUMIFS('Hero Skills'!$H:$H,'Hero Skills'!$F:$F,AQ$83,'Hero Skills'!$E:$E,AQ$82,'Hero Skills'!$D:$D,"Foe",'Hero Skills'!$C:$C,"All",'Hero Skills'!$A:$A,$C99,'Hero Skills'!$B:$B,"Skill 1",'Hero Skills'!$I:$I,"Stats-Based",'Hero Skills'!$P:$P,AQ$81))</f>
        <v>0</v>
      </c>
      <c r="AR99" s="118">
        <f>IF($B99="Lead",SUMIFS('Hero Skills'!$H:$H,'Hero Skills'!$F:$F,AR$83,'Hero Skills'!$E:$E,AR$82,'Hero Skills'!$D:$D,"Foe",'Hero Skills'!$C:$C,"All",'Hero Skills'!$A:$A,$C99,'Hero Skills'!$I:$I,"Stats-Based",'Hero Skills'!$P:$P,AR$81),SUMIFS('Hero Skills'!$H:$H,'Hero Skills'!$F:$F,AR$83,'Hero Skills'!$E:$E,AR$82,'Hero Skills'!$D:$D,"Foe",'Hero Skills'!$C:$C,"All",'Hero Skills'!$A:$A,$C99,'Hero Skills'!$B:$B,"Skill 1",'Hero Skills'!$I:$I,"Stats-Based",'Hero Skills'!$P:$P,AR$81))</f>
        <v>-0.2</v>
      </c>
      <c r="AS99" s="118">
        <f>IF($B99="Lead",SUMIFS('Hero Skills'!$H:$H,'Hero Skills'!$F:$F,AS$83,'Hero Skills'!$E:$E,AS$82,'Hero Skills'!$D:$D,"Foe",'Hero Skills'!$C:$C,"All",'Hero Skills'!$A:$A,$C99,'Hero Skills'!$I:$I,"Stats-Based",'Hero Skills'!$P:$P,AS$81),SUMIFS('Hero Skills'!$H:$H,'Hero Skills'!$F:$F,AS$83,'Hero Skills'!$E:$E,AS$82,'Hero Skills'!$D:$D,"Foe",'Hero Skills'!$C:$C,"All",'Hero Skills'!$A:$A,$C99,'Hero Skills'!$B:$B,"Skill 1",'Hero Skills'!$I:$I,"Stats-Based",'Hero Skills'!$P:$P,AS$81))</f>
        <v>0</v>
      </c>
      <c r="AT99" s="118">
        <f>IF($B99="Lead",SUMIFS('Hero Skills'!$H:$H,'Hero Skills'!$F:$F,AT$83,'Hero Skills'!$E:$E,AT$82,'Hero Skills'!$D:$D,"Foe",'Hero Skills'!$C:$C,"All",'Hero Skills'!$A:$A,$C99,'Hero Skills'!$I:$I,"Stats-Based",'Hero Skills'!$P:$P,AT$81),SUMIFS('Hero Skills'!$H:$H,'Hero Skills'!$F:$F,AT$83,'Hero Skills'!$E:$E,AT$82,'Hero Skills'!$D:$D,"Foe",'Hero Skills'!$C:$C,"All",'Hero Skills'!$A:$A,$C99,'Hero Skills'!$B:$B,"Skill 1",'Hero Skills'!$I:$I,"Stats-Based",'Hero Skills'!$P:$P,AT$81))</f>
        <v>0</v>
      </c>
      <c r="AU99" s="118">
        <f>IF($B99="Lead",SUMIFS('Hero Skills'!$H:$H,'Hero Skills'!$F:$F,AU$83,'Hero Skills'!$E:$E,AU$82,'Hero Skills'!$D:$D,"Foe",'Hero Skills'!$C:$C,"All",'Hero Skills'!$A:$A,$C99,'Hero Skills'!$I:$I,"Stats-Based",'Hero Skills'!$P:$P,AU$81),SUMIFS('Hero Skills'!$H:$H,'Hero Skills'!$F:$F,AU$83,'Hero Skills'!$E:$E,AU$82,'Hero Skills'!$D:$D,"Foe",'Hero Skills'!$C:$C,"All",'Hero Skills'!$A:$A,$C99,'Hero Skills'!$B:$B,"Skill 1",'Hero Skills'!$I:$I,"Stats-Based",'Hero Skills'!$P:$P,AU$81))</f>
        <v>0</v>
      </c>
      <c r="AV99" s="118">
        <f>IF($B99="Lead",SUMIFS('Hero Skills'!$H:$H,'Hero Skills'!$F:$F,AV$83,'Hero Skills'!$E:$E,AV$82,'Hero Skills'!$D:$D,"Foe",'Hero Skills'!$C:$C,"All",'Hero Skills'!$A:$A,$C99,'Hero Skills'!$I:$I,"Stats-Based",'Hero Skills'!$P:$P,AV$81),SUMIFS('Hero Skills'!$H:$H,'Hero Skills'!$F:$F,AV$83,'Hero Skills'!$E:$E,AV$82,'Hero Skills'!$D:$D,"Foe",'Hero Skills'!$C:$C,"All",'Hero Skills'!$A:$A,$C99,'Hero Skills'!$B:$B,"Skill 1",'Hero Skills'!$I:$I,"Stats-Based",'Hero Skills'!$P:$P,AV$81))</f>
        <v>0</v>
      </c>
      <c r="AW99" s="118">
        <f>IF($B99="Lead",SUMIFS('Hero Skills'!$H:$H,'Hero Skills'!$F:$F,AW$83,'Hero Skills'!$E:$E,AW$82,'Hero Skills'!$D:$D,"Foe",'Hero Skills'!$C:$C,"All",'Hero Skills'!$A:$A,$C99,'Hero Skills'!$I:$I,"Stats-Based",'Hero Skills'!$P:$P,AW$81),SUMIFS('Hero Skills'!$H:$H,'Hero Skills'!$F:$F,AW$83,'Hero Skills'!$E:$E,AW$82,'Hero Skills'!$D:$D,"Foe",'Hero Skills'!$C:$C,"All",'Hero Skills'!$A:$A,$C99,'Hero Skills'!$B:$B,"Skill 1",'Hero Skills'!$I:$I,"Stats-Based",'Hero Skills'!$P:$P,AW$81))</f>
        <v>0</v>
      </c>
      <c r="AX99" s="118">
        <f>IF($B99="Lead",SUMIFS('Hero Skills'!$H:$H,'Hero Skills'!$F:$F,AX$83,'Hero Skills'!$E:$E,AX$82,'Hero Skills'!$D:$D,"Foe",'Hero Skills'!$C:$C,"All",'Hero Skills'!$A:$A,$C99,'Hero Skills'!$I:$I,"Stats-Based",'Hero Skills'!$P:$P,AX$81),SUMIFS('Hero Skills'!$H:$H,'Hero Skills'!$F:$F,AX$83,'Hero Skills'!$E:$E,AX$82,'Hero Skills'!$D:$D,"Foe",'Hero Skills'!$C:$C,"All",'Hero Skills'!$A:$A,$C99,'Hero Skills'!$B:$B,"Skill 1",'Hero Skills'!$I:$I,"Stats-Based",'Hero Skills'!$P:$P,AX$81))</f>
        <v>0</v>
      </c>
      <c r="AY99" s="118">
        <f>IF($B99="Lead",SUMIFS('Hero Skills'!$H:$H,'Hero Skills'!$F:$F,AY$83,'Hero Skills'!$E:$E,AY$82,'Hero Skills'!$D:$D,"Foe",'Hero Skills'!$C:$C,"All",'Hero Skills'!$A:$A,$C99,'Hero Skills'!$I:$I,"Stats-Based",'Hero Skills'!$P:$P,AY$81),SUMIFS('Hero Skills'!$H:$H,'Hero Skills'!$F:$F,AY$83,'Hero Skills'!$E:$E,AY$82,'Hero Skills'!$D:$D,"Foe",'Hero Skills'!$C:$C,"All",'Hero Skills'!$A:$A,$C99,'Hero Skills'!$B:$B,"Skill 1",'Hero Skills'!$I:$I,"Stats-Based",'Hero Skills'!$P:$P,AY$81))</f>
        <v>0</v>
      </c>
      <c r="AZ99" s="118">
        <f>IF($B99="Lead",SUMIFS('Hero Skills'!$H:$H,'Hero Skills'!$F:$F,AZ$83,'Hero Skills'!$E:$E,AZ$82,'Hero Skills'!$D:$D,"Foe",'Hero Skills'!$C:$C,"All",'Hero Skills'!$A:$A,$C99,'Hero Skills'!$I:$I,"Stats-Based",'Hero Skills'!$P:$P,AZ$81),SUMIFS('Hero Skills'!$H:$H,'Hero Skills'!$F:$F,AZ$83,'Hero Skills'!$E:$E,AZ$82,'Hero Skills'!$D:$D,"Foe",'Hero Skills'!$C:$C,"All",'Hero Skills'!$A:$A,$C99,'Hero Skills'!$B:$B,"Skill 1",'Hero Skills'!$I:$I,"Stats-Based",'Hero Skills'!$P:$P,AZ$81))</f>
        <v>0</v>
      </c>
      <c r="BA99" s="118">
        <f>IF($B99="Lead",SUMIFS('Hero Skills'!$H:$H,'Hero Skills'!$F:$F,BA$83,'Hero Skills'!$E:$E,BA$82,'Hero Skills'!$D:$D,"Foe",'Hero Skills'!$C:$C,"All",'Hero Skills'!$A:$A,$C99,'Hero Skills'!$I:$I,"Stats-Based",'Hero Skills'!$P:$P,BA$81),SUMIFS('Hero Skills'!$H:$H,'Hero Skills'!$F:$F,BA$83,'Hero Skills'!$E:$E,BA$82,'Hero Skills'!$D:$D,"Foe",'Hero Skills'!$C:$C,"All",'Hero Skills'!$A:$A,$C99,'Hero Skills'!$B:$B,"Skill 1",'Hero Skills'!$I:$I,"Stats-Based",'Hero Skills'!$P:$P,BA$81))</f>
        <v>0</v>
      </c>
      <c r="BB99" s="118">
        <f>IF($B99="Lead",SUMIFS('Hero Skills'!$H:$H,'Hero Skills'!$F:$F,BB$83,'Hero Skills'!$E:$E,BB$82,'Hero Skills'!$D:$D,"Foe",'Hero Skills'!$C:$C,"All",'Hero Skills'!$A:$A,$C99,'Hero Skills'!$I:$I,"Stats-Based",'Hero Skills'!$P:$P,BB$81),SUMIFS('Hero Skills'!$H:$H,'Hero Skills'!$F:$F,BB$83,'Hero Skills'!$E:$E,BB$82,'Hero Skills'!$D:$D,"Foe",'Hero Skills'!$C:$C,"All",'Hero Skills'!$A:$A,$C99,'Hero Skills'!$B:$B,"Skill 1",'Hero Skills'!$I:$I,"Stats-Based",'Hero Skills'!$P:$P,BB$81))</f>
        <v>-0.2</v>
      </c>
      <c r="BC99" s="118">
        <f>IF($B99="Lead",SUMIFS('Hero Skills'!$H:$H,'Hero Skills'!$F:$F,BC$83,'Hero Skills'!$E:$E,BC$82,'Hero Skills'!$D:$D,"Foe",'Hero Skills'!$C:$C,"All",'Hero Skills'!$A:$A,$C99,'Hero Skills'!$I:$I,"Stats-Based",'Hero Skills'!$P:$P,BC$81),SUMIFS('Hero Skills'!$H:$H,'Hero Skills'!$F:$F,BC$83,'Hero Skills'!$E:$E,BC$82,'Hero Skills'!$D:$D,"Foe",'Hero Skills'!$C:$C,"All",'Hero Skills'!$A:$A,$C99,'Hero Skills'!$B:$B,"Skill 1",'Hero Skills'!$I:$I,"Stats-Based",'Hero Skills'!$P:$P,BC$81))</f>
        <v>0</v>
      </c>
      <c r="BD99" s="118">
        <f>IF($B99="Lead",SUMIFS('Hero Skills'!$H:$H,'Hero Skills'!$F:$F,BD$83,'Hero Skills'!$E:$E,BD$82,'Hero Skills'!$D:$D,"Foe",'Hero Skills'!$C:$C,"All",'Hero Skills'!$A:$A,$C99,'Hero Skills'!$I:$I,"Stats-Based",'Hero Skills'!$P:$P,BD$81),SUMIFS('Hero Skills'!$H:$H,'Hero Skills'!$F:$F,BD$83,'Hero Skills'!$E:$E,BD$82,'Hero Skills'!$D:$D,"Foe",'Hero Skills'!$C:$C,"All",'Hero Skills'!$A:$A,$C99,'Hero Skills'!$B:$B,"Skill 1",'Hero Skills'!$I:$I,"Stats-Based",'Hero Skills'!$P:$P,BD$81))</f>
        <v>0</v>
      </c>
      <c r="BE99" s="118">
        <f>IF($B99="Lead",SUMIFS('Hero Skills'!$H:$H,'Hero Skills'!$F:$F,BE$83,'Hero Skills'!$E:$E,BE$82,'Hero Skills'!$D:$D,"Foe",'Hero Skills'!$C:$C,"All",'Hero Skills'!$A:$A,$C99,'Hero Skills'!$I:$I,"Stats-Based",'Hero Skills'!$P:$P,BE$81),SUMIFS('Hero Skills'!$H:$H,'Hero Skills'!$F:$F,BE$83,'Hero Skills'!$E:$E,BE$82,'Hero Skills'!$D:$D,"Foe",'Hero Skills'!$C:$C,"All",'Hero Skills'!$A:$A,$C99,'Hero Skills'!$B:$B,"Skill 1",'Hero Skills'!$I:$I,"Stats-Based",'Hero Skills'!$P:$P,BE$81))</f>
        <v>0</v>
      </c>
      <c r="BF99" s="118">
        <f>IF($B99="Lead",SUMIFS('Hero Skills'!$H:$H,'Hero Skills'!$F:$F,BF$83,'Hero Skills'!$E:$E,BF$82,'Hero Skills'!$D:$D,"Foe",'Hero Skills'!$C:$C,"All",'Hero Skills'!$A:$A,$C99,'Hero Skills'!$I:$I,"Stats-Based",'Hero Skills'!$P:$P,BF$81),SUMIFS('Hero Skills'!$H:$H,'Hero Skills'!$F:$F,BF$83,'Hero Skills'!$E:$E,BF$82,'Hero Skills'!$D:$D,"Foe",'Hero Skills'!$C:$C,"All",'Hero Skills'!$A:$A,$C99,'Hero Skills'!$B:$B,"Skill 1",'Hero Skills'!$I:$I,"Stats-Based",'Hero Skills'!$P:$P,BF$81))</f>
        <v>0</v>
      </c>
      <c r="BG99" s="118">
        <f>IF($B99="Lead",SUMIFS('Hero Skills'!$H:$H,'Hero Skills'!$F:$F,BG$83,'Hero Skills'!$E:$E,BG$82,'Hero Skills'!$D:$D,"Foe",'Hero Skills'!$C:$C,"All",'Hero Skills'!$A:$A,$C99,'Hero Skills'!$I:$I,"Stats-Based",'Hero Skills'!$P:$P,BG$81),SUMIFS('Hero Skills'!$H:$H,'Hero Skills'!$F:$F,BG$83,'Hero Skills'!$E:$E,BG$82,'Hero Skills'!$D:$D,"Foe",'Hero Skills'!$C:$C,"All",'Hero Skills'!$A:$A,$C99,'Hero Skills'!$B:$B,"Skill 1",'Hero Skills'!$I:$I,"Stats-Based",'Hero Skills'!$P:$P,BG$81))</f>
        <v>0</v>
      </c>
      <c r="BH99" s="118">
        <f>IF($B99="Lead",SUMIFS('Hero Skills'!$H:$H,'Hero Skills'!$F:$F,BH$83,'Hero Skills'!$E:$E,BH$82,'Hero Skills'!$D:$D,"Foe",'Hero Skills'!$C:$C,"All",'Hero Skills'!$A:$A,$C99,'Hero Skills'!$I:$I,"Stats-Based",'Hero Skills'!$P:$P,BH$81),SUMIFS('Hero Skills'!$H:$H,'Hero Skills'!$F:$F,BH$83,'Hero Skills'!$E:$E,BH$82,'Hero Skills'!$D:$D,"Foe",'Hero Skills'!$C:$C,"All",'Hero Skills'!$A:$A,$C99,'Hero Skills'!$B:$B,"Skill 1",'Hero Skills'!$I:$I,"Stats-Based",'Hero Skills'!$P:$P,BH$81))</f>
        <v>0</v>
      </c>
      <c r="BI99" s="118">
        <f>IF($B99="Lead",SUMIFS('Hero Skills'!$H:$H,'Hero Skills'!$F:$F,BI$83,'Hero Skills'!$E:$E,BI$82,'Hero Skills'!$D:$D,"Foe",'Hero Skills'!$C:$C,"All",'Hero Skills'!$A:$A,$C99,'Hero Skills'!$I:$I,"Stats-Based",'Hero Skills'!$P:$P,BI$81),SUMIFS('Hero Skills'!$H:$H,'Hero Skills'!$F:$F,BI$83,'Hero Skills'!$E:$E,BI$82,'Hero Skills'!$D:$D,"Foe",'Hero Skills'!$C:$C,"All",'Hero Skills'!$A:$A,$C99,'Hero Skills'!$B:$B,"Skill 1",'Hero Skills'!$I:$I,"Stats-Based",'Hero Skills'!$P:$P,BI$81))</f>
        <v>0</v>
      </c>
      <c r="BJ99" s="118">
        <f>IF($B99="Lead",SUMIFS('Hero Skills'!$H:$H,'Hero Skills'!$F:$F,BJ$83,'Hero Skills'!$E:$E,BJ$82,'Hero Skills'!$D:$D,"Foe",'Hero Skills'!$C:$C,"All",'Hero Skills'!$A:$A,$C99,'Hero Skills'!$I:$I,"Stats-Based",'Hero Skills'!$P:$P,BJ$81),SUMIFS('Hero Skills'!$H:$H,'Hero Skills'!$F:$F,BJ$83,'Hero Skills'!$E:$E,BJ$82,'Hero Skills'!$D:$D,"Foe",'Hero Skills'!$C:$C,"All",'Hero Skills'!$A:$A,$C99,'Hero Skills'!$B:$B,"Skill 1",'Hero Skills'!$I:$I,"Stats-Based",'Hero Skills'!$P:$P,BJ$81))</f>
        <v>0</v>
      </c>
      <c r="BK99" s="118">
        <f>IF($B99="Lead",SUMIFS('Hero Skills'!$H:$H,'Hero Skills'!$F:$F,BK$83,'Hero Skills'!$E:$E,BK$82,'Hero Skills'!$D:$D,"Foe",'Hero Skills'!$C:$C,"All",'Hero Skills'!$A:$A,$C99,'Hero Skills'!$I:$I,"Stats-Based",'Hero Skills'!$P:$P,BK$81),SUMIFS('Hero Skills'!$H:$H,'Hero Skills'!$F:$F,BK$83,'Hero Skills'!$E:$E,BK$82,'Hero Skills'!$D:$D,"Foe",'Hero Skills'!$C:$C,"All",'Hero Skills'!$A:$A,$C99,'Hero Skills'!$B:$B,"Skill 1",'Hero Skills'!$I:$I,"Stats-Based",'Hero Skills'!$P:$P,BK$81))</f>
        <v>0</v>
      </c>
      <c r="BL99" s="118"/>
      <c r="BM99" s="118"/>
      <c r="BN99" s="118"/>
      <c r="BO99" s="118"/>
      <c r="BP99" s="118"/>
      <c r="BQ99" s="118"/>
      <c r="BR99" s="118"/>
      <c r="BS99" s="118"/>
      <c r="BT99" s="118"/>
      <c r="BU99" s="118"/>
      <c r="BV99" s="118"/>
      <c r="BW99" s="118"/>
      <c r="BX99" s="118"/>
      <c r="BY99" s="118"/>
      <c r="BZ99" s="118"/>
      <c r="CA99" s="118"/>
      <c r="CB99" s="118"/>
      <c r="CC99" s="118"/>
      <c r="CD99" s="118"/>
      <c r="CE99" s="119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18"/>
      <c r="DV99" s="118"/>
      <c r="DW99" s="118"/>
      <c r="DX99" s="118"/>
      <c r="DY99" s="118"/>
      <c r="DZ99" s="118"/>
      <c r="EA99" s="118"/>
      <c r="EB99" s="118"/>
      <c r="EC99" s="118"/>
      <c r="ED99" s="118"/>
      <c r="EE99" s="118"/>
      <c r="EF99" s="118"/>
      <c r="EG99" s="118"/>
      <c r="EH99" s="118"/>
      <c r="EI99" s="118"/>
      <c r="EJ99" s="118"/>
      <c r="EK99" s="118"/>
      <c r="EL99" s="118"/>
      <c r="EM99" s="118"/>
      <c r="EN99" s="118"/>
      <c r="EO99" s="118"/>
      <c r="EP99" s="118"/>
      <c r="EQ99" s="118"/>
      <c r="ER99" s="118"/>
      <c r="ES99" s="118"/>
      <c r="ET99" s="118"/>
      <c r="EU99" s="118"/>
      <c r="EV99" s="118"/>
      <c r="EW99" s="118"/>
      <c r="EX99" s="118"/>
      <c r="EY99" s="118"/>
      <c r="EZ99" s="118"/>
      <c r="FA99" s="118"/>
      <c r="FB99" s="118"/>
      <c r="FC99" s="118"/>
      <c r="FD99" s="118"/>
      <c r="FE99" s="118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118"/>
      <c r="GL99" s="118"/>
      <c r="GM99" s="118"/>
      <c r="GN99" s="118"/>
      <c r="GO99" s="118"/>
      <c r="GP99" s="118"/>
      <c r="GQ99" s="118"/>
      <c r="GR99" s="118"/>
      <c r="GS99" s="118"/>
      <c r="GT99" s="118"/>
      <c r="GU99" s="118"/>
      <c r="GV99" s="118"/>
      <c r="GW99" s="118"/>
      <c r="GX99" s="118"/>
      <c r="GY99" s="118"/>
      <c r="GZ99" s="118"/>
      <c r="HA99" s="118"/>
      <c r="HB99" s="118"/>
      <c r="HC99" s="118"/>
      <c r="HD99" s="118"/>
      <c r="HE99" s="118"/>
      <c r="HF99" s="118"/>
      <c r="HG99" s="118"/>
      <c r="HH99" s="118"/>
      <c r="HI99" s="118"/>
      <c r="HJ99" s="118"/>
      <c r="HK99" s="118"/>
      <c r="HL99" s="118"/>
      <c r="HM99" s="118"/>
      <c r="HN99" s="118"/>
      <c r="HO99" s="118"/>
      <c r="HP99" s="118"/>
      <c r="HQ99" s="118"/>
      <c r="HR99" s="118"/>
      <c r="HS99" s="118"/>
      <c r="HT99" s="118"/>
      <c r="HU99" s="118"/>
      <c r="HV99" s="118"/>
      <c r="HW99" s="118"/>
      <c r="HX99" s="118"/>
      <c r="HY99" s="118"/>
      <c r="HZ99" s="118"/>
      <c r="IA99" s="118"/>
      <c r="IB99" s="118"/>
      <c r="IC99" s="118"/>
      <c r="ID99" s="118"/>
      <c r="IE99" s="118"/>
      <c r="IF99" s="118"/>
      <c r="IG99" s="118"/>
      <c r="IH99" s="118"/>
      <c r="II99" s="118"/>
      <c r="IJ99" s="118"/>
      <c r="IK99" s="118"/>
      <c r="IL99" s="118"/>
      <c r="IM99" s="118"/>
      <c r="IN99" s="118"/>
      <c r="IO99" s="118"/>
      <c r="IP99" s="118"/>
      <c r="IQ99" s="118"/>
      <c r="IR99" s="118"/>
      <c r="IS99" s="118"/>
      <c r="IT99" s="118"/>
      <c r="IU99" s="118"/>
      <c r="IV99" s="118"/>
      <c r="IW99" s="118"/>
      <c r="IX99" s="118"/>
      <c r="IY99" s="118"/>
      <c r="IZ99" s="118"/>
      <c r="JA99" s="118"/>
      <c r="JB99" s="118"/>
      <c r="JC99" s="118"/>
      <c r="JD99" s="118"/>
      <c r="JE99" s="118"/>
      <c r="JF99" s="118"/>
      <c r="JG99" s="118"/>
      <c r="JH99" s="118"/>
      <c r="JI99" s="118"/>
      <c r="JJ99" s="118"/>
      <c r="JK99" s="118"/>
      <c r="JL99" s="118"/>
      <c r="JM99" s="118"/>
      <c r="JN99" s="118"/>
      <c r="JO99" s="118"/>
      <c r="JP99" s="118"/>
      <c r="JQ99" s="118"/>
      <c r="JR99" s="118"/>
      <c r="JS99" s="118"/>
      <c r="JT99" s="118"/>
      <c r="JU99" s="118"/>
      <c r="JV99" s="118"/>
      <c r="JW99" s="118"/>
      <c r="JX99" s="118"/>
      <c r="JY99" s="118"/>
      <c r="JZ99" s="118"/>
      <c r="KA99" s="118"/>
      <c r="KB99" s="118"/>
      <c r="KC99" s="118"/>
      <c r="KD99" s="118"/>
      <c r="KE99" s="118"/>
      <c r="KF99" s="118"/>
      <c r="KG99" s="118"/>
      <c r="KH99" s="118"/>
      <c r="KI99" s="118"/>
      <c r="KJ99" s="118"/>
      <c r="KK99" s="118"/>
      <c r="KL99" s="118"/>
      <c r="KM99" s="118"/>
      <c r="KN99" s="118"/>
      <c r="KO99" s="118"/>
      <c r="KP99" s="118"/>
      <c r="KQ99" s="118"/>
      <c r="KR99" s="118"/>
      <c r="KS99" s="118"/>
      <c r="KT99" s="118"/>
      <c r="KU99" s="118"/>
      <c r="KV99" s="118"/>
      <c r="KW99" s="118"/>
      <c r="KX99" s="118"/>
      <c r="KY99" s="118"/>
      <c r="KZ99" s="118"/>
      <c r="LA99" s="118"/>
      <c r="LB99" s="118"/>
      <c r="LC99" s="118"/>
      <c r="LD99" s="118"/>
      <c r="LE99" s="118"/>
      <c r="LF99" s="118"/>
      <c r="LG99" s="118"/>
      <c r="LH99" s="118"/>
      <c r="LI99" s="118"/>
      <c r="LJ99" s="118"/>
      <c r="LK99" s="118"/>
      <c r="LL99" s="118"/>
      <c r="LM99" s="118"/>
      <c r="LN99" s="118"/>
      <c r="LO99" s="118"/>
      <c r="LP99" s="118"/>
      <c r="LQ99" s="118"/>
      <c r="LR99" s="118"/>
      <c r="LS99" s="118"/>
      <c r="LT99" s="118"/>
      <c r="LU99" s="118"/>
      <c r="LV99" s="118"/>
      <c r="LW99" s="118"/>
      <c r="LX99" s="118"/>
      <c r="LY99" s="118"/>
      <c r="LZ99" s="118"/>
      <c r="MA99" s="118"/>
      <c r="MB99" s="118"/>
      <c r="MC99" s="118"/>
      <c r="MD99" s="118"/>
      <c r="ME99" s="118"/>
      <c r="MF99" s="118"/>
      <c r="MG99" s="118"/>
      <c r="MH99" s="118"/>
      <c r="MI99" s="118"/>
      <c r="MJ99" s="118"/>
      <c r="MK99" s="118"/>
      <c r="ML99" s="118"/>
      <c r="MM99" s="118"/>
      <c r="MN99" s="118"/>
      <c r="MO99" s="118"/>
      <c r="MP99" s="118"/>
      <c r="MQ99" s="118"/>
      <c r="MR99" s="118"/>
      <c r="MS99" s="118"/>
      <c r="MT99" s="118"/>
      <c r="MU99" s="118"/>
      <c r="MV99" s="118"/>
      <c r="MW99" s="118"/>
      <c r="MX99" s="118"/>
      <c r="MY99" s="118"/>
      <c r="MZ99" s="118"/>
      <c r="NA99" s="118"/>
      <c r="NB99" s="118"/>
      <c r="NC99" s="118"/>
      <c r="ND99" s="118"/>
      <c r="NE99" s="118"/>
      <c r="NF99" s="118"/>
      <c r="NG99" s="118"/>
      <c r="NH99" s="118"/>
      <c r="NI99" s="118"/>
      <c r="NJ99" s="118"/>
      <c r="NK99" s="118"/>
      <c r="NL99" s="118"/>
      <c r="NM99" s="118"/>
      <c r="NN99" s="118"/>
      <c r="NO99" s="118"/>
      <c r="NP99" s="118"/>
      <c r="NQ99" s="118"/>
      <c r="NR99" s="118"/>
      <c r="NS99" s="118"/>
      <c r="NT99" s="118"/>
      <c r="NU99" s="118"/>
      <c r="NV99" s="118"/>
      <c r="NW99" s="118"/>
      <c r="NX99" s="118"/>
      <c r="NY99" s="118"/>
      <c r="NZ99" s="118"/>
      <c r="OA99" s="118"/>
      <c r="OB99" s="118"/>
      <c r="OC99" s="118"/>
      <c r="OD99" s="118"/>
      <c r="OE99" s="118"/>
      <c r="OF99" s="118"/>
      <c r="OG99" s="118"/>
      <c r="OH99" s="118"/>
      <c r="OI99" s="118"/>
      <c r="OJ99" s="118"/>
      <c r="OK99" s="118"/>
      <c r="OL99" s="118"/>
      <c r="OM99" s="118"/>
      <c r="ON99" s="118"/>
      <c r="OO99" s="118"/>
      <c r="OP99" s="118"/>
      <c r="OQ99" s="118"/>
      <c r="OR99" s="118"/>
      <c r="OS99" s="118"/>
      <c r="OT99" s="118"/>
      <c r="OU99" s="118"/>
      <c r="OV99" s="118"/>
      <c r="OW99" s="118"/>
      <c r="OX99" s="118"/>
      <c r="OY99" s="118"/>
      <c r="OZ99" s="118"/>
      <c r="PA99" s="118"/>
      <c r="PB99" s="118"/>
      <c r="PC99" s="118"/>
      <c r="PD99" s="118"/>
      <c r="PE99" s="118"/>
      <c r="PF99" s="118"/>
      <c r="PG99" s="118"/>
      <c r="PH99" s="118"/>
      <c r="PI99" s="118"/>
      <c r="PJ99" s="118"/>
      <c r="PK99" s="118"/>
      <c r="PL99" s="118"/>
      <c r="PM99" s="118"/>
      <c r="PN99" s="118"/>
      <c r="PO99" s="118"/>
      <c r="PP99" s="118"/>
      <c r="PQ99" s="118"/>
      <c r="PR99" s="118"/>
      <c r="PS99" s="118"/>
      <c r="PT99" s="118"/>
      <c r="PU99" s="118"/>
      <c r="PV99" s="118"/>
      <c r="PW99" s="118"/>
      <c r="PX99" s="118"/>
      <c r="PY99" s="118"/>
      <c r="PZ99" s="118"/>
      <c r="QA99" s="118"/>
      <c r="QB99" s="118"/>
      <c r="QC99" s="118"/>
      <c r="QD99" s="118"/>
      <c r="QE99" s="118"/>
      <c r="QF99" s="118"/>
      <c r="QG99" s="118"/>
      <c r="QH99" s="118"/>
      <c r="QI99" s="118"/>
      <c r="QJ99" s="118"/>
      <c r="QK99" s="118"/>
      <c r="QL99" s="118"/>
      <c r="QM99" s="118"/>
      <c r="QN99" s="118"/>
      <c r="QO99" s="118"/>
      <c r="QP99" s="118"/>
      <c r="QQ99" s="118"/>
      <c r="QR99" s="118"/>
      <c r="QS99" s="118"/>
      <c r="QT99" s="118"/>
      <c r="QU99" s="118"/>
      <c r="QV99" s="118"/>
      <c r="QW99" s="118"/>
      <c r="QX99" s="118"/>
      <c r="QY99" s="118"/>
      <c r="QZ99" s="118"/>
      <c r="RA99" s="118"/>
      <c r="RB99" s="118"/>
      <c r="RC99" s="118"/>
      <c r="RD99" s="118"/>
      <c r="RE99" s="118"/>
      <c r="RF99" s="118"/>
      <c r="RG99" s="118"/>
      <c r="RH99" s="118"/>
      <c r="RI99" s="118"/>
      <c r="RJ99" s="118"/>
      <c r="RK99" s="118"/>
      <c r="RL99" s="118"/>
      <c r="RM99" s="118"/>
      <c r="RN99" s="118"/>
      <c r="RO99" s="118"/>
      <c r="RP99" s="118"/>
      <c r="RQ99" s="118"/>
      <c r="RR99" s="118"/>
      <c r="RS99" s="118"/>
      <c r="RT99" s="118"/>
      <c r="RU99" s="118"/>
      <c r="RV99" s="118"/>
      <c r="RW99" s="118"/>
      <c r="RX99" s="118"/>
      <c r="RY99" s="118"/>
      <c r="RZ99" s="118"/>
      <c r="SA99" s="118"/>
      <c r="SB99" s="118"/>
      <c r="SC99" s="118"/>
      <c r="SD99" s="118"/>
      <c r="SE99" s="118"/>
      <c r="SF99" s="118"/>
      <c r="SG99" s="118"/>
      <c r="SH99" s="118"/>
      <c r="SI99" s="118"/>
      <c r="SJ99" s="118"/>
      <c r="SK99" s="118"/>
      <c r="SL99" s="118"/>
      <c r="SM99" s="118"/>
      <c r="SN99" s="118"/>
      <c r="SO99" s="118"/>
      <c r="SP99" s="118"/>
      <c r="SQ99" s="118"/>
      <c r="SR99" s="118"/>
      <c r="SS99" s="118"/>
      <c r="ST99" s="118"/>
      <c r="SU99" s="118"/>
      <c r="SV99" s="118"/>
      <c r="SW99" s="118"/>
      <c r="SX99" s="118"/>
      <c r="SY99" s="118"/>
      <c r="SZ99" s="118"/>
      <c r="TA99" s="118"/>
      <c r="TB99" s="118"/>
      <c r="TC99" s="118"/>
      <c r="TD99" s="118"/>
      <c r="TE99" s="118"/>
      <c r="TF99" s="118"/>
      <c r="TG99" s="118"/>
      <c r="TH99" s="118"/>
      <c r="TI99" s="118"/>
      <c r="TJ99" s="118"/>
      <c r="TK99" s="118"/>
      <c r="TL99" s="118"/>
      <c r="TM99" s="118"/>
      <c r="TN99" s="118"/>
      <c r="TO99" s="118"/>
      <c r="TP99" s="118"/>
      <c r="TQ99" s="118"/>
      <c r="TR99" s="118"/>
      <c r="TS99" s="118"/>
      <c r="TT99" s="118"/>
      <c r="TU99" s="118"/>
      <c r="TV99" s="118"/>
      <c r="TW99" s="118"/>
      <c r="TX99" s="118"/>
      <c r="TY99" s="118"/>
      <c r="TZ99" s="118"/>
      <c r="UA99" s="118"/>
      <c r="UB99" s="118"/>
      <c r="UC99" s="118"/>
      <c r="UD99" s="118"/>
      <c r="UE99" s="118"/>
      <c r="UF99" s="118"/>
      <c r="UG99" s="118"/>
      <c r="UH99" s="118"/>
      <c r="UI99" s="118"/>
      <c r="UJ99" s="118"/>
      <c r="UK99" s="118"/>
      <c r="UL99" s="118"/>
      <c r="UM99" s="118"/>
      <c r="UN99" s="118"/>
      <c r="UO99" s="118"/>
      <c r="UP99" s="118"/>
      <c r="UQ99" s="118"/>
      <c r="UR99" s="118"/>
      <c r="US99" s="118"/>
      <c r="UT99" s="118"/>
      <c r="UU99" s="118"/>
      <c r="UV99" s="118"/>
      <c r="UW99" s="118"/>
      <c r="UX99" s="118"/>
      <c r="UY99" s="118"/>
      <c r="UZ99" s="118"/>
      <c r="VA99" s="118"/>
      <c r="VB99" s="118"/>
      <c r="VC99" s="118"/>
      <c r="VD99" s="118"/>
      <c r="VE99" s="118"/>
      <c r="VF99" s="118"/>
      <c r="VG99" s="118"/>
      <c r="VH99" s="118"/>
      <c r="VI99" s="118"/>
      <c r="VJ99" s="118"/>
      <c r="VK99" s="118"/>
      <c r="VL99" s="118"/>
      <c r="VM99" s="118"/>
      <c r="VN99" s="118"/>
      <c r="VO99" s="118"/>
      <c r="VP99" s="118"/>
      <c r="VQ99" s="118"/>
      <c r="VR99" s="118"/>
      <c r="VS99" s="118"/>
      <c r="VT99" s="118"/>
      <c r="VU99" s="118"/>
      <c r="VV99" s="118"/>
      <c r="VW99" s="118"/>
      <c r="VX99" s="118"/>
      <c r="VY99" s="118"/>
      <c r="VZ99" s="118"/>
      <c r="WA99" s="118"/>
      <c r="WB99" s="118"/>
      <c r="WC99" s="118"/>
      <c r="WD99" s="118"/>
      <c r="WE99" s="118"/>
      <c r="WF99" s="118"/>
      <c r="WG99" s="118"/>
      <c r="WH99" s="118"/>
      <c r="WI99" s="118"/>
      <c r="WJ99" s="118"/>
      <c r="WK99" s="118"/>
      <c r="WL99" s="118"/>
      <c r="WM99" s="118"/>
      <c r="WN99" s="118"/>
      <c r="WO99" s="118"/>
      <c r="WP99" s="118"/>
      <c r="WQ99" s="118"/>
      <c r="WR99" s="118"/>
      <c r="WS99" s="118"/>
      <c r="WT99" s="118"/>
      <c r="WU99" s="118"/>
      <c r="WV99" s="118"/>
    </row>
    <row r="100" spans="1:620" ht="12.75" x14ac:dyDescent="0.2">
      <c r="A100" s="94"/>
      <c r="B100" s="2" t="s">
        <v>86</v>
      </c>
      <c r="C100" s="70" t="str">
        <f t="shared" ref="C100:C103" si="37">I24</f>
        <v>Jessie</v>
      </c>
      <c r="D100" s="117">
        <f>IF($B100="Lead",SUMIFS('Hero Skills'!$H:$H,'Hero Skills'!$F:$F,D$83,'Hero Skills'!$E:$E,D$82,'Hero Skills'!$D:$D,"Friend",'Hero Skills'!$C:$C,"All",'Hero Skills'!$A:$A,$C100,'Hero Skills'!$I:$I,"Stats-Based",'Hero Skills'!$P:$P,D$81)+SUMIFS('Hero Skills'!$H:$H,'Hero Skills'!$C:$C,$F$1,'Hero Skills'!$F:$F,D$83,'Hero Skills'!$E:$E,D$82,'Hero Skills'!$A:$A,$C100,'Hero Skills'!$I:$I,"Stats-Based",'Hero Skills'!$P:$P,D$81),SUMIFS('Hero Skills'!$H:$H,'Hero Skills'!$F:$F,D$83,'Hero Skills'!$E:$E,D$82,'Hero Skills'!$D:$D,"Friend",'Hero Skills'!$C:$C,"All",'Hero Skills'!$A:$A,$C100,'Hero Skills'!$B:$B,"Skill 1",'Hero Skills'!$I:$I,"Stats-Based",'Hero Skills'!$P:$P,D$81))</f>
        <v>0</v>
      </c>
      <c r="E100" s="117">
        <f>IF($B100="Lead",SUMIFS('Hero Skills'!$H:$H,'Hero Skills'!$F:$F,E$83,'Hero Skills'!$E:$E,E$82,'Hero Skills'!$D:$D,"Friend",'Hero Skills'!$C:$C,"All",'Hero Skills'!$A:$A,$C100,'Hero Skills'!$I:$I,"Stats-Based",'Hero Skills'!$P:$P,E$81)+SUMIFS('Hero Skills'!$H:$H,'Hero Skills'!$C:$C,$F$1,'Hero Skills'!$F:$F,E$83,'Hero Skills'!$E:$E,E$82,'Hero Skills'!$A:$A,$C100,'Hero Skills'!$I:$I,"Stats-Based",'Hero Skills'!$P:$P,E$81),SUMIFS('Hero Skills'!$H:$H,'Hero Skills'!$F:$F,E$83,'Hero Skills'!$E:$E,E$82,'Hero Skills'!$D:$D,"Friend",'Hero Skills'!$C:$C,"All",'Hero Skills'!$A:$A,$C100,'Hero Skills'!$B:$B,"Skill 1",'Hero Skills'!$I:$I,"Stats-Based",'Hero Skills'!$P:$P,E$81))</f>
        <v>0</v>
      </c>
      <c r="F100" s="117">
        <f>IF($B100="Lead",SUMIFS('Hero Skills'!$H:$H,'Hero Skills'!$F:$F,F$83,'Hero Skills'!$E:$E,F$82,'Hero Skills'!$D:$D,"Friend",'Hero Skills'!$C:$C,"All",'Hero Skills'!$A:$A,$C100,'Hero Skills'!$I:$I,"Stats-Based",'Hero Skills'!$P:$P,F$81)+SUMIFS('Hero Skills'!$H:$H,'Hero Skills'!$C:$C,$F$1,'Hero Skills'!$F:$F,F$83,'Hero Skills'!$E:$E,F$82,'Hero Skills'!$A:$A,$C100,'Hero Skills'!$I:$I,"Stats-Based",'Hero Skills'!$P:$P,F$81),SUMIFS('Hero Skills'!$H:$H,'Hero Skills'!$F:$F,F$83,'Hero Skills'!$E:$E,F$82,'Hero Skills'!$D:$D,"Friend",'Hero Skills'!$C:$C,"All",'Hero Skills'!$A:$A,$C100,'Hero Skills'!$B:$B,"Skill 1",'Hero Skills'!$I:$I,"Stats-Based",'Hero Skills'!$P:$P,F$81))</f>
        <v>0</v>
      </c>
      <c r="G100" s="117">
        <f>IF($B100="Lead",SUMIFS('Hero Skills'!$H:$H,'Hero Skills'!$F:$F,G$83,'Hero Skills'!$E:$E,G$82,'Hero Skills'!$D:$D,"Friend",'Hero Skills'!$C:$C,"All",'Hero Skills'!$A:$A,$C100,'Hero Skills'!$I:$I,"Stats-Based",'Hero Skills'!$P:$P,G$81)+SUMIFS('Hero Skills'!$H:$H,'Hero Skills'!$C:$C,$F$1,'Hero Skills'!$F:$F,G$83,'Hero Skills'!$E:$E,G$82,'Hero Skills'!$A:$A,$C100,'Hero Skills'!$I:$I,"Stats-Based",'Hero Skills'!$P:$P,G$81),SUMIFS('Hero Skills'!$H:$H,'Hero Skills'!$F:$F,G$83,'Hero Skills'!$E:$E,G$82,'Hero Skills'!$D:$D,"Friend",'Hero Skills'!$C:$C,"All",'Hero Skills'!$A:$A,$C100,'Hero Skills'!$B:$B,"Skill 1",'Hero Skills'!$I:$I,"Stats-Based",'Hero Skills'!$P:$P,G$81))</f>
        <v>0</v>
      </c>
      <c r="H100" s="117">
        <f>IF($B100="Lead",SUMIFS('Hero Skills'!$H:$H,'Hero Skills'!$F:$F,H$83,'Hero Skills'!$E:$E,H$82,'Hero Skills'!$D:$D,"Friend",'Hero Skills'!$C:$C,"All",'Hero Skills'!$A:$A,$C100,'Hero Skills'!$I:$I,"Stats-Based",'Hero Skills'!$P:$P,H$81)+SUMIFS('Hero Skills'!$H:$H,'Hero Skills'!$C:$C,$F$1,'Hero Skills'!$F:$F,H$83,'Hero Skills'!$E:$E,H$82,'Hero Skills'!$A:$A,$C100,'Hero Skills'!$I:$I,"Stats-Based",'Hero Skills'!$P:$P,H$81),SUMIFS('Hero Skills'!$H:$H,'Hero Skills'!$F:$F,H$83,'Hero Skills'!$E:$E,H$82,'Hero Skills'!$D:$D,"Friend",'Hero Skills'!$C:$C,"All",'Hero Skills'!$A:$A,$C100,'Hero Skills'!$B:$B,"Skill 1",'Hero Skills'!$I:$I,"Stats-Based",'Hero Skills'!$P:$P,H$81))</f>
        <v>0.25</v>
      </c>
      <c r="I100" s="117">
        <f>IF($B100="Lead",SUMIFS('Hero Skills'!$H:$H,'Hero Skills'!$F:$F,I$83,'Hero Skills'!$E:$E,I$82,'Hero Skills'!$D:$D,"Friend",'Hero Skills'!$C:$C,"All",'Hero Skills'!$A:$A,$C100,'Hero Skills'!$I:$I,"Stats-Based",'Hero Skills'!$P:$P,I$81)+SUMIFS('Hero Skills'!$H:$H,'Hero Skills'!$C:$C,$F$1,'Hero Skills'!$F:$F,I$83,'Hero Skills'!$E:$E,I$82,'Hero Skills'!$A:$A,$C100,'Hero Skills'!$I:$I,"Stats-Based",'Hero Skills'!$P:$P,I$81),SUMIFS('Hero Skills'!$H:$H,'Hero Skills'!$F:$F,I$83,'Hero Skills'!$E:$E,I$82,'Hero Skills'!$D:$D,"Friend",'Hero Skills'!$C:$C,"All",'Hero Skills'!$A:$A,$C100,'Hero Skills'!$B:$B,"Skill 1",'Hero Skills'!$I:$I,"Stats-Based",'Hero Skills'!$P:$P,I$81))</f>
        <v>0</v>
      </c>
      <c r="J100" s="117">
        <f>IF($B100="Lead",SUMIFS('Hero Skills'!$H:$H,'Hero Skills'!$F:$F,J$83,'Hero Skills'!$E:$E,J$82,'Hero Skills'!$D:$D,"Friend",'Hero Skills'!$C:$C,"All",'Hero Skills'!$A:$A,$C100,'Hero Skills'!$I:$I,"Stats-Based",'Hero Skills'!$P:$P,J$81)+SUMIFS('Hero Skills'!$H:$H,'Hero Skills'!$C:$C,$F$1,'Hero Skills'!$F:$F,J$83,'Hero Skills'!$E:$E,J$82,'Hero Skills'!$A:$A,$C100,'Hero Skills'!$I:$I,"Stats-Based",'Hero Skills'!$P:$P,J$81),SUMIFS('Hero Skills'!$H:$H,'Hero Skills'!$F:$F,J$83,'Hero Skills'!$E:$E,J$82,'Hero Skills'!$D:$D,"Friend",'Hero Skills'!$C:$C,"All",'Hero Skills'!$A:$A,$C100,'Hero Skills'!$B:$B,"Skill 1",'Hero Skills'!$I:$I,"Stats-Based",'Hero Skills'!$P:$P,J$81))</f>
        <v>0</v>
      </c>
      <c r="K100" s="117">
        <f>IF($B100="Lead",SUMIFS('Hero Skills'!$H:$H,'Hero Skills'!$F:$F,K$83,'Hero Skills'!$E:$E,K$82,'Hero Skills'!$D:$D,"Friend",'Hero Skills'!$C:$C,"All",'Hero Skills'!$A:$A,$C100,'Hero Skills'!$I:$I,"Stats-Based",'Hero Skills'!$P:$P,K$81)+SUMIFS('Hero Skills'!$H:$H,'Hero Skills'!$C:$C,$F$1,'Hero Skills'!$F:$F,K$83,'Hero Skills'!$E:$E,K$82,'Hero Skills'!$A:$A,$C100,'Hero Skills'!$I:$I,"Stats-Based",'Hero Skills'!$P:$P,K$81),SUMIFS('Hero Skills'!$H:$H,'Hero Skills'!$F:$F,K$83,'Hero Skills'!$E:$E,K$82,'Hero Skills'!$D:$D,"Friend",'Hero Skills'!$C:$C,"All",'Hero Skills'!$A:$A,$C100,'Hero Skills'!$B:$B,"Skill 1",'Hero Skills'!$I:$I,"Stats-Based",'Hero Skills'!$P:$P,K$81))</f>
        <v>0</v>
      </c>
      <c r="L100" s="117">
        <f>IF($B100="Lead",SUMIFS('Hero Skills'!$H:$H,'Hero Skills'!$F:$F,L$83,'Hero Skills'!$E:$E,L$82,'Hero Skills'!$D:$D,"Friend",'Hero Skills'!$C:$C,"All",'Hero Skills'!$A:$A,$C100,'Hero Skills'!$I:$I,"Stats-Based",'Hero Skills'!$P:$P,L$81)+SUMIFS('Hero Skills'!$H:$H,'Hero Skills'!$C:$C,$F$1,'Hero Skills'!$F:$F,L$83,'Hero Skills'!$E:$E,L$82,'Hero Skills'!$A:$A,$C100,'Hero Skills'!$I:$I,"Stats-Based",'Hero Skills'!$P:$P,L$81),SUMIFS('Hero Skills'!$H:$H,'Hero Skills'!$F:$F,L$83,'Hero Skills'!$E:$E,L$82,'Hero Skills'!$D:$D,"Friend",'Hero Skills'!$C:$C,"All",'Hero Skills'!$A:$A,$C100,'Hero Skills'!$B:$B,"Skill 1",'Hero Skills'!$I:$I,"Stats-Based",'Hero Skills'!$P:$P,L$81))</f>
        <v>0</v>
      </c>
      <c r="M100" s="117">
        <f>IF($B100="Lead",SUMIFS('Hero Skills'!$H:$H,'Hero Skills'!$F:$F,M$83,'Hero Skills'!$E:$E,M$82,'Hero Skills'!$D:$D,"Friend",'Hero Skills'!$C:$C,"All",'Hero Skills'!$A:$A,$C100,'Hero Skills'!$I:$I,"Stats-Based",'Hero Skills'!$P:$P,M$81)+SUMIFS('Hero Skills'!$H:$H,'Hero Skills'!$C:$C,$F$1,'Hero Skills'!$F:$F,M$83,'Hero Skills'!$E:$E,M$82,'Hero Skills'!$A:$A,$C100,'Hero Skills'!$I:$I,"Stats-Based",'Hero Skills'!$P:$P,M$81),SUMIFS('Hero Skills'!$H:$H,'Hero Skills'!$F:$F,M$83,'Hero Skills'!$E:$E,M$82,'Hero Skills'!$D:$D,"Friend",'Hero Skills'!$C:$C,"All",'Hero Skills'!$A:$A,$C100,'Hero Skills'!$B:$B,"Skill 1",'Hero Skills'!$I:$I,"Stats-Based",'Hero Skills'!$P:$P,M$81))</f>
        <v>0</v>
      </c>
      <c r="N100" s="117">
        <f>IF($B100="Lead",SUMIFS('Hero Skills'!$H:$H,'Hero Skills'!$F:$F,N$83,'Hero Skills'!$E:$E,N$82,'Hero Skills'!$D:$D,"Friend",'Hero Skills'!$C:$C,"All",'Hero Skills'!$A:$A,$C100,'Hero Skills'!$I:$I,"Stats-Based",'Hero Skills'!$P:$P,N$81)+SUMIFS('Hero Skills'!$H:$H,'Hero Skills'!$C:$C,$F$1,'Hero Skills'!$F:$F,N$83,'Hero Skills'!$E:$E,N$82,'Hero Skills'!$A:$A,$C100,'Hero Skills'!$I:$I,"Stats-Based",'Hero Skills'!$P:$P,N$81),SUMIFS('Hero Skills'!$H:$H,'Hero Skills'!$F:$F,N$83,'Hero Skills'!$E:$E,N$82,'Hero Skills'!$D:$D,"Friend",'Hero Skills'!$C:$C,"All",'Hero Skills'!$A:$A,$C100,'Hero Skills'!$B:$B,"Skill 1",'Hero Skills'!$I:$I,"Stats-Based",'Hero Skills'!$P:$P,N$81))</f>
        <v>0</v>
      </c>
      <c r="O100" s="117">
        <f>IF($B100="Lead",SUMIFS('Hero Skills'!$H:$H,'Hero Skills'!$F:$F,O$83,'Hero Skills'!$E:$E,O$82,'Hero Skills'!$D:$D,"Friend",'Hero Skills'!$C:$C,"All",'Hero Skills'!$A:$A,$C100,'Hero Skills'!$I:$I,"Stats-Based",'Hero Skills'!$P:$P,O$81)+SUMIFS('Hero Skills'!$H:$H,'Hero Skills'!$C:$C,$F$1,'Hero Skills'!$F:$F,O$83,'Hero Skills'!$E:$E,O$82,'Hero Skills'!$A:$A,$C100,'Hero Skills'!$I:$I,"Stats-Based",'Hero Skills'!$P:$P,O$81),SUMIFS('Hero Skills'!$H:$H,'Hero Skills'!$F:$F,O$83,'Hero Skills'!$E:$E,O$82,'Hero Skills'!$D:$D,"Friend",'Hero Skills'!$C:$C,"All",'Hero Skills'!$A:$A,$C100,'Hero Skills'!$B:$B,"Skill 1",'Hero Skills'!$I:$I,"Stats-Based",'Hero Skills'!$P:$P,O$81))</f>
        <v>0</v>
      </c>
      <c r="P100" s="117">
        <f>IF($B100="Lead",SUMIFS('Hero Skills'!$H:$H,'Hero Skills'!$F:$F,P$83,'Hero Skills'!$E:$E,P$82,'Hero Skills'!$D:$D,"Friend",'Hero Skills'!$C:$C,"All",'Hero Skills'!$A:$A,$C100,'Hero Skills'!$I:$I,"Stats-Based",'Hero Skills'!$P:$P,P$81)+SUMIFS('Hero Skills'!$H:$H,'Hero Skills'!$C:$C,$F$1,'Hero Skills'!$F:$F,P$83,'Hero Skills'!$E:$E,P$82,'Hero Skills'!$A:$A,$C100,'Hero Skills'!$I:$I,"Stats-Based",'Hero Skills'!$P:$P,P$81),SUMIFS('Hero Skills'!$H:$H,'Hero Skills'!$F:$F,P$83,'Hero Skills'!$E:$E,P$82,'Hero Skills'!$D:$D,"Friend",'Hero Skills'!$C:$C,"All",'Hero Skills'!$A:$A,$C100,'Hero Skills'!$B:$B,"Skill 1",'Hero Skills'!$I:$I,"Stats-Based",'Hero Skills'!$P:$P,P$81))</f>
        <v>0</v>
      </c>
      <c r="Q100" s="117">
        <f>IF($B100="Lead",SUMIFS('Hero Skills'!$H:$H,'Hero Skills'!$F:$F,Q$83,'Hero Skills'!$E:$E,Q$82,'Hero Skills'!$D:$D,"Friend",'Hero Skills'!$C:$C,"All",'Hero Skills'!$A:$A,$C100,'Hero Skills'!$I:$I,"Stats-Based",'Hero Skills'!$P:$P,Q$81)+SUMIFS('Hero Skills'!$H:$H,'Hero Skills'!$C:$C,$F$1,'Hero Skills'!$F:$F,Q$83,'Hero Skills'!$E:$E,Q$82,'Hero Skills'!$A:$A,$C100,'Hero Skills'!$I:$I,"Stats-Based",'Hero Skills'!$P:$P,Q$81),SUMIFS('Hero Skills'!$H:$H,'Hero Skills'!$F:$F,Q$83,'Hero Skills'!$E:$E,Q$82,'Hero Skills'!$D:$D,"Friend",'Hero Skills'!$C:$C,"All",'Hero Skills'!$A:$A,$C100,'Hero Skills'!$B:$B,"Skill 1",'Hero Skills'!$I:$I,"Stats-Based",'Hero Skills'!$P:$P,Q$81))</f>
        <v>0</v>
      </c>
      <c r="R100" s="117">
        <f>IF($B100="Lead",SUMIFS('Hero Skills'!$H:$H,'Hero Skills'!$F:$F,R$83,'Hero Skills'!$E:$E,R$82,'Hero Skills'!$D:$D,"Friend",'Hero Skills'!$C:$C,"All",'Hero Skills'!$A:$A,$C100,'Hero Skills'!$I:$I,"Stats-Based",'Hero Skills'!$P:$P,R$81)+SUMIFS('Hero Skills'!$H:$H,'Hero Skills'!$C:$C,$F$1,'Hero Skills'!$F:$F,R$83,'Hero Skills'!$E:$E,R$82,'Hero Skills'!$A:$A,$C100,'Hero Skills'!$I:$I,"Stats-Based",'Hero Skills'!$P:$P,R$81),SUMIFS('Hero Skills'!$H:$H,'Hero Skills'!$F:$F,R$83,'Hero Skills'!$E:$E,R$82,'Hero Skills'!$D:$D,"Friend",'Hero Skills'!$C:$C,"All",'Hero Skills'!$A:$A,$C100,'Hero Skills'!$B:$B,"Skill 1",'Hero Skills'!$I:$I,"Stats-Based",'Hero Skills'!$P:$P,R$81))</f>
        <v>0.25</v>
      </c>
      <c r="S100" s="117">
        <f>IF($B100="Lead",SUMIFS('Hero Skills'!$H:$H,'Hero Skills'!$F:$F,S$83,'Hero Skills'!$E:$E,S$82,'Hero Skills'!$D:$D,"Friend",'Hero Skills'!$C:$C,"All",'Hero Skills'!$A:$A,$C100,'Hero Skills'!$I:$I,"Stats-Based",'Hero Skills'!$P:$P,S$81)+SUMIFS('Hero Skills'!$H:$H,'Hero Skills'!$C:$C,$F$1,'Hero Skills'!$F:$F,S$83,'Hero Skills'!$E:$E,S$82,'Hero Skills'!$A:$A,$C100,'Hero Skills'!$I:$I,"Stats-Based",'Hero Skills'!$P:$P,S$81),SUMIFS('Hero Skills'!$H:$H,'Hero Skills'!$F:$F,S$83,'Hero Skills'!$E:$E,S$82,'Hero Skills'!$D:$D,"Friend",'Hero Skills'!$C:$C,"All",'Hero Skills'!$A:$A,$C100,'Hero Skills'!$B:$B,"Skill 1",'Hero Skills'!$I:$I,"Stats-Based",'Hero Skills'!$P:$P,S$81))</f>
        <v>0</v>
      </c>
      <c r="T100" s="117">
        <f>IF($B100="Lead",SUMIFS('Hero Skills'!$H:$H,'Hero Skills'!$F:$F,T$83,'Hero Skills'!$E:$E,T$82,'Hero Skills'!$D:$D,"Friend",'Hero Skills'!$C:$C,"All",'Hero Skills'!$A:$A,$C100,'Hero Skills'!$I:$I,"Stats-Based",'Hero Skills'!$P:$P,T$81)+SUMIFS('Hero Skills'!$H:$H,'Hero Skills'!$C:$C,$F$1,'Hero Skills'!$F:$F,T$83,'Hero Skills'!$E:$E,T$82,'Hero Skills'!$A:$A,$C100,'Hero Skills'!$I:$I,"Stats-Based",'Hero Skills'!$P:$P,T$81),SUMIFS('Hero Skills'!$H:$H,'Hero Skills'!$F:$F,T$83,'Hero Skills'!$E:$E,T$82,'Hero Skills'!$D:$D,"Friend",'Hero Skills'!$C:$C,"All",'Hero Skills'!$A:$A,$C100,'Hero Skills'!$B:$B,"Skill 1",'Hero Skills'!$I:$I,"Stats-Based",'Hero Skills'!$P:$P,T$81))</f>
        <v>0</v>
      </c>
      <c r="U100" s="117">
        <f>IF($B100="Lead",SUMIFS('Hero Skills'!$H:$H,'Hero Skills'!$F:$F,U$83,'Hero Skills'!$E:$E,U$82,'Hero Skills'!$D:$D,"Friend",'Hero Skills'!$C:$C,"All",'Hero Skills'!$A:$A,$C100,'Hero Skills'!$I:$I,"Stats-Based",'Hero Skills'!$P:$P,U$81)+SUMIFS('Hero Skills'!$H:$H,'Hero Skills'!$C:$C,$F$1,'Hero Skills'!$F:$F,U$83,'Hero Skills'!$E:$E,U$82,'Hero Skills'!$A:$A,$C100,'Hero Skills'!$I:$I,"Stats-Based",'Hero Skills'!$P:$P,U$81),SUMIFS('Hero Skills'!$H:$H,'Hero Skills'!$F:$F,U$83,'Hero Skills'!$E:$E,U$82,'Hero Skills'!$D:$D,"Friend",'Hero Skills'!$C:$C,"All",'Hero Skills'!$A:$A,$C100,'Hero Skills'!$B:$B,"Skill 1",'Hero Skills'!$I:$I,"Stats-Based",'Hero Skills'!$P:$P,U$81))</f>
        <v>0</v>
      </c>
      <c r="V100" s="117">
        <f>IF($B100="Lead",SUMIFS('Hero Skills'!$H:$H,'Hero Skills'!$F:$F,V$83,'Hero Skills'!$E:$E,V$82,'Hero Skills'!$D:$D,"Friend",'Hero Skills'!$C:$C,"All",'Hero Skills'!$A:$A,$C100,'Hero Skills'!$I:$I,"Stats-Based",'Hero Skills'!$P:$P,V$81)+SUMIFS('Hero Skills'!$H:$H,'Hero Skills'!$C:$C,$F$1,'Hero Skills'!$F:$F,V$83,'Hero Skills'!$E:$E,V$82,'Hero Skills'!$A:$A,$C100,'Hero Skills'!$I:$I,"Stats-Based",'Hero Skills'!$P:$P,V$81),SUMIFS('Hero Skills'!$H:$H,'Hero Skills'!$F:$F,V$83,'Hero Skills'!$E:$E,V$82,'Hero Skills'!$D:$D,"Friend",'Hero Skills'!$C:$C,"All",'Hero Skills'!$A:$A,$C100,'Hero Skills'!$B:$B,"Skill 1",'Hero Skills'!$I:$I,"Stats-Based",'Hero Skills'!$P:$P,V$81))</f>
        <v>0</v>
      </c>
      <c r="W100" s="117">
        <f>IF($B100="Lead",SUMIFS('Hero Skills'!$H:$H,'Hero Skills'!$F:$F,W$83,'Hero Skills'!$E:$E,W$82,'Hero Skills'!$D:$D,"Friend",'Hero Skills'!$C:$C,"All",'Hero Skills'!$A:$A,$C100,'Hero Skills'!$I:$I,"Stats-Based",'Hero Skills'!$P:$P,W$81)+SUMIFS('Hero Skills'!$H:$H,'Hero Skills'!$C:$C,$F$1,'Hero Skills'!$F:$F,W$83,'Hero Skills'!$E:$E,W$82,'Hero Skills'!$A:$A,$C100,'Hero Skills'!$I:$I,"Stats-Based",'Hero Skills'!$P:$P,W$81),SUMIFS('Hero Skills'!$H:$H,'Hero Skills'!$F:$F,W$83,'Hero Skills'!$E:$E,W$82,'Hero Skills'!$D:$D,"Friend",'Hero Skills'!$C:$C,"All",'Hero Skills'!$A:$A,$C100,'Hero Skills'!$B:$B,"Skill 1",'Hero Skills'!$I:$I,"Stats-Based",'Hero Skills'!$P:$P,W$81))</f>
        <v>0</v>
      </c>
      <c r="X100" s="117">
        <f>IF($B100="Lead",SUMIFS('Hero Skills'!$H:$H,'Hero Skills'!$F:$F,X$83,'Hero Skills'!$E:$E,X$82,'Hero Skills'!$D:$D,"Friend",'Hero Skills'!$C:$C,"All",'Hero Skills'!$A:$A,$C100,'Hero Skills'!$I:$I,"Stats-Based",'Hero Skills'!$P:$P,X$81)+SUMIFS('Hero Skills'!$H:$H,'Hero Skills'!$C:$C,$F$1,'Hero Skills'!$F:$F,X$83,'Hero Skills'!$E:$E,X$82,'Hero Skills'!$A:$A,$C100,'Hero Skills'!$I:$I,"Stats-Based",'Hero Skills'!$P:$P,X$81),SUMIFS('Hero Skills'!$H:$H,'Hero Skills'!$F:$F,X$83,'Hero Skills'!$E:$E,X$82,'Hero Skills'!$D:$D,"Friend",'Hero Skills'!$C:$C,"All",'Hero Skills'!$A:$A,$C100,'Hero Skills'!$B:$B,"Skill 1",'Hero Skills'!$I:$I,"Stats-Based",'Hero Skills'!$P:$P,X$81))</f>
        <v>0</v>
      </c>
      <c r="Y100" s="117">
        <f>IF($B100="Lead",SUMIFS('Hero Skills'!$H:$H,'Hero Skills'!$F:$F,Y$83,'Hero Skills'!$E:$E,Y$82,'Hero Skills'!$D:$D,"Friend",'Hero Skills'!$C:$C,"All",'Hero Skills'!$A:$A,$C100,'Hero Skills'!$I:$I,"Stats-Based",'Hero Skills'!$P:$P,Y$81)+SUMIFS('Hero Skills'!$H:$H,'Hero Skills'!$C:$C,$F$1,'Hero Skills'!$F:$F,Y$83,'Hero Skills'!$E:$E,Y$82,'Hero Skills'!$A:$A,$C100,'Hero Skills'!$I:$I,"Stats-Based",'Hero Skills'!$P:$P,Y$81),SUMIFS('Hero Skills'!$H:$H,'Hero Skills'!$F:$F,Y$83,'Hero Skills'!$E:$E,Y$82,'Hero Skills'!$D:$D,"Friend",'Hero Skills'!$C:$C,"All",'Hero Skills'!$A:$A,$C100,'Hero Skills'!$B:$B,"Skill 1",'Hero Skills'!$I:$I,"Stats-Based",'Hero Skills'!$P:$P,Y$81))</f>
        <v>0</v>
      </c>
      <c r="Z100" s="117">
        <f>IF($B100="Lead",SUMIFS('Hero Skills'!$H:$H,'Hero Skills'!$F:$F,Z$83,'Hero Skills'!$E:$E,Z$82,'Hero Skills'!$D:$D,"Friend",'Hero Skills'!$C:$C,"All",'Hero Skills'!$A:$A,$C100,'Hero Skills'!$I:$I,"Stats-Based",'Hero Skills'!$P:$P,Z$81)+SUMIFS('Hero Skills'!$H:$H,'Hero Skills'!$C:$C,$F$1,'Hero Skills'!$F:$F,Z$83,'Hero Skills'!$E:$E,Z$82,'Hero Skills'!$A:$A,$C100,'Hero Skills'!$I:$I,"Stats-Based",'Hero Skills'!$P:$P,Z$81),SUMIFS('Hero Skills'!$H:$H,'Hero Skills'!$F:$F,Z$83,'Hero Skills'!$E:$E,Z$82,'Hero Skills'!$D:$D,"Friend",'Hero Skills'!$C:$C,"All",'Hero Skills'!$A:$A,$C100,'Hero Skills'!$B:$B,"Skill 1",'Hero Skills'!$I:$I,"Stats-Based",'Hero Skills'!$P:$P,Z$81))</f>
        <v>0</v>
      </c>
      <c r="AA100" s="117">
        <f>IF($B100="Lead",SUMIFS('Hero Skills'!$H:$H,'Hero Skills'!$F:$F,AA$83,'Hero Skills'!$E:$E,AA$82,'Hero Skills'!$D:$D,"Friend",'Hero Skills'!$C:$C,"All",'Hero Skills'!$A:$A,$C100,'Hero Skills'!$I:$I,"Stats-Based",'Hero Skills'!$P:$P,AA$81)+SUMIFS('Hero Skills'!$H:$H,'Hero Skills'!$C:$C,$F$1,'Hero Skills'!$F:$F,AA$83,'Hero Skills'!$E:$E,AA$82,'Hero Skills'!$A:$A,$C100,'Hero Skills'!$I:$I,"Stats-Based",'Hero Skills'!$P:$P,AA$81),SUMIFS('Hero Skills'!$H:$H,'Hero Skills'!$F:$F,AA$83,'Hero Skills'!$E:$E,AA$82,'Hero Skills'!$D:$D,"Friend",'Hero Skills'!$C:$C,"All",'Hero Skills'!$A:$A,$C100,'Hero Skills'!$B:$B,"Skill 1",'Hero Skills'!$I:$I,"Stats-Based",'Hero Skills'!$P:$P,AA$81))</f>
        <v>0</v>
      </c>
      <c r="AB100" s="117">
        <f>IF($B100="Lead",SUMIFS('Hero Skills'!$H:$H,'Hero Skills'!$F:$F,AB$83,'Hero Skills'!$E:$E,AB$82,'Hero Skills'!$D:$D,"Friend",'Hero Skills'!$C:$C,"All",'Hero Skills'!$A:$A,$C100,'Hero Skills'!$I:$I,"Stats-Based",'Hero Skills'!$P:$P,AB$81)+SUMIFS('Hero Skills'!$H:$H,'Hero Skills'!$C:$C,$F$1,'Hero Skills'!$F:$F,AB$83,'Hero Skills'!$E:$E,AB$82,'Hero Skills'!$A:$A,$C100,'Hero Skills'!$I:$I,"Stats-Based",'Hero Skills'!$P:$P,AB$81),SUMIFS('Hero Skills'!$H:$H,'Hero Skills'!$F:$F,AB$83,'Hero Skills'!$E:$E,AB$82,'Hero Skills'!$D:$D,"Friend",'Hero Skills'!$C:$C,"All",'Hero Skills'!$A:$A,$C100,'Hero Skills'!$B:$B,"Skill 1",'Hero Skills'!$I:$I,"Stats-Based",'Hero Skills'!$P:$P,AB$81))</f>
        <v>0.25</v>
      </c>
      <c r="AC100" s="117">
        <f>IF($B100="Lead",SUMIFS('Hero Skills'!$H:$H,'Hero Skills'!$F:$F,AC$83,'Hero Skills'!$E:$E,AC$82,'Hero Skills'!$D:$D,"Friend",'Hero Skills'!$C:$C,"All",'Hero Skills'!$A:$A,$C100,'Hero Skills'!$I:$I,"Stats-Based",'Hero Skills'!$P:$P,AC$81)+SUMIFS('Hero Skills'!$H:$H,'Hero Skills'!$C:$C,$F$1,'Hero Skills'!$F:$F,AC$83,'Hero Skills'!$E:$E,AC$82,'Hero Skills'!$A:$A,$C100,'Hero Skills'!$I:$I,"Stats-Based",'Hero Skills'!$P:$P,AC$81),SUMIFS('Hero Skills'!$H:$H,'Hero Skills'!$F:$F,AC$83,'Hero Skills'!$E:$E,AC$82,'Hero Skills'!$D:$D,"Friend",'Hero Skills'!$C:$C,"All",'Hero Skills'!$A:$A,$C100,'Hero Skills'!$B:$B,"Skill 1",'Hero Skills'!$I:$I,"Stats-Based",'Hero Skills'!$P:$P,AC$81))</f>
        <v>0</v>
      </c>
      <c r="AD100" s="117">
        <f>IF($B100="Lead",SUMIFS('Hero Skills'!$H:$H,'Hero Skills'!$F:$F,AD$83,'Hero Skills'!$E:$E,AD$82,'Hero Skills'!$D:$D,"Friend",'Hero Skills'!$C:$C,"All",'Hero Skills'!$A:$A,$C100,'Hero Skills'!$I:$I,"Stats-Based",'Hero Skills'!$P:$P,AD$81)+SUMIFS('Hero Skills'!$H:$H,'Hero Skills'!$C:$C,$F$1,'Hero Skills'!$F:$F,AD$83,'Hero Skills'!$E:$E,AD$82,'Hero Skills'!$A:$A,$C100,'Hero Skills'!$I:$I,"Stats-Based",'Hero Skills'!$P:$P,AD$81),SUMIFS('Hero Skills'!$H:$H,'Hero Skills'!$F:$F,AD$83,'Hero Skills'!$E:$E,AD$82,'Hero Skills'!$D:$D,"Friend",'Hero Skills'!$C:$C,"All",'Hero Skills'!$A:$A,$C100,'Hero Skills'!$B:$B,"Skill 1",'Hero Skills'!$I:$I,"Stats-Based",'Hero Skills'!$P:$P,AD$81))</f>
        <v>0</v>
      </c>
      <c r="AE100" s="117">
        <f>IF($B100="Lead",SUMIFS('Hero Skills'!$H:$H,'Hero Skills'!$F:$F,AE$83,'Hero Skills'!$E:$E,AE$82,'Hero Skills'!$D:$D,"Friend",'Hero Skills'!$C:$C,"All",'Hero Skills'!$A:$A,$C100,'Hero Skills'!$I:$I,"Stats-Based",'Hero Skills'!$P:$P,AE$81)+SUMIFS('Hero Skills'!$H:$H,'Hero Skills'!$C:$C,$F$1,'Hero Skills'!$F:$F,AE$83,'Hero Skills'!$E:$E,AE$82,'Hero Skills'!$A:$A,$C100,'Hero Skills'!$I:$I,"Stats-Based",'Hero Skills'!$P:$P,AE$81),SUMIFS('Hero Skills'!$H:$H,'Hero Skills'!$F:$F,AE$83,'Hero Skills'!$E:$E,AE$82,'Hero Skills'!$D:$D,"Friend",'Hero Skills'!$C:$C,"All",'Hero Skills'!$A:$A,$C100,'Hero Skills'!$B:$B,"Skill 1",'Hero Skills'!$I:$I,"Stats-Based",'Hero Skills'!$P:$P,AE$81))</f>
        <v>0</v>
      </c>
      <c r="AF100" s="117">
        <f>IF($B100="Lead",SUMIFS('Hero Skills'!$H:$H,'Hero Skills'!$F:$F,AF$83,'Hero Skills'!$E:$E,AF$82,'Hero Skills'!$D:$D,"Friend",'Hero Skills'!$C:$C,"All",'Hero Skills'!$A:$A,$C100,'Hero Skills'!$I:$I,"Stats-Based",'Hero Skills'!$P:$P,AF$81)+SUMIFS('Hero Skills'!$H:$H,'Hero Skills'!$C:$C,$F$1,'Hero Skills'!$F:$F,AF$83,'Hero Skills'!$E:$E,AF$82,'Hero Skills'!$A:$A,$C100,'Hero Skills'!$I:$I,"Stats-Based",'Hero Skills'!$P:$P,AF$81),SUMIFS('Hero Skills'!$H:$H,'Hero Skills'!$F:$F,AF$83,'Hero Skills'!$E:$E,AF$82,'Hero Skills'!$D:$D,"Friend",'Hero Skills'!$C:$C,"All",'Hero Skills'!$A:$A,$C100,'Hero Skills'!$B:$B,"Skill 1",'Hero Skills'!$I:$I,"Stats-Based",'Hero Skills'!$P:$P,AF$81))</f>
        <v>0</v>
      </c>
      <c r="AG100" s="117">
        <f>IF($B100="Lead",SUMIFS('Hero Skills'!$H:$H,'Hero Skills'!$F:$F,AG$83,'Hero Skills'!$E:$E,AG$82,'Hero Skills'!$D:$D,"Friend",'Hero Skills'!$C:$C,"All",'Hero Skills'!$A:$A,$C100,'Hero Skills'!$I:$I,"Stats-Based",'Hero Skills'!$P:$P,AG$81)+SUMIFS('Hero Skills'!$H:$H,'Hero Skills'!$C:$C,$F$1,'Hero Skills'!$F:$F,AG$83,'Hero Skills'!$E:$E,AG$82,'Hero Skills'!$A:$A,$C100,'Hero Skills'!$I:$I,"Stats-Based",'Hero Skills'!$P:$P,AG$81),SUMIFS('Hero Skills'!$H:$H,'Hero Skills'!$F:$F,AG$83,'Hero Skills'!$E:$E,AG$82,'Hero Skills'!$D:$D,"Friend",'Hero Skills'!$C:$C,"All",'Hero Skills'!$A:$A,$C100,'Hero Skills'!$B:$B,"Skill 1",'Hero Skills'!$I:$I,"Stats-Based",'Hero Skills'!$P:$P,AG$81))</f>
        <v>0</v>
      </c>
      <c r="AH100" s="118">
        <f>IF($B100="Lead",SUMIFS('Hero Skills'!$H:$H,'Hero Skills'!$F:$F,AH$83,'Hero Skills'!$E:$E,AH$82,'Hero Skills'!$D:$D,"Foe",'Hero Skills'!$C:$C,"All",'Hero Skills'!$A:$A,$C100,'Hero Skills'!$I:$I,"Stats-Based",'Hero Skills'!$P:$P,AH$81),SUMIFS('Hero Skills'!$H:$H,'Hero Skills'!$F:$F,AH$83,'Hero Skills'!$E:$E,AH$82,'Hero Skills'!$D:$D,"Foe",'Hero Skills'!$C:$C,"All",'Hero Skills'!$A:$A,$C100,'Hero Skills'!$B:$B,"Skill 1",'Hero Skills'!$I:$I,"Stats-Based",'Hero Skills'!$P:$P,AH$81))</f>
        <v>0</v>
      </c>
      <c r="AI100" s="118">
        <f>IF($B100="Lead",SUMIFS('Hero Skills'!$H:$H,'Hero Skills'!$F:$F,AI$83,'Hero Skills'!$E:$E,AI$82,'Hero Skills'!$D:$D,"Foe",'Hero Skills'!$C:$C,"All",'Hero Skills'!$A:$A,$C100,'Hero Skills'!$I:$I,"Stats-Based",'Hero Skills'!$P:$P,AI$81),SUMIFS('Hero Skills'!$H:$H,'Hero Skills'!$F:$F,AI$83,'Hero Skills'!$E:$E,AI$82,'Hero Skills'!$D:$D,"Foe",'Hero Skills'!$C:$C,"All",'Hero Skills'!$A:$A,$C100,'Hero Skills'!$B:$B,"Skill 1",'Hero Skills'!$I:$I,"Stats-Based",'Hero Skills'!$P:$P,AI$81))</f>
        <v>0</v>
      </c>
      <c r="AJ100" s="118">
        <f>IF($B100="Lead",SUMIFS('Hero Skills'!$H:$H,'Hero Skills'!$F:$F,AJ$83,'Hero Skills'!$E:$E,AJ$82,'Hero Skills'!$D:$D,"Foe",'Hero Skills'!$C:$C,"All",'Hero Skills'!$A:$A,$C100,'Hero Skills'!$I:$I,"Stats-Based",'Hero Skills'!$P:$P,AJ$81),SUMIFS('Hero Skills'!$H:$H,'Hero Skills'!$F:$F,AJ$83,'Hero Skills'!$E:$E,AJ$82,'Hero Skills'!$D:$D,"Foe",'Hero Skills'!$C:$C,"All",'Hero Skills'!$A:$A,$C100,'Hero Skills'!$B:$B,"Skill 1",'Hero Skills'!$I:$I,"Stats-Based",'Hero Skills'!$P:$P,AJ$81))</f>
        <v>0</v>
      </c>
      <c r="AK100" s="118">
        <f>IF($B100="Lead",SUMIFS('Hero Skills'!$H:$H,'Hero Skills'!$F:$F,AK$83,'Hero Skills'!$E:$E,AK$82,'Hero Skills'!$D:$D,"Foe",'Hero Skills'!$C:$C,"All",'Hero Skills'!$A:$A,$C100,'Hero Skills'!$I:$I,"Stats-Based",'Hero Skills'!$P:$P,AK$81),SUMIFS('Hero Skills'!$H:$H,'Hero Skills'!$F:$F,AK$83,'Hero Skills'!$E:$E,AK$82,'Hero Skills'!$D:$D,"Foe",'Hero Skills'!$C:$C,"All",'Hero Skills'!$A:$A,$C100,'Hero Skills'!$B:$B,"Skill 1",'Hero Skills'!$I:$I,"Stats-Based",'Hero Skills'!$P:$P,AK$81))</f>
        <v>0</v>
      </c>
      <c r="AL100" s="118">
        <f>IF($B100="Lead",SUMIFS('Hero Skills'!$H:$H,'Hero Skills'!$F:$F,AL$83,'Hero Skills'!$E:$E,AL$82,'Hero Skills'!$D:$D,"Foe",'Hero Skills'!$C:$C,"All",'Hero Skills'!$A:$A,$C100,'Hero Skills'!$I:$I,"Stats-Based",'Hero Skills'!$P:$P,AL$81),SUMIFS('Hero Skills'!$H:$H,'Hero Skills'!$F:$F,AL$83,'Hero Skills'!$E:$E,AL$82,'Hero Skills'!$D:$D,"Foe",'Hero Skills'!$C:$C,"All",'Hero Skills'!$A:$A,$C100,'Hero Skills'!$B:$B,"Skill 1",'Hero Skills'!$I:$I,"Stats-Based",'Hero Skills'!$P:$P,AL$81))</f>
        <v>0</v>
      </c>
      <c r="AM100" s="118">
        <f>IF($B100="Lead",SUMIFS('Hero Skills'!$H:$H,'Hero Skills'!$F:$F,AM$83,'Hero Skills'!$E:$E,AM$82,'Hero Skills'!$D:$D,"Foe",'Hero Skills'!$C:$C,"All",'Hero Skills'!$A:$A,$C100,'Hero Skills'!$I:$I,"Stats-Based",'Hero Skills'!$P:$P,AM$81),SUMIFS('Hero Skills'!$H:$H,'Hero Skills'!$F:$F,AM$83,'Hero Skills'!$E:$E,AM$82,'Hero Skills'!$D:$D,"Foe",'Hero Skills'!$C:$C,"All",'Hero Skills'!$A:$A,$C100,'Hero Skills'!$B:$B,"Skill 1",'Hero Skills'!$I:$I,"Stats-Based",'Hero Skills'!$P:$P,AM$81))</f>
        <v>0</v>
      </c>
      <c r="AN100" s="118">
        <f>IF($B100="Lead",SUMIFS('Hero Skills'!$H:$H,'Hero Skills'!$F:$F,AN$83,'Hero Skills'!$E:$E,AN$82,'Hero Skills'!$D:$D,"Foe",'Hero Skills'!$C:$C,"All",'Hero Skills'!$A:$A,$C100,'Hero Skills'!$I:$I,"Stats-Based",'Hero Skills'!$P:$P,AN$81),SUMIFS('Hero Skills'!$H:$H,'Hero Skills'!$F:$F,AN$83,'Hero Skills'!$E:$E,AN$82,'Hero Skills'!$D:$D,"Foe",'Hero Skills'!$C:$C,"All",'Hero Skills'!$A:$A,$C100,'Hero Skills'!$B:$B,"Skill 1",'Hero Skills'!$I:$I,"Stats-Based",'Hero Skills'!$P:$P,AN$81))</f>
        <v>0</v>
      </c>
      <c r="AO100" s="118">
        <f>IF($B100="Lead",SUMIFS('Hero Skills'!$H:$H,'Hero Skills'!$F:$F,AO$83,'Hero Skills'!$E:$E,AO$82,'Hero Skills'!$D:$D,"Foe",'Hero Skills'!$C:$C,"All",'Hero Skills'!$A:$A,$C100,'Hero Skills'!$I:$I,"Stats-Based",'Hero Skills'!$P:$P,AO$81),SUMIFS('Hero Skills'!$H:$H,'Hero Skills'!$F:$F,AO$83,'Hero Skills'!$E:$E,AO$82,'Hero Skills'!$D:$D,"Foe",'Hero Skills'!$C:$C,"All",'Hero Skills'!$A:$A,$C100,'Hero Skills'!$B:$B,"Skill 1",'Hero Skills'!$I:$I,"Stats-Based",'Hero Skills'!$P:$P,AO$81))</f>
        <v>0</v>
      </c>
      <c r="AP100" s="118">
        <f>IF($B100="Lead",SUMIFS('Hero Skills'!$H:$H,'Hero Skills'!$F:$F,AP$83,'Hero Skills'!$E:$E,AP$82,'Hero Skills'!$D:$D,"Foe",'Hero Skills'!$C:$C,"All",'Hero Skills'!$A:$A,$C100,'Hero Skills'!$I:$I,"Stats-Based",'Hero Skills'!$P:$P,AP$81),SUMIFS('Hero Skills'!$H:$H,'Hero Skills'!$F:$F,AP$83,'Hero Skills'!$E:$E,AP$82,'Hero Skills'!$D:$D,"Foe",'Hero Skills'!$C:$C,"All",'Hero Skills'!$A:$A,$C100,'Hero Skills'!$B:$B,"Skill 1",'Hero Skills'!$I:$I,"Stats-Based",'Hero Skills'!$P:$P,AP$81))</f>
        <v>0</v>
      </c>
      <c r="AQ100" s="118">
        <f>IF($B100="Lead",SUMIFS('Hero Skills'!$H:$H,'Hero Skills'!$F:$F,AQ$83,'Hero Skills'!$E:$E,AQ$82,'Hero Skills'!$D:$D,"Foe",'Hero Skills'!$C:$C,"All",'Hero Skills'!$A:$A,$C100,'Hero Skills'!$I:$I,"Stats-Based",'Hero Skills'!$P:$P,AQ$81),SUMIFS('Hero Skills'!$H:$H,'Hero Skills'!$F:$F,AQ$83,'Hero Skills'!$E:$E,AQ$82,'Hero Skills'!$D:$D,"Foe",'Hero Skills'!$C:$C,"All",'Hero Skills'!$A:$A,$C100,'Hero Skills'!$B:$B,"Skill 1",'Hero Skills'!$I:$I,"Stats-Based",'Hero Skills'!$P:$P,AQ$81))</f>
        <v>0</v>
      </c>
      <c r="AR100" s="118">
        <f>IF($B100="Lead",SUMIFS('Hero Skills'!$H:$H,'Hero Skills'!$F:$F,AR$83,'Hero Skills'!$E:$E,AR$82,'Hero Skills'!$D:$D,"Foe",'Hero Skills'!$C:$C,"All",'Hero Skills'!$A:$A,$C100,'Hero Skills'!$I:$I,"Stats-Based",'Hero Skills'!$P:$P,AR$81),SUMIFS('Hero Skills'!$H:$H,'Hero Skills'!$F:$F,AR$83,'Hero Skills'!$E:$E,AR$82,'Hero Skills'!$D:$D,"Foe",'Hero Skills'!$C:$C,"All",'Hero Skills'!$A:$A,$C100,'Hero Skills'!$B:$B,"Skill 1",'Hero Skills'!$I:$I,"Stats-Based",'Hero Skills'!$P:$P,AR$81))</f>
        <v>0</v>
      </c>
      <c r="AS100" s="118">
        <f>IF($B100="Lead",SUMIFS('Hero Skills'!$H:$H,'Hero Skills'!$F:$F,AS$83,'Hero Skills'!$E:$E,AS$82,'Hero Skills'!$D:$D,"Foe",'Hero Skills'!$C:$C,"All",'Hero Skills'!$A:$A,$C100,'Hero Skills'!$I:$I,"Stats-Based",'Hero Skills'!$P:$P,AS$81),SUMIFS('Hero Skills'!$H:$H,'Hero Skills'!$F:$F,AS$83,'Hero Skills'!$E:$E,AS$82,'Hero Skills'!$D:$D,"Foe",'Hero Skills'!$C:$C,"All",'Hero Skills'!$A:$A,$C100,'Hero Skills'!$B:$B,"Skill 1",'Hero Skills'!$I:$I,"Stats-Based",'Hero Skills'!$P:$P,AS$81))</f>
        <v>0</v>
      </c>
      <c r="AT100" s="118">
        <f>IF($B100="Lead",SUMIFS('Hero Skills'!$H:$H,'Hero Skills'!$F:$F,AT$83,'Hero Skills'!$E:$E,AT$82,'Hero Skills'!$D:$D,"Foe",'Hero Skills'!$C:$C,"All",'Hero Skills'!$A:$A,$C100,'Hero Skills'!$I:$I,"Stats-Based",'Hero Skills'!$P:$P,AT$81),SUMIFS('Hero Skills'!$H:$H,'Hero Skills'!$F:$F,AT$83,'Hero Skills'!$E:$E,AT$82,'Hero Skills'!$D:$D,"Foe",'Hero Skills'!$C:$C,"All",'Hero Skills'!$A:$A,$C100,'Hero Skills'!$B:$B,"Skill 1",'Hero Skills'!$I:$I,"Stats-Based",'Hero Skills'!$P:$P,AT$81))</f>
        <v>0</v>
      </c>
      <c r="AU100" s="118">
        <f>IF($B100="Lead",SUMIFS('Hero Skills'!$H:$H,'Hero Skills'!$F:$F,AU$83,'Hero Skills'!$E:$E,AU$82,'Hero Skills'!$D:$D,"Foe",'Hero Skills'!$C:$C,"All",'Hero Skills'!$A:$A,$C100,'Hero Skills'!$I:$I,"Stats-Based",'Hero Skills'!$P:$P,AU$81),SUMIFS('Hero Skills'!$H:$H,'Hero Skills'!$F:$F,AU$83,'Hero Skills'!$E:$E,AU$82,'Hero Skills'!$D:$D,"Foe",'Hero Skills'!$C:$C,"All",'Hero Skills'!$A:$A,$C100,'Hero Skills'!$B:$B,"Skill 1",'Hero Skills'!$I:$I,"Stats-Based",'Hero Skills'!$P:$P,AU$81))</f>
        <v>0</v>
      </c>
      <c r="AV100" s="118">
        <f>IF($B100="Lead",SUMIFS('Hero Skills'!$H:$H,'Hero Skills'!$F:$F,AV$83,'Hero Skills'!$E:$E,AV$82,'Hero Skills'!$D:$D,"Foe",'Hero Skills'!$C:$C,"All",'Hero Skills'!$A:$A,$C100,'Hero Skills'!$I:$I,"Stats-Based",'Hero Skills'!$P:$P,AV$81),SUMIFS('Hero Skills'!$H:$H,'Hero Skills'!$F:$F,AV$83,'Hero Skills'!$E:$E,AV$82,'Hero Skills'!$D:$D,"Foe",'Hero Skills'!$C:$C,"All",'Hero Skills'!$A:$A,$C100,'Hero Skills'!$B:$B,"Skill 1",'Hero Skills'!$I:$I,"Stats-Based",'Hero Skills'!$P:$P,AV$81))</f>
        <v>0</v>
      </c>
      <c r="AW100" s="118">
        <f>IF($B100="Lead",SUMIFS('Hero Skills'!$H:$H,'Hero Skills'!$F:$F,AW$83,'Hero Skills'!$E:$E,AW$82,'Hero Skills'!$D:$D,"Foe",'Hero Skills'!$C:$C,"All",'Hero Skills'!$A:$A,$C100,'Hero Skills'!$I:$I,"Stats-Based",'Hero Skills'!$P:$P,AW$81),SUMIFS('Hero Skills'!$H:$H,'Hero Skills'!$F:$F,AW$83,'Hero Skills'!$E:$E,AW$82,'Hero Skills'!$D:$D,"Foe",'Hero Skills'!$C:$C,"All",'Hero Skills'!$A:$A,$C100,'Hero Skills'!$B:$B,"Skill 1",'Hero Skills'!$I:$I,"Stats-Based",'Hero Skills'!$P:$P,AW$81))</f>
        <v>0</v>
      </c>
      <c r="AX100" s="118">
        <f>IF($B100="Lead",SUMIFS('Hero Skills'!$H:$H,'Hero Skills'!$F:$F,AX$83,'Hero Skills'!$E:$E,AX$82,'Hero Skills'!$D:$D,"Foe",'Hero Skills'!$C:$C,"All",'Hero Skills'!$A:$A,$C100,'Hero Skills'!$I:$I,"Stats-Based",'Hero Skills'!$P:$P,AX$81),SUMIFS('Hero Skills'!$H:$H,'Hero Skills'!$F:$F,AX$83,'Hero Skills'!$E:$E,AX$82,'Hero Skills'!$D:$D,"Foe",'Hero Skills'!$C:$C,"All",'Hero Skills'!$A:$A,$C100,'Hero Skills'!$B:$B,"Skill 1",'Hero Skills'!$I:$I,"Stats-Based",'Hero Skills'!$P:$P,AX$81))</f>
        <v>0</v>
      </c>
      <c r="AY100" s="118">
        <f>IF($B100="Lead",SUMIFS('Hero Skills'!$H:$H,'Hero Skills'!$F:$F,AY$83,'Hero Skills'!$E:$E,AY$82,'Hero Skills'!$D:$D,"Foe",'Hero Skills'!$C:$C,"All",'Hero Skills'!$A:$A,$C100,'Hero Skills'!$I:$I,"Stats-Based",'Hero Skills'!$P:$P,AY$81),SUMIFS('Hero Skills'!$H:$H,'Hero Skills'!$F:$F,AY$83,'Hero Skills'!$E:$E,AY$82,'Hero Skills'!$D:$D,"Foe",'Hero Skills'!$C:$C,"All",'Hero Skills'!$A:$A,$C100,'Hero Skills'!$B:$B,"Skill 1",'Hero Skills'!$I:$I,"Stats-Based",'Hero Skills'!$P:$P,AY$81))</f>
        <v>0</v>
      </c>
      <c r="AZ100" s="118">
        <f>IF($B100="Lead",SUMIFS('Hero Skills'!$H:$H,'Hero Skills'!$F:$F,AZ$83,'Hero Skills'!$E:$E,AZ$82,'Hero Skills'!$D:$D,"Foe",'Hero Skills'!$C:$C,"All",'Hero Skills'!$A:$A,$C100,'Hero Skills'!$I:$I,"Stats-Based",'Hero Skills'!$P:$P,AZ$81),SUMIFS('Hero Skills'!$H:$H,'Hero Skills'!$F:$F,AZ$83,'Hero Skills'!$E:$E,AZ$82,'Hero Skills'!$D:$D,"Foe",'Hero Skills'!$C:$C,"All",'Hero Skills'!$A:$A,$C100,'Hero Skills'!$B:$B,"Skill 1",'Hero Skills'!$I:$I,"Stats-Based",'Hero Skills'!$P:$P,AZ$81))</f>
        <v>0</v>
      </c>
      <c r="BA100" s="118">
        <f>IF($B100="Lead",SUMIFS('Hero Skills'!$H:$H,'Hero Skills'!$F:$F,BA$83,'Hero Skills'!$E:$E,BA$82,'Hero Skills'!$D:$D,"Foe",'Hero Skills'!$C:$C,"All",'Hero Skills'!$A:$A,$C100,'Hero Skills'!$I:$I,"Stats-Based",'Hero Skills'!$P:$P,BA$81),SUMIFS('Hero Skills'!$H:$H,'Hero Skills'!$F:$F,BA$83,'Hero Skills'!$E:$E,BA$82,'Hero Skills'!$D:$D,"Foe",'Hero Skills'!$C:$C,"All",'Hero Skills'!$A:$A,$C100,'Hero Skills'!$B:$B,"Skill 1",'Hero Skills'!$I:$I,"Stats-Based",'Hero Skills'!$P:$P,BA$81))</f>
        <v>0</v>
      </c>
      <c r="BB100" s="118">
        <f>IF($B100="Lead",SUMIFS('Hero Skills'!$H:$H,'Hero Skills'!$F:$F,BB$83,'Hero Skills'!$E:$E,BB$82,'Hero Skills'!$D:$D,"Foe",'Hero Skills'!$C:$C,"All",'Hero Skills'!$A:$A,$C100,'Hero Skills'!$I:$I,"Stats-Based",'Hero Skills'!$P:$P,BB$81),SUMIFS('Hero Skills'!$H:$H,'Hero Skills'!$F:$F,BB$83,'Hero Skills'!$E:$E,BB$82,'Hero Skills'!$D:$D,"Foe",'Hero Skills'!$C:$C,"All",'Hero Skills'!$A:$A,$C100,'Hero Skills'!$B:$B,"Skill 1",'Hero Skills'!$I:$I,"Stats-Based",'Hero Skills'!$P:$P,BB$81))</f>
        <v>0</v>
      </c>
      <c r="BC100" s="118">
        <f>IF($B100="Lead",SUMIFS('Hero Skills'!$H:$H,'Hero Skills'!$F:$F,BC$83,'Hero Skills'!$E:$E,BC$82,'Hero Skills'!$D:$D,"Foe",'Hero Skills'!$C:$C,"All",'Hero Skills'!$A:$A,$C100,'Hero Skills'!$I:$I,"Stats-Based",'Hero Skills'!$P:$P,BC$81),SUMIFS('Hero Skills'!$H:$H,'Hero Skills'!$F:$F,BC$83,'Hero Skills'!$E:$E,BC$82,'Hero Skills'!$D:$D,"Foe",'Hero Skills'!$C:$C,"All",'Hero Skills'!$A:$A,$C100,'Hero Skills'!$B:$B,"Skill 1",'Hero Skills'!$I:$I,"Stats-Based",'Hero Skills'!$P:$P,BC$81))</f>
        <v>0</v>
      </c>
      <c r="BD100" s="118">
        <f>IF($B100="Lead",SUMIFS('Hero Skills'!$H:$H,'Hero Skills'!$F:$F,BD$83,'Hero Skills'!$E:$E,BD$82,'Hero Skills'!$D:$D,"Foe",'Hero Skills'!$C:$C,"All",'Hero Skills'!$A:$A,$C100,'Hero Skills'!$I:$I,"Stats-Based",'Hero Skills'!$P:$P,BD$81),SUMIFS('Hero Skills'!$H:$H,'Hero Skills'!$F:$F,BD$83,'Hero Skills'!$E:$E,BD$82,'Hero Skills'!$D:$D,"Foe",'Hero Skills'!$C:$C,"All",'Hero Skills'!$A:$A,$C100,'Hero Skills'!$B:$B,"Skill 1",'Hero Skills'!$I:$I,"Stats-Based",'Hero Skills'!$P:$P,BD$81))</f>
        <v>0</v>
      </c>
      <c r="BE100" s="118">
        <f>IF($B100="Lead",SUMIFS('Hero Skills'!$H:$H,'Hero Skills'!$F:$F,BE$83,'Hero Skills'!$E:$E,BE$82,'Hero Skills'!$D:$D,"Foe",'Hero Skills'!$C:$C,"All",'Hero Skills'!$A:$A,$C100,'Hero Skills'!$I:$I,"Stats-Based",'Hero Skills'!$P:$P,BE$81),SUMIFS('Hero Skills'!$H:$H,'Hero Skills'!$F:$F,BE$83,'Hero Skills'!$E:$E,BE$82,'Hero Skills'!$D:$D,"Foe",'Hero Skills'!$C:$C,"All",'Hero Skills'!$A:$A,$C100,'Hero Skills'!$B:$B,"Skill 1",'Hero Skills'!$I:$I,"Stats-Based",'Hero Skills'!$P:$P,BE$81))</f>
        <v>0</v>
      </c>
      <c r="BF100" s="118">
        <f>IF($B100="Lead",SUMIFS('Hero Skills'!$H:$H,'Hero Skills'!$F:$F,BF$83,'Hero Skills'!$E:$E,BF$82,'Hero Skills'!$D:$D,"Foe",'Hero Skills'!$C:$C,"All",'Hero Skills'!$A:$A,$C100,'Hero Skills'!$I:$I,"Stats-Based",'Hero Skills'!$P:$P,BF$81),SUMIFS('Hero Skills'!$H:$H,'Hero Skills'!$F:$F,BF$83,'Hero Skills'!$E:$E,BF$82,'Hero Skills'!$D:$D,"Foe",'Hero Skills'!$C:$C,"All",'Hero Skills'!$A:$A,$C100,'Hero Skills'!$B:$B,"Skill 1",'Hero Skills'!$I:$I,"Stats-Based",'Hero Skills'!$P:$P,BF$81))</f>
        <v>0</v>
      </c>
      <c r="BG100" s="118">
        <f>IF($B100="Lead",SUMIFS('Hero Skills'!$H:$H,'Hero Skills'!$F:$F,BG$83,'Hero Skills'!$E:$E,BG$82,'Hero Skills'!$D:$D,"Foe",'Hero Skills'!$C:$C,"All",'Hero Skills'!$A:$A,$C100,'Hero Skills'!$I:$I,"Stats-Based",'Hero Skills'!$P:$P,BG$81),SUMIFS('Hero Skills'!$H:$H,'Hero Skills'!$F:$F,BG$83,'Hero Skills'!$E:$E,BG$82,'Hero Skills'!$D:$D,"Foe",'Hero Skills'!$C:$C,"All",'Hero Skills'!$A:$A,$C100,'Hero Skills'!$B:$B,"Skill 1",'Hero Skills'!$I:$I,"Stats-Based",'Hero Skills'!$P:$P,BG$81))</f>
        <v>0</v>
      </c>
      <c r="BH100" s="118">
        <f>IF($B100="Lead",SUMIFS('Hero Skills'!$H:$H,'Hero Skills'!$F:$F,BH$83,'Hero Skills'!$E:$E,BH$82,'Hero Skills'!$D:$D,"Foe",'Hero Skills'!$C:$C,"All",'Hero Skills'!$A:$A,$C100,'Hero Skills'!$I:$I,"Stats-Based",'Hero Skills'!$P:$P,BH$81),SUMIFS('Hero Skills'!$H:$H,'Hero Skills'!$F:$F,BH$83,'Hero Skills'!$E:$E,BH$82,'Hero Skills'!$D:$D,"Foe",'Hero Skills'!$C:$C,"All",'Hero Skills'!$A:$A,$C100,'Hero Skills'!$B:$B,"Skill 1",'Hero Skills'!$I:$I,"Stats-Based",'Hero Skills'!$P:$P,BH$81))</f>
        <v>0</v>
      </c>
      <c r="BI100" s="118">
        <f>IF($B100="Lead",SUMIFS('Hero Skills'!$H:$H,'Hero Skills'!$F:$F,BI$83,'Hero Skills'!$E:$E,BI$82,'Hero Skills'!$D:$D,"Foe",'Hero Skills'!$C:$C,"All",'Hero Skills'!$A:$A,$C100,'Hero Skills'!$I:$I,"Stats-Based",'Hero Skills'!$P:$P,BI$81),SUMIFS('Hero Skills'!$H:$H,'Hero Skills'!$F:$F,BI$83,'Hero Skills'!$E:$E,BI$82,'Hero Skills'!$D:$D,"Foe",'Hero Skills'!$C:$C,"All",'Hero Skills'!$A:$A,$C100,'Hero Skills'!$B:$B,"Skill 1",'Hero Skills'!$I:$I,"Stats-Based",'Hero Skills'!$P:$P,BI$81))</f>
        <v>0</v>
      </c>
      <c r="BJ100" s="118">
        <f>IF($B100="Lead",SUMIFS('Hero Skills'!$H:$H,'Hero Skills'!$F:$F,BJ$83,'Hero Skills'!$E:$E,BJ$82,'Hero Skills'!$D:$D,"Foe",'Hero Skills'!$C:$C,"All",'Hero Skills'!$A:$A,$C100,'Hero Skills'!$I:$I,"Stats-Based",'Hero Skills'!$P:$P,BJ$81),SUMIFS('Hero Skills'!$H:$H,'Hero Skills'!$F:$F,BJ$83,'Hero Skills'!$E:$E,BJ$82,'Hero Skills'!$D:$D,"Foe",'Hero Skills'!$C:$C,"All",'Hero Skills'!$A:$A,$C100,'Hero Skills'!$B:$B,"Skill 1",'Hero Skills'!$I:$I,"Stats-Based",'Hero Skills'!$P:$P,BJ$81))</f>
        <v>0</v>
      </c>
      <c r="BK100" s="118">
        <f>IF($B100="Lead",SUMIFS('Hero Skills'!$H:$H,'Hero Skills'!$F:$F,BK$83,'Hero Skills'!$E:$E,BK$82,'Hero Skills'!$D:$D,"Foe",'Hero Skills'!$C:$C,"All",'Hero Skills'!$A:$A,$C100,'Hero Skills'!$I:$I,"Stats-Based",'Hero Skills'!$P:$P,BK$81),SUMIFS('Hero Skills'!$H:$H,'Hero Skills'!$F:$F,BK$83,'Hero Skills'!$E:$E,BK$82,'Hero Skills'!$D:$D,"Foe",'Hero Skills'!$C:$C,"All",'Hero Skills'!$A:$A,$C100,'Hero Skills'!$B:$B,"Skill 1",'Hero Skills'!$I:$I,"Stats-Based",'Hero Skills'!$P:$P,BK$81))</f>
        <v>0</v>
      </c>
      <c r="BL100" s="118"/>
      <c r="BM100" s="118"/>
      <c r="BN100" s="118"/>
      <c r="BO100" s="118"/>
      <c r="BP100" s="118"/>
      <c r="BQ100" s="118"/>
      <c r="BR100" s="118"/>
      <c r="BS100" s="118"/>
      <c r="BT100" s="118"/>
      <c r="BU100" s="118"/>
      <c r="BV100" s="118"/>
      <c r="BW100" s="118"/>
      <c r="BX100" s="118"/>
      <c r="BY100" s="118"/>
      <c r="BZ100" s="118"/>
      <c r="CA100" s="118"/>
      <c r="CB100" s="118"/>
      <c r="CC100" s="118"/>
      <c r="CD100" s="118"/>
      <c r="CE100" s="119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/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  <c r="HT100" s="118"/>
      <c r="HU100" s="118"/>
      <c r="HV100" s="118"/>
      <c r="HW100" s="118"/>
      <c r="HX100" s="118"/>
      <c r="HY100" s="118"/>
      <c r="HZ100" s="118"/>
      <c r="IA100" s="118"/>
      <c r="IB100" s="118"/>
      <c r="IC100" s="118"/>
      <c r="ID100" s="118"/>
      <c r="IE100" s="118"/>
      <c r="IF100" s="118"/>
      <c r="IG100" s="118"/>
      <c r="IH100" s="118"/>
      <c r="II100" s="118"/>
      <c r="IJ100" s="118"/>
      <c r="IK100" s="118"/>
      <c r="IL100" s="118"/>
      <c r="IM100" s="118"/>
      <c r="IN100" s="118"/>
      <c r="IO100" s="118"/>
      <c r="IP100" s="118"/>
      <c r="IQ100" s="118"/>
      <c r="IR100" s="118"/>
      <c r="IS100" s="118"/>
      <c r="IT100" s="118"/>
      <c r="IU100" s="118"/>
      <c r="IV100" s="118"/>
      <c r="IW100" s="118"/>
      <c r="IX100" s="118"/>
      <c r="IY100" s="118"/>
      <c r="IZ100" s="118"/>
      <c r="JA100" s="118"/>
      <c r="JB100" s="118"/>
      <c r="JC100" s="118"/>
      <c r="JD100" s="118"/>
      <c r="JE100" s="118"/>
      <c r="JF100" s="118"/>
      <c r="JG100" s="118"/>
      <c r="JH100" s="118"/>
      <c r="JI100" s="118"/>
      <c r="JJ100" s="118"/>
      <c r="JK100" s="118"/>
      <c r="JL100" s="118"/>
      <c r="JM100" s="118"/>
      <c r="JN100" s="118"/>
      <c r="JO100" s="118"/>
      <c r="JP100" s="118"/>
      <c r="JQ100" s="118"/>
      <c r="JR100" s="118"/>
      <c r="JS100" s="118"/>
      <c r="JT100" s="118"/>
      <c r="JU100" s="118"/>
      <c r="JV100" s="118"/>
      <c r="JW100" s="118"/>
      <c r="JX100" s="118"/>
      <c r="JY100" s="118"/>
      <c r="JZ100" s="118"/>
      <c r="KA100" s="118"/>
      <c r="KB100" s="118"/>
      <c r="KC100" s="118"/>
      <c r="KD100" s="118"/>
      <c r="KE100" s="118"/>
      <c r="KF100" s="118"/>
      <c r="KG100" s="118"/>
      <c r="KH100" s="118"/>
      <c r="KI100" s="118"/>
      <c r="KJ100" s="118"/>
      <c r="KK100" s="118"/>
      <c r="KL100" s="118"/>
      <c r="KM100" s="118"/>
      <c r="KN100" s="118"/>
      <c r="KO100" s="118"/>
      <c r="KP100" s="118"/>
      <c r="KQ100" s="118"/>
      <c r="KR100" s="118"/>
      <c r="KS100" s="118"/>
      <c r="KT100" s="118"/>
      <c r="KU100" s="118"/>
      <c r="KV100" s="118"/>
      <c r="KW100" s="118"/>
      <c r="KX100" s="118"/>
      <c r="KY100" s="118"/>
      <c r="KZ100" s="118"/>
      <c r="LA100" s="118"/>
      <c r="LB100" s="118"/>
      <c r="LC100" s="118"/>
      <c r="LD100" s="118"/>
      <c r="LE100" s="118"/>
      <c r="LF100" s="118"/>
      <c r="LG100" s="118"/>
      <c r="LH100" s="118"/>
      <c r="LI100" s="118"/>
      <c r="LJ100" s="118"/>
      <c r="LK100" s="118"/>
      <c r="LL100" s="118"/>
      <c r="LM100" s="118"/>
      <c r="LN100" s="118"/>
      <c r="LO100" s="118"/>
      <c r="LP100" s="118"/>
      <c r="LQ100" s="118"/>
      <c r="LR100" s="118"/>
      <c r="LS100" s="118"/>
      <c r="LT100" s="118"/>
      <c r="LU100" s="118"/>
      <c r="LV100" s="118"/>
      <c r="LW100" s="118"/>
      <c r="LX100" s="118"/>
      <c r="LY100" s="118"/>
      <c r="LZ100" s="118"/>
      <c r="MA100" s="118"/>
      <c r="MB100" s="118"/>
      <c r="MC100" s="118"/>
      <c r="MD100" s="118"/>
      <c r="ME100" s="118"/>
      <c r="MF100" s="118"/>
      <c r="MG100" s="118"/>
      <c r="MH100" s="118"/>
      <c r="MI100" s="118"/>
      <c r="MJ100" s="118"/>
      <c r="MK100" s="118"/>
      <c r="ML100" s="118"/>
      <c r="MM100" s="118"/>
      <c r="MN100" s="118"/>
      <c r="MO100" s="118"/>
      <c r="MP100" s="118"/>
      <c r="MQ100" s="118"/>
      <c r="MR100" s="118"/>
      <c r="MS100" s="118"/>
      <c r="MT100" s="118"/>
      <c r="MU100" s="118"/>
      <c r="MV100" s="118"/>
      <c r="MW100" s="118"/>
      <c r="MX100" s="118"/>
      <c r="MY100" s="118"/>
      <c r="MZ100" s="118"/>
      <c r="NA100" s="118"/>
      <c r="NB100" s="118"/>
      <c r="NC100" s="118"/>
      <c r="ND100" s="118"/>
      <c r="NE100" s="118"/>
      <c r="NF100" s="118"/>
      <c r="NG100" s="118"/>
      <c r="NH100" s="118"/>
      <c r="NI100" s="118"/>
      <c r="NJ100" s="118"/>
      <c r="NK100" s="118"/>
      <c r="NL100" s="118"/>
      <c r="NM100" s="118"/>
      <c r="NN100" s="118"/>
      <c r="NO100" s="118"/>
      <c r="NP100" s="118"/>
      <c r="NQ100" s="118"/>
      <c r="NR100" s="118"/>
      <c r="NS100" s="118"/>
      <c r="NT100" s="118"/>
      <c r="NU100" s="118"/>
      <c r="NV100" s="118"/>
      <c r="NW100" s="118"/>
      <c r="NX100" s="118"/>
      <c r="NY100" s="118"/>
      <c r="NZ100" s="118"/>
      <c r="OA100" s="118"/>
      <c r="OB100" s="118"/>
      <c r="OC100" s="118"/>
      <c r="OD100" s="118"/>
      <c r="OE100" s="118"/>
      <c r="OF100" s="118"/>
      <c r="OG100" s="118"/>
      <c r="OH100" s="118"/>
      <c r="OI100" s="118"/>
      <c r="OJ100" s="118"/>
      <c r="OK100" s="118"/>
      <c r="OL100" s="118"/>
      <c r="OM100" s="118"/>
      <c r="ON100" s="118"/>
      <c r="OO100" s="118"/>
      <c r="OP100" s="118"/>
      <c r="OQ100" s="118"/>
      <c r="OR100" s="118"/>
      <c r="OS100" s="118"/>
      <c r="OT100" s="118"/>
      <c r="OU100" s="118"/>
      <c r="OV100" s="118"/>
      <c r="OW100" s="118"/>
      <c r="OX100" s="118"/>
      <c r="OY100" s="118"/>
      <c r="OZ100" s="118"/>
      <c r="PA100" s="118"/>
      <c r="PB100" s="118"/>
      <c r="PC100" s="118"/>
      <c r="PD100" s="118"/>
      <c r="PE100" s="118"/>
      <c r="PF100" s="118"/>
      <c r="PG100" s="118"/>
      <c r="PH100" s="118"/>
      <c r="PI100" s="118"/>
      <c r="PJ100" s="118"/>
      <c r="PK100" s="118"/>
      <c r="PL100" s="118"/>
      <c r="PM100" s="118"/>
      <c r="PN100" s="118"/>
      <c r="PO100" s="118"/>
      <c r="PP100" s="118"/>
      <c r="PQ100" s="118"/>
      <c r="PR100" s="118"/>
      <c r="PS100" s="118"/>
      <c r="PT100" s="118"/>
      <c r="PU100" s="118"/>
      <c r="PV100" s="118"/>
      <c r="PW100" s="118"/>
      <c r="PX100" s="118"/>
      <c r="PY100" s="118"/>
      <c r="PZ100" s="118"/>
      <c r="QA100" s="118"/>
      <c r="QB100" s="118"/>
      <c r="QC100" s="118"/>
      <c r="QD100" s="118"/>
      <c r="QE100" s="118"/>
      <c r="QF100" s="118"/>
      <c r="QG100" s="118"/>
      <c r="QH100" s="118"/>
      <c r="QI100" s="118"/>
      <c r="QJ100" s="118"/>
      <c r="QK100" s="118"/>
      <c r="QL100" s="118"/>
      <c r="QM100" s="118"/>
      <c r="QN100" s="118"/>
      <c r="QO100" s="118"/>
      <c r="QP100" s="118"/>
      <c r="QQ100" s="118"/>
      <c r="QR100" s="118"/>
      <c r="QS100" s="118"/>
      <c r="QT100" s="118"/>
      <c r="QU100" s="118"/>
      <c r="QV100" s="118"/>
      <c r="QW100" s="118"/>
      <c r="QX100" s="118"/>
      <c r="QY100" s="118"/>
      <c r="QZ100" s="118"/>
      <c r="RA100" s="118"/>
      <c r="RB100" s="118"/>
      <c r="RC100" s="118"/>
      <c r="RD100" s="118"/>
      <c r="RE100" s="118"/>
      <c r="RF100" s="118"/>
      <c r="RG100" s="118"/>
      <c r="RH100" s="118"/>
      <c r="RI100" s="118"/>
      <c r="RJ100" s="118"/>
      <c r="RK100" s="118"/>
      <c r="RL100" s="118"/>
      <c r="RM100" s="118"/>
      <c r="RN100" s="118"/>
      <c r="RO100" s="118"/>
      <c r="RP100" s="118"/>
      <c r="RQ100" s="118"/>
      <c r="RR100" s="118"/>
      <c r="RS100" s="118"/>
      <c r="RT100" s="118"/>
      <c r="RU100" s="118"/>
      <c r="RV100" s="118"/>
      <c r="RW100" s="118"/>
      <c r="RX100" s="118"/>
      <c r="RY100" s="118"/>
      <c r="RZ100" s="118"/>
      <c r="SA100" s="118"/>
      <c r="SB100" s="118"/>
      <c r="SC100" s="118"/>
      <c r="SD100" s="118"/>
      <c r="SE100" s="118"/>
      <c r="SF100" s="118"/>
      <c r="SG100" s="118"/>
      <c r="SH100" s="118"/>
      <c r="SI100" s="118"/>
      <c r="SJ100" s="118"/>
      <c r="SK100" s="118"/>
      <c r="SL100" s="118"/>
      <c r="SM100" s="118"/>
      <c r="SN100" s="118"/>
      <c r="SO100" s="118"/>
      <c r="SP100" s="118"/>
      <c r="SQ100" s="118"/>
      <c r="SR100" s="118"/>
      <c r="SS100" s="118"/>
      <c r="ST100" s="118"/>
      <c r="SU100" s="118"/>
      <c r="SV100" s="118"/>
      <c r="SW100" s="118"/>
      <c r="SX100" s="118"/>
      <c r="SY100" s="118"/>
      <c r="SZ100" s="118"/>
      <c r="TA100" s="118"/>
      <c r="TB100" s="118"/>
      <c r="TC100" s="118"/>
      <c r="TD100" s="118"/>
      <c r="TE100" s="118"/>
      <c r="TF100" s="118"/>
      <c r="TG100" s="118"/>
      <c r="TH100" s="118"/>
      <c r="TI100" s="118"/>
      <c r="TJ100" s="118"/>
      <c r="TK100" s="118"/>
      <c r="TL100" s="118"/>
      <c r="TM100" s="118"/>
      <c r="TN100" s="118"/>
      <c r="TO100" s="118"/>
      <c r="TP100" s="118"/>
      <c r="TQ100" s="118"/>
      <c r="TR100" s="118"/>
      <c r="TS100" s="118"/>
      <c r="TT100" s="118"/>
      <c r="TU100" s="118"/>
      <c r="TV100" s="118"/>
      <c r="TW100" s="118"/>
      <c r="TX100" s="118"/>
      <c r="TY100" s="118"/>
      <c r="TZ100" s="118"/>
      <c r="UA100" s="118"/>
      <c r="UB100" s="118"/>
      <c r="UC100" s="118"/>
      <c r="UD100" s="118"/>
      <c r="UE100" s="118"/>
      <c r="UF100" s="118"/>
      <c r="UG100" s="118"/>
      <c r="UH100" s="118"/>
      <c r="UI100" s="118"/>
      <c r="UJ100" s="118"/>
      <c r="UK100" s="118"/>
      <c r="UL100" s="118"/>
      <c r="UM100" s="118"/>
      <c r="UN100" s="118"/>
      <c r="UO100" s="118"/>
      <c r="UP100" s="118"/>
      <c r="UQ100" s="118"/>
      <c r="UR100" s="118"/>
      <c r="US100" s="118"/>
      <c r="UT100" s="118"/>
      <c r="UU100" s="118"/>
      <c r="UV100" s="118"/>
      <c r="UW100" s="118"/>
      <c r="UX100" s="118"/>
      <c r="UY100" s="118"/>
      <c r="UZ100" s="118"/>
      <c r="VA100" s="118"/>
      <c r="VB100" s="118"/>
      <c r="VC100" s="118"/>
      <c r="VD100" s="118"/>
      <c r="VE100" s="118"/>
      <c r="VF100" s="118"/>
      <c r="VG100" s="118"/>
      <c r="VH100" s="118"/>
      <c r="VI100" s="118"/>
      <c r="VJ100" s="118"/>
      <c r="VK100" s="118"/>
      <c r="VL100" s="118"/>
      <c r="VM100" s="118"/>
      <c r="VN100" s="118"/>
      <c r="VO100" s="118"/>
      <c r="VP100" s="118"/>
      <c r="VQ100" s="118"/>
      <c r="VR100" s="118"/>
      <c r="VS100" s="118"/>
      <c r="VT100" s="118"/>
      <c r="VU100" s="118"/>
      <c r="VV100" s="118"/>
      <c r="VW100" s="118"/>
      <c r="VX100" s="118"/>
      <c r="VY100" s="118"/>
      <c r="VZ100" s="118"/>
      <c r="WA100" s="118"/>
      <c r="WB100" s="118"/>
      <c r="WC100" s="118"/>
      <c r="WD100" s="118"/>
      <c r="WE100" s="118"/>
      <c r="WF100" s="118"/>
      <c r="WG100" s="118"/>
      <c r="WH100" s="118"/>
      <c r="WI100" s="118"/>
      <c r="WJ100" s="118"/>
      <c r="WK100" s="118"/>
      <c r="WL100" s="118"/>
      <c r="WM100" s="118"/>
      <c r="WN100" s="118"/>
      <c r="WO100" s="118"/>
      <c r="WP100" s="118"/>
      <c r="WQ100" s="118"/>
      <c r="WR100" s="118"/>
      <c r="WS100" s="118"/>
      <c r="WT100" s="118"/>
      <c r="WU100" s="118"/>
      <c r="WV100" s="118"/>
    </row>
    <row r="101" spans="1:620" ht="12.75" x14ac:dyDescent="0.2">
      <c r="A101" s="94"/>
      <c r="B101" s="2" t="s">
        <v>87</v>
      </c>
      <c r="C101" s="70" t="str">
        <f t="shared" si="37"/>
        <v>Rufus</v>
      </c>
      <c r="D101" s="117">
        <f>IF($B101="Lead",SUMIFS('Hero Skills'!$H:$H,'Hero Skills'!$F:$F,D$83,'Hero Skills'!$E:$E,D$82,'Hero Skills'!$D:$D,"Friend",'Hero Skills'!$C:$C,"All",'Hero Skills'!$A:$A,$C101,'Hero Skills'!$I:$I,"Stats-Based",'Hero Skills'!$P:$P,D$81)+SUMIFS('Hero Skills'!$H:$H,'Hero Skills'!$C:$C,$F$1,'Hero Skills'!$F:$F,D$83,'Hero Skills'!$E:$E,D$82,'Hero Skills'!$A:$A,$C101,'Hero Skills'!$I:$I,"Stats-Based",'Hero Skills'!$P:$P,D$81),SUMIFS('Hero Skills'!$H:$H,'Hero Skills'!$F:$F,D$83,'Hero Skills'!$E:$E,D$82,'Hero Skills'!$D:$D,"Friend",'Hero Skills'!$C:$C,"All",'Hero Skills'!$A:$A,$C101,'Hero Skills'!$B:$B,"Skill 1",'Hero Skills'!$I:$I,"Stats-Based",'Hero Skills'!$P:$P,D$81))</f>
        <v>0.25</v>
      </c>
      <c r="E101" s="117">
        <f>IF($B101="Lead",SUMIFS('Hero Skills'!$H:$H,'Hero Skills'!$F:$F,E$83,'Hero Skills'!$E:$E,E$82,'Hero Skills'!$D:$D,"Friend",'Hero Skills'!$C:$C,"All",'Hero Skills'!$A:$A,$C101,'Hero Skills'!$I:$I,"Stats-Based",'Hero Skills'!$P:$P,E$81)+SUMIFS('Hero Skills'!$H:$H,'Hero Skills'!$C:$C,$F$1,'Hero Skills'!$F:$F,E$83,'Hero Skills'!$E:$E,E$82,'Hero Skills'!$A:$A,$C101,'Hero Skills'!$I:$I,"Stats-Based",'Hero Skills'!$P:$P,E$81),SUMIFS('Hero Skills'!$H:$H,'Hero Skills'!$F:$F,E$83,'Hero Skills'!$E:$E,E$82,'Hero Skills'!$D:$D,"Friend",'Hero Skills'!$C:$C,"All",'Hero Skills'!$A:$A,$C101,'Hero Skills'!$B:$B,"Skill 1",'Hero Skills'!$I:$I,"Stats-Based",'Hero Skills'!$P:$P,E$81))</f>
        <v>0</v>
      </c>
      <c r="F101" s="117">
        <f>IF($B101="Lead",SUMIFS('Hero Skills'!$H:$H,'Hero Skills'!$F:$F,F$83,'Hero Skills'!$E:$E,F$82,'Hero Skills'!$D:$D,"Friend",'Hero Skills'!$C:$C,"All",'Hero Skills'!$A:$A,$C101,'Hero Skills'!$I:$I,"Stats-Based",'Hero Skills'!$P:$P,F$81)+SUMIFS('Hero Skills'!$H:$H,'Hero Skills'!$C:$C,$F$1,'Hero Skills'!$F:$F,F$83,'Hero Skills'!$E:$E,F$82,'Hero Skills'!$A:$A,$C101,'Hero Skills'!$I:$I,"Stats-Based",'Hero Skills'!$P:$P,F$81),SUMIFS('Hero Skills'!$H:$H,'Hero Skills'!$F:$F,F$83,'Hero Skills'!$E:$E,F$82,'Hero Skills'!$D:$D,"Friend",'Hero Skills'!$C:$C,"All",'Hero Skills'!$A:$A,$C101,'Hero Skills'!$B:$B,"Skill 1",'Hero Skills'!$I:$I,"Stats-Based",'Hero Skills'!$P:$P,F$81))</f>
        <v>0</v>
      </c>
      <c r="G101" s="117">
        <f>IF($B101="Lead",SUMIFS('Hero Skills'!$H:$H,'Hero Skills'!$F:$F,G$83,'Hero Skills'!$E:$E,G$82,'Hero Skills'!$D:$D,"Friend",'Hero Skills'!$C:$C,"All",'Hero Skills'!$A:$A,$C101,'Hero Skills'!$I:$I,"Stats-Based",'Hero Skills'!$P:$P,G$81)+SUMIFS('Hero Skills'!$H:$H,'Hero Skills'!$C:$C,$F$1,'Hero Skills'!$F:$F,G$83,'Hero Skills'!$E:$E,G$82,'Hero Skills'!$A:$A,$C101,'Hero Skills'!$I:$I,"Stats-Based",'Hero Skills'!$P:$P,G$81),SUMIFS('Hero Skills'!$H:$H,'Hero Skills'!$F:$F,G$83,'Hero Skills'!$E:$E,G$82,'Hero Skills'!$D:$D,"Friend",'Hero Skills'!$C:$C,"All",'Hero Skills'!$A:$A,$C101,'Hero Skills'!$B:$B,"Skill 1",'Hero Skills'!$I:$I,"Stats-Based",'Hero Skills'!$P:$P,G$81))</f>
        <v>0</v>
      </c>
      <c r="H101" s="117">
        <f>IF($B101="Lead",SUMIFS('Hero Skills'!$H:$H,'Hero Skills'!$F:$F,H$83,'Hero Skills'!$E:$E,H$82,'Hero Skills'!$D:$D,"Friend",'Hero Skills'!$C:$C,"All",'Hero Skills'!$A:$A,$C101,'Hero Skills'!$I:$I,"Stats-Based",'Hero Skills'!$P:$P,H$81)+SUMIFS('Hero Skills'!$H:$H,'Hero Skills'!$C:$C,$F$1,'Hero Skills'!$F:$F,H$83,'Hero Skills'!$E:$E,H$82,'Hero Skills'!$A:$A,$C101,'Hero Skills'!$I:$I,"Stats-Based",'Hero Skills'!$P:$P,H$81),SUMIFS('Hero Skills'!$H:$H,'Hero Skills'!$F:$F,H$83,'Hero Skills'!$E:$E,H$82,'Hero Skills'!$D:$D,"Friend",'Hero Skills'!$C:$C,"All",'Hero Skills'!$A:$A,$C101,'Hero Skills'!$B:$B,"Skill 1",'Hero Skills'!$I:$I,"Stats-Based",'Hero Skills'!$P:$P,H$81))</f>
        <v>0</v>
      </c>
      <c r="I101" s="117">
        <f>IF($B101="Lead",SUMIFS('Hero Skills'!$H:$H,'Hero Skills'!$F:$F,I$83,'Hero Skills'!$E:$E,I$82,'Hero Skills'!$D:$D,"Friend",'Hero Skills'!$C:$C,"All",'Hero Skills'!$A:$A,$C101,'Hero Skills'!$I:$I,"Stats-Based",'Hero Skills'!$P:$P,I$81)+SUMIFS('Hero Skills'!$H:$H,'Hero Skills'!$C:$C,$F$1,'Hero Skills'!$F:$F,I$83,'Hero Skills'!$E:$E,I$82,'Hero Skills'!$A:$A,$C101,'Hero Skills'!$I:$I,"Stats-Based",'Hero Skills'!$P:$P,I$81),SUMIFS('Hero Skills'!$H:$H,'Hero Skills'!$F:$F,I$83,'Hero Skills'!$E:$E,I$82,'Hero Skills'!$D:$D,"Friend",'Hero Skills'!$C:$C,"All",'Hero Skills'!$A:$A,$C101,'Hero Skills'!$B:$B,"Skill 1",'Hero Skills'!$I:$I,"Stats-Based",'Hero Skills'!$P:$P,I$81))</f>
        <v>0</v>
      </c>
      <c r="J101" s="117">
        <f>IF($B101="Lead",SUMIFS('Hero Skills'!$H:$H,'Hero Skills'!$F:$F,J$83,'Hero Skills'!$E:$E,J$82,'Hero Skills'!$D:$D,"Friend",'Hero Skills'!$C:$C,"All",'Hero Skills'!$A:$A,$C101,'Hero Skills'!$I:$I,"Stats-Based",'Hero Skills'!$P:$P,J$81)+SUMIFS('Hero Skills'!$H:$H,'Hero Skills'!$C:$C,$F$1,'Hero Skills'!$F:$F,J$83,'Hero Skills'!$E:$E,J$82,'Hero Skills'!$A:$A,$C101,'Hero Skills'!$I:$I,"Stats-Based",'Hero Skills'!$P:$P,J$81),SUMIFS('Hero Skills'!$H:$H,'Hero Skills'!$F:$F,J$83,'Hero Skills'!$E:$E,J$82,'Hero Skills'!$D:$D,"Friend",'Hero Skills'!$C:$C,"All",'Hero Skills'!$A:$A,$C101,'Hero Skills'!$B:$B,"Skill 1",'Hero Skills'!$I:$I,"Stats-Based",'Hero Skills'!$P:$P,J$81))</f>
        <v>0</v>
      </c>
      <c r="K101" s="117">
        <f>IF($B101="Lead",SUMIFS('Hero Skills'!$H:$H,'Hero Skills'!$F:$F,K$83,'Hero Skills'!$E:$E,K$82,'Hero Skills'!$D:$D,"Friend",'Hero Skills'!$C:$C,"All",'Hero Skills'!$A:$A,$C101,'Hero Skills'!$I:$I,"Stats-Based",'Hero Skills'!$P:$P,K$81)+SUMIFS('Hero Skills'!$H:$H,'Hero Skills'!$C:$C,$F$1,'Hero Skills'!$F:$F,K$83,'Hero Skills'!$E:$E,K$82,'Hero Skills'!$A:$A,$C101,'Hero Skills'!$I:$I,"Stats-Based",'Hero Skills'!$P:$P,K$81),SUMIFS('Hero Skills'!$H:$H,'Hero Skills'!$F:$F,K$83,'Hero Skills'!$E:$E,K$82,'Hero Skills'!$D:$D,"Friend",'Hero Skills'!$C:$C,"All",'Hero Skills'!$A:$A,$C101,'Hero Skills'!$B:$B,"Skill 1",'Hero Skills'!$I:$I,"Stats-Based",'Hero Skills'!$P:$P,K$81))</f>
        <v>0</v>
      </c>
      <c r="L101" s="117">
        <f>IF($B101="Lead",SUMIFS('Hero Skills'!$H:$H,'Hero Skills'!$F:$F,L$83,'Hero Skills'!$E:$E,L$82,'Hero Skills'!$D:$D,"Friend",'Hero Skills'!$C:$C,"All",'Hero Skills'!$A:$A,$C101,'Hero Skills'!$I:$I,"Stats-Based",'Hero Skills'!$P:$P,L$81)+SUMIFS('Hero Skills'!$H:$H,'Hero Skills'!$C:$C,$F$1,'Hero Skills'!$F:$F,L$83,'Hero Skills'!$E:$E,L$82,'Hero Skills'!$A:$A,$C101,'Hero Skills'!$I:$I,"Stats-Based",'Hero Skills'!$P:$P,L$81),SUMIFS('Hero Skills'!$H:$H,'Hero Skills'!$F:$F,L$83,'Hero Skills'!$E:$E,L$82,'Hero Skills'!$D:$D,"Friend",'Hero Skills'!$C:$C,"All",'Hero Skills'!$A:$A,$C101,'Hero Skills'!$B:$B,"Skill 1",'Hero Skills'!$I:$I,"Stats-Based",'Hero Skills'!$P:$P,L$81))</f>
        <v>0</v>
      </c>
      <c r="M101" s="117">
        <f>IF($B101="Lead",SUMIFS('Hero Skills'!$H:$H,'Hero Skills'!$F:$F,M$83,'Hero Skills'!$E:$E,M$82,'Hero Skills'!$D:$D,"Friend",'Hero Skills'!$C:$C,"All",'Hero Skills'!$A:$A,$C101,'Hero Skills'!$I:$I,"Stats-Based",'Hero Skills'!$P:$P,M$81)+SUMIFS('Hero Skills'!$H:$H,'Hero Skills'!$C:$C,$F$1,'Hero Skills'!$F:$F,M$83,'Hero Skills'!$E:$E,M$82,'Hero Skills'!$A:$A,$C101,'Hero Skills'!$I:$I,"Stats-Based",'Hero Skills'!$P:$P,M$81),SUMIFS('Hero Skills'!$H:$H,'Hero Skills'!$F:$F,M$83,'Hero Skills'!$E:$E,M$82,'Hero Skills'!$D:$D,"Friend",'Hero Skills'!$C:$C,"All",'Hero Skills'!$A:$A,$C101,'Hero Skills'!$B:$B,"Skill 1",'Hero Skills'!$I:$I,"Stats-Based",'Hero Skills'!$P:$P,M$81))</f>
        <v>0</v>
      </c>
      <c r="N101" s="117">
        <f>IF($B101="Lead",SUMIFS('Hero Skills'!$H:$H,'Hero Skills'!$F:$F,N$83,'Hero Skills'!$E:$E,N$82,'Hero Skills'!$D:$D,"Friend",'Hero Skills'!$C:$C,"All",'Hero Skills'!$A:$A,$C101,'Hero Skills'!$I:$I,"Stats-Based",'Hero Skills'!$P:$P,N$81)+SUMIFS('Hero Skills'!$H:$H,'Hero Skills'!$C:$C,$F$1,'Hero Skills'!$F:$F,N$83,'Hero Skills'!$E:$E,N$82,'Hero Skills'!$A:$A,$C101,'Hero Skills'!$I:$I,"Stats-Based",'Hero Skills'!$P:$P,N$81),SUMIFS('Hero Skills'!$H:$H,'Hero Skills'!$F:$F,N$83,'Hero Skills'!$E:$E,N$82,'Hero Skills'!$D:$D,"Friend",'Hero Skills'!$C:$C,"All",'Hero Skills'!$A:$A,$C101,'Hero Skills'!$B:$B,"Skill 1",'Hero Skills'!$I:$I,"Stats-Based",'Hero Skills'!$P:$P,N$81))</f>
        <v>0.25</v>
      </c>
      <c r="O101" s="117">
        <f>IF($B101="Lead",SUMIFS('Hero Skills'!$H:$H,'Hero Skills'!$F:$F,O$83,'Hero Skills'!$E:$E,O$82,'Hero Skills'!$D:$D,"Friend",'Hero Skills'!$C:$C,"All",'Hero Skills'!$A:$A,$C101,'Hero Skills'!$I:$I,"Stats-Based",'Hero Skills'!$P:$P,O$81)+SUMIFS('Hero Skills'!$H:$H,'Hero Skills'!$C:$C,$F$1,'Hero Skills'!$F:$F,O$83,'Hero Skills'!$E:$E,O$82,'Hero Skills'!$A:$A,$C101,'Hero Skills'!$I:$I,"Stats-Based",'Hero Skills'!$P:$P,O$81),SUMIFS('Hero Skills'!$H:$H,'Hero Skills'!$F:$F,O$83,'Hero Skills'!$E:$E,O$82,'Hero Skills'!$D:$D,"Friend",'Hero Skills'!$C:$C,"All",'Hero Skills'!$A:$A,$C101,'Hero Skills'!$B:$B,"Skill 1",'Hero Skills'!$I:$I,"Stats-Based",'Hero Skills'!$P:$P,O$81))</f>
        <v>0</v>
      </c>
      <c r="P101" s="117">
        <f>IF($B101="Lead",SUMIFS('Hero Skills'!$H:$H,'Hero Skills'!$F:$F,P$83,'Hero Skills'!$E:$E,P$82,'Hero Skills'!$D:$D,"Friend",'Hero Skills'!$C:$C,"All",'Hero Skills'!$A:$A,$C101,'Hero Skills'!$I:$I,"Stats-Based",'Hero Skills'!$P:$P,P$81)+SUMIFS('Hero Skills'!$H:$H,'Hero Skills'!$C:$C,$F$1,'Hero Skills'!$F:$F,P$83,'Hero Skills'!$E:$E,P$82,'Hero Skills'!$A:$A,$C101,'Hero Skills'!$I:$I,"Stats-Based",'Hero Skills'!$P:$P,P$81),SUMIFS('Hero Skills'!$H:$H,'Hero Skills'!$F:$F,P$83,'Hero Skills'!$E:$E,P$82,'Hero Skills'!$D:$D,"Friend",'Hero Skills'!$C:$C,"All",'Hero Skills'!$A:$A,$C101,'Hero Skills'!$B:$B,"Skill 1",'Hero Skills'!$I:$I,"Stats-Based",'Hero Skills'!$P:$P,P$81))</f>
        <v>0</v>
      </c>
      <c r="Q101" s="117">
        <f>IF($B101="Lead",SUMIFS('Hero Skills'!$H:$H,'Hero Skills'!$F:$F,Q$83,'Hero Skills'!$E:$E,Q$82,'Hero Skills'!$D:$D,"Friend",'Hero Skills'!$C:$C,"All",'Hero Skills'!$A:$A,$C101,'Hero Skills'!$I:$I,"Stats-Based",'Hero Skills'!$P:$P,Q$81)+SUMIFS('Hero Skills'!$H:$H,'Hero Skills'!$C:$C,$F$1,'Hero Skills'!$F:$F,Q$83,'Hero Skills'!$E:$E,Q$82,'Hero Skills'!$A:$A,$C101,'Hero Skills'!$I:$I,"Stats-Based",'Hero Skills'!$P:$P,Q$81),SUMIFS('Hero Skills'!$H:$H,'Hero Skills'!$F:$F,Q$83,'Hero Skills'!$E:$E,Q$82,'Hero Skills'!$D:$D,"Friend",'Hero Skills'!$C:$C,"All",'Hero Skills'!$A:$A,$C101,'Hero Skills'!$B:$B,"Skill 1",'Hero Skills'!$I:$I,"Stats-Based",'Hero Skills'!$P:$P,Q$81))</f>
        <v>0</v>
      </c>
      <c r="R101" s="117">
        <f>IF($B101="Lead",SUMIFS('Hero Skills'!$H:$H,'Hero Skills'!$F:$F,R$83,'Hero Skills'!$E:$E,R$82,'Hero Skills'!$D:$D,"Friend",'Hero Skills'!$C:$C,"All",'Hero Skills'!$A:$A,$C101,'Hero Skills'!$I:$I,"Stats-Based",'Hero Skills'!$P:$P,R$81)+SUMIFS('Hero Skills'!$H:$H,'Hero Skills'!$C:$C,$F$1,'Hero Skills'!$F:$F,R$83,'Hero Skills'!$E:$E,R$82,'Hero Skills'!$A:$A,$C101,'Hero Skills'!$I:$I,"Stats-Based",'Hero Skills'!$P:$P,R$81),SUMIFS('Hero Skills'!$H:$H,'Hero Skills'!$F:$F,R$83,'Hero Skills'!$E:$E,R$82,'Hero Skills'!$D:$D,"Friend",'Hero Skills'!$C:$C,"All",'Hero Skills'!$A:$A,$C101,'Hero Skills'!$B:$B,"Skill 1",'Hero Skills'!$I:$I,"Stats-Based",'Hero Skills'!$P:$P,R$81))</f>
        <v>0</v>
      </c>
      <c r="S101" s="117">
        <f>IF($B101="Lead",SUMIFS('Hero Skills'!$H:$H,'Hero Skills'!$F:$F,S$83,'Hero Skills'!$E:$E,S$82,'Hero Skills'!$D:$D,"Friend",'Hero Skills'!$C:$C,"All",'Hero Skills'!$A:$A,$C101,'Hero Skills'!$I:$I,"Stats-Based",'Hero Skills'!$P:$P,S$81)+SUMIFS('Hero Skills'!$H:$H,'Hero Skills'!$C:$C,$F$1,'Hero Skills'!$F:$F,S$83,'Hero Skills'!$E:$E,S$82,'Hero Skills'!$A:$A,$C101,'Hero Skills'!$I:$I,"Stats-Based",'Hero Skills'!$P:$P,S$81),SUMIFS('Hero Skills'!$H:$H,'Hero Skills'!$F:$F,S$83,'Hero Skills'!$E:$E,S$82,'Hero Skills'!$D:$D,"Friend",'Hero Skills'!$C:$C,"All",'Hero Skills'!$A:$A,$C101,'Hero Skills'!$B:$B,"Skill 1",'Hero Skills'!$I:$I,"Stats-Based",'Hero Skills'!$P:$P,S$81))</f>
        <v>0</v>
      </c>
      <c r="T101" s="117">
        <f>IF($B101="Lead",SUMIFS('Hero Skills'!$H:$H,'Hero Skills'!$F:$F,T$83,'Hero Skills'!$E:$E,T$82,'Hero Skills'!$D:$D,"Friend",'Hero Skills'!$C:$C,"All",'Hero Skills'!$A:$A,$C101,'Hero Skills'!$I:$I,"Stats-Based",'Hero Skills'!$P:$P,T$81)+SUMIFS('Hero Skills'!$H:$H,'Hero Skills'!$C:$C,$F$1,'Hero Skills'!$F:$F,T$83,'Hero Skills'!$E:$E,T$82,'Hero Skills'!$A:$A,$C101,'Hero Skills'!$I:$I,"Stats-Based",'Hero Skills'!$P:$P,T$81),SUMIFS('Hero Skills'!$H:$H,'Hero Skills'!$F:$F,T$83,'Hero Skills'!$E:$E,T$82,'Hero Skills'!$D:$D,"Friend",'Hero Skills'!$C:$C,"All",'Hero Skills'!$A:$A,$C101,'Hero Skills'!$B:$B,"Skill 1",'Hero Skills'!$I:$I,"Stats-Based",'Hero Skills'!$P:$P,T$81))</f>
        <v>0</v>
      </c>
      <c r="U101" s="117">
        <f>IF($B101="Lead",SUMIFS('Hero Skills'!$H:$H,'Hero Skills'!$F:$F,U$83,'Hero Skills'!$E:$E,U$82,'Hero Skills'!$D:$D,"Friend",'Hero Skills'!$C:$C,"All",'Hero Skills'!$A:$A,$C101,'Hero Skills'!$I:$I,"Stats-Based",'Hero Skills'!$P:$P,U$81)+SUMIFS('Hero Skills'!$H:$H,'Hero Skills'!$C:$C,$F$1,'Hero Skills'!$F:$F,U$83,'Hero Skills'!$E:$E,U$82,'Hero Skills'!$A:$A,$C101,'Hero Skills'!$I:$I,"Stats-Based",'Hero Skills'!$P:$P,U$81),SUMIFS('Hero Skills'!$H:$H,'Hero Skills'!$F:$F,U$83,'Hero Skills'!$E:$E,U$82,'Hero Skills'!$D:$D,"Friend",'Hero Skills'!$C:$C,"All",'Hero Skills'!$A:$A,$C101,'Hero Skills'!$B:$B,"Skill 1",'Hero Skills'!$I:$I,"Stats-Based",'Hero Skills'!$P:$P,U$81))</f>
        <v>0</v>
      </c>
      <c r="V101" s="117">
        <f>IF($B101="Lead",SUMIFS('Hero Skills'!$H:$H,'Hero Skills'!$F:$F,V$83,'Hero Skills'!$E:$E,V$82,'Hero Skills'!$D:$D,"Friend",'Hero Skills'!$C:$C,"All",'Hero Skills'!$A:$A,$C101,'Hero Skills'!$I:$I,"Stats-Based",'Hero Skills'!$P:$P,V$81)+SUMIFS('Hero Skills'!$H:$H,'Hero Skills'!$C:$C,$F$1,'Hero Skills'!$F:$F,V$83,'Hero Skills'!$E:$E,V$82,'Hero Skills'!$A:$A,$C101,'Hero Skills'!$I:$I,"Stats-Based",'Hero Skills'!$P:$P,V$81),SUMIFS('Hero Skills'!$H:$H,'Hero Skills'!$F:$F,V$83,'Hero Skills'!$E:$E,V$82,'Hero Skills'!$D:$D,"Friend",'Hero Skills'!$C:$C,"All",'Hero Skills'!$A:$A,$C101,'Hero Skills'!$B:$B,"Skill 1",'Hero Skills'!$I:$I,"Stats-Based",'Hero Skills'!$P:$P,V$81))</f>
        <v>0</v>
      </c>
      <c r="W101" s="117">
        <f>IF($B101="Lead",SUMIFS('Hero Skills'!$H:$H,'Hero Skills'!$F:$F,W$83,'Hero Skills'!$E:$E,W$82,'Hero Skills'!$D:$D,"Friend",'Hero Skills'!$C:$C,"All",'Hero Skills'!$A:$A,$C101,'Hero Skills'!$I:$I,"Stats-Based",'Hero Skills'!$P:$P,W$81)+SUMIFS('Hero Skills'!$H:$H,'Hero Skills'!$C:$C,$F$1,'Hero Skills'!$F:$F,W$83,'Hero Skills'!$E:$E,W$82,'Hero Skills'!$A:$A,$C101,'Hero Skills'!$I:$I,"Stats-Based",'Hero Skills'!$P:$P,W$81),SUMIFS('Hero Skills'!$H:$H,'Hero Skills'!$F:$F,W$83,'Hero Skills'!$E:$E,W$82,'Hero Skills'!$D:$D,"Friend",'Hero Skills'!$C:$C,"All",'Hero Skills'!$A:$A,$C101,'Hero Skills'!$B:$B,"Skill 1",'Hero Skills'!$I:$I,"Stats-Based",'Hero Skills'!$P:$P,W$81))</f>
        <v>0</v>
      </c>
      <c r="X101" s="117">
        <f>IF($B101="Lead",SUMIFS('Hero Skills'!$H:$H,'Hero Skills'!$F:$F,X$83,'Hero Skills'!$E:$E,X$82,'Hero Skills'!$D:$D,"Friend",'Hero Skills'!$C:$C,"All",'Hero Skills'!$A:$A,$C101,'Hero Skills'!$I:$I,"Stats-Based",'Hero Skills'!$P:$P,X$81)+SUMIFS('Hero Skills'!$H:$H,'Hero Skills'!$C:$C,$F$1,'Hero Skills'!$F:$F,X$83,'Hero Skills'!$E:$E,X$82,'Hero Skills'!$A:$A,$C101,'Hero Skills'!$I:$I,"Stats-Based",'Hero Skills'!$P:$P,X$81),SUMIFS('Hero Skills'!$H:$H,'Hero Skills'!$F:$F,X$83,'Hero Skills'!$E:$E,X$82,'Hero Skills'!$D:$D,"Friend",'Hero Skills'!$C:$C,"All",'Hero Skills'!$A:$A,$C101,'Hero Skills'!$B:$B,"Skill 1",'Hero Skills'!$I:$I,"Stats-Based",'Hero Skills'!$P:$P,X$81))</f>
        <v>0.25</v>
      </c>
      <c r="Y101" s="117">
        <f>IF($B101="Lead",SUMIFS('Hero Skills'!$H:$H,'Hero Skills'!$F:$F,Y$83,'Hero Skills'!$E:$E,Y$82,'Hero Skills'!$D:$D,"Friend",'Hero Skills'!$C:$C,"All",'Hero Skills'!$A:$A,$C101,'Hero Skills'!$I:$I,"Stats-Based",'Hero Skills'!$P:$P,Y$81)+SUMIFS('Hero Skills'!$H:$H,'Hero Skills'!$C:$C,$F$1,'Hero Skills'!$F:$F,Y$83,'Hero Skills'!$E:$E,Y$82,'Hero Skills'!$A:$A,$C101,'Hero Skills'!$I:$I,"Stats-Based",'Hero Skills'!$P:$P,Y$81),SUMIFS('Hero Skills'!$H:$H,'Hero Skills'!$F:$F,Y$83,'Hero Skills'!$E:$E,Y$82,'Hero Skills'!$D:$D,"Friend",'Hero Skills'!$C:$C,"All",'Hero Skills'!$A:$A,$C101,'Hero Skills'!$B:$B,"Skill 1",'Hero Skills'!$I:$I,"Stats-Based",'Hero Skills'!$P:$P,Y$81))</f>
        <v>0</v>
      </c>
      <c r="Z101" s="117">
        <f>IF($B101="Lead",SUMIFS('Hero Skills'!$H:$H,'Hero Skills'!$F:$F,Z$83,'Hero Skills'!$E:$E,Z$82,'Hero Skills'!$D:$D,"Friend",'Hero Skills'!$C:$C,"All",'Hero Skills'!$A:$A,$C101,'Hero Skills'!$I:$I,"Stats-Based",'Hero Skills'!$P:$P,Z$81)+SUMIFS('Hero Skills'!$H:$H,'Hero Skills'!$C:$C,$F$1,'Hero Skills'!$F:$F,Z$83,'Hero Skills'!$E:$E,Z$82,'Hero Skills'!$A:$A,$C101,'Hero Skills'!$I:$I,"Stats-Based",'Hero Skills'!$P:$P,Z$81),SUMIFS('Hero Skills'!$H:$H,'Hero Skills'!$F:$F,Z$83,'Hero Skills'!$E:$E,Z$82,'Hero Skills'!$D:$D,"Friend",'Hero Skills'!$C:$C,"All",'Hero Skills'!$A:$A,$C101,'Hero Skills'!$B:$B,"Skill 1",'Hero Skills'!$I:$I,"Stats-Based",'Hero Skills'!$P:$P,Z$81))</f>
        <v>0</v>
      </c>
      <c r="AA101" s="117">
        <f>IF($B101="Lead",SUMIFS('Hero Skills'!$H:$H,'Hero Skills'!$F:$F,AA$83,'Hero Skills'!$E:$E,AA$82,'Hero Skills'!$D:$D,"Friend",'Hero Skills'!$C:$C,"All",'Hero Skills'!$A:$A,$C101,'Hero Skills'!$I:$I,"Stats-Based",'Hero Skills'!$P:$P,AA$81)+SUMIFS('Hero Skills'!$H:$H,'Hero Skills'!$C:$C,$F$1,'Hero Skills'!$F:$F,AA$83,'Hero Skills'!$E:$E,AA$82,'Hero Skills'!$A:$A,$C101,'Hero Skills'!$I:$I,"Stats-Based",'Hero Skills'!$P:$P,AA$81),SUMIFS('Hero Skills'!$H:$H,'Hero Skills'!$F:$F,AA$83,'Hero Skills'!$E:$E,AA$82,'Hero Skills'!$D:$D,"Friend",'Hero Skills'!$C:$C,"All",'Hero Skills'!$A:$A,$C101,'Hero Skills'!$B:$B,"Skill 1",'Hero Skills'!$I:$I,"Stats-Based",'Hero Skills'!$P:$P,AA$81))</f>
        <v>0</v>
      </c>
      <c r="AB101" s="117">
        <f>IF($B101="Lead",SUMIFS('Hero Skills'!$H:$H,'Hero Skills'!$F:$F,AB$83,'Hero Skills'!$E:$E,AB$82,'Hero Skills'!$D:$D,"Friend",'Hero Skills'!$C:$C,"All",'Hero Skills'!$A:$A,$C101,'Hero Skills'!$I:$I,"Stats-Based",'Hero Skills'!$P:$P,AB$81)+SUMIFS('Hero Skills'!$H:$H,'Hero Skills'!$C:$C,$F$1,'Hero Skills'!$F:$F,AB$83,'Hero Skills'!$E:$E,AB$82,'Hero Skills'!$A:$A,$C101,'Hero Skills'!$I:$I,"Stats-Based",'Hero Skills'!$P:$P,AB$81),SUMIFS('Hero Skills'!$H:$H,'Hero Skills'!$F:$F,AB$83,'Hero Skills'!$E:$E,AB$82,'Hero Skills'!$D:$D,"Friend",'Hero Skills'!$C:$C,"All",'Hero Skills'!$A:$A,$C101,'Hero Skills'!$B:$B,"Skill 1",'Hero Skills'!$I:$I,"Stats-Based",'Hero Skills'!$P:$P,AB$81))</f>
        <v>0</v>
      </c>
      <c r="AC101" s="117">
        <f>IF($B101="Lead",SUMIFS('Hero Skills'!$H:$H,'Hero Skills'!$F:$F,AC$83,'Hero Skills'!$E:$E,AC$82,'Hero Skills'!$D:$D,"Friend",'Hero Skills'!$C:$C,"All",'Hero Skills'!$A:$A,$C101,'Hero Skills'!$I:$I,"Stats-Based",'Hero Skills'!$P:$P,AC$81)+SUMIFS('Hero Skills'!$H:$H,'Hero Skills'!$C:$C,$F$1,'Hero Skills'!$F:$F,AC$83,'Hero Skills'!$E:$E,AC$82,'Hero Skills'!$A:$A,$C101,'Hero Skills'!$I:$I,"Stats-Based",'Hero Skills'!$P:$P,AC$81),SUMIFS('Hero Skills'!$H:$H,'Hero Skills'!$F:$F,AC$83,'Hero Skills'!$E:$E,AC$82,'Hero Skills'!$D:$D,"Friend",'Hero Skills'!$C:$C,"All",'Hero Skills'!$A:$A,$C101,'Hero Skills'!$B:$B,"Skill 1",'Hero Skills'!$I:$I,"Stats-Based",'Hero Skills'!$P:$P,AC$81))</f>
        <v>0</v>
      </c>
      <c r="AD101" s="117">
        <f>IF($B101="Lead",SUMIFS('Hero Skills'!$H:$H,'Hero Skills'!$F:$F,AD$83,'Hero Skills'!$E:$E,AD$82,'Hero Skills'!$D:$D,"Friend",'Hero Skills'!$C:$C,"All",'Hero Skills'!$A:$A,$C101,'Hero Skills'!$I:$I,"Stats-Based",'Hero Skills'!$P:$P,AD$81)+SUMIFS('Hero Skills'!$H:$H,'Hero Skills'!$C:$C,$F$1,'Hero Skills'!$F:$F,AD$83,'Hero Skills'!$E:$E,AD$82,'Hero Skills'!$A:$A,$C101,'Hero Skills'!$I:$I,"Stats-Based",'Hero Skills'!$P:$P,AD$81),SUMIFS('Hero Skills'!$H:$H,'Hero Skills'!$F:$F,AD$83,'Hero Skills'!$E:$E,AD$82,'Hero Skills'!$D:$D,"Friend",'Hero Skills'!$C:$C,"All",'Hero Skills'!$A:$A,$C101,'Hero Skills'!$B:$B,"Skill 1",'Hero Skills'!$I:$I,"Stats-Based",'Hero Skills'!$P:$P,AD$81))</f>
        <v>0</v>
      </c>
      <c r="AE101" s="117">
        <f>IF($B101="Lead",SUMIFS('Hero Skills'!$H:$H,'Hero Skills'!$F:$F,AE$83,'Hero Skills'!$E:$E,AE$82,'Hero Skills'!$D:$D,"Friend",'Hero Skills'!$C:$C,"All",'Hero Skills'!$A:$A,$C101,'Hero Skills'!$I:$I,"Stats-Based",'Hero Skills'!$P:$P,AE$81)+SUMIFS('Hero Skills'!$H:$H,'Hero Skills'!$C:$C,$F$1,'Hero Skills'!$F:$F,AE$83,'Hero Skills'!$E:$E,AE$82,'Hero Skills'!$A:$A,$C101,'Hero Skills'!$I:$I,"Stats-Based",'Hero Skills'!$P:$P,AE$81),SUMIFS('Hero Skills'!$H:$H,'Hero Skills'!$F:$F,AE$83,'Hero Skills'!$E:$E,AE$82,'Hero Skills'!$D:$D,"Friend",'Hero Skills'!$C:$C,"All",'Hero Skills'!$A:$A,$C101,'Hero Skills'!$B:$B,"Skill 1",'Hero Skills'!$I:$I,"Stats-Based",'Hero Skills'!$P:$P,AE$81))</f>
        <v>0</v>
      </c>
      <c r="AF101" s="117">
        <f>IF($B101="Lead",SUMIFS('Hero Skills'!$H:$H,'Hero Skills'!$F:$F,AF$83,'Hero Skills'!$E:$E,AF$82,'Hero Skills'!$D:$D,"Friend",'Hero Skills'!$C:$C,"All",'Hero Skills'!$A:$A,$C101,'Hero Skills'!$I:$I,"Stats-Based",'Hero Skills'!$P:$P,AF$81)+SUMIFS('Hero Skills'!$H:$H,'Hero Skills'!$C:$C,$F$1,'Hero Skills'!$F:$F,AF$83,'Hero Skills'!$E:$E,AF$82,'Hero Skills'!$A:$A,$C101,'Hero Skills'!$I:$I,"Stats-Based",'Hero Skills'!$P:$P,AF$81),SUMIFS('Hero Skills'!$H:$H,'Hero Skills'!$F:$F,AF$83,'Hero Skills'!$E:$E,AF$82,'Hero Skills'!$D:$D,"Friend",'Hero Skills'!$C:$C,"All",'Hero Skills'!$A:$A,$C101,'Hero Skills'!$B:$B,"Skill 1",'Hero Skills'!$I:$I,"Stats-Based",'Hero Skills'!$P:$P,AF$81))</f>
        <v>0</v>
      </c>
      <c r="AG101" s="117">
        <f>IF($B101="Lead",SUMIFS('Hero Skills'!$H:$H,'Hero Skills'!$F:$F,AG$83,'Hero Skills'!$E:$E,AG$82,'Hero Skills'!$D:$D,"Friend",'Hero Skills'!$C:$C,"All",'Hero Skills'!$A:$A,$C101,'Hero Skills'!$I:$I,"Stats-Based",'Hero Skills'!$P:$P,AG$81)+SUMIFS('Hero Skills'!$H:$H,'Hero Skills'!$C:$C,$F$1,'Hero Skills'!$F:$F,AG$83,'Hero Skills'!$E:$E,AG$82,'Hero Skills'!$A:$A,$C101,'Hero Skills'!$I:$I,"Stats-Based",'Hero Skills'!$P:$P,AG$81),SUMIFS('Hero Skills'!$H:$H,'Hero Skills'!$F:$F,AG$83,'Hero Skills'!$E:$E,AG$82,'Hero Skills'!$D:$D,"Friend",'Hero Skills'!$C:$C,"All",'Hero Skills'!$A:$A,$C101,'Hero Skills'!$B:$B,"Skill 1",'Hero Skills'!$I:$I,"Stats-Based",'Hero Skills'!$P:$P,AG$81))</f>
        <v>0</v>
      </c>
      <c r="AH101" s="118">
        <f>IF($B101="Lead",SUMIFS('Hero Skills'!$H:$H,'Hero Skills'!$F:$F,AH$83,'Hero Skills'!$E:$E,AH$82,'Hero Skills'!$D:$D,"Foe",'Hero Skills'!$C:$C,"All",'Hero Skills'!$A:$A,$C101,'Hero Skills'!$I:$I,"Stats-Based",'Hero Skills'!$P:$P,AH$81),SUMIFS('Hero Skills'!$H:$H,'Hero Skills'!$F:$F,AH$83,'Hero Skills'!$E:$E,AH$82,'Hero Skills'!$D:$D,"Foe",'Hero Skills'!$C:$C,"All",'Hero Skills'!$A:$A,$C101,'Hero Skills'!$B:$B,"Skill 1",'Hero Skills'!$I:$I,"Stats-Based",'Hero Skills'!$P:$P,AH$81))</f>
        <v>0</v>
      </c>
      <c r="AI101" s="118">
        <f>IF($B101="Lead",SUMIFS('Hero Skills'!$H:$H,'Hero Skills'!$F:$F,AI$83,'Hero Skills'!$E:$E,AI$82,'Hero Skills'!$D:$D,"Foe",'Hero Skills'!$C:$C,"All",'Hero Skills'!$A:$A,$C101,'Hero Skills'!$I:$I,"Stats-Based",'Hero Skills'!$P:$P,AI$81),SUMIFS('Hero Skills'!$H:$H,'Hero Skills'!$F:$F,AI$83,'Hero Skills'!$E:$E,AI$82,'Hero Skills'!$D:$D,"Foe",'Hero Skills'!$C:$C,"All",'Hero Skills'!$A:$A,$C101,'Hero Skills'!$B:$B,"Skill 1",'Hero Skills'!$I:$I,"Stats-Based",'Hero Skills'!$P:$P,AI$81))</f>
        <v>0</v>
      </c>
      <c r="AJ101" s="118">
        <f>IF($B101="Lead",SUMIFS('Hero Skills'!$H:$H,'Hero Skills'!$F:$F,AJ$83,'Hero Skills'!$E:$E,AJ$82,'Hero Skills'!$D:$D,"Foe",'Hero Skills'!$C:$C,"All",'Hero Skills'!$A:$A,$C101,'Hero Skills'!$I:$I,"Stats-Based",'Hero Skills'!$P:$P,AJ$81),SUMIFS('Hero Skills'!$H:$H,'Hero Skills'!$F:$F,AJ$83,'Hero Skills'!$E:$E,AJ$82,'Hero Skills'!$D:$D,"Foe",'Hero Skills'!$C:$C,"All",'Hero Skills'!$A:$A,$C101,'Hero Skills'!$B:$B,"Skill 1",'Hero Skills'!$I:$I,"Stats-Based",'Hero Skills'!$P:$P,AJ$81))</f>
        <v>0</v>
      </c>
      <c r="AK101" s="118">
        <f>IF($B101="Lead",SUMIFS('Hero Skills'!$H:$H,'Hero Skills'!$F:$F,AK$83,'Hero Skills'!$E:$E,AK$82,'Hero Skills'!$D:$D,"Foe",'Hero Skills'!$C:$C,"All",'Hero Skills'!$A:$A,$C101,'Hero Skills'!$I:$I,"Stats-Based",'Hero Skills'!$P:$P,AK$81),SUMIFS('Hero Skills'!$H:$H,'Hero Skills'!$F:$F,AK$83,'Hero Skills'!$E:$E,AK$82,'Hero Skills'!$D:$D,"Foe",'Hero Skills'!$C:$C,"All",'Hero Skills'!$A:$A,$C101,'Hero Skills'!$B:$B,"Skill 1",'Hero Skills'!$I:$I,"Stats-Based",'Hero Skills'!$P:$P,AK$81))</f>
        <v>0</v>
      </c>
      <c r="AL101" s="118">
        <f>IF($B101="Lead",SUMIFS('Hero Skills'!$H:$H,'Hero Skills'!$F:$F,AL$83,'Hero Skills'!$E:$E,AL$82,'Hero Skills'!$D:$D,"Foe",'Hero Skills'!$C:$C,"All",'Hero Skills'!$A:$A,$C101,'Hero Skills'!$I:$I,"Stats-Based",'Hero Skills'!$P:$P,AL$81),SUMIFS('Hero Skills'!$H:$H,'Hero Skills'!$F:$F,AL$83,'Hero Skills'!$E:$E,AL$82,'Hero Skills'!$D:$D,"Foe",'Hero Skills'!$C:$C,"All",'Hero Skills'!$A:$A,$C101,'Hero Skills'!$B:$B,"Skill 1",'Hero Skills'!$I:$I,"Stats-Based",'Hero Skills'!$P:$P,AL$81))</f>
        <v>0</v>
      </c>
      <c r="AM101" s="118">
        <f>IF($B101="Lead",SUMIFS('Hero Skills'!$H:$H,'Hero Skills'!$F:$F,AM$83,'Hero Skills'!$E:$E,AM$82,'Hero Skills'!$D:$D,"Foe",'Hero Skills'!$C:$C,"All",'Hero Skills'!$A:$A,$C101,'Hero Skills'!$I:$I,"Stats-Based",'Hero Skills'!$P:$P,AM$81),SUMIFS('Hero Skills'!$H:$H,'Hero Skills'!$F:$F,AM$83,'Hero Skills'!$E:$E,AM$82,'Hero Skills'!$D:$D,"Foe",'Hero Skills'!$C:$C,"All",'Hero Skills'!$A:$A,$C101,'Hero Skills'!$B:$B,"Skill 1",'Hero Skills'!$I:$I,"Stats-Based",'Hero Skills'!$P:$P,AM$81))</f>
        <v>0</v>
      </c>
      <c r="AN101" s="118">
        <f>IF($B101="Lead",SUMIFS('Hero Skills'!$H:$H,'Hero Skills'!$F:$F,AN$83,'Hero Skills'!$E:$E,AN$82,'Hero Skills'!$D:$D,"Foe",'Hero Skills'!$C:$C,"All",'Hero Skills'!$A:$A,$C101,'Hero Skills'!$I:$I,"Stats-Based",'Hero Skills'!$P:$P,AN$81),SUMIFS('Hero Skills'!$H:$H,'Hero Skills'!$F:$F,AN$83,'Hero Skills'!$E:$E,AN$82,'Hero Skills'!$D:$D,"Foe",'Hero Skills'!$C:$C,"All",'Hero Skills'!$A:$A,$C101,'Hero Skills'!$B:$B,"Skill 1",'Hero Skills'!$I:$I,"Stats-Based",'Hero Skills'!$P:$P,AN$81))</f>
        <v>0</v>
      </c>
      <c r="AO101" s="118">
        <f>IF($B101="Lead",SUMIFS('Hero Skills'!$H:$H,'Hero Skills'!$F:$F,AO$83,'Hero Skills'!$E:$E,AO$82,'Hero Skills'!$D:$D,"Foe",'Hero Skills'!$C:$C,"All",'Hero Skills'!$A:$A,$C101,'Hero Skills'!$I:$I,"Stats-Based",'Hero Skills'!$P:$P,AO$81),SUMIFS('Hero Skills'!$H:$H,'Hero Skills'!$F:$F,AO$83,'Hero Skills'!$E:$E,AO$82,'Hero Skills'!$D:$D,"Foe",'Hero Skills'!$C:$C,"All",'Hero Skills'!$A:$A,$C101,'Hero Skills'!$B:$B,"Skill 1",'Hero Skills'!$I:$I,"Stats-Based",'Hero Skills'!$P:$P,AO$81))</f>
        <v>0</v>
      </c>
      <c r="AP101" s="118">
        <f>IF($B101="Lead",SUMIFS('Hero Skills'!$H:$H,'Hero Skills'!$F:$F,AP$83,'Hero Skills'!$E:$E,AP$82,'Hero Skills'!$D:$D,"Foe",'Hero Skills'!$C:$C,"All",'Hero Skills'!$A:$A,$C101,'Hero Skills'!$I:$I,"Stats-Based",'Hero Skills'!$P:$P,AP$81),SUMIFS('Hero Skills'!$H:$H,'Hero Skills'!$F:$F,AP$83,'Hero Skills'!$E:$E,AP$82,'Hero Skills'!$D:$D,"Foe",'Hero Skills'!$C:$C,"All",'Hero Skills'!$A:$A,$C101,'Hero Skills'!$B:$B,"Skill 1",'Hero Skills'!$I:$I,"Stats-Based",'Hero Skills'!$P:$P,AP$81))</f>
        <v>0</v>
      </c>
      <c r="AQ101" s="118">
        <f>IF($B101="Lead",SUMIFS('Hero Skills'!$H:$H,'Hero Skills'!$F:$F,AQ$83,'Hero Skills'!$E:$E,AQ$82,'Hero Skills'!$D:$D,"Foe",'Hero Skills'!$C:$C,"All",'Hero Skills'!$A:$A,$C101,'Hero Skills'!$I:$I,"Stats-Based",'Hero Skills'!$P:$P,AQ$81),SUMIFS('Hero Skills'!$H:$H,'Hero Skills'!$F:$F,AQ$83,'Hero Skills'!$E:$E,AQ$82,'Hero Skills'!$D:$D,"Foe",'Hero Skills'!$C:$C,"All",'Hero Skills'!$A:$A,$C101,'Hero Skills'!$B:$B,"Skill 1",'Hero Skills'!$I:$I,"Stats-Based",'Hero Skills'!$P:$P,AQ$81))</f>
        <v>0</v>
      </c>
      <c r="AR101" s="118">
        <f>IF($B101="Lead",SUMIFS('Hero Skills'!$H:$H,'Hero Skills'!$F:$F,AR$83,'Hero Skills'!$E:$E,AR$82,'Hero Skills'!$D:$D,"Foe",'Hero Skills'!$C:$C,"All",'Hero Skills'!$A:$A,$C101,'Hero Skills'!$I:$I,"Stats-Based",'Hero Skills'!$P:$P,AR$81),SUMIFS('Hero Skills'!$H:$H,'Hero Skills'!$F:$F,AR$83,'Hero Skills'!$E:$E,AR$82,'Hero Skills'!$D:$D,"Foe",'Hero Skills'!$C:$C,"All",'Hero Skills'!$A:$A,$C101,'Hero Skills'!$B:$B,"Skill 1",'Hero Skills'!$I:$I,"Stats-Based",'Hero Skills'!$P:$P,AR$81))</f>
        <v>0</v>
      </c>
      <c r="AS101" s="118">
        <f>IF($B101="Lead",SUMIFS('Hero Skills'!$H:$H,'Hero Skills'!$F:$F,AS$83,'Hero Skills'!$E:$E,AS$82,'Hero Skills'!$D:$D,"Foe",'Hero Skills'!$C:$C,"All",'Hero Skills'!$A:$A,$C101,'Hero Skills'!$I:$I,"Stats-Based",'Hero Skills'!$P:$P,AS$81),SUMIFS('Hero Skills'!$H:$H,'Hero Skills'!$F:$F,AS$83,'Hero Skills'!$E:$E,AS$82,'Hero Skills'!$D:$D,"Foe",'Hero Skills'!$C:$C,"All",'Hero Skills'!$A:$A,$C101,'Hero Skills'!$B:$B,"Skill 1",'Hero Skills'!$I:$I,"Stats-Based",'Hero Skills'!$P:$P,AS$81))</f>
        <v>0</v>
      </c>
      <c r="AT101" s="118">
        <f>IF($B101="Lead",SUMIFS('Hero Skills'!$H:$H,'Hero Skills'!$F:$F,AT$83,'Hero Skills'!$E:$E,AT$82,'Hero Skills'!$D:$D,"Foe",'Hero Skills'!$C:$C,"All",'Hero Skills'!$A:$A,$C101,'Hero Skills'!$I:$I,"Stats-Based",'Hero Skills'!$P:$P,AT$81),SUMIFS('Hero Skills'!$H:$H,'Hero Skills'!$F:$F,AT$83,'Hero Skills'!$E:$E,AT$82,'Hero Skills'!$D:$D,"Foe",'Hero Skills'!$C:$C,"All",'Hero Skills'!$A:$A,$C101,'Hero Skills'!$B:$B,"Skill 1",'Hero Skills'!$I:$I,"Stats-Based",'Hero Skills'!$P:$P,AT$81))</f>
        <v>0</v>
      </c>
      <c r="AU101" s="118">
        <f>IF($B101="Lead",SUMIFS('Hero Skills'!$H:$H,'Hero Skills'!$F:$F,AU$83,'Hero Skills'!$E:$E,AU$82,'Hero Skills'!$D:$D,"Foe",'Hero Skills'!$C:$C,"All",'Hero Skills'!$A:$A,$C101,'Hero Skills'!$I:$I,"Stats-Based",'Hero Skills'!$P:$P,AU$81),SUMIFS('Hero Skills'!$H:$H,'Hero Skills'!$F:$F,AU$83,'Hero Skills'!$E:$E,AU$82,'Hero Skills'!$D:$D,"Foe",'Hero Skills'!$C:$C,"All",'Hero Skills'!$A:$A,$C101,'Hero Skills'!$B:$B,"Skill 1",'Hero Skills'!$I:$I,"Stats-Based",'Hero Skills'!$P:$P,AU$81))</f>
        <v>0</v>
      </c>
      <c r="AV101" s="118">
        <f>IF($B101="Lead",SUMIFS('Hero Skills'!$H:$H,'Hero Skills'!$F:$F,AV$83,'Hero Skills'!$E:$E,AV$82,'Hero Skills'!$D:$D,"Foe",'Hero Skills'!$C:$C,"All",'Hero Skills'!$A:$A,$C101,'Hero Skills'!$I:$I,"Stats-Based",'Hero Skills'!$P:$P,AV$81),SUMIFS('Hero Skills'!$H:$H,'Hero Skills'!$F:$F,AV$83,'Hero Skills'!$E:$E,AV$82,'Hero Skills'!$D:$D,"Foe",'Hero Skills'!$C:$C,"All",'Hero Skills'!$A:$A,$C101,'Hero Skills'!$B:$B,"Skill 1",'Hero Skills'!$I:$I,"Stats-Based",'Hero Skills'!$P:$P,AV$81))</f>
        <v>0</v>
      </c>
      <c r="AW101" s="118">
        <f>IF($B101="Lead",SUMIFS('Hero Skills'!$H:$H,'Hero Skills'!$F:$F,AW$83,'Hero Skills'!$E:$E,AW$82,'Hero Skills'!$D:$D,"Foe",'Hero Skills'!$C:$C,"All",'Hero Skills'!$A:$A,$C101,'Hero Skills'!$I:$I,"Stats-Based",'Hero Skills'!$P:$P,AW$81),SUMIFS('Hero Skills'!$H:$H,'Hero Skills'!$F:$F,AW$83,'Hero Skills'!$E:$E,AW$82,'Hero Skills'!$D:$D,"Foe",'Hero Skills'!$C:$C,"All",'Hero Skills'!$A:$A,$C101,'Hero Skills'!$B:$B,"Skill 1",'Hero Skills'!$I:$I,"Stats-Based",'Hero Skills'!$P:$P,AW$81))</f>
        <v>0</v>
      </c>
      <c r="AX101" s="118">
        <f>IF($B101="Lead",SUMIFS('Hero Skills'!$H:$H,'Hero Skills'!$F:$F,AX$83,'Hero Skills'!$E:$E,AX$82,'Hero Skills'!$D:$D,"Foe",'Hero Skills'!$C:$C,"All",'Hero Skills'!$A:$A,$C101,'Hero Skills'!$I:$I,"Stats-Based",'Hero Skills'!$P:$P,AX$81),SUMIFS('Hero Skills'!$H:$H,'Hero Skills'!$F:$F,AX$83,'Hero Skills'!$E:$E,AX$82,'Hero Skills'!$D:$D,"Foe",'Hero Skills'!$C:$C,"All",'Hero Skills'!$A:$A,$C101,'Hero Skills'!$B:$B,"Skill 1",'Hero Skills'!$I:$I,"Stats-Based",'Hero Skills'!$P:$P,AX$81))</f>
        <v>0</v>
      </c>
      <c r="AY101" s="118">
        <f>IF($B101="Lead",SUMIFS('Hero Skills'!$H:$H,'Hero Skills'!$F:$F,AY$83,'Hero Skills'!$E:$E,AY$82,'Hero Skills'!$D:$D,"Foe",'Hero Skills'!$C:$C,"All",'Hero Skills'!$A:$A,$C101,'Hero Skills'!$I:$I,"Stats-Based",'Hero Skills'!$P:$P,AY$81),SUMIFS('Hero Skills'!$H:$H,'Hero Skills'!$F:$F,AY$83,'Hero Skills'!$E:$E,AY$82,'Hero Skills'!$D:$D,"Foe",'Hero Skills'!$C:$C,"All",'Hero Skills'!$A:$A,$C101,'Hero Skills'!$B:$B,"Skill 1",'Hero Skills'!$I:$I,"Stats-Based",'Hero Skills'!$P:$P,AY$81))</f>
        <v>0</v>
      </c>
      <c r="AZ101" s="118">
        <f>IF($B101="Lead",SUMIFS('Hero Skills'!$H:$H,'Hero Skills'!$F:$F,AZ$83,'Hero Skills'!$E:$E,AZ$82,'Hero Skills'!$D:$D,"Foe",'Hero Skills'!$C:$C,"All",'Hero Skills'!$A:$A,$C101,'Hero Skills'!$I:$I,"Stats-Based",'Hero Skills'!$P:$P,AZ$81),SUMIFS('Hero Skills'!$H:$H,'Hero Skills'!$F:$F,AZ$83,'Hero Skills'!$E:$E,AZ$82,'Hero Skills'!$D:$D,"Foe",'Hero Skills'!$C:$C,"All",'Hero Skills'!$A:$A,$C101,'Hero Skills'!$B:$B,"Skill 1",'Hero Skills'!$I:$I,"Stats-Based",'Hero Skills'!$P:$P,AZ$81))</f>
        <v>0</v>
      </c>
      <c r="BA101" s="118">
        <f>IF($B101="Lead",SUMIFS('Hero Skills'!$H:$H,'Hero Skills'!$F:$F,BA$83,'Hero Skills'!$E:$E,BA$82,'Hero Skills'!$D:$D,"Foe",'Hero Skills'!$C:$C,"All",'Hero Skills'!$A:$A,$C101,'Hero Skills'!$I:$I,"Stats-Based",'Hero Skills'!$P:$P,BA$81),SUMIFS('Hero Skills'!$H:$H,'Hero Skills'!$F:$F,BA$83,'Hero Skills'!$E:$E,BA$82,'Hero Skills'!$D:$D,"Foe",'Hero Skills'!$C:$C,"All",'Hero Skills'!$A:$A,$C101,'Hero Skills'!$B:$B,"Skill 1",'Hero Skills'!$I:$I,"Stats-Based",'Hero Skills'!$P:$P,BA$81))</f>
        <v>0</v>
      </c>
      <c r="BB101" s="118">
        <f>IF($B101="Lead",SUMIFS('Hero Skills'!$H:$H,'Hero Skills'!$F:$F,BB$83,'Hero Skills'!$E:$E,BB$82,'Hero Skills'!$D:$D,"Foe",'Hero Skills'!$C:$C,"All",'Hero Skills'!$A:$A,$C101,'Hero Skills'!$I:$I,"Stats-Based",'Hero Skills'!$P:$P,BB$81),SUMIFS('Hero Skills'!$H:$H,'Hero Skills'!$F:$F,BB$83,'Hero Skills'!$E:$E,BB$82,'Hero Skills'!$D:$D,"Foe",'Hero Skills'!$C:$C,"All",'Hero Skills'!$A:$A,$C101,'Hero Skills'!$B:$B,"Skill 1",'Hero Skills'!$I:$I,"Stats-Based",'Hero Skills'!$P:$P,BB$81))</f>
        <v>0</v>
      </c>
      <c r="BC101" s="118">
        <f>IF($B101="Lead",SUMIFS('Hero Skills'!$H:$H,'Hero Skills'!$F:$F,BC$83,'Hero Skills'!$E:$E,BC$82,'Hero Skills'!$D:$D,"Foe",'Hero Skills'!$C:$C,"All",'Hero Skills'!$A:$A,$C101,'Hero Skills'!$I:$I,"Stats-Based",'Hero Skills'!$P:$P,BC$81),SUMIFS('Hero Skills'!$H:$H,'Hero Skills'!$F:$F,BC$83,'Hero Skills'!$E:$E,BC$82,'Hero Skills'!$D:$D,"Foe",'Hero Skills'!$C:$C,"All",'Hero Skills'!$A:$A,$C101,'Hero Skills'!$B:$B,"Skill 1",'Hero Skills'!$I:$I,"Stats-Based",'Hero Skills'!$P:$P,BC$81))</f>
        <v>0</v>
      </c>
      <c r="BD101" s="118">
        <f>IF($B101="Lead",SUMIFS('Hero Skills'!$H:$H,'Hero Skills'!$F:$F,BD$83,'Hero Skills'!$E:$E,BD$82,'Hero Skills'!$D:$D,"Foe",'Hero Skills'!$C:$C,"All",'Hero Skills'!$A:$A,$C101,'Hero Skills'!$I:$I,"Stats-Based",'Hero Skills'!$P:$P,BD$81),SUMIFS('Hero Skills'!$H:$H,'Hero Skills'!$F:$F,BD$83,'Hero Skills'!$E:$E,BD$82,'Hero Skills'!$D:$D,"Foe",'Hero Skills'!$C:$C,"All",'Hero Skills'!$A:$A,$C101,'Hero Skills'!$B:$B,"Skill 1",'Hero Skills'!$I:$I,"Stats-Based",'Hero Skills'!$P:$P,BD$81))</f>
        <v>0</v>
      </c>
      <c r="BE101" s="118">
        <f>IF($B101="Lead",SUMIFS('Hero Skills'!$H:$H,'Hero Skills'!$F:$F,BE$83,'Hero Skills'!$E:$E,BE$82,'Hero Skills'!$D:$D,"Foe",'Hero Skills'!$C:$C,"All",'Hero Skills'!$A:$A,$C101,'Hero Skills'!$I:$I,"Stats-Based",'Hero Skills'!$P:$P,BE$81),SUMIFS('Hero Skills'!$H:$H,'Hero Skills'!$F:$F,BE$83,'Hero Skills'!$E:$E,BE$82,'Hero Skills'!$D:$D,"Foe",'Hero Skills'!$C:$C,"All",'Hero Skills'!$A:$A,$C101,'Hero Skills'!$B:$B,"Skill 1",'Hero Skills'!$I:$I,"Stats-Based",'Hero Skills'!$P:$P,BE$81))</f>
        <v>0</v>
      </c>
      <c r="BF101" s="118">
        <f>IF($B101="Lead",SUMIFS('Hero Skills'!$H:$H,'Hero Skills'!$F:$F,BF$83,'Hero Skills'!$E:$E,BF$82,'Hero Skills'!$D:$D,"Foe",'Hero Skills'!$C:$C,"All",'Hero Skills'!$A:$A,$C101,'Hero Skills'!$I:$I,"Stats-Based",'Hero Skills'!$P:$P,BF$81),SUMIFS('Hero Skills'!$H:$H,'Hero Skills'!$F:$F,BF$83,'Hero Skills'!$E:$E,BF$82,'Hero Skills'!$D:$D,"Foe",'Hero Skills'!$C:$C,"All",'Hero Skills'!$A:$A,$C101,'Hero Skills'!$B:$B,"Skill 1",'Hero Skills'!$I:$I,"Stats-Based",'Hero Skills'!$P:$P,BF$81))</f>
        <v>0</v>
      </c>
      <c r="BG101" s="118">
        <f>IF($B101="Lead",SUMIFS('Hero Skills'!$H:$H,'Hero Skills'!$F:$F,BG$83,'Hero Skills'!$E:$E,BG$82,'Hero Skills'!$D:$D,"Foe",'Hero Skills'!$C:$C,"All",'Hero Skills'!$A:$A,$C101,'Hero Skills'!$I:$I,"Stats-Based",'Hero Skills'!$P:$P,BG$81),SUMIFS('Hero Skills'!$H:$H,'Hero Skills'!$F:$F,BG$83,'Hero Skills'!$E:$E,BG$82,'Hero Skills'!$D:$D,"Foe",'Hero Skills'!$C:$C,"All",'Hero Skills'!$A:$A,$C101,'Hero Skills'!$B:$B,"Skill 1",'Hero Skills'!$I:$I,"Stats-Based",'Hero Skills'!$P:$P,BG$81))</f>
        <v>0</v>
      </c>
      <c r="BH101" s="118">
        <f>IF($B101="Lead",SUMIFS('Hero Skills'!$H:$H,'Hero Skills'!$F:$F,BH$83,'Hero Skills'!$E:$E,BH$82,'Hero Skills'!$D:$D,"Foe",'Hero Skills'!$C:$C,"All",'Hero Skills'!$A:$A,$C101,'Hero Skills'!$I:$I,"Stats-Based",'Hero Skills'!$P:$P,BH$81),SUMIFS('Hero Skills'!$H:$H,'Hero Skills'!$F:$F,BH$83,'Hero Skills'!$E:$E,BH$82,'Hero Skills'!$D:$D,"Foe",'Hero Skills'!$C:$C,"All",'Hero Skills'!$A:$A,$C101,'Hero Skills'!$B:$B,"Skill 1",'Hero Skills'!$I:$I,"Stats-Based",'Hero Skills'!$P:$P,BH$81))</f>
        <v>0</v>
      </c>
      <c r="BI101" s="118">
        <f>IF($B101="Lead",SUMIFS('Hero Skills'!$H:$H,'Hero Skills'!$F:$F,BI$83,'Hero Skills'!$E:$E,BI$82,'Hero Skills'!$D:$D,"Foe",'Hero Skills'!$C:$C,"All",'Hero Skills'!$A:$A,$C101,'Hero Skills'!$I:$I,"Stats-Based",'Hero Skills'!$P:$P,BI$81),SUMIFS('Hero Skills'!$H:$H,'Hero Skills'!$F:$F,BI$83,'Hero Skills'!$E:$E,BI$82,'Hero Skills'!$D:$D,"Foe",'Hero Skills'!$C:$C,"All",'Hero Skills'!$A:$A,$C101,'Hero Skills'!$B:$B,"Skill 1",'Hero Skills'!$I:$I,"Stats-Based",'Hero Skills'!$P:$P,BI$81))</f>
        <v>0</v>
      </c>
      <c r="BJ101" s="118">
        <f>IF($B101="Lead",SUMIFS('Hero Skills'!$H:$H,'Hero Skills'!$F:$F,BJ$83,'Hero Skills'!$E:$E,BJ$82,'Hero Skills'!$D:$D,"Foe",'Hero Skills'!$C:$C,"All",'Hero Skills'!$A:$A,$C101,'Hero Skills'!$I:$I,"Stats-Based",'Hero Skills'!$P:$P,BJ$81),SUMIFS('Hero Skills'!$H:$H,'Hero Skills'!$F:$F,BJ$83,'Hero Skills'!$E:$E,BJ$82,'Hero Skills'!$D:$D,"Foe",'Hero Skills'!$C:$C,"All",'Hero Skills'!$A:$A,$C101,'Hero Skills'!$B:$B,"Skill 1",'Hero Skills'!$I:$I,"Stats-Based",'Hero Skills'!$P:$P,BJ$81))</f>
        <v>0</v>
      </c>
      <c r="BK101" s="118">
        <f>IF($B101="Lead",SUMIFS('Hero Skills'!$H:$H,'Hero Skills'!$F:$F,BK$83,'Hero Skills'!$E:$E,BK$82,'Hero Skills'!$D:$D,"Foe",'Hero Skills'!$C:$C,"All",'Hero Skills'!$A:$A,$C101,'Hero Skills'!$I:$I,"Stats-Based",'Hero Skills'!$P:$P,BK$81),SUMIFS('Hero Skills'!$H:$H,'Hero Skills'!$F:$F,BK$83,'Hero Skills'!$E:$E,BK$82,'Hero Skills'!$D:$D,"Foe",'Hero Skills'!$C:$C,"All",'Hero Skills'!$A:$A,$C101,'Hero Skills'!$B:$B,"Skill 1",'Hero Skills'!$I:$I,"Stats-Based",'Hero Skills'!$P:$P,BK$81))</f>
        <v>0</v>
      </c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8"/>
      <c r="BV101" s="118"/>
      <c r="BW101" s="118"/>
      <c r="BX101" s="118"/>
      <c r="BY101" s="118"/>
      <c r="BZ101" s="118"/>
      <c r="CA101" s="118"/>
      <c r="CB101" s="118"/>
      <c r="CC101" s="118"/>
      <c r="CD101" s="118"/>
      <c r="CE101" s="119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/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8"/>
      <c r="IL101" s="118"/>
      <c r="IM101" s="118"/>
      <c r="IN101" s="118"/>
      <c r="IO101" s="118"/>
      <c r="IP101" s="118"/>
      <c r="IQ101" s="118"/>
      <c r="IR101" s="118"/>
      <c r="IS101" s="118"/>
      <c r="IT101" s="118"/>
      <c r="IU101" s="118"/>
      <c r="IV101" s="118"/>
      <c r="IW101" s="118"/>
      <c r="IX101" s="118"/>
      <c r="IY101" s="118"/>
      <c r="IZ101" s="118"/>
      <c r="JA101" s="118"/>
      <c r="JB101" s="118"/>
      <c r="JC101" s="118"/>
      <c r="JD101" s="118"/>
      <c r="JE101" s="118"/>
      <c r="JF101" s="118"/>
      <c r="JG101" s="118"/>
      <c r="JH101" s="118"/>
      <c r="JI101" s="118"/>
      <c r="JJ101" s="118"/>
      <c r="JK101" s="118"/>
      <c r="JL101" s="118"/>
      <c r="JM101" s="118"/>
      <c r="JN101" s="118"/>
      <c r="JO101" s="118"/>
      <c r="JP101" s="118"/>
      <c r="JQ101" s="118"/>
      <c r="JR101" s="118"/>
      <c r="JS101" s="118"/>
      <c r="JT101" s="118"/>
      <c r="JU101" s="118"/>
      <c r="JV101" s="118"/>
      <c r="JW101" s="118"/>
      <c r="JX101" s="118"/>
      <c r="JY101" s="118"/>
      <c r="JZ101" s="118"/>
      <c r="KA101" s="118"/>
      <c r="KB101" s="118"/>
      <c r="KC101" s="118"/>
      <c r="KD101" s="118"/>
      <c r="KE101" s="118"/>
      <c r="KF101" s="118"/>
      <c r="KG101" s="118"/>
      <c r="KH101" s="118"/>
      <c r="KI101" s="118"/>
      <c r="KJ101" s="118"/>
      <c r="KK101" s="118"/>
      <c r="KL101" s="118"/>
      <c r="KM101" s="118"/>
      <c r="KN101" s="118"/>
      <c r="KO101" s="118"/>
      <c r="KP101" s="118"/>
      <c r="KQ101" s="118"/>
      <c r="KR101" s="118"/>
      <c r="KS101" s="118"/>
      <c r="KT101" s="118"/>
      <c r="KU101" s="118"/>
      <c r="KV101" s="118"/>
      <c r="KW101" s="118"/>
      <c r="KX101" s="118"/>
      <c r="KY101" s="118"/>
      <c r="KZ101" s="118"/>
      <c r="LA101" s="118"/>
      <c r="LB101" s="118"/>
      <c r="LC101" s="118"/>
      <c r="LD101" s="118"/>
      <c r="LE101" s="118"/>
      <c r="LF101" s="118"/>
      <c r="LG101" s="118"/>
      <c r="LH101" s="118"/>
      <c r="LI101" s="118"/>
      <c r="LJ101" s="118"/>
      <c r="LK101" s="118"/>
      <c r="LL101" s="118"/>
      <c r="LM101" s="118"/>
      <c r="LN101" s="118"/>
      <c r="LO101" s="118"/>
      <c r="LP101" s="118"/>
      <c r="LQ101" s="118"/>
      <c r="LR101" s="118"/>
      <c r="LS101" s="118"/>
      <c r="LT101" s="118"/>
      <c r="LU101" s="118"/>
      <c r="LV101" s="118"/>
      <c r="LW101" s="118"/>
      <c r="LX101" s="118"/>
      <c r="LY101" s="118"/>
      <c r="LZ101" s="118"/>
      <c r="MA101" s="118"/>
      <c r="MB101" s="118"/>
      <c r="MC101" s="118"/>
      <c r="MD101" s="118"/>
      <c r="ME101" s="118"/>
      <c r="MF101" s="118"/>
      <c r="MG101" s="118"/>
      <c r="MH101" s="118"/>
      <c r="MI101" s="118"/>
      <c r="MJ101" s="118"/>
      <c r="MK101" s="118"/>
      <c r="ML101" s="118"/>
      <c r="MM101" s="118"/>
      <c r="MN101" s="118"/>
      <c r="MO101" s="118"/>
      <c r="MP101" s="118"/>
      <c r="MQ101" s="118"/>
      <c r="MR101" s="118"/>
      <c r="MS101" s="118"/>
      <c r="MT101" s="118"/>
      <c r="MU101" s="118"/>
      <c r="MV101" s="118"/>
      <c r="MW101" s="118"/>
      <c r="MX101" s="118"/>
      <c r="MY101" s="118"/>
      <c r="MZ101" s="118"/>
      <c r="NA101" s="118"/>
      <c r="NB101" s="118"/>
      <c r="NC101" s="118"/>
      <c r="ND101" s="118"/>
      <c r="NE101" s="118"/>
      <c r="NF101" s="118"/>
      <c r="NG101" s="118"/>
      <c r="NH101" s="118"/>
      <c r="NI101" s="118"/>
      <c r="NJ101" s="118"/>
      <c r="NK101" s="118"/>
      <c r="NL101" s="118"/>
      <c r="NM101" s="118"/>
      <c r="NN101" s="118"/>
      <c r="NO101" s="118"/>
      <c r="NP101" s="118"/>
      <c r="NQ101" s="118"/>
      <c r="NR101" s="118"/>
      <c r="NS101" s="118"/>
      <c r="NT101" s="118"/>
      <c r="NU101" s="118"/>
      <c r="NV101" s="118"/>
      <c r="NW101" s="118"/>
      <c r="NX101" s="118"/>
      <c r="NY101" s="118"/>
      <c r="NZ101" s="118"/>
      <c r="OA101" s="118"/>
      <c r="OB101" s="118"/>
      <c r="OC101" s="118"/>
      <c r="OD101" s="118"/>
      <c r="OE101" s="118"/>
      <c r="OF101" s="118"/>
      <c r="OG101" s="118"/>
      <c r="OH101" s="118"/>
      <c r="OI101" s="118"/>
      <c r="OJ101" s="118"/>
      <c r="OK101" s="118"/>
      <c r="OL101" s="118"/>
      <c r="OM101" s="118"/>
      <c r="ON101" s="118"/>
      <c r="OO101" s="118"/>
      <c r="OP101" s="118"/>
      <c r="OQ101" s="118"/>
      <c r="OR101" s="118"/>
      <c r="OS101" s="118"/>
      <c r="OT101" s="118"/>
      <c r="OU101" s="118"/>
      <c r="OV101" s="118"/>
      <c r="OW101" s="118"/>
      <c r="OX101" s="118"/>
      <c r="OY101" s="118"/>
      <c r="OZ101" s="118"/>
      <c r="PA101" s="118"/>
      <c r="PB101" s="118"/>
      <c r="PC101" s="118"/>
      <c r="PD101" s="118"/>
      <c r="PE101" s="118"/>
      <c r="PF101" s="118"/>
      <c r="PG101" s="118"/>
      <c r="PH101" s="118"/>
      <c r="PI101" s="118"/>
      <c r="PJ101" s="118"/>
      <c r="PK101" s="118"/>
      <c r="PL101" s="118"/>
      <c r="PM101" s="118"/>
      <c r="PN101" s="118"/>
      <c r="PO101" s="118"/>
      <c r="PP101" s="118"/>
      <c r="PQ101" s="118"/>
      <c r="PR101" s="118"/>
      <c r="PS101" s="118"/>
      <c r="PT101" s="118"/>
      <c r="PU101" s="118"/>
      <c r="PV101" s="118"/>
      <c r="PW101" s="118"/>
      <c r="PX101" s="118"/>
      <c r="PY101" s="118"/>
      <c r="PZ101" s="118"/>
      <c r="QA101" s="118"/>
      <c r="QB101" s="118"/>
      <c r="QC101" s="118"/>
      <c r="QD101" s="118"/>
      <c r="QE101" s="118"/>
      <c r="QF101" s="118"/>
      <c r="QG101" s="118"/>
      <c r="QH101" s="118"/>
      <c r="QI101" s="118"/>
      <c r="QJ101" s="118"/>
      <c r="QK101" s="118"/>
      <c r="QL101" s="118"/>
      <c r="QM101" s="118"/>
      <c r="QN101" s="118"/>
      <c r="QO101" s="118"/>
      <c r="QP101" s="118"/>
      <c r="QQ101" s="118"/>
      <c r="QR101" s="118"/>
      <c r="QS101" s="118"/>
      <c r="QT101" s="118"/>
      <c r="QU101" s="118"/>
      <c r="QV101" s="118"/>
      <c r="QW101" s="118"/>
      <c r="QX101" s="118"/>
      <c r="QY101" s="118"/>
      <c r="QZ101" s="118"/>
      <c r="RA101" s="118"/>
      <c r="RB101" s="118"/>
      <c r="RC101" s="118"/>
      <c r="RD101" s="118"/>
      <c r="RE101" s="118"/>
      <c r="RF101" s="118"/>
      <c r="RG101" s="118"/>
      <c r="RH101" s="118"/>
      <c r="RI101" s="118"/>
      <c r="RJ101" s="118"/>
      <c r="RK101" s="118"/>
      <c r="RL101" s="118"/>
      <c r="RM101" s="118"/>
      <c r="RN101" s="118"/>
      <c r="RO101" s="118"/>
      <c r="RP101" s="118"/>
      <c r="RQ101" s="118"/>
      <c r="RR101" s="118"/>
      <c r="RS101" s="118"/>
      <c r="RT101" s="118"/>
      <c r="RU101" s="118"/>
      <c r="RV101" s="118"/>
      <c r="RW101" s="118"/>
      <c r="RX101" s="118"/>
      <c r="RY101" s="118"/>
      <c r="RZ101" s="118"/>
      <c r="SA101" s="118"/>
      <c r="SB101" s="118"/>
      <c r="SC101" s="118"/>
      <c r="SD101" s="118"/>
      <c r="SE101" s="118"/>
      <c r="SF101" s="118"/>
      <c r="SG101" s="118"/>
      <c r="SH101" s="118"/>
      <c r="SI101" s="118"/>
      <c r="SJ101" s="118"/>
      <c r="SK101" s="118"/>
      <c r="SL101" s="118"/>
      <c r="SM101" s="118"/>
      <c r="SN101" s="118"/>
      <c r="SO101" s="118"/>
      <c r="SP101" s="118"/>
      <c r="SQ101" s="118"/>
      <c r="SR101" s="118"/>
      <c r="SS101" s="118"/>
      <c r="ST101" s="118"/>
      <c r="SU101" s="118"/>
      <c r="SV101" s="118"/>
      <c r="SW101" s="118"/>
      <c r="SX101" s="118"/>
      <c r="SY101" s="118"/>
      <c r="SZ101" s="118"/>
      <c r="TA101" s="118"/>
      <c r="TB101" s="118"/>
      <c r="TC101" s="118"/>
      <c r="TD101" s="118"/>
      <c r="TE101" s="118"/>
      <c r="TF101" s="118"/>
      <c r="TG101" s="118"/>
      <c r="TH101" s="118"/>
      <c r="TI101" s="118"/>
      <c r="TJ101" s="118"/>
      <c r="TK101" s="118"/>
      <c r="TL101" s="118"/>
      <c r="TM101" s="118"/>
      <c r="TN101" s="118"/>
      <c r="TO101" s="118"/>
      <c r="TP101" s="118"/>
      <c r="TQ101" s="118"/>
      <c r="TR101" s="118"/>
      <c r="TS101" s="118"/>
      <c r="TT101" s="118"/>
      <c r="TU101" s="118"/>
      <c r="TV101" s="118"/>
      <c r="TW101" s="118"/>
      <c r="TX101" s="118"/>
      <c r="TY101" s="118"/>
      <c r="TZ101" s="118"/>
      <c r="UA101" s="118"/>
      <c r="UB101" s="118"/>
      <c r="UC101" s="118"/>
      <c r="UD101" s="118"/>
      <c r="UE101" s="118"/>
      <c r="UF101" s="118"/>
      <c r="UG101" s="118"/>
      <c r="UH101" s="118"/>
      <c r="UI101" s="118"/>
      <c r="UJ101" s="118"/>
      <c r="UK101" s="118"/>
      <c r="UL101" s="118"/>
      <c r="UM101" s="118"/>
      <c r="UN101" s="118"/>
      <c r="UO101" s="118"/>
      <c r="UP101" s="118"/>
      <c r="UQ101" s="118"/>
      <c r="UR101" s="118"/>
      <c r="US101" s="118"/>
      <c r="UT101" s="118"/>
      <c r="UU101" s="118"/>
      <c r="UV101" s="118"/>
      <c r="UW101" s="118"/>
      <c r="UX101" s="118"/>
      <c r="UY101" s="118"/>
      <c r="UZ101" s="118"/>
      <c r="VA101" s="118"/>
      <c r="VB101" s="118"/>
      <c r="VC101" s="118"/>
      <c r="VD101" s="118"/>
      <c r="VE101" s="118"/>
      <c r="VF101" s="118"/>
      <c r="VG101" s="118"/>
      <c r="VH101" s="118"/>
      <c r="VI101" s="118"/>
      <c r="VJ101" s="118"/>
      <c r="VK101" s="118"/>
      <c r="VL101" s="118"/>
      <c r="VM101" s="118"/>
      <c r="VN101" s="118"/>
      <c r="VO101" s="118"/>
      <c r="VP101" s="118"/>
      <c r="VQ101" s="118"/>
      <c r="VR101" s="118"/>
      <c r="VS101" s="118"/>
      <c r="VT101" s="118"/>
      <c r="VU101" s="118"/>
      <c r="VV101" s="118"/>
      <c r="VW101" s="118"/>
      <c r="VX101" s="118"/>
      <c r="VY101" s="118"/>
      <c r="VZ101" s="118"/>
      <c r="WA101" s="118"/>
      <c r="WB101" s="118"/>
      <c r="WC101" s="118"/>
      <c r="WD101" s="118"/>
      <c r="WE101" s="118"/>
      <c r="WF101" s="118"/>
      <c r="WG101" s="118"/>
      <c r="WH101" s="118"/>
      <c r="WI101" s="118"/>
      <c r="WJ101" s="118"/>
      <c r="WK101" s="118"/>
      <c r="WL101" s="118"/>
      <c r="WM101" s="118"/>
      <c r="WN101" s="118"/>
      <c r="WO101" s="118"/>
      <c r="WP101" s="118"/>
      <c r="WQ101" s="118"/>
      <c r="WR101" s="118"/>
      <c r="WS101" s="118"/>
      <c r="WT101" s="118"/>
      <c r="WU101" s="118"/>
      <c r="WV101" s="118"/>
    </row>
    <row r="102" spans="1:620" ht="12.75" x14ac:dyDescent="0.2">
      <c r="A102" s="45"/>
      <c r="B102" s="2" t="s">
        <v>88</v>
      </c>
      <c r="C102" s="70" t="str">
        <f t="shared" si="37"/>
        <v>Hendrik</v>
      </c>
      <c r="D102" s="117">
        <f>IF($B102="Lead",SUMIFS('Hero Skills'!$H:$H,'Hero Skills'!$F:$F,D$83,'Hero Skills'!$E:$E,D$82,'Hero Skills'!$D:$D,"Friend",'Hero Skills'!$C:$C,"All",'Hero Skills'!$A:$A,$C102,'Hero Skills'!$I:$I,"Stats-Based",'Hero Skills'!$P:$P,D$81)+SUMIFS('Hero Skills'!$H:$H,'Hero Skills'!$C:$C,$F$1,'Hero Skills'!$F:$F,D$83,'Hero Skills'!$E:$E,D$82,'Hero Skills'!$A:$A,$C102,'Hero Skills'!$I:$I,"Stats-Based",'Hero Skills'!$P:$P,D$81),SUMIFS('Hero Skills'!$H:$H,'Hero Skills'!$F:$F,D$83,'Hero Skills'!$E:$E,D$82,'Hero Skills'!$D:$D,"Friend",'Hero Skills'!$C:$C,"All",'Hero Skills'!$A:$A,$C102,'Hero Skills'!$B:$B,"Skill 1",'Hero Skills'!$I:$I,"Stats-Based",'Hero Skills'!$P:$P,D$81))</f>
        <v>0</v>
      </c>
      <c r="E102" s="117">
        <f>IF($B102="Lead",SUMIFS('Hero Skills'!$H:$H,'Hero Skills'!$F:$F,E$83,'Hero Skills'!$E:$E,E$82,'Hero Skills'!$D:$D,"Friend",'Hero Skills'!$C:$C,"All",'Hero Skills'!$A:$A,$C102,'Hero Skills'!$I:$I,"Stats-Based",'Hero Skills'!$P:$P,E$81)+SUMIFS('Hero Skills'!$H:$H,'Hero Skills'!$C:$C,$F$1,'Hero Skills'!$F:$F,E$83,'Hero Skills'!$E:$E,E$82,'Hero Skills'!$A:$A,$C102,'Hero Skills'!$I:$I,"Stats-Based",'Hero Skills'!$P:$P,E$81),SUMIFS('Hero Skills'!$H:$H,'Hero Skills'!$F:$F,E$83,'Hero Skills'!$E:$E,E$82,'Hero Skills'!$D:$D,"Friend",'Hero Skills'!$C:$C,"All",'Hero Skills'!$A:$A,$C102,'Hero Skills'!$B:$B,"Skill 1",'Hero Skills'!$I:$I,"Stats-Based",'Hero Skills'!$P:$P,E$81))</f>
        <v>0</v>
      </c>
      <c r="F102" s="117">
        <f>IF($B102="Lead",SUMIFS('Hero Skills'!$H:$H,'Hero Skills'!$F:$F,F$83,'Hero Skills'!$E:$E,F$82,'Hero Skills'!$D:$D,"Friend",'Hero Skills'!$C:$C,"All",'Hero Skills'!$A:$A,$C102,'Hero Skills'!$I:$I,"Stats-Based",'Hero Skills'!$P:$P,F$81)+SUMIFS('Hero Skills'!$H:$H,'Hero Skills'!$C:$C,$F$1,'Hero Skills'!$F:$F,F$83,'Hero Skills'!$E:$E,F$82,'Hero Skills'!$A:$A,$C102,'Hero Skills'!$I:$I,"Stats-Based",'Hero Skills'!$P:$P,F$81),SUMIFS('Hero Skills'!$H:$H,'Hero Skills'!$F:$F,F$83,'Hero Skills'!$E:$E,F$82,'Hero Skills'!$D:$D,"Friend",'Hero Skills'!$C:$C,"All",'Hero Skills'!$A:$A,$C102,'Hero Skills'!$B:$B,"Skill 1",'Hero Skills'!$I:$I,"Stats-Based",'Hero Skills'!$P:$P,F$81))</f>
        <v>0</v>
      </c>
      <c r="G102" s="117">
        <f>IF($B102="Lead",SUMIFS('Hero Skills'!$H:$H,'Hero Skills'!$F:$F,G$83,'Hero Skills'!$E:$E,G$82,'Hero Skills'!$D:$D,"Friend",'Hero Skills'!$C:$C,"All",'Hero Skills'!$A:$A,$C102,'Hero Skills'!$I:$I,"Stats-Based",'Hero Skills'!$P:$P,G$81)+SUMIFS('Hero Skills'!$H:$H,'Hero Skills'!$C:$C,$F$1,'Hero Skills'!$F:$F,G$83,'Hero Skills'!$E:$E,G$82,'Hero Skills'!$A:$A,$C102,'Hero Skills'!$I:$I,"Stats-Based",'Hero Skills'!$P:$P,G$81),SUMIFS('Hero Skills'!$H:$H,'Hero Skills'!$F:$F,G$83,'Hero Skills'!$E:$E,G$82,'Hero Skills'!$D:$D,"Friend",'Hero Skills'!$C:$C,"All",'Hero Skills'!$A:$A,$C102,'Hero Skills'!$B:$B,"Skill 1",'Hero Skills'!$I:$I,"Stats-Based",'Hero Skills'!$P:$P,G$81))</f>
        <v>0</v>
      </c>
      <c r="H102" s="117">
        <f>IF($B102="Lead",SUMIFS('Hero Skills'!$H:$H,'Hero Skills'!$F:$F,H$83,'Hero Skills'!$E:$E,H$82,'Hero Skills'!$D:$D,"Friend",'Hero Skills'!$C:$C,"All",'Hero Skills'!$A:$A,$C102,'Hero Skills'!$I:$I,"Stats-Based",'Hero Skills'!$P:$P,H$81)+SUMIFS('Hero Skills'!$H:$H,'Hero Skills'!$C:$C,$F$1,'Hero Skills'!$F:$F,H$83,'Hero Skills'!$E:$E,H$82,'Hero Skills'!$A:$A,$C102,'Hero Skills'!$I:$I,"Stats-Based",'Hero Skills'!$P:$P,H$81),SUMIFS('Hero Skills'!$H:$H,'Hero Skills'!$F:$F,H$83,'Hero Skills'!$E:$E,H$82,'Hero Skills'!$D:$D,"Friend",'Hero Skills'!$C:$C,"All",'Hero Skills'!$A:$A,$C102,'Hero Skills'!$B:$B,"Skill 1",'Hero Skills'!$I:$I,"Stats-Based",'Hero Skills'!$P:$P,H$81))</f>
        <v>0</v>
      </c>
      <c r="I102" s="117">
        <f>IF($B102="Lead",SUMIFS('Hero Skills'!$H:$H,'Hero Skills'!$F:$F,I$83,'Hero Skills'!$E:$E,I$82,'Hero Skills'!$D:$D,"Friend",'Hero Skills'!$C:$C,"All",'Hero Skills'!$A:$A,$C102,'Hero Skills'!$I:$I,"Stats-Based",'Hero Skills'!$P:$P,I$81)+SUMIFS('Hero Skills'!$H:$H,'Hero Skills'!$C:$C,$F$1,'Hero Skills'!$F:$F,I$83,'Hero Skills'!$E:$E,I$82,'Hero Skills'!$A:$A,$C102,'Hero Skills'!$I:$I,"Stats-Based",'Hero Skills'!$P:$P,I$81),SUMIFS('Hero Skills'!$H:$H,'Hero Skills'!$F:$F,I$83,'Hero Skills'!$E:$E,I$82,'Hero Skills'!$D:$D,"Friend",'Hero Skills'!$C:$C,"All",'Hero Skills'!$A:$A,$C102,'Hero Skills'!$B:$B,"Skill 1",'Hero Skills'!$I:$I,"Stats-Based",'Hero Skills'!$P:$P,I$81))</f>
        <v>0</v>
      </c>
      <c r="J102" s="117">
        <f>IF($B102="Lead",SUMIFS('Hero Skills'!$H:$H,'Hero Skills'!$F:$F,J$83,'Hero Skills'!$E:$E,J$82,'Hero Skills'!$D:$D,"Friend",'Hero Skills'!$C:$C,"All",'Hero Skills'!$A:$A,$C102,'Hero Skills'!$I:$I,"Stats-Based",'Hero Skills'!$P:$P,J$81)+SUMIFS('Hero Skills'!$H:$H,'Hero Skills'!$C:$C,$F$1,'Hero Skills'!$F:$F,J$83,'Hero Skills'!$E:$E,J$82,'Hero Skills'!$A:$A,$C102,'Hero Skills'!$I:$I,"Stats-Based",'Hero Skills'!$P:$P,J$81),SUMIFS('Hero Skills'!$H:$H,'Hero Skills'!$F:$F,J$83,'Hero Skills'!$E:$E,J$82,'Hero Skills'!$D:$D,"Friend",'Hero Skills'!$C:$C,"All",'Hero Skills'!$A:$A,$C102,'Hero Skills'!$B:$B,"Skill 1",'Hero Skills'!$I:$I,"Stats-Based",'Hero Skills'!$P:$P,J$81))</f>
        <v>0</v>
      </c>
      <c r="K102" s="117">
        <f>IF($B102="Lead",SUMIFS('Hero Skills'!$H:$H,'Hero Skills'!$F:$F,K$83,'Hero Skills'!$E:$E,K$82,'Hero Skills'!$D:$D,"Friend",'Hero Skills'!$C:$C,"All",'Hero Skills'!$A:$A,$C102,'Hero Skills'!$I:$I,"Stats-Based",'Hero Skills'!$P:$P,K$81)+SUMIFS('Hero Skills'!$H:$H,'Hero Skills'!$C:$C,$F$1,'Hero Skills'!$F:$F,K$83,'Hero Skills'!$E:$E,K$82,'Hero Skills'!$A:$A,$C102,'Hero Skills'!$I:$I,"Stats-Based",'Hero Skills'!$P:$P,K$81),SUMIFS('Hero Skills'!$H:$H,'Hero Skills'!$F:$F,K$83,'Hero Skills'!$E:$E,K$82,'Hero Skills'!$D:$D,"Friend",'Hero Skills'!$C:$C,"All",'Hero Skills'!$A:$A,$C102,'Hero Skills'!$B:$B,"Skill 1",'Hero Skills'!$I:$I,"Stats-Based",'Hero Skills'!$P:$P,K$81))</f>
        <v>0</v>
      </c>
      <c r="L102" s="117">
        <f>IF($B102="Lead",SUMIFS('Hero Skills'!$H:$H,'Hero Skills'!$F:$F,L$83,'Hero Skills'!$E:$E,L$82,'Hero Skills'!$D:$D,"Friend",'Hero Skills'!$C:$C,"All",'Hero Skills'!$A:$A,$C102,'Hero Skills'!$I:$I,"Stats-Based",'Hero Skills'!$P:$P,L$81)+SUMIFS('Hero Skills'!$H:$H,'Hero Skills'!$C:$C,$F$1,'Hero Skills'!$F:$F,L$83,'Hero Skills'!$E:$E,L$82,'Hero Skills'!$A:$A,$C102,'Hero Skills'!$I:$I,"Stats-Based",'Hero Skills'!$P:$P,L$81),SUMIFS('Hero Skills'!$H:$H,'Hero Skills'!$F:$F,L$83,'Hero Skills'!$E:$E,L$82,'Hero Skills'!$D:$D,"Friend",'Hero Skills'!$C:$C,"All",'Hero Skills'!$A:$A,$C102,'Hero Skills'!$B:$B,"Skill 1",'Hero Skills'!$I:$I,"Stats-Based",'Hero Skills'!$P:$P,L$81))</f>
        <v>0</v>
      </c>
      <c r="M102" s="117">
        <f>IF($B102="Lead",SUMIFS('Hero Skills'!$H:$H,'Hero Skills'!$F:$F,M$83,'Hero Skills'!$E:$E,M$82,'Hero Skills'!$D:$D,"Friend",'Hero Skills'!$C:$C,"All",'Hero Skills'!$A:$A,$C102,'Hero Skills'!$I:$I,"Stats-Based",'Hero Skills'!$P:$P,M$81)+SUMIFS('Hero Skills'!$H:$H,'Hero Skills'!$C:$C,$F$1,'Hero Skills'!$F:$F,M$83,'Hero Skills'!$E:$E,M$82,'Hero Skills'!$A:$A,$C102,'Hero Skills'!$I:$I,"Stats-Based",'Hero Skills'!$P:$P,M$81),SUMIFS('Hero Skills'!$H:$H,'Hero Skills'!$F:$F,M$83,'Hero Skills'!$E:$E,M$82,'Hero Skills'!$D:$D,"Friend",'Hero Skills'!$C:$C,"All",'Hero Skills'!$A:$A,$C102,'Hero Skills'!$B:$B,"Skill 1",'Hero Skills'!$I:$I,"Stats-Based",'Hero Skills'!$P:$P,M$81))</f>
        <v>0</v>
      </c>
      <c r="N102" s="117">
        <f>IF($B102="Lead",SUMIFS('Hero Skills'!$H:$H,'Hero Skills'!$F:$F,N$83,'Hero Skills'!$E:$E,N$82,'Hero Skills'!$D:$D,"Friend",'Hero Skills'!$C:$C,"All",'Hero Skills'!$A:$A,$C102,'Hero Skills'!$I:$I,"Stats-Based",'Hero Skills'!$P:$P,N$81)+SUMIFS('Hero Skills'!$H:$H,'Hero Skills'!$C:$C,$F$1,'Hero Skills'!$F:$F,N$83,'Hero Skills'!$E:$E,N$82,'Hero Skills'!$A:$A,$C102,'Hero Skills'!$I:$I,"Stats-Based",'Hero Skills'!$P:$P,N$81),SUMIFS('Hero Skills'!$H:$H,'Hero Skills'!$F:$F,N$83,'Hero Skills'!$E:$E,N$82,'Hero Skills'!$D:$D,"Friend",'Hero Skills'!$C:$C,"All",'Hero Skills'!$A:$A,$C102,'Hero Skills'!$B:$B,"Skill 1",'Hero Skills'!$I:$I,"Stats-Based",'Hero Skills'!$P:$P,N$81))</f>
        <v>0</v>
      </c>
      <c r="O102" s="117">
        <f>IF($B102="Lead",SUMIFS('Hero Skills'!$H:$H,'Hero Skills'!$F:$F,O$83,'Hero Skills'!$E:$E,O$82,'Hero Skills'!$D:$D,"Friend",'Hero Skills'!$C:$C,"All",'Hero Skills'!$A:$A,$C102,'Hero Skills'!$I:$I,"Stats-Based",'Hero Skills'!$P:$P,O$81)+SUMIFS('Hero Skills'!$H:$H,'Hero Skills'!$C:$C,$F$1,'Hero Skills'!$F:$F,O$83,'Hero Skills'!$E:$E,O$82,'Hero Skills'!$A:$A,$C102,'Hero Skills'!$I:$I,"Stats-Based",'Hero Skills'!$P:$P,O$81),SUMIFS('Hero Skills'!$H:$H,'Hero Skills'!$F:$F,O$83,'Hero Skills'!$E:$E,O$82,'Hero Skills'!$D:$D,"Friend",'Hero Skills'!$C:$C,"All",'Hero Skills'!$A:$A,$C102,'Hero Skills'!$B:$B,"Skill 1",'Hero Skills'!$I:$I,"Stats-Based",'Hero Skills'!$P:$P,O$81))</f>
        <v>0</v>
      </c>
      <c r="P102" s="117">
        <f>IF($B102="Lead",SUMIFS('Hero Skills'!$H:$H,'Hero Skills'!$F:$F,P$83,'Hero Skills'!$E:$E,P$82,'Hero Skills'!$D:$D,"Friend",'Hero Skills'!$C:$C,"All",'Hero Skills'!$A:$A,$C102,'Hero Skills'!$I:$I,"Stats-Based",'Hero Skills'!$P:$P,P$81)+SUMIFS('Hero Skills'!$H:$H,'Hero Skills'!$C:$C,$F$1,'Hero Skills'!$F:$F,P$83,'Hero Skills'!$E:$E,P$82,'Hero Skills'!$A:$A,$C102,'Hero Skills'!$I:$I,"Stats-Based",'Hero Skills'!$P:$P,P$81),SUMIFS('Hero Skills'!$H:$H,'Hero Skills'!$F:$F,P$83,'Hero Skills'!$E:$E,P$82,'Hero Skills'!$D:$D,"Friend",'Hero Skills'!$C:$C,"All",'Hero Skills'!$A:$A,$C102,'Hero Skills'!$B:$B,"Skill 1",'Hero Skills'!$I:$I,"Stats-Based",'Hero Skills'!$P:$P,P$81))</f>
        <v>0</v>
      </c>
      <c r="Q102" s="117">
        <f>IF($B102="Lead",SUMIFS('Hero Skills'!$H:$H,'Hero Skills'!$F:$F,Q$83,'Hero Skills'!$E:$E,Q$82,'Hero Skills'!$D:$D,"Friend",'Hero Skills'!$C:$C,"All",'Hero Skills'!$A:$A,$C102,'Hero Skills'!$I:$I,"Stats-Based",'Hero Skills'!$P:$P,Q$81)+SUMIFS('Hero Skills'!$H:$H,'Hero Skills'!$C:$C,$F$1,'Hero Skills'!$F:$F,Q$83,'Hero Skills'!$E:$E,Q$82,'Hero Skills'!$A:$A,$C102,'Hero Skills'!$I:$I,"Stats-Based",'Hero Skills'!$P:$P,Q$81),SUMIFS('Hero Skills'!$H:$H,'Hero Skills'!$F:$F,Q$83,'Hero Skills'!$E:$E,Q$82,'Hero Skills'!$D:$D,"Friend",'Hero Skills'!$C:$C,"All",'Hero Skills'!$A:$A,$C102,'Hero Skills'!$B:$B,"Skill 1",'Hero Skills'!$I:$I,"Stats-Based",'Hero Skills'!$P:$P,Q$81))</f>
        <v>0</v>
      </c>
      <c r="R102" s="117">
        <f>IF($B102="Lead",SUMIFS('Hero Skills'!$H:$H,'Hero Skills'!$F:$F,R$83,'Hero Skills'!$E:$E,R$82,'Hero Skills'!$D:$D,"Friend",'Hero Skills'!$C:$C,"All",'Hero Skills'!$A:$A,$C102,'Hero Skills'!$I:$I,"Stats-Based",'Hero Skills'!$P:$P,R$81)+SUMIFS('Hero Skills'!$H:$H,'Hero Skills'!$C:$C,$F$1,'Hero Skills'!$F:$F,R$83,'Hero Skills'!$E:$E,R$82,'Hero Skills'!$A:$A,$C102,'Hero Skills'!$I:$I,"Stats-Based",'Hero Skills'!$P:$P,R$81),SUMIFS('Hero Skills'!$H:$H,'Hero Skills'!$F:$F,R$83,'Hero Skills'!$E:$E,R$82,'Hero Skills'!$D:$D,"Friend",'Hero Skills'!$C:$C,"All",'Hero Skills'!$A:$A,$C102,'Hero Skills'!$B:$B,"Skill 1",'Hero Skills'!$I:$I,"Stats-Based",'Hero Skills'!$P:$P,R$81))</f>
        <v>0</v>
      </c>
      <c r="S102" s="117">
        <f>IF($B102="Lead",SUMIFS('Hero Skills'!$H:$H,'Hero Skills'!$F:$F,S$83,'Hero Skills'!$E:$E,S$82,'Hero Skills'!$D:$D,"Friend",'Hero Skills'!$C:$C,"All",'Hero Skills'!$A:$A,$C102,'Hero Skills'!$I:$I,"Stats-Based",'Hero Skills'!$P:$P,S$81)+SUMIFS('Hero Skills'!$H:$H,'Hero Skills'!$C:$C,$F$1,'Hero Skills'!$F:$F,S$83,'Hero Skills'!$E:$E,S$82,'Hero Skills'!$A:$A,$C102,'Hero Skills'!$I:$I,"Stats-Based",'Hero Skills'!$P:$P,S$81),SUMIFS('Hero Skills'!$H:$H,'Hero Skills'!$F:$F,S$83,'Hero Skills'!$E:$E,S$82,'Hero Skills'!$D:$D,"Friend",'Hero Skills'!$C:$C,"All",'Hero Skills'!$A:$A,$C102,'Hero Skills'!$B:$B,"Skill 1",'Hero Skills'!$I:$I,"Stats-Based",'Hero Skills'!$P:$P,S$81))</f>
        <v>0</v>
      </c>
      <c r="T102" s="117">
        <f>IF($B102="Lead",SUMIFS('Hero Skills'!$H:$H,'Hero Skills'!$F:$F,T$83,'Hero Skills'!$E:$E,T$82,'Hero Skills'!$D:$D,"Friend",'Hero Skills'!$C:$C,"All",'Hero Skills'!$A:$A,$C102,'Hero Skills'!$I:$I,"Stats-Based",'Hero Skills'!$P:$P,T$81)+SUMIFS('Hero Skills'!$H:$H,'Hero Skills'!$C:$C,$F$1,'Hero Skills'!$F:$F,T$83,'Hero Skills'!$E:$E,T$82,'Hero Skills'!$A:$A,$C102,'Hero Skills'!$I:$I,"Stats-Based",'Hero Skills'!$P:$P,T$81),SUMIFS('Hero Skills'!$H:$H,'Hero Skills'!$F:$F,T$83,'Hero Skills'!$E:$E,T$82,'Hero Skills'!$D:$D,"Friend",'Hero Skills'!$C:$C,"All",'Hero Skills'!$A:$A,$C102,'Hero Skills'!$B:$B,"Skill 1",'Hero Skills'!$I:$I,"Stats-Based",'Hero Skills'!$P:$P,T$81))</f>
        <v>0</v>
      </c>
      <c r="U102" s="117">
        <f>IF($B102="Lead",SUMIFS('Hero Skills'!$H:$H,'Hero Skills'!$F:$F,U$83,'Hero Skills'!$E:$E,U$82,'Hero Skills'!$D:$D,"Friend",'Hero Skills'!$C:$C,"All",'Hero Skills'!$A:$A,$C102,'Hero Skills'!$I:$I,"Stats-Based",'Hero Skills'!$P:$P,U$81)+SUMIFS('Hero Skills'!$H:$H,'Hero Skills'!$C:$C,$F$1,'Hero Skills'!$F:$F,U$83,'Hero Skills'!$E:$E,U$82,'Hero Skills'!$A:$A,$C102,'Hero Skills'!$I:$I,"Stats-Based",'Hero Skills'!$P:$P,U$81),SUMIFS('Hero Skills'!$H:$H,'Hero Skills'!$F:$F,U$83,'Hero Skills'!$E:$E,U$82,'Hero Skills'!$D:$D,"Friend",'Hero Skills'!$C:$C,"All",'Hero Skills'!$A:$A,$C102,'Hero Skills'!$B:$B,"Skill 1",'Hero Skills'!$I:$I,"Stats-Based",'Hero Skills'!$P:$P,U$81))</f>
        <v>0</v>
      </c>
      <c r="V102" s="117">
        <f>IF($B102="Lead",SUMIFS('Hero Skills'!$H:$H,'Hero Skills'!$F:$F,V$83,'Hero Skills'!$E:$E,V$82,'Hero Skills'!$D:$D,"Friend",'Hero Skills'!$C:$C,"All",'Hero Skills'!$A:$A,$C102,'Hero Skills'!$I:$I,"Stats-Based",'Hero Skills'!$P:$P,V$81)+SUMIFS('Hero Skills'!$H:$H,'Hero Skills'!$C:$C,$F$1,'Hero Skills'!$F:$F,V$83,'Hero Skills'!$E:$E,V$82,'Hero Skills'!$A:$A,$C102,'Hero Skills'!$I:$I,"Stats-Based",'Hero Skills'!$P:$P,V$81),SUMIFS('Hero Skills'!$H:$H,'Hero Skills'!$F:$F,V$83,'Hero Skills'!$E:$E,V$82,'Hero Skills'!$D:$D,"Friend",'Hero Skills'!$C:$C,"All",'Hero Skills'!$A:$A,$C102,'Hero Skills'!$B:$B,"Skill 1",'Hero Skills'!$I:$I,"Stats-Based",'Hero Skills'!$P:$P,V$81))</f>
        <v>0</v>
      </c>
      <c r="W102" s="117">
        <f>IF($B102="Lead",SUMIFS('Hero Skills'!$H:$H,'Hero Skills'!$F:$F,W$83,'Hero Skills'!$E:$E,W$82,'Hero Skills'!$D:$D,"Friend",'Hero Skills'!$C:$C,"All",'Hero Skills'!$A:$A,$C102,'Hero Skills'!$I:$I,"Stats-Based",'Hero Skills'!$P:$P,W$81)+SUMIFS('Hero Skills'!$H:$H,'Hero Skills'!$C:$C,$F$1,'Hero Skills'!$F:$F,W$83,'Hero Skills'!$E:$E,W$82,'Hero Skills'!$A:$A,$C102,'Hero Skills'!$I:$I,"Stats-Based",'Hero Skills'!$P:$P,W$81),SUMIFS('Hero Skills'!$H:$H,'Hero Skills'!$F:$F,W$83,'Hero Skills'!$E:$E,W$82,'Hero Skills'!$D:$D,"Friend",'Hero Skills'!$C:$C,"All",'Hero Skills'!$A:$A,$C102,'Hero Skills'!$B:$B,"Skill 1",'Hero Skills'!$I:$I,"Stats-Based",'Hero Skills'!$P:$P,W$81))</f>
        <v>0</v>
      </c>
      <c r="X102" s="117">
        <f>IF($B102="Lead",SUMIFS('Hero Skills'!$H:$H,'Hero Skills'!$F:$F,X$83,'Hero Skills'!$E:$E,X$82,'Hero Skills'!$D:$D,"Friend",'Hero Skills'!$C:$C,"All",'Hero Skills'!$A:$A,$C102,'Hero Skills'!$I:$I,"Stats-Based",'Hero Skills'!$P:$P,X$81)+SUMIFS('Hero Skills'!$H:$H,'Hero Skills'!$C:$C,$F$1,'Hero Skills'!$F:$F,X$83,'Hero Skills'!$E:$E,X$82,'Hero Skills'!$A:$A,$C102,'Hero Skills'!$I:$I,"Stats-Based",'Hero Skills'!$P:$P,X$81),SUMIFS('Hero Skills'!$H:$H,'Hero Skills'!$F:$F,X$83,'Hero Skills'!$E:$E,X$82,'Hero Skills'!$D:$D,"Friend",'Hero Skills'!$C:$C,"All",'Hero Skills'!$A:$A,$C102,'Hero Skills'!$B:$B,"Skill 1",'Hero Skills'!$I:$I,"Stats-Based",'Hero Skills'!$P:$P,X$81))</f>
        <v>0</v>
      </c>
      <c r="Y102" s="117">
        <f>IF($B102="Lead",SUMIFS('Hero Skills'!$H:$H,'Hero Skills'!$F:$F,Y$83,'Hero Skills'!$E:$E,Y$82,'Hero Skills'!$D:$D,"Friend",'Hero Skills'!$C:$C,"All",'Hero Skills'!$A:$A,$C102,'Hero Skills'!$I:$I,"Stats-Based",'Hero Skills'!$P:$P,Y$81)+SUMIFS('Hero Skills'!$H:$H,'Hero Skills'!$C:$C,$F$1,'Hero Skills'!$F:$F,Y$83,'Hero Skills'!$E:$E,Y$82,'Hero Skills'!$A:$A,$C102,'Hero Skills'!$I:$I,"Stats-Based",'Hero Skills'!$P:$P,Y$81),SUMIFS('Hero Skills'!$H:$H,'Hero Skills'!$F:$F,Y$83,'Hero Skills'!$E:$E,Y$82,'Hero Skills'!$D:$D,"Friend",'Hero Skills'!$C:$C,"All",'Hero Skills'!$A:$A,$C102,'Hero Skills'!$B:$B,"Skill 1",'Hero Skills'!$I:$I,"Stats-Based",'Hero Skills'!$P:$P,Y$81))</f>
        <v>0</v>
      </c>
      <c r="Z102" s="117">
        <f>IF($B102="Lead",SUMIFS('Hero Skills'!$H:$H,'Hero Skills'!$F:$F,Z$83,'Hero Skills'!$E:$E,Z$82,'Hero Skills'!$D:$D,"Friend",'Hero Skills'!$C:$C,"All",'Hero Skills'!$A:$A,$C102,'Hero Skills'!$I:$I,"Stats-Based",'Hero Skills'!$P:$P,Z$81)+SUMIFS('Hero Skills'!$H:$H,'Hero Skills'!$C:$C,$F$1,'Hero Skills'!$F:$F,Z$83,'Hero Skills'!$E:$E,Z$82,'Hero Skills'!$A:$A,$C102,'Hero Skills'!$I:$I,"Stats-Based",'Hero Skills'!$P:$P,Z$81),SUMIFS('Hero Skills'!$H:$H,'Hero Skills'!$F:$F,Z$83,'Hero Skills'!$E:$E,Z$82,'Hero Skills'!$D:$D,"Friend",'Hero Skills'!$C:$C,"All",'Hero Skills'!$A:$A,$C102,'Hero Skills'!$B:$B,"Skill 1",'Hero Skills'!$I:$I,"Stats-Based",'Hero Skills'!$P:$P,Z$81))</f>
        <v>0</v>
      </c>
      <c r="AA102" s="117">
        <f>IF($B102="Lead",SUMIFS('Hero Skills'!$H:$H,'Hero Skills'!$F:$F,AA$83,'Hero Skills'!$E:$E,AA$82,'Hero Skills'!$D:$D,"Friend",'Hero Skills'!$C:$C,"All",'Hero Skills'!$A:$A,$C102,'Hero Skills'!$I:$I,"Stats-Based",'Hero Skills'!$P:$P,AA$81)+SUMIFS('Hero Skills'!$H:$H,'Hero Skills'!$C:$C,$F$1,'Hero Skills'!$F:$F,AA$83,'Hero Skills'!$E:$E,AA$82,'Hero Skills'!$A:$A,$C102,'Hero Skills'!$I:$I,"Stats-Based",'Hero Skills'!$P:$P,AA$81),SUMIFS('Hero Skills'!$H:$H,'Hero Skills'!$F:$F,AA$83,'Hero Skills'!$E:$E,AA$82,'Hero Skills'!$D:$D,"Friend",'Hero Skills'!$C:$C,"All",'Hero Skills'!$A:$A,$C102,'Hero Skills'!$B:$B,"Skill 1",'Hero Skills'!$I:$I,"Stats-Based",'Hero Skills'!$P:$P,AA$81))</f>
        <v>0</v>
      </c>
      <c r="AB102" s="117">
        <f>IF($B102="Lead",SUMIFS('Hero Skills'!$H:$H,'Hero Skills'!$F:$F,AB$83,'Hero Skills'!$E:$E,AB$82,'Hero Skills'!$D:$D,"Friend",'Hero Skills'!$C:$C,"All",'Hero Skills'!$A:$A,$C102,'Hero Skills'!$I:$I,"Stats-Based",'Hero Skills'!$P:$P,AB$81)+SUMIFS('Hero Skills'!$H:$H,'Hero Skills'!$C:$C,$F$1,'Hero Skills'!$F:$F,AB$83,'Hero Skills'!$E:$E,AB$82,'Hero Skills'!$A:$A,$C102,'Hero Skills'!$I:$I,"Stats-Based",'Hero Skills'!$P:$P,AB$81),SUMIFS('Hero Skills'!$H:$H,'Hero Skills'!$F:$F,AB$83,'Hero Skills'!$E:$E,AB$82,'Hero Skills'!$D:$D,"Friend",'Hero Skills'!$C:$C,"All",'Hero Skills'!$A:$A,$C102,'Hero Skills'!$B:$B,"Skill 1",'Hero Skills'!$I:$I,"Stats-Based",'Hero Skills'!$P:$P,AB$81))</f>
        <v>0</v>
      </c>
      <c r="AC102" s="117">
        <f>IF($B102="Lead",SUMIFS('Hero Skills'!$H:$H,'Hero Skills'!$F:$F,AC$83,'Hero Skills'!$E:$E,AC$82,'Hero Skills'!$D:$D,"Friend",'Hero Skills'!$C:$C,"All",'Hero Skills'!$A:$A,$C102,'Hero Skills'!$I:$I,"Stats-Based",'Hero Skills'!$P:$P,AC$81)+SUMIFS('Hero Skills'!$H:$H,'Hero Skills'!$C:$C,$F$1,'Hero Skills'!$F:$F,AC$83,'Hero Skills'!$E:$E,AC$82,'Hero Skills'!$A:$A,$C102,'Hero Skills'!$I:$I,"Stats-Based",'Hero Skills'!$P:$P,AC$81),SUMIFS('Hero Skills'!$H:$H,'Hero Skills'!$F:$F,AC$83,'Hero Skills'!$E:$E,AC$82,'Hero Skills'!$D:$D,"Friend",'Hero Skills'!$C:$C,"All",'Hero Skills'!$A:$A,$C102,'Hero Skills'!$B:$B,"Skill 1",'Hero Skills'!$I:$I,"Stats-Based",'Hero Skills'!$P:$P,AC$81))</f>
        <v>0</v>
      </c>
      <c r="AD102" s="117">
        <f>IF($B102="Lead",SUMIFS('Hero Skills'!$H:$H,'Hero Skills'!$F:$F,AD$83,'Hero Skills'!$E:$E,AD$82,'Hero Skills'!$D:$D,"Friend",'Hero Skills'!$C:$C,"All",'Hero Skills'!$A:$A,$C102,'Hero Skills'!$I:$I,"Stats-Based",'Hero Skills'!$P:$P,AD$81)+SUMIFS('Hero Skills'!$H:$H,'Hero Skills'!$C:$C,$F$1,'Hero Skills'!$F:$F,AD$83,'Hero Skills'!$E:$E,AD$82,'Hero Skills'!$A:$A,$C102,'Hero Skills'!$I:$I,"Stats-Based",'Hero Skills'!$P:$P,AD$81),SUMIFS('Hero Skills'!$H:$H,'Hero Skills'!$F:$F,AD$83,'Hero Skills'!$E:$E,AD$82,'Hero Skills'!$D:$D,"Friend",'Hero Skills'!$C:$C,"All",'Hero Skills'!$A:$A,$C102,'Hero Skills'!$B:$B,"Skill 1",'Hero Skills'!$I:$I,"Stats-Based",'Hero Skills'!$P:$P,AD$81))</f>
        <v>0</v>
      </c>
      <c r="AE102" s="117">
        <f>IF($B102="Lead",SUMIFS('Hero Skills'!$H:$H,'Hero Skills'!$F:$F,AE$83,'Hero Skills'!$E:$E,AE$82,'Hero Skills'!$D:$D,"Friend",'Hero Skills'!$C:$C,"All",'Hero Skills'!$A:$A,$C102,'Hero Skills'!$I:$I,"Stats-Based",'Hero Skills'!$P:$P,AE$81)+SUMIFS('Hero Skills'!$H:$H,'Hero Skills'!$C:$C,$F$1,'Hero Skills'!$F:$F,AE$83,'Hero Skills'!$E:$E,AE$82,'Hero Skills'!$A:$A,$C102,'Hero Skills'!$I:$I,"Stats-Based",'Hero Skills'!$P:$P,AE$81),SUMIFS('Hero Skills'!$H:$H,'Hero Skills'!$F:$F,AE$83,'Hero Skills'!$E:$E,AE$82,'Hero Skills'!$D:$D,"Friend",'Hero Skills'!$C:$C,"All",'Hero Skills'!$A:$A,$C102,'Hero Skills'!$B:$B,"Skill 1",'Hero Skills'!$I:$I,"Stats-Based",'Hero Skills'!$P:$P,AE$81))</f>
        <v>0</v>
      </c>
      <c r="AF102" s="117">
        <f>IF($B102="Lead",SUMIFS('Hero Skills'!$H:$H,'Hero Skills'!$F:$F,AF$83,'Hero Skills'!$E:$E,AF$82,'Hero Skills'!$D:$D,"Friend",'Hero Skills'!$C:$C,"All",'Hero Skills'!$A:$A,$C102,'Hero Skills'!$I:$I,"Stats-Based",'Hero Skills'!$P:$P,AF$81)+SUMIFS('Hero Skills'!$H:$H,'Hero Skills'!$C:$C,$F$1,'Hero Skills'!$F:$F,AF$83,'Hero Skills'!$E:$E,AF$82,'Hero Skills'!$A:$A,$C102,'Hero Skills'!$I:$I,"Stats-Based",'Hero Skills'!$P:$P,AF$81),SUMIFS('Hero Skills'!$H:$H,'Hero Skills'!$F:$F,AF$83,'Hero Skills'!$E:$E,AF$82,'Hero Skills'!$D:$D,"Friend",'Hero Skills'!$C:$C,"All",'Hero Skills'!$A:$A,$C102,'Hero Skills'!$B:$B,"Skill 1",'Hero Skills'!$I:$I,"Stats-Based",'Hero Skills'!$P:$P,AF$81))</f>
        <v>0</v>
      </c>
      <c r="AG102" s="117">
        <f>IF($B102="Lead",SUMIFS('Hero Skills'!$H:$H,'Hero Skills'!$F:$F,AG$83,'Hero Skills'!$E:$E,AG$82,'Hero Skills'!$D:$D,"Friend",'Hero Skills'!$C:$C,"All",'Hero Skills'!$A:$A,$C102,'Hero Skills'!$I:$I,"Stats-Based",'Hero Skills'!$P:$P,AG$81)+SUMIFS('Hero Skills'!$H:$H,'Hero Skills'!$C:$C,$F$1,'Hero Skills'!$F:$F,AG$83,'Hero Skills'!$E:$E,AG$82,'Hero Skills'!$A:$A,$C102,'Hero Skills'!$I:$I,"Stats-Based",'Hero Skills'!$P:$P,AG$81),SUMIFS('Hero Skills'!$H:$H,'Hero Skills'!$F:$F,AG$83,'Hero Skills'!$E:$E,AG$82,'Hero Skills'!$D:$D,"Friend",'Hero Skills'!$C:$C,"All",'Hero Skills'!$A:$A,$C102,'Hero Skills'!$B:$B,"Skill 1",'Hero Skills'!$I:$I,"Stats-Based",'Hero Skills'!$P:$P,AG$81))</f>
        <v>0</v>
      </c>
      <c r="AH102" s="118">
        <f>IF($B102="Lead",SUMIFS('Hero Skills'!$H:$H,'Hero Skills'!$F:$F,AH$83,'Hero Skills'!$E:$E,AH$82,'Hero Skills'!$D:$D,"Foe",'Hero Skills'!$C:$C,"All",'Hero Skills'!$A:$A,$C102,'Hero Skills'!$I:$I,"Stats-Based",'Hero Skills'!$P:$P,AH$81),SUMIFS('Hero Skills'!$H:$H,'Hero Skills'!$F:$F,AH$83,'Hero Skills'!$E:$E,AH$82,'Hero Skills'!$D:$D,"Foe",'Hero Skills'!$C:$C,"All",'Hero Skills'!$A:$A,$C102,'Hero Skills'!$B:$B,"Skill 1",'Hero Skills'!$I:$I,"Stats-Based",'Hero Skills'!$P:$P,AH$81))</f>
        <v>0</v>
      </c>
      <c r="AI102" s="118">
        <f>IF($B102="Lead",SUMIFS('Hero Skills'!$H:$H,'Hero Skills'!$F:$F,AI$83,'Hero Skills'!$E:$E,AI$82,'Hero Skills'!$D:$D,"Foe",'Hero Skills'!$C:$C,"All",'Hero Skills'!$A:$A,$C102,'Hero Skills'!$I:$I,"Stats-Based",'Hero Skills'!$P:$P,AI$81),SUMIFS('Hero Skills'!$H:$H,'Hero Skills'!$F:$F,AI$83,'Hero Skills'!$E:$E,AI$82,'Hero Skills'!$D:$D,"Foe",'Hero Skills'!$C:$C,"All",'Hero Skills'!$A:$A,$C102,'Hero Skills'!$B:$B,"Skill 1",'Hero Skills'!$I:$I,"Stats-Based",'Hero Skills'!$P:$P,AI$81))</f>
        <v>-0.25</v>
      </c>
      <c r="AJ102" s="118">
        <f>IF($B102="Lead",SUMIFS('Hero Skills'!$H:$H,'Hero Skills'!$F:$F,AJ$83,'Hero Skills'!$E:$E,AJ$82,'Hero Skills'!$D:$D,"Foe",'Hero Skills'!$C:$C,"All",'Hero Skills'!$A:$A,$C102,'Hero Skills'!$I:$I,"Stats-Based",'Hero Skills'!$P:$P,AJ$81),SUMIFS('Hero Skills'!$H:$H,'Hero Skills'!$F:$F,AJ$83,'Hero Skills'!$E:$E,AJ$82,'Hero Skills'!$D:$D,"Foe",'Hero Skills'!$C:$C,"All",'Hero Skills'!$A:$A,$C102,'Hero Skills'!$B:$B,"Skill 1",'Hero Skills'!$I:$I,"Stats-Based",'Hero Skills'!$P:$P,AJ$81))</f>
        <v>0</v>
      </c>
      <c r="AK102" s="118">
        <f>IF($B102="Lead",SUMIFS('Hero Skills'!$H:$H,'Hero Skills'!$F:$F,AK$83,'Hero Skills'!$E:$E,AK$82,'Hero Skills'!$D:$D,"Foe",'Hero Skills'!$C:$C,"All",'Hero Skills'!$A:$A,$C102,'Hero Skills'!$I:$I,"Stats-Based",'Hero Skills'!$P:$P,AK$81),SUMIFS('Hero Skills'!$H:$H,'Hero Skills'!$F:$F,AK$83,'Hero Skills'!$E:$E,AK$82,'Hero Skills'!$D:$D,"Foe",'Hero Skills'!$C:$C,"All",'Hero Skills'!$A:$A,$C102,'Hero Skills'!$B:$B,"Skill 1",'Hero Skills'!$I:$I,"Stats-Based",'Hero Skills'!$P:$P,AK$81))</f>
        <v>0</v>
      </c>
      <c r="AL102" s="118">
        <f>IF($B102="Lead",SUMIFS('Hero Skills'!$H:$H,'Hero Skills'!$F:$F,AL$83,'Hero Skills'!$E:$E,AL$82,'Hero Skills'!$D:$D,"Foe",'Hero Skills'!$C:$C,"All",'Hero Skills'!$A:$A,$C102,'Hero Skills'!$I:$I,"Stats-Based",'Hero Skills'!$P:$P,AL$81),SUMIFS('Hero Skills'!$H:$H,'Hero Skills'!$F:$F,AL$83,'Hero Skills'!$E:$E,AL$82,'Hero Skills'!$D:$D,"Foe",'Hero Skills'!$C:$C,"All",'Hero Skills'!$A:$A,$C102,'Hero Skills'!$B:$B,"Skill 1",'Hero Skills'!$I:$I,"Stats-Based",'Hero Skills'!$P:$P,AL$81))</f>
        <v>0</v>
      </c>
      <c r="AM102" s="118">
        <f>IF($B102="Lead",SUMIFS('Hero Skills'!$H:$H,'Hero Skills'!$F:$F,AM$83,'Hero Skills'!$E:$E,AM$82,'Hero Skills'!$D:$D,"Foe",'Hero Skills'!$C:$C,"All",'Hero Skills'!$A:$A,$C102,'Hero Skills'!$I:$I,"Stats-Based",'Hero Skills'!$P:$P,AM$81),SUMIFS('Hero Skills'!$H:$H,'Hero Skills'!$F:$F,AM$83,'Hero Skills'!$E:$E,AM$82,'Hero Skills'!$D:$D,"Foe",'Hero Skills'!$C:$C,"All",'Hero Skills'!$A:$A,$C102,'Hero Skills'!$B:$B,"Skill 1",'Hero Skills'!$I:$I,"Stats-Based",'Hero Skills'!$P:$P,AM$81))</f>
        <v>0</v>
      </c>
      <c r="AN102" s="118">
        <f>IF($B102="Lead",SUMIFS('Hero Skills'!$H:$H,'Hero Skills'!$F:$F,AN$83,'Hero Skills'!$E:$E,AN$82,'Hero Skills'!$D:$D,"Foe",'Hero Skills'!$C:$C,"All",'Hero Skills'!$A:$A,$C102,'Hero Skills'!$I:$I,"Stats-Based",'Hero Skills'!$P:$P,AN$81),SUMIFS('Hero Skills'!$H:$H,'Hero Skills'!$F:$F,AN$83,'Hero Skills'!$E:$E,AN$82,'Hero Skills'!$D:$D,"Foe",'Hero Skills'!$C:$C,"All",'Hero Skills'!$A:$A,$C102,'Hero Skills'!$B:$B,"Skill 1",'Hero Skills'!$I:$I,"Stats-Based",'Hero Skills'!$P:$P,AN$81))</f>
        <v>0</v>
      </c>
      <c r="AO102" s="118">
        <f>IF($B102="Lead",SUMIFS('Hero Skills'!$H:$H,'Hero Skills'!$F:$F,AO$83,'Hero Skills'!$E:$E,AO$82,'Hero Skills'!$D:$D,"Foe",'Hero Skills'!$C:$C,"All",'Hero Skills'!$A:$A,$C102,'Hero Skills'!$I:$I,"Stats-Based",'Hero Skills'!$P:$P,AO$81),SUMIFS('Hero Skills'!$H:$H,'Hero Skills'!$F:$F,AO$83,'Hero Skills'!$E:$E,AO$82,'Hero Skills'!$D:$D,"Foe",'Hero Skills'!$C:$C,"All",'Hero Skills'!$A:$A,$C102,'Hero Skills'!$B:$B,"Skill 1",'Hero Skills'!$I:$I,"Stats-Based",'Hero Skills'!$P:$P,AO$81))</f>
        <v>0</v>
      </c>
      <c r="AP102" s="118">
        <f>IF($B102="Lead",SUMIFS('Hero Skills'!$H:$H,'Hero Skills'!$F:$F,AP$83,'Hero Skills'!$E:$E,AP$82,'Hero Skills'!$D:$D,"Foe",'Hero Skills'!$C:$C,"All",'Hero Skills'!$A:$A,$C102,'Hero Skills'!$I:$I,"Stats-Based",'Hero Skills'!$P:$P,AP$81),SUMIFS('Hero Skills'!$H:$H,'Hero Skills'!$F:$F,AP$83,'Hero Skills'!$E:$E,AP$82,'Hero Skills'!$D:$D,"Foe",'Hero Skills'!$C:$C,"All",'Hero Skills'!$A:$A,$C102,'Hero Skills'!$B:$B,"Skill 1",'Hero Skills'!$I:$I,"Stats-Based",'Hero Skills'!$P:$P,AP$81))</f>
        <v>0</v>
      </c>
      <c r="AQ102" s="118">
        <f>IF($B102="Lead",SUMIFS('Hero Skills'!$H:$H,'Hero Skills'!$F:$F,AQ$83,'Hero Skills'!$E:$E,AQ$82,'Hero Skills'!$D:$D,"Foe",'Hero Skills'!$C:$C,"All",'Hero Skills'!$A:$A,$C102,'Hero Skills'!$I:$I,"Stats-Based",'Hero Skills'!$P:$P,AQ$81),SUMIFS('Hero Skills'!$H:$H,'Hero Skills'!$F:$F,AQ$83,'Hero Skills'!$E:$E,AQ$82,'Hero Skills'!$D:$D,"Foe",'Hero Skills'!$C:$C,"All",'Hero Skills'!$A:$A,$C102,'Hero Skills'!$B:$B,"Skill 1",'Hero Skills'!$I:$I,"Stats-Based",'Hero Skills'!$P:$P,AQ$81))</f>
        <v>0</v>
      </c>
      <c r="AR102" s="118">
        <f>IF($B102="Lead",SUMIFS('Hero Skills'!$H:$H,'Hero Skills'!$F:$F,AR$83,'Hero Skills'!$E:$E,AR$82,'Hero Skills'!$D:$D,"Foe",'Hero Skills'!$C:$C,"All",'Hero Skills'!$A:$A,$C102,'Hero Skills'!$I:$I,"Stats-Based",'Hero Skills'!$P:$P,AR$81),SUMIFS('Hero Skills'!$H:$H,'Hero Skills'!$F:$F,AR$83,'Hero Skills'!$E:$E,AR$82,'Hero Skills'!$D:$D,"Foe",'Hero Skills'!$C:$C,"All",'Hero Skills'!$A:$A,$C102,'Hero Skills'!$B:$B,"Skill 1",'Hero Skills'!$I:$I,"Stats-Based",'Hero Skills'!$P:$P,AR$81))</f>
        <v>0</v>
      </c>
      <c r="AS102" s="118">
        <f>IF($B102="Lead",SUMIFS('Hero Skills'!$H:$H,'Hero Skills'!$F:$F,AS$83,'Hero Skills'!$E:$E,AS$82,'Hero Skills'!$D:$D,"Foe",'Hero Skills'!$C:$C,"All",'Hero Skills'!$A:$A,$C102,'Hero Skills'!$I:$I,"Stats-Based",'Hero Skills'!$P:$P,AS$81),SUMIFS('Hero Skills'!$H:$H,'Hero Skills'!$F:$F,AS$83,'Hero Skills'!$E:$E,AS$82,'Hero Skills'!$D:$D,"Foe",'Hero Skills'!$C:$C,"All",'Hero Skills'!$A:$A,$C102,'Hero Skills'!$B:$B,"Skill 1",'Hero Skills'!$I:$I,"Stats-Based",'Hero Skills'!$P:$P,AS$81))</f>
        <v>-0.25</v>
      </c>
      <c r="AT102" s="118">
        <f>IF($B102="Lead",SUMIFS('Hero Skills'!$H:$H,'Hero Skills'!$F:$F,AT$83,'Hero Skills'!$E:$E,AT$82,'Hero Skills'!$D:$D,"Foe",'Hero Skills'!$C:$C,"All",'Hero Skills'!$A:$A,$C102,'Hero Skills'!$I:$I,"Stats-Based",'Hero Skills'!$P:$P,AT$81),SUMIFS('Hero Skills'!$H:$H,'Hero Skills'!$F:$F,AT$83,'Hero Skills'!$E:$E,AT$82,'Hero Skills'!$D:$D,"Foe",'Hero Skills'!$C:$C,"All",'Hero Skills'!$A:$A,$C102,'Hero Skills'!$B:$B,"Skill 1",'Hero Skills'!$I:$I,"Stats-Based",'Hero Skills'!$P:$P,AT$81))</f>
        <v>0</v>
      </c>
      <c r="AU102" s="118">
        <f>IF($B102="Lead",SUMIFS('Hero Skills'!$H:$H,'Hero Skills'!$F:$F,AU$83,'Hero Skills'!$E:$E,AU$82,'Hero Skills'!$D:$D,"Foe",'Hero Skills'!$C:$C,"All",'Hero Skills'!$A:$A,$C102,'Hero Skills'!$I:$I,"Stats-Based",'Hero Skills'!$P:$P,AU$81),SUMIFS('Hero Skills'!$H:$H,'Hero Skills'!$F:$F,AU$83,'Hero Skills'!$E:$E,AU$82,'Hero Skills'!$D:$D,"Foe",'Hero Skills'!$C:$C,"All",'Hero Skills'!$A:$A,$C102,'Hero Skills'!$B:$B,"Skill 1",'Hero Skills'!$I:$I,"Stats-Based",'Hero Skills'!$P:$P,AU$81))</f>
        <v>0</v>
      </c>
      <c r="AV102" s="118">
        <f>IF($B102="Lead",SUMIFS('Hero Skills'!$H:$H,'Hero Skills'!$F:$F,AV$83,'Hero Skills'!$E:$E,AV$82,'Hero Skills'!$D:$D,"Foe",'Hero Skills'!$C:$C,"All",'Hero Skills'!$A:$A,$C102,'Hero Skills'!$I:$I,"Stats-Based",'Hero Skills'!$P:$P,AV$81),SUMIFS('Hero Skills'!$H:$H,'Hero Skills'!$F:$F,AV$83,'Hero Skills'!$E:$E,AV$82,'Hero Skills'!$D:$D,"Foe",'Hero Skills'!$C:$C,"All",'Hero Skills'!$A:$A,$C102,'Hero Skills'!$B:$B,"Skill 1",'Hero Skills'!$I:$I,"Stats-Based",'Hero Skills'!$P:$P,AV$81))</f>
        <v>0</v>
      </c>
      <c r="AW102" s="118">
        <f>IF($B102="Lead",SUMIFS('Hero Skills'!$H:$H,'Hero Skills'!$F:$F,AW$83,'Hero Skills'!$E:$E,AW$82,'Hero Skills'!$D:$D,"Foe",'Hero Skills'!$C:$C,"All",'Hero Skills'!$A:$A,$C102,'Hero Skills'!$I:$I,"Stats-Based",'Hero Skills'!$P:$P,AW$81),SUMIFS('Hero Skills'!$H:$H,'Hero Skills'!$F:$F,AW$83,'Hero Skills'!$E:$E,AW$82,'Hero Skills'!$D:$D,"Foe",'Hero Skills'!$C:$C,"All",'Hero Skills'!$A:$A,$C102,'Hero Skills'!$B:$B,"Skill 1",'Hero Skills'!$I:$I,"Stats-Based",'Hero Skills'!$P:$P,AW$81))</f>
        <v>0</v>
      </c>
      <c r="AX102" s="118">
        <f>IF($B102="Lead",SUMIFS('Hero Skills'!$H:$H,'Hero Skills'!$F:$F,AX$83,'Hero Skills'!$E:$E,AX$82,'Hero Skills'!$D:$D,"Foe",'Hero Skills'!$C:$C,"All",'Hero Skills'!$A:$A,$C102,'Hero Skills'!$I:$I,"Stats-Based",'Hero Skills'!$P:$P,AX$81),SUMIFS('Hero Skills'!$H:$H,'Hero Skills'!$F:$F,AX$83,'Hero Skills'!$E:$E,AX$82,'Hero Skills'!$D:$D,"Foe",'Hero Skills'!$C:$C,"All",'Hero Skills'!$A:$A,$C102,'Hero Skills'!$B:$B,"Skill 1",'Hero Skills'!$I:$I,"Stats-Based",'Hero Skills'!$P:$P,AX$81))</f>
        <v>0</v>
      </c>
      <c r="AY102" s="118">
        <f>IF($B102="Lead",SUMIFS('Hero Skills'!$H:$H,'Hero Skills'!$F:$F,AY$83,'Hero Skills'!$E:$E,AY$82,'Hero Skills'!$D:$D,"Foe",'Hero Skills'!$C:$C,"All",'Hero Skills'!$A:$A,$C102,'Hero Skills'!$I:$I,"Stats-Based",'Hero Skills'!$P:$P,AY$81),SUMIFS('Hero Skills'!$H:$H,'Hero Skills'!$F:$F,AY$83,'Hero Skills'!$E:$E,AY$82,'Hero Skills'!$D:$D,"Foe",'Hero Skills'!$C:$C,"All",'Hero Skills'!$A:$A,$C102,'Hero Skills'!$B:$B,"Skill 1",'Hero Skills'!$I:$I,"Stats-Based",'Hero Skills'!$P:$P,AY$81))</f>
        <v>0</v>
      </c>
      <c r="AZ102" s="118">
        <f>IF($B102="Lead",SUMIFS('Hero Skills'!$H:$H,'Hero Skills'!$F:$F,AZ$83,'Hero Skills'!$E:$E,AZ$82,'Hero Skills'!$D:$D,"Foe",'Hero Skills'!$C:$C,"All",'Hero Skills'!$A:$A,$C102,'Hero Skills'!$I:$I,"Stats-Based",'Hero Skills'!$P:$P,AZ$81),SUMIFS('Hero Skills'!$H:$H,'Hero Skills'!$F:$F,AZ$83,'Hero Skills'!$E:$E,AZ$82,'Hero Skills'!$D:$D,"Foe",'Hero Skills'!$C:$C,"All",'Hero Skills'!$A:$A,$C102,'Hero Skills'!$B:$B,"Skill 1",'Hero Skills'!$I:$I,"Stats-Based",'Hero Skills'!$P:$P,AZ$81))</f>
        <v>0</v>
      </c>
      <c r="BA102" s="118">
        <f>IF($B102="Lead",SUMIFS('Hero Skills'!$H:$H,'Hero Skills'!$F:$F,BA$83,'Hero Skills'!$E:$E,BA$82,'Hero Skills'!$D:$D,"Foe",'Hero Skills'!$C:$C,"All",'Hero Skills'!$A:$A,$C102,'Hero Skills'!$I:$I,"Stats-Based",'Hero Skills'!$P:$P,BA$81),SUMIFS('Hero Skills'!$H:$H,'Hero Skills'!$F:$F,BA$83,'Hero Skills'!$E:$E,BA$82,'Hero Skills'!$D:$D,"Foe",'Hero Skills'!$C:$C,"All",'Hero Skills'!$A:$A,$C102,'Hero Skills'!$B:$B,"Skill 1",'Hero Skills'!$I:$I,"Stats-Based",'Hero Skills'!$P:$P,BA$81))</f>
        <v>0</v>
      </c>
      <c r="BB102" s="118">
        <f>IF($B102="Lead",SUMIFS('Hero Skills'!$H:$H,'Hero Skills'!$F:$F,BB$83,'Hero Skills'!$E:$E,BB$82,'Hero Skills'!$D:$D,"Foe",'Hero Skills'!$C:$C,"All",'Hero Skills'!$A:$A,$C102,'Hero Skills'!$I:$I,"Stats-Based",'Hero Skills'!$P:$P,BB$81),SUMIFS('Hero Skills'!$H:$H,'Hero Skills'!$F:$F,BB$83,'Hero Skills'!$E:$E,BB$82,'Hero Skills'!$D:$D,"Foe",'Hero Skills'!$C:$C,"All",'Hero Skills'!$A:$A,$C102,'Hero Skills'!$B:$B,"Skill 1",'Hero Skills'!$I:$I,"Stats-Based",'Hero Skills'!$P:$P,BB$81))</f>
        <v>0</v>
      </c>
      <c r="BC102" s="118">
        <f>IF($B102="Lead",SUMIFS('Hero Skills'!$H:$H,'Hero Skills'!$F:$F,BC$83,'Hero Skills'!$E:$E,BC$82,'Hero Skills'!$D:$D,"Foe",'Hero Skills'!$C:$C,"All",'Hero Skills'!$A:$A,$C102,'Hero Skills'!$I:$I,"Stats-Based",'Hero Skills'!$P:$P,BC$81),SUMIFS('Hero Skills'!$H:$H,'Hero Skills'!$F:$F,BC$83,'Hero Skills'!$E:$E,BC$82,'Hero Skills'!$D:$D,"Foe",'Hero Skills'!$C:$C,"All",'Hero Skills'!$A:$A,$C102,'Hero Skills'!$B:$B,"Skill 1",'Hero Skills'!$I:$I,"Stats-Based",'Hero Skills'!$P:$P,BC$81))</f>
        <v>-0.25</v>
      </c>
      <c r="BD102" s="118">
        <f>IF($B102="Lead",SUMIFS('Hero Skills'!$H:$H,'Hero Skills'!$F:$F,BD$83,'Hero Skills'!$E:$E,BD$82,'Hero Skills'!$D:$D,"Foe",'Hero Skills'!$C:$C,"All",'Hero Skills'!$A:$A,$C102,'Hero Skills'!$I:$I,"Stats-Based",'Hero Skills'!$P:$P,BD$81),SUMIFS('Hero Skills'!$H:$H,'Hero Skills'!$F:$F,BD$83,'Hero Skills'!$E:$E,BD$82,'Hero Skills'!$D:$D,"Foe",'Hero Skills'!$C:$C,"All",'Hero Skills'!$A:$A,$C102,'Hero Skills'!$B:$B,"Skill 1",'Hero Skills'!$I:$I,"Stats-Based",'Hero Skills'!$P:$P,BD$81))</f>
        <v>0</v>
      </c>
      <c r="BE102" s="118">
        <f>IF($B102="Lead",SUMIFS('Hero Skills'!$H:$H,'Hero Skills'!$F:$F,BE$83,'Hero Skills'!$E:$E,BE$82,'Hero Skills'!$D:$D,"Foe",'Hero Skills'!$C:$C,"All",'Hero Skills'!$A:$A,$C102,'Hero Skills'!$I:$I,"Stats-Based",'Hero Skills'!$P:$P,BE$81),SUMIFS('Hero Skills'!$H:$H,'Hero Skills'!$F:$F,BE$83,'Hero Skills'!$E:$E,BE$82,'Hero Skills'!$D:$D,"Foe",'Hero Skills'!$C:$C,"All",'Hero Skills'!$A:$A,$C102,'Hero Skills'!$B:$B,"Skill 1",'Hero Skills'!$I:$I,"Stats-Based",'Hero Skills'!$P:$P,BE$81))</f>
        <v>0</v>
      </c>
      <c r="BF102" s="118">
        <f>IF($B102="Lead",SUMIFS('Hero Skills'!$H:$H,'Hero Skills'!$F:$F,BF$83,'Hero Skills'!$E:$E,BF$82,'Hero Skills'!$D:$D,"Foe",'Hero Skills'!$C:$C,"All",'Hero Skills'!$A:$A,$C102,'Hero Skills'!$I:$I,"Stats-Based",'Hero Skills'!$P:$P,BF$81),SUMIFS('Hero Skills'!$H:$H,'Hero Skills'!$F:$F,BF$83,'Hero Skills'!$E:$E,BF$82,'Hero Skills'!$D:$D,"Foe",'Hero Skills'!$C:$C,"All",'Hero Skills'!$A:$A,$C102,'Hero Skills'!$B:$B,"Skill 1",'Hero Skills'!$I:$I,"Stats-Based",'Hero Skills'!$P:$P,BF$81))</f>
        <v>0</v>
      </c>
      <c r="BG102" s="118">
        <f>IF($B102="Lead",SUMIFS('Hero Skills'!$H:$H,'Hero Skills'!$F:$F,BG$83,'Hero Skills'!$E:$E,BG$82,'Hero Skills'!$D:$D,"Foe",'Hero Skills'!$C:$C,"All",'Hero Skills'!$A:$A,$C102,'Hero Skills'!$I:$I,"Stats-Based",'Hero Skills'!$P:$P,BG$81),SUMIFS('Hero Skills'!$H:$H,'Hero Skills'!$F:$F,BG$83,'Hero Skills'!$E:$E,BG$82,'Hero Skills'!$D:$D,"Foe",'Hero Skills'!$C:$C,"All",'Hero Skills'!$A:$A,$C102,'Hero Skills'!$B:$B,"Skill 1",'Hero Skills'!$I:$I,"Stats-Based",'Hero Skills'!$P:$P,BG$81))</f>
        <v>0</v>
      </c>
      <c r="BH102" s="118">
        <f>IF($B102="Lead",SUMIFS('Hero Skills'!$H:$H,'Hero Skills'!$F:$F,BH$83,'Hero Skills'!$E:$E,BH$82,'Hero Skills'!$D:$D,"Foe",'Hero Skills'!$C:$C,"All",'Hero Skills'!$A:$A,$C102,'Hero Skills'!$I:$I,"Stats-Based",'Hero Skills'!$P:$P,BH$81),SUMIFS('Hero Skills'!$H:$H,'Hero Skills'!$F:$F,BH$83,'Hero Skills'!$E:$E,BH$82,'Hero Skills'!$D:$D,"Foe",'Hero Skills'!$C:$C,"All",'Hero Skills'!$A:$A,$C102,'Hero Skills'!$B:$B,"Skill 1",'Hero Skills'!$I:$I,"Stats-Based",'Hero Skills'!$P:$P,BH$81))</f>
        <v>0</v>
      </c>
      <c r="BI102" s="118">
        <f>IF($B102="Lead",SUMIFS('Hero Skills'!$H:$H,'Hero Skills'!$F:$F,BI$83,'Hero Skills'!$E:$E,BI$82,'Hero Skills'!$D:$D,"Foe",'Hero Skills'!$C:$C,"All",'Hero Skills'!$A:$A,$C102,'Hero Skills'!$I:$I,"Stats-Based",'Hero Skills'!$P:$P,BI$81),SUMIFS('Hero Skills'!$H:$H,'Hero Skills'!$F:$F,BI$83,'Hero Skills'!$E:$E,BI$82,'Hero Skills'!$D:$D,"Foe",'Hero Skills'!$C:$C,"All",'Hero Skills'!$A:$A,$C102,'Hero Skills'!$B:$B,"Skill 1",'Hero Skills'!$I:$I,"Stats-Based",'Hero Skills'!$P:$P,BI$81))</f>
        <v>0</v>
      </c>
      <c r="BJ102" s="118">
        <f>IF($B102="Lead",SUMIFS('Hero Skills'!$H:$H,'Hero Skills'!$F:$F,BJ$83,'Hero Skills'!$E:$E,BJ$82,'Hero Skills'!$D:$D,"Foe",'Hero Skills'!$C:$C,"All",'Hero Skills'!$A:$A,$C102,'Hero Skills'!$I:$I,"Stats-Based",'Hero Skills'!$P:$P,BJ$81),SUMIFS('Hero Skills'!$H:$H,'Hero Skills'!$F:$F,BJ$83,'Hero Skills'!$E:$E,BJ$82,'Hero Skills'!$D:$D,"Foe",'Hero Skills'!$C:$C,"All",'Hero Skills'!$A:$A,$C102,'Hero Skills'!$B:$B,"Skill 1",'Hero Skills'!$I:$I,"Stats-Based",'Hero Skills'!$P:$P,BJ$81))</f>
        <v>0</v>
      </c>
      <c r="BK102" s="118">
        <f>IF($B102="Lead",SUMIFS('Hero Skills'!$H:$H,'Hero Skills'!$F:$F,BK$83,'Hero Skills'!$E:$E,BK$82,'Hero Skills'!$D:$D,"Foe",'Hero Skills'!$C:$C,"All",'Hero Skills'!$A:$A,$C102,'Hero Skills'!$I:$I,"Stats-Based",'Hero Skills'!$P:$P,BK$81),SUMIFS('Hero Skills'!$H:$H,'Hero Skills'!$F:$F,BK$83,'Hero Skills'!$E:$E,BK$82,'Hero Skills'!$D:$D,"Foe",'Hero Skills'!$C:$C,"All",'Hero Skills'!$A:$A,$C102,'Hero Skills'!$B:$B,"Skill 1",'Hero Skills'!$I:$I,"Stats-Based",'Hero Skills'!$P:$P,BK$81))</f>
        <v>0</v>
      </c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  <c r="CB102" s="118"/>
      <c r="CC102" s="118"/>
      <c r="CD102" s="118"/>
      <c r="CE102" s="119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118"/>
      <c r="CW102" s="118"/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/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/>
      <c r="EV102" s="118"/>
      <c r="EW102" s="118"/>
      <c r="EX102" s="118"/>
      <c r="EY102" s="118"/>
      <c r="EZ102" s="118"/>
      <c r="FA102" s="118"/>
      <c r="FB102" s="118"/>
      <c r="FC102" s="118"/>
      <c r="FD102" s="118"/>
      <c r="FE102" s="118"/>
      <c r="FF102" s="118"/>
      <c r="FG102" s="118"/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  <c r="HT102" s="118"/>
      <c r="HU102" s="118"/>
      <c r="HV102" s="118"/>
      <c r="HW102" s="118"/>
      <c r="HX102" s="118"/>
      <c r="HY102" s="118"/>
      <c r="HZ102" s="118"/>
      <c r="IA102" s="118"/>
      <c r="IB102" s="118"/>
      <c r="IC102" s="118"/>
      <c r="ID102" s="118"/>
      <c r="IE102" s="118"/>
      <c r="IF102" s="118"/>
      <c r="IG102" s="118"/>
      <c r="IH102" s="118"/>
      <c r="II102" s="118"/>
      <c r="IJ102" s="118"/>
      <c r="IK102" s="118"/>
      <c r="IL102" s="118"/>
      <c r="IM102" s="118"/>
      <c r="IN102" s="118"/>
      <c r="IO102" s="118"/>
      <c r="IP102" s="118"/>
      <c r="IQ102" s="118"/>
      <c r="IR102" s="118"/>
      <c r="IS102" s="118"/>
      <c r="IT102" s="118"/>
      <c r="IU102" s="118"/>
      <c r="IV102" s="118"/>
      <c r="IW102" s="118"/>
      <c r="IX102" s="118"/>
      <c r="IY102" s="118"/>
      <c r="IZ102" s="118"/>
      <c r="JA102" s="118"/>
      <c r="JB102" s="118"/>
      <c r="JC102" s="118"/>
      <c r="JD102" s="118"/>
      <c r="JE102" s="118"/>
      <c r="JF102" s="118"/>
      <c r="JG102" s="118"/>
      <c r="JH102" s="118"/>
      <c r="JI102" s="118"/>
      <c r="JJ102" s="118"/>
      <c r="JK102" s="118"/>
      <c r="JL102" s="118"/>
      <c r="JM102" s="118"/>
      <c r="JN102" s="118"/>
      <c r="JO102" s="118"/>
      <c r="JP102" s="118"/>
      <c r="JQ102" s="118"/>
      <c r="JR102" s="118"/>
      <c r="JS102" s="118"/>
      <c r="JT102" s="118"/>
      <c r="JU102" s="118"/>
      <c r="JV102" s="118"/>
      <c r="JW102" s="118"/>
      <c r="JX102" s="118"/>
      <c r="JY102" s="118"/>
      <c r="JZ102" s="118"/>
      <c r="KA102" s="118"/>
      <c r="KB102" s="118"/>
      <c r="KC102" s="118"/>
      <c r="KD102" s="118"/>
      <c r="KE102" s="118"/>
      <c r="KF102" s="118"/>
      <c r="KG102" s="118"/>
      <c r="KH102" s="118"/>
      <c r="KI102" s="118"/>
      <c r="KJ102" s="118"/>
      <c r="KK102" s="118"/>
      <c r="KL102" s="118"/>
      <c r="KM102" s="118"/>
      <c r="KN102" s="118"/>
      <c r="KO102" s="118"/>
      <c r="KP102" s="118"/>
      <c r="KQ102" s="118"/>
      <c r="KR102" s="118"/>
      <c r="KS102" s="118"/>
      <c r="KT102" s="118"/>
      <c r="KU102" s="118"/>
      <c r="KV102" s="118"/>
      <c r="KW102" s="118"/>
      <c r="KX102" s="118"/>
      <c r="KY102" s="118"/>
      <c r="KZ102" s="118"/>
      <c r="LA102" s="118"/>
      <c r="LB102" s="118"/>
      <c r="LC102" s="118"/>
      <c r="LD102" s="118"/>
      <c r="LE102" s="118"/>
      <c r="LF102" s="118"/>
      <c r="LG102" s="118"/>
      <c r="LH102" s="118"/>
      <c r="LI102" s="118"/>
      <c r="LJ102" s="118"/>
      <c r="LK102" s="118"/>
      <c r="LL102" s="118"/>
      <c r="LM102" s="118"/>
      <c r="LN102" s="118"/>
      <c r="LO102" s="118"/>
      <c r="LP102" s="118"/>
      <c r="LQ102" s="118"/>
      <c r="LR102" s="118"/>
      <c r="LS102" s="118"/>
      <c r="LT102" s="118"/>
      <c r="LU102" s="118"/>
      <c r="LV102" s="118"/>
      <c r="LW102" s="118"/>
      <c r="LX102" s="118"/>
      <c r="LY102" s="118"/>
      <c r="LZ102" s="118"/>
      <c r="MA102" s="118"/>
      <c r="MB102" s="118"/>
      <c r="MC102" s="118"/>
      <c r="MD102" s="118"/>
      <c r="ME102" s="118"/>
      <c r="MF102" s="118"/>
      <c r="MG102" s="118"/>
      <c r="MH102" s="118"/>
      <c r="MI102" s="118"/>
      <c r="MJ102" s="118"/>
      <c r="MK102" s="118"/>
      <c r="ML102" s="118"/>
      <c r="MM102" s="118"/>
      <c r="MN102" s="118"/>
      <c r="MO102" s="118"/>
      <c r="MP102" s="118"/>
      <c r="MQ102" s="118"/>
      <c r="MR102" s="118"/>
      <c r="MS102" s="118"/>
      <c r="MT102" s="118"/>
      <c r="MU102" s="118"/>
      <c r="MV102" s="118"/>
      <c r="MW102" s="118"/>
      <c r="MX102" s="118"/>
      <c r="MY102" s="118"/>
      <c r="MZ102" s="118"/>
      <c r="NA102" s="118"/>
      <c r="NB102" s="118"/>
      <c r="NC102" s="118"/>
      <c r="ND102" s="118"/>
      <c r="NE102" s="118"/>
      <c r="NF102" s="118"/>
      <c r="NG102" s="118"/>
      <c r="NH102" s="118"/>
      <c r="NI102" s="118"/>
      <c r="NJ102" s="118"/>
      <c r="NK102" s="118"/>
      <c r="NL102" s="118"/>
      <c r="NM102" s="118"/>
      <c r="NN102" s="118"/>
      <c r="NO102" s="118"/>
      <c r="NP102" s="118"/>
      <c r="NQ102" s="118"/>
      <c r="NR102" s="118"/>
      <c r="NS102" s="118"/>
      <c r="NT102" s="118"/>
      <c r="NU102" s="118"/>
      <c r="NV102" s="118"/>
      <c r="NW102" s="118"/>
      <c r="NX102" s="118"/>
      <c r="NY102" s="118"/>
      <c r="NZ102" s="118"/>
      <c r="OA102" s="118"/>
      <c r="OB102" s="118"/>
      <c r="OC102" s="118"/>
      <c r="OD102" s="118"/>
      <c r="OE102" s="118"/>
      <c r="OF102" s="118"/>
      <c r="OG102" s="118"/>
      <c r="OH102" s="118"/>
      <c r="OI102" s="118"/>
      <c r="OJ102" s="118"/>
      <c r="OK102" s="118"/>
      <c r="OL102" s="118"/>
      <c r="OM102" s="118"/>
      <c r="ON102" s="118"/>
      <c r="OO102" s="118"/>
      <c r="OP102" s="118"/>
      <c r="OQ102" s="118"/>
      <c r="OR102" s="118"/>
      <c r="OS102" s="118"/>
      <c r="OT102" s="118"/>
      <c r="OU102" s="118"/>
      <c r="OV102" s="118"/>
      <c r="OW102" s="118"/>
      <c r="OX102" s="118"/>
      <c r="OY102" s="118"/>
      <c r="OZ102" s="118"/>
      <c r="PA102" s="118"/>
      <c r="PB102" s="118"/>
      <c r="PC102" s="118"/>
      <c r="PD102" s="118"/>
      <c r="PE102" s="118"/>
      <c r="PF102" s="118"/>
      <c r="PG102" s="118"/>
      <c r="PH102" s="118"/>
      <c r="PI102" s="118"/>
      <c r="PJ102" s="118"/>
      <c r="PK102" s="118"/>
      <c r="PL102" s="118"/>
      <c r="PM102" s="118"/>
      <c r="PN102" s="118"/>
      <c r="PO102" s="118"/>
      <c r="PP102" s="118"/>
      <c r="PQ102" s="118"/>
      <c r="PR102" s="118"/>
      <c r="PS102" s="118"/>
      <c r="PT102" s="118"/>
      <c r="PU102" s="118"/>
      <c r="PV102" s="118"/>
      <c r="PW102" s="118"/>
      <c r="PX102" s="118"/>
      <c r="PY102" s="118"/>
      <c r="PZ102" s="118"/>
      <c r="QA102" s="118"/>
      <c r="QB102" s="118"/>
      <c r="QC102" s="118"/>
      <c r="QD102" s="118"/>
      <c r="QE102" s="118"/>
      <c r="QF102" s="118"/>
      <c r="QG102" s="118"/>
      <c r="QH102" s="118"/>
      <c r="QI102" s="118"/>
      <c r="QJ102" s="118"/>
      <c r="QK102" s="118"/>
      <c r="QL102" s="118"/>
      <c r="QM102" s="118"/>
      <c r="QN102" s="118"/>
      <c r="QO102" s="118"/>
      <c r="QP102" s="118"/>
      <c r="QQ102" s="118"/>
      <c r="QR102" s="118"/>
      <c r="QS102" s="118"/>
      <c r="QT102" s="118"/>
      <c r="QU102" s="118"/>
      <c r="QV102" s="118"/>
      <c r="QW102" s="118"/>
      <c r="QX102" s="118"/>
      <c r="QY102" s="118"/>
      <c r="QZ102" s="118"/>
      <c r="RA102" s="118"/>
      <c r="RB102" s="118"/>
      <c r="RC102" s="118"/>
      <c r="RD102" s="118"/>
      <c r="RE102" s="118"/>
      <c r="RF102" s="118"/>
      <c r="RG102" s="118"/>
      <c r="RH102" s="118"/>
      <c r="RI102" s="118"/>
      <c r="RJ102" s="118"/>
      <c r="RK102" s="118"/>
      <c r="RL102" s="118"/>
      <c r="RM102" s="118"/>
      <c r="RN102" s="118"/>
      <c r="RO102" s="118"/>
      <c r="RP102" s="118"/>
      <c r="RQ102" s="118"/>
      <c r="RR102" s="118"/>
      <c r="RS102" s="118"/>
      <c r="RT102" s="118"/>
      <c r="RU102" s="118"/>
      <c r="RV102" s="118"/>
      <c r="RW102" s="118"/>
      <c r="RX102" s="118"/>
      <c r="RY102" s="118"/>
      <c r="RZ102" s="118"/>
      <c r="SA102" s="118"/>
      <c r="SB102" s="118"/>
      <c r="SC102" s="118"/>
      <c r="SD102" s="118"/>
      <c r="SE102" s="118"/>
      <c r="SF102" s="118"/>
      <c r="SG102" s="118"/>
      <c r="SH102" s="118"/>
      <c r="SI102" s="118"/>
      <c r="SJ102" s="118"/>
      <c r="SK102" s="118"/>
      <c r="SL102" s="118"/>
      <c r="SM102" s="118"/>
      <c r="SN102" s="118"/>
      <c r="SO102" s="118"/>
      <c r="SP102" s="118"/>
      <c r="SQ102" s="118"/>
      <c r="SR102" s="118"/>
      <c r="SS102" s="118"/>
      <c r="ST102" s="118"/>
      <c r="SU102" s="118"/>
      <c r="SV102" s="118"/>
      <c r="SW102" s="118"/>
      <c r="SX102" s="118"/>
      <c r="SY102" s="118"/>
      <c r="SZ102" s="118"/>
      <c r="TA102" s="118"/>
      <c r="TB102" s="118"/>
      <c r="TC102" s="118"/>
      <c r="TD102" s="118"/>
      <c r="TE102" s="118"/>
      <c r="TF102" s="118"/>
      <c r="TG102" s="118"/>
      <c r="TH102" s="118"/>
      <c r="TI102" s="118"/>
      <c r="TJ102" s="118"/>
      <c r="TK102" s="118"/>
      <c r="TL102" s="118"/>
      <c r="TM102" s="118"/>
      <c r="TN102" s="118"/>
      <c r="TO102" s="118"/>
      <c r="TP102" s="118"/>
      <c r="TQ102" s="118"/>
      <c r="TR102" s="118"/>
      <c r="TS102" s="118"/>
      <c r="TT102" s="118"/>
      <c r="TU102" s="118"/>
      <c r="TV102" s="118"/>
      <c r="TW102" s="118"/>
      <c r="TX102" s="118"/>
      <c r="TY102" s="118"/>
      <c r="TZ102" s="118"/>
      <c r="UA102" s="118"/>
      <c r="UB102" s="118"/>
      <c r="UC102" s="118"/>
      <c r="UD102" s="118"/>
      <c r="UE102" s="118"/>
      <c r="UF102" s="118"/>
      <c r="UG102" s="118"/>
      <c r="UH102" s="118"/>
      <c r="UI102" s="118"/>
      <c r="UJ102" s="118"/>
      <c r="UK102" s="118"/>
      <c r="UL102" s="118"/>
      <c r="UM102" s="118"/>
      <c r="UN102" s="118"/>
      <c r="UO102" s="118"/>
      <c r="UP102" s="118"/>
      <c r="UQ102" s="118"/>
      <c r="UR102" s="118"/>
      <c r="US102" s="118"/>
      <c r="UT102" s="118"/>
      <c r="UU102" s="118"/>
      <c r="UV102" s="118"/>
      <c r="UW102" s="118"/>
      <c r="UX102" s="118"/>
      <c r="UY102" s="118"/>
      <c r="UZ102" s="118"/>
      <c r="VA102" s="118"/>
      <c r="VB102" s="118"/>
      <c r="VC102" s="118"/>
      <c r="VD102" s="118"/>
      <c r="VE102" s="118"/>
      <c r="VF102" s="118"/>
      <c r="VG102" s="118"/>
      <c r="VH102" s="118"/>
      <c r="VI102" s="118"/>
      <c r="VJ102" s="118"/>
      <c r="VK102" s="118"/>
      <c r="VL102" s="118"/>
      <c r="VM102" s="118"/>
      <c r="VN102" s="118"/>
      <c r="VO102" s="118"/>
      <c r="VP102" s="118"/>
      <c r="VQ102" s="118"/>
      <c r="VR102" s="118"/>
      <c r="VS102" s="118"/>
      <c r="VT102" s="118"/>
      <c r="VU102" s="118"/>
      <c r="VV102" s="118"/>
      <c r="VW102" s="118"/>
      <c r="VX102" s="118"/>
      <c r="VY102" s="118"/>
      <c r="VZ102" s="118"/>
      <c r="WA102" s="118"/>
      <c r="WB102" s="118"/>
      <c r="WC102" s="118"/>
      <c r="WD102" s="118"/>
      <c r="WE102" s="118"/>
      <c r="WF102" s="118"/>
      <c r="WG102" s="118"/>
      <c r="WH102" s="118"/>
      <c r="WI102" s="118"/>
      <c r="WJ102" s="118"/>
      <c r="WK102" s="118"/>
      <c r="WL102" s="118"/>
      <c r="WM102" s="118"/>
      <c r="WN102" s="118"/>
      <c r="WO102" s="118"/>
      <c r="WP102" s="118"/>
      <c r="WQ102" s="118"/>
      <c r="WR102" s="118"/>
      <c r="WS102" s="118"/>
      <c r="WT102" s="118"/>
      <c r="WU102" s="118"/>
      <c r="WV102" s="118"/>
    </row>
    <row r="103" spans="1:620" ht="12.75" x14ac:dyDescent="0.2">
      <c r="A103" s="45"/>
      <c r="B103" s="2" t="s">
        <v>89</v>
      </c>
      <c r="C103" s="70" t="str">
        <f t="shared" si="37"/>
        <v>Blanchette</v>
      </c>
      <c r="D103" s="117">
        <f>IF($B103="Lead",SUMIFS('Hero Skills'!$H:$H,'Hero Skills'!$F:$F,D$83,'Hero Skills'!$E:$E,D$82,'Hero Skills'!$D:$D,"Friend",'Hero Skills'!$C:$C,"All",'Hero Skills'!$A:$A,$C103,'Hero Skills'!$I:$I,"Stats-Based",'Hero Skills'!$P:$P,D$81)+SUMIFS('Hero Skills'!$H:$H,'Hero Skills'!$C:$C,$F$1,'Hero Skills'!$F:$F,D$83,'Hero Skills'!$E:$E,D$82,'Hero Skills'!$A:$A,$C103,'Hero Skills'!$I:$I,"Stats-Based",'Hero Skills'!$P:$P,D$81),SUMIFS('Hero Skills'!$H:$H,'Hero Skills'!$F:$F,D$83,'Hero Skills'!$E:$E,D$82,'Hero Skills'!$D:$D,"Friend",'Hero Skills'!$C:$C,"All",'Hero Skills'!$A:$A,$C103,'Hero Skills'!$B:$B,"Skill 1",'Hero Skills'!$I:$I,"Stats-Based",'Hero Skills'!$P:$P,D$81))</f>
        <v>0</v>
      </c>
      <c r="E103" s="117">
        <f>IF($B103="Lead",SUMIFS('Hero Skills'!$H:$H,'Hero Skills'!$F:$F,E$83,'Hero Skills'!$E:$E,E$82,'Hero Skills'!$D:$D,"Friend",'Hero Skills'!$C:$C,"All",'Hero Skills'!$A:$A,$C103,'Hero Skills'!$I:$I,"Stats-Based",'Hero Skills'!$P:$P,E$81)+SUMIFS('Hero Skills'!$H:$H,'Hero Skills'!$C:$C,$F$1,'Hero Skills'!$F:$F,E$83,'Hero Skills'!$E:$E,E$82,'Hero Skills'!$A:$A,$C103,'Hero Skills'!$I:$I,"Stats-Based",'Hero Skills'!$P:$P,E$81),SUMIFS('Hero Skills'!$H:$H,'Hero Skills'!$F:$F,E$83,'Hero Skills'!$E:$E,E$82,'Hero Skills'!$D:$D,"Friend",'Hero Skills'!$C:$C,"All",'Hero Skills'!$A:$A,$C103,'Hero Skills'!$B:$B,"Skill 1",'Hero Skills'!$I:$I,"Stats-Based",'Hero Skills'!$P:$P,E$81))</f>
        <v>0</v>
      </c>
      <c r="F103" s="117">
        <f>IF($B103="Lead",SUMIFS('Hero Skills'!$H:$H,'Hero Skills'!$F:$F,F$83,'Hero Skills'!$E:$E,F$82,'Hero Skills'!$D:$D,"Friend",'Hero Skills'!$C:$C,"All",'Hero Skills'!$A:$A,$C103,'Hero Skills'!$I:$I,"Stats-Based",'Hero Skills'!$P:$P,F$81)+SUMIFS('Hero Skills'!$H:$H,'Hero Skills'!$C:$C,$F$1,'Hero Skills'!$F:$F,F$83,'Hero Skills'!$E:$E,F$82,'Hero Skills'!$A:$A,$C103,'Hero Skills'!$I:$I,"Stats-Based",'Hero Skills'!$P:$P,F$81),SUMIFS('Hero Skills'!$H:$H,'Hero Skills'!$F:$F,F$83,'Hero Skills'!$E:$E,F$82,'Hero Skills'!$D:$D,"Friend",'Hero Skills'!$C:$C,"All",'Hero Skills'!$A:$A,$C103,'Hero Skills'!$B:$B,"Skill 1",'Hero Skills'!$I:$I,"Stats-Based",'Hero Skills'!$P:$P,F$81))</f>
        <v>0.25</v>
      </c>
      <c r="G103" s="117">
        <f>IF($B103="Lead",SUMIFS('Hero Skills'!$H:$H,'Hero Skills'!$F:$F,G$83,'Hero Skills'!$E:$E,G$82,'Hero Skills'!$D:$D,"Friend",'Hero Skills'!$C:$C,"All",'Hero Skills'!$A:$A,$C103,'Hero Skills'!$I:$I,"Stats-Based",'Hero Skills'!$P:$P,G$81)+SUMIFS('Hero Skills'!$H:$H,'Hero Skills'!$C:$C,$F$1,'Hero Skills'!$F:$F,G$83,'Hero Skills'!$E:$E,G$82,'Hero Skills'!$A:$A,$C103,'Hero Skills'!$I:$I,"Stats-Based",'Hero Skills'!$P:$P,G$81),SUMIFS('Hero Skills'!$H:$H,'Hero Skills'!$F:$F,G$83,'Hero Skills'!$E:$E,G$82,'Hero Skills'!$D:$D,"Friend",'Hero Skills'!$C:$C,"All",'Hero Skills'!$A:$A,$C103,'Hero Skills'!$B:$B,"Skill 1",'Hero Skills'!$I:$I,"Stats-Based",'Hero Skills'!$P:$P,G$81))</f>
        <v>0</v>
      </c>
      <c r="H103" s="117">
        <f>IF($B103="Lead",SUMIFS('Hero Skills'!$H:$H,'Hero Skills'!$F:$F,H$83,'Hero Skills'!$E:$E,H$82,'Hero Skills'!$D:$D,"Friend",'Hero Skills'!$C:$C,"All",'Hero Skills'!$A:$A,$C103,'Hero Skills'!$I:$I,"Stats-Based",'Hero Skills'!$P:$P,H$81)+SUMIFS('Hero Skills'!$H:$H,'Hero Skills'!$C:$C,$F$1,'Hero Skills'!$F:$F,H$83,'Hero Skills'!$E:$E,H$82,'Hero Skills'!$A:$A,$C103,'Hero Skills'!$I:$I,"Stats-Based",'Hero Skills'!$P:$P,H$81),SUMIFS('Hero Skills'!$H:$H,'Hero Skills'!$F:$F,H$83,'Hero Skills'!$E:$E,H$82,'Hero Skills'!$D:$D,"Friend",'Hero Skills'!$C:$C,"All",'Hero Skills'!$A:$A,$C103,'Hero Skills'!$B:$B,"Skill 1",'Hero Skills'!$I:$I,"Stats-Based",'Hero Skills'!$P:$P,H$81))</f>
        <v>0</v>
      </c>
      <c r="I103" s="117">
        <f>IF($B103="Lead",SUMIFS('Hero Skills'!$H:$H,'Hero Skills'!$F:$F,I$83,'Hero Skills'!$E:$E,I$82,'Hero Skills'!$D:$D,"Friend",'Hero Skills'!$C:$C,"All",'Hero Skills'!$A:$A,$C103,'Hero Skills'!$I:$I,"Stats-Based",'Hero Skills'!$P:$P,I$81)+SUMIFS('Hero Skills'!$H:$H,'Hero Skills'!$C:$C,$F$1,'Hero Skills'!$F:$F,I$83,'Hero Skills'!$E:$E,I$82,'Hero Skills'!$A:$A,$C103,'Hero Skills'!$I:$I,"Stats-Based",'Hero Skills'!$P:$P,I$81),SUMIFS('Hero Skills'!$H:$H,'Hero Skills'!$F:$F,I$83,'Hero Skills'!$E:$E,I$82,'Hero Skills'!$D:$D,"Friend",'Hero Skills'!$C:$C,"All",'Hero Skills'!$A:$A,$C103,'Hero Skills'!$B:$B,"Skill 1",'Hero Skills'!$I:$I,"Stats-Based",'Hero Skills'!$P:$P,I$81))</f>
        <v>0</v>
      </c>
      <c r="J103" s="117">
        <f>IF($B103="Lead",SUMIFS('Hero Skills'!$H:$H,'Hero Skills'!$F:$F,J$83,'Hero Skills'!$E:$E,J$82,'Hero Skills'!$D:$D,"Friend",'Hero Skills'!$C:$C,"All",'Hero Skills'!$A:$A,$C103,'Hero Skills'!$I:$I,"Stats-Based",'Hero Skills'!$P:$P,J$81)+SUMIFS('Hero Skills'!$H:$H,'Hero Skills'!$C:$C,$F$1,'Hero Skills'!$F:$F,J$83,'Hero Skills'!$E:$E,J$82,'Hero Skills'!$A:$A,$C103,'Hero Skills'!$I:$I,"Stats-Based",'Hero Skills'!$P:$P,J$81),SUMIFS('Hero Skills'!$H:$H,'Hero Skills'!$F:$F,J$83,'Hero Skills'!$E:$E,J$82,'Hero Skills'!$D:$D,"Friend",'Hero Skills'!$C:$C,"All",'Hero Skills'!$A:$A,$C103,'Hero Skills'!$B:$B,"Skill 1",'Hero Skills'!$I:$I,"Stats-Based",'Hero Skills'!$P:$P,J$81))</f>
        <v>0</v>
      </c>
      <c r="K103" s="117">
        <f>IF($B103="Lead",SUMIFS('Hero Skills'!$H:$H,'Hero Skills'!$F:$F,K$83,'Hero Skills'!$E:$E,K$82,'Hero Skills'!$D:$D,"Friend",'Hero Skills'!$C:$C,"All",'Hero Skills'!$A:$A,$C103,'Hero Skills'!$I:$I,"Stats-Based",'Hero Skills'!$P:$P,K$81)+SUMIFS('Hero Skills'!$H:$H,'Hero Skills'!$C:$C,$F$1,'Hero Skills'!$F:$F,K$83,'Hero Skills'!$E:$E,K$82,'Hero Skills'!$A:$A,$C103,'Hero Skills'!$I:$I,"Stats-Based",'Hero Skills'!$P:$P,K$81),SUMIFS('Hero Skills'!$H:$H,'Hero Skills'!$F:$F,K$83,'Hero Skills'!$E:$E,K$82,'Hero Skills'!$D:$D,"Friend",'Hero Skills'!$C:$C,"All",'Hero Skills'!$A:$A,$C103,'Hero Skills'!$B:$B,"Skill 1",'Hero Skills'!$I:$I,"Stats-Based",'Hero Skills'!$P:$P,K$81))</f>
        <v>0</v>
      </c>
      <c r="L103" s="117">
        <f>IF($B103="Lead",SUMIFS('Hero Skills'!$H:$H,'Hero Skills'!$F:$F,L$83,'Hero Skills'!$E:$E,L$82,'Hero Skills'!$D:$D,"Friend",'Hero Skills'!$C:$C,"All",'Hero Skills'!$A:$A,$C103,'Hero Skills'!$I:$I,"Stats-Based",'Hero Skills'!$P:$P,L$81)+SUMIFS('Hero Skills'!$H:$H,'Hero Skills'!$C:$C,$F$1,'Hero Skills'!$F:$F,L$83,'Hero Skills'!$E:$E,L$82,'Hero Skills'!$A:$A,$C103,'Hero Skills'!$I:$I,"Stats-Based",'Hero Skills'!$P:$P,L$81),SUMIFS('Hero Skills'!$H:$H,'Hero Skills'!$F:$F,L$83,'Hero Skills'!$E:$E,L$82,'Hero Skills'!$D:$D,"Friend",'Hero Skills'!$C:$C,"All",'Hero Skills'!$A:$A,$C103,'Hero Skills'!$B:$B,"Skill 1",'Hero Skills'!$I:$I,"Stats-Based",'Hero Skills'!$P:$P,L$81))</f>
        <v>0</v>
      </c>
      <c r="M103" s="117">
        <f>IF($B103="Lead",SUMIFS('Hero Skills'!$H:$H,'Hero Skills'!$F:$F,M$83,'Hero Skills'!$E:$E,M$82,'Hero Skills'!$D:$D,"Friend",'Hero Skills'!$C:$C,"All",'Hero Skills'!$A:$A,$C103,'Hero Skills'!$I:$I,"Stats-Based",'Hero Skills'!$P:$P,M$81)+SUMIFS('Hero Skills'!$H:$H,'Hero Skills'!$C:$C,$F$1,'Hero Skills'!$F:$F,M$83,'Hero Skills'!$E:$E,M$82,'Hero Skills'!$A:$A,$C103,'Hero Skills'!$I:$I,"Stats-Based",'Hero Skills'!$P:$P,M$81),SUMIFS('Hero Skills'!$H:$H,'Hero Skills'!$F:$F,M$83,'Hero Skills'!$E:$E,M$82,'Hero Skills'!$D:$D,"Friend",'Hero Skills'!$C:$C,"All",'Hero Skills'!$A:$A,$C103,'Hero Skills'!$B:$B,"Skill 1",'Hero Skills'!$I:$I,"Stats-Based",'Hero Skills'!$P:$P,M$81))</f>
        <v>0</v>
      </c>
      <c r="N103" s="117">
        <f>IF($B103="Lead",SUMIFS('Hero Skills'!$H:$H,'Hero Skills'!$F:$F,N$83,'Hero Skills'!$E:$E,N$82,'Hero Skills'!$D:$D,"Friend",'Hero Skills'!$C:$C,"All",'Hero Skills'!$A:$A,$C103,'Hero Skills'!$I:$I,"Stats-Based",'Hero Skills'!$P:$P,N$81)+SUMIFS('Hero Skills'!$H:$H,'Hero Skills'!$C:$C,$F$1,'Hero Skills'!$F:$F,N$83,'Hero Skills'!$E:$E,N$82,'Hero Skills'!$A:$A,$C103,'Hero Skills'!$I:$I,"Stats-Based",'Hero Skills'!$P:$P,N$81),SUMIFS('Hero Skills'!$H:$H,'Hero Skills'!$F:$F,N$83,'Hero Skills'!$E:$E,N$82,'Hero Skills'!$D:$D,"Friend",'Hero Skills'!$C:$C,"All",'Hero Skills'!$A:$A,$C103,'Hero Skills'!$B:$B,"Skill 1",'Hero Skills'!$I:$I,"Stats-Based",'Hero Skills'!$P:$P,N$81))</f>
        <v>0</v>
      </c>
      <c r="O103" s="117">
        <f>IF($B103="Lead",SUMIFS('Hero Skills'!$H:$H,'Hero Skills'!$F:$F,O$83,'Hero Skills'!$E:$E,O$82,'Hero Skills'!$D:$D,"Friend",'Hero Skills'!$C:$C,"All",'Hero Skills'!$A:$A,$C103,'Hero Skills'!$I:$I,"Stats-Based",'Hero Skills'!$P:$P,O$81)+SUMIFS('Hero Skills'!$H:$H,'Hero Skills'!$C:$C,$F$1,'Hero Skills'!$F:$F,O$83,'Hero Skills'!$E:$E,O$82,'Hero Skills'!$A:$A,$C103,'Hero Skills'!$I:$I,"Stats-Based",'Hero Skills'!$P:$P,O$81),SUMIFS('Hero Skills'!$H:$H,'Hero Skills'!$F:$F,O$83,'Hero Skills'!$E:$E,O$82,'Hero Skills'!$D:$D,"Friend",'Hero Skills'!$C:$C,"All",'Hero Skills'!$A:$A,$C103,'Hero Skills'!$B:$B,"Skill 1",'Hero Skills'!$I:$I,"Stats-Based",'Hero Skills'!$P:$P,O$81))</f>
        <v>0</v>
      </c>
      <c r="P103" s="117">
        <f>IF($B103="Lead",SUMIFS('Hero Skills'!$H:$H,'Hero Skills'!$F:$F,P$83,'Hero Skills'!$E:$E,P$82,'Hero Skills'!$D:$D,"Friend",'Hero Skills'!$C:$C,"All",'Hero Skills'!$A:$A,$C103,'Hero Skills'!$I:$I,"Stats-Based",'Hero Skills'!$P:$P,P$81)+SUMIFS('Hero Skills'!$H:$H,'Hero Skills'!$C:$C,$F$1,'Hero Skills'!$F:$F,P$83,'Hero Skills'!$E:$E,P$82,'Hero Skills'!$A:$A,$C103,'Hero Skills'!$I:$I,"Stats-Based",'Hero Skills'!$P:$P,P$81),SUMIFS('Hero Skills'!$H:$H,'Hero Skills'!$F:$F,P$83,'Hero Skills'!$E:$E,P$82,'Hero Skills'!$D:$D,"Friend",'Hero Skills'!$C:$C,"All",'Hero Skills'!$A:$A,$C103,'Hero Skills'!$B:$B,"Skill 1",'Hero Skills'!$I:$I,"Stats-Based",'Hero Skills'!$P:$P,P$81))</f>
        <v>0.25</v>
      </c>
      <c r="Q103" s="117">
        <f>IF($B103="Lead",SUMIFS('Hero Skills'!$H:$H,'Hero Skills'!$F:$F,Q$83,'Hero Skills'!$E:$E,Q$82,'Hero Skills'!$D:$D,"Friend",'Hero Skills'!$C:$C,"All",'Hero Skills'!$A:$A,$C103,'Hero Skills'!$I:$I,"Stats-Based",'Hero Skills'!$P:$P,Q$81)+SUMIFS('Hero Skills'!$H:$H,'Hero Skills'!$C:$C,$F$1,'Hero Skills'!$F:$F,Q$83,'Hero Skills'!$E:$E,Q$82,'Hero Skills'!$A:$A,$C103,'Hero Skills'!$I:$I,"Stats-Based",'Hero Skills'!$P:$P,Q$81),SUMIFS('Hero Skills'!$H:$H,'Hero Skills'!$F:$F,Q$83,'Hero Skills'!$E:$E,Q$82,'Hero Skills'!$D:$D,"Friend",'Hero Skills'!$C:$C,"All",'Hero Skills'!$A:$A,$C103,'Hero Skills'!$B:$B,"Skill 1",'Hero Skills'!$I:$I,"Stats-Based",'Hero Skills'!$P:$P,Q$81))</f>
        <v>0</v>
      </c>
      <c r="R103" s="117">
        <f>IF($B103="Lead",SUMIFS('Hero Skills'!$H:$H,'Hero Skills'!$F:$F,R$83,'Hero Skills'!$E:$E,R$82,'Hero Skills'!$D:$D,"Friend",'Hero Skills'!$C:$C,"All",'Hero Skills'!$A:$A,$C103,'Hero Skills'!$I:$I,"Stats-Based",'Hero Skills'!$P:$P,R$81)+SUMIFS('Hero Skills'!$H:$H,'Hero Skills'!$C:$C,$F$1,'Hero Skills'!$F:$F,R$83,'Hero Skills'!$E:$E,R$82,'Hero Skills'!$A:$A,$C103,'Hero Skills'!$I:$I,"Stats-Based",'Hero Skills'!$P:$P,R$81),SUMIFS('Hero Skills'!$H:$H,'Hero Skills'!$F:$F,R$83,'Hero Skills'!$E:$E,R$82,'Hero Skills'!$D:$D,"Friend",'Hero Skills'!$C:$C,"All",'Hero Skills'!$A:$A,$C103,'Hero Skills'!$B:$B,"Skill 1",'Hero Skills'!$I:$I,"Stats-Based",'Hero Skills'!$P:$P,R$81))</f>
        <v>0</v>
      </c>
      <c r="S103" s="117">
        <f>IF($B103="Lead",SUMIFS('Hero Skills'!$H:$H,'Hero Skills'!$F:$F,S$83,'Hero Skills'!$E:$E,S$82,'Hero Skills'!$D:$D,"Friend",'Hero Skills'!$C:$C,"All",'Hero Skills'!$A:$A,$C103,'Hero Skills'!$I:$I,"Stats-Based",'Hero Skills'!$P:$P,S$81)+SUMIFS('Hero Skills'!$H:$H,'Hero Skills'!$C:$C,$F$1,'Hero Skills'!$F:$F,S$83,'Hero Skills'!$E:$E,S$82,'Hero Skills'!$A:$A,$C103,'Hero Skills'!$I:$I,"Stats-Based",'Hero Skills'!$P:$P,S$81),SUMIFS('Hero Skills'!$H:$H,'Hero Skills'!$F:$F,S$83,'Hero Skills'!$E:$E,S$82,'Hero Skills'!$D:$D,"Friend",'Hero Skills'!$C:$C,"All",'Hero Skills'!$A:$A,$C103,'Hero Skills'!$B:$B,"Skill 1",'Hero Skills'!$I:$I,"Stats-Based",'Hero Skills'!$P:$P,S$81))</f>
        <v>0</v>
      </c>
      <c r="T103" s="117">
        <f>IF($B103="Lead",SUMIFS('Hero Skills'!$H:$H,'Hero Skills'!$F:$F,T$83,'Hero Skills'!$E:$E,T$82,'Hero Skills'!$D:$D,"Friend",'Hero Skills'!$C:$C,"All",'Hero Skills'!$A:$A,$C103,'Hero Skills'!$I:$I,"Stats-Based",'Hero Skills'!$P:$P,T$81)+SUMIFS('Hero Skills'!$H:$H,'Hero Skills'!$C:$C,$F$1,'Hero Skills'!$F:$F,T$83,'Hero Skills'!$E:$E,T$82,'Hero Skills'!$A:$A,$C103,'Hero Skills'!$I:$I,"Stats-Based",'Hero Skills'!$P:$P,T$81),SUMIFS('Hero Skills'!$H:$H,'Hero Skills'!$F:$F,T$83,'Hero Skills'!$E:$E,T$82,'Hero Skills'!$D:$D,"Friend",'Hero Skills'!$C:$C,"All",'Hero Skills'!$A:$A,$C103,'Hero Skills'!$B:$B,"Skill 1",'Hero Skills'!$I:$I,"Stats-Based",'Hero Skills'!$P:$P,T$81))</f>
        <v>0</v>
      </c>
      <c r="U103" s="117">
        <f>IF($B103="Lead",SUMIFS('Hero Skills'!$H:$H,'Hero Skills'!$F:$F,U$83,'Hero Skills'!$E:$E,U$82,'Hero Skills'!$D:$D,"Friend",'Hero Skills'!$C:$C,"All",'Hero Skills'!$A:$A,$C103,'Hero Skills'!$I:$I,"Stats-Based",'Hero Skills'!$P:$P,U$81)+SUMIFS('Hero Skills'!$H:$H,'Hero Skills'!$C:$C,$F$1,'Hero Skills'!$F:$F,U$83,'Hero Skills'!$E:$E,U$82,'Hero Skills'!$A:$A,$C103,'Hero Skills'!$I:$I,"Stats-Based",'Hero Skills'!$P:$P,U$81),SUMIFS('Hero Skills'!$H:$H,'Hero Skills'!$F:$F,U$83,'Hero Skills'!$E:$E,U$82,'Hero Skills'!$D:$D,"Friend",'Hero Skills'!$C:$C,"All",'Hero Skills'!$A:$A,$C103,'Hero Skills'!$B:$B,"Skill 1",'Hero Skills'!$I:$I,"Stats-Based",'Hero Skills'!$P:$P,U$81))</f>
        <v>0</v>
      </c>
      <c r="V103" s="117">
        <f>IF($B103="Lead",SUMIFS('Hero Skills'!$H:$H,'Hero Skills'!$F:$F,V$83,'Hero Skills'!$E:$E,V$82,'Hero Skills'!$D:$D,"Friend",'Hero Skills'!$C:$C,"All",'Hero Skills'!$A:$A,$C103,'Hero Skills'!$I:$I,"Stats-Based",'Hero Skills'!$P:$P,V$81)+SUMIFS('Hero Skills'!$H:$H,'Hero Skills'!$C:$C,$F$1,'Hero Skills'!$F:$F,V$83,'Hero Skills'!$E:$E,V$82,'Hero Skills'!$A:$A,$C103,'Hero Skills'!$I:$I,"Stats-Based",'Hero Skills'!$P:$P,V$81),SUMIFS('Hero Skills'!$H:$H,'Hero Skills'!$F:$F,V$83,'Hero Skills'!$E:$E,V$82,'Hero Skills'!$D:$D,"Friend",'Hero Skills'!$C:$C,"All",'Hero Skills'!$A:$A,$C103,'Hero Skills'!$B:$B,"Skill 1",'Hero Skills'!$I:$I,"Stats-Based",'Hero Skills'!$P:$P,V$81))</f>
        <v>0</v>
      </c>
      <c r="W103" s="117">
        <f>IF($B103="Lead",SUMIFS('Hero Skills'!$H:$H,'Hero Skills'!$F:$F,W$83,'Hero Skills'!$E:$E,W$82,'Hero Skills'!$D:$D,"Friend",'Hero Skills'!$C:$C,"All",'Hero Skills'!$A:$A,$C103,'Hero Skills'!$I:$I,"Stats-Based",'Hero Skills'!$P:$P,W$81)+SUMIFS('Hero Skills'!$H:$H,'Hero Skills'!$C:$C,$F$1,'Hero Skills'!$F:$F,W$83,'Hero Skills'!$E:$E,W$82,'Hero Skills'!$A:$A,$C103,'Hero Skills'!$I:$I,"Stats-Based",'Hero Skills'!$P:$P,W$81),SUMIFS('Hero Skills'!$H:$H,'Hero Skills'!$F:$F,W$83,'Hero Skills'!$E:$E,W$82,'Hero Skills'!$D:$D,"Friend",'Hero Skills'!$C:$C,"All",'Hero Skills'!$A:$A,$C103,'Hero Skills'!$B:$B,"Skill 1",'Hero Skills'!$I:$I,"Stats-Based",'Hero Skills'!$P:$P,W$81))</f>
        <v>0</v>
      </c>
      <c r="X103" s="117">
        <f>IF($B103="Lead",SUMIFS('Hero Skills'!$H:$H,'Hero Skills'!$F:$F,X$83,'Hero Skills'!$E:$E,X$82,'Hero Skills'!$D:$D,"Friend",'Hero Skills'!$C:$C,"All",'Hero Skills'!$A:$A,$C103,'Hero Skills'!$I:$I,"Stats-Based",'Hero Skills'!$P:$P,X$81)+SUMIFS('Hero Skills'!$H:$H,'Hero Skills'!$C:$C,$F$1,'Hero Skills'!$F:$F,X$83,'Hero Skills'!$E:$E,X$82,'Hero Skills'!$A:$A,$C103,'Hero Skills'!$I:$I,"Stats-Based",'Hero Skills'!$P:$P,X$81),SUMIFS('Hero Skills'!$H:$H,'Hero Skills'!$F:$F,X$83,'Hero Skills'!$E:$E,X$82,'Hero Skills'!$D:$D,"Friend",'Hero Skills'!$C:$C,"All",'Hero Skills'!$A:$A,$C103,'Hero Skills'!$B:$B,"Skill 1",'Hero Skills'!$I:$I,"Stats-Based",'Hero Skills'!$P:$P,X$81))</f>
        <v>0</v>
      </c>
      <c r="Y103" s="117">
        <f>IF($B103="Lead",SUMIFS('Hero Skills'!$H:$H,'Hero Skills'!$F:$F,Y$83,'Hero Skills'!$E:$E,Y$82,'Hero Skills'!$D:$D,"Friend",'Hero Skills'!$C:$C,"All",'Hero Skills'!$A:$A,$C103,'Hero Skills'!$I:$I,"Stats-Based",'Hero Skills'!$P:$P,Y$81)+SUMIFS('Hero Skills'!$H:$H,'Hero Skills'!$C:$C,$F$1,'Hero Skills'!$F:$F,Y$83,'Hero Skills'!$E:$E,Y$82,'Hero Skills'!$A:$A,$C103,'Hero Skills'!$I:$I,"Stats-Based",'Hero Skills'!$P:$P,Y$81),SUMIFS('Hero Skills'!$H:$H,'Hero Skills'!$F:$F,Y$83,'Hero Skills'!$E:$E,Y$82,'Hero Skills'!$D:$D,"Friend",'Hero Skills'!$C:$C,"All",'Hero Skills'!$A:$A,$C103,'Hero Skills'!$B:$B,"Skill 1",'Hero Skills'!$I:$I,"Stats-Based",'Hero Skills'!$P:$P,Y$81))</f>
        <v>0</v>
      </c>
      <c r="Z103" s="117">
        <f>IF($B103="Lead",SUMIFS('Hero Skills'!$H:$H,'Hero Skills'!$F:$F,Z$83,'Hero Skills'!$E:$E,Z$82,'Hero Skills'!$D:$D,"Friend",'Hero Skills'!$C:$C,"All",'Hero Skills'!$A:$A,$C103,'Hero Skills'!$I:$I,"Stats-Based",'Hero Skills'!$P:$P,Z$81)+SUMIFS('Hero Skills'!$H:$H,'Hero Skills'!$C:$C,$F$1,'Hero Skills'!$F:$F,Z$83,'Hero Skills'!$E:$E,Z$82,'Hero Skills'!$A:$A,$C103,'Hero Skills'!$I:$I,"Stats-Based",'Hero Skills'!$P:$P,Z$81),SUMIFS('Hero Skills'!$H:$H,'Hero Skills'!$F:$F,Z$83,'Hero Skills'!$E:$E,Z$82,'Hero Skills'!$D:$D,"Friend",'Hero Skills'!$C:$C,"All",'Hero Skills'!$A:$A,$C103,'Hero Skills'!$B:$B,"Skill 1",'Hero Skills'!$I:$I,"Stats-Based",'Hero Skills'!$P:$P,Z$81))</f>
        <v>0.25</v>
      </c>
      <c r="AA103" s="117">
        <f>IF($B103="Lead",SUMIFS('Hero Skills'!$H:$H,'Hero Skills'!$F:$F,AA$83,'Hero Skills'!$E:$E,AA$82,'Hero Skills'!$D:$D,"Friend",'Hero Skills'!$C:$C,"All",'Hero Skills'!$A:$A,$C103,'Hero Skills'!$I:$I,"Stats-Based",'Hero Skills'!$P:$P,AA$81)+SUMIFS('Hero Skills'!$H:$H,'Hero Skills'!$C:$C,$F$1,'Hero Skills'!$F:$F,AA$83,'Hero Skills'!$E:$E,AA$82,'Hero Skills'!$A:$A,$C103,'Hero Skills'!$I:$I,"Stats-Based",'Hero Skills'!$P:$P,AA$81),SUMIFS('Hero Skills'!$H:$H,'Hero Skills'!$F:$F,AA$83,'Hero Skills'!$E:$E,AA$82,'Hero Skills'!$D:$D,"Friend",'Hero Skills'!$C:$C,"All",'Hero Skills'!$A:$A,$C103,'Hero Skills'!$B:$B,"Skill 1",'Hero Skills'!$I:$I,"Stats-Based",'Hero Skills'!$P:$P,AA$81))</f>
        <v>0</v>
      </c>
      <c r="AB103" s="117">
        <f>IF($B103="Lead",SUMIFS('Hero Skills'!$H:$H,'Hero Skills'!$F:$F,AB$83,'Hero Skills'!$E:$E,AB$82,'Hero Skills'!$D:$D,"Friend",'Hero Skills'!$C:$C,"All",'Hero Skills'!$A:$A,$C103,'Hero Skills'!$I:$I,"Stats-Based",'Hero Skills'!$P:$P,AB$81)+SUMIFS('Hero Skills'!$H:$H,'Hero Skills'!$C:$C,$F$1,'Hero Skills'!$F:$F,AB$83,'Hero Skills'!$E:$E,AB$82,'Hero Skills'!$A:$A,$C103,'Hero Skills'!$I:$I,"Stats-Based",'Hero Skills'!$P:$P,AB$81),SUMIFS('Hero Skills'!$H:$H,'Hero Skills'!$F:$F,AB$83,'Hero Skills'!$E:$E,AB$82,'Hero Skills'!$D:$D,"Friend",'Hero Skills'!$C:$C,"All",'Hero Skills'!$A:$A,$C103,'Hero Skills'!$B:$B,"Skill 1",'Hero Skills'!$I:$I,"Stats-Based",'Hero Skills'!$P:$P,AB$81))</f>
        <v>0</v>
      </c>
      <c r="AC103" s="117">
        <f>IF($B103="Lead",SUMIFS('Hero Skills'!$H:$H,'Hero Skills'!$F:$F,AC$83,'Hero Skills'!$E:$E,AC$82,'Hero Skills'!$D:$D,"Friend",'Hero Skills'!$C:$C,"All",'Hero Skills'!$A:$A,$C103,'Hero Skills'!$I:$I,"Stats-Based",'Hero Skills'!$P:$P,AC$81)+SUMIFS('Hero Skills'!$H:$H,'Hero Skills'!$C:$C,$F$1,'Hero Skills'!$F:$F,AC$83,'Hero Skills'!$E:$E,AC$82,'Hero Skills'!$A:$A,$C103,'Hero Skills'!$I:$I,"Stats-Based",'Hero Skills'!$P:$P,AC$81),SUMIFS('Hero Skills'!$H:$H,'Hero Skills'!$F:$F,AC$83,'Hero Skills'!$E:$E,AC$82,'Hero Skills'!$D:$D,"Friend",'Hero Skills'!$C:$C,"All",'Hero Skills'!$A:$A,$C103,'Hero Skills'!$B:$B,"Skill 1",'Hero Skills'!$I:$I,"Stats-Based",'Hero Skills'!$P:$P,AC$81))</f>
        <v>0</v>
      </c>
      <c r="AD103" s="117">
        <f>IF($B103="Lead",SUMIFS('Hero Skills'!$H:$H,'Hero Skills'!$F:$F,AD$83,'Hero Skills'!$E:$E,AD$82,'Hero Skills'!$D:$D,"Friend",'Hero Skills'!$C:$C,"All",'Hero Skills'!$A:$A,$C103,'Hero Skills'!$I:$I,"Stats-Based",'Hero Skills'!$P:$P,AD$81)+SUMIFS('Hero Skills'!$H:$H,'Hero Skills'!$C:$C,$F$1,'Hero Skills'!$F:$F,AD$83,'Hero Skills'!$E:$E,AD$82,'Hero Skills'!$A:$A,$C103,'Hero Skills'!$I:$I,"Stats-Based",'Hero Skills'!$P:$P,AD$81),SUMIFS('Hero Skills'!$H:$H,'Hero Skills'!$F:$F,AD$83,'Hero Skills'!$E:$E,AD$82,'Hero Skills'!$D:$D,"Friend",'Hero Skills'!$C:$C,"All",'Hero Skills'!$A:$A,$C103,'Hero Skills'!$B:$B,"Skill 1",'Hero Skills'!$I:$I,"Stats-Based",'Hero Skills'!$P:$P,AD$81))</f>
        <v>0</v>
      </c>
      <c r="AE103" s="117">
        <f>IF($B103="Lead",SUMIFS('Hero Skills'!$H:$H,'Hero Skills'!$F:$F,AE$83,'Hero Skills'!$E:$E,AE$82,'Hero Skills'!$D:$D,"Friend",'Hero Skills'!$C:$C,"All",'Hero Skills'!$A:$A,$C103,'Hero Skills'!$I:$I,"Stats-Based",'Hero Skills'!$P:$P,AE$81)+SUMIFS('Hero Skills'!$H:$H,'Hero Skills'!$C:$C,$F$1,'Hero Skills'!$F:$F,AE$83,'Hero Skills'!$E:$E,AE$82,'Hero Skills'!$A:$A,$C103,'Hero Skills'!$I:$I,"Stats-Based",'Hero Skills'!$P:$P,AE$81),SUMIFS('Hero Skills'!$H:$H,'Hero Skills'!$F:$F,AE$83,'Hero Skills'!$E:$E,AE$82,'Hero Skills'!$D:$D,"Friend",'Hero Skills'!$C:$C,"All",'Hero Skills'!$A:$A,$C103,'Hero Skills'!$B:$B,"Skill 1",'Hero Skills'!$I:$I,"Stats-Based",'Hero Skills'!$P:$P,AE$81))</f>
        <v>0</v>
      </c>
      <c r="AF103" s="117">
        <f>IF($B103="Lead",SUMIFS('Hero Skills'!$H:$H,'Hero Skills'!$F:$F,AF$83,'Hero Skills'!$E:$E,AF$82,'Hero Skills'!$D:$D,"Friend",'Hero Skills'!$C:$C,"All",'Hero Skills'!$A:$A,$C103,'Hero Skills'!$I:$I,"Stats-Based",'Hero Skills'!$P:$P,AF$81)+SUMIFS('Hero Skills'!$H:$H,'Hero Skills'!$C:$C,$F$1,'Hero Skills'!$F:$F,AF$83,'Hero Skills'!$E:$E,AF$82,'Hero Skills'!$A:$A,$C103,'Hero Skills'!$I:$I,"Stats-Based",'Hero Skills'!$P:$P,AF$81),SUMIFS('Hero Skills'!$H:$H,'Hero Skills'!$F:$F,AF$83,'Hero Skills'!$E:$E,AF$82,'Hero Skills'!$D:$D,"Friend",'Hero Skills'!$C:$C,"All",'Hero Skills'!$A:$A,$C103,'Hero Skills'!$B:$B,"Skill 1",'Hero Skills'!$I:$I,"Stats-Based",'Hero Skills'!$P:$P,AF$81))</f>
        <v>0</v>
      </c>
      <c r="AG103" s="117">
        <f>IF($B103="Lead",SUMIFS('Hero Skills'!$H:$H,'Hero Skills'!$F:$F,AG$83,'Hero Skills'!$E:$E,AG$82,'Hero Skills'!$D:$D,"Friend",'Hero Skills'!$C:$C,"All",'Hero Skills'!$A:$A,$C103,'Hero Skills'!$I:$I,"Stats-Based",'Hero Skills'!$P:$P,AG$81)+SUMIFS('Hero Skills'!$H:$H,'Hero Skills'!$C:$C,$F$1,'Hero Skills'!$F:$F,AG$83,'Hero Skills'!$E:$E,AG$82,'Hero Skills'!$A:$A,$C103,'Hero Skills'!$I:$I,"Stats-Based",'Hero Skills'!$P:$P,AG$81),SUMIFS('Hero Skills'!$H:$H,'Hero Skills'!$F:$F,AG$83,'Hero Skills'!$E:$E,AG$82,'Hero Skills'!$D:$D,"Friend",'Hero Skills'!$C:$C,"All",'Hero Skills'!$A:$A,$C103,'Hero Skills'!$B:$B,"Skill 1",'Hero Skills'!$I:$I,"Stats-Based",'Hero Skills'!$P:$P,AG$81))</f>
        <v>0</v>
      </c>
      <c r="AH103" s="118">
        <f>IF($B103="Lead",SUMIFS('Hero Skills'!$H:$H,'Hero Skills'!$F:$F,AH$83,'Hero Skills'!$E:$E,AH$82,'Hero Skills'!$D:$D,"Foe",'Hero Skills'!$C:$C,"All",'Hero Skills'!$A:$A,$C103,'Hero Skills'!$I:$I,"Stats-Based",'Hero Skills'!$P:$P,AH$81),SUMIFS('Hero Skills'!$H:$H,'Hero Skills'!$F:$F,AH$83,'Hero Skills'!$E:$E,AH$82,'Hero Skills'!$D:$D,"Foe",'Hero Skills'!$C:$C,"All",'Hero Skills'!$A:$A,$C103,'Hero Skills'!$B:$B,"Skill 1",'Hero Skills'!$I:$I,"Stats-Based",'Hero Skills'!$P:$P,AH$81))</f>
        <v>0</v>
      </c>
      <c r="AI103" s="118">
        <f>IF($B103="Lead",SUMIFS('Hero Skills'!$H:$H,'Hero Skills'!$F:$F,AI$83,'Hero Skills'!$E:$E,AI$82,'Hero Skills'!$D:$D,"Foe",'Hero Skills'!$C:$C,"All",'Hero Skills'!$A:$A,$C103,'Hero Skills'!$I:$I,"Stats-Based",'Hero Skills'!$P:$P,AI$81),SUMIFS('Hero Skills'!$H:$H,'Hero Skills'!$F:$F,AI$83,'Hero Skills'!$E:$E,AI$82,'Hero Skills'!$D:$D,"Foe",'Hero Skills'!$C:$C,"All",'Hero Skills'!$A:$A,$C103,'Hero Skills'!$B:$B,"Skill 1",'Hero Skills'!$I:$I,"Stats-Based",'Hero Skills'!$P:$P,AI$81))</f>
        <v>0</v>
      </c>
      <c r="AJ103" s="118">
        <f>IF($B103="Lead",SUMIFS('Hero Skills'!$H:$H,'Hero Skills'!$F:$F,AJ$83,'Hero Skills'!$E:$E,AJ$82,'Hero Skills'!$D:$D,"Foe",'Hero Skills'!$C:$C,"All",'Hero Skills'!$A:$A,$C103,'Hero Skills'!$I:$I,"Stats-Based",'Hero Skills'!$P:$P,AJ$81),SUMIFS('Hero Skills'!$H:$H,'Hero Skills'!$F:$F,AJ$83,'Hero Skills'!$E:$E,AJ$82,'Hero Skills'!$D:$D,"Foe",'Hero Skills'!$C:$C,"All",'Hero Skills'!$A:$A,$C103,'Hero Skills'!$B:$B,"Skill 1",'Hero Skills'!$I:$I,"Stats-Based",'Hero Skills'!$P:$P,AJ$81))</f>
        <v>0</v>
      </c>
      <c r="AK103" s="118">
        <f>IF($B103="Lead",SUMIFS('Hero Skills'!$H:$H,'Hero Skills'!$F:$F,AK$83,'Hero Skills'!$E:$E,AK$82,'Hero Skills'!$D:$D,"Foe",'Hero Skills'!$C:$C,"All",'Hero Skills'!$A:$A,$C103,'Hero Skills'!$I:$I,"Stats-Based",'Hero Skills'!$P:$P,AK$81),SUMIFS('Hero Skills'!$H:$H,'Hero Skills'!$F:$F,AK$83,'Hero Skills'!$E:$E,AK$82,'Hero Skills'!$D:$D,"Foe",'Hero Skills'!$C:$C,"All",'Hero Skills'!$A:$A,$C103,'Hero Skills'!$B:$B,"Skill 1",'Hero Skills'!$I:$I,"Stats-Based",'Hero Skills'!$P:$P,AK$81))</f>
        <v>0</v>
      </c>
      <c r="AL103" s="118">
        <f>IF($B103="Lead",SUMIFS('Hero Skills'!$H:$H,'Hero Skills'!$F:$F,AL$83,'Hero Skills'!$E:$E,AL$82,'Hero Skills'!$D:$D,"Foe",'Hero Skills'!$C:$C,"All",'Hero Skills'!$A:$A,$C103,'Hero Skills'!$I:$I,"Stats-Based",'Hero Skills'!$P:$P,AL$81),SUMIFS('Hero Skills'!$H:$H,'Hero Skills'!$F:$F,AL$83,'Hero Skills'!$E:$E,AL$82,'Hero Skills'!$D:$D,"Foe",'Hero Skills'!$C:$C,"All",'Hero Skills'!$A:$A,$C103,'Hero Skills'!$B:$B,"Skill 1",'Hero Skills'!$I:$I,"Stats-Based",'Hero Skills'!$P:$P,AL$81))</f>
        <v>0</v>
      </c>
      <c r="AM103" s="118">
        <f>IF($B103="Lead",SUMIFS('Hero Skills'!$H:$H,'Hero Skills'!$F:$F,AM$83,'Hero Skills'!$E:$E,AM$82,'Hero Skills'!$D:$D,"Foe",'Hero Skills'!$C:$C,"All",'Hero Skills'!$A:$A,$C103,'Hero Skills'!$I:$I,"Stats-Based",'Hero Skills'!$P:$P,AM$81),SUMIFS('Hero Skills'!$H:$H,'Hero Skills'!$F:$F,AM$83,'Hero Skills'!$E:$E,AM$82,'Hero Skills'!$D:$D,"Foe",'Hero Skills'!$C:$C,"All",'Hero Skills'!$A:$A,$C103,'Hero Skills'!$B:$B,"Skill 1",'Hero Skills'!$I:$I,"Stats-Based",'Hero Skills'!$P:$P,AM$81))</f>
        <v>0</v>
      </c>
      <c r="AN103" s="118">
        <f>IF($B103="Lead",SUMIFS('Hero Skills'!$H:$H,'Hero Skills'!$F:$F,AN$83,'Hero Skills'!$E:$E,AN$82,'Hero Skills'!$D:$D,"Foe",'Hero Skills'!$C:$C,"All",'Hero Skills'!$A:$A,$C103,'Hero Skills'!$I:$I,"Stats-Based",'Hero Skills'!$P:$P,AN$81),SUMIFS('Hero Skills'!$H:$H,'Hero Skills'!$F:$F,AN$83,'Hero Skills'!$E:$E,AN$82,'Hero Skills'!$D:$D,"Foe",'Hero Skills'!$C:$C,"All",'Hero Skills'!$A:$A,$C103,'Hero Skills'!$B:$B,"Skill 1",'Hero Skills'!$I:$I,"Stats-Based",'Hero Skills'!$P:$P,AN$81))</f>
        <v>0</v>
      </c>
      <c r="AO103" s="118">
        <f>IF($B103="Lead",SUMIFS('Hero Skills'!$H:$H,'Hero Skills'!$F:$F,AO$83,'Hero Skills'!$E:$E,AO$82,'Hero Skills'!$D:$D,"Foe",'Hero Skills'!$C:$C,"All",'Hero Skills'!$A:$A,$C103,'Hero Skills'!$I:$I,"Stats-Based",'Hero Skills'!$P:$P,AO$81),SUMIFS('Hero Skills'!$H:$H,'Hero Skills'!$F:$F,AO$83,'Hero Skills'!$E:$E,AO$82,'Hero Skills'!$D:$D,"Foe",'Hero Skills'!$C:$C,"All",'Hero Skills'!$A:$A,$C103,'Hero Skills'!$B:$B,"Skill 1",'Hero Skills'!$I:$I,"Stats-Based",'Hero Skills'!$P:$P,AO$81))</f>
        <v>0</v>
      </c>
      <c r="AP103" s="118">
        <f>IF($B103="Lead",SUMIFS('Hero Skills'!$H:$H,'Hero Skills'!$F:$F,AP$83,'Hero Skills'!$E:$E,AP$82,'Hero Skills'!$D:$D,"Foe",'Hero Skills'!$C:$C,"All",'Hero Skills'!$A:$A,$C103,'Hero Skills'!$I:$I,"Stats-Based",'Hero Skills'!$P:$P,AP$81),SUMIFS('Hero Skills'!$H:$H,'Hero Skills'!$F:$F,AP$83,'Hero Skills'!$E:$E,AP$82,'Hero Skills'!$D:$D,"Foe",'Hero Skills'!$C:$C,"All",'Hero Skills'!$A:$A,$C103,'Hero Skills'!$B:$B,"Skill 1",'Hero Skills'!$I:$I,"Stats-Based",'Hero Skills'!$P:$P,AP$81))</f>
        <v>0</v>
      </c>
      <c r="AQ103" s="118">
        <f>IF($B103="Lead",SUMIFS('Hero Skills'!$H:$H,'Hero Skills'!$F:$F,AQ$83,'Hero Skills'!$E:$E,AQ$82,'Hero Skills'!$D:$D,"Foe",'Hero Skills'!$C:$C,"All",'Hero Skills'!$A:$A,$C103,'Hero Skills'!$I:$I,"Stats-Based",'Hero Skills'!$P:$P,AQ$81),SUMIFS('Hero Skills'!$H:$H,'Hero Skills'!$F:$F,AQ$83,'Hero Skills'!$E:$E,AQ$82,'Hero Skills'!$D:$D,"Foe",'Hero Skills'!$C:$C,"All",'Hero Skills'!$A:$A,$C103,'Hero Skills'!$B:$B,"Skill 1",'Hero Skills'!$I:$I,"Stats-Based",'Hero Skills'!$P:$P,AQ$81))</f>
        <v>0</v>
      </c>
      <c r="AR103" s="118">
        <f>IF($B103="Lead",SUMIFS('Hero Skills'!$H:$H,'Hero Skills'!$F:$F,AR$83,'Hero Skills'!$E:$E,AR$82,'Hero Skills'!$D:$D,"Foe",'Hero Skills'!$C:$C,"All",'Hero Skills'!$A:$A,$C103,'Hero Skills'!$I:$I,"Stats-Based",'Hero Skills'!$P:$P,AR$81),SUMIFS('Hero Skills'!$H:$H,'Hero Skills'!$F:$F,AR$83,'Hero Skills'!$E:$E,AR$82,'Hero Skills'!$D:$D,"Foe",'Hero Skills'!$C:$C,"All",'Hero Skills'!$A:$A,$C103,'Hero Skills'!$B:$B,"Skill 1",'Hero Skills'!$I:$I,"Stats-Based",'Hero Skills'!$P:$P,AR$81))</f>
        <v>0</v>
      </c>
      <c r="AS103" s="118">
        <f>IF($B103="Lead",SUMIFS('Hero Skills'!$H:$H,'Hero Skills'!$F:$F,AS$83,'Hero Skills'!$E:$E,AS$82,'Hero Skills'!$D:$D,"Foe",'Hero Skills'!$C:$C,"All",'Hero Skills'!$A:$A,$C103,'Hero Skills'!$I:$I,"Stats-Based",'Hero Skills'!$P:$P,AS$81),SUMIFS('Hero Skills'!$H:$H,'Hero Skills'!$F:$F,AS$83,'Hero Skills'!$E:$E,AS$82,'Hero Skills'!$D:$D,"Foe",'Hero Skills'!$C:$C,"All",'Hero Skills'!$A:$A,$C103,'Hero Skills'!$B:$B,"Skill 1",'Hero Skills'!$I:$I,"Stats-Based",'Hero Skills'!$P:$P,AS$81))</f>
        <v>0</v>
      </c>
      <c r="AT103" s="118">
        <f>IF($B103="Lead",SUMIFS('Hero Skills'!$H:$H,'Hero Skills'!$F:$F,AT$83,'Hero Skills'!$E:$E,AT$82,'Hero Skills'!$D:$D,"Foe",'Hero Skills'!$C:$C,"All",'Hero Skills'!$A:$A,$C103,'Hero Skills'!$I:$I,"Stats-Based",'Hero Skills'!$P:$P,AT$81),SUMIFS('Hero Skills'!$H:$H,'Hero Skills'!$F:$F,AT$83,'Hero Skills'!$E:$E,AT$82,'Hero Skills'!$D:$D,"Foe",'Hero Skills'!$C:$C,"All",'Hero Skills'!$A:$A,$C103,'Hero Skills'!$B:$B,"Skill 1",'Hero Skills'!$I:$I,"Stats-Based",'Hero Skills'!$P:$P,AT$81))</f>
        <v>0</v>
      </c>
      <c r="AU103" s="118">
        <f>IF($B103="Lead",SUMIFS('Hero Skills'!$H:$H,'Hero Skills'!$F:$F,AU$83,'Hero Skills'!$E:$E,AU$82,'Hero Skills'!$D:$D,"Foe",'Hero Skills'!$C:$C,"All",'Hero Skills'!$A:$A,$C103,'Hero Skills'!$I:$I,"Stats-Based",'Hero Skills'!$P:$P,AU$81),SUMIFS('Hero Skills'!$H:$H,'Hero Skills'!$F:$F,AU$83,'Hero Skills'!$E:$E,AU$82,'Hero Skills'!$D:$D,"Foe",'Hero Skills'!$C:$C,"All",'Hero Skills'!$A:$A,$C103,'Hero Skills'!$B:$B,"Skill 1",'Hero Skills'!$I:$I,"Stats-Based",'Hero Skills'!$P:$P,AU$81))</f>
        <v>0</v>
      </c>
      <c r="AV103" s="118">
        <f>IF($B103="Lead",SUMIFS('Hero Skills'!$H:$H,'Hero Skills'!$F:$F,AV$83,'Hero Skills'!$E:$E,AV$82,'Hero Skills'!$D:$D,"Foe",'Hero Skills'!$C:$C,"All",'Hero Skills'!$A:$A,$C103,'Hero Skills'!$I:$I,"Stats-Based",'Hero Skills'!$P:$P,AV$81),SUMIFS('Hero Skills'!$H:$H,'Hero Skills'!$F:$F,AV$83,'Hero Skills'!$E:$E,AV$82,'Hero Skills'!$D:$D,"Foe",'Hero Skills'!$C:$C,"All",'Hero Skills'!$A:$A,$C103,'Hero Skills'!$B:$B,"Skill 1",'Hero Skills'!$I:$I,"Stats-Based",'Hero Skills'!$P:$P,AV$81))</f>
        <v>0</v>
      </c>
      <c r="AW103" s="118">
        <f>IF($B103="Lead",SUMIFS('Hero Skills'!$H:$H,'Hero Skills'!$F:$F,AW$83,'Hero Skills'!$E:$E,AW$82,'Hero Skills'!$D:$D,"Foe",'Hero Skills'!$C:$C,"All",'Hero Skills'!$A:$A,$C103,'Hero Skills'!$I:$I,"Stats-Based",'Hero Skills'!$P:$P,AW$81),SUMIFS('Hero Skills'!$H:$H,'Hero Skills'!$F:$F,AW$83,'Hero Skills'!$E:$E,AW$82,'Hero Skills'!$D:$D,"Foe",'Hero Skills'!$C:$C,"All",'Hero Skills'!$A:$A,$C103,'Hero Skills'!$B:$B,"Skill 1",'Hero Skills'!$I:$I,"Stats-Based",'Hero Skills'!$P:$P,AW$81))</f>
        <v>0</v>
      </c>
      <c r="AX103" s="118">
        <f>IF($B103="Lead",SUMIFS('Hero Skills'!$H:$H,'Hero Skills'!$F:$F,AX$83,'Hero Skills'!$E:$E,AX$82,'Hero Skills'!$D:$D,"Foe",'Hero Skills'!$C:$C,"All",'Hero Skills'!$A:$A,$C103,'Hero Skills'!$I:$I,"Stats-Based",'Hero Skills'!$P:$P,AX$81),SUMIFS('Hero Skills'!$H:$H,'Hero Skills'!$F:$F,AX$83,'Hero Skills'!$E:$E,AX$82,'Hero Skills'!$D:$D,"Foe",'Hero Skills'!$C:$C,"All",'Hero Skills'!$A:$A,$C103,'Hero Skills'!$B:$B,"Skill 1",'Hero Skills'!$I:$I,"Stats-Based",'Hero Skills'!$P:$P,AX$81))</f>
        <v>0</v>
      </c>
      <c r="AY103" s="118">
        <f>IF($B103="Lead",SUMIFS('Hero Skills'!$H:$H,'Hero Skills'!$F:$F,AY$83,'Hero Skills'!$E:$E,AY$82,'Hero Skills'!$D:$D,"Foe",'Hero Skills'!$C:$C,"All",'Hero Skills'!$A:$A,$C103,'Hero Skills'!$I:$I,"Stats-Based",'Hero Skills'!$P:$P,AY$81),SUMIFS('Hero Skills'!$H:$H,'Hero Skills'!$F:$F,AY$83,'Hero Skills'!$E:$E,AY$82,'Hero Skills'!$D:$D,"Foe",'Hero Skills'!$C:$C,"All",'Hero Skills'!$A:$A,$C103,'Hero Skills'!$B:$B,"Skill 1",'Hero Skills'!$I:$I,"Stats-Based",'Hero Skills'!$P:$P,AY$81))</f>
        <v>0</v>
      </c>
      <c r="AZ103" s="118">
        <f>IF($B103="Lead",SUMIFS('Hero Skills'!$H:$H,'Hero Skills'!$F:$F,AZ$83,'Hero Skills'!$E:$E,AZ$82,'Hero Skills'!$D:$D,"Foe",'Hero Skills'!$C:$C,"All",'Hero Skills'!$A:$A,$C103,'Hero Skills'!$I:$I,"Stats-Based",'Hero Skills'!$P:$P,AZ$81),SUMIFS('Hero Skills'!$H:$H,'Hero Skills'!$F:$F,AZ$83,'Hero Skills'!$E:$E,AZ$82,'Hero Skills'!$D:$D,"Foe",'Hero Skills'!$C:$C,"All",'Hero Skills'!$A:$A,$C103,'Hero Skills'!$B:$B,"Skill 1",'Hero Skills'!$I:$I,"Stats-Based",'Hero Skills'!$P:$P,AZ$81))</f>
        <v>0</v>
      </c>
      <c r="BA103" s="118">
        <f>IF($B103="Lead",SUMIFS('Hero Skills'!$H:$H,'Hero Skills'!$F:$F,BA$83,'Hero Skills'!$E:$E,BA$82,'Hero Skills'!$D:$D,"Foe",'Hero Skills'!$C:$C,"All",'Hero Skills'!$A:$A,$C103,'Hero Skills'!$I:$I,"Stats-Based",'Hero Skills'!$P:$P,BA$81),SUMIFS('Hero Skills'!$H:$H,'Hero Skills'!$F:$F,BA$83,'Hero Skills'!$E:$E,BA$82,'Hero Skills'!$D:$D,"Foe",'Hero Skills'!$C:$C,"All",'Hero Skills'!$A:$A,$C103,'Hero Skills'!$B:$B,"Skill 1",'Hero Skills'!$I:$I,"Stats-Based",'Hero Skills'!$P:$P,BA$81))</f>
        <v>0</v>
      </c>
      <c r="BB103" s="118">
        <f>IF($B103="Lead",SUMIFS('Hero Skills'!$H:$H,'Hero Skills'!$F:$F,BB$83,'Hero Skills'!$E:$E,BB$82,'Hero Skills'!$D:$D,"Foe",'Hero Skills'!$C:$C,"All",'Hero Skills'!$A:$A,$C103,'Hero Skills'!$I:$I,"Stats-Based",'Hero Skills'!$P:$P,BB$81),SUMIFS('Hero Skills'!$H:$H,'Hero Skills'!$F:$F,BB$83,'Hero Skills'!$E:$E,BB$82,'Hero Skills'!$D:$D,"Foe",'Hero Skills'!$C:$C,"All",'Hero Skills'!$A:$A,$C103,'Hero Skills'!$B:$B,"Skill 1",'Hero Skills'!$I:$I,"Stats-Based",'Hero Skills'!$P:$P,BB$81))</f>
        <v>0</v>
      </c>
      <c r="BC103" s="118">
        <f>IF($B103="Lead",SUMIFS('Hero Skills'!$H:$H,'Hero Skills'!$F:$F,BC$83,'Hero Skills'!$E:$E,BC$82,'Hero Skills'!$D:$D,"Foe",'Hero Skills'!$C:$C,"All",'Hero Skills'!$A:$A,$C103,'Hero Skills'!$I:$I,"Stats-Based",'Hero Skills'!$P:$P,BC$81),SUMIFS('Hero Skills'!$H:$H,'Hero Skills'!$F:$F,BC$83,'Hero Skills'!$E:$E,BC$82,'Hero Skills'!$D:$D,"Foe",'Hero Skills'!$C:$C,"All",'Hero Skills'!$A:$A,$C103,'Hero Skills'!$B:$B,"Skill 1",'Hero Skills'!$I:$I,"Stats-Based",'Hero Skills'!$P:$P,BC$81))</f>
        <v>0</v>
      </c>
      <c r="BD103" s="118">
        <f>IF($B103="Lead",SUMIFS('Hero Skills'!$H:$H,'Hero Skills'!$F:$F,BD$83,'Hero Skills'!$E:$E,BD$82,'Hero Skills'!$D:$D,"Foe",'Hero Skills'!$C:$C,"All",'Hero Skills'!$A:$A,$C103,'Hero Skills'!$I:$I,"Stats-Based",'Hero Skills'!$P:$P,BD$81),SUMIFS('Hero Skills'!$H:$H,'Hero Skills'!$F:$F,BD$83,'Hero Skills'!$E:$E,BD$82,'Hero Skills'!$D:$D,"Foe",'Hero Skills'!$C:$C,"All",'Hero Skills'!$A:$A,$C103,'Hero Skills'!$B:$B,"Skill 1",'Hero Skills'!$I:$I,"Stats-Based",'Hero Skills'!$P:$P,BD$81))</f>
        <v>0</v>
      </c>
      <c r="BE103" s="118">
        <f>IF($B103="Lead",SUMIFS('Hero Skills'!$H:$H,'Hero Skills'!$F:$F,BE$83,'Hero Skills'!$E:$E,BE$82,'Hero Skills'!$D:$D,"Foe",'Hero Skills'!$C:$C,"All",'Hero Skills'!$A:$A,$C103,'Hero Skills'!$I:$I,"Stats-Based",'Hero Skills'!$P:$P,BE$81),SUMIFS('Hero Skills'!$H:$H,'Hero Skills'!$F:$F,BE$83,'Hero Skills'!$E:$E,BE$82,'Hero Skills'!$D:$D,"Foe",'Hero Skills'!$C:$C,"All",'Hero Skills'!$A:$A,$C103,'Hero Skills'!$B:$B,"Skill 1",'Hero Skills'!$I:$I,"Stats-Based",'Hero Skills'!$P:$P,BE$81))</f>
        <v>0</v>
      </c>
      <c r="BF103" s="118">
        <f>IF($B103="Lead",SUMIFS('Hero Skills'!$H:$H,'Hero Skills'!$F:$F,BF$83,'Hero Skills'!$E:$E,BF$82,'Hero Skills'!$D:$D,"Foe",'Hero Skills'!$C:$C,"All",'Hero Skills'!$A:$A,$C103,'Hero Skills'!$I:$I,"Stats-Based",'Hero Skills'!$P:$P,BF$81),SUMIFS('Hero Skills'!$H:$H,'Hero Skills'!$F:$F,BF$83,'Hero Skills'!$E:$E,BF$82,'Hero Skills'!$D:$D,"Foe",'Hero Skills'!$C:$C,"All",'Hero Skills'!$A:$A,$C103,'Hero Skills'!$B:$B,"Skill 1",'Hero Skills'!$I:$I,"Stats-Based",'Hero Skills'!$P:$P,BF$81))</f>
        <v>0</v>
      </c>
      <c r="BG103" s="118">
        <f>IF($B103="Lead",SUMIFS('Hero Skills'!$H:$H,'Hero Skills'!$F:$F,BG$83,'Hero Skills'!$E:$E,BG$82,'Hero Skills'!$D:$D,"Foe",'Hero Skills'!$C:$C,"All",'Hero Skills'!$A:$A,$C103,'Hero Skills'!$I:$I,"Stats-Based",'Hero Skills'!$P:$P,BG$81),SUMIFS('Hero Skills'!$H:$H,'Hero Skills'!$F:$F,BG$83,'Hero Skills'!$E:$E,BG$82,'Hero Skills'!$D:$D,"Foe",'Hero Skills'!$C:$C,"All",'Hero Skills'!$A:$A,$C103,'Hero Skills'!$B:$B,"Skill 1",'Hero Skills'!$I:$I,"Stats-Based",'Hero Skills'!$P:$P,BG$81))</f>
        <v>0</v>
      </c>
      <c r="BH103" s="118">
        <f>IF($B103="Lead",SUMIFS('Hero Skills'!$H:$H,'Hero Skills'!$F:$F,BH$83,'Hero Skills'!$E:$E,BH$82,'Hero Skills'!$D:$D,"Foe",'Hero Skills'!$C:$C,"All",'Hero Skills'!$A:$A,$C103,'Hero Skills'!$I:$I,"Stats-Based",'Hero Skills'!$P:$P,BH$81),SUMIFS('Hero Skills'!$H:$H,'Hero Skills'!$F:$F,BH$83,'Hero Skills'!$E:$E,BH$82,'Hero Skills'!$D:$D,"Foe",'Hero Skills'!$C:$C,"All",'Hero Skills'!$A:$A,$C103,'Hero Skills'!$B:$B,"Skill 1",'Hero Skills'!$I:$I,"Stats-Based",'Hero Skills'!$P:$P,BH$81))</f>
        <v>0</v>
      </c>
      <c r="BI103" s="118">
        <f>IF($B103="Lead",SUMIFS('Hero Skills'!$H:$H,'Hero Skills'!$F:$F,BI$83,'Hero Skills'!$E:$E,BI$82,'Hero Skills'!$D:$D,"Foe",'Hero Skills'!$C:$C,"All",'Hero Skills'!$A:$A,$C103,'Hero Skills'!$I:$I,"Stats-Based",'Hero Skills'!$P:$P,BI$81),SUMIFS('Hero Skills'!$H:$H,'Hero Skills'!$F:$F,BI$83,'Hero Skills'!$E:$E,BI$82,'Hero Skills'!$D:$D,"Foe",'Hero Skills'!$C:$C,"All",'Hero Skills'!$A:$A,$C103,'Hero Skills'!$B:$B,"Skill 1",'Hero Skills'!$I:$I,"Stats-Based",'Hero Skills'!$P:$P,BI$81))</f>
        <v>0</v>
      </c>
      <c r="BJ103" s="118">
        <f>IF($B103="Lead",SUMIFS('Hero Skills'!$H:$H,'Hero Skills'!$F:$F,BJ$83,'Hero Skills'!$E:$E,BJ$82,'Hero Skills'!$D:$D,"Foe",'Hero Skills'!$C:$C,"All",'Hero Skills'!$A:$A,$C103,'Hero Skills'!$I:$I,"Stats-Based",'Hero Skills'!$P:$P,BJ$81),SUMIFS('Hero Skills'!$H:$H,'Hero Skills'!$F:$F,BJ$83,'Hero Skills'!$E:$E,BJ$82,'Hero Skills'!$D:$D,"Foe",'Hero Skills'!$C:$C,"All",'Hero Skills'!$A:$A,$C103,'Hero Skills'!$B:$B,"Skill 1",'Hero Skills'!$I:$I,"Stats-Based",'Hero Skills'!$P:$P,BJ$81))</f>
        <v>0</v>
      </c>
      <c r="BK103" s="118">
        <f>IF($B103="Lead",SUMIFS('Hero Skills'!$H:$H,'Hero Skills'!$F:$F,BK$83,'Hero Skills'!$E:$E,BK$82,'Hero Skills'!$D:$D,"Foe",'Hero Skills'!$C:$C,"All",'Hero Skills'!$A:$A,$C103,'Hero Skills'!$I:$I,"Stats-Based",'Hero Skills'!$P:$P,BK$81),SUMIFS('Hero Skills'!$H:$H,'Hero Skills'!$F:$F,BK$83,'Hero Skills'!$E:$E,BK$82,'Hero Skills'!$D:$D,"Foe",'Hero Skills'!$C:$C,"All",'Hero Skills'!$A:$A,$C103,'Hero Skills'!$B:$B,"Skill 1",'Hero Skills'!$I:$I,"Stats-Based",'Hero Skills'!$P:$P,BK$81))</f>
        <v>0</v>
      </c>
      <c r="BL103" s="118"/>
      <c r="BM103" s="118"/>
      <c r="BN103" s="118"/>
      <c r="BO103" s="118"/>
      <c r="BP103" s="118"/>
      <c r="BQ103" s="118"/>
      <c r="BR103" s="118"/>
      <c r="BS103" s="118"/>
      <c r="BT103" s="118"/>
      <c r="BU103" s="118"/>
      <c r="BV103" s="118"/>
      <c r="BW103" s="118"/>
      <c r="BX103" s="118"/>
      <c r="BY103" s="118"/>
      <c r="BZ103" s="118"/>
      <c r="CA103" s="118"/>
      <c r="CB103" s="118"/>
      <c r="CC103" s="118"/>
      <c r="CD103" s="118"/>
      <c r="CE103" s="119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/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/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  <c r="HT103" s="118"/>
      <c r="HU103" s="118"/>
      <c r="HV103" s="118"/>
      <c r="HW103" s="118"/>
      <c r="HX103" s="118"/>
      <c r="HY103" s="118"/>
      <c r="HZ103" s="118"/>
      <c r="IA103" s="118"/>
      <c r="IB103" s="118"/>
      <c r="IC103" s="118"/>
      <c r="ID103" s="118"/>
      <c r="IE103" s="118"/>
      <c r="IF103" s="118"/>
      <c r="IG103" s="118"/>
      <c r="IH103" s="118"/>
      <c r="II103" s="118"/>
      <c r="IJ103" s="118"/>
      <c r="IK103" s="118"/>
      <c r="IL103" s="118"/>
      <c r="IM103" s="118"/>
      <c r="IN103" s="118"/>
      <c r="IO103" s="118"/>
      <c r="IP103" s="118"/>
      <c r="IQ103" s="118"/>
      <c r="IR103" s="118"/>
      <c r="IS103" s="118"/>
      <c r="IT103" s="118"/>
      <c r="IU103" s="118"/>
      <c r="IV103" s="118"/>
      <c r="IW103" s="118"/>
      <c r="IX103" s="118"/>
      <c r="IY103" s="118"/>
      <c r="IZ103" s="118"/>
      <c r="JA103" s="118"/>
      <c r="JB103" s="118"/>
      <c r="JC103" s="118"/>
      <c r="JD103" s="118"/>
      <c r="JE103" s="118"/>
      <c r="JF103" s="118"/>
      <c r="JG103" s="118"/>
      <c r="JH103" s="118"/>
      <c r="JI103" s="118"/>
      <c r="JJ103" s="118"/>
      <c r="JK103" s="118"/>
      <c r="JL103" s="118"/>
      <c r="JM103" s="118"/>
      <c r="JN103" s="118"/>
      <c r="JO103" s="118"/>
      <c r="JP103" s="118"/>
      <c r="JQ103" s="118"/>
      <c r="JR103" s="118"/>
      <c r="JS103" s="118"/>
      <c r="JT103" s="118"/>
      <c r="JU103" s="118"/>
      <c r="JV103" s="118"/>
      <c r="JW103" s="118"/>
      <c r="JX103" s="118"/>
      <c r="JY103" s="118"/>
      <c r="JZ103" s="118"/>
      <c r="KA103" s="118"/>
      <c r="KB103" s="118"/>
      <c r="KC103" s="118"/>
      <c r="KD103" s="118"/>
      <c r="KE103" s="118"/>
      <c r="KF103" s="118"/>
      <c r="KG103" s="118"/>
      <c r="KH103" s="118"/>
      <c r="KI103" s="118"/>
      <c r="KJ103" s="118"/>
      <c r="KK103" s="118"/>
      <c r="KL103" s="118"/>
      <c r="KM103" s="118"/>
      <c r="KN103" s="118"/>
      <c r="KO103" s="118"/>
      <c r="KP103" s="118"/>
      <c r="KQ103" s="118"/>
      <c r="KR103" s="118"/>
      <c r="KS103" s="118"/>
      <c r="KT103" s="118"/>
      <c r="KU103" s="118"/>
      <c r="KV103" s="118"/>
      <c r="KW103" s="118"/>
      <c r="KX103" s="118"/>
      <c r="KY103" s="118"/>
      <c r="KZ103" s="118"/>
      <c r="LA103" s="118"/>
      <c r="LB103" s="118"/>
      <c r="LC103" s="118"/>
      <c r="LD103" s="118"/>
      <c r="LE103" s="118"/>
      <c r="LF103" s="118"/>
      <c r="LG103" s="118"/>
      <c r="LH103" s="118"/>
      <c r="LI103" s="118"/>
      <c r="LJ103" s="118"/>
      <c r="LK103" s="118"/>
      <c r="LL103" s="118"/>
      <c r="LM103" s="118"/>
      <c r="LN103" s="118"/>
      <c r="LO103" s="118"/>
      <c r="LP103" s="118"/>
      <c r="LQ103" s="118"/>
      <c r="LR103" s="118"/>
      <c r="LS103" s="118"/>
      <c r="LT103" s="118"/>
      <c r="LU103" s="118"/>
      <c r="LV103" s="118"/>
      <c r="LW103" s="118"/>
      <c r="LX103" s="118"/>
      <c r="LY103" s="118"/>
      <c r="LZ103" s="118"/>
      <c r="MA103" s="118"/>
      <c r="MB103" s="118"/>
      <c r="MC103" s="118"/>
      <c r="MD103" s="118"/>
      <c r="ME103" s="118"/>
      <c r="MF103" s="118"/>
      <c r="MG103" s="118"/>
      <c r="MH103" s="118"/>
      <c r="MI103" s="118"/>
      <c r="MJ103" s="118"/>
      <c r="MK103" s="118"/>
      <c r="ML103" s="118"/>
      <c r="MM103" s="118"/>
      <c r="MN103" s="118"/>
      <c r="MO103" s="118"/>
      <c r="MP103" s="118"/>
      <c r="MQ103" s="118"/>
      <c r="MR103" s="118"/>
      <c r="MS103" s="118"/>
      <c r="MT103" s="118"/>
      <c r="MU103" s="118"/>
      <c r="MV103" s="118"/>
      <c r="MW103" s="118"/>
      <c r="MX103" s="118"/>
      <c r="MY103" s="118"/>
      <c r="MZ103" s="118"/>
      <c r="NA103" s="118"/>
      <c r="NB103" s="118"/>
      <c r="NC103" s="118"/>
      <c r="ND103" s="118"/>
      <c r="NE103" s="118"/>
      <c r="NF103" s="118"/>
      <c r="NG103" s="118"/>
      <c r="NH103" s="118"/>
      <c r="NI103" s="118"/>
      <c r="NJ103" s="118"/>
      <c r="NK103" s="118"/>
      <c r="NL103" s="118"/>
      <c r="NM103" s="118"/>
      <c r="NN103" s="118"/>
      <c r="NO103" s="118"/>
      <c r="NP103" s="118"/>
      <c r="NQ103" s="118"/>
      <c r="NR103" s="118"/>
      <c r="NS103" s="118"/>
      <c r="NT103" s="118"/>
      <c r="NU103" s="118"/>
      <c r="NV103" s="118"/>
      <c r="NW103" s="118"/>
      <c r="NX103" s="118"/>
      <c r="NY103" s="118"/>
      <c r="NZ103" s="118"/>
      <c r="OA103" s="118"/>
      <c r="OB103" s="118"/>
      <c r="OC103" s="118"/>
      <c r="OD103" s="118"/>
      <c r="OE103" s="118"/>
      <c r="OF103" s="118"/>
      <c r="OG103" s="118"/>
      <c r="OH103" s="118"/>
      <c r="OI103" s="118"/>
      <c r="OJ103" s="118"/>
      <c r="OK103" s="118"/>
      <c r="OL103" s="118"/>
      <c r="OM103" s="118"/>
      <c r="ON103" s="118"/>
      <c r="OO103" s="118"/>
      <c r="OP103" s="118"/>
      <c r="OQ103" s="118"/>
      <c r="OR103" s="118"/>
      <c r="OS103" s="118"/>
      <c r="OT103" s="118"/>
      <c r="OU103" s="118"/>
      <c r="OV103" s="118"/>
      <c r="OW103" s="118"/>
      <c r="OX103" s="118"/>
      <c r="OY103" s="118"/>
      <c r="OZ103" s="118"/>
      <c r="PA103" s="118"/>
      <c r="PB103" s="118"/>
      <c r="PC103" s="118"/>
      <c r="PD103" s="118"/>
      <c r="PE103" s="118"/>
      <c r="PF103" s="118"/>
      <c r="PG103" s="118"/>
      <c r="PH103" s="118"/>
      <c r="PI103" s="118"/>
      <c r="PJ103" s="118"/>
      <c r="PK103" s="118"/>
      <c r="PL103" s="118"/>
      <c r="PM103" s="118"/>
      <c r="PN103" s="118"/>
      <c r="PO103" s="118"/>
      <c r="PP103" s="118"/>
      <c r="PQ103" s="118"/>
      <c r="PR103" s="118"/>
      <c r="PS103" s="118"/>
      <c r="PT103" s="118"/>
      <c r="PU103" s="118"/>
      <c r="PV103" s="118"/>
      <c r="PW103" s="118"/>
      <c r="PX103" s="118"/>
      <c r="PY103" s="118"/>
      <c r="PZ103" s="118"/>
      <c r="QA103" s="118"/>
      <c r="QB103" s="118"/>
      <c r="QC103" s="118"/>
      <c r="QD103" s="118"/>
      <c r="QE103" s="118"/>
      <c r="QF103" s="118"/>
      <c r="QG103" s="118"/>
      <c r="QH103" s="118"/>
      <c r="QI103" s="118"/>
      <c r="QJ103" s="118"/>
      <c r="QK103" s="118"/>
      <c r="QL103" s="118"/>
      <c r="QM103" s="118"/>
      <c r="QN103" s="118"/>
      <c r="QO103" s="118"/>
      <c r="QP103" s="118"/>
      <c r="QQ103" s="118"/>
      <c r="QR103" s="118"/>
      <c r="QS103" s="118"/>
      <c r="QT103" s="118"/>
      <c r="QU103" s="118"/>
      <c r="QV103" s="118"/>
      <c r="QW103" s="118"/>
      <c r="QX103" s="118"/>
      <c r="QY103" s="118"/>
      <c r="QZ103" s="118"/>
      <c r="RA103" s="118"/>
      <c r="RB103" s="118"/>
      <c r="RC103" s="118"/>
      <c r="RD103" s="118"/>
      <c r="RE103" s="118"/>
      <c r="RF103" s="118"/>
      <c r="RG103" s="118"/>
      <c r="RH103" s="118"/>
      <c r="RI103" s="118"/>
      <c r="RJ103" s="118"/>
      <c r="RK103" s="118"/>
      <c r="RL103" s="118"/>
      <c r="RM103" s="118"/>
      <c r="RN103" s="118"/>
      <c r="RO103" s="118"/>
      <c r="RP103" s="118"/>
      <c r="RQ103" s="118"/>
      <c r="RR103" s="118"/>
      <c r="RS103" s="118"/>
      <c r="RT103" s="118"/>
      <c r="RU103" s="118"/>
      <c r="RV103" s="118"/>
      <c r="RW103" s="118"/>
      <c r="RX103" s="118"/>
      <c r="RY103" s="118"/>
      <c r="RZ103" s="118"/>
      <c r="SA103" s="118"/>
      <c r="SB103" s="118"/>
      <c r="SC103" s="118"/>
      <c r="SD103" s="118"/>
      <c r="SE103" s="118"/>
      <c r="SF103" s="118"/>
      <c r="SG103" s="118"/>
      <c r="SH103" s="118"/>
      <c r="SI103" s="118"/>
      <c r="SJ103" s="118"/>
      <c r="SK103" s="118"/>
      <c r="SL103" s="118"/>
      <c r="SM103" s="118"/>
      <c r="SN103" s="118"/>
      <c r="SO103" s="118"/>
      <c r="SP103" s="118"/>
      <c r="SQ103" s="118"/>
      <c r="SR103" s="118"/>
      <c r="SS103" s="118"/>
      <c r="ST103" s="118"/>
      <c r="SU103" s="118"/>
      <c r="SV103" s="118"/>
      <c r="SW103" s="118"/>
      <c r="SX103" s="118"/>
      <c r="SY103" s="118"/>
      <c r="SZ103" s="118"/>
      <c r="TA103" s="118"/>
      <c r="TB103" s="118"/>
      <c r="TC103" s="118"/>
      <c r="TD103" s="118"/>
      <c r="TE103" s="118"/>
      <c r="TF103" s="118"/>
      <c r="TG103" s="118"/>
      <c r="TH103" s="118"/>
      <c r="TI103" s="118"/>
      <c r="TJ103" s="118"/>
      <c r="TK103" s="118"/>
      <c r="TL103" s="118"/>
      <c r="TM103" s="118"/>
      <c r="TN103" s="118"/>
      <c r="TO103" s="118"/>
      <c r="TP103" s="118"/>
      <c r="TQ103" s="118"/>
      <c r="TR103" s="118"/>
      <c r="TS103" s="118"/>
      <c r="TT103" s="118"/>
      <c r="TU103" s="118"/>
      <c r="TV103" s="118"/>
      <c r="TW103" s="118"/>
      <c r="TX103" s="118"/>
      <c r="TY103" s="118"/>
      <c r="TZ103" s="118"/>
      <c r="UA103" s="118"/>
      <c r="UB103" s="118"/>
      <c r="UC103" s="118"/>
      <c r="UD103" s="118"/>
      <c r="UE103" s="118"/>
      <c r="UF103" s="118"/>
      <c r="UG103" s="118"/>
      <c r="UH103" s="118"/>
      <c r="UI103" s="118"/>
      <c r="UJ103" s="118"/>
      <c r="UK103" s="118"/>
      <c r="UL103" s="118"/>
      <c r="UM103" s="118"/>
      <c r="UN103" s="118"/>
      <c r="UO103" s="118"/>
      <c r="UP103" s="118"/>
      <c r="UQ103" s="118"/>
      <c r="UR103" s="118"/>
      <c r="US103" s="118"/>
      <c r="UT103" s="118"/>
      <c r="UU103" s="118"/>
      <c r="UV103" s="118"/>
      <c r="UW103" s="118"/>
      <c r="UX103" s="118"/>
      <c r="UY103" s="118"/>
      <c r="UZ103" s="118"/>
      <c r="VA103" s="118"/>
      <c r="VB103" s="118"/>
      <c r="VC103" s="118"/>
      <c r="VD103" s="118"/>
      <c r="VE103" s="118"/>
      <c r="VF103" s="118"/>
      <c r="VG103" s="118"/>
      <c r="VH103" s="118"/>
      <c r="VI103" s="118"/>
      <c r="VJ103" s="118"/>
      <c r="VK103" s="118"/>
      <c r="VL103" s="118"/>
      <c r="VM103" s="118"/>
      <c r="VN103" s="118"/>
      <c r="VO103" s="118"/>
      <c r="VP103" s="118"/>
      <c r="VQ103" s="118"/>
      <c r="VR103" s="118"/>
      <c r="VS103" s="118"/>
      <c r="VT103" s="118"/>
      <c r="VU103" s="118"/>
      <c r="VV103" s="118"/>
      <c r="VW103" s="118"/>
      <c r="VX103" s="118"/>
      <c r="VY103" s="118"/>
      <c r="VZ103" s="118"/>
      <c r="WA103" s="118"/>
      <c r="WB103" s="118"/>
      <c r="WC103" s="118"/>
      <c r="WD103" s="118"/>
      <c r="WE103" s="118"/>
      <c r="WF103" s="118"/>
      <c r="WG103" s="118"/>
      <c r="WH103" s="118"/>
      <c r="WI103" s="118"/>
      <c r="WJ103" s="118"/>
      <c r="WK103" s="118"/>
      <c r="WL103" s="118"/>
      <c r="WM103" s="118"/>
      <c r="WN103" s="118"/>
      <c r="WO103" s="118"/>
      <c r="WP103" s="118"/>
      <c r="WQ103" s="118"/>
      <c r="WR103" s="118"/>
      <c r="WS103" s="118"/>
      <c r="WT103" s="118"/>
      <c r="WU103" s="118"/>
      <c r="WV103" s="118"/>
    </row>
    <row r="104" spans="1:620" ht="12.75" x14ac:dyDescent="0.2">
      <c r="A104" s="45"/>
      <c r="B104" s="2"/>
      <c r="C104" s="70"/>
      <c r="D104" s="70"/>
      <c r="E104" s="70"/>
      <c r="F104" s="2"/>
      <c r="G104" s="2"/>
      <c r="H104" s="2"/>
      <c r="I104" s="2"/>
      <c r="J104" s="2"/>
      <c r="K104" s="2"/>
      <c r="L104" s="2"/>
      <c r="M104" s="2"/>
      <c r="N104" s="7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620" ht="12.75" x14ac:dyDescent="0.2">
      <c r="A105" s="45"/>
      <c r="B105" s="2"/>
      <c r="C105" s="70"/>
      <c r="D105" s="70"/>
      <c r="E105" s="70"/>
      <c r="F105" s="2"/>
      <c r="G105" s="2"/>
      <c r="H105" s="2"/>
      <c r="I105" s="2"/>
      <c r="J105" s="2"/>
      <c r="K105" s="2"/>
      <c r="L105" s="2"/>
      <c r="M105" s="2"/>
      <c r="N105" s="7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620" ht="12.75" x14ac:dyDescent="0.2">
      <c r="A106" s="45"/>
      <c r="B106" s="2"/>
      <c r="C106" s="70"/>
      <c r="D106" s="70"/>
      <c r="E106" s="70"/>
      <c r="F106" s="2"/>
      <c r="G106" s="2"/>
      <c r="H106" s="2"/>
      <c r="I106" s="2"/>
      <c r="J106" s="2"/>
      <c r="K106" s="2"/>
      <c r="L106" s="2"/>
      <c r="M106" s="2"/>
      <c r="N106" s="7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620" ht="12.75" x14ac:dyDescent="0.2">
      <c r="A107" s="45"/>
      <c r="B107" s="2"/>
      <c r="C107" s="70"/>
      <c r="D107" s="70"/>
      <c r="E107" s="70"/>
      <c r="F107" s="2"/>
      <c r="G107" s="2"/>
      <c r="H107" s="2"/>
      <c r="I107" s="2"/>
      <c r="J107" s="2"/>
      <c r="K107" s="2"/>
      <c r="L107" s="2"/>
      <c r="M107" s="2"/>
      <c r="N107" s="7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620" ht="12.75" x14ac:dyDescent="0.2">
      <c r="A108" s="45"/>
      <c r="B108" s="2"/>
      <c r="C108" s="70"/>
      <c r="D108" s="70"/>
      <c r="E108" s="70"/>
      <c r="F108" s="2"/>
      <c r="G108" s="2"/>
      <c r="H108" s="2"/>
      <c r="I108" s="2"/>
      <c r="J108" s="2"/>
      <c r="K108" s="2"/>
      <c r="L108" s="2"/>
      <c r="M108" s="2"/>
      <c r="N108" s="7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620" ht="12.75" x14ac:dyDescent="0.2">
      <c r="A109" s="45"/>
      <c r="B109" s="2"/>
      <c r="C109" s="70"/>
      <c r="D109" s="70"/>
      <c r="E109" s="70"/>
      <c r="F109" s="2"/>
      <c r="G109" s="2"/>
      <c r="H109" s="2"/>
      <c r="I109" s="2"/>
      <c r="J109" s="2"/>
      <c r="K109" s="2"/>
      <c r="L109" s="2"/>
      <c r="M109" s="2"/>
      <c r="N109" s="7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620" ht="12.75" x14ac:dyDescent="0.2">
      <c r="A110" s="45"/>
      <c r="B110" s="2"/>
      <c r="C110" s="70"/>
      <c r="D110" s="70"/>
      <c r="E110" s="70"/>
      <c r="F110" s="2"/>
      <c r="G110" s="2"/>
      <c r="H110" s="2"/>
      <c r="I110" s="2"/>
      <c r="J110" s="2"/>
      <c r="K110" s="2"/>
      <c r="L110" s="2"/>
      <c r="M110" s="2"/>
      <c r="N110" s="7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620" ht="12.75" x14ac:dyDescent="0.2">
      <c r="A111" s="45"/>
      <c r="B111" s="2"/>
      <c r="C111" s="70"/>
      <c r="D111" s="70"/>
      <c r="E111" s="70"/>
      <c r="F111" s="2"/>
      <c r="G111" s="2"/>
      <c r="H111" s="2"/>
      <c r="I111" s="2"/>
      <c r="J111" s="2"/>
      <c r="K111" s="2"/>
      <c r="L111" s="2"/>
      <c r="M111" s="2"/>
      <c r="N111" s="7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620" ht="12.75" x14ac:dyDescent="0.2">
      <c r="A112" s="45"/>
      <c r="B112" s="2"/>
      <c r="C112" s="70"/>
      <c r="D112" s="70"/>
      <c r="E112" s="70"/>
      <c r="F112" s="2"/>
      <c r="G112" s="2"/>
      <c r="H112" s="2"/>
      <c r="I112" s="2"/>
      <c r="J112" s="2"/>
      <c r="K112" s="2"/>
      <c r="L112" s="2"/>
      <c r="M112" s="2"/>
      <c r="N112" s="7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45"/>
      <c r="B113" s="2"/>
      <c r="C113" s="70"/>
      <c r="D113" s="70"/>
      <c r="E113" s="70"/>
      <c r="F113" s="2"/>
      <c r="G113" s="2"/>
      <c r="H113" s="2"/>
      <c r="I113" s="2"/>
      <c r="J113" s="2"/>
      <c r="K113" s="2"/>
      <c r="L113" s="2"/>
      <c r="M113" s="2"/>
      <c r="N113" s="7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45"/>
      <c r="B114" s="2"/>
      <c r="C114" s="70"/>
      <c r="D114" s="70"/>
      <c r="E114" s="70"/>
      <c r="F114" s="2"/>
      <c r="G114" s="2"/>
      <c r="H114" s="2"/>
      <c r="I114" s="2"/>
      <c r="J114" s="2"/>
      <c r="K114" s="2"/>
      <c r="L114" s="2"/>
      <c r="M114" s="2"/>
      <c r="N114" s="7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45"/>
      <c r="B115" s="2"/>
      <c r="C115" s="70"/>
      <c r="D115" s="70"/>
      <c r="E115" s="70"/>
      <c r="F115" s="2"/>
      <c r="G115" s="2"/>
      <c r="H115" s="2"/>
      <c r="I115" s="2"/>
      <c r="J115" s="2"/>
      <c r="K115" s="2"/>
      <c r="L115" s="2"/>
      <c r="M115" s="2"/>
      <c r="N115" s="7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45"/>
      <c r="B116" s="2"/>
      <c r="C116" s="70"/>
      <c r="D116" s="70"/>
      <c r="E116" s="70"/>
      <c r="F116" s="2"/>
      <c r="G116" s="2"/>
      <c r="H116" s="2"/>
      <c r="I116" s="2"/>
      <c r="J116" s="2"/>
      <c r="K116" s="2"/>
      <c r="L116" s="2"/>
      <c r="M116" s="2"/>
      <c r="N116" s="7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45"/>
      <c r="B117" s="2"/>
      <c r="C117" s="70"/>
      <c r="D117" s="70"/>
      <c r="E117" s="70"/>
      <c r="F117" s="2"/>
      <c r="G117" s="2"/>
      <c r="H117" s="2"/>
      <c r="I117" s="2"/>
      <c r="J117" s="2"/>
      <c r="K117" s="2"/>
      <c r="L117" s="2"/>
      <c r="M117" s="2"/>
      <c r="N117" s="7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45"/>
      <c r="B118" s="2"/>
      <c r="C118" s="70"/>
      <c r="D118" s="70"/>
      <c r="E118" s="70"/>
      <c r="F118" s="2"/>
      <c r="G118" s="2"/>
      <c r="H118" s="2"/>
      <c r="I118" s="2"/>
      <c r="J118" s="2"/>
      <c r="K118" s="2"/>
      <c r="L118" s="2"/>
      <c r="M118" s="2"/>
      <c r="N118" s="7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45"/>
      <c r="B119" s="2"/>
      <c r="C119" s="70"/>
      <c r="D119" s="70"/>
      <c r="E119" s="70"/>
      <c r="F119" s="2"/>
      <c r="G119" s="2"/>
      <c r="H119" s="2"/>
      <c r="I119" s="2"/>
      <c r="J119" s="2"/>
      <c r="K119" s="2"/>
      <c r="L119" s="2"/>
      <c r="M119" s="2"/>
      <c r="N119" s="7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45"/>
      <c r="B120" s="2"/>
      <c r="C120" s="70"/>
      <c r="D120" s="70"/>
      <c r="E120" s="70"/>
      <c r="F120" s="2"/>
      <c r="G120" s="2"/>
      <c r="H120" s="2"/>
      <c r="I120" s="2"/>
      <c r="J120" s="2"/>
      <c r="K120" s="2"/>
      <c r="L120" s="2"/>
      <c r="M120" s="2"/>
      <c r="N120" s="7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45"/>
      <c r="B121" s="2"/>
      <c r="C121" s="70"/>
      <c r="D121" s="70"/>
      <c r="E121" s="70"/>
      <c r="F121" s="2"/>
      <c r="G121" s="2"/>
      <c r="H121" s="2"/>
      <c r="I121" s="2"/>
      <c r="J121" s="2"/>
      <c r="K121" s="2"/>
      <c r="L121" s="2"/>
      <c r="M121" s="2"/>
      <c r="N121" s="7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45"/>
      <c r="B122" s="2"/>
      <c r="C122" s="70"/>
      <c r="D122" s="70"/>
      <c r="E122" s="70"/>
      <c r="F122" s="2"/>
      <c r="G122" s="2"/>
      <c r="H122" s="2"/>
      <c r="I122" s="2"/>
      <c r="J122" s="2"/>
      <c r="K122" s="2"/>
      <c r="L122" s="2"/>
      <c r="M122" s="2"/>
      <c r="N122" s="7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45"/>
      <c r="B123" s="2"/>
      <c r="C123" s="70"/>
      <c r="D123" s="70"/>
      <c r="E123" s="70"/>
      <c r="F123" s="2"/>
      <c r="G123" s="2"/>
      <c r="H123" s="2"/>
      <c r="I123" s="2"/>
      <c r="J123" s="2"/>
      <c r="K123" s="2"/>
      <c r="L123" s="2"/>
      <c r="M123" s="2"/>
      <c r="N123" s="7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45"/>
      <c r="B124" s="2"/>
      <c r="C124" s="70"/>
      <c r="D124" s="70"/>
      <c r="E124" s="70"/>
      <c r="F124" s="2"/>
      <c r="G124" s="2"/>
      <c r="H124" s="2"/>
      <c r="I124" s="2"/>
      <c r="J124" s="2"/>
      <c r="K124" s="2"/>
      <c r="L124" s="2"/>
      <c r="M124" s="2"/>
      <c r="N124" s="7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45"/>
      <c r="B125" s="2"/>
      <c r="C125" s="70"/>
      <c r="D125" s="70"/>
      <c r="E125" s="70"/>
      <c r="F125" s="2"/>
      <c r="G125" s="2"/>
      <c r="H125" s="2"/>
      <c r="I125" s="2"/>
      <c r="J125" s="2"/>
      <c r="K125" s="2"/>
      <c r="L125" s="2"/>
      <c r="M125" s="2"/>
      <c r="N125" s="7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45"/>
      <c r="B126" s="2"/>
      <c r="C126" s="70"/>
      <c r="D126" s="70"/>
      <c r="E126" s="70"/>
      <c r="F126" s="2"/>
      <c r="G126" s="2"/>
      <c r="H126" s="2"/>
      <c r="I126" s="2"/>
      <c r="J126" s="2"/>
      <c r="K126" s="2"/>
      <c r="L126" s="2"/>
      <c r="M126" s="2"/>
      <c r="N126" s="7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45"/>
      <c r="B127" s="2"/>
      <c r="C127" s="70"/>
      <c r="D127" s="70"/>
      <c r="E127" s="70"/>
      <c r="F127" s="2"/>
      <c r="G127" s="2"/>
      <c r="H127" s="2"/>
      <c r="I127" s="2"/>
      <c r="J127" s="2"/>
      <c r="K127" s="2"/>
      <c r="L127" s="2"/>
      <c r="M127" s="2"/>
      <c r="N127" s="7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45"/>
      <c r="B128" s="2"/>
      <c r="C128" s="70"/>
      <c r="D128" s="70"/>
      <c r="E128" s="70"/>
      <c r="F128" s="2"/>
      <c r="G128" s="2"/>
      <c r="H128" s="2"/>
      <c r="I128" s="2"/>
      <c r="J128" s="2"/>
      <c r="K128" s="2"/>
      <c r="L128" s="2"/>
      <c r="M128" s="2"/>
      <c r="N128" s="7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45"/>
      <c r="B129" s="2"/>
      <c r="C129" s="70"/>
      <c r="D129" s="70"/>
      <c r="E129" s="70"/>
      <c r="F129" s="2"/>
      <c r="G129" s="2"/>
      <c r="H129" s="2"/>
      <c r="I129" s="2"/>
      <c r="J129" s="2"/>
      <c r="K129" s="2"/>
      <c r="L129" s="2"/>
      <c r="M129" s="2"/>
      <c r="N129" s="7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45"/>
      <c r="B130" s="2"/>
      <c r="C130" s="70"/>
      <c r="D130" s="70"/>
      <c r="E130" s="70"/>
      <c r="F130" s="2"/>
      <c r="G130" s="2"/>
      <c r="H130" s="2"/>
      <c r="I130" s="2"/>
      <c r="J130" s="2"/>
      <c r="K130" s="2"/>
      <c r="L130" s="2"/>
      <c r="M130" s="2"/>
      <c r="N130" s="7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45"/>
      <c r="B131" s="2"/>
      <c r="C131" s="70"/>
      <c r="D131" s="70"/>
      <c r="E131" s="70"/>
      <c r="F131" s="2"/>
      <c r="G131" s="2"/>
      <c r="H131" s="2"/>
      <c r="I131" s="2"/>
      <c r="J131" s="2"/>
      <c r="K131" s="2"/>
      <c r="L131" s="2"/>
      <c r="M131" s="2"/>
      <c r="N131" s="7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45"/>
      <c r="B132" s="2"/>
      <c r="C132" s="70"/>
      <c r="D132" s="70"/>
      <c r="E132" s="70"/>
      <c r="F132" s="2"/>
      <c r="G132" s="2"/>
      <c r="H132" s="2"/>
      <c r="I132" s="2"/>
      <c r="J132" s="2"/>
      <c r="K132" s="2"/>
      <c r="L132" s="2"/>
      <c r="M132" s="2"/>
      <c r="N132" s="7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45"/>
      <c r="B133" s="2"/>
      <c r="C133" s="70"/>
      <c r="D133" s="70"/>
      <c r="E133" s="70"/>
      <c r="F133" s="2"/>
      <c r="G133" s="2"/>
      <c r="H133" s="2"/>
      <c r="I133" s="2"/>
      <c r="J133" s="2"/>
      <c r="K133" s="2"/>
      <c r="L133" s="2"/>
      <c r="M133" s="2"/>
      <c r="N133" s="7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45"/>
      <c r="B134" s="2"/>
      <c r="C134" s="70"/>
      <c r="D134" s="70"/>
      <c r="E134" s="70"/>
      <c r="F134" s="2"/>
      <c r="G134" s="2"/>
      <c r="H134" s="2"/>
      <c r="I134" s="2"/>
      <c r="J134" s="2"/>
      <c r="K134" s="2"/>
      <c r="L134" s="2"/>
      <c r="M134" s="2"/>
      <c r="N134" s="7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45"/>
      <c r="B135" s="2"/>
      <c r="C135" s="70"/>
      <c r="D135" s="70"/>
      <c r="E135" s="70"/>
      <c r="F135" s="2"/>
      <c r="G135" s="2"/>
      <c r="H135" s="2"/>
      <c r="I135" s="2"/>
      <c r="J135" s="2"/>
      <c r="K135" s="2"/>
      <c r="L135" s="2"/>
      <c r="M135" s="2"/>
      <c r="N135" s="7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45"/>
      <c r="B136" s="2"/>
      <c r="C136" s="70"/>
      <c r="D136" s="70"/>
      <c r="E136" s="70"/>
      <c r="F136" s="2"/>
      <c r="G136" s="2"/>
      <c r="H136" s="2"/>
      <c r="I136" s="2"/>
      <c r="J136" s="2"/>
      <c r="K136" s="2"/>
      <c r="L136" s="2"/>
      <c r="M136" s="2"/>
      <c r="N136" s="7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45"/>
      <c r="B137" s="2"/>
      <c r="C137" s="70"/>
      <c r="D137" s="70"/>
      <c r="E137" s="70"/>
      <c r="F137" s="2"/>
      <c r="G137" s="2"/>
      <c r="H137" s="2"/>
      <c r="I137" s="2"/>
      <c r="J137" s="2"/>
      <c r="K137" s="2"/>
      <c r="L137" s="2"/>
      <c r="M137" s="2"/>
      <c r="N137" s="7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45"/>
      <c r="B138" s="2"/>
      <c r="C138" s="70"/>
      <c r="D138" s="70"/>
      <c r="E138" s="70"/>
      <c r="F138" s="2"/>
      <c r="G138" s="2"/>
      <c r="H138" s="2"/>
      <c r="I138" s="2"/>
      <c r="J138" s="2"/>
      <c r="K138" s="2"/>
      <c r="L138" s="2"/>
      <c r="M138" s="2"/>
      <c r="N138" s="7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45"/>
      <c r="B139" s="2"/>
      <c r="C139" s="70"/>
      <c r="D139" s="70"/>
      <c r="E139" s="70"/>
      <c r="F139" s="2"/>
      <c r="G139" s="2"/>
      <c r="H139" s="2"/>
      <c r="I139" s="2"/>
      <c r="J139" s="2"/>
      <c r="K139" s="2"/>
      <c r="L139" s="2"/>
      <c r="M139" s="2"/>
      <c r="N139" s="7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45"/>
      <c r="B140" s="2"/>
      <c r="C140" s="70"/>
      <c r="D140" s="70"/>
      <c r="E140" s="70"/>
      <c r="F140" s="2"/>
      <c r="G140" s="2"/>
      <c r="H140" s="2"/>
      <c r="I140" s="2"/>
      <c r="J140" s="2"/>
      <c r="K140" s="2"/>
      <c r="L140" s="2"/>
      <c r="M140" s="2"/>
      <c r="N140" s="7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45"/>
      <c r="B141" s="2"/>
      <c r="C141" s="70"/>
      <c r="D141" s="70"/>
      <c r="E141" s="70"/>
      <c r="F141" s="2"/>
      <c r="G141" s="2"/>
      <c r="H141" s="2"/>
      <c r="I141" s="2"/>
      <c r="J141" s="2"/>
      <c r="K141" s="2"/>
      <c r="L141" s="2"/>
      <c r="M141" s="2"/>
      <c r="N141" s="7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45"/>
      <c r="B142" s="2"/>
      <c r="C142" s="70"/>
      <c r="D142" s="70"/>
      <c r="E142" s="70"/>
      <c r="F142" s="2"/>
      <c r="G142" s="2"/>
      <c r="H142" s="2"/>
      <c r="I142" s="2"/>
      <c r="J142" s="2"/>
      <c r="K142" s="2"/>
      <c r="L142" s="2"/>
      <c r="M142" s="2"/>
      <c r="N142" s="7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45"/>
      <c r="B143" s="2"/>
      <c r="C143" s="70"/>
      <c r="D143" s="70"/>
      <c r="E143" s="70"/>
      <c r="F143" s="2"/>
      <c r="G143" s="2"/>
      <c r="H143" s="2"/>
      <c r="I143" s="2"/>
      <c r="J143" s="2"/>
      <c r="K143" s="2"/>
      <c r="L143" s="2"/>
      <c r="M143" s="2"/>
      <c r="N143" s="7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45"/>
      <c r="B144" s="2"/>
      <c r="C144" s="70"/>
      <c r="D144" s="70"/>
      <c r="E144" s="70"/>
      <c r="F144" s="2"/>
      <c r="G144" s="2"/>
      <c r="H144" s="2"/>
      <c r="I144" s="2"/>
      <c r="J144" s="2"/>
      <c r="K144" s="2"/>
      <c r="L144" s="2"/>
      <c r="M144" s="2"/>
      <c r="N144" s="7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45"/>
      <c r="B145" s="2"/>
      <c r="C145" s="70"/>
      <c r="D145" s="70"/>
      <c r="E145" s="70"/>
      <c r="F145" s="2"/>
      <c r="G145" s="2"/>
      <c r="H145" s="2"/>
      <c r="I145" s="2"/>
      <c r="J145" s="2"/>
      <c r="K145" s="2"/>
      <c r="L145" s="2"/>
      <c r="M145" s="2"/>
      <c r="N145" s="7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45"/>
      <c r="B146" s="2"/>
      <c r="C146" s="70"/>
      <c r="D146" s="70"/>
      <c r="E146" s="70"/>
      <c r="F146" s="2"/>
      <c r="G146" s="2"/>
      <c r="H146" s="2"/>
      <c r="I146" s="2"/>
      <c r="J146" s="2"/>
      <c r="K146" s="2"/>
      <c r="L146" s="2"/>
      <c r="M146" s="2"/>
      <c r="N146" s="7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45"/>
      <c r="B147" s="2"/>
      <c r="C147" s="70"/>
      <c r="D147" s="70"/>
      <c r="E147" s="70"/>
      <c r="F147" s="2"/>
      <c r="G147" s="2"/>
      <c r="H147" s="2"/>
      <c r="I147" s="2"/>
      <c r="J147" s="2"/>
      <c r="K147" s="2"/>
      <c r="L147" s="2"/>
      <c r="M147" s="2"/>
      <c r="N147" s="7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45"/>
      <c r="B148" s="2"/>
      <c r="C148" s="70"/>
      <c r="D148" s="70"/>
      <c r="E148" s="70"/>
      <c r="F148" s="2"/>
      <c r="G148" s="2"/>
      <c r="H148" s="2"/>
      <c r="I148" s="2"/>
      <c r="J148" s="2"/>
      <c r="K148" s="2"/>
      <c r="L148" s="2"/>
      <c r="M148" s="2"/>
      <c r="N148" s="7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45"/>
      <c r="B149" s="2"/>
      <c r="C149" s="70"/>
      <c r="D149" s="70"/>
      <c r="E149" s="70"/>
      <c r="F149" s="2"/>
      <c r="G149" s="2"/>
      <c r="H149" s="2"/>
      <c r="I149" s="2"/>
      <c r="J149" s="2"/>
      <c r="K149" s="2"/>
      <c r="L149" s="2"/>
      <c r="M149" s="2"/>
      <c r="N149" s="7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45"/>
      <c r="B150" s="2"/>
      <c r="C150" s="70"/>
      <c r="D150" s="70"/>
      <c r="E150" s="70"/>
      <c r="F150" s="2"/>
      <c r="G150" s="2"/>
      <c r="H150" s="2"/>
      <c r="I150" s="2"/>
      <c r="J150" s="2"/>
      <c r="K150" s="2"/>
      <c r="L150" s="2"/>
      <c r="M150" s="2"/>
      <c r="N150" s="7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45"/>
      <c r="B151" s="2"/>
      <c r="C151" s="70"/>
      <c r="D151" s="70"/>
      <c r="E151" s="70"/>
      <c r="F151" s="2"/>
      <c r="G151" s="2"/>
      <c r="H151" s="2"/>
      <c r="I151" s="2"/>
      <c r="J151" s="2"/>
      <c r="K151" s="2"/>
      <c r="L151" s="2"/>
      <c r="M151" s="2"/>
      <c r="N151" s="7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45"/>
      <c r="B152" s="2"/>
      <c r="C152" s="70"/>
      <c r="D152" s="70"/>
      <c r="E152" s="70"/>
      <c r="F152" s="2"/>
      <c r="G152" s="2"/>
      <c r="H152" s="2"/>
      <c r="I152" s="2"/>
      <c r="J152" s="2"/>
      <c r="K152" s="2"/>
      <c r="L152" s="2"/>
      <c r="M152" s="2"/>
      <c r="N152" s="7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45"/>
      <c r="B153" s="2"/>
      <c r="C153" s="70"/>
      <c r="D153" s="70"/>
      <c r="E153" s="70"/>
      <c r="F153" s="2"/>
      <c r="G153" s="2"/>
      <c r="H153" s="2"/>
      <c r="I153" s="2"/>
      <c r="J153" s="2"/>
      <c r="K153" s="2"/>
      <c r="L153" s="2"/>
      <c r="M153" s="2"/>
      <c r="N153" s="7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45"/>
      <c r="B154" s="2"/>
      <c r="C154" s="70"/>
      <c r="D154" s="70"/>
      <c r="E154" s="70"/>
      <c r="F154" s="2"/>
      <c r="G154" s="2"/>
      <c r="H154" s="2"/>
      <c r="I154" s="2"/>
      <c r="J154" s="2"/>
      <c r="K154" s="2"/>
      <c r="L154" s="2"/>
      <c r="M154" s="2"/>
      <c r="N154" s="7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45"/>
      <c r="B155" s="2"/>
      <c r="C155" s="70"/>
      <c r="D155" s="70"/>
      <c r="E155" s="70"/>
      <c r="F155" s="2"/>
      <c r="G155" s="2"/>
      <c r="H155" s="2"/>
      <c r="I155" s="2"/>
      <c r="J155" s="2"/>
      <c r="K155" s="2"/>
      <c r="L155" s="2"/>
      <c r="M155" s="2"/>
      <c r="N155" s="7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45"/>
      <c r="B156" s="2"/>
      <c r="C156" s="70"/>
      <c r="D156" s="70"/>
      <c r="E156" s="70"/>
      <c r="F156" s="2"/>
      <c r="G156" s="2"/>
      <c r="H156" s="2"/>
      <c r="I156" s="2"/>
      <c r="J156" s="2"/>
      <c r="K156" s="2"/>
      <c r="L156" s="2"/>
      <c r="M156" s="2"/>
      <c r="N156" s="7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45"/>
      <c r="B157" s="2"/>
      <c r="C157" s="70"/>
      <c r="D157" s="70"/>
      <c r="E157" s="70"/>
      <c r="F157" s="2"/>
      <c r="G157" s="2"/>
      <c r="H157" s="2"/>
      <c r="I157" s="2"/>
      <c r="J157" s="2"/>
      <c r="K157" s="2"/>
      <c r="L157" s="2"/>
      <c r="M157" s="2"/>
      <c r="N157" s="7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45"/>
      <c r="B158" s="2"/>
      <c r="C158" s="70"/>
      <c r="D158" s="70"/>
      <c r="E158" s="70"/>
      <c r="F158" s="2"/>
      <c r="G158" s="2"/>
      <c r="H158" s="2"/>
      <c r="I158" s="2"/>
      <c r="J158" s="2"/>
      <c r="K158" s="2"/>
      <c r="L158" s="2"/>
      <c r="M158" s="2"/>
      <c r="N158" s="7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45"/>
      <c r="B159" s="2"/>
      <c r="C159" s="70"/>
      <c r="D159" s="70"/>
      <c r="E159" s="70"/>
      <c r="F159" s="2"/>
      <c r="G159" s="2"/>
      <c r="H159" s="2"/>
      <c r="I159" s="2"/>
      <c r="J159" s="2"/>
      <c r="K159" s="2"/>
      <c r="L159" s="2"/>
      <c r="M159" s="2"/>
      <c r="N159" s="7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45"/>
      <c r="B160" s="2"/>
      <c r="C160" s="70"/>
      <c r="D160" s="70"/>
      <c r="E160" s="70"/>
      <c r="F160" s="2"/>
      <c r="G160" s="2"/>
      <c r="H160" s="2"/>
      <c r="I160" s="2"/>
      <c r="J160" s="2"/>
      <c r="K160" s="2"/>
      <c r="L160" s="2"/>
      <c r="M160" s="2"/>
      <c r="N160" s="7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45"/>
      <c r="B161" s="2"/>
      <c r="C161" s="70"/>
      <c r="D161" s="70"/>
      <c r="E161" s="70"/>
      <c r="F161" s="2"/>
      <c r="G161" s="2"/>
      <c r="H161" s="2"/>
      <c r="I161" s="2"/>
      <c r="J161" s="2"/>
      <c r="K161" s="2"/>
      <c r="L161" s="2"/>
      <c r="M161" s="2"/>
      <c r="N161" s="7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45"/>
      <c r="B162" s="2"/>
      <c r="C162" s="70"/>
      <c r="D162" s="70"/>
      <c r="E162" s="70"/>
      <c r="F162" s="2"/>
      <c r="G162" s="2"/>
      <c r="H162" s="2"/>
      <c r="I162" s="2"/>
      <c r="J162" s="2"/>
      <c r="K162" s="2"/>
      <c r="L162" s="2"/>
      <c r="M162" s="2"/>
      <c r="N162" s="7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45"/>
      <c r="B163" s="2"/>
      <c r="C163" s="70"/>
      <c r="D163" s="70"/>
      <c r="E163" s="70"/>
      <c r="F163" s="2"/>
      <c r="G163" s="2"/>
      <c r="H163" s="2"/>
      <c r="I163" s="2"/>
      <c r="J163" s="2"/>
      <c r="K163" s="2"/>
      <c r="L163" s="2"/>
      <c r="M163" s="2"/>
      <c r="N163" s="7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45"/>
      <c r="B164" s="2"/>
      <c r="C164" s="70"/>
      <c r="D164" s="70"/>
      <c r="E164" s="70"/>
      <c r="F164" s="2"/>
      <c r="G164" s="2"/>
      <c r="H164" s="2"/>
      <c r="I164" s="2"/>
      <c r="J164" s="2"/>
      <c r="K164" s="2"/>
      <c r="L164" s="2"/>
      <c r="M164" s="2"/>
      <c r="N164" s="7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45"/>
      <c r="B165" s="2"/>
      <c r="C165" s="70"/>
      <c r="D165" s="70"/>
      <c r="E165" s="70"/>
      <c r="F165" s="2"/>
      <c r="G165" s="2"/>
      <c r="H165" s="2"/>
      <c r="I165" s="2"/>
      <c r="J165" s="2"/>
      <c r="K165" s="2"/>
      <c r="L165" s="2"/>
      <c r="M165" s="2"/>
      <c r="N165" s="7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45"/>
      <c r="B166" s="2"/>
      <c r="C166" s="70"/>
      <c r="D166" s="70"/>
      <c r="E166" s="70"/>
      <c r="F166" s="2"/>
      <c r="G166" s="2"/>
      <c r="H166" s="2"/>
      <c r="I166" s="2"/>
      <c r="J166" s="2"/>
      <c r="K166" s="2"/>
      <c r="L166" s="2"/>
      <c r="M166" s="2"/>
      <c r="N166" s="7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45"/>
      <c r="B167" s="2"/>
      <c r="C167" s="70"/>
      <c r="D167" s="70"/>
      <c r="E167" s="70"/>
      <c r="F167" s="2"/>
      <c r="G167" s="2"/>
      <c r="H167" s="2"/>
      <c r="I167" s="2"/>
      <c r="J167" s="2"/>
      <c r="K167" s="2"/>
      <c r="L167" s="2"/>
      <c r="M167" s="2"/>
      <c r="N167" s="7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45"/>
      <c r="B168" s="2"/>
      <c r="C168" s="70"/>
      <c r="D168" s="70"/>
      <c r="E168" s="70"/>
      <c r="F168" s="2"/>
      <c r="G168" s="2"/>
      <c r="H168" s="2"/>
      <c r="I168" s="2"/>
      <c r="J168" s="2"/>
      <c r="K168" s="2"/>
      <c r="L168" s="2"/>
      <c r="M168" s="2"/>
      <c r="N168" s="7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45"/>
      <c r="B169" s="2"/>
      <c r="C169" s="70"/>
      <c r="D169" s="70"/>
      <c r="E169" s="70"/>
      <c r="F169" s="2"/>
      <c r="G169" s="2"/>
      <c r="H169" s="2"/>
      <c r="I169" s="2"/>
      <c r="J169" s="2"/>
      <c r="K169" s="2"/>
      <c r="L169" s="2"/>
      <c r="M169" s="2"/>
      <c r="N169" s="7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45"/>
      <c r="B170" s="2"/>
      <c r="C170" s="70"/>
      <c r="D170" s="70"/>
      <c r="E170" s="70"/>
      <c r="F170" s="2"/>
      <c r="G170" s="2"/>
      <c r="H170" s="2"/>
      <c r="I170" s="2"/>
      <c r="J170" s="2"/>
      <c r="K170" s="2"/>
      <c r="L170" s="2"/>
      <c r="M170" s="2"/>
      <c r="N170" s="7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45"/>
      <c r="B171" s="2"/>
      <c r="C171" s="70"/>
      <c r="D171" s="70"/>
      <c r="E171" s="70"/>
      <c r="F171" s="2"/>
      <c r="G171" s="2"/>
      <c r="H171" s="2"/>
      <c r="I171" s="2"/>
      <c r="J171" s="2"/>
      <c r="K171" s="2"/>
      <c r="L171" s="2"/>
      <c r="M171" s="2"/>
      <c r="N171" s="7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45"/>
      <c r="B172" s="2"/>
      <c r="C172" s="70"/>
      <c r="D172" s="70"/>
      <c r="E172" s="70"/>
      <c r="F172" s="2"/>
      <c r="G172" s="2"/>
      <c r="H172" s="2"/>
      <c r="I172" s="2"/>
      <c r="J172" s="2"/>
      <c r="K172" s="2"/>
      <c r="L172" s="2"/>
      <c r="M172" s="2"/>
      <c r="N172" s="7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45"/>
      <c r="B173" s="2"/>
      <c r="C173" s="70"/>
      <c r="D173" s="70"/>
      <c r="E173" s="70"/>
      <c r="F173" s="2"/>
      <c r="G173" s="2"/>
      <c r="H173" s="2"/>
      <c r="I173" s="2"/>
      <c r="J173" s="2"/>
      <c r="K173" s="2"/>
      <c r="L173" s="2"/>
      <c r="M173" s="2"/>
      <c r="N173" s="7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45"/>
      <c r="B174" s="2"/>
      <c r="C174" s="70"/>
      <c r="D174" s="70"/>
      <c r="E174" s="70"/>
      <c r="F174" s="2"/>
      <c r="G174" s="2"/>
      <c r="H174" s="2"/>
      <c r="I174" s="2"/>
      <c r="J174" s="2"/>
      <c r="K174" s="2"/>
      <c r="L174" s="2"/>
      <c r="M174" s="2"/>
      <c r="N174" s="7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45"/>
      <c r="B175" s="2"/>
      <c r="C175" s="70"/>
      <c r="D175" s="70"/>
      <c r="E175" s="70"/>
      <c r="F175" s="2"/>
      <c r="G175" s="2"/>
      <c r="H175" s="2"/>
      <c r="I175" s="2"/>
      <c r="J175" s="2"/>
      <c r="K175" s="2"/>
      <c r="L175" s="2"/>
      <c r="M175" s="2"/>
      <c r="N175" s="7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45"/>
      <c r="B176" s="2"/>
      <c r="C176" s="70"/>
      <c r="D176" s="70"/>
      <c r="E176" s="70"/>
      <c r="F176" s="2"/>
      <c r="G176" s="2"/>
      <c r="H176" s="2"/>
      <c r="I176" s="2"/>
      <c r="J176" s="2"/>
      <c r="K176" s="2"/>
      <c r="L176" s="2"/>
      <c r="M176" s="2"/>
      <c r="N176" s="7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45"/>
      <c r="B177" s="2"/>
      <c r="C177" s="70"/>
      <c r="D177" s="70"/>
      <c r="E177" s="70"/>
      <c r="F177" s="2"/>
      <c r="G177" s="2"/>
      <c r="H177" s="2"/>
      <c r="I177" s="2"/>
      <c r="J177" s="2"/>
      <c r="K177" s="2"/>
      <c r="L177" s="2"/>
      <c r="M177" s="2"/>
      <c r="N177" s="7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45"/>
      <c r="B178" s="2"/>
      <c r="C178" s="70"/>
      <c r="D178" s="70"/>
      <c r="E178" s="70"/>
      <c r="F178" s="2"/>
      <c r="G178" s="2"/>
      <c r="H178" s="2"/>
      <c r="I178" s="2"/>
      <c r="J178" s="2"/>
      <c r="K178" s="2"/>
      <c r="L178" s="2"/>
      <c r="M178" s="2"/>
      <c r="N178" s="7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45"/>
      <c r="B179" s="2"/>
      <c r="C179" s="70"/>
      <c r="D179" s="70"/>
      <c r="E179" s="70"/>
      <c r="F179" s="2"/>
      <c r="G179" s="2"/>
      <c r="H179" s="2"/>
      <c r="I179" s="2"/>
      <c r="J179" s="2"/>
      <c r="K179" s="2"/>
      <c r="L179" s="2"/>
      <c r="M179" s="2"/>
      <c r="N179" s="7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45"/>
      <c r="B180" s="2"/>
      <c r="C180" s="70"/>
      <c r="D180" s="70"/>
      <c r="E180" s="70"/>
      <c r="F180" s="2"/>
      <c r="G180" s="2"/>
      <c r="H180" s="2"/>
      <c r="I180" s="2"/>
      <c r="J180" s="2"/>
      <c r="K180" s="2"/>
      <c r="L180" s="2"/>
      <c r="M180" s="2"/>
      <c r="N180" s="7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45"/>
      <c r="B181" s="2"/>
      <c r="C181" s="70"/>
      <c r="D181" s="70"/>
      <c r="E181" s="70"/>
      <c r="F181" s="2"/>
      <c r="G181" s="2"/>
      <c r="H181" s="2"/>
      <c r="I181" s="2"/>
      <c r="J181" s="2"/>
      <c r="K181" s="2"/>
      <c r="L181" s="2"/>
      <c r="M181" s="2"/>
      <c r="N181" s="7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45"/>
      <c r="B182" s="2"/>
      <c r="C182" s="70"/>
      <c r="D182" s="70"/>
      <c r="E182" s="70"/>
      <c r="F182" s="2"/>
      <c r="G182" s="2"/>
      <c r="H182" s="2"/>
      <c r="I182" s="2"/>
      <c r="J182" s="2"/>
      <c r="K182" s="2"/>
      <c r="L182" s="2"/>
      <c r="M182" s="2"/>
      <c r="N182" s="7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45"/>
      <c r="B183" s="2"/>
      <c r="C183" s="70"/>
      <c r="D183" s="70"/>
      <c r="E183" s="70"/>
      <c r="F183" s="2"/>
      <c r="G183" s="2"/>
      <c r="H183" s="2"/>
      <c r="I183" s="2"/>
      <c r="J183" s="2"/>
      <c r="K183" s="2"/>
      <c r="L183" s="2"/>
      <c r="M183" s="2"/>
      <c r="N183" s="7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45"/>
      <c r="B184" s="2"/>
      <c r="C184" s="70"/>
      <c r="D184" s="70"/>
      <c r="E184" s="70"/>
      <c r="F184" s="2"/>
      <c r="G184" s="2"/>
      <c r="H184" s="2"/>
      <c r="I184" s="2"/>
      <c r="J184" s="2"/>
      <c r="K184" s="2"/>
      <c r="L184" s="2"/>
      <c r="M184" s="2"/>
      <c r="N184" s="7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45"/>
      <c r="B185" s="2"/>
      <c r="C185" s="70"/>
      <c r="D185" s="70"/>
      <c r="E185" s="70"/>
      <c r="F185" s="2"/>
      <c r="G185" s="2"/>
      <c r="H185" s="2"/>
      <c r="I185" s="2"/>
      <c r="J185" s="2"/>
      <c r="K185" s="2"/>
      <c r="L185" s="2"/>
      <c r="M185" s="2"/>
      <c r="N185" s="7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45"/>
      <c r="B186" s="2"/>
      <c r="C186" s="70"/>
      <c r="D186" s="70"/>
      <c r="E186" s="70"/>
      <c r="F186" s="2"/>
      <c r="G186" s="2"/>
      <c r="H186" s="2"/>
      <c r="I186" s="2"/>
      <c r="J186" s="2"/>
      <c r="K186" s="2"/>
      <c r="L186" s="2"/>
      <c r="M186" s="2"/>
      <c r="N186" s="7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45"/>
      <c r="B187" s="2"/>
      <c r="C187" s="70"/>
      <c r="D187" s="70"/>
      <c r="E187" s="70"/>
      <c r="F187" s="2"/>
      <c r="G187" s="2"/>
      <c r="H187" s="2"/>
      <c r="I187" s="2"/>
      <c r="J187" s="2"/>
      <c r="K187" s="2"/>
      <c r="L187" s="2"/>
      <c r="M187" s="2"/>
      <c r="N187" s="7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45"/>
      <c r="B188" s="2"/>
      <c r="C188" s="70"/>
      <c r="D188" s="70"/>
      <c r="E188" s="70"/>
      <c r="F188" s="2"/>
      <c r="G188" s="2"/>
      <c r="H188" s="2"/>
      <c r="I188" s="2"/>
      <c r="J188" s="2"/>
      <c r="K188" s="2"/>
      <c r="L188" s="2"/>
      <c r="M188" s="2"/>
      <c r="N188" s="7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45"/>
      <c r="B189" s="2"/>
      <c r="C189" s="70"/>
      <c r="D189" s="70"/>
      <c r="E189" s="70"/>
      <c r="F189" s="2"/>
      <c r="G189" s="2"/>
      <c r="H189" s="2"/>
      <c r="I189" s="2"/>
      <c r="J189" s="2"/>
      <c r="K189" s="2"/>
      <c r="L189" s="2"/>
      <c r="M189" s="2"/>
      <c r="N189" s="7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45"/>
      <c r="B190" s="2"/>
      <c r="C190" s="70"/>
      <c r="D190" s="70"/>
      <c r="E190" s="70"/>
      <c r="F190" s="2"/>
      <c r="G190" s="2"/>
      <c r="H190" s="2"/>
      <c r="I190" s="2"/>
      <c r="J190" s="2"/>
      <c r="K190" s="2"/>
      <c r="L190" s="2"/>
      <c r="M190" s="2"/>
      <c r="N190" s="7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45"/>
      <c r="B191" s="2"/>
      <c r="C191" s="70"/>
      <c r="D191" s="70"/>
      <c r="E191" s="70"/>
      <c r="F191" s="2"/>
      <c r="G191" s="2"/>
      <c r="H191" s="2"/>
      <c r="I191" s="2"/>
      <c r="J191" s="2"/>
      <c r="K191" s="2"/>
      <c r="L191" s="2"/>
      <c r="M191" s="2"/>
      <c r="N191" s="7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45"/>
      <c r="B192" s="2"/>
      <c r="C192" s="70"/>
      <c r="D192" s="70"/>
      <c r="E192" s="70"/>
      <c r="F192" s="2"/>
      <c r="G192" s="2"/>
      <c r="H192" s="2"/>
      <c r="I192" s="2"/>
      <c r="J192" s="2"/>
      <c r="K192" s="2"/>
      <c r="L192" s="2"/>
      <c r="M192" s="2"/>
      <c r="N192" s="7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45"/>
      <c r="B193" s="2"/>
      <c r="C193" s="70"/>
      <c r="D193" s="70"/>
      <c r="E193" s="70"/>
      <c r="F193" s="2"/>
      <c r="G193" s="2"/>
      <c r="H193" s="2"/>
      <c r="I193" s="2"/>
      <c r="J193" s="2"/>
      <c r="K193" s="2"/>
      <c r="L193" s="2"/>
      <c r="M193" s="2"/>
      <c r="N193" s="7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45"/>
      <c r="B194" s="2"/>
      <c r="C194" s="70"/>
      <c r="D194" s="70"/>
      <c r="E194" s="70"/>
      <c r="F194" s="2"/>
      <c r="G194" s="2"/>
      <c r="H194" s="2"/>
      <c r="I194" s="2"/>
      <c r="J194" s="2"/>
      <c r="K194" s="2"/>
      <c r="L194" s="2"/>
      <c r="M194" s="2"/>
      <c r="N194" s="7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45"/>
      <c r="B195" s="2"/>
      <c r="C195" s="70"/>
      <c r="D195" s="70"/>
      <c r="E195" s="70"/>
      <c r="F195" s="2"/>
      <c r="G195" s="2"/>
      <c r="H195" s="2"/>
      <c r="I195" s="2"/>
      <c r="J195" s="2"/>
      <c r="K195" s="2"/>
      <c r="L195" s="2"/>
      <c r="M195" s="2"/>
      <c r="N195" s="7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45"/>
      <c r="B196" s="2"/>
      <c r="C196" s="70"/>
      <c r="D196" s="70"/>
      <c r="E196" s="70"/>
      <c r="F196" s="2"/>
      <c r="G196" s="2"/>
      <c r="H196" s="2"/>
      <c r="I196" s="2"/>
      <c r="J196" s="2"/>
      <c r="K196" s="2"/>
      <c r="L196" s="2"/>
      <c r="M196" s="2"/>
      <c r="N196" s="7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45"/>
      <c r="B197" s="2"/>
      <c r="C197" s="70"/>
      <c r="D197" s="70"/>
      <c r="E197" s="70"/>
      <c r="F197" s="2"/>
      <c r="G197" s="2"/>
      <c r="H197" s="2"/>
      <c r="I197" s="2"/>
      <c r="J197" s="2"/>
      <c r="K197" s="2"/>
      <c r="L197" s="2"/>
      <c r="M197" s="2"/>
      <c r="N197" s="7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45"/>
      <c r="B198" s="2"/>
      <c r="C198" s="70"/>
      <c r="D198" s="70"/>
      <c r="E198" s="70"/>
      <c r="F198" s="2"/>
      <c r="G198" s="2"/>
      <c r="H198" s="2"/>
      <c r="I198" s="2"/>
      <c r="J198" s="2"/>
      <c r="K198" s="2"/>
      <c r="L198" s="2"/>
      <c r="M198" s="2"/>
      <c r="N198" s="7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45"/>
      <c r="B199" s="2"/>
      <c r="C199" s="70"/>
      <c r="D199" s="70"/>
      <c r="E199" s="70"/>
      <c r="F199" s="2"/>
      <c r="G199" s="2"/>
      <c r="H199" s="2"/>
      <c r="I199" s="2"/>
      <c r="J199" s="2"/>
      <c r="K199" s="2"/>
      <c r="L199" s="2"/>
      <c r="M199" s="2"/>
      <c r="N199" s="7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45"/>
      <c r="B200" s="2"/>
      <c r="C200" s="70"/>
      <c r="D200" s="70"/>
      <c r="E200" s="70"/>
      <c r="F200" s="2"/>
      <c r="G200" s="2"/>
      <c r="H200" s="2"/>
      <c r="I200" s="2"/>
      <c r="J200" s="2"/>
      <c r="K200" s="2"/>
      <c r="L200" s="2"/>
      <c r="M200" s="2"/>
      <c r="N200" s="7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45"/>
      <c r="B201" s="2"/>
      <c r="C201" s="70"/>
      <c r="D201" s="70"/>
      <c r="E201" s="70"/>
      <c r="F201" s="2"/>
      <c r="G201" s="2"/>
      <c r="H201" s="2"/>
      <c r="I201" s="2"/>
      <c r="J201" s="2"/>
      <c r="K201" s="2"/>
      <c r="L201" s="2"/>
      <c r="M201" s="2"/>
      <c r="N201" s="7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45"/>
      <c r="B202" s="2"/>
      <c r="C202" s="70"/>
      <c r="D202" s="70"/>
      <c r="E202" s="70"/>
      <c r="F202" s="2"/>
      <c r="G202" s="2"/>
      <c r="H202" s="2"/>
      <c r="I202" s="2"/>
      <c r="J202" s="2"/>
      <c r="K202" s="2"/>
      <c r="L202" s="2"/>
      <c r="M202" s="2"/>
      <c r="N202" s="7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45"/>
      <c r="B203" s="2"/>
      <c r="C203" s="70"/>
      <c r="D203" s="70"/>
      <c r="E203" s="70"/>
      <c r="F203" s="2"/>
      <c r="G203" s="2"/>
      <c r="H203" s="2"/>
      <c r="I203" s="2"/>
      <c r="J203" s="2"/>
      <c r="K203" s="2"/>
      <c r="L203" s="2"/>
      <c r="M203" s="2"/>
      <c r="N203" s="7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45"/>
      <c r="B204" s="2"/>
      <c r="C204" s="70"/>
      <c r="D204" s="70"/>
      <c r="E204" s="70"/>
      <c r="F204" s="2"/>
      <c r="G204" s="2"/>
      <c r="H204" s="2"/>
      <c r="I204" s="2"/>
      <c r="J204" s="2"/>
      <c r="K204" s="2"/>
      <c r="L204" s="2"/>
      <c r="M204" s="2"/>
      <c r="N204" s="7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45"/>
      <c r="B205" s="2"/>
      <c r="C205" s="70"/>
      <c r="D205" s="70"/>
      <c r="E205" s="70"/>
      <c r="F205" s="2"/>
      <c r="G205" s="2"/>
      <c r="H205" s="2"/>
      <c r="I205" s="2"/>
      <c r="J205" s="2"/>
      <c r="K205" s="2"/>
      <c r="L205" s="2"/>
      <c r="M205" s="2"/>
      <c r="N205" s="7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45"/>
      <c r="B206" s="2"/>
      <c r="C206" s="70"/>
      <c r="D206" s="70"/>
      <c r="E206" s="70"/>
      <c r="F206" s="2"/>
      <c r="G206" s="2"/>
      <c r="H206" s="2"/>
      <c r="I206" s="2"/>
      <c r="J206" s="2"/>
      <c r="K206" s="2"/>
      <c r="L206" s="2"/>
      <c r="M206" s="2"/>
      <c r="N206" s="7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45"/>
      <c r="B207" s="2"/>
      <c r="C207" s="70"/>
      <c r="D207" s="70"/>
      <c r="E207" s="70"/>
      <c r="F207" s="2"/>
      <c r="G207" s="2"/>
      <c r="H207" s="2"/>
      <c r="I207" s="2"/>
      <c r="J207" s="2"/>
      <c r="K207" s="2"/>
      <c r="L207" s="2"/>
      <c r="M207" s="2"/>
      <c r="N207" s="7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45"/>
      <c r="B208" s="2"/>
      <c r="C208" s="70"/>
      <c r="D208" s="70"/>
      <c r="E208" s="70"/>
      <c r="F208" s="2"/>
      <c r="G208" s="2"/>
      <c r="H208" s="2"/>
      <c r="I208" s="2"/>
      <c r="J208" s="2"/>
      <c r="K208" s="2"/>
      <c r="L208" s="2"/>
      <c r="M208" s="2"/>
      <c r="N208" s="7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45"/>
      <c r="B209" s="2"/>
      <c r="C209" s="70"/>
      <c r="D209" s="70"/>
      <c r="E209" s="70"/>
      <c r="F209" s="2"/>
      <c r="G209" s="2"/>
      <c r="H209" s="2"/>
      <c r="I209" s="2"/>
      <c r="J209" s="2"/>
      <c r="K209" s="2"/>
      <c r="L209" s="2"/>
      <c r="M209" s="2"/>
      <c r="N209" s="7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45"/>
      <c r="B210" s="2"/>
      <c r="C210" s="70"/>
      <c r="D210" s="70"/>
      <c r="E210" s="70"/>
      <c r="F210" s="2"/>
      <c r="G210" s="2"/>
      <c r="H210" s="2"/>
      <c r="I210" s="2"/>
      <c r="J210" s="2"/>
      <c r="K210" s="2"/>
      <c r="L210" s="2"/>
      <c r="M210" s="2"/>
      <c r="N210" s="7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45"/>
      <c r="B211" s="2"/>
      <c r="C211" s="70"/>
      <c r="D211" s="70"/>
      <c r="E211" s="70"/>
      <c r="F211" s="2"/>
      <c r="G211" s="2"/>
      <c r="H211" s="2"/>
      <c r="I211" s="2"/>
      <c r="J211" s="2"/>
      <c r="K211" s="2"/>
      <c r="L211" s="2"/>
      <c r="M211" s="2"/>
      <c r="N211" s="7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45"/>
      <c r="B212" s="2"/>
      <c r="C212" s="70"/>
      <c r="D212" s="70"/>
      <c r="E212" s="70"/>
      <c r="F212" s="2"/>
      <c r="G212" s="2"/>
      <c r="H212" s="2"/>
      <c r="I212" s="2"/>
      <c r="J212" s="2"/>
      <c r="K212" s="2"/>
      <c r="L212" s="2"/>
      <c r="M212" s="2"/>
      <c r="N212" s="7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45"/>
      <c r="B213" s="2"/>
      <c r="C213" s="70"/>
      <c r="D213" s="70"/>
      <c r="E213" s="70"/>
      <c r="F213" s="2"/>
      <c r="G213" s="2"/>
      <c r="H213" s="2"/>
      <c r="I213" s="2"/>
      <c r="J213" s="2"/>
      <c r="K213" s="2"/>
      <c r="L213" s="2"/>
      <c r="M213" s="2"/>
      <c r="N213" s="7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45"/>
      <c r="B214" s="2"/>
      <c r="C214" s="70"/>
      <c r="D214" s="70"/>
      <c r="E214" s="70"/>
      <c r="F214" s="2"/>
      <c r="G214" s="2"/>
      <c r="H214" s="2"/>
      <c r="I214" s="2"/>
      <c r="J214" s="2"/>
      <c r="K214" s="2"/>
      <c r="L214" s="2"/>
      <c r="M214" s="2"/>
      <c r="N214" s="7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45"/>
      <c r="B215" s="2"/>
      <c r="C215" s="70"/>
      <c r="D215" s="70"/>
      <c r="E215" s="70"/>
      <c r="F215" s="2"/>
      <c r="G215" s="2"/>
      <c r="H215" s="2"/>
      <c r="I215" s="2"/>
      <c r="J215" s="2"/>
      <c r="K215" s="2"/>
      <c r="L215" s="2"/>
      <c r="M215" s="2"/>
      <c r="N215" s="7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45"/>
      <c r="B216" s="2"/>
      <c r="C216" s="70"/>
      <c r="D216" s="70"/>
      <c r="E216" s="70"/>
      <c r="F216" s="2"/>
      <c r="G216" s="2"/>
      <c r="H216" s="2"/>
      <c r="I216" s="2"/>
      <c r="J216" s="2"/>
      <c r="K216" s="2"/>
      <c r="L216" s="2"/>
      <c r="M216" s="2"/>
      <c r="N216" s="7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45"/>
      <c r="B217" s="2"/>
      <c r="C217" s="70"/>
      <c r="D217" s="70"/>
      <c r="E217" s="70"/>
      <c r="F217" s="2"/>
      <c r="G217" s="2"/>
      <c r="H217" s="2"/>
      <c r="I217" s="2"/>
      <c r="J217" s="2"/>
      <c r="K217" s="2"/>
      <c r="L217" s="2"/>
      <c r="M217" s="2"/>
      <c r="N217" s="7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45"/>
      <c r="B218" s="2"/>
      <c r="C218" s="70"/>
      <c r="D218" s="70"/>
      <c r="E218" s="70"/>
      <c r="F218" s="2"/>
      <c r="G218" s="2"/>
      <c r="H218" s="2"/>
      <c r="I218" s="2"/>
      <c r="J218" s="2"/>
      <c r="K218" s="2"/>
      <c r="L218" s="2"/>
      <c r="M218" s="2"/>
      <c r="N218" s="7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45"/>
      <c r="B219" s="2"/>
      <c r="C219" s="70"/>
      <c r="D219" s="70"/>
      <c r="E219" s="70"/>
      <c r="F219" s="2"/>
      <c r="G219" s="2"/>
      <c r="H219" s="2"/>
      <c r="I219" s="2"/>
      <c r="J219" s="2"/>
      <c r="K219" s="2"/>
      <c r="L219" s="2"/>
      <c r="M219" s="2"/>
      <c r="N219" s="7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45"/>
      <c r="B220" s="2"/>
      <c r="C220" s="70"/>
      <c r="D220" s="70"/>
      <c r="E220" s="70"/>
      <c r="F220" s="2"/>
      <c r="G220" s="2"/>
      <c r="H220" s="2"/>
      <c r="I220" s="2"/>
      <c r="J220" s="2"/>
      <c r="K220" s="2"/>
      <c r="L220" s="2"/>
      <c r="M220" s="2"/>
      <c r="N220" s="7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45"/>
      <c r="B221" s="2"/>
      <c r="C221" s="70"/>
      <c r="D221" s="70"/>
      <c r="E221" s="70"/>
      <c r="F221" s="2"/>
      <c r="G221" s="2"/>
      <c r="H221" s="2"/>
      <c r="I221" s="2"/>
      <c r="J221" s="2"/>
      <c r="K221" s="2"/>
      <c r="L221" s="2"/>
      <c r="M221" s="2"/>
      <c r="N221" s="70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45"/>
      <c r="B222" s="2"/>
      <c r="C222" s="70"/>
      <c r="D222" s="70"/>
      <c r="E222" s="70"/>
      <c r="F222" s="2"/>
      <c r="G222" s="2"/>
      <c r="H222" s="2"/>
      <c r="I222" s="2"/>
      <c r="J222" s="2"/>
      <c r="K222" s="2"/>
      <c r="L222" s="2"/>
      <c r="M222" s="2"/>
      <c r="N222" s="70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45"/>
      <c r="B223" s="2"/>
      <c r="C223" s="70"/>
      <c r="D223" s="70"/>
      <c r="E223" s="70"/>
      <c r="F223" s="2"/>
      <c r="G223" s="2"/>
      <c r="H223" s="2"/>
      <c r="I223" s="2"/>
      <c r="J223" s="2"/>
      <c r="K223" s="2"/>
      <c r="L223" s="2"/>
      <c r="M223" s="2"/>
      <c r="N223" s="70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45"/>
      <c r="B224" s="2"/>
      <c r="C224" s="70"/>
      <c r="D224" s="70"/>
      <c r="E224" s="70"/>
      <c r="F224" s="2"/>
      <c r="G224" s="2"/>
      <c r="H224" s="2"/>
      <c r="I224" s="2"/>
      <c r="J224" s="2"/>
      <c r="K224" s="2"/>
      <c r="L224" s="2"/>
      <c r="M224" s="2"/>
      <c r="N224" s="70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45"/>
      <c r="B225" s="2"/>
      <c r="C225" s="70"/>
      <c r="D225" s="70"/>
      <c r="E225" s="70"/>
      <c r="F225" s="2"/>
      <c r="G225" s="2"/>
      <c r="H225" s="2"/>
      <c r="I225" s="2"/>
      <c r="J225" s="2"/>
      <c r="K225" s="2"/>
      <c r="L225" s="2"/>
      <c r="M225" s="2"/>
      <c r="N225" s="70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45"/>
      <c r="B226" s="2"/>
      <c r="C226" s="70"/>
      <c r="D226" s="70"/>
      <c r="E226" s="70"/>
      <c r="F226" s="2"/>
      <c r="G226" s="2"/>
      <c r="H226" s="2"/>
      <c r="I226" s="2"/>
      <c r="J226" s="2"/>
      <c r="K226" s="2"/>
      <c r="L226" s="2"/>
      <c r="M226" s="2"/>
      <c r="N226" s="70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45"/>
      <c r="B227" s="2"/>
      <c r="C227" s="70"/>
      <c r="D227" s="70"/>
      <c r="E227" s="70"/>
      <c r="F227" s="2"/>
      <c r="G227" s="2"/>
      <c r="H227" s="2"/>
      <c r="I227" s="2"/>
      <c r="J227" s="2"/>
      <c r="K227" s="2"/>
      <c r="L227" s="2"/>
      <c r="M227" s="2"/>
      <c r="N227" s="70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45"/>
      <c r="B228" s="2"/>
      <c r="C228" s="70"/>
      <c r="D228" s="70"/>
      <c r="E228" s="70"/>
      <c r="F228" s="2"/>
      <c r="G228" s="2"/>
      <c r="H228" s="2"/>
      <c r="I228" s="2"/>
      <c r="J228" s="2"/>
      <c r="K228" s="2"/>
      <c r="L228" s="2"/>
      <c r="M228" s="2"/>
      <c r="N228" s="70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45"/>
      <c r="B229" s="2"/>
      <c r="C229" s="70"/>
      <c r="D229" s="70"/>
      <c r="E229" s="70"/>
      <c r="F229" s="2"/>
      <c r="G229" s="2"/>
      <c r="H229" s="2"/>
      <c r="I229" s="2"/>
      <c r="J229" s="2"/>
      <c r="K229" s="2"/>
      <c r="L229" s="2"/>
      <c r="M229" s="2"/>
      <c r="N229" s="70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45"/>
      <c r="B230" s="2"/>
      <c r="C230" s="70"/>
      <c r="D230" s="70"/>
      <c r="E230" s="70"/>
      <c r="F230" s="2"/>
      <c r="G230" s="2"/>
      <c r="H230" s="2"/>
      <c r="I230" s="2"/>
      <c r="J230" s="2"/>
      <c r="K230" s="2"/>
      <c r="L230" s="2"/>
      <c r="M230" s="2"/>
      <c r="N230" s="70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45"/>
      <c r="B231" s="2"/>
      <c r="C231" s="70"/>
      <c r="D231" s="70"/>
      <c r="E231" s="70"/>
      <c r="F231" s="2"/>
      <c r="G231" s="2"/>
      <c r="H231" s="2"/>
      <c r="I231" s="2"/>
      <c r="J231" s="2"/>
      <c r="K231" s="2"/>
      <c r="L231" s="2"/>
      <c r="M231" s="2"/>
      <c r="N231" s="70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45"/>
      <c r="B232" s="2"/>
      <c r="C232" s="70"/>
      <c r="D232" s="70"/>
      <c r="E232" s="70"/>
      <c r="F232" s="2"/>
      <c r="G232" s="2"/>
      <c r="H232" s="2"/>
      <c r="I232" s="2"/>
      <c r="J232" s="2"/>
      <c r="K232" s="2"/>
      <c r="L232" s="2"/>
      <c r="M232" s="2"/>
      <c r="N232" s="70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45"/>
      <c r="B233" s="2"/>
      <c r="C233" s="70"/>
      <c r="D233" s="70"/>
      <c r="E233" s="70"/>
      <c r="F233" s="2"/>
      <c r="G233" s="2"/>
      <c r="H233" s="2"/>
      <c r="I233" s="2"/>
      <c r="J233" s="2"/>
      <c r="K233" s="2"/>
      <c r="L233" s="2"/>
      <c r="M233" s="2"/>
      <c r="N233" s="70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45"/>
      <c r="B234" s="2"/>
      <c r="C234" s="70"/>
      <c r="D234" s="70"/>
      <c r="E234" s="70"/>
      <c r="F234" s="2"/>
      <c r="G234" s="2"/>
      <c r="H234" s="2"/>
      <c r="I234" s="2"/>
      <c r="J234" s="2"/>
      <c r="K234" s="2"/>
      <c r="L234" s="2"/>
      <c r="M234" s="2"/>
      <c r="N234" s="70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45"/>
      <c r="B235" s="2"/>
      <c r="C235" s="70"/>
      <c r="D235" s="70"/>
      <c r="E235" s="70"/>
      <c r="F235" s="2"/>
      <c r="G235" s="2"/>
      <c r="H235" s="2"/>
      <c r="I235" s="2"/>
      <c r="J235" s="2"/>
      <c r="K235" s="2"/>
      <c r="L235" s="2"/>
      <c r="M235" s="2"/>
      <c r="N235" s="70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45"/>
      <c r="B236" s="2"/>
      <c r="C236" s="70"/>
      <c r="D236" s="70"/>
      <c r="E236" s="70"/>
      <c r="F236" s="2"/>
      <c r="G236" s="2"/>
      <c r="H236" s="2"/>
      <c r="I236" s="2"/>
      <c r="J236" s="2"/>
      <c r="K236" s="2"/>
      <c r="L236" s="2"/>
      <c r="M236" s="2"/>
      <c r="N236" s="70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45"/>
      <c r="B237" s="2"/>
      <c r="C237" s="70"/>
      <c r="D237" s="70"/>
      <c r="E237" s="70"/>
      <c r="F237" s="2"/>
      <c r="G237" s="2"/>
      <c r="H237" s="2"/>
      <c r="I237" s="2"/>
      <c r="J237" s="2"/>
      <c r="K237" s="2"/>
      <c r="L237" s="2"/>
      <c r="M237" s="2"/>
      <c r="N237" s="70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45"/>
      <c r="B238" s="2"/>
      <c r="C238" s="70"/>
      <c r="D238" s="70"/>
      <c r="E238" s="70"/>
      <c r="F238" s="2"/>
      <c r="G238" s="2"/>
      <c r="H238" s="2"/>
      <c r="I238" s="2"/>
      <c r="J238" s="2"/>
      <c r="K238" s="2"/>
      <c r="L238" s="2"/>
      <c r="M238" s="2"/>
      <c r="N238" s="70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45"/>
      <c r="B239" s="2"/>
      <c r="C239" s="70"/>
      <c r="D239" s="70"/>
      <c r="E239" s="70"/>
      <c r="F239" s="2"/>
      <c r="G239" s="2"/>
      <c r="H239" s="2"/>
      <c r="I239" s="2"/>
      <c r="J239" s="2"/>
      <c r="K239" s="2"/>
      <c r="L239" s="2"/>
      <c r="M239" s="2"/>
      <c r="N239" s="70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45"/>
      <c r="B240" s="2"/>
      <c r="C240" s="70"/>
      <c r="D240" s="70"/>
      <c r="E240" s="70"/>
      <c r="F240" s="2"/>
      <c r="G240" s="2"/>
      <c r="H240" s="2"/>
      <c r="I240" s="2"/>
      <c r="J240" s="2"/>
      <c r="K240" s="2"/>
      <c r="L240" s="2"/>
      <c r="M240" s="2"/>
      <c r="N240" s="70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45"/>
      <c r="B241" s="2"/>
      <c r="C241" s="70"/>
      <c r="D241" s="70"/>
      <c r="E241" s="70"/>
      <c r="F241" s="2"/>
      <c r="G241" s="2"/>
      <c r="H241" s="2"/>
      <c r="I241" s="2"/>
      <c r="J241" s="2"/>
      <c r="K241" s="2"/>
      <c r="L241" s="2"/>
      <c r="M241" s="2"/>
      <c r="N241" s="70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45"/>
      <c r="B242" s="2"/>
      <c r="C242" s="70"/>
      <c r="D242" s="70"/>
      <c r="E242" s="70"/>
      <c r="F242" s="2"/>
      <c r="G242" s="2"/>
      <c r="H242" s="2"/>
      <c r="I242" s="2"/>
      <c r="J242" s="2"/>
      <c r="K242" s="2"/>
      <c r="L242" s="2"/>
      <c r="M242" s="2"/>
      <c r="N242" s="70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45"/>
      <c r="B243" s="2"/>
      <c r="C243" s="70"/>
      <c r="D243" s="70"/>
      <c r="E243" s="70"/>
      <c r="F243" s="2"/>
      <c r="G243" s="2"/>
      <c r="H243" s="2"/>
      <c r="I243" s="2"/>
      <c r="J243" s="2"/>
      <c r="K243" s="2"/>
      <c r="L243" s="2"/>
      <c r="M243" s="2"/>
      <c r="N243" s="70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45"/>
      <c r="B244" s="2"/>
      <c r="C244" s="70"/>
      <c r="D244" s="70"/>
      <c r="E244" s="70"/>
      <c r="F244" s="2"/>
      <c r="G244" s="2"/>
      <c r="H244" s="2"/>
      <c r="I244" s="2"/>
      <c r="J244" s="2"/>
      <c r="K244" s="2"/>
      <c r="L244" s="2"/>
      <c r="M244" s="2"/>
      <c r="N244" s="70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45"/>
      <c r="B245" s="2"/>
      <c r="C245" s="70"/>
      <c r="D245" s="70"/>
      <c r="E245" s="70"/>
      <c r="F245" s="2"/>
      <c r="G245" s="2"/>
      <c r="H245" s="2"/>
      <c r="I245" s="2"/>
      <c r="J245" s="2"/>
      <c r="K245" s="2"/>
      <c r="L245" s="2"/>
      <c r="M245" s="2"/>
      <c r="N245" s="70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45"/>
      <c r="B246" s="2"/>
      <c r="C246" s="70"/>
      <c r="D246" s="70"/>
      <c r="E246" s="70"/>
      <c r="F246" s="2"/>
      <c r="G246" s="2"/>
      <c r="H246" s="2"/>
      <c r="I246" s="2"/>
      <c r="J246" s="2"/>
      <c r="K246" s="2"/>
      <c r="L246" s="2"/>
      <c r="M246" s="2"/>
      <c r="N246" s="70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45"/>
      <c r="B247" s="2"/>
      <c r="C247" s="70"/>
      <c r="D247" s="70"/>
      <c r="E247" s="70"/>
      <c r="F247" s="2"/>
      <c r="G247" s="2"/>
      <c r="H247" s="2"/>
      <c r="I247" s="2"/>
      <c r="J247" s="2"/>
      <c r="K247" s="2"/>
      <c r="L247" s="2"/>
      <c r="M247" s="2"/>
      <c r="N247" s="70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45"/>
      <c r="B248" s="2"/>
      <c r="C248" s="70"/>
      <c r="D248" s="70"/>
      <c r="E248" s="70"/>
      <c r="F248" s="2"/>
      <c r="G248" s="2"/>
      <c r="H248" s="2"/>
      <c r="I248" s="2"/>
      <c r="J248" s="2"/>
      <c r="K248" s="2"/>
      <c r="L248" s="2"/>
      <c r="M248" s="2"/>
      <c r="N248" s="70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45"/>
      <c r="B249" s="2"/>
      <c r="C249" s="70"/>
      <c r="D249" s="70"/>
      <c r="E249" s="70"/>
      <c r="F249" s="2"/>
      <c r="G249" s="2"/>
      <c r="H249" s="2"/>
      <c r="I249" s="2"/>
      <c r="J249" s="2"/>
      <c r="K249" s="2"/>
      <c r="L249" s="2"/>
      <c r="M249" s="2"/>
      <c r="N249" s="70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45"/>
      <c r="B250" s="2"/>
      <c r="C250" s="70"/>
      <c r="D250" s="70"/>
      <c r="E250" s="70"/>
      <c r="F250" s="2"/>
      <c r="G250" s="2"/>
      <c r="H250" s="2"/>
      <c r="I250" s="2"/>
      <c r="J250" s="2"/>
      <c r="K250" s="2"/>
      <c r="L250" s="2"/>
      <c r="M250" s="2"/>
      <c r="N250" s="70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45"/>
      <c r="B251" s="2"/>
      <c r="C251" s="70"/>
      <c r="D251" s="70"/>
      <c r="E251" s="70"/>
      <c r="F251" s="2"/>
      <c r="G251" s="2"/>
      <c r="H251" s="2"/>
      <c r="I251" s="2"/>
      <c r="J251" s="2"/>
      <c r="K251" s="2"/>
      <c r="L251" s="2"/>
      <c r="M251" s="2"/>
      <c r="N251" s="70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45"/>
      <c r="B252" s="2"/>
      <c r="C252" s="70"/>
      <c r="D252" s="70"/>
      <c r="E252" s="70"/>
      <c r="F252" s="2"/>
      <c r="G252" s="2"/>
      <c r="H252" s="2"/>
      <c r="I252" s="2"/>
      <c r="J252" s="2"/>
      <c r="K252" s="2"/>
      <c r="L252" s="2"/>
      <c r="M252" s="2"/>
      <c r="N252" s="70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45"/>
      <c r="B253" s="2"/>
      <c r="C253" s="70"/>
      <c r="D253" s="70"/>
      <c r="E253" s="70"/>
      <c r="F253" s="2"/>
      <c r="G253" s="2"/>
      <c r="H253" s="2"/>
      <c r="I253" s="2"/>
      <c r="J253" s="2"/>
      <c r="K253" s="2"/>
      <c r="L253" s="2"/>
      <c r="M253" s="2"/>
      <c r="N253" s="70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45"/>
      <c r="B254" s="2"/>
      <c r="C254" s="70"/>
      <c r="D254" s="70"/>
      <c r="E254" s="70"/>
      <c r="F254" s="2"/>
      <c r="G254" s="2"/>
      <c r="H254" s="2"/>
      <c r="I254" s="2"/>
      <c r="J254" s="2"/>
      <c r="K254" s="2"/>
      <c r="L254" s="2"/>
      <c r="M254" s="2"/>
      <c r="N254" s="70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45"/>
      <c r="B255" s="2"/>
      <c r="C255" s="70"/>
      <c r="D255" s="70"/>
      <c r="E255" s="70"/>
      <c r="F255" s="2"/>
      <c r="G255" s="2"/>
      <c r="H255" s="2"/>
      <c r="I255" s="2"/>
      <c r="J255" s="2"/>
      <c r="K255" s="2"/>
      <c r="L255" s="2"/>
      <c r="M255" s="2"/>
      <c r="N255" s="70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45"/>
      <c r="B256" s="2"/>
      <c r="C256" s="70"/>
      <c r="D256" s="70"/>
      <c r="E256" s="70"/>
      <c r="F256" s="2"/>
      <c r="G256" s="2"/>
      <c r="H256" s="2"/>
      <c r="I256" s="2"/>
      <c r="J256" s="2"/>
      <c r="K256" s="2"/>
      <c r="L256" s="2"/>
      <c r="M256" s="2"/>
      <c r="N256" s="7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45"/>
      <c r="B257" s="2"/>
      <c r="C257" s="70"/>
      <c r="D257" s="70"/>
      <c r="E257" s="70"/>
      <c r="F257" s="2"/>
      <c r="G257" s="2"/>
      <c r="H257" s="2"/>
      <c r="I257" s="2"/>
      <c r="J257" s="2"/>
      <c r="K257" s="2"/>
      <c r="L257" s="2"/>
      <c r="M257" s="2"/>
      <c r="N257" s="70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45"/>
      <c r="B258" s="2"/>
      <c r="C258" s="70"/>
      <c r="D258" s="70"/>
      <c r="E258" s="70"/>
      <c r="F258" s="2"/>
      <c r="G258" s="2"/>
      <c r="H258" s="2"/>
      <c r="I258" s="2"/>
      <c r="J258" s="2"/>
      <c r="K258" s="2"/>
      <c r="L258" s="2"/>
      <c r="M258" s="2"/>
      <c r="N258" s="70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45"/>
      <c r="B259" s="2"/>
      <c r="C259" s="70"/>
      <c r="D259" s="70"/>
      <c r="E259" s="70"/>
      <c r="F259" s="2"/>
      <c r="G259" s="2"/>
      <c r="H259" s="2"/>
      <c r="I259" s="2"/>
      <c r="J259" s="2"/>
      <c r="K259" s="2"/>
      <c r="L259" s="2"/>
      <c r="M259" s="2"/>
      <c r="N259" s="70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45"/>
      <c r="B260" s="2"/>
      <c r="C260" s="70"/>
      <c r="D260" s="70"/>
      <c r="E260" s="70"/>
      <c r="F260" s="2"/>
      <c r="G260" s="2"/>
      <c r="H260" s="2"/>
      <c r="I260" s="2"/>
      <c r="J260" s="2"/>
      <c r="K260" s="2"/>
      <c r="L260" s="2"/>
      <c r="M260" s="2"/>
      <c r="N260" s="70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45"/>
      <c r="B261" s="2"/>
      <c r="C261" s="70"/>
      <c r="D261" s="70"/>
      <c r="E261" s="70"/>
      <c r="F261" s="2"/>
      <c r="G261" s="2"/>
      <c r="H261" s="2"/>
      <c r="I261" s="2"/>
      <c r="J261" s="2"/>
      <c r="K261" s="2"/>
      <c r="L261" s="2"/>
      <c r="M261" s="2"/>
      <c r="N261" s="70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45"/>
      <c r="B262" s="2"/>
      <c r="C262" s="70"/>
      <c r="D262" s="70"/>
      <c r="E262" s="70"/>
      <c r="F262" s="2"/>
      <c r="G262" s="2"/>
      <c r="H262" s="2"/>
      <c r="I262" s="2"/>
      <c r="J262" s="2"/>
      <c r="K262" s="2"/>
      <c r="L262" s="2"/>
      <c r="M262" s="2"/>
      <c r="N262" s="70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45"/>
      <c r="B263" s="2"/>
      <c r="C263" s="70"/>
      <c r="D263" s="70"/>
      <c r="E263" s="70"/>
      <c r="F263" s="2"/>
      <c r="G263" s="2"/>
      <c r="H263" s="2"/>
      <c r="I263" s="2"/>
      <c r="J263" s="2"/>
      <c r="K263" s="2"/>
      <c r="L263" s="2"/>
      <c r="M263" s="2"/>
      <c r="N263" s="70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45"/>
      <c r="B264" s="2"/>
      <c r="C264" s="70"/>
      <c r="D264" s="70"/>
      <c r="E264" s="70"/>
      <c r="F264" s="2"/>
      <c r="G264" s="2"/>
      <c r="H264" s="2"/>
      <c r="I264" s="2"/>
      <c r="J264" s="2"/>
      <c r="K264" s="2"/>
      <c r="L264" s="2"/>
      <c r="M264" s="2"/>
      <c r="N264" s="7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45"/>
      <c r="B265" s="2"/>
      <c r="C265" s="70"/>
      <c r="D265" s="70"/>
      <c r="E265" s="70"/>
      <c r="F265" s="2"/>
      <c r="G265" s="2"/>
      <c r="H265" s="2"/>
      <c r="I265" s="2"/>
      <c r="J265" s="2"/>
      <c r="K265" s="2"/>
      <c r="L265" s="2"/>
      <c r="M265" s="2"/>
      <c r="N265" s="70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45"/>
      <c r="B266" s="2"/>
      <c r="C266" s="70"/>
      <c r="D266" s="70"/>
      <c r="E266" s="70"/>
      <c r="F266" s="2"/>
      <c r="G266" s="2"/>
      <c r="H266" s="2"/>
      <c r="I266" s="2"/>
      <c r="J266" s="2"/>
      <c r="K266" s="2"/>
      <c r="L266" s="2"/>
      <c r="M266" s="2"/>
      <c r="N266" s="70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45"/>
      <c r="B267" s="2"/>
      <c r="C267" s="70"/>
      <c r="D267" s="70"/>
      <c r="E267" s="70"/>
      <c r="F267" s="2"/>
      <c r="G267" s="2"/>
      <c r="H267" s="2"/>
      <c r="I267" s="2"/>
      <c r="J267" s="2"/>
      <c r="K267" s="2"/>
      <c r="L267" s="2"/>
      <c r="M267" s="2"/>
      <c r="N267" s="70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45"/>
      <c r="B268" s="2"/>
      <c r="C268" s="70"/>
      <c r="D268" s="70"/>
      <c r="E268" s="70"/>
      <c r="F268" s="2"/>
      <c r="G268" s="2"/>
      <c r="H268" s="2"/>
      <c r="I268" s="2"/>
      <c r="J268" s="2"/>
      <c r="K268" s="2"/>
      <c r="L268" s="2"/>
      <c r="M268" s="2"/>
      <c r="N268" s="70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45"/>
      <c r="B269" s="2"/>
      <c r="C269" s="70"/>
      <c r="D269" s="70"/>
      <c r="E269" s="70"/>
      <c r="F269" s="2"/>
      <c r="G269" s="2"/>
      <c r="H269" s="2"/>
      <c r="I269" s="2"/>
      <c r="J269" s="2"/>
      <c r="K269" s="2"/>
      <c r="L269" s="2"/>
      <c r="M269" s="2"/>
      <c r="N269" s="70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45"/>
      <c r="B270" s="2"/>
      <c r="C270" s="70"/>
      <c r="D270" s="70"/>
      <c r="E270" s="70"/>
      <c r="F270" s="2"/>
      <c r="G270" s="2"/>
      <c r="H270" s="2"/>
      <c r="I270" s="2"/>
      <c r="J270" s="2"/>
      <c r="K270" s="2"/>
      <c r="L270" s="2"/>
      <c r="M270" s="2"/>
      <c r="N270" s="70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45"/>
      <c r="B271" s="2"/>
      <c r="C271" s="70"/>
      <c r="D271" s="70"/>
      <c r="E271" s="70"/>
      <c r="F271" s="2"/>
      <c r="G271" s="2"/>
      <c r="H271" s="2"/>
      <c r="I271" s="2"/>
      <c r="J271" s="2"/>
      <c r="K271" s="2"/>
      <c r="L271" s="2"/>
      <c r="M271" s="2"/>
      <c r="N271" s="70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45"/>
      <c r="B272" s="2"/>
      <c r="C272" s="70"/>
      <c r="D272" s="70"/>
      <c r="E272" s="70"/>
      <c r="F272" s="2"/>
      <c r="G272" s="2"/>
      <c r="H272" s="2"/>
      <c r="I272" s="2"/>
      <c r="J272" s="2"/>
      <c r="K272" s="2"/>
      <c r="L272" s="2"/>
      <c r="M272" s="2"/>
      <c r="N272" s="7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45"/>
      <c r="B273" s="2"/>
      <c r="C273" s="70"/>
      <c r="D273" s="70"/>
      <c r="E273" s="70"/>
      <c r="F273" s="2"/>
      <c r="G273" s="2"/>
      <c r="H273" s="2"/>
      <c r="I273" s="2"/>
      <c r="J273" s="2"/>
      <c r="K273" s="2"/>
      <c r="L273" s="2"/>
      <c r="M273" s="2"/>
      <c r="N273" s="70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45"/>
      <c r="B274" s="2"/>
      <c r="C274" s="70"/>
      <c r="D274" s="70"/>
      <c r="E274" s="70"/>
      <c r="F274" s="2"/>
      <c r="G274" s="2"/>
      <c r="H274" s="2"/>
      <c r="I274" s="2"/>
      <c r="J274" s="2"/>
      <c r="K274" s="2"/>
      <c r="L274" s="2"/>
      <c r="M274" s="2"/>
      <c r="N274" s="70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45"/>
      <c r="B275" s="2"/>
      <c r="C275" s="70"/>
      <c r="D275" s="70"/>
      <c r="E275" s="70"/>
      <c r="F275" s="2"/>
      <c r="G275" s="2"/>
      <c r="H275" s="2"/>
      <c r="I275" s="2"/>
      <c r="J275" s="2"/>
      <c r="K275" s="2"/>
      <c r="L275" s="2"/>
      <c r="M275" s="2"/>
      <c r="N275" s="70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45"/>
      <c r="B276" s="2"/>
      <c r="C276" s="70"/>
      <c r="D276" s="70"/>
      <c r="E276" s="70"/>
      <c r="F276" s="2"/>
      <c r="G276" s="2"/>
      <c r="H276" s="2"/>
      <c r="I276" s="2"/>
      <c r="J276" s="2"/>
      <c r="K276" s="2"/>
      <c r="L276" s="2"/>
      <c r="M276" s="2"/>
      <c r="N276" s="70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45"/>
      <c r="B277" s="2"/>
      <c r="C277" s="70"/>
      <c r="D277" s="70"/>
      <c r="E277" s="70"/>
      <c r="F277" s="2"/>
      <c r="G277" s="2"/>
      <c r="H277" s="2"/>
      <c r="I277" s="2"/>
      <c r="J277" s="2"/>
      <c r="K277" s="2"/>
      <c r="L277" s="2"/>
      <c r="M277" s="2"/>
      <c r="N277" s="70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45"/>
      <c r="B278" s="2"/>
      <c r="C278" s="70"/>
      <c r="D278" s="70"/>
      <c r="E278" s="70"/>
      <c r="F278" s="2"/>
      <c r="G278" s="2"/>
      <c r="H278" s="2"/>
      <c r="I278" s="2"/>
      <c r="J278" s="2"/>
      <c r="K278" s="2"/>
      <c r="L278" s="2"/>
      <c r="M278" s="2"/>
      <c r="N278" s="70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45"/>
      <c r="B279" s="2"/>
      <c r="C279" s="70"/>
      <c r="D279" s="70"/>
      <c r="E279" s="70"/>
      <c r="F279" s="2"/>
      <c r="G279" s="2"/>
      <c r="H279" s="2"/>
      <c r="I279" s="2"/>
      <c r="J279" s="2"/>
      <c r="K279" s="2"/>
      <c r="L279" s="2"/>
      <c r="M279" s="2"/>
      <c r="N279" s="70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45"/>
      <c r="B280" s="2"/>
      <c r="C280" s="70"/>
      <c r="D280" s="70"/>
      <c r="E280" s="70"/>
      <c r="F280" s="2"/>
      <c r="G280" s="2"/>
      <c r="H280" s="2"/>
      <c r="I280" s="2"/>
      <c r="J280" s="2"/>
      <c r="K280" s="2"/>
      <c r="L280" s="2"/>
      <c r="M280" s="2"/>
      <c r="N280" s="7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45"/>
      <c r="B281" s="2"/>
      <c r="C281" s="70"/>
      <c r="D281" s="70"/>
      <c r="E281" s="70"/>
      <c r="F281" s="2"/>
      <c r="G281" s="2"/>
      <c r="H281" s="2"/>
      <c r="I281" s="2"/>
      <c r="J281" s="2"/>
      <c r="K281" s="2"/>
      <c r="L281" s="2"/>
      <c r="M281" s="2"/>
      <c r="N281" s="70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45"/>
      <c r="B282" s="2"/>
      <c r="C282" s="70"/>
      <c r="D282" s="70"/>
      <c r="E282" s="70"/>
      <c r="F282" s="2"/>
      <c r="G282" s="2"/>
      <c r="H282" s="2"/>
      <c r="I282" s="2"/>
      <c r="J282" s="2"/>
      <c r="K282" s="2"/>
      <c r="L282" s="2"/>
      <c r="M282" s="2"/>
      <c r="N282" s="70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45"/>
      <c r="B283" s="2"/>
      <c r="C283" s="70"/>
      <c r="D283" s="70"/>
      <c r="E283" s="70"/>
      <c r="F283" s="2"/>
      <c r="G283" s="2"/>
      <c r="H283" s="2"/>
      <c r="I283" s="2"/>
      <c r="J283" s="2"/>
      <c r="K283" s="2"/>
      <c r="L283" s="2"/>
      <c r="M283" s="2"/>
      <c r="N283" s="70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45"/>
      <c r="B284" s="2"/>
      <c r="C284" s="70"/>
      <c r="D284" s="70"/>
      <c r="E284" s="70"/>
      <c r="F284" s="2"/>
      <c r="G284" s="2"/>
      <c r="H284" s="2"/>
      <c r="I284" s="2"/>
      <c r="J284" s="2"/>
      <c r="K284" s="2"/>
      <c r="L284" s="2"/>
      <c r="M284" s="2"/>
      <c r="N284" s="70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45"/>
      <c r="B285" s="2"/>
      <c r="C285" s="70"/>
      <c r="D285" s="70"/>
      <c r="E285" s="70"/>
      <c r="F285" s="2"/>
      <c r="G285" s="2"/>
      <c r="H285" s="2"/>
      <c r="I285" s="2"/>
      <c r="J285" s="2"/>
      <c r="K285" s="2"/>
      <c r="L285" s="2"/>
      <c r="M285" s="2"/>
      <c r="N285" s="70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45"/>
      <c r="B286" s="2"/>
      <c r="C286" s="70"/>
      <c r="D286" s="70"/>
      <c r="E286" s="70"/>
      <c r="F286" s="2"/>
      <c r="G286" s="2"/>
      <c r="H286" s="2"/>
      <c r="I286" s="2"/>
      <c r="J286" s="2"/>
      <c r="K286" s="2"/>
      <c r="L286" s="2"/>
      <c r="M286" s="2"/>
      <c r="N286" s="70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45"/>
      <c r="B287" s="2"/>
      <c r="C287" s="70"/>
      <c r="D287" s="70"/>
      <c r="E287" s="70"/>
      <c r="F287" s="2"/>
      <c r="G287" s="2"/>
      <c r="H287" s="2"/>
      <c r="I287" s="2"/>
      <c r="J287" s="2"/>
      <c r="K287" s="2"/>
      <c r="L287" s="2"/>
      <c r="M287" s="2"/>
      <c r="N287" s="70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45"/>
      <c r="B288" s="2"/>
      <c r="C288" s="70"/>
      <c r="D288" s="70"/>
      <c r="E288" s="70"/>
      <c r="F288" s="2"/>
      <c r="G288" s="2"/>
      <c r="H288" s="2"/>
      <c r="I288" s="2"/>
      <c r="J288" s="2"/>
      <c r="K288" s="2"/>
      <c r="L288" s="2"/>
      <c r="M288" s="2"/>
      <c r="N288" s="7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45"/>
      <c r="B289" s="2"/>
      <c r="C289" s="70"/>
      <c r="D289" s="70"/>
      <c r="E289" s="70"/>
      <c r="F289" s="2"/>
      <c r="G289" s="2"/>
      <c r="H289" s="2"/>
      <c r="I289" s="2"/>
      <c r="J289" s="2"/>
      <c r="K289" s="2"/>
      <c r="L289" s="2"/>
      <c r="M289" s="2"/>
      <c r="N289" s="70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45"/>
      <c r="B290" s="2"/>
      <c r="C290" s="70"/>
      <c r="D290" s="70"/>
      <c r="E290" s="70"/>
      <c r="F290" s="2"/>
      <c r="G290" s="2"/>
      <c r="H290" s="2"/>
      <c r="I290" s="2"/>
      <c r="J290" s="2"/>
      <c r="K290" s="2"/>
      <c r="L290" s="2"/>
      <c r="M290" s="2"/>
      <c r="N290" s="70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45"/>
      <c r="B291" s="2"/>
      <c r="C291" s="70"/>
      <c r="D291" s="70"/>
      <c r="E291" s="70"/>
      <c r="F291" s="2"/>
      <c r="G291" s="2"/>
      <c r="H291" s="2"/>
      <c r="I291" s="2"/>
      <c r="J291" s="2"/>
      <c r="K291" s="2"/>
      <c r="L291" s="2"/>
      <c r="M291" s="2"/>
      <c r="N291" s="70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45"/>
      <c r="B292" s="2"/>
      <c r="C292" s="70"/>
      <c r="D292" s="70"/>
      <c r="E292" s="70"/>
      <c r="F292" s="2"/>
      <c r="G292" s="2"/>
      <c r="H292" s="2"/>
      <c r="I292" s="2"/>
      <c r="J292" s="2"/>
      <c r="K292" s="2"/>
      <c r="L292" s="2"/>
      <c r="M292" s="2"/>
      <c r="N292" s="70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45"/>
      <c r="B293" s="2"/>
      <c r="C293" s="70"/>
      <c r="D293" s="70"/>
      <c r="E293" s="70"/>
      <c r="F293" s="2"/>
      <c r="G293" s="2"/>
      <c r="H293" s="2"/>
      <c r="I293" s="2"/>
      <c r="J293" s="2"/>
      <c r="K293" s="2"/>
      <c r="L293" s="2"/>
      <c r="M293" s="2"/>
      <c r="N293" s="70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45"/>
      <c r="B294" s="2"/>
      <c r="C294" s="70"/>
      <c r="D294" s="70"/>
      <c r="E294" s="70"/>
      <c r="F294" s="2"/>
      <c r="G294" s="2"/>
      <c r="H294" s="2"/>
      <c r="I294" s="2"/>
      <c r="J294" s="2"/>
      <c r="K294" s="2"/>
      <c r="L294" s="2"/>
      <c r="M294" s="2"/>
      <c r="N294" s="70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45"/>
      <c r="B295" s="2"/>
      <c r="C295" s="70"/>
      <c r="D295" s="70"/>
      <c r="E295" s="70"/>
      <c r="F295" s="2"/>
      <c r="G295" s="2"/>
      <c r="H295" s="2"/>
      <c r="I295" s="2"/>
      <c r="J295" s="2"/>
      <c r="K295" s="2"/>
      <c r="L295" s="2"/>
      <c r="M295" s="2"/>
      <c r="N295" s="70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45"/>
      <c r="B296" s="2"/>
      <c r="C296" s="70"/>
      <c r="D296" s="70"/>
      <c r="E296" s="70"/>
      <c r="F296" s="2"/>
      <c r="G296" s="2"/>
      <c r="H296" s="2"/>
      <c r="I296" s="2"/>
      <c r="J296" s="2"/>
      <c r="K296" s="2"/>
      <c r="L296" s="2"/>
      <c r="M296" s="2"/>
      <c r="N296" s="7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45"/>
      <c r="B297" s="2"/>
      <c r="C297" s="70"/>
      <c r="D297" s="70"/>
      <c r="E297" s="70"/>
      <c r="F297" s="2"/>
      <c r="G297" s="2"/>
      <c r="H297" s="2"/>
      <c r="I297" s="2"/>
      <c r="J297" s="2"/>
      <c r="K297" s="2"/>
      <c r="L297" s="2"/>
      <c r="M297" s="2"/>
      <c r="N297" s="70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45"/>
      <c r="B298" s="2"/>
      <c r="C298" s="70"/>
      <c r="D298" s="70"/>
      <c r="E298" s="70"/>
      <c r="F298" s="2"/>
      <c r="G298" s="2"/>
      <c r="H298" s="2"/>
      <c r="I298" s="2"/>
      <c r="J298" s="2"/>
      <c r="K298" s="2"/>
      <c r="L298" s="2"/>
      <c r="M298" s="2"/>
      <c r="N298" s="70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45"/>
      <c r="B299" s="2"/>
      <c r="C299" s="70"/>
      <c r="D299" s="70"/>
      <c r="E299" s="70"/>
      <c r="F299" s="2"/>
      <c r="G299" s="2"/>
      <c r="H299" s="2"/>
      <c r="I299" s="2"/>
      <c r="J299" s="2"/>
      <c r="K299" s="2"/>
      <c r="L299" s="2"/>
      <c r="M299" s="2"/>
      <c r="N299" s="70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45"/>
      <c r="B300" s="2"/>
      <c r="C300" s="70"/>
      <c r="D300" s="70"/>
      <c r="E300" s="70"/>
      <c r="F300" s="2"/>
      <c r="G300" s="2"/>
      <c r="H300" s="2"/>
      <c r="I300" s="2"/>
      <c r="J300" s="2"/>
      <c r="K300" s="2"/>
      <c r="L300" s="2"/>
      <c r="M300" s="2"/>
      <c r="N300" s="70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45"/>
      <c r="B301" s="2"/>
      <c r="C301" s="70"/>
      <c r="D301" s="70"/>
      <c r="E301" s="70"/>
      <c r="F301" s="2"/>
      <c r="G301" s="2"/>
      <c r="H301" s="2"/>
      <c r="I301" s="2"/>
      <c r="J301" s="2"/>
      <c r="K301" s="2"/>
      <c r="L301" s="2"/>
      <c r="M301" s="2"/>
      <c r="N301" s="70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45"/>
      <c r="B302" s="2"/>
      <c r="C302" s="70"/>
      <c r="D302" s="70"/>
      <c r="E302" s="70"/>
      <c r="F302" s="2"/>
      <c r="G302" s="2"/>
      <c r="H302" s="2"/>
      <c r="I302" s="2"/>
      <c r="J302" s="2"/>
      <c r="K302" s="2"/>
      <c r="L302" s="2"/>
      <c r="M302" s="2"/>
      <c r="N302" s="70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45"/>
      <c r="B303" s="2"/>
      <c r="C303" s="70"/>
      <c r="D303" s="70"/>
      <c r="E303" s="70"/>
      <c r="F303" s="2"/>
      <c r="G303" s="2"/>
      <c r="H303" s="2"/>
      <c r="I303" s="2"/>
      <c r="J303" s="2"/>
      <c r="K303" s="2"/>
      <c r="L303" s="2"/>
      <c r="M303" s="2"/>
      <c r="N303" s="70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45"/>
      <c r="B304" s="2"/>
      <c r="C304" s="70"/>
      <c r="D304" s="70"/>
      <c r="E304" s="70"/>
      <c r="F304" s="2"/>
      <c r="G304" s="2"/>
      <c r="H304" s="2"/>
      <c r="I304" s="2"/>
      <c r="J304" s="2"/>
      <c r="K304" s="2"/>
      <c r="L304" s="2"/>
      <c r="M304" s="2"/>
      <c r="N304" s="7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45"/>
      <c r="B305" s="2"/>
      <c r="C305" s="70"/>
      <c r="D305" s="70"/>
      <c r="E305" s="70"/>
      <c r="F305" s="2"/>
      <c r="G305" s="2"/>
      <c r="H305" s="2"/>
      <c r="I305" s="2"/>
      <c r="J305" s="2"/>
      <c r="K305" s="2"/>
      <c r="L305" s="2"/>
      <c r="M305" s="2"/>
      <c r="N305" s="70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45"/>
      <c r="B306" s="2"/>
      <c r="C306" s="70"/>
      <c r="D306" s="70"/>
      <c r="E306" s="70"/>
      <c r="F306" s="2"/>
      <c r="G306" s="2"/>
      <c r="H306" s="2"/>
      <c r="I306" s="2"/>
      <c r="J306" s="2"/>
      <c r="K306" s="2"/>
      <c r="L306" s="2"/>
      <c r="M306" s="2"/>
      <c r="N306" s="70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45"/>
      <c r="B307" s="2"/>
      <c r="C307" s="70"/>
      <c r="D307" s="70"/>
      <c r="E307" s="70"/>
      <c r="F307" s="2"/>
      <c r="G307" s="2"/>
      <c r="H307" s="2"/>
      <c r="I307" s="2"/>
      <c r="J307" s="2"/>
      <c r="K307" s="2"/>
      <c r="L307" s="2"/>
      <c r="M307" s="2"/>
      <c r="N307" s="70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45"/>
      <c r="B308" s="2"/>
      <c r="C308" s="70"/>
      <c r="D308" s="70"/>
      <c r="E308" s="70"/>
      <c r="F308" s="2"/>
      <c r="G308" s="2"/>
      <c r="H308" s="2"/>
      <c r="I308" s="2"/>
      <c r="J308" s="2"/>
      <c r="K308" s="2"/>
      <c r="L308" s="2"/>
      <c r="M308" s="2"/>
      <c r="N308" s="70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45"/>
      <c r="B309" s="2"/>
      <c r="C309" s="70"/>
      <c r="D309" s="70"/>
      <c r="E309" s="70"/>
      <c r="F309" s="2"/>
      <c r="G309" s="2"/>
      <c r="H309" s="2"/>
      <c r="I309" s="2"/>
      <c r="J309" s="2"/>
      <c r="K309" s="2"/>
      <c r="L309" s="2"/>
      <c r="M309" s="2"/>
      <c r="N309" s="70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45"/>
      <c r="B310" s="2"/>
      <c r="C310" s="70"/>
      <c r="D310" s="70"/>
      <c r="E310" s="70"/>
      <c r="F310" s="2"/>
      <c r="G310" s="2"/>
      <c r="H310" s="2"/>
      <c r="I310" s="2"/>
      <c r="J310" s="2"/>
      <c r="K310" s="2"/>
      <c r="L310" s="2"/>
      <c r="M310" s="2"/>
      <c r="N310" s="70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45"/>
      <c r="B311" s="2"/>
      <c r="C311" s="70"/>
      <c r="D311" s="70"/>
      <c r="E311" s="70"/>
      <c r="F311" s="2"/>
      <c r="G311" s="2"/>
      <c r="H311" s="2"/>
      <c r="I311" s="2"/>
      <c r="J311" s="2"/>
      <c r="K311" s="2"/>
      <c r="L311" s="2"/>
      <c r="M311" s="2"/>
      <c r="N311" s="70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45"/>
      <c r="B312" s="2"/>
      <c r="C312" s="70"/>
      <c r="D312" s="70"/>
      <c r="E312" s="70"/>
      <c r="F312" s="2"/>
      <c r="G312" s="2"/>
      <c r="H312" s="2"/>
      <c r="I312" s="2"/>
      <c r="J312" s="2"/>
      <c r="K312" s="2"/>
      <c r="L312" s="2"/>
      <c r="M312" s="2"/>
      <c r="N312" s="7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45"/>
      <c r="B313" s="2"/>
      <c r="C313" s="70"/>
      <c r="D313" s="70"/>
      <c r="E313" s="70"/>
      <c r="F313" s="2"/>
      <c r="G313" s="2"/>
      <c r="H313" s="2"/>
      <c r="I313" s="2"/>
      <c r="J313" s="2"/>
      <c r="K313" s="2"/>
      <c r="L313" s="2"/>
      <c r="M313" s="2"/>
      <c r="N313" s="70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45"/>
      <c r="B314" s="2"/>
      <c r="C314" s="70"/>
      <c r="D314" s="70"/>
      <c r="E314" s="70"/>
      <c r="F314" s="2"/>
      <c r="G314" s="2"/>
      <c r="H314" s="2"/>
      <c r="I314" s="2"/>
      <c r="J314" s="2"/>
      <c r="K314" s="2"/>
      <c r="L314" s="2"/>
      <c r="M314" s="2"/>
      <c r="N314" s="70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45"/>
      <c r="B315" s="2"/>
      <c r="C315" s="70"/>
      <c r="D315" s="70"/>
      <c r="E315" s="70"/>
      <c r="F315" s="2"/>
      <c r="G315" s="2"/>
      <c r="H315" s="2"/>
      <c r="I315" s="2"/>
      <c r="J315" s="2"/>
      <c r="K315" s="2"/>
      <c r="L315" s="2"/>
      <c r="M315" s="2"/>
      <c r="N315" s="70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45"/>
      <c r="B316" s="2"/>
      <c r="C316" s="70"/>
      <c r="D316" s="70"/>
      <c r="E316" s="70"/>
      <c r="F316" s="2"/>
      <c r="G316" s="2"/>
      <c r="H316" s="2"/>
      <c r="I316" s="2"/>
      <c r="J316" s="2"/>
      <c r="K316" s="2"/>
      <c r="L316" s="2"/>
      <c r="M316" s="2"/>
      <c r="N316" s="70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45"/>
      <c r="B317" s="2"/>
      <c r="C317" s="70"/>
      <c r="D317" s="70"/>
      <c r="E317" s="70"/>
      <c r="F317" s="2"/>
      <c r="G317" s="2"/>
      <c r="H317" s="2"/>
      <c r="I317" s="2"/>
      <c r="J317" s="2"/>
      <c r="K317" s="2"/>
      <c r="L317" s="2"/>
      <c r="M317" s="2"/>
      <c r="N317" s="70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45"/>
      <c r="B318" s="2"/>
      <c r="C318" s="70"/>
      <c r="D318" s="70"/>
      <c r="E318" s="70"/>
      <c r="F318" s="2"/>
      <c r="G318" s="2"/>
      <c r="H318" s="2"/>
      <c r="I318" s="2"/>
      <c r="J318" s="2"/>
      <c r="K318" s="2"/>
      <c r="L318" s="2"/>
      <c r="M318" s="2"/>
      <c r="N318" s="70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45"/>
      <c r="B319" s="2"/>
      <c r="C319" s="70"/>
      <c r="D319" s="70"/>
      <c r="E319" s="70"/>
      <c r="F319" s="2"/>
      <c r="G319" s="2"/>
      <c r="H319" s="2"/>
      <c r="I319" s="2"/>
      <c r="J319" s="2"/>
      <c r="K319" s="2"/>
      <c r="L319" s="2"/>
      <c r="M319" s="2"/>
      <c r="N319" s="70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45"/>
      <c r="B320" s="2"/>
      <c r="C320" s="70"/>
      <c r="D320" s="70"/>
      <c r="E320" s="70"/>
      <c r="F320" s="2"/>
      <c r="G320" s="2"/>
      <c r="H320" s="2"/>
      <c r="I320" s="2"/>
      <c r="J320" s="2"/>
      <c r="K320" s="2"/>
      <c r="L320" s="2"/>
      <c r="M320" s="2"/>
      <c r="N320" s="7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45"/>
      <c r="B321" s="2"/>
      <c r="C321" s="70"/>
      <c r="D321" s="70"/>
      <c r="E321" s="70"/>
      <c r="F321" s="2"/>
      <c r="G321" s="2"/>
      <c r="H321" s="2"/>
      <c r="I321" s="2"/>
      <c r="J321" s="2"/>
      <c r="K321" s="2"/>
      <c r="L321" s="2"/>
      <c r="M321" s="2"/>
      <c r="N321" s="70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45"/>
      <c r="B322" s="2"/>
      <c r="C322" s="70"/>
      <c r="D322" s="70"/>
      <c r="E322" s="70"/>
      <c r="F322" s="2"/>
      <c r="G322" s="2"/>
      <c r="H322" s="2"/>
      <c r="I322" s="2"/>
      <c r="J322" s="2"/>
      <c r="K322" s="2"/>
      <c r="L322" s="2"/>
      <c r="M322" s="2"/>
      <c r="N322" s="70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45"/>
      <c r="B323" s="2"/>
      <c r="C323" s="70"/>
      <c r="D323" s="70"/>
      <c r="E323" s="70"/>
      <c r="F323" s="2"/>
      <c r="G323" s="2"/>
      <c r="H323" s="2"/>
      <c r="I323" s="2"/>
      <c r="J323" s="2"/>
      <c r="K323" s="2"/>
      <c r="L323" s="2"/>
      <c r="M323" s="2"/>
      <c r="N323" s="70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45"/>
      <c r="B324" s="2"/>
      <c r="C324" s="70"/>
      <c r="D324" s="70"/>
      <c r="E324" s="70"/>
      <c r="F324" s="2"/>
      <c r="G324" s="2"/>
      <c r="H324" s="2"/>
      <c r="I324" s="2"/>
      <c r="J324" s="2"/>
      <c r="K324" s="2"/>
      <c r="L324" s="2"/>
      <c r="M324" s="2"/>
      <c r="N324" s="70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45"/>
      <c r="B325" s="2"/>
      <c r="C325" s="70"/>
      <c r="D325" s="70"/>
      <c r="E325" s="70"/>
      <c r="F325" s="2"/>
      <c r="G325" s="2"/>
      <c r="H325" s="2"/>
      <c r="I325" s="2"/>
      <c r="J325" s="2"/>
      <c r="K325" s="2"/>
      <c r="L325" s="2"/>
      <c r="M325" s="2"/>
      <c r="N325" s="70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45"/>
      <c r="B326" s="2"/>
      <c r="C326" s="70"/>
      <c r="D326" s="70"/>
      <c r="E326" s="70"/>
      <c r="F326" s="2"/>
      <c r="G326" s="2"/>
      <c r="H326" s="2"/>
      <c r="I326" s="2"/>
      <c r="J326" s="2"/>
      <c r="K326" s="2"/>
      <c r="L326" s="2"/>
      <c r="M326" s="2"/>
      <c r="N326" s="70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45"/>
      <c r="B327" s="2"/>
      <c r="C327" s="70"/>
      <c r="D327" s="70"/>
      <c r="E327" s="70"/>
      <c r="F327" s="2"/>
      <c r="G327" s="2"/>
      <c r="H327" s="2"/>
      <c r="I327" s="2"/>
      <c r="J327" s="2"/>
      <c r="K327" s="2"/>
      <c r="L327" s="2"/>
      <c r="M327" s="2"/>
      <c r="N327" s="70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45"/>
      <c r="B328" s="2"/>
      <c r="C328" s="70"/>
      <c r="D328" s="70"/>
      <c r="E328" s="70"/>
      <c r="F328" s="2"/>
      <c r="G328" s="2"/>
      <c r="H328" s="2"/>
      <c r="I328" s="2"/>
      <c r="J328" s="2"/>
      <c r="K328" s="2"/>
      <c r="L328" s="2"/>
      <c r="M328" s="2"/>
      <c r="N328" s="7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45"/>
      <c r="B329" s="2"/>
      <c r="C329" s="70"/>
      <c r="D329" s="70"/>
      <c r="E329" s="70"/>
      <c r="F329" s="2"/>
      <c r="G329" s="2"/>
      <c r="H329" s="2"/>
      <c r="I329" s="2"/>
      <c r="J329" s="2"/>
      <c r="K329" s="2"/>
      <c r="L329" s="2"/>
      <c r="M329" s="2"/>
      <c r="N329" s="70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45"/>
      <c r="B330" s="2"/>
      <c r="C330" s="70"/>
      <c r="D330" s="70"/>
      <c r="E330" s="70"/>
      <c r="F330" s="2"/>
      <c r="G330" s="2"/>
      <c r="H330" s="2"/>
      <c r="I330" s="2"/>
      <c r="J330" s="2"/>
      <c r="K330" s="2"/>
      <c r="L330" s="2"/>
      <c r="M330" s="2"/>
      <c r="N330" s="70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45"/>
      <c r="B331" s="2"/>
      <c r="C331" s="70"/>
      <c r="D331" s="70"/>
      <c r="E331" s="70"/>
      <c r="F331" s="2"/>
      <c r="G331" s="2"/>
      <c r="H331" s="2"/>
      <c r="I331" s="2"/>
      <c r="J331" s="2"/>
      <c r="K331" s="2"/>
      <c r="L331" s="2"/>
      <c r="M331" s="2"/>
      <c r="N331" s="70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45"/>
      <c r="B332" s="2"/>
      <c r="C332" s="70"/>
      <c r="D332" s="70"/>
      <c r="E332" s="70"/>
      <c r="F332" s="2"/>
      <c r="G332" s="2"/>
      <c r="H332" s="2"/>
      <c r="I332" s="2"/>
      <c r="J332" s="2"/>
      <c r="K332" s="2"/>
      <c r="L332" s="2"/>
      <c r="M332" s="2"/>
      <c r="N332" s="70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45"/>
      <c r="B333" s="2"/>
      <c r="C333" s="70"/>
      <c r="D333" s="70"/>
      <c r="E333" s="70"/>
      <c r="F333" s="2"/>
      <c r="G333" s="2"/>
      <c r="H333" s="2"/>
      <c r="I333" s="2"/>
      <c r="J333" s="2"/>
      <c r="K333" s="2"/>
      <c r="L333" s="2"/>
      <c r="M333" s="2"/>
      <c r="N333" s="70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45"/>
      <c r="B334" s="2"/>
      <c r="C334" s="70"/>
      <c r="D334" s="70"/>
      <c r="E334" s="70"/>
      <c r="F334" s="2"/>
      <c r="G334" s="2"/>
      <c r="H334" s="2"/>
      <c r="I334" s="2"/>
      <c r="J334" s="2"/>
      <c r="K334" s="2"/>
      <c r="L334" s="2"/>
      <c r="M334" s="2"/>
      <c r="N334" s="70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45"/>
      <c r="B335" s="2"/>
      <c r="C335" s="70"/>
      <c r="D335" s="70"/>
      <c r="E335" s="70"/>
      <c r="F335" s="2"/>
      <c r="G335" s="2"/>
      <c r="H335" s="2"/>
      <c r="I335" s="2"/>
      <c r="J335" s="2"/>
      <c r="K335" s="2"/>
      <c r="L335" s="2"/>
      <c r="M335" s="2"/>
      <c r="N335" s="70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45"/>
      <c r="B336" s="2"/>
      <c r="C336" s="70"/>
      <c r="D336" s="70"/>
      <c r="E336" s="70"/>
      <c r="F336" s="2"/>
      <c r="G336" s="2"/>
      <c r="H336" s="2"/>
      <c r="I336" s="2"/>
      <c r="J336" s="2"/>
      <c r="K336" s="2"/>
      <c r="L336" s="2"/>
      <c r="M336" s="2"/>
      <c r="N336" s="7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45"/>
      <c r="B337" s="2"/>
      <c r="C337" s="70"/>
      <c r="D337" s="70"/>
      <c r="E337" s="70"/>
      <c r="F337" s="2"/>
      <c r="G337" s="2"/>
      <c r="H337" s="2"/>
      <c r="I337" s="2"/>
      <c r="J337" s="2"/>
      <c r="K337" s="2"/>
      <c r="L337" s="2"/>
      <c r="M337" s="2"/>
      <c r="N337" s="70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45"/>
      <c r="B338" s="2"/>
      <c r="C338" s="70"/>
      <c r="D338" s="70"/>
      <c r="E338" s="70"/>
      <c r="F338" s="2"/>
      <c r="G338" s="2"/>
      <c r="H338" s="2"/>
      <c r="I338" s="2"/>
      <c r="J338" s="2"/>
      <c r="K338" s="2"/>
      <c r="L338" s="2"/>
      <c r="M338" s="2"/>
      <c r="N338" s="70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45"/>
      <c r="B339" s="2"/>
      <c r="C339" s="70"/>
      <c r="D339" s="70"/>
      <c r="E339" s="70"/>
      <c r="F339" s="2"/>
      <c r="G339" s="2"/>
      <c r="H339" s="2"/>
      <c r="I339" s="2"/>
      <c r="J339" s="2"/>
      <c r="K339" s="2"/>
      <c r="L339" s="2"/>
      <c r="M339" s="2"/>
      <c r="N339" s="70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45"/>
      <c r="B340" s="2"/>
      <c r="C340" s="70"/>
      <c r="D340" s="70"/>
      <c r="E340" s="70"/>
      <c r="F340" s="2"/>
      <c r="G340" s="2"/>
      <c r="H340" s="2"/>
      <c r="I340" s="2"/>
      <c r="J340" s="2"/>
      <c r="K340" s="2"/>
      <c r="L340" s="2"/>
      <c r="M340" s="2"/>
      <c r="N340" s="70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45"/>
      <c r="B341" s="2"/>
      <c r="C341" s="70"/>
      <c r="D341" s="70"/>
      <c r="E341" s="70"/>
      <c r="F341" s="2"/>
      <c r="G341" s="2"/>
      <c r="H341" s="2"/>
      <c r="I341" s="2"/>
      <c r="J341" s="2"/>
      <c r="K341" s="2"/>
      <c r="L341" s="2"/>
      <c r="M341" s="2"/>
      <c r="N341" s="70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45"/>
      <c r="B342" s="2"/>
      <c r="C342" s="70"/>
      <c r="D342" s="70"/>
      <c r="E342" s="70"/>
      <c r="F342" s="2"/>
      <c r="G342" s="2"/>
      <c r="H342" s="2"/>
      <c r="I342" s="2"/>
      <c r="J342" s="2"/>
      <c r="K342" s="2"/>
      <c r="L342" s="2"/>
      <c r="M342" s="2"/>
      <c r="N342" s="70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45"/>
      <c r="B343" s="2"/>
      <c r="C343" s="70"/>
      <c r="D343" s="70"/>
      <c r="E343" s="70"/>
      <c r="F343" s="2"/>
      <c r="G343" s="2"/>
      <c r="H343" s="2"/>
      <c r="I343" s="2"/>
      <c r="J343" s="2"/>
      <c r="K343" s="2"/>
      <c r="L343" s="2"/>
      <c r="M343" s="2"/>
      <c r="N343" s="70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45"/>
      <c r="B344" s="2"/>
      <c r="C344" s="70"/>
      <c r="D344" s="70"/>
      <c r="E344" s="70"/>
      <c r="F344" s="2"/>
      <c r="G344" s="2"/>
      <c r="H344" s="2"/>
      <c r="I344" s="2"/>
      <c r="J344" s="2"/>
      <c r="K344" s="2"/>
      <c r="L344" s="2"/>
      <c r="M344" s="2"/>
      <c r="N344" s="7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45"/>
      <c r="B345" s="2"/>
      <c r="C345" s="70"/>
      <c r="D345" s="70"/>
      <c r="E345" s="70"/>
      <c r="F345" s="2"/>
      <c r="G345" s="2"/>
      <c r="H345" s="2"/>
      <c r="I345" s="2"/>
      <c r="J345" s="2"/>
      <c r="K345" s="2"/>
      <c r="L345" s="2"/>
      <c r="M345" s="2"/>
      <c r="N345" s="70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45"/>
      <c r="B346" s="2"/>
      <c r="C346" s="70"/>
      <c r="D346" s="70"/>
      <c r="E346" s="70"/>
      <c r="F346" s="2"/>
      <c r="G346" s="2"/>
      <c r="H346" s="2"/>
      <c r="I346" s="2"/>
      <c r="J346" s="2"/>
      <c r="K346" s="2"/>
      <c r="L346" s="2"/>
      <c r="M346" s="2"/>
      <c r="N346" s="70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45"/>
      <c r="B347" s="2"/>
      <c r="C347" s="70"/>
      <c r="D347" s="70"/>
      <c r="E347" s="70"/>
      <c r="F347" s="2"/>
      <c r="G347" s="2"/>
      <c r="H347" s="2"/>
      <c r="I347" s="2"/>
      <c r="J347" s="2"/>
      <c r="K347" s="2"/>
      <c r="L347" s="2"/>
      <c r="M347" s="2"/>
      <c r="N347" s="70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45"/>
      <c r="B348" s="2"/>
      <c r="C348" s="70"/>
      <c r="D348" s="70"/>
      <c r="E348" s="70"/>
      <c r="F348" s="2"/>
      <c r="G348" s="2"/>
      <c r="H348" s="2"/>
      <c r="I348" s="2"/>
      <c r="J348" s="2"/>
      <c r="K348" s="2"/>
      <c r="L348" s="2"/>
      <c r="M348" s="2"/>
      <c r="N348" s="70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45"/>
      <c r="B349" s="2"/>
      <c r="C349" s="70"/>
      <c r="D349" s="70"/>
      <c r="E349" s="70"/>
      <c r="F349" s="2"/>
      <c r="G349" s="2"/>
      <c r="H349" s="2"/>
      <c r="I349" s="2"/>
      <c r="J349" s="2"/>
      <c r="K349" s="2"/>
      <c r="L349" s="2"/>
      <c r="M349" s="2"/>
      <c r="N349" s="70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45"/>
      <c r="B350" s="2"/>
      <c r="C350" s="70"/>
      <c r="D350" s="70"/>
      <c r="E350" s="70"/>
      <c r="F350" s="2"/>
      <c r="G350" s="2"/>
      <c r="H350" s="2"/>
      <c r="I350" s="2"/>
      <c r="J350" s="2"/>
      <c r="K350" s="2"/>
      <c r="L350" s="2"/>
      <c r="M350" s="2"/>
      <c r="N350" s="70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45"/>
      <c r="B351" s="2"/>
      <c r="C351" s="70"/>
      <c r="D351" s="70"/>
      <c r="E351" s="70"/>
      <c r="F351" s="2"/>
      <c r="G351" s="2"/>
      <c r="H351" s="2"/>
      <c r="I351" s="2"/>
      <c r="J351" s="2"/>
      <c r="K351" s="2"/>
      <c r="L351" s="2"/>
      <c r="M351" s="2"/>
      <c r="N351" s="70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45"/>
      <c r="B352" s="2"/>
      <c r="C352" s="70"/>
      <c r="D352" s="70"/>
      <c r="E352" s="70"/>
      <c r="F352" s="2"/>
      <c r="G352" s="2"/>
      <c r="H352" s="2"/>
      <c r="I352" s="2"/>
      <c r="J352" s="2"/>
      <c r="K352" s="2"/>
      <c r="L352" s="2"/>
      <c r="M352" s="2"/>
      <c r="N352" s="7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45"/>
      <c r="B353" s="2"/>
      <c r="C353" s="70"/>
      <c r="D353" s="70"/>
      <c r="E353" s="70"/>
      <c r="F353" s="2"/>
      <c r="G353" s="2"/>
      <c r="H353" s="2"/>
      <c r="I353" s="2"/>
      <c r="J353" s="2"/>
      <c r="K353" s="2"/>
      <c r="L353" s="2"/>
      <c r="M353" s="2"/>
      <c r="N353" s="70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45"/>
      <c r="B354" s="2"/>
      <c r="C354" s="70"/>
      <c r="D354" s="70"/>
      <c r="E354" s="70"/>
      <c r="F354" s="2"/>
      <c r="G354" s="2"/>
      <c r="H354" s="2"/>
      <c r="I354" s="2"/>
      <c r="J354" s="2"/>
      <c r="K354" s="2"/>
      <c r="L354" s="2"/>
      <c r="M354" s="2"/>
      <c r="N354" s="70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45"/>
      <c r="B355" s="2"/>
      <c r="C355" s="70"/>
      <c r="D355" s="70"/>
      <c r="E355" s="70"/>
      <c r="F355" s="2"/>
      <c r="G355" s="2"/>
      <c r="H355" s="2"/>
      <c r="I355" s="2"/>
      <c r="J355" s="2"/>
      <c r="K355" s="2"/>
      <c r="L355" s="2"/>
      <c r="M355" s="2"/>
      <c r="N355" s="70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45"/>
      <c r="B356" s="2"/>
      <c r="C356" s="70"/>
      <c r="D356" s="70"/>
      <c r="E356" s="70"/>
      <c r="F356" s="2"/>
      <c r="G356" s="2"/>
      <c r="H356" s="2"/>
      <c r="I356" s="2"/>
      <c r="J356" s="2"/>
      <c r="K356" s="2"/>
      <c r="L356" s="2"/>
      <c r="M356" s="2"/>
      <c r="N356" s="70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45"/>
      <c r="B357" s="2"/>
      <c r="C357" s="70"/>
      <c r="D357" s="70"/>
      <c r="E357" s="70"/>
      <c r="F357" s="2"/>
      <c r="G357" s="2"/>
      <c r="H357" s="2"/>
      <c r="I357" s="2"/>
      <c r="J357" s="2"/>
      <c r="K357" s="2"/>
      <c r="L357" s="2"/>
      <c r="M357" s="2"/>
      <c r="N357" s="70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45"/>
      <c r="B358" s="2"/>
      <c r="C358" s="70"/>
      <c r="D358" s="70"/>
      <c r="E358" s="70"/>
      <c r="F358" s="2"/>
      <c r="G358" s="2"/>
      <c r="H358" s="2"/>
      <c r="I358" s="2"/>
      <c r="J358" s="2"/>
      <c r="K358" s="2"/>
      <c r="L358" s="2"/>
      <c r="M358" s="2"/>
      <c r="N358" s="70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45"/>
      <c r="B359" s="2"/>
      <c r="C359" s="70"/>
      <c r="D359" s="70"/>
      <c r="E359" s="70"/>
      <c r="F359" s="2"/>
      <c r="G359" s="2"/>
      <c r="H359" s="2"/>
      <c r="I359" s="2"/>
      <c r="J359" s="2"/>
      <c r="K359" s="2"/>
      <c r="L359" s="2"/>
      <c r="M359" s="2"/>
      <c r="N359" s="70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45"/>
      <c r="B360" s="2"/>
      <c r="C360" s="70"/>
      <c r="D360" s="70"/>
      <c r="E360" s="70"/>
      <c r="F360" s="2"/>
      <c r="G360" s="2"/>
      <c r="H360" s="2"/>
      <c r="I360" s="2"/>
      <c r="J360" s="2"/>
      <c r="K360" s="2"/>
      <c r="L360" s="2"/>
      <c r="M360" s="2"/>
      <c r="N360" s="7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45"/>
      <c r="B361" s="2"/>
      <c r="C361" s="70"/>
      <c r="D361" s="70"/>
      <c r="E361" s="70"/>
      <c r="F361" s="2"/>
      <c r="G361" s="2"/>
      <c r="H361" s="2"/>
      <c r="I361" s="2"/>
      <c r="J361" s="2"/>
      <c r="K361" s="2"/>
      <c r="L361" s="2"/>
      <c r="M361" s="2"/>
      <c r="N361" s="70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45"/>
      <c r="B362" s="2"/>
      <c r="C362" s="70"/>
      <c r="D362" s="70"/>
      <c r="E362" s="70"/>
      <c r="F362" s="2"/>
      <c r="G362" s="2"/>
      <c r="H362" s="2"/>
      <c r="I362" s="2"/>
      <c r="J362" s="2"/>
      <c r="K362" s="2"/>
      <c r="L362" s="2"/>
      <c r="M362" s="2"/>
      <c r="N362" s="70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45"/>
      <c r="B363" s="2"/>
      <c r="C363" s="70"/>
      <c r="D363" s="70"/>
      <c r="E363" s="70"/>
      <c r="F363" s="2"/>
      <c r="G363" s="2"/>
      <c r="H363" s="2"/>
      <c r="I363" s="2"/>
      <c r="J363" s="2"/>
      <c r="K363" s="2"/>
      <c r="L363" s="2"/>
      <c r="M363" s="2"/>
      <c r="N363" s="70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45"/>
      <c r="B364" s="2"/>
      <c r="C364" s="70"/>
      <c r="D364" s="70"/>
      <c r="E364" s="70"/>
      <c r="F364" s="2"/>
      <c r="G364" s="2"/>
      <c r="H364" s="2"/>
      <c r="I364" s="2"/>
      <c r="J364" s="2"/>
      <c r="K364" s="2"/>
      <c r="L364" s="2"/>
      <c r="M364" s="2"/>
      <c r="N364" s="70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45"/>
      <c r="B365" s="2"/>
      <c r="C365" s="70"/>
      <c r="D365" s="70"/>
      <c r="E365" s="70"/>
      <c r="F365" s="2"/>
      <c r="G365" s="2"/>
      <c r="H365" s="2"/>
      <c r="I365" s="2"/>
      <c r="J365" s="2"/>
      <c r="K365" s="2"/>
      <c r="L365" s="2"/>
      <c r="M365" s="2"/>
      <c r="N365" s="70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45"/>
      <c r="B366" s="2"/>
      <c r="C366" s="70"/>
      <c r="D366" s="70"/>
      <c r="E366" s="70"/>
      <c r="F366" s="2"/>
      <c r="G366" s="2"/>
      <c r="H366" s="2"/>
      <c r="I366" s="2"/>
      <c r="J366" s="2"/>
      <c r="K366" s="2"/>
      <c r="L366" s="2"/>
      <c r="M366" s="2"/>
      <c r="N366" s="70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45"/>
      <c r="B367" s="2"/>
      <c r="C367" s="70"/>
      <c r="D367" s="70"/>
      <c r="E367" s="70"/>
      <c r="F367" s="2"/>
      <c r="G367" s="2"/>
      <c r="H367" s="2"/>
      <c r="I367" s="2"/>
      <c r="J367" s="2"/>
      <c r="K367" s="2"/>
      <c r="L367" s="2"/>
      <c r="M367" s="2"/>
      <c r="N367" s="70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45"/>
      <c r="B368" s="2"/>
      <c r="C368" s="70"/>
      <c r="D368" s="70"/>
      <c r="E368" s="70"/>
      <c r="F368" s="2"/>
      <c r="G368" s="2"/>
      <c r="H368" s="2"/>
      <c r="I368" s="2"/>
      <c r="J368" s="2"/>
      <c r="K368" s="2"/>
      <c r="L368" s="2"/>
      <c r="M368" s="2"/>
      <c r="N368" s="7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45"/>
      <c r="B369" s="2"/>
      <c r="C369" s="70"/>
      <c r="D369" s="70"/>
      <c r="E369" s="70"/>
      <c r="F369" s="2"/>
      <c r="G369" s="2"/>
      <c r="H369" s="2"/>
      <c r="I369" s="2"/>
      <c r="J369" s="2"/>
      <c r="K369" s="2"/>
      <c r="L369" s="2"/>
      <c r="M369" s="2"/>
      <c r="N369" s="70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45"/>
      <c r="B370" s="2"/>
      <c r="C370" s="70"/>
      <c r="D370" s="70"/>
      <c r="E370" s="70"/>
      <c r="F370" s="2"/>
      <c r="G370" s="2"/>
      <c r="H370" s="2"/>
      <c r="I370" s="2"/>
      <c r="J370" s="2"/>
      <c r="K370" s="2"/>
      <c r="L370" s="2"/>
      <c r="M370" s="2"/>
      <c r="N370" s="70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45"/>
      <c r="B371" s="2"/>
      <c r="C371" s="70"/>
      <c r="D371" s="70"/>
      <c r="E371" s="70"/>
      <c r="F371" s="2"/>
      <c r="G371" s="2"/>
      <c r="H371" s="2"/>
      <c r="I371" s="2"/>
      <c r="J371" s="2"/>
      <c r="K371" s="2"/>
      <c r="L371" s="2"/>
      <c r="M371" s="2"/>
      <c r="N371" s="70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45"/>
      <c r="B372" s="2"/>
      <c r="C372" s="70"/>
      <c r="D372" s="70"/>
      <c r="E372" s="70"/>
      <c r="F372" s="2"/>
      <c r="G372" s="2"/>
      <c r="H372" s="2"/>
      <c r="I372" s="2"/>
      <c r="J372" s="2"/>
      <c r="K372" s="2"/>
      <c r="L372" s="2"/>
      <c r="M372" s="2"/>
      <c r="N372" s="70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45"/>
      <c r="B373" s="2"/>
      <c r="C373" s="70"/>
      <c r="D373" s="70"/>
      <c r="E373" s="70"/>
      <c r="F373" s="2"/>
      <c r="G373" s="2"/>
      <c r="H373" s="2"/>
      <c r="I373" s="2"/>
      <c r="J373" s="2"/>
      <c r="K373" s="2"/>
      <c r="L373" s="2"/>
      <c r="M373" s="2"/>
      <c r="N373" s="70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45"/>
      <c r="B374" s="2"/>
      <c r="C374" s="70"/>
      <c r="D374" s="70"/>
      <c r="E374" s="70"/>
      <c r="F374" s="2"/>
      <c r="G374" s="2"/>
      <c r="H374" s="2"/>
      <c r="I374" s="2"/>
      <c r="J374" s="2"/>
      <c r="K374" s="2"/>
      <c r="L374" s="2"/>
      <c r="M374" s="2"/>
      <c r="N374" s="70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45"/>
      <c r="B375" s="2"/>
      <c r="C375" s="70"/>
      <c r="D375" s="70"/>
      <c r="E375" s="70"/>
      <c r="F375" s="2"/>
      <c r="G375" s="2"/>
      <c r="H375" s="2"/>
      <c r="I375" s="2"/>
      <c r="J375" s="2"/>
      <c r="K375" s="2"/>
      <c r="L375" s="2"/>
      <c r="M375" s="2"/>
      <c r="N375" s="70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45"/>
      <c r="B376" s="2"/>
      <c r="C376" s="70"/>
      <c r="D376" s="70"/>
      <c r="E376" s="70"/>
      <c r="F376" s="2"/>
      <c r="G376" s="2"/>
      <c r="H376" s="2"/>
      <c r="I376" s="2"/>
      <c r="J376" s="2"/>
      <c r="K376" s="2"/>
      <c r="L376" s="2"/>
      <c r="M376" s="2"/>
      <c r="N376" s="7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45"/>
      <c r="B377" s="2"/>
      <c r="C377" s="70"/>
      <c r="D377" s="70"/>
      <c r="E377" s="70"/>
      <c r="F377" s="2"/>
      <c r="G377" s="2"/>
      <c r="H377" s="2"/>
      <c r="I377" s="2"/>
      <c r="J377" s="2"/>
      <c r="K377" s="2"/>
      <c r="L377" s="2"/>
      <c r="M377" s="2"/>
      <c r="N377" s="70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45"/>
      <c r="B378" s="2"/>
      <c r="C378" s="70"/>
      <c r="D378" s="70"/>
      <c r="E378" s="70"/>
      <c r="F378" s="2"/>
      <c r="G378" s="2"/>
      <c r="H378" s="2"/>
      <c r="I378" s="2"/>
      <c r="J378" s="2"/>
      <c r="K378" s="2"/>
      <c r="L378" s="2"/>
      <c r="M378" s="2"/>
      <c r="N378" s="70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45"/>
      <c r="B379" s="2"/>
      <c r="C379" s="70"/>
      <c r="D379" s="70"/>
      <c r="E379" s="70"/>
      <c r="F379" s="2"/>
      <c r="G379" s="2"/>
      <c r="H379" s="2"/>
      <c r="I379" s="2"/>
      <c r="J379" s="2"/>
      <c r="K379" s="2"/>
      <c r="L379" s="2"/>
      <c r="M379" s="2"/>
      <c r="N379" s="70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45"/>
      <c r="B380" s="2"/>
      <c r="C380" s="70"/>
      <c r="D380" s="70"/>
      <c r="E380" s="70"/>
      <c r="F380" s="2"/>
      <c r="G380" s="2"/>
      <c r="H380" s="2"/>
      <c r="I380" s="2"/>
      <c r="J380" s="2"/>
      <c r="K380" s="2"/>
      <c r="L380" s="2"/>
      <c r="M380" s="2"/>
      <c r="N380" s="70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45"/>
      <c r="B381" s="2"/>
      <c r="C381" s="70"/>
      <c r="D381" s="70"/>
      <c r="E381" s="70"/>
      <c r="F381" s="2"/>
      <c r="G381" s="2"/>
      <c r="H381" s="2"/>
      <c r="I381" s="2"/>
      <c r="J381" s="2"/>
      <c r="K381" s="2"/>
      <c r="L381" s="2"/>
      <c r="M381" s="2"/>
      <c r="N381" s="70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45"/>
      <c r="B382" s="2"/>
      <c r="C382" s="70"/>
      <c r="D382" s="70"/>
      <c r="E382" s="70"/>
      <c r="F382" s="2"/>
      <c r="G382" s="2"/>
      <c r="H382" s="2"/>
      <c r="I382" s="2"/>
      <c r="J382" s="2"/>
      <c r="K382" s="2"/>
      <c r="L382" s="2"/>
      <c r="M382" s="2"/>
      <c r="N382" s="70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45"/>
      <c r="B383" s="2"/>
      <c r="C383" s="70"/>
      <c r="D383" s="70"/>
      <c r="E383" s="70"/>
      <c r="F383" s="2"/>
      <c r="G383" s="2"/>
      <c r="H383" s="2"/>
      <c r="I383" s="2"/>
      <c r="J383" s="2"/>
      <c r="K383" s="2"/>
      <c r="L383" s="2"/>
      <c r="M383" s="2"/>
      <c r="N383" s="70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45"/>
      <c r="B384" s="2"/>
      <c r="C384" s="70"/>
      <c r="D384" s="70"/>
      <c r="E384" s="70"/>
      <c r="F384" s="2"/>
      <c r="G384" s="2"/>
      <c r="H384" s="2"/>
      <c r="I384" s="2"/>
      <c r="J384" s="2"/>
      <c r="K384" s="2"/>
      <c r="L384" s="2"/>
      <c r="M384" s="2"/>
      <c r="N384" s="7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45"/>
      <c r="B385" s="2"/>
      <c r="C385" s="70"/>
      <c r="D385" s="70"/>
      <c r="E385" s="70"/>
      <c r="F385" s="2"/>
      <c r="G385" s="2"/>
      <c r="H385" s="2"/>
      <c r="I385" s="2"/>
      <c r="J385" s="2"/>
      <c r="K385" s="2"/>
      <c r="L385" s="2"/>
      <c r="M385" s="2"/>
      <c r="N385" s="70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45"/>
      <c r="B386" s="2"/>
      <c r="C386" s="70"/>
      <c r="D386" s="70"/>
      <c r="E386" s="70"/>
      <c r="F386" s="2"/>
      <c r="G386" s="2"/>
      <c r="H386" s="2"/>
      <c r="I386" s="2"/>
      <c r="J386" s="2"/>
      <c r="K386" s="2"/>
      <c r="L386" s="2"/>
      <c r="M386" s="2"/>
      <c r="N386" s="70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45"/>
      <c r="B387" s="2"/>
      <c r="C387" s="70"/>
      <c r="D387" s="70"/>
      <c r="E387" s="70"/>
      <c r="F387" s="2"/>
      <c r="G387" s="2"/>
      <c r="H387" s="2"/>
      <c r="I387" s="2"/>
      <c r="J387" s="2"/>
      <c r="K387" s="2"/>
      <c r="L387" s="2"/>
      <c r="M387" s="2"/>
      <c r="N387" s="70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45"/>
      <c r="B388" s="2"/>
      <c r="C388" s="70"/>
      <c r="D388" s="70"/>
      <c r="E388" s="70"/>
      <c r="F388" s="2"/>
      <c r="G388" s="2"/>
      <c r="H388" s="2"/>
      <c r="I388" s="2"/>
      <c r="J388" s="2"/>
      <c r="K388" s="2"/>
      <c r="L388" s="2"/>
      <c r="M388" s="2"/>
      <c r="N388" s="70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45"/>
      <c r="B389" s="2"/>
      <c r="C389" s="70"/>
      <c r="D389" s="70"/>
      <c r="E389" s="70"/>
      <c r="F389" s="2"/>
      <c r="G389" s="2"/>
      <c r="H389" s="2"/>
      <c r="I389" s="2"/>
      <c r="J389" s="2"/>
      <c r="K389" s="2"/>
      <c r="L389" s="2"/>
      <c r="M389" s="2"/>
      <c r="N389" s="70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45"/>
      <c r="B390" s="2"/>
      <c r="C390" s="70"/>
      <c r="D390" s="70"/>
      <c r="E390" s="70"/>
      <c r="F390" s="2"/>
      <c r="G390" s="2"/>
      <c r="H390" s="2"/>
      <c r="I390" s="2"/>
      <c r="J390" s="2"/>
      <c r="K390" s="2"/>
      <c r="L390" s="2"/>
      <c r="M390" s="2"/>
      <c r="N390" s="70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45"/>
      <c r="B391" s="2"/>
      <c r="C391" s="70"/>
      <c r="D391" s="70"/>
      <c r="E391" s="70"/>
      <c r="F391" s="2"/>
      <c r="G391" s="2"/>
      <c r="H391" s="2"/>
      <c r="I391" s="2"/>
      <c r="J391" s="2"/>
      <c r="K391" s="2"/>
      <c r="L391" s="2"/>
      <c r="M391" s="2"/>
      <c r="N391" s="70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45"/>
      <c r="B392" s="2"/>
      <c r="C392" s="70"/>
      <c r="D392" s="70"/>
      <c r="E392" s="70"/>
      <c r="F392" s="2"/>
      <c r="G392" s="2"/>
      <c r="H392" s="2"/>
      <c r="I392" s="2"/>
      <c r="J392" s="2"/>
      <c r="K392" s="2"/>
      <c r="L392" s="2"/>
      <c r="M392" s="2"/>
      <c r="N392" s="70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45"/>
      <c r="B393" s="2"/>
      <c r="C393" s="70"/>
      <c r="D393" s="70"/>
      <c r="E393" s="70"/>
      <c r="F393" s="2"/>
      <c r="G393" s="2"/>
      <c r="H393" s="2"/>
      <c r="I393" s="2"/>
      <c r="J393" s="2"/>
      <c r="K393" s="2"/>
      <c r="L393" s="2"/>
      <c r="M393" s="2"/>
      <c r="N393" s="70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45"/>
      <c r="B394" s="2"/>
      <c r="C394" s="70"/>
      <c r="D394" s="70"/>
      <c r="E394" s="70"/>
      <c r="F394" s="2"/>
      <c r="G394" s="2"/>
      <c r="H394" s="2"/>
      <c r="I394" s="2"/>
      <c r="J394" s="2"/>
      <c r="K394" s="2"/>
      <c r="L394" s="2"/>
      <c r="M394" s="2"/>
      <c r="N394" s="70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45"/>
      <c r="B395" s="2"/>
      <c r="C395" s="70"/>
      <c r="D395" s="70"/>
      <c r="E395" s="70"/>
      <c r="F395" s="2"/>
      <c r="G395" s="2"/>
      <c r="H395" s="2"/>
      <c r="I395" s="2"/>
      <c r="J395" s="2"/>
      <c r="K395" s="2"/>
      <c r="L395" s="2"/>
      <c r="M395" s="2"/>
      <c r="N395" s="70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45"/>
      <c r="B396" s="2"/>
      <c r="C396" s="70"/>
      <c r="D396" s="70"/>
      <c r="E396" s="70"/>
      <c r="F396" s="2"/>
      <c r="G396" s="2"/>
      <c r="H396" s="2"/>
      <c r="I396" s="2"/>
      <c r="J396" s="2"/>
      <c r="K396" s="2"/>
      <c r="L396" s="2"/>
      <c r="M396" s="2"/>
      <c r="N396" s="70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45"/>
      <c r="B397" s="2"/>
      <c r="C397" s="70"/>
      <c r="D397" s="70"/>
      <c r="E397" s="70"/>
      <c r="F397" s="2"/>
      <c r="G397" s="2"/>
      <c r="H397" s="2"/>
      <c r="I397" s="2"/>
      <c r="J397" s="2"/>
      <c r="K397" s="2"/>
      <c r="L397" s="2"/>
      <c r="M397" s="2"/>
      <c r="N397" s="70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45"/>
      <c r="B398" s="2"/>
      <c r="C398" s="70"/>
      <c r="D398" s="70"/>
      <c r="E398" s="70"/>
      <c r="F398" s="2"/>
      <c r="G398" s="2"/>
      <c r="H398" s="2"/>
      <c r="I398" s="2"/>
      <c r="J398" s="2"/>
      <c r="K398" s="2"/>
      <c r="L398" s="2"/>
      <c r="M398" s="2"/>
      <c r="N398" s="70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45"/>
      <c r="B399" s="2"/>
      <c r="C399" s="70"/>
      <c r="D399" s="70"/>
      <c r="E399" s="70"/>
      <c r="F399" s="2"/>
      <c r="G399" s="2"/>
      <c r="H399" s="2"/>
      <c r="I399" s="2"/>
      <c r="J399" s="2"/>
      <c r="K399" s="2"/>
      <c r="L399" s="2"/>
      <c r="M399" s="2"/>
      <c r="N399" s="70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45"/>
      <c r="B400" s="2"/>
      <c r="C400" s="70"/>
      <c r="D400" s="70"/>
      <c r="E400" s="70"/>
      <c r="F400" s="2"/>
      <c r="G400" s="2"/>
      <c r="H400" s="2"/>
      <c r="I400" s="2"/>
      <c r="J400" s="2"/>
      <c r="K400" s="2"/>
      <c r="L400" s="2"/>
      <c r="M400" s="2"/>
      <c r="N400" s="70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45"/>
      <c r="B401" s="2"/>
      <c r="C401" s="70"/>
      <c r="D401" s="70"/>
      <c r="E401" s="70"/>
      <c r="F401" s="2"/>
      <c r="G401" s="2"/>
      <c r="H401" s="2"/>
      <c r="I401" s="2"/>
      <c r="J401" s="2"/>
      <c r="K401" s="2"/>
      <c r="L401" s="2"/>
      <c r="M401" s="2"/>
      <c r="N401" s="70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45"/>
      <c r="B402" s="2"/>
      <c r="C402" s="70"/>
      <c r="D402" s="70"/>
      <c r="E402" s="70"/>
      <c r="F402" s="2"/>
      <c r="G402" s="2"/>
      <c r="H402" s="2"/>
      <c r="I402" s="2"/>
      <c r="J402" s="2"/>
      <c r="K402" s="2"/>
      <c r="L402" s="2"/>
      <c r="M402" s="2"/>
      <c r="N402" s="70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45"/>
      <c r="B403" s="2"/>
      <c r="C403" s="70"/>
      <c r="D403" s="70"/>
      <c r="E403" s="70"/>
      <c r="F403" s="2"/>
      <c r="G403" s="2"/>
      <c r="H403" s="2"/>
      <c r="I403" s="2"/>
      <c r="J403" s="2"/>
      <c r="K403" s="2"/>
      <c r="L403" s="2"/>
      <c r="M403" s="2"/>
      <c r="N403" s="70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45"/>
      <c r="B404" s="2"/>
      <c r="C404" s="70"/>
      <c r="D404" s="70"/>
      <c r="E404" s="70"/>
      <c r="F404" s="2"/>
      <c r="G404" s="2"/>
      <c r="H404" s="2"/>
      <c r="I404" s="2"/>
      <c r="J404" s="2"/>
      <c r="K404" s="2"/>
      <c r="L404" s="2"/>
      <c r="M404" s="2"/>
      <c r="N404" s="70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45"/>
      <c r="B405" s="2"/>
      <c r="C405" s="70"/>
      <c r="D405" s="70"/>
      <c r="E405" s="70"/>
      <c r="F405" s="2"/>
      <c r="G405" s="2"/>
      <c r="H405" s="2"/>
      <c r="I405" s="2"/>
      <c r="J405" s="2"/>
      <c r="K405" s="2"/>
      <c r="L405" s="2"/>
      <c r="M405" s="2"/>
      <c r="N405" s="70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45"/>
      <c r="B406" s="2"/>
      <c r="C406" s="70"/>
      <c r="D406" s="70"/>
      <c r="E406" s="70"/>
      <c r="F406" s="2"/>
      <c r="G406" s="2"/>
      <c r="H406" s="2"/>
      <c r="I406" s="2"/>
      <c r="J406" s="2"/>
      <c r="K406" s="2"/>
      <c r="L406" s="2"/>
      <c r="M406" s="2"/>
      <c r="N406" s="70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45"/>
      <c r="B407" s="2"/>
      <c r="C407" s="70"/>
      <c r="D407" s="70"/>
      <c r="E407" s="70"/>
      <c r="F407" s="2"/>
      <c r="G407" s="2"/>
      <c r="H407" s="2"/>
      <c r="I407" s="2"/>
      <c r="J407" s="2"/>
      <c r="K407" s="2"/>
      <c r="L407" s="2"/>
      <c r="M407" s="2"/>
      <c r="N407" s="70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45"/>
      <c r="B408" s="2"/>
      <c r="C408" s="70"/>
      <c r="D408" s="70"/>
      <c r="E408" s="70"/>
      <c r="F408" s="2"/>
      <c r="G408" s="2"/>
      <c r="H408" s="2"/>
      <c r="I408" s="2"/>
      <c r="J408" s="2"/>
      <c r="K408" s="2"/>
      <c r="L408" s="2"/>
      <c r="M408" s="2"/>
      <c r="N408" s="70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45"/>
      <c r="B409" s="2"/>
      <c r="C409" s="70"/>
      <c r="D409" s="70"/>
      <c r="E409" s="70"/>
      <c r="F409" s="2"/>
      <c r="G409" s="2"/>
      <c r="H409" s="2"/>
      <c r="I409" s="2"/>
      <c r="J409" s="2"/>
      <c r="K409" s="2"/>
      <c r="L409" s="2"/>
      <c r="M409" s="2"/>
      <c r="N409" s="70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45"/>
      <c r="B410" s="2"/>
      <c r="C410" s="70"/>
      <c r="D410" s="70"/>
      <c r="E410" s="70"/>
      <c r="F410" s="2"/>
      <c r="G410" s="2"/>
      <c r="H410" s="2"/>
      <c r="I410" s="2"/>
      <c r="J410" s="2"/>
      <c r="K410" s="2"/>
      <c r="L410" s="2"/>
      <c r="M410" s="2"/>
      <c r="N410" s="70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45"/>
      <c r="B411" s="2"/>
      <c r="C411" s="70"/>
      <c r="D411" s="70"/>
      <c r="E411" s="70"/>
      <c r="F411" s="2"/>
      <c r="G411" s="2"/>
      <c r="H411" s="2"/>
      <c r="I411" s="2"/>
      <c r="J411" s="2"/>
      <c r="K411" s="2"/>
      <c r="L411" s="2"/>
      <c r="M411" s="2"/>
      <c r="N411" s="70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45"/>
      <c r="B412" s="2"/>
      <c r="C412" s="70"/>
      <c r="D412" s="70"/>
      <c r="E412" s="70"/>
      <c r="F412" s="2"/>
      <c r="G412" s="2"/>
      <c r="H412" s="2"/>
      <c r="I412" s="2"/>
      <c r="J412" s="2"/>
      <c r="K412" s="2"/>
      <c r="L412" s="2"/>
      <c r="M412" s="2"/>
      <c r="N412" s="70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45"/>
      <c r="B413" s="2"/>
      <c r="C413" s="70"/>
      <c r="D413" s="70"/>
      <c r="E413" s="70"/>
      <c r="F413" s="2"/>
      <c r="G413" s="2"/>
      <c r="H413" s="2"/>
      <c r="I413" s="2"/>
      <c r="J413" s="2"/>
      <c r="K413" s="2"/>
      <c r="L413" s="2"/>
      <c r="M413" s="2"/>
      <c r="N413" s="70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45"/>
      <c r="B414" s="2"/>
      <c r="C414" s="70"/>
      <c r="D414" s="70"/>
      <c r="E414" s="70"/>
      <c r="F414" s="2"/>
      <c r="G414" s="2"/>
      <c r="H414" s="2"/>
      <c r="I414" s="2"/>
      <c r="J414" s="2"/>
      <c r="K414" s="2"/>
      <c r="L414" s="2"/>
      <c r="M414" s="2"/>
      <c r="N414" s="70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45"/>
      <c r="B415" s="2"/>
      <c r="C415" s="70"/>
      <c r="D415" s="70"/>
      <c r="E415" s="70"/>
      <c r="F415" s="2"/>
      <c r="G415" s="2"/>
      <c r="H415" s="2"/>
      <c r="I415" s="2"/>
      <c r="J415" s="2"/>
      <c r="K415" s="2"/>
      <c r="L415" s="2"/>
      <c r="M415" s="2"/>
      <c r="N415" s="70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45"/>
      <c r="B416" s="2"/>
      <c r="C416" s="70"/>
      <c r="D416" s="70"/>
      <c r="E416" s="70"/>
      <c r="F416" s="2"/>
      <c r="G416" s="2"/>
      <c r="H416" s="2"/>
      <c r="I416" s="2"/>
      <c r="J416" s="2"/>
      <c r="K416" s="2"/>
      <c r="L416" s="2"/>
      <c r="M416" s="2"/>
      <c r="N416" s="70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45"/>
      <c r="B417" s="2"/>
      <c r="C417" s="70"/>
      <c r="D417" s="70"/>
      <c r="E417" s="70"/>
      <c r="F417" s="2"/>
      <c r="G417" s="2"/>
      <c r="H417" s="2"/>
      <c r="I417" s="2"/>
      <c r="J417" s="2"/>
      <c r="K417" s="2"/>
      <c r="L417" s="2"/>
      <c r="M417" s="2"/>
      <c r="N417" s="70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45"/>
      <c r="B418" s="2"/>
      <c r="C418" s="70"/>
      <c r="D418" s="70"/>
      <c r="E418" s="70"/>
      <c r="F418" s="2"/>
      <c r="G418" s="2"/>
      <c r="H418" s="2"/>
      <c r="I418" s="2"/>
      <c r="J418" s="2"/>
      <c r="K418" s="2"/>
      <c r="L418" s="2"/>
      <c r="M418" s="2"/>
      <c r="N418" s="70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45"/>
      <c r="B419" s="2"/>
      <c r="C419" s="70"/>
      <c r="D419" s="70"/>
      <c r="E419" s="70"/>
      <c r="F419" s="2"/>
      <c r="G419" s="2"/>
      <c r="H419" s="2"/>
      <c r="I419" s="2"/>
      <c r="J419" s="2"/>
      <c r="K419" s="2"/>
      <c r="L419" s="2"/>
      <c r="M419" s="2"/>
      <c r="N419" s="70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45"/>
      <c r="B420" s="2"/>
      <c r="C420" s="70"/>
      <c r="D420" s="70"/>
      <c r="E420" s="70"/>
      <c r="F420" s="2"/>
      <c r="G420" s="2"/>
      <c r="H420" s="2"/>
      <c r="I420" s="2"/>
      <c r="J420" s="2"/>
      <c r="K420" s="2"/>
      <c r="L420" s="2"/>
      <c r="M420" s="2"/>
      <c r="N420" s="70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45"/>
      <c r="B421" s="2"/>
      <c r="C421" s="70"/>
      <c r="D421" s="70"/>
      <c r="E421" s="70"/>
      <c r="F421" s="2"/>
      <c r="G421" s="2"/>
      <c r="H421" s="2"/>
      <c r="I421" s="2"/>
      <c r="J421" s="2"/>
      <c r="K421" s="2"/>
      <c r="L421" s="2"/>
      <c r="M421" s="2"/>
      <c r="N421" s="70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45"/>
      <c r="B422" s="2"/>
      <c r="C422" s="70"/>
      <c r="D422" s="70"/>
      <c r="E422" s="70"/>
      <c r="F422" s="2"/>
      <c r="G422" s="2"/>
      <c r="H422" s="2"/>
      <c r="I422" s="2"/>
      <c r="J422" s="2"/>
      <c r="K422" s="2"/>
      <c r="L422" s="2"/>
      <c r="M422" s="2"/>
      <c r="N422" s="70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45"/>
      <c r="B423" s="2"/>
      <c r="C423" s="70"/>
      <c r="D423" s="70"/>
      <c r="E423" s="70"/>
      <c r="F423" s="2"/>
      <c r="G423" s="2"/>
      <c r="H423" s="2"/>
      <c r="I423" s="2"/>
      <c r="J423" s="2"/>
      <c r="K423" s="2"/>
      <c r="L423" s="2"/>
      <c r="M423" s="2"/>
      <c r="N423" s="70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45"/>
      <c r="B424" s="2"/>
      <c r="C424" s="70"/>
      <c r="D424" s="70"/>
      <c r="E424" s="70"/>
      <c r="F424" s="2"/>
      <c r="G424" s="2"/>
      <c r="H424" s="2"/>
      <c r="I424" s="2"/>
      <c r="J424" s="2"/>
      <c r="K424" s="2"/>
      <c r="L424" s="2"/>
      <c r="M424" s="2"/>
      <c r="N424" s="70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45"/>
      <c r="B425" s="2"/>
      <c r="C425" s="70"/>
      <c r="D425" s="70"/>
      <c r="E425" s="70"/>
      <c r="F425" s="2"/>
      <c r="G425" s="2"/>
      <c r="H425" s="2"/>
      <c r="I425" s="2"/>
      <c r="J425" s="2"/>
      <c r="K425" s="2"/>
      <c r="L425" s="2"/>
      <c r="M425" s="2"/>
      <c r="N425" s="70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45"/>
      <c r="B426" s="2"/>
      <c r="C426" s="70"/>
      <c r="D426" s="70"/>
      <c r="E426" s="70"/>
      <c r="F426" s="2"/>
      <c r="G426" s="2"/>
      <c r="H426" s="2"/>
      <c r="I426" s="2"/>
      <c r="J426" s="2"/>
      <c r="K426" s="2"/>
      <c r="L426" s="2"/>
      <c r="M426" s="2"/>
      <c r="N426" s="70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45"/>
      <c r="B427" s="2"/>
      <c r="C427" s="70"/>
      <c r="D427" s="70"/>
      <c r="E427" s="70"/>
      <c r="F427" s="2"/>
      <c r="G427" s="2"/>
      <c r="H427" s="2"/>
      <c r="I427" s="2"/>
      <c r="J427" s="2"/>
      <c r="K427" s="2"/>
      <c r="L427" s="2"/>
      <c r="M427" s="2"/>
      <c r="N427" s="70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45"/>
      <c r="B428" s="2"/>
      <c r="C428" s="70"/>
      <c r="D428" s="70"/>
      <c r="E428" s="70"/>
      <c r="F428" s="2"/>
      <c r="G428" s="2"/>
      <c r="H428" s="2"/>
      <c r="I428" s="2"/>
      <c r="J428" s="2"/>
      <c r="K428" s="2"/>
      <c r="L428" s="2"/>
      <c r="M428" s="2"/>
      <c r="N428" s="70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45"/>
      <c r="B429" s="2"/>
      <c r="C429" s="70"/>
      <c r="D429" s="70"/>
      <c r="E429" s="70"/>
      <c r="F429" s="2"/>
      <c r="G429" s="2"/>
      <c r="H429" s="2"/>
      <c r="I429" s="2"/>
      <c r="J429" s="2"/>
      <c r="K429" s="2"/>
      <c r="L429" s="2"/>
      <c r="M429" s="2"/>
      <c r="N429" s="70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45"/>
      <c r="B430" s="2"/>
      <c r="C430" s="70"/>
      <c r="D430" s="70"/>
      <c r="E430" s="70"/>
      <c r="F430" s="2"/>
      <c r="G430" s="2"/>
      <c r="H430" s="2"/>
      <c r="I430" s="2"/>
      <c r="J430" s="2"/>
      <c r="K430" s="2"/>
      <c r="L430" s="2"/>
      <c r="M430" s="2"/>
      <c r="N430" s="70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45"/>
      <c r="B431" s="2"/>
      <c r="C431" s="70"/>
      <c r="D431" s="70"/>
      <c r="E431" s="70"/>
      <c r="F431" s="2"/>
      <c r="G431" s="2"/>
      <c r="H431" s="2"/>
      <c r="I431" s="2"/>
      <c r="J431" s="2"/>
      <c r="K431" s="2"/>
      <c r="L431" s="2"/>
      <c r="M431" s="2"/>
      <c r="N431" s="70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45"/>
      <c r="B432" s="2"/>
      <c r="C432" s="70"/>
      <c r="D432" s="70"/>
      <c r="E432" s="70"/>
      <c r="F432" s="2"/>
      <c r="G432" s="2"/>
      <c r="H432" s="2"/>
      <c r="I432" s="2"/>
      <c r="J432" s="2"/>
      <c r="K432" s="2"/>
      <c r="L432" s="2"/>
      <c r="M432" s="2"/>
      <c r="N432" s="70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45"/>
      <c r="B433" s="2"/>
      <c r="C433" s="70"/>
      <c r="D433" s="70"/>
      <c r="E433" s="70"/>
      <c r="F433" s="2"/>
      <c r="G433" s="2"/>
      <c r="H433" s="2"/>
      <c r="I433" s="2"/>
      <c r="J433" s="2"/>
      <c r="K433" s="2"/>
      <c r="L433" s="2"/>
      <c r="M433" s="2"/>
      <c r="N433" s="70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45"/>
      <c r="B434" s="2"/>
      <c r="C434" s="70"/>
      <c r="D434" s="70"/>
      <c r="E434" s="70"/>
      <c r="F434" s="2"/>
      <c r="G434" s="2"/>
      <c r="H434" s="2"/>
      <c r="I434" s="2"/>
      <c r="J434" s="2"/>
      <c r="K434" s="2"/>
      <c r="L434" s="2"/>
      <c r="M434" s="2"/>
      <c r="N434" s="70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45"/>
      <c r="B435" s="2"/>
      <c r="C435" s="70"/>
      <c r="D435" s="70"/>
      <c r="E435" s="70"/>
      <c r="F435" s="2"/>
      <c r="G435" s="2"/>
      <c r="H435" s="2"/>
      <c r="I435" s="2"/>
      <c r="J435" s="2"/>
      <c r="K435" s="2"/>
      <c r="L435" s="2"/>
      <c r="M435" s="2"/>
      <c r="N435" s="70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45"/>
      <c r="B436" s="2"/>
      <c r="C436" s="70"/>
      <c r="D436" s="70"/>
      <c r="E436" s="70"/>
      <c r="F436" s="2"/>
      <c r="G436" s="2"/>
      <c r="H436" s="2"/>
      <c r="I436" s="2"/>
      <c r="J436" s="2"/>
      <c r="K436" s="2"/>
      <c r="L436" s="2"/>
      <c r="M436" s="2"/>
      <c r="N436" s="70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45"/>
      <c r="B437" s="2"/>
      <c r="C437" s="70"/>
      <c r="D437" s="70"/>
      <c r="E437" s="70"/>
      <c r="F437" s="2"/>
      <c r="G437" s="2"/>
      <c r="H437" s="2"/>
      <c r="I437" s="2"/>
      <c r="J437" s="2"/>
      <c r="K437" s="2"/>
      <c r="L437" s="2"/>
      <c r="M437" s="2"/>
      <c r="N437" s="70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45"/>
      <c r="B438" s="2"/>
      <c r="C438" s="70"/>
      <c r="D438" s="70"/>
      <c r="E438" s="70"/>
      <c r="F438" s="2"/>
      <c r="G438" s="2"/>
      <c r="H438" s="2"/>
      <c r="I438" s="2"/>
      <c r="J438" s="2"/>
      <c r="K438" s="2"/>
      <c r="L438" s="2"/>
      <c r="M438" s="2"/>
      <c r="N438" s="70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45"/>
      <c r="B439" s="2"/>
      <c r="C439" s="70"/>
      <c r="D439" s="70"/>
      <c r="E439" s="70"/>
      <c r="F439" s="2"/>
      <c r="G439" s="2"/>
      <c r="H439" s="2"/>
      <c r="I439" s="2"/>
      <c r="J439" s="2"/>
      <c r="K439" s="2"/>
      <c r="L439" s="2"/>
      <c r="M439" s="2"/>
      <c r="N439" s="70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45"/>
      <c r="B440" s="2"/>
      <c r="C440" s="70"/>
      <c r="D440" s="70"/>
      <c r="E440" s="70"/>
      <c r="F440" s="2"/>
      <c r="G440" s="2"/>
      <c r="H440" s="2"/>
      <c r="I440" s="2"/>
      <c r="J440" s="2"/>
      <c r="K440" s="2"/>
      <c r="L440" s="2"/>
      <c r="M440" s="2"/>
      <c r="N440" s="70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45"/>
      <c r="B441" s="2"/>
      <c r="C441" s="70"/>
      <c r="D441" s="70"/>
      <c r="E441" s="70"/>
      <c r="F441" s="2"/>
      <c r="G441" s="2"/>
      <c r="H441" s="2"/>
      <c r="I441" s="2"/>
      <c r="J441" s="2"/>
      <c r="K441" s="2"/>
      <c r="L441" s="2"/>
      <c r="M441" s="2"/>
      <c r="N441" s="70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45"/>
      <c r="B442" s="2"/>
      <c r="C442" s="70"/>
      <c r="D442" s="70"/>
      <c r="E442" s="70"/>
      <c r="F442" s="2"/>
      <c r="G442" s="2"/>
      <c r="H442" s="2"/>
      <c r="I442" s="2"/>
      <c r="J442" s="2"/>
      <c r="K442" s="2"/>
      <c r="L442" s="2"/>
      <c r="M442" s="2"/>
      <c r="N442" s="70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45"/>
      <c r="B443" s="2"/>
      <c r="C443" s="70"/>
      <c r="D443" s="70"/>
      <c r="E443" s="70"/>
      <c r="F443" s="2"/>
      <c r="G443" s="2"/>
      <c r="H443" s="2"/>
      <c r="I443" s="2"/>
      <c r="J443" s="2"/>
      <c r="K443" s="2"/>
      <c r="L443" s="2"/>
      <c r="M443" s="2"/>
      <c r="N443" s="70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45"/>
      <c r="B444" s="2"/>
      <c r="C444" s="70"/>
      <c r="D444" s="70"/>
      <c r="E444" s="70"/>
      <c r="F444" s="2"/>
      <c r="G444" s="2"/>
      <c r="H444" s="2"/>
      <c r="I444" s="2"/>
      <c r="J444" s="2"/>
      <c r="K444" s="2"/>
      <c r="L444" s="2"/>
      <c r="M444" s="2"/>
      <c r="N444" s="70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45"/>
      <c r="B445" s="2"/>
      <c r="C445" s="70"/>
      <c r="D445" s="70"/>
      <c r="E445" s="70"/>
      <c r="F445" s="2"/>
      <c r="G445" s="2"/>
      <c r="H445" s="2"/>
      <c r="I445" s="2"/>
      <c r="J445" s="2"/>
      <c r="K445" s="2"/>
      <c r="L445" s="2"/>
      <c r="M445" s="2"/>
      <c r="N445" s="70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45"/>
      <c r="B446" s="2"/>
      <c r="C446" s="70"/>
      <c r="D446" s="70"/>
      <c r="E446" s="70"/>
      <c r="F446" s="2"/>
      <c r="G446" s="2"/>
      <c r="H446" s="2"/>
      <c r="I446" s="2"/>
      <c r="J446" s="2"/>
      <c r="K446" s="2"/>
      <c r="L446" s="2"/>
      <c r="M446" s="2"/>
      <c r="N446" s="70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45"/>
      <c r="B447" s="2"/>
      <c r="C447" s="70"/>
      <c r="D447" s="70"/>
      <c r="E447" s="70"/>
      <c r="F447" s="2"/>
      <c r="G447" s="2"/>
      <c r="H447" s="2"/>
      <c r="I447" s="2"/>
      <c r="J447" s="2"/>
      <c r="K447" s="2"/>
      <c r="L447" s="2"/>
      <c r="M447" s="2"/>
      <c r="N447" s="70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45"/>
      <c r="B448" s="2"/>
      <c r="C448" s="70"/>
      <c r="D448" s="70"/>
      <c r="E448" s="70"/>
      <c r="F448" s="2"/>
      <c r="G448" s="2"/>
      <c r="H448" s="2"/>
      <c r="I448" s="2"/>
      <c r="J448" s="2"/>
      <c r="K448" s="2"/>
      <c r="L448" s="2"/>
      <c r="M448" s="2"/>
      <c r="N448" s="70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45"/>
      <c r="B449" s="2"/>
      <c r="C449" s="70"/>
      <c r="D449" s="70"/>
      <c r="E449" s="70"/>
      <c r="F449" s="2"/>
      <c r="G449" s="2"/>
      <c r="H449" s="2"/>
      <c r="I449" s="2"/>
      <c r="J449" s="2"/>
      <c r="K449" s="2"/>
      <c r="L449" s="2"/>
      <c r="M449" s="2"/>
      <c r="N449" s="70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45"/>
      <c r="B450" s="2"/>
      <c r="C450" s="70"/>
      <c r="D450" s="70"/>
      <c r="E450" s="70"/>
      <c r="F450" s="2"/>
      <c r="G450" s="2"/>
      <c r="H450" s="2"/>
      <c r="I450" s="2"/>
      <c r="J450" s="2"/>
      <c r="K450" s="2"/>
      <c r="L450" s="2"/>
      <c r="M450" s="2"/>
      <c r="N450" s="70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45"/>
      <c r="B451" s="2"/>
      <c r="C451" s="70"/>
      <c r="D451" s="70"/>
      <c r="E451" s="70"/>
      <c r="F451" s="2"/>
      <c r="G451" s="2"/>
      <c r="H451" s="2"/>
      <c r="I451" s="2"/>
      <c r="J451" s="2"/>
      <c r="K451" s="2"/>
      <c r="L451" s="2"/>
      <c r="M451" s="2"/>
      <c r="N451" s="70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45"/>
      <c r="B452" s="2"/>
      <c r="C452" s="70"/>
      <c r="D452" s="70"/>
      <c r="E452" s="70"/>
      <c r="F452" s="2"/>
      <c r="G452" s="2"/>
      <c r="H452" s="2"/>
      <c r="I452" s="2"/>
      <c r="J452" s="2"/>
      <c r="K452" s="2"/>
      <c r="L452" s="2"/>
      <c r="M452" s="2"/>
      <c r="N452" s="70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45"/>
      <c r="B453" s="2"/>
      <c r="C453" s="70"/>
      <c r="D453" s="70"/>
      <c r="E453" s="70"/>
      <c r="F453" s="2"/>
      <c r="G453" s="2"/>
      <c r="H453" s="2"/>
      <c r="I453" s="2"/>
      <c r="J453" s="2"/>
      <c r="K453" s="2"/>
      <c r="L453" s="2"/>
      <c r="M453" s="2"/>
      <c r="N453" s="70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45"/>
      <c r="B454" s="2"/>
      <c r="C454" s="70"/>
      <c r="D454" s="70"/>
      <c r="E454" s="70"/>
      <c r="F454" s="2"/>
      <c r="G454" s="2"/>
      <c r="H454" s="2"/>
      <c r="I454" s="2"/>
      <c r="J454" s="2"/>
      <c r="K454" s="2"/>
      <c r="L454" s="2"/>
      <c r="M454" s="2"/>
      <c r="N454" s="70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45"/>
      <c r="B455" s="2"/>
      <c r="C455" s="70"/>
      <c r="D455" s="70"/>
      <c r="E455" s="70"/>
      <c r="F455" s="2"/>
      <c r="G455" s="2"/>
      <c r="H455" s="2"/>
      <c r="I455" s="2"/>
      <c r="J455" s="2"/>
      <c r="K455" s="2"/>
      <c r="L455" s="2"/>
      <c r="M455" s="2"/>
      <c r="N455" s="70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45"/>
      <c r="B456" s="2"/>
      <c r="C456" s="70"/>
      <c r="D456" s="70"/>
      <c r="E456" s="70"/>
      <c r="F456" s="2"/>
      <c r="G456" s="2"/>
      <c r="H456" s="2"/>
      <c r="I456" s="2"/>
      <c r="J456" s="2"/>
      <c r="K456" s="2"/>
      <c r="L456" s="2"/>
      <c r="M456" s="2"/>
      <c r="N456" s="70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45"/>
      <c r="B457" s="2"/>
      <c r="C457" s="70"/>
      <c r="D457" s="70"/>
      <c r="E457" s="70"/>
      <c r="F457" s="2"/>
      <c r="G457" s="2"/>
      <c r="H457" s="2"/>
      <c r="I457" s="2"/>
      <c r="J457" s="2"/>
      <c r="K457" s="2"/>
      <c r="L457" s="2"/>
      <c r="M457" s="2"/>
      <c r="N457" s="70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45"/>
      <c r="B458" s="2"/>
      <c r="C458" s="70"/>
      <c r="D458" s="70"/>
      <c r="E458" s="70"/>
      <c r="F458" s="2"/>
      <c r="G458" s="2"/>
      <c r="H458" s="2"/>
      <c r="I458" s="2"/>
      <c r="J458" s="2"/>
      <c r="K458" s="2"/>
      <c r="L458" s="2"/>
      <c r="M458" s="2"/>
      <c r="N458" s="70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45"/>
      <c r="B459" s="2"/>
      <c r="C459" s="70"/>
      <c r="D459" s="70"/>
      <c r="E459" s="70"/>
      <c r="F459" s="2"/>
      <c r="G459" s="2"/>
      <c r="H459" s="2"/>
      <c r="I459" s="2"/>
      <c r="J459" s="2"/>
      <c r="K459" s="2"/>
      <c r="L459" s="2"/>
      <c r="M459" s="2"/>
      <c r="N459" s="70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45"/>
      <c r="B460" s="2"/>
      <c r="C460" s="70"/>
      <c r="D460" s="70"/>
      <c r="E460" s="70"/>
      <c r="F460" s="2"/>
      <c r="G460" s="2"/>
      <c r="H460" s="2"/>
      <c r="I460" s="2"/>
      <c r="J460" s="2"/>
      <c r="K460" s="2"/>
      <c r="L460" s="2"/>
      <c r="M460" s="2"/>
      <c r="N460" s="70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45"/>
      <c r="B461" s="2"/>
      <c r="C461" s="70"/>
      <c r="D461" s="70"/>
      <c r="E461" s="70"/>
      <c r="F461" s="2"/>
      <c r="G461" s="2"/>
      <c r="H461" s="2"/>
      <c r="I461" s="2"/>
      <c r="J461" s="2"/>
      <c r="K461" s="2"/>
      <c r="L461" s="2"/>
      <c r="M461" s="2"/>
      <c r="N461" s="70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45"/>
      <c r="B462" s="2"/>
      <c r="C462" s="70"/>
      <c r="D462" s="70"/>
      <c r="E462" s="70"/>
      <c r="F462" s="2"/>
      <c r="G462" s="2"/>
      <c r="H462" s="2"/>
      <c r="I462" s="2"/>
      <c r="J462" s="2"/>
      <c r="K462" s="2"/>
      <c r="L462" s="2"/>
      <c r="M462" s="2"/>
      <c r="N462" s="70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45"/>
      <c r="B463" s="2"/>
      <c r="C463" s="70"/>
      <c r="D463" s="70"/>
      <c r="E463" s="70"/>
      <c r="F463" s="2"/>
      <c r="G463" s="2"/>
      <c r="H463" s="2"/>
      <c r="I463" s="2"/>
      <c r="J463" s="2"/>
      <c r="K463" s="2"/>
      <c r="L463" s="2"/>
      <c r="M463" s="2"/>
      <c r="N463" s="70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45"/>
      <c r="B464" s="2"/>
      <c r="C464" s="70"/>
      <c r="D464" s="70"/>
      <c r="E464" s="70"/>
      <c r="F464" s="2"/>
      <c r="G464" s="2"/>
      <c r="H464" s="2"/>
      <c r="I464" s="2"/>
      <c r="J464" s="2"/>
      <c r="K464" s="2"/>
      <c r="L464" s="2"/>
      <c r="M464" s="2"/>
      <c r="N464" s="70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45"/>
      <c r="B465" s="2"/>
      <c r="C465" s="70"/>
      <c r="D465" s="70"/>
      <c r="E465" s="70"/>
      <c r="F465" s="2"/>
      <c r="G465" s="2"/>
      <c r="H465" s="2"/>
      <c r="I465" s="2"/>
      <c r="J465" s="2"/>
      <c r="K465" s="2"/>
      <c r="L465" s="2"/>
      <c r="M465" s="2"/>
      <c r="N465" s="70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45"/>
      <c r="B466" s="2"/>
      <c r="C466" s="70"/>
      <c r="D466" s="70"/>
      <c r="E466" s="70"/>
      <c r="F466" s="2"/>
      <c r="G466" s="2"/>
      <c r="H466" s="2"/>
      <c r="I466" s="2"/>
      <c r="J466" s="2"/>
      <c r="K466" s="2"/>
      <c r="L466" s="2"/>
      <c r="M466" s="2"/>
      <c r="N466" s="70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45"/>
      <c r="B467" s="2"/>
      <c r="C467" s="70"/>
      <c r="D467" s="70"/>
      <c r="E467" s="70"/>
      <c r="F467" s="2"/>
      <c r="G467" s="2"/>
      <c r="H467" s="2"/>
      <c r="I467" s="2"/>
      <c r="J467" s="2"/>
      <c r="K467" s="2"/>
      <c r="L467" s="2"/>
      <c r="M467" s="2"/>
      <c r="N467" s="70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45"/>
      <c r="B468" s="2"/>
      <c r="C468" s="70"/>
      <c r="D468" s="70"/>
      <c r="E468" s="70"/>
      <c r="F468" s="2"/>
      <c r="G468" s="2"/>
      <c r="H468" s="2"/>
      <c r="I468" s="2"/>
      <c r="J468" s="2"/>
      <c r="K468" s="2"/>
      <c r="L468" s="2"/>
      <c r="M468" s="2"/>
      <c r="N468" s="70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45"/>
      <c r="B469" s="2"/>
      <c r="C469" s="70"/>
      <c r="D469" s="70"/>
      <c r="E469" s="70"/>
      <c r="F469" s="2"/>
      <c r="G469" s="2"/>
      <c r="H469" s="2"/>
      <c r="I469" s="2"/>
      <c r="J469" s="2"/>
      <c r="K469" s="2"/>
      <c r="L469" s="2"/>
      <c r="M469" s="2"/>
      <c r="N469" s="70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45"/>
      <c r="B470" s="2"/>
      <c r="C470" s="70"/>
      <c r="D470" s="70"/>
      <c r="E470" s="70"/>
      <c r="F470" s="2"/>
      <c r="G470" s="2"/>
      <c r="H470" s="2"/>
      <c r="I470" s="2"/>
      <c r="J470" s="2"/>
      <c r="K470" s="2"/>
      <c r="L470" s="2"/>
      <c r="M470" s="2"/>
      <c r="N470" s="70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45"/>
      <c r="B471" s="2"/>
      <c r="C471" s="70"/>
      <c r="D471" s="70"/>
      <c r="E471" s="70"/>
      <c r="F471" s="2"/>
      <c r="G471" s="2"/>
      <c r="H471" s="2"/>
      <c r="I471" s="2"/>
      <c r="J471" s="2"/>
      <c r="K471" s="2"/>
      <c r="L471" s="2"/>
      <c r="M471" s="2"/>
      <c r="N471" s="70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45"/>
      <c r="B472" s="2"/>
      <c r="C472" s="70"/>
      <c r="D472" s="70"/>
      <c r="E472" s="70"/>
      <c r="F472" s="2"/>
      <c r="G472" s="2"/>
      <c r="H472" s="2"/>
      <c r="I472" s="2"/>
      <c r="J472" s="2"/>
      <c r="K472" s="2"/>
      <c r="L472" s="2"/>
      <c r="M472" s="2"/>
      <c r="N472" s="70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45"/>
      <c r="B473" s="2"/>
      <c r="C473" s="70"/>
      <c r="D473" s="70"/>
      <c r="E473" s="70"/>
      <c r="F473" s="2"/>
      <c r="G473" s="2"/>
      <c r="H473" s="2"/>
      <c r="I473" s="2"/>
      <c r="J473" s="2"/>
      <c r="K473" s="2"/>
      <c r="L473" s="2"/>
      <c r="M473" s="2"/>
      <c r="N473" s="70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45"/>
      <c r="B474" s="2"/>
      <c r="C474" s="70"/>
      <c r="D474" s="70"/>
      <c r="E474" s="70"/>
      <c r="F474" s="2"/>
      <c r="G474" s="2"/>
      <c r="H474" s="2"/>
      <c r="I474" s="2"/>
      <c r="J474" s="2"/>
      <c r="K474" s="2"/>
      <c r="L474" s="2"/>
      <c r="M474" s="2"/>
      <c r="N474" s="70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45"/>
      <c r="B475" s="2"/>
      <c r="C475" s="70"/>
      <c r="D475" s="70"/>
      <c r="E475" s="70"/>
      <c r="F475" s="2"/>
      <c r="G475" s="2"/>
      <c r="H475" s="2"/>
      <c r="I475" s="2"/>
      <c r="J475" s="2"/>
      <c r="K475" s="2"/>
      <c r="L475" s="2"/>
      <c r="M475" s="2"/>
      <c r="N475" s="70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45"/>
      <c r="B476" s="2"/>
      <c r="C476" s="70"/>
      <c r="D476" s="70"/>
      <c r="E476" s="70"/>
      <c r="F476" s="2"/>
      <c r="G476" s="2"/>
      <c r="H476" s="2"/>
      <c r="I476" s="2"/>
      <c r="J476" s="2"/>
      <c r="K476" s="2"/>
      <c r="L476" s="2"/>
      <c r="M476" s="2"/>
      <c r="N476" s="70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45"/>
      <c r="B477" s="2"/>
      <c r="C477" s="70"/>
      <c r="D477" s="70"/>
      <c r="E477" s="70"/>
      <c r="F477" s="2"/>
      <c r="G477" s="2"/>
      <c r="H477" s="2"/>
      <c r="I477" s="2"/>
      <c r="J477" s="2"/>
      <c r="K477" s="2"/>
      <c r="L477" s="2"/>
      <c r="M477" s="2"/>
      <c r="N477" s="70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45"/>
      <c r="B478" s="2"/>
      <c r="C478" s="70"/>
      <c r="D478" s="70"/>
      <c r="E478" s="70"/>
      <c r="F478" s="2"/>
      <c r="G478" s="2"/>
      <c r="H478" s="2"/>
      <c r="I478" s="2"/>
      <c r="J478" s="2"/>
      <c r="K478" s="2"/>
      <c r="L478" s="2"/>
      <c r="M478" s="2"/>
      <c r="N478" s="70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45"/>
      <c r="B479" s="2"/>
      <c r="C479" s="70"/>
      <c r="D479" s="70"/>
      <c r="E479" s="70"/>
      <c r="F479" s="2"/>
      <c r="G479" s="2"/>
      <c r="H479" s="2"/>
      <c r="I479" s="2"/>
      <c r="J479" s="2"/>
      <c r="K479" s="2"/>
      <c r="L479" s="2"/>
      <c r="M479" s="2"/>
      <c r="N479" s="70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45"/>
      <c r="B480" s="2"/>
      <c r="C480" s="70"/>
      <c r="D480" s="70"/>
      <c r="E480" s="70"/>
      <c r="F480" s="2"/>
      <c r="G480" s="2"/>
      <c r="H480" s="2"/>
      <c r="I480" s="2"/>
      <c r="J480" s="2"/>
      <c r="K480" s="2"/>
      <c r="L480" s="2"/>
      <c r="M480" s="2"/>
      <c r="N480" s="70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45"/>
      <c r="B481" s="2"/>
      <c r="C481" s="70"/>
      <c r="D481" s="70"/>
      <c r="E481" s="70"/>
      <c r="F481" s="2"/>
      <c r="G481" s="2"/>
      <c r="H481" s="2"/>
      <c r="I481" s="2"/>
      <c r="J481" s="2"/>
      <c r="K481" s="2"/>
      <c r="L481" s="2"/>
      <c r="M481" s="2"/>
      <c r="N481" s="70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45"/>
      <c r="B482" s="2"/>
      <c r="C482" s="70"/>
      <c r="D482" s="70"/>
      <c r="E482" s="70"/>
      <c r="F482" s="2"/>
      <c r="G482" s="2"/>
      <c r="H482" s="2"/>
      <c r="I482" s="2"/>
      <c r="J482" s="2"/>
      <c r="K482" s="2"/>
      <c r="L482" s="2"/>
      <c r="M482" s="2"/>
      <c r="N482" s="70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45"/>
      <c r="B483" s="2"/>
      <c r="C483" s="70"/>
      <c r="D483" s="70"/>
      <c r="E483" s="70"/>
      <c r="F483" s="2"/>
      <c r="G483" s="2"/>
      <c r="H483" s="2"/>
      <c r="I483" s="2"/>
      <c r="J483" s="2"/>
      <c r="K483" s="2"/>
      <c r="L483" s="2"/>
      <c r="M483" s="2"/>
      <c r="N483" s="70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45"/>
      <c r="B484" s="2"/>
      <c r="C484" s="70"/>
      <c r="D484" s="70"/>
      <c r="E484" s="70"/>
      <c r="F484" s="2"/>
      <c r="G484" s="2"/>
      <c r="H484" s="2"/>
      <c r="I484" s="2"/>
      <c r="J484" s="2"/>
      <c r="K484" s="2"/>
      <c r="L484" s="2"/>
      <c r="M484" s="2"/>
      <c r="N484" s="70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45"/>
      <c r="B485" s="2"/>
      <c r="C485" s="70"/>
      <c r="D485" s="70"/>
      <c r="E485" s="70"/>
      <c r="F485" s="2"/>
      <c r="G485" s="2"/>
      <c r="H485" s="2"/>
      <c r="I485" s="2"/>
      <c r="J485" s="2"/>
      <c r="K485" s="2"/>
      <c r="L485" s="2"/>
      <c r="M485" s="2"/>
      <c r="N485" s="70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45"/>
      <c r="B486" s="2"/>
      <c r="C486" s="70"/>
      <c r="D486" s="70"/>
      <c r="E486" s="70"/>
      <c r="F486" s="2"/>
      <c r="G486" s="2"/>
      <c r="H486" s="2"/>
      <c r="I486" s="2"/>
      <c r="J486" s="2"/>
      <c r="K486" s="2"/>
      <c r="L486" s="2"/>
      <c r="M486" s="2"/>
      <c r="N486" s="70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45"/>
      <c r="B487" s="2"/>
      <c r="C487" s="70"/>
      <c r="D487" s="70"/>
      <c r="E487" s="70"/>
      <c r="F487" s="2"/>
      <c r="G487" s="2"/>
      <c r="H487" s="2"/>
      <c r="I487" s="2"/>
      <c r="J487" s="2"/>
      <c r="K487" s="2"/>
      <c r="L487" s="2"/>
      <c r="M487" s="2"/>
      <c r="N487" s="70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45"/>
      <c r="B488" s="2"/>
      <c r="C488" s="70"/>
      <c r="D488" s="70"/>
      <c r="E488" s="70"/>
      <c r="F488" s="2"/>
      <c r="G488" s="2"/>
      <c r="H488" s="2"/>
      <c r="I488" s="2"/>
      <c r="J488" s="2"/>
      <c r="K488" s="2"/>
      <c r="L488" s="2"/>
      <c r="M488" s="2"/>
      <c r="N488" s="70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45"/>
      <c r="B489" s="2"/>
      <c r="C489" s="70"/>
      <c r="D489" s="70"/>
      <c r="E489" s="70"/>
      <c r="F489" s="2"/>
      <c r="G489" s="2"/>
      <c r="H489" s="2"/>
      <c r="I489" s="2"/>
      <c r="J489" s="2"/>
      <c r="K489" s="2"/>
      <c r="L489" s="2"/>
      <c r="M489" s="2"/>
      <c r="N489" s="70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45"/>
      <c r="B490" s="2"/>
      <c r="C490" s="70"/>
      <c r="D490" s="70"/>
      <c r="E490" s="70"/>
      <c r="F490" s="2"/>
      <c r="G490" s="2"/>
      <c r="H490" s="2"/>
      <c r="I490" s="2"/>
      <c r="J490" s="2"/>
      <c r="K490" s="2"/>
      <c r="L490" s="2"/>
      <c r="M490" s="2"/>
      <c r="N490" s="70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45"/>
      <c r="B491" s="2"/>
      <c r="C491" s="70"/>
      <c r="D491" s="70"/>
      <c r="E491" s="70"/>
      <c r="F491" s="2"/>
      <c r="G491" s="2"/>
      <c r="H491" s="2"/>
      <c r="I491" s="2"/>
      <c r="J491" s="2"/>
      <c r="K491" s="2"/>
      <c r="L491" s="2"/>
      <c r="M491" s="2"/>
      <c r="N491" s="70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45"/>
      <c r="B492" s="2"/>
      <c r="C492" s="70"/>
      <c r="D492" s="70"/>
      <c r="E492" s="70"/>
      <c r="F492" s="2"/>
      <c r="G492" s="2"/>
      <c r="H492" s="2"/>
      <c r="I492" s="2"/>
      <c r="J492" s="2"/>
      <c r="K492" s="2"/>
      <c r="L492" s="2"/>
      <c r="M492" s="2"/>
      <c r="N492" s="70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45"/>
      <c r="B493" s="2"/>
      <c r="C493" s="70"/>
      <c r="D493" s="70"/>
      <c r="E493" s="70"/>
      <c r="F493" s="2"/>
      <c r="G493" s="2"/>
      <c r="H493" s="2"/>
      <c r="I493" s="2"/>
      <c r="J493" s="2"/>
      <c r="K493" s="2"/>
      <c r="L493" s="2"/>
      <c r="M493" s="2"/>
      <c r="N493" s="70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45"/>
      <c r="B494" s="2"/>
      <c r="C494" s="70"/>
      <c r="D494" s="70"/>
      <c r="E494" s="70"/>
      <c r="F494" s="2"/>
      <c r="G494" s="2"/>
      <c r="H494" s="2"/>
      <c r="I494" s="2"/>
      <c r="J494" s="2"/>
      <c r="K494" s="2"/>
      <c r="L494" s="2"/>
      <c r="M494" s="2"/>
      <c r="N494" s="70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45"/>
      <c r="B495" s="2"/>
      <c r="C495" s="70"/>
      <c r="D495" s="70"/>
      <c r="E495" s="70"/>
      <c r="F495" s="2"/>
      <c r="G495" s="2"/>
      <c r="H495" s="2"/>
      <c r="I495" s="2"/>
      <c r="J495" s="2"/>
      <c r="K495" s="2"/>
      <c r="L495" s="2"/>
      <c r="M495" s="2"/>
      <c r="N495" s="70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45"/>
      <c r="B496" s="2"/>
      <c r="C496" s="70"/>
      <c r="D496" s="70"/>
      <c r="E496" s="70"/>
      <c r="F496" s="2"/>
      <c r="G496" s="2"/>
      <c r="H496" s="2"/>
      <c r="I496" s="2"/>
      <c r="J496" s="2"/>
      <c r="K496" s="2"/>
      <c r="L496" s="2"/>
      <c r="M496" s="2"/>
      <c r="N496" s="70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45"/>
      <c r="B497" s="2"/>
      <c r="C497" s="70"/>
      <c r="D497" s="70"/>
      <c r="E497" s="70"/>
      <c r="F497" s="2"/>
      <c r="G497" s="2"/>
      <c r="H497" s="2"/>
      <c r="I497" s="2"/>
      <c r="J497" s="2"/>
      <c r="K497" s="2"/>
      <c r="L497" s="2"/>
      <c r="M497" s="2"/>
      <c r="N497" s="70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45"/>
      <c r="B498" s="2"/>
      <c r="C498" s="70"/>
      <c r="D498" s="70"/>
      <c r="E498" s="70"/>
      <c r="F498" s="2"/>
      <c r="G498" s="2"/>
      <c r="H498" s="2"/>
      <c r="I498" s="2"/>
      <c r="J498" s="2"/>
      <c r="K498" s="2"/>
      <c r="L498" s="2"/>
      <c r="M498" s="2"/>
      <c r="N498" s="70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45"/>
      <c r="B499" s="2"/>
      <c r="C499" s="70"/>
      <c r="D499" s="70"/>
      <c r="E499" s="70"/>
      <c r="F499" s="2"/>
      <c r="G499" s="2"/>
      <c r="H499" s="2"/>
      <c r="I499" s="2"/>
      <c r="J499" s="2"/>
      <c r="K499" s="2"/>
      <c r="L499" s="2"/>
      <c r="M499" s="2"/>
      <c r="N499" s="70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45"/>
      <c r="B500" s="2"/>
      <c r="C500" s="70"/>
      <c r="D500" s="70"/>
      <c r="E500" s="70"/>
      <c r="F500" s="2"/>
      <c r="G500" s="2"/>
      <c r="H500" s="2"/>
      <c r="I500" s="2"/>
      <c r="J500" s="2"/>
      <c r="K500" s="2"/>
      <c r="L500" s="2"/>
      <c r="M500" s="2"/>
      <c r="N500" s="70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45"/>
      <c r="B501" s="2"/>
      <c r="C501" s="70"/>
      <c r="D501" s="70"/>
      <c r="E501" s="70"/>
      <c r="F501" s="2"/>
      <c r="G501" s="2"/>
      <c r="H501" s="2"/>
      <c r="I501" s="2"/>
      <c r="J501" s="2"/>
      <c r="K501" s="2"/>
      <c r="L501" s="2"/>
      <c r="M501" s="2"/>
      <c r="N501" s="70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45"/>
      <c r="B502" s="2"/>
      <c r="C502" s="70"/>
      <c r="D502" s="70"/>
      <c r="E502" s="70"/>
      <c r="F502" s="2"/>
      <c r="G502" s="2"/>
      <c r="H502" s="2"/>
      <c r="I502" s="2"/>
      <c r="J502" s="2"/>
      <c r="K502" s="2"/>
      <c r="L502" s="2"/>
      <c r="M502" s="2"/>
      <c r="N502" s="70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45"/>
      <c r="B503" s="2"/>
      <c r="C503" s="70"/>
      <c r="D503" s="70"/>
      <c r="E503" s="70"/>
      <c r="F503" s="2"/>
      <c r="G503" s="2"/>
      <c r="H503" s="2"/>
      <c r="I503" s="2"/>
      <c r="J503" s="2"/>
      <c r="K503" s="2"/>
      <c r="L503" s="2"/>
      <c r="M503" s="2"/>
      <c r="N503" s="70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45"/>
      <c r="B504" s="2"/>
      <c r="C504" s="70"/>
      <c r="D504" s="70"/>
      <c r="E504" s="70"/>
      <c r="F504" s="2"/>
      <c r="G504" s="2"/>
      <c r="H504" s="2"/>
      <c r="I504" s="2"/>
      <c r="J504" s="2"/>
      <c r="K504" s="2"/>
      <c r="L504" s="2"/>
      <c r="M504" s="2"/>
      <c r="N504" s="70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45"/>
      <c r="B505" s="2"/>
      <c r="C505" s="70"/>
      <c r="D505" s="70"/>
      <c r="E505" s="70"/>
      <c r="F505" s="2"/>
      <c r="G505" s="2"/>
      <c r="H505" s="2"/>
      <c r="I505" s="2"/>
      <c r="J505" s="2"/>
      <c r="K505" s="2"/>
      <c r="L505" s="2"/>
      <c r="M505" s="2"/>
      <c r="N505" s="70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45"/>
      <c r="B506" s="2"/>
      <c r="C506" s="70"/>
      <c r="D506" s="70"/>
      <c r="E506" s="70"/>
      <c r="F506" s="2"/>
      <c r="G506" s="2"/>
      <c r="H506" s="2"/>
      <c r="I506" s="2"/>
      <c r="J506" s="2"/>
      <c r="K506" s="2"/>
      <c r="L506" s="2"/>
      <c r="M506" s="2"/>
      <c r="N506" s="70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45"/>
      <c r="B507" s="2"/>
      <c r="C507" s="70"/>
      <c r="D507" s="70"/>
      <c r="E507" s="70"/>
      <c r="F507" s="2"/>
      <c r="G507" s="2"/>
      <c r="H507" s="2"/>
      <c r="I507" s="2"/>
      <c r="J507" s="2"/>
      <c r="K507" s="2"/>
      <c r="L507" s="2"/>
      <c r="M507" s="2"/>
      <c r="N507" s="70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45"/>
      <c r="B508" s="2"/>
      <c r="C508" s="70"/>
      <c r="D508" s="70"/>
      <c r="E508" s="70"/>
      <c r="F508" s="2"/>
      <c r="G508" s="2"/>
      <c r="H508" s="2"/>
      <c r="I508" s="2"/>
      <c r="J508" s="2"/>
      <c r="K508" s="2"/>
      <c r="L508" s="2"/>
      <c r="M508" s="2"/>
      <c r="N508" s="70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45"/>
      <c r="B509" s="2"/>
      <c r="C509" s="70"/>
      <c r="D509" s="70"/>
      <c r="E509" s="70"/>
      <c r="F509" s="2"/>
      <c r="G509" s="2"/>
      <c r="H509" s="2"/>
      <c r="I509" s="2"/>
      <c r="J509" s="2"/>
      <c r="K509" s="2"/>
      <c r="L509" s="2"/>
      <c r="M509" s="2"/>
      <c r="N509" s="70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45"/>
      <c r="B510" s="2"/>
      <c r="C510" s="70"/>
      <c r="D510" s="70"/>
      <c r="E510" s="70"/>
      <c r="F510" s="2"/>
      <c r="G510" s="2"/>
      <c r="H510" s="2"/>
      <c r="I510" s="2"/>
      <c r="J510" s="2"/>
      <c r="K510" s="2"/>
      <c r="L510" s="2"/>
      <c r="M510" s="2"/>
      <c r="N510" s="70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45"/>
      <c r="B511" s="2"/>
      <c r="C511" s="70"/>
      <c r="D511" s="70"/>
      <c r="E511" s="70"/>
      <c r="F511" s="2"/>
      <c r="G511" s="2"/>
      <c r="H511" s="2"/>
      <c r="I511" s="2"/>
      <c r="J511" s="2"/>
      <c r="K511" s="2"/>
      <c r="L511" s="2"/>
      <c r="M511" s="2"/>
      <c r="N511" s="70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45"/>
      <c r="B512" s="2"/>
      <c r="C512" s="70"/>
      <c r="D512" s="70"/>
      <c r="E512" s="70"/>
      <c r="F512" s="2"/>
      <c r="G512" s="2"/>
      <c r="H512" s="2"/>
      <c r="I512" s="2"/>
      <c r="J512" s="2"/>
      <c r="K512" s="2"/>
      <c r="L512" s="2"/>
      <c r="M512" s="2"/>
      <c r="N512" s="70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45"/>
      <c r="B513" s="2"/>
      <c r="C513" s="70"/>
      <c r="D513" s="70"/>
      <c r="E513" s="70"/>
      <c r="F513" s="2"/>
      <c r="G513" s="2"/>
      <c r="H513" s="2"/>
      <c r="I513" s="2"/>
      <c r="J513" s="2"/>
      <c r="K513" s="2"/>
      <c r="L513" s="2"/>
      <c r="M513" s="2"/>
      <c r="N513" s="70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45"/>
      <c r="B514" s="2"/>
      <c r="C514" s="70"/>
      <c r="D514" s="70"/>
      <c r="E514" s="70"/>
      <c r="F514" s="2"/>
      <c r="G514" s="2"/>
      <c r="H514" s="2"/>
      <c r="I514" s="2"/>
      <c r="J514" s="2"/>
      <c r="K514" s="2"/>
      <c r="L514" s="2"/>
      <c r="M514" s="2"/>
      <c r="N514" s="70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45"/>
      <c r="B515" s="2"/>
      <c r="C515" s="70"/>
      <c r="D515" s="70"/>
      <c r="E515" s="70"/>
      <c r="F515" s="2"/>
      <c r="G515" s="2"/>
      <c r="H515" s="2"/>
      <c r="I515" s="2"/>
      <c r="J515" s="2"/>
      <c r="K515" s="2"/>
      <c r="L515" s="2"/>
      <c r="M515" s="2"/>
      <c r="N515" s="70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45"/>
      <c r="B516" s="2"/>
      <c r="C516" s="70"/>
      <c r="D516" s="70"/>
      <c r="E516" s="70"/>
      <c r="F516" s="2"/>
      <c r="G516" s="2"/>
      <c r="H516" s="2"/>
      <c r="I516" s="2"/>
      <c r="J516" s="2"/>
      <c r="K516" s="2"/>
      <c r="L516" s="2"/>
      <c r="M516" s="2"/>
      <c r="N516" s="70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45"/>
      <c r="B517" s="2"/>
      <c r="C517" s="70"/>
      <c r="D517" s="70"/>
      <c r="E517" s="70"/>
      <c r="F517" s="2"/>
      <c r="G517" s="2"/>
      <c r="H517" s="2"/>
      <c r="I517" s="2"/>
      <c r="J517" s="2"/>
      <c r="K517" s="2"/>
      <c r="L517" s="2"/>
      <c r="M517" s="2"/>
      <c r="N517" s="70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45"/>
      <c r="B518" s="2"/>
      <c r="C518" s="70"/>
      <c r="D518" s="70"/>
      <c r="E518" s="70"/>
      <c r="F518" s="2"/>
      <c r="G518" s="2"/>
      <c r="H518" s="2"/>
      <c r="I518" s="2"/>
      <c r="J518" s="2"/>
      <c r="K518" s="2"/>
      <c r="L518" s="2"/>
      <c r="M518" s="2"/>
      <c r="N518" s="70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45"/>
      <c r="B519" s="2"/>
      <c r="C519" s="70"/>
      <c r="D519" s="70"/>
      <c r="E519" s="70"/>
      <c r="F519" s="2"/>
      <c r="G519" s="2"/>
      <c r="H519" s="2"/>
      <c r="I519" s="2"/>
      <c r="J519" s="2"/>
      <c r="K519" s="2"/>
      <c r="L519" s="2"/>
      <c r="M519" s="2"/>
      <c r="N519" s="70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45"/>
      <c r="B520" s="2"/>
      <c r="C520" s="70"/>
      <c r="D520" s="70"/>
      <c r="E520" s="70"/>
      <c r="F520" s="2"/>
      <c r="G520" s="2"/>
      <c r="H520" s="2"/>
      <c r="I520" s="2"/>
      <c r="J520" s="2"/>
      <c r="K520" s="2"/>
      <c r="L520" s="2"/>
      <c r="M520" s="2"/>
      <c r="N520" s="70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45"/>
      <c r="B521" s="2"/>
      <c r="C521" s="70"/>
      <c r="D521" s="70"/>
      <c r="E521" s="70"/>
      <c r="F521" s="2"/>
      <c r="G521" s="2"/>
      <c r="H521" s="2"/>
      <c r="I521" s="2"/>
      <c r="J521" s="2"/>
      <c r="K521" s="2"/>
      <c r="L521" s="2"/>
      <c r="M521" s="2"/>
      <c r="N521" s="70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45"/>
      <c r="B522" s="2"/>
      <c r="C522" s="70"/>
      <c r="D522" s="70"/>
      <c r="E522" s="70"/>
      <c r="F522" s="2"/>
      <c r="G522" s="2"/>
      <c r="H522" s="2"/>
      <c r="I522" s="2"/>
      <c r="J522" s="2"/>
      <c r="K522" s="2"/>
      <c r="L522" s="2"/>
      <c r="M522" s="2"/>
      <c r="N522" s="70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45"/>
      <c r="B523" s="2"/>
      <c r="C523" s="70"/>
      <c r="D523" s="70"/>
      <c r="E523" s="70"/>
      <c r="F523" s="2"/>
      <c r="G523" s="2"/>
      <c r="H523" s="2"/>
      <c r="I523" s="2"/>
      <c r="J523" s="2"/>
      <c r="K523" s="2"/>
      <c r="L523" s="2"/>
      <c r="M523" s="2"/>
      <c r="N523" s="70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45"/>
      <c r="B524" s="2"/>
      <c r="C524" s="70"/>
      <c r="D524" s="70"/>
      <c r="E524" s="70"/>
      <c r="F524" s="2"/>
      <c r="G524" s="2"/>
      <c r="H524" s="2"/>
      <c r="I524" s="2"/>
      <c r="J524" s="2"/>
      <c r="K524" s="2"/>
      <c r="L524" s="2"/>
      <c r="M524" s="2"/>
      <c r="N524" s="70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45"/>
      <c r="B525" s="2"/>
      <c r="C525" s="70"/>
      <c r="D525" s="70"/>
      <c r="E525" s="70"/>
      <c r="F525" s="2"/>
      <c r="G525" s="2"/>
      <c r="H525" s="2"/>
      <c r="I525" s="2"/>
      <c r="J525" s="2"/>
      <c r="K525" s="2"/>
      <c r="L525" s="2"/>
      <c r="M525" s="2"/>
      <c r="N525" s="70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45"/>
      <c r="B526" s="2"/>
      <c r="C526" s="70"/>
      <c r="D526" s="70"/>
      <c r="E526" s="70"/>
      <c r="F526" s="2"/>
      <c r="G526" s="2"/>
      <c r="H526" s="2"/>
      <c r="I526" s="2"/>
      <c r="J526" s="2"/>
      <c r="K526" s="2"/>
      <c r="L526" s="2"/>
      <c r="M526" s="2"/>
      <c r="N526" s="70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45"/>
      <c r="B527" s="2"/>
      <c r="C527" s="70"/>
      <c r="D527" s="70"/>
      <c r="E527" s="70"/>
      <c r="F527" s="2"/>
      <c r="G527" s="2"/>
      <c r="H527" s="2"/>
      <c r="I527" s="2"/>
      <c r="J527" s="2"/>
      <c r="K527" s="2"/>
      <c r="L527" s="2"/>
      <c r="M527" s="2"/>
      <c r="N527" s="70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45"/>
      <c r="B528" s="2"/>
      <c r="C528" s="70"/>
      <c r="D528" s="70"/>
      <c r="E528" s="70"/>
      <c r="F528" s="2"/>
      <c r="G528" s="2"/>
      <c r="H528" s="2"/>
      <c r="I528" s="2"/>
      <c r="J528" s="2"/>
      <c r="K528" s="2"/>
      <c r="L528" s="2"/>
      <c r="M528" s="2"/>
      <c r="N528" s="70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45"/>
      <c r="B529" s="2"/>
      <c r="C529" s="70"/>
      <c r="D529" s="70"/>
      <c r="E529" s="70"/>
      <c r="F529" s="2"/>
      <c r="G529" s="2"/>
      <c r="H529" s="2"/>
      <c r="I529" s="2"/>
      <c r="J529" s="2"/>
      <c r="K529" s="2"/>
      <c r="L529" s="2"/>
      <c r="M529" s="2"/>
      <c r="N529" s="70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45"/>
      <c r="B530" s="2"/>
      <c r="C530" s="70"/>
      <c r="D530" s="70"/>
      <c r="E530" s="70"/>
      <c r="F530" s="2"/>
      <c r="G530" s="2"/>
      <c r="H530" s="2"/>
      <c r="I530" s="2"/>
      <c r="J530" s="2"/>
      <c r="K530" s="2"/>
      <c r="L530" s="2"/>
      <c r="M530" s="2"/>
      <c r="N530" s="70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45"/>
      <c r="B531" s="2"/>
      <c r="C531" s="70"/>
      <c r="D531" s="70"/>
      <c r="E531" s="70"/>
      <c r="F531" s="2"/>
      <c r="G531" s="2"/>
      <c r="H531" s="2"/>
      <c r="I531" s="2"/>
      <c r="J531" s="2"/>
      <c r="K531" s="2"/>
      <c r="L531" s="2"/>
      <c r="M531" s="2"/>
      <c r="N531" s="70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45"/>
      <c r="B532" s="2"/>
      <c r="C532" s="70"/>
      <c r="D532" s="70"/>
      <c r="E532" s="70"/>
      <c r="F532" s="2"/>
      <c r="G532" s="2"/>
      <c r="H532" s="2"/>
      <c r="I532" s="2"/>
      <c r="J532" s="2"/>
      <c r="K532" s="2"/>
      <c r="L532" s="2"/>
      <c r="M532" s="2"/>
      <c r="N532" s="70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45"/>
      <c r="B533" s="2"/>
      <c r="C533" s="70"/>
      <c r="D533" s="70"/>
      <c r="E533" s="70"/>
      <c r="F533" s="2"/>
      <c r="G533" s="2"/>
      <c r="H533" s="2"/>
      <c r="I533" s="2"/>
      <c r="J533" s="2"/>
      <c r="K533" s="2"/>
      <c r="L533" s="2"/>
      <c r="M533" s="2"/>
      <c r="N533" s="70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45"/>
      <c r="B534" s="2"/>
      <c r="C534" s="70"/>
      <c r="D534" s="70"/>
      <c r="E534" s="70"/>
      <c r="F534" s="2"/>
      <c r="G534" s="2"/>
      <c r="H534" s="2"/>
      <c r="I534" s="2"/>
      <c r="J534" s="2"/>
      <c r="K534" s="2"/>
      <c r="L534" s="2"/>
      <c r="M534" s="2"/>
      <c r="N534" s="70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45"/>
      <c r="B535" s="2"/>
      <c r="C535" s="70"/>
      <c r="D535" s="70"/>
      <c r="E535" s="70"/>
      <c r="F535" s="2"/>
      <c r="G535" s="2"/>
      <c r="H535" s="2"/>
      <c r="I535" s="2"/>
      <c r="J535" s="2"/>
      <c r="K535" s="2"/>
      <c r="L535" s="2"/>
      <c r="M535" s="2"/>
      <c r="N535" s="70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45"/>
      <c r="B536" s="2"/>
      <c r="C536" s="70"/>
      <c r="D536" s="70"/>
      <c r="E536" s="70"/>
      <c r="F536" s="2"/>
      <c r="G536" s="2"/>
      <c r="H536" s="2"/>
      <c r="I536" s="2"/>
      <c r="J536" s="2"/>
      <c r="K536" s="2"/>
      <c r="L536" s="2"/>
      <c r="M536" s="2"/>
      <c r="N536" s="70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45"/>
      <c r="B537" s="2"/>
      <c r="C537" s="70"/>
      <c r="D537" s="70"/>
      <c r="E537" s="70"/>
      <c r="F537" s="2"/>
      <c r="G537" s="2"/>
      <c r="H537" s="2"/>
      <c r="I537" s="2"/>
      <c r="J537" s="2"/>
      <c r="K537" s="2"/>
      <c r="L537" s="2"/>
      <c r="M537" s="2"/>
      <c r="N537" s="70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45"/>
      <c r="B538" s="2"/>
      <c r="C538" s="70"/>
      <c r="D538" s="70"/>
      <c r="E538" s="70"/>
      <c r="F538" s="2"/>
      <c r="G538" s="2"/>
      <c r="H538" s="2"/>
      <c r="I538" s="2"/>
      <c r="J538" s="2"/>
      <c r="K538" s="2"/>
      <c r="L538" s="2"/>
      <c r="M538" s="2"/>
      <c r="N538" s="70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45"/>
      <c r="B539" s="2"/>
      <c r="C539" s="70"/>
      <c r="D539" s="70"/>
      <c r="E539" s="70"/>
      <c r="F539" s="2"/>
      <c r="G539" s="2"/>
      <c r="H539" s="2"/>
      <c r="I539" s="2"/>
      <c r="J539" s="2"/>
      <c r="K539" s="2"/>
      <c r="L539" s="2"/>
      <c r="M539" s="2"/>
      <c r="N539" s="70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45"/>
      <c r="B540" s="2"/>
      <c r="C540" s="70"/>
      <c r="D540" s="70"/>
      <c r="E540" s="70"/>
      <c r="F540" s="2"/>
      <c r="G540" s="2"/>
      <c r="H540" s="2"/>
      <c r="I540" s="2"/>
      <c r="J540" s="2"/>
      <c r="K540" s="2"/>
      <c r="L540" s="2"/>
      <c r="M540" s="2"/>
      <c r="N540" s="70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45"/>
      <c r="B541" s="2"/>
      <c r="C541" s="70"/>
      <c r="D541" s="70"/>
      <c r="E541" s="70"/>
      <c r="F541" s="2"/>
      <c r="G541" s="2"/>
      <c r="H541" s="2"/>
      <c r="I541" s="2"/>
      <c r="J541" s="2"/>
      <c r="K541" s="2"/>
      <c r="L541" s="2"/>
      <c r="M541" s="2"/>
      <c r="N541" s="70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45"/>
      <c r="B542" s="2"/>
      <c r="C542" s="70"/>
      <c r="D542" s="70"/>
      <c r="E542" s="70"/>
      <c r="F542" s="2"/>
      <c r="G542" s="2"/>
      <c r="H542" s="2"/>
      <c r="I542" s="2"/>
      <c r="J542" s="2"/>
      <c r="K542" s="2"/>
      <c r="L542" s="2"/>
      <c r="M542" s="2"/>
      <c r="N542" s="70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45"/>
      <c r="B543" s="2"/>
      <c r="C543" s="70"/>
      <c r="D543" s="70"/>
      <c r="E543" s="70"/>
      <c r="F543" s="2"/>
      <c r="G543" s="2"/>
      <c r="H543" s="2"/>
      <c r="I543" s="2"/>
      <c r="J543" s="2"/>
      <c r="K543" s="2"/>
      <c r="L543" s="2"/>
      <c r="M543" s="2"/>
      <c r="N543" s="70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45"/>
      <c r="B544" s="2"/>
      <c r="C544" s="70"/>
      <c r="D544" s="70"/>
      <c r="E544" s="70"/>
      <c r="F544" s="2"/>
      <c r="G544" s="2"/>
      <c r="H544" s="2"/>
      <c r="I544" s="2"/>
      <c r="J544" s="2"/>
      <c r="K544" s="2"/>
      <c r="L544" s="2"/>
      <c r="M544" s="2"/>
      <c r="N544" s="70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45"/>
      <c r="B545" s="2"/>
      <c r="C545" s="70"/>
      <c r="D545" s="70"/>
      <c r="E545" s="70"/>
      <c r="F545" s="2"/>
      <c r="G545" s="2"/>
      <c r="H545" s="2"/>
      <c r="I545" s="2"/>
      <c r="J545" s="2"/>
      <c r="K545" s="2"/>
      <c r="L545" s="2"/>
      <c r="M545" s="2"/>
      <c r="N545" s="70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45"/>
      <c r="B546" s="2"/>
      <c r="C546" s="70"/>
      <c r="D546" s="70"/>
      <c r="E546" s="70"/>
      <c r="F546" s="2"/>
      <c r="G546" s="2"/>
      <c r="H546" s="2"/>
      <c r="I546" s="2"/>
      <c r="J546" s="2"/>
      <c r="K546" s="2"/>
      <c r="L546" s="2"/>
      <c r="M546" s="2"/>
      <c r="N546" s="70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45"/>
      <c r="B547" s="2"/>
      <c r="C547" s="70"/>
      <c r="D547" s="70"/>
      <c r="E547" s="70"/>
      <c r="F547" s="2"/>
      <c r="G547" s="2"/>
      <c r="H547" s="2"/>
      <c r="I547" s="2"/>
      <c r="J547" s="2"/>
      <c r="K547" s="2"/>
      <c r="L547" s="2"/>
      <c r="M547" s="2"/>
      <c r="N547" s="70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45"/>
      <c r="B548" s="2"/>
      <c r="C548" s="70"/>
      <c r="D548" s="70"/>
      <c r="E548" s="70"/>
      <c r="F548" s="2"/>
      <c r="G548" s="2"/>
      <c r="H548" s="2"/>
      <c r="I548" s="2"/>
      <c r="J548" s="2"/>
      <c r="K548" s="2"/>
      <c r="L548" s="2"/>
      <c r="M548" s="2"/>
      <c r="N548" s="70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45"/>
      <c r="B549" s="2"/>
      <c r="C549" s="70"/>
      <c r="D549" s="70"/>
      <c r="E549" s="70"/>
      <c r="F549" s="2"/>
      <c r="G549" s="2"/>
      <c r="H549" s="2"/>
      <c r="I549" s="2"/>
      <c r="J549" s="2"/>
      <c r="K549" s="2"/>
      <c r="L549" s="2"/>
      <c r="M549" s="2"/>
      <c r="N549" s="70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45"/>
      <c r="B550" s="2"/>
      <c r="C550" s="70"/>
      <c r="D550" s="70"/>
      <c r="E550" s="70"/>
      <c r="F550" s="2"/>
      <c r="G550" s="2"/>
      <c r="H550" s="2"/>
      <c r="I550" s="2"/>
      <c r="J550" s="2"/>
      <c r="K550" s="2"/>
      <c r="L550" s="2"/>
      <c r="M550" s="2"/>
      <c r="N550" s="70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45"/>
      <c r="B551" s="2"/>
      <c r="C551" s="70"/>
      <c r="D551" s="70"/>
      <c r="E551" s="70"/>
      <c r="F551" s="2"/>
      <c r="G551" s="2"/>
      <c r="H551" s="2"/>
      <c r="I551" s="2"/>
      <c r="J551" s="2"/>
      <c r="K551" s="2"/>
      <c r="L551" s="2"/>
      <c r="M551" s="2"/>
      <c r="N551" s="70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45"/>
      <c r="B552" s="2"/>
      <c r="C552" s="70"/>
      <c r="D552" s="70"/>
      <c r="E552" s="70"/>
      <c r="F552" s="2"/>
      <c r="G552" s="2"/>
      <c r="H552" s="2"/>
      <c r="I552" s="2"/>
      <c r="J552" s="2"/>
      <c r="K552" s="2"/>
      <c r="L552" s="2"/>
      <c r="M552" s="2"/>
      <c r="N552" s="70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45"/>
      <c r="B553" s="2"/>
      <c r="C553" s="70"/>
      <c r="D553" s="70"/>
      <c r="E553" s="70"/>
      <c r="F553" s="2"/>
      <c r="G553" s="2"/>
      <c r="H553" s="2"/>
      <c r="I553" s="2"/>
      <c r="J553" s="2"/>
      <c r="K553" s="2"/>
      <c r="L553" s="2"/>
      <c r="M553" s="2"/>
      <c r="N553" s="70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45"/>
      <c r="B554" s="2"/>
      <c r="C554" s="70"/>
      <c r="D554" s="70"/>
      <c r="E554" s="70"/>
      <c r="F554" s="2"/>
      <c r="G554" s="2"/>
      <c r="H554" s="2"/>
      <c r="I554" s="2"/>
      <c r="J554" s="2"/>
      <c r="K554" s="2"/>
      <c r="L554" s="2"/>
      <c r="M554" s="2"/>
      <c r="N554" s="70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45"/>
      <c r="B555" s="2"/>
      <c r="C555" s="70"/>
      <c r="D555" s="70"/>
      <c r="E555" s="70"/>
      <c r="F555" s="2"/>
      <c r="G555" s="2"/>
      <c r="H555" s="2"/>
      <c r="I555" s="2"/>
      <c r="J555" s="2"/>
      <c r="K555" s="2"/>
      <c r="L555" s="2"/>
      <c r="M555" s="2"/>
      <c r="N555" s="70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45"/>
      <c r="B556" s="2"/>
      <c r="C556" s="70"/>
      <c r="D556" s="70"/>
      <c r="E556" s="70"/>
      <c r="F556" s="2"/>
      <c r="G556" s="2"/>
      <c r="H556" s="2"/>
      <c r="I556" s="2"/>
      <c r="J556" s="2"/>
      <c r="K556" s="2"/>
      <c r="L556" s="2"/>
      <c r="M556" s="2"/>
      <c r="N556" s="70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45"/>
      <c r="B557" s="2"/>
      <c r="C557" s="70"/>
      <c r="D557" s="70"/>
      <c r="E557" s="70"/>
      <c r="F557" s="2"/>
      <c r="G557" s="2"/>
      <c r="H557" s="2"/>
      <c r="I557" s="2"/>
      <c r="J557" s="2"/>
      <c r="K557" s="2"/>
      <c r="L557" s="2"/>
      <c r="M557" s="2"/>
      <c r="N557" s="70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45"/>
      <c r="B558" s="2"/>
      <c r="C558" s="70"/>
      <c r="D558" s="70"/>
      <c r="E558" s="70"/>
      <c r="F558" s="2"/>
      <c r="G558" s="2"/>
      <c r="H558" s="2"/>
      <c r="I558" s="2"/>
      <c r="J558" s="2"/>
      <c r="K558" s="2"/>
      <c r="L558" s="2"/>
      <c r="M558" s="2"/>
      <c r="N558" s="70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45"/>
      <c r="B559" s="2"/>
      <c r="C559" s="70"/>
      <c r="D559" s="70"/>
      <c r="E559" s="70"/>
      <c r="F559" s="2"/>
      <c r="G559" s="2"/>
      <c r="H559" s="2"/>
      <c r="I559" s="2"/>
      <c r="J559" s="2"/>
      <c r="K559" s="2"/>
      <c r="L559" s="2"/>
      <c r="M559" s="2"/>
      <c r="N559" s="70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45"/>
      <c r="B560" s="2"/>
      <c r="C560" s="70"/>
      <c r="D560" s="70"/>
      <c r="E560" s="70"/>
      <c r="F560" s="2"/>
      <c r="G560" s="2"/>
      <c r="H560" s="2"/>
      <c r="I560" s="2"/>
      <c r="J560" s="2"/>
      <c r="K560" s="2"/>
      <c r="L560" s="2"/>
      <c r="M560" s="2"/>
      <c r="N560" s="70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45"/>
      <c r="B561" s="2"/>
      <c r="C561" s="70"/>
      <c r="D561" s="70"/>
      <c r="E561" s="70"/>
      <c r="F561" s="2"/>
      <c r="G561" s="2"/>
      <c r="H561" s="2"/>
      <c r="I561" s="2"/>
      <c r="J561" s="2"/>
      <c r="K561" s="2"/>
      <c r="L561" s="2"/>
      <c r="M561" s="2"/>
      <c r="N561" s="70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45"/>
      <c r="B562" s="2"/>
      <c r="C562" s="70"/>
      <c r="D562" s="70"/>
      <c r="E562" s="70"/>
      <c r="F562" s="2"/>
      <c r="G562" s="2"/>
      <c r="H562" s="2"/>
      <c r="I562" s="2"/>
      <c r="J562" s="2"/>
      <c r="K562" s="2"/>
      <c r="L562" s="2"/>
      <c r="M562" s="2"/>
      <c r="N562" s="70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45"/>
      <c r="B563" s="2"/>
      <c r="C563" s="70"/>
      <c r="D563" s="70"/>
      <c r="E563" s="70"/>
      <c r="F563" s="2"/>
      <c r="G563" s="2"/>
      <c r="H563" s="2"/>
      <c r="I563" s="2"/>
      <c r="J563" s="2"/>
      <c r="K563" s="2"/>
      <c r="L563" s="2"/>
      <c r="M563" s="2"/>
      <c r="N563" s="70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45"/>
      <c r="B564" s="2"/>
      <c r="C564" s="70"/>
      <c r="D564" s="70"/>
      <c r="E564" s="70"/>
      <c r="F564" s="2"/>
      <c r="G564" s="2"/>
      <c r="H564" s="2"/>
      <c r="I564" s="2"/>
      <c r="J564" s="2"/>
      <c r="K564" s="2"/>
      <c r="L564" s="2"/>
      <c r="M564" s="2"/>
      <c r="N564" s="70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45"/>
      <c r="B565" s="2"/>
      <c r="C565" s="70"/>
      <c r="D565" s="70"/>
      <c r="E565" s="70"/>
      <c r="F565" s="2"/>
      <c r="G565" s="2"/>
      <c r="H565" s="2"/>
      <c r="I565" s="2"/>
      <c r="J565" s="2"/>
      <c r="K565" s="2"/>
      <c r="L565" s="2"/>
      <c r="M565" s="2"/>
      <c r="N565" s="70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45"/>
      <c r="B566" s="2"/>
      <c r="C566" s="70"/>
      <c r="D566" s="70"/>
      <c r="E566" s="70"/>
      <c r="F566" s="2"/>
      <c r="G566" s="2"/>
      <c r="H566" s="2"/>
      <c r="I566" s="2"/>
      <c r="J566" s="2"/>
      <c r="K566" s="2"/>
      <c r="L566" s="2"/>
      <c r="M566" s="2"/>
      <c r="N566" s="70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45"/>
      <c r="B567" s="2"/>
      <c r="C567" s="70"/>
      <c r="D567" s="70"/>
      <c r="E567" s="70"/>
      <c r="F567" s="2"/>
      <c r="G567" s="2"/>
      <c r="H567" s="2"/>
      <c r="I567" s="2"/>
      <c r="J567" s="2"/>
      <c r="K567" s="2"/>
      <c r="L567" s="2"/>
      <c r="M567" s="2"/>
      <c r="N567" s="70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45"/>
      <c r="B568" s="2"/>
      <c r="C568" s="70"/>
      <c r="D568" s="70"/>
      <c r="E568" s="70"/>
      <c r="F568" s="2"/>
      <c r="G568" s="2"/>
      <c r="H568" s="2"/>
      <c r="I568" s="2"/>
      <c r="J568" s="2"/>
      <c r="K568" s="2"/>
      <c r="L568" s="2"/>
      <c r="M568" s="2"/>
      <c r="N568" s="70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45"/>
      <c r="B569" s="2"/>
      <c r="C569" s="70"/>
      <c r="D569" s="70"/>
      <c r="E569" s="70"/>
      <c r="F569" s="2"/>
      <c r="G569" s="2"/>
      <c r="H569" s="2"/>
      <c r="I569" s="2"/>
      <c r="J569" s="2"/>
      <c r="K569" s="2"/>
      <c r="L569" s="2"/>
      <c r="M569" s="2"/>
      <c r="N569" s="70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45"/>
      <c r="B570" s="2"/>
      <c r="C570" s="70"/>
      <c r="D570" s="70"/>
      <c r="E570" s="70"/>
      <c r="F570" s="2"/>
      <c r="G570" s="2"/>
      <c r="H570" s="2"/>
      <c r="I570" s="2"/>
      <c r="J570" s="2"/>
      <c r="K570" s="2"/>
      <c r="L570" s="2"/>
      <c r="M570" s="2"/>
      <c r="N570" s="70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45"/>
      <c r="B571" s="2"/>
      <c r="C571" s="70"/>
      <c r="D571" s="70"/>
      <c r="E571" s="70"/>
      <c r="F571" s="2"/>
      <c r="G571" s="2"/>
      <c r="H571" s="2"/>
      <c r="I571" s="2"/>
      <c r="J571" s="2"/>
      <c r="K571" s="2"/>
      <c r="L571" s="2"/>
      <c r="M571" s="2"/>
      <c r="N571" s="70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45"/>
      <c r="B572" s="2"/>
      <c r="C572" s="70"/>
      <c r="D572" s="70"/>
      <c r="E572" s="70"/>
      <c r="F572" s="2"/>
      <c r="G572" s="2"/>
      <c r="H572" s="2"/>
      <c r="I572" s="2"/>
      <c r="J572" s="2"/>
      <c r="K572" s="2"/>
      <c r="L572" s="2"/>
      <c r="M572" s="2"/>
      <c r="N572" s="70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45"/>
      <c r="B573" s="2"/>
      <c r="C573" s="70"/>
      <c r="D573" s="70"/>
      <c r="E573" s="70"/>
      <c r="F573" s="2"/>
      <c r="G573" s="2"/>
      <c r="H573" s="2"/>
      <c r="I573" s="2"/>
      <c r="J573" s="2"/>
      <c r="K573" s="2"/>
      <c r="L573" s="2"/>
      <c r="M573" s="2"/>
      <c r="N573" s="70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45"/>
      <c r="B574" s="2"/>
      <c r="C574" s="70"/>
      <c r="D574" s="70"/>
      <c r="E574" s="70"/>
      <c r="F574" s="2"/>
      <c r="G574" s="2"/>
      <c r="H574" s="2"/>
      <c r="I574" s="2"/>
      <c r="J574" s="2"/>
      <c r="K574" s="2"/>
      <c r="L574" s="2"/>
      <c r="M574" s="2"/>
      <c r="N574" s="70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45"/>
      <c r="B575" s="2"/>
      <c r="C575" s="70"/>
      <c r="D575" s="70"/>
      <c r="E575" s="70"/>
      <c r="F575" s="2"/>
      <c r="G575" s="2"/>
      <c r="H575" s="2"/>
      <c r="I575" s="2"/>
      <c r="J575" s="2"/>
      <c r="K575" s="2"/>
      <c r="L575" s="2"/>
      <c r="M575" s="2"/>
      <c r="N575" s="70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45"/>
      <c r="B576" s="2"/>
      <c r="C576" s="70"/>
      <c r="D576" s="70"/>
      <c r="E576" s="70"/>
      <c r="F576" s="2"/>
      <c r="G576" s="2"/>
      <c r="H576" s="2"/>
      <c r="I576" s="2"/>
      <c r="J576" s="2"/>
      <c r="K576" s="2"/>
      <c r="L576" s="2"/>
      <c r="M576" s="2"/>
      <c r="N576" s="70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45"/>
      <c r="B577" s="2"/>
      <c r="C577" s="70"/>
      <c r="D577" s="70"/>
      <c r="E577" s="70"/>
      <c r="F577" s="2"/>
      <c r="G577" s="2"/>
      <c r="H577" s="2"/>
      <c r="I577" s="2"/>
      <c r="J577" s="2"/>
      <c r="K577" s="2"/>
      <c r="L577" s="2"/>
      <c r="M577" s="2"/>
      <c r="N577" s="70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45"/>
      <c r="B578" s="2"/>
      <c r="C578" s="70"/>
      <c r="D578" s="70"/>
      <c r="E578" s="70"/>
      <c r="F578" s="2"/>
      <c r="G578" s="2"/>
      <c r="H578" s="2"/>
      <c r="I578" s="2"/>
      <c r="J578" s="2"/>
      <c r="K578" s="2"/>
      <c r="L578" s="2"/>
      <c r="M578" s="2"/>
      <c r="N578" s="70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45"/>
      <c r="B579" s="2"/>
      <c r="C579" s="70"/>
      <c r="D579" s="70"/>
      <c r="E579" s="70"/>
      <c r="F579" s="2"/>
      <c r="G579" s="2"/>
      <c r="H579" s="2"/>
      <c r="I579" s="2"/>
      <c r="J579" s="2"/>
      <c r="K579" s="2"/>
      <c r="L579" s="2"/>
      <c r="M579" s="2"/>
      <c r="N579" s="70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45"/>
      <c r="B580" s="2"/>
      <c r="C580" s="70"/>
      <c r="D580" s="70"/>
      <c r="E580" s="70"/>
      <c r="F580" s="2"/>
      <c r="G580" s="2"/>
      <c r="H580" s="2"/>
      <c r="I580" s="2"/>
      <c r="J580" s="2"/>
      <c r="K580" s="2"/>
      <c r="L580" s="2"/>
      <c r="M580" s="2"/>
      <c r="N580" s="70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45"/>
      <c r="B581" s="2"/>
      <c r="C581" s="70"/>
      <c r="D581" s="70"/>
      <c r="E581" s="70"/>
      <c r="F581" s="2"/>
      <c r="G581" s="2"/>
      <c r="H581" s="2"/>
      <c r="I581" s="2"/>
      <c r="J581" s="2"/>
      <c r="K581" s="2"/>
      <c r="L581" s="2"/>
      <c r="M581" s="2"/>
      <c r="N581" s="70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45"/>
      <c r="B582" s="2"/>
      <c r="C582" s="70"/>
      <c r="D582" s="70"/>
      <c r="E582" s="70"/>
      <c r="F582" s="2"/>
      <c r="G582" s="2"/>
      <c r="H582" s="2"/>
      <c r="I582" s="2"/>
      <c r="J582" s="2"/>
      <c r="K582" s="2"/>
      <c r="L582" s="2"/>
      <c r="M582" s="2"/>
      <c r="N582" s="70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45"/>
      <c r="B583" s="2"/>
      <c r="C583" s="70"/>
      <c r="D583" s="70"/>
      <c r="E583" s="70"/>
      <c r="F583" s="2"/>
      <c r="G583" s="2"/>
      <c r="H583" s="2"/>
      <c r="I583" s="2"/>
      <c r="J583" s="2"/>
      <c r="K583" s="2"/>
      <c r="L583" s="2"/>
      <c r="M583" s="2"/>
      <c r="N583" s="70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45"/>
      <c r="B584" s="2"/>
      <c r="C584" s="70"/>
      <c r="D584" s="70"/>
      <c r="E584" s="70"/>
      <c r="F584" s="2"/>
      <c r="G584" s="2"/>
      <c r="H584" s="2"/>
      <c r="I584" s="2"/>
      <c r="J584" s="2"/>
      <c r="K584" s="2"/>
      <c r="L584" s="2"/>
      <c r="M584" s="2"/>
      <c r="N584" s="70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45"/>
      <c r="B585" s="2"/>
      <c r="C585" s="70"/>
      <c r="D585" s="70"/>
      <c r="E585" s="70"/>
      <c r="F585" s="2"/>
      <c r="G585" s="2"/>
      <c r="H585" s="2"/>
      <c r="I585" s="2"/>
      <c r="J585" s="2"/>
      <c r="K585" s="2"/>
      <c r="L585" s="2"/>
      <c r="M585" s="2"/>
      <c r="N585" s="70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45"/>
      <c r="B586" s="2"/>
      <c r="C586" s="70"/>
      <c r="D586" s="70"/>
      <c r="E586" s="70"/>
      <c r="F586" s="2"/>
      <c r="G586" s="2"/>
      <c r="H586" s="2"/>
      <c r="I586" s="2"/>
      <c r="J586" s="2"/>
      <c r="K586" s="2"/>
      <c r="L586" s="2"/>
      <c r="M586" s="2"/>
      <c r="N586" s="70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45"/>
      <c r="B587" s="2"/>
      <c r="C587" s="70"/>
      <c r="D587" s="70"/>
      <c r="E587" s="70"/>
      <c r="F587" s="2"/>
      <c r="G587" s="2"/>
      <c r="H587" s="2"/>
      <c r="I587" s="2"/>
      <c r="J587" s="2"/>
      <c r="K587" s="2"/>
      <c r="L587" s="2"/>
      <c r="M587" s="2"/>
      <c r="N587" s="70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45"/>
      <c r="B588" s="2"/>
      <c r="C588" s="70"/>
      <c r="D588" s="70"/>
      <c r="E588" s="70"/>
      <c r="F588" s="2"/>
      <c r="G588" s="2"/>
      <c r="H588" s="2"/>
      <c r="I588" s="2"/>
      <c r="J588" s="2"/>
      <c r="K588" s="2"/>
      <c r="L588" s="2"/>
      <c r="M588" s="2"/>
      <c r="N588" s="70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45"/>
      <c r="B589" s="2"/>
      <c r="C589" s="70"/>
      <c r="D589" s="70"/>
      <c r="E589" s="70"/>
      <c r="F589" s="2"/>
      <c r="G589" s="2"/>
      <c r="H589" s="2"/>
      <c r="I589" s="2"/>
      <c r="J589" s="2"/>
      <c r="K589" s="2"/>
      <c r="L589" s="2"/>
      <c r="M589" s="2"/>
      <c r="N589" s="70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45"/>
      <c r="B590" s="2"/>
      <c r="C590" s="70"/>
      <c r="D590" s="70"/>
      <c r="E590" s="70"/>
      <c r="F590" s="2"/>
      <c r="G590" s="2"/>
      <c r="H590" s="2"/>
      <c r="I590" s="2"/>
      <c r="J590" s="2"/>
      <c r="K590" s="2"/>
      <c r="L590" s="2"/>
      <c r="M590" s="2"/>
      <c r="N590" s="70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45"/>
      <c r="B591" s="2"/>
      <c r="C591" s="70"/>
      <c r="D591" s="70"/>
      <c r="E591" s="70"/>
      <c r="F591" s="2"/>
      <c r="G591" s="2"/>
      <c r="H591" s="2"/>
      <c r="I591" s="2"/>
      <c r="J591" s="2"/>
      <c r="K591" s="2"/>
      <c r="L591" s="2"/>
      <c r="M591" s="2"/>
      <c r="N591" s="70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45"/>
      <c r="B592" s="2"/>
      <c r="C592" s="70"/>
      <c r="D592" s="70"/>
      <c r="E592" s="70"/>
      <c r="F592" s="2"/>
      <c r="G592" s="2"/>
      <c r="H592" s="2"/>
      <c r="I592" s="2"/>
      <c r="J592" s="2"/>
      <c r="K592" s="2"/>
      <c r="L592" s="2"/>
      <c r="M592" s="2"/>
      <c r="N592" s="70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45"/>
      <c r="B593" s="2"/>
      <c r="C593" s="70"/>
      <c r="D593" s="70"/>
      <c r="E593" s="70"/>
      <c r="F593" s="2"/>
      <c r="G593" s="2"/>
      <c r="H593" s="2"/>
      <c r="I593" s="2"/>
      <c r="J593" s="2"/>
      <c r="K593" s="2"/>
      <c r="L593" s="2"/>
      <c r="M593" s="2"/>
      <c r="N593" s="70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45"/>
      <c r="B594" s="2"/>
      <c r="C594" s="70"/>
      <c r="D594" s="70"/>
      <c r="E594" s="70"/>
      <c r="F594" s="2"/>
      <c r="G594" s="2"/>
      <c r="H594" s="2"/>
      <c r="I594" s="2"/>
      <c r="J594" s="2"/>
      <c r="K594" s="2"/>
      <c r="L594" s="2"/>
      <c r="M594" s="2"/>
      <c r="N594" s="70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45"/>
      <c r="B595" s="2"/>
      <c r="C595" s="70"/>
      <c r="D595" s="70"/>
      <c r="E595" s="70"/>
      <c r="F595" s="2"/>
      <c r="G595" s="2"/>
      <c r="H595" s="2"/>
      <c r="I595" s="2"/>
      <c r="J595" s="2"/>
      <c r="K595" s="2"/>
      <c r="L595" s="2"/>
      <c r="M595" s="2"/>
      <c r="N595" s="70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45"/>
      <c r="B596" s="2"/>
      <c r="C596" s="70"/>
      <c r="D596" s="70"/>
      <c r="E596" s="70"/>
      <c r="F596" s="2"/>
      <c r="G596" s="2"/>
      <c r="H596" s="2"/>
      <c r="I596" s="2"/>
      <c r="J596" s="2"/>
      <c r="K596" s="2"/>
      <c r="L596" s="2"/>
      <c r="M596" s="2"/>
      <c r="N596" s="70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45"/>
      <c r="B597" s="2"/>
      <c r="C597" s="70"/>
      <c r="D597" s="70"/>
      <c r="E597" s="70"/>
      <c r="F597" s="2"/>
      <c r="G597" s="2"/>
      <c r="H597" s="2"/>
      <c r="I597" s="2"/>
      <c r="J597" s="2"/>
      <c r="K597" s="2"/>
      <c r="L597" s="2"/>
      <c r="M597" s="2"/>
      <c r="N597" s="70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45"/>
      <c r="B598" s="2"/>
      <c r="C598" s="70"/>
      <c r="D598" s="70"/>
      <c r="E598" s="70"/>
      <c r="F598" s="2"/>
      <c r="G598" s="2"/>
      <c r="H598" s="2"/>
      <c r="I598" s="2"/>
      <c r="J598" s="2"/>
      <c r="K598" s="2"/>
      <c r="L598" s="2"/>
      <c r="M598" s="2"/>
      <c r="N598" s="70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45"/>
      <c r="B599" s="2"/>
      <c r="C599" s="70"/>
      <c r="D599" s="70"/>
      <c r="E599" s="70"/>
      <c r="F599" s="2"/>
      <c r="G599" s="2"/>
      <c r="H599" s="2"/>
      <c r="I599" s="2"/>
      <c r="J599" s="2"/>
      <c r="K599" s="2"/>
      <c r="L599" s="2"/>
      <c r="M599" s="2"/>
      <c r="N599" s="70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45"/>
      <c r="B600" s="2"/>
      <c r="C600" s="70"/>
      <c r="D600" s="70"/>
      <c r="E600" s="70"/>
      <c r="F600" s="2"/>
      <c r="G600" s="2"/>
      <c r="H600" s="2"/>
      <c r="I600" s="2"/>
      <c r="J600" s="2"/>
      <c r="K600" s="2"/>
      <c r="L600" s="2"/>
      <c r="M600" s="2"/>
      <c r="N600" s="70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45"/>
      <c r="B601" s="2"/>
      <c r="C601" s="70"/>
      <c r="D601" s="70"/>
      <c r="E601" s="70"/>
      <c r="F601" s="2"/>
      <c r="G601" s="2"/>
      <c r="H601" s="2"/>
      <c r="I601" s="2"/>
      <c r="J601" s="2"/>
      <c r="K601" s="2"/>
      <c r="L601" s="2"/>
      <c r="M601" s="2"/>
      <c r="N601" s="70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45"/>
      <c r="B602" s="2"/>
      <c r="C602" s="70"/>
      <c r="D602" s="70"/>
      <c r="E602" s="70"/>
      <c r="F602" s="2"/>
      <c r="G602" s="2"/>
      <c r="H602" s="2"/>
      <c r="I602" s="2"/>
      <c r="J602" s="2"/>
      <c r="K602" s="2"/>
      <c r="L602" s="2"/>
      <c r="M602" s="2"/>
      <c r="N602" s="70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45"/>
      <c r="B603" s="2"/>
      <c r="C603" s="70"/>
      <c r="D603" s="70"/>
      <c r="E603" s="70"/>
      <c r="F603" s="2"/>
      <c r="G603" s="2"/>
      <c r="H603" s="2"/>
      <c r="I603" s="2"/>
      <c r="J603" s="2"/>
      <c r="K603" s="2"/>
      <c r="L603" s="2"/>
      <c r="M603" s="2"/>
      <c r="N603" s="70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45"/>
      <c r="B604" s="2"/>
      <c r="C604" s="70"/>
      <c r="D604" s="70"/>
      <c r="E604" s="70"/>
      <c r="F604" s="2"/>
      <c r="G604" s="2"/>
      <c r="H604" s="2"/>
      <c r="I604" s="2"/>
      <c r="J604" s="2"/>
      <c r="K604" s="2"/>
      <c r="L604" s="2"/>
      <c r="M604" s="2"/>
      <c r="N604" s="70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45"/>
      <c r="B605" s="2"/>
      <c r="C605" s="70"/>
      <c r="D605" s="70"/>
      <c r="E605" s="70"/>
      <c r="F605" s="2"/>
      <c r="G605" s="2"/>
      <c r="H605" s="2"/>
      <c r="I605" s="2"/>
      <c r="J605" s="2"/>
      <c r="K605" s="2"/>
      <c r="L605" s="2"/>
      <c r="M605" s="2"/>
      <c r="N605" s="70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45"/>
      <c r="B606" s="2"/>
      <c r="C606" s="70"/>
      <c r="D606" s="70"/>
      <c r="E606" s="70"/>
      <c r="F606" s="2"/>
      <c r="G606" s="2"/>
      <c r="H606" s="2"/>
      <c r="I606" s="2"/>
      <c r="J606" s="2"/>
      <c r="K606" s="2"/>
      <c r="L606" s="2"/>
      <c r="M606" s="2"/>
      <c r="N606" s="70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45"/>
      <c r="B607" s="2"/>
      <c r="C607" s="70"/>
      <c r="D607" s="70"/>
      <c r="E607" s="70"/>
      <c r="F607" s="2"/>
      <c r="G607" s="2"/>
      <c r="H607" s="2"/>
      <c r="I607" s="2"/>
      <c r="J607" s="2"/>
      <c r="K607" s="2"/>
      <c r="L607" s="2"/>
      <c r="M607" s="2"/>
      <c r="N607" s="70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45"/>
      <c r="B608" s="2"/>
      <c r="C608" s="70"/>
      <c r="D608" s="70"/>
      <c r="E608" s="70"/>
      <c r="F608" s="2"/>
      <c r="G608" s="2"/>
      <c r="H608" s="2"/>
      <c r="I608" s="2"/>
      <c r="J608" s="2"/>
      <c r="K608" s="2"/>
      <c r="L608" s="2"/>
      <c r="M608" s="2"/>
      <c r="N608" s="70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45"/>
      <c r="B609" s="2"/>
      <c r="C609" s="70"/>
      <c r="D609" s="70"/>
      <c r="E609" s="70"/>
      <c r="F609" s="2"/>
      <c r="G609" s="2"/>
      <c r="H609" s="2"/>
      <c r="I609" s="2"/>
      <c r="J609" s="2"/>
      <c r="K609" s="2"/>
      <c r="L609" s="2"/>
      <c r="M609" s="2"/>
      <c r="N609" s="70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45"/>
      <c r="B610" s="2"/>
      <c r="C610" s="70"/>
      <c r="D610" s="70"/>
      <c r="E610" s="70"/>
      <c r="F610" s="2"/>
      <c r="G610" s="2"/>
      <c r="H610" s="2"/>
      <c r="I610" s="2"/>
      <c r="J610" s="2"/>
      <c r="K610" s="2"/>
      <c r="L610" s="2"/>
      <c r="M610" s="2"/>
      <c r="N610" s="70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45"/>
      <c r="B611" s="2"/>
      <c r="C611" s="70"/>
      <c r="D611" s="70"/>
      <c r="E611" s="70"/>
      <c r="F611" s="2"/>
      <c r="G611" s="2"/>
      <c r="H611" s="2"/>
      <c r="I611" s="2"/>
      <c r="J611" s="2"/>
      <c r="K611" s="2"/>
      <c r="L611" s="2"/>
      <c r="M611" s="2"/>
      <c r="N611" s="70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45"/>
      <c r="B612" s="2"/>
      <c r="C612" s="70"/>
      <c r="D612" s="70"/>
      <c r="E612" s="70"/>
      <c r="F612" s="2"/>
      <c r="G612" s="2"/>
      <c r="H612" s="2"/>
      <c r="I612" s="2"/>
      <c r="J612" s="2"/>
      <c r="K612" s="2"/>
      <c r="L612" s="2"/>
      <c r="M612" s="2"/>
      <c r="N612" s="70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45"/>
      <c r="B613" s="2"/>
      <c r="C613" s="70"/>
      <c r="D613" s="70"/>
      <c r="E613" s="70"/>
      <c r="F613" s="2"/>
      <c r="G613" s="2"/>
      <c r="H613" s="2"/>
      <c r="I613" s="2"/>
      <c r="J613" s="2"/>
      <c r="K613" s="2"/>
      <c r="L613" s="2"/>
      <c r="M613" s="2"/>
      <c r="N613" s="70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45"/>
      <c r="B614" s="2"/>
      <c r="C614" s="70"/>
      <c r="D614" s="70"/>
      <c r="E614" s="70"/>
      <c r="F614" s="2"/>
      <c r="G614" s="2"/>
      <c r="H614" s="2"/>
      <c r="I614" s="2"/>
      <c r="J614" s="2"/>
      <c r="K614" s="2"/>
      <c r="L614" s="2"/>
      <c r="M614" s="2"/>
      <c r="N614" s="70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45"/>
      <c r="B615" s="2"/>
      <c r="C615" s="70"/>
      <c r="D615" s="70"/>
      <c r="E615" s="70"/>
      <c r="F615" s="2"/>
      <c r="G615" s="2"/>
      <c r="H615" s="2"/>
      <c r="I615" s="2"/>
      <c r="J615" s="2"/>
      <c r="K615" s="2"/>
      <c r="L615" s="2"/>
      <c r="M615" s="2"/>
      <c r="N615" s="70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45"/>
      <c r="B616" s="2"/>
      <c r="C616" s="70"/>
      <c r="D616" s="70"/>
      <c r="E616" s="70"/>
      <c r="F616" s="2"/>
      <c r="G616" s="2"/>
      <c r="H616" s="2"/>
      <c r="I616" s="2"/>
      <c r="J616" s="2"/>
      <c r="K616" s="2"/>
      <c r="L616" s="2"/>
      <c r="M616" s="2"/>
      <c r="N616" s="70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45"/>
      <c r="B617" s="2"/>
      <c r="C617" s="70"/>
      <c r="D617" s="70"/>
      <c r="E617" s="70"/>
      <c r="F617" s="2"/>
      <c r="G617" s="2"/>
      <c r="H617" s="2"/>
      <c r="I617" s="2"/>
      <c r="J617" s="2"/>
      <c r="K617" s="2"/>
      <c r="L617" s="2"/>
      <c r="M617" s="2"/>
      <c r="N617" s="70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45"/>
      <c r="B618" s="2"/>
      <c r="C618" s="70"/>
      <c r="D618" s="70"/>
      <c r="E618" s="70"/>
      <c r="F618" s="2"/>
      <c r="G618" s="2"/>
      <c r="H618" s="2"/>
      <c r="I618" s="2"/>
      <c r="J618" s="2"/>
      <c r="K618" s="2"/>
      <c r="L618" s="2"/>
      <c r="M618" s="2"/>
      <c r="N618" s="70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45"/>
      <c r="B619" s="2"/>
      <c r="C619" s="70"/>
      <c r="D619" s="70"/>
      <c r="E619" s="70"/>
      <c r="F619" s="2"/>
      <c r="G619" s="2"/>
      <c r="H619" s="2"/>
      <c r="I619" s="2"/>
      <c r="J619" s="2"/>
      <c r="K619" s="2"/>
      <c r="L619" s="2"/>
      <c r="M619" s="2"/>
      <c r="N619" s="70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45"/>
      <c r="B620" s="2"/>
      <c r="C620" s="70"/>
      <c r="D620" s="70"/>
      <c r="E620" s="70"/>
      <c r="F620" s="2"/>
      <c r="G620" s="2"/>
      <c r="H620" s="2"/>
      <c r="I620" s="2"/>
      <c r="J620" s="2"/>
      <c r="K620" s="2"/>
      <c r="L620" s="2"/>
      <c r="M620" s="2"/>
      <c r="N620" s="70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45"/>
      <c r="B621" s="2"/>
      <c r="C621" s="70"/>
      <c r="D621" s="70"/>
      <c r="E621" s="70"/>
      <c r="F621" s="2"/>
      <c r="G621" s="2"/>
      <c r="H621" s="2"/>
      <c r="I621" s="2"/>
      <c r="J621" s="2"/>
      <c r="K621" s="2"/>
      <c r="L621" s="2"/>
      <c r="M621" s="2"/>
      <c r="N621" s="70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45"/>
      <c r="B622" s="2"/>
      <c r="C622" s="70"/>
      <c r="D622" s="70"/>
      <c r="E622" s="70"/>
      <c r="F622" s="2"/>
      <c r="G622" s="2"/>
      <c r="H622" s="2"/>
      <c r="I622" s="2"/>
      <c r="J622" s="2"/>
      <c r="K622" s="2"/>
      <c r="L622" s="2"/>
      <c r="M622" s="2"/>
      <c r="N622" s="70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45"/>
      <c r="B623" s="2"/>
      <c r="C623" s="70"/>
      <c r="D623" s="70"/>
      <c r="E623" s="70"/>
      <c r="F623" s="2"/>
      <c r="G623" s="2"/>
      <c r="H623" s="2"/>
      <c r="I623" s="2"/>
      <c r="J623" s="2"/>
      <c r="K623" s="2"/>
      <c r="L623" s="2"/>
      <c r="M623" s="2"/>
      <c r="N623" s="70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45"/>
      <c r="B624" s="2"/>
      <c r="C624" s="70"/>
      <c r="D624" s="70"/>
      <c r="E624" s="70"/>
      <c r="F624" s="2"/>
      <c r="G624" s="2"/>
      <c r="H624" s="2"/>
      <c r="I624" s="2"/>
      <c r="J624" s="2"/>
      <c r="K624" s="2"/>
      <c r="L624" s="2"/>
      <c r="M624" s="2"/>
      <c r="N624" s="70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45"/>
      <c r="B625" s="2"/>
      <c r="C625" s="70"/>
      <c r="D625" s="70"/>
      <c r="E625" s="70"/>
      <c r="F625" s="2"/>
      <c r="G625" s="2"/>
      <c r="H625" s="2"/>
      <c r="I625" s="2"/>
      <c r="J625" s="2"/>
      <c r="K625" s="2"/>
      <c r="L625" s="2"/>
      <c r="M625" s="2"/>
      <c r="N625" s="70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45"/>
      <c r="B626" s="2"/>
      <c r="C626" s="70"/>
      <c r="D626" s="70"/>
      <c r="E626" s="70"/>
      <c r="F626" s="2"/>
      <c r="G626" s="2"/>
      <c r="H626" s="2"/>
      <c r="I626" s="2"/>
      <c r="J626" s="2"/>
      <c r="K626" s="2"/>
      <c r="L626" s="2"/>
      <c r="M626" s="2"/>
      <c r="N626" s="70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45"/>
      <c r="B627" s="2"/>
      <c r="C627" s="70"/>
      <c r="D627" s="70"/>
      <c r="E627" s="70"/>
      <c r="F627" s="2"/>
      <c r="G627" s="2"/>
      <c r="H627" s="2"/>
      <c r="I627" s="2"/>
      <c r="J627" s="2"/>
      <c r="K627" s="2"/>
      <c r="L627" s="2"/>
      <c r="M627" s="2"/>
      <c r="N627" s="70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45"/>
      <c r="B628" s="2"/>
      <c r="C628" s="70"/>
      <c r="D628" s="70"/>
      <c r="E628" s="70"/>
      <c r="F628" s="2"/>
      <c r="G628" s="2"/>
      <c r="H628" s="2"/>
      <c r="I628" s="2"/>
      <c r="J628" s="2"/>
      <c r="K628" s="2"/>
      <c r="L628" s="2"/>
      <c r="M628" s="2"/>
      <c r="N628" s="70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45"/>
      <c r="B629" s="2"/>
      <c r="C629" s="70"/>
      <c r="D629" s="70"/>
      <c r="E629" s="70"/>
      <c r="F629" s="2"/>
      <c r="G629" s="2"/>
      <c r="H629" s="2"/>
      <c r="I629" s="2"/>
      <c r="J629" s="2"/>
      <c r="K629" s="2"/>
      <c r="L629" s="2"/>
      <c r="M629" s="2"/>
      <c r="N629" s="70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45"/>
      <c r="B630" s="2"/>
      <c r="C630" s="70"/>
      <c r="D630" s="70"/>
      <c r="E630" s="70"/>
      <c r="F630" s="2"/>
      <c r="G630" s="2"/>
      <c r="H630" s="2"/>
      <c r="I630" s="2"/>
      <c r="J630" s="2"/>
      <c r="K630" s="2"/>
      <c r="L630" s="2"/>
      <c r="M630" s="2"/>
      <c r="N630" s="70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45"/>
      <c r="B631" s="2"/>
      <c r="C631" s="70"/>
      <c r="D631" s="70"/>
      <c r="E631" s="70"/>
      <c r="F631" s="2"/>
      <c r="G631" s="2"/>
      <c r="H631" s="2"/>
      <c r="I631" s="2"/>
      <c r="J631" s="2"/>
      <c r="K631" s="2"/>
      <c r="L631" s="2"/>
      <c r="M631" s="2"/>
      <c r="N631" s="70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45"/>
      <c r="B632" s="2"/>
      <c r="C632" s="70"/>
      <c r="D632" s="70"/>
      <c r="E632" s="70"/>
      <c r="F632" s="2"/>
      <c r="G632" s="2"/>
      <c r="H632" s="2"/>
      <c r="I632" s="2"/>
      <c r="J632" s="2"/>
      <c r="K632" s="2"/>
      <c r="L632" s="2"/>
      <c r="M632" s="2"/>
      <c r="N632" s="70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45"/>
      <c r="B633" s="2"/>
      <c r="C633" s="70"/>
      <c r="D633" s="70"/>
      <c r="E633" s="70"/>
      <c r="F633" s="2"/>
      <c r="G633" s="2"/>
      <c r="H633" s="2"/>
      <c r="I633" s="2"/>
      <c r="J633" s="2"/>
      <c r="K633" s="2"/>
      <c r="L633" s="2"/>
      <c r="M633" s="2"/>
      <c r="N633" s="70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45"/>
      <c r="B634" s="2"/>
      <c r="C634" s="70"/>
      <c r="D634" s="70"/>
      <c r="E634" s="70"/>
      <c r="F634" s="2"/>
      <c r="G634" s="2"/>
      <c r="H634" s="2"/>
      <c r="I634" s="2"/>
      <c r="J634" s="2"/>
      <c r="K634" s="2"/>
      <c r="L634" s="2"/>
      <c r="M634" s="2"/>
      <c r="N634" s="70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45"/>
      <c r="B635" s="2"/>
      <c r="C635" s="70"/>
      <c r="D635" s="70"/>
      <c r="E635" s="70"/>
      <c r="F635" s="2"/>
      <c r="G635" s="2"/>
      <c r="H635" s="2"/>
      <c r="I635" s="2"/>
      <c r="J635" s="2"/>
      <c r="K635" s="2"/>
      <c r="L635" s="2"/>
      <c r="M635" s="2"/>
      <c r="N635" s="70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45"/>
      <c r="B636" s="2"/>
      <c r="C636" s="70"/>
      <c r="D636" s="70"/>
      <c r="E636" s="70"/>
      <c r="F636" s="2"/>
      <c r="G636" s="2"/>
      <c r="H636" s="2"/>
      <c r="I636" s="2"/>
      <c r="J636" s="2"/>
      <c r="K636" s="2"/>
      <c r="L636" s="2"/>
      <c r="M636" s="2"/>
      <c r="N636" s="70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45"/>
      <c r="B637" s="2"/>
      <c r="C637" s="70"/>
      <c r="D637" s="70"/>
      <c r="E637" s="70"/>
      <c r="F637" s="2"/>
      <c r="G637" s="2"/>
      <c r="H637" s="2"/>
      <c r="I637" s="2"/>
      <c r="J637" s="2"/>
      <c r="K637" s="2"/>
      <c r="L637" s="2"/>
      <c r="M637" s="2"/>
      <c r="N637" s="70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45"/>
      <c r="B638" s="2"/>
      <c r="C638" s="70"/>
      <c r="D638" s="70"/>
      <c r="E638" s="70"/>
      <c r="F638" s="2"/>
      <c r="G638" s="2"/>
      <c r="H638" s="2"/>
      <c r="I638" s="2"/>
      <c r="J638" s="2"/>
      <c r="K638" s="2"/>
      <c r="L638" s="2"/>
      <c r="M638" s="2"/>
      <c r="N638" s="70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45"/>
      <c r="B639" s="2"/>
      <c r="C639" s="70"/>
      <c r="D639" s="70"/>
      <c r="E639" s="70"/>
      <c r="F639" s="2"/>
      <c r="G639" s="2"/>
      <c r="H639" s="2"/>
      <c r="I639" s="2"/>
      <c r="J639" s="2"/>
      <c r="K639" s="2"/>
      <c r="L639" s="2"/>
      <c r="M639" s="2"/>
      <c r="N639" s="70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45"/>
      <c r="B640" s="2"/>
      <c r="C640" s="70"/>
      <c r="D640" s="70"/>
      <c r="E640" s="70"/>
      <c r="F640" s="2"/>
      <c r="G640" s="2"/>
      <c r="H640" s="2"/>
      <c r="I640" s="2"/>
      <c r="J640" s="2"/>
      <c r="K640" s="2"/>
      <c r="L640" s="2"/>
      <c r="M640" s="2"/>
      <c r="N640" s="70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45"/>
      <c r="B641" s="2"/>
      <c r="C641" s="70"/>
      <c r="D641" s="70"/>
      <c r="E641" s="70"/>
      <c r="F641" s="2"/>
      <c r="G641" s="2"/>
      <c r="H641" s="2"/>
      <c r="I641" s="2"/>
      <c r="J641" s="2"/>
      <c r="K641" s="2"/>
      <c r="L641" s="2"/>
      <c r="M641" s="2"/>
      <c r="N641" s="70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45"/>
      <c r="B642" s="2"/>
      <c r="C642" s="70"/>
      <c r="D642" s="70"/>
      <c r="E642" s="70"/>
      <c r="F642" s="2"/>
      <c r="G642" s="2"/>
      <c r="H642" s="2"/>
      <c r="I642" s="2"/>
      <c r="J642" s="2"/>
      <c r="K642" s="2"/>
      <c r="L642" s="2"/>
      <c r="M642" s="2"/>
      <c r="N642" s="70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45"/>
      <c r="B643" s="2"/>
      <c r="C643" s="70"/>
      <c r="D643" s="70"/>
      <c r="E643" s="70"/>
      <c r="F643" s="2"/>
      <c r="G643" s="2"/>
      <c r="H643" s="2"/>
      <c r="I643" s="2"/>
      <c r="J643" s="2"/>
      <c r="K643" s="2"/>
      <c r="L643" s="2"/>
      <c r="M643" s="2"/>
      <c r="N643" s="70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45"/>
      <c r="B644" s="2"/>
      <c r="C644" s="70"/>
      <c r="D644" s="70"/>
      <c r="E644" s="70"/>
      <c r="F644" s="2"/>
      <c r="G644" s="2"/>
      <c r="H644" s="2"/>
      <c r="I644" s="2"/>
      <c r="J644" s="2"/>
      <c r="K644" s="2"/>
      <c r="L644" s="2"/>
      <c r="M644" s="2"/>
      <c r="N644" s="70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45"/>
      <c r="B645" s="2"/>
      <c r="C645" s="70"/>
      <c r="D645" s="70"/>
      <c r="E645" s="70"/>
      <c r="F645" s="2"/>
      <c r="G645" s="2"/>
      <c r="H645" s="2"/>
      <c r="I645" s="2"/>
      <c r="J645" s="2"/>
      <c r="K645" s="2"/>
      <c r="L645" s="2"/>
      <c r="M645" s="2"/>
      <c r="N645" s="70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45"/>
      <c r="B646" s="2"/>
      <c r="C646" s="70"/>
      <c r="D646" s="70"/>
      <c r="E646" s="70"/>
      <c r="F646" s="2"/>
      <c r="G646" s="2"/>
      <c r="H646" s="2"/>
      <c r="I646" s="2"/>
      <c r="J646" s="2"/>
      <c r="K646" s="2"/>
      <c r="L646" s="2"/>
      <c r="M646" s="2"/>
      <c r="N646" s="70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45"/>
      <c r="B647" s="2"/>
      <c r="C647" s="70"/>
      <c r="D647" s="70"/>
      <c r="E647" s="70"/>
      <c r="F647" s="2"/>
      <c r="G647" s="2"/>
      <c r="H647" s="2"/>
      <c r="I647" s="2"/>
      <c r="J647" s="2"/>
      <c r="K647" s="2"/>
      <c r="L647" s="2"/>
      <c r="M647" s="2"/>
      <c r="N647" s="70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45"/>
      <c r="B648" s="2"/>
      <c r="C648" s="70"/>
      <c r="D648" s="70"/>
      <c r="E648" s="70"/>
      <c r="F648" s="2"/>
      <c r="G648" s="2"/>
      <c r="H648" s="2"/>
      <c r="I648" s="2"/>
      <c r="J648" s="2"/>
      <c r="K648" s="2"/>
      <c r="L648" s="2"/>
      <c r="M648" s="2"/>
      <c r="N648" s="70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45"/>
      <c r="B649" s="2"/>
      <c r="C649" s="70"/>
      <c r="D649" s="70"/>
      <c r="E649" s="70"/>
      <c r="F649" s="2"/>
      <c r="G649" s="2"/>
      <c r="H649" s="2"/>
      <c r="I649" s="2"/>
      <c r="J649" s="2"/>
      <c r="K649" s="2"/>
      <c r="L649" s="2"/>
      <c r="M649" s="2"/>
      <c r="N649" s="70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45"/>
      <c r="B650" s="2"/>
      <c r="C650" s="70"/>
      <c r="D650" s="70"/>
      <c r="E650" s="70"/>
      <c r="F650" s="2"/>
      <c r="G650" s="2"/>
      <c r="H650" s="2"/>
      <c r="I650" s="2"/>
      <c r="J650" s="2"/>
      <c r="K650" s="2"/>
      <c r="L650" s="2"/>
      <c r="M650" s="2"/>
      <c r="N650" s="70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45"/>
      <c r="B651" s="2"/>
      <c r="C651" s="70"/>
      <c r="D651" s="70"/>
      <c r="E651" s="70"/>
      <c r="F651" s="2"/>
      <c r="G651" s="2"/>
      <c r="H651" s="2"/>
      <c r="I651" s="2"/>
      <c r="J651" s="2"/>
      <c r="K651" s="2"/>
      <c r="L651" s="2"/>
      <c r="M651" s="2"/>
      <c r="N651" s="70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45"/>
      <c r="B652" s="2"/>
      <c r="C652" s="70"/>
      <c r="D652" s="70"/>
      <c r="E652" s="70"/>
      <c r="F652" s="2"/>
      <c r="G652" s="2"/>
      <c r="H652" s="2"/>
      <c r="I652" s="2"/>
      <c r="J652" s="2"/>
      <c r="K652" s="2"/>
      <c r="L652" s="2"/>
      <c r="M652" s="2"/>
      <c r="N652" s="70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45"/>
      <c r="B653" s="2"/>
      <c r="C653" s="70"/>
      <c r="D653" s="70"/>
      <c r="E653" s="70"/>
      <c r="F653" s="2"/>
      <c r="G653" s="2"/>
      <c r="H653" s="2"/>
      <c r="I653" s="2"/>
      <c r="J653" s="2"/>
      <c r="K653" s="2"/>
      <c r="L653" s="2"/>
      <c r="M653" s="2"/>
      <c r="N653" s="70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45"/>
      <c r="B654" s="2"/>
      <c r="C654" s="70"/>
      <c r="D654" s="70"/>
      <c r="E654" s="70"/>
      <c r="F654" s="2"/>
      <c r="G654" s="2"/>
      <c r="H654" s="2"/>
      <c r="I654" s="2"/>
      <c r="J654" s="2"/>
      <c r="K654" s="2"/>
      <c r="L654" s="2"/>
      <c r="M654" s="2"/>
      <c r="N654" s="70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45"/>
      <c r="B655" s="2"/>
      <c r="C655" s="70"/>
      <c r="D655" s="70"/>
      <c r="E655" s="70"/>
      <c r="F655" s="2"/>
      <c r="G655" s="2"/>
      <c r="H655" s="2"/>
      <c r="I655" s="2"/>
      <c r="J655" s="2"/>
      <c r="K655" s="2"/>
      <c r="L655" s="2"/>
      <c r="M655" s="2"/>
      <c r="N655" s="70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45"/>
      <c r="B656" s="2"/>
      <c r="C656" s="70"/>
      <c r="D656" s="70"/>
      <c r="E656" s="70"/>
      <c r="F656" s="2"/>
      <c r="G656" s="2"/>
      <c r="H656" s="2"/>
      <c r="I656" s="2"/>
      <c r="J656" s="2"/>
      <c r="K656" s="2"/>
      <c r="L656" s="2"/>
      <c r="M656" s="2"/>
      <c r="N656" s="70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45"/>
      <c r="B657" s="2"/>
      <c r="C657" s="70"/>
      <c r="D657" s="70"/>
      <c r="E657" s="70"/>
      <c r="F657" s="2"/>
      <c r="G657" s="2"/>
      <c r="H657" s="2"/>
      <c r="I657" s="2"/>
      <c r="J657" s="2"/>
      <c r="K657" s="2"/>
      <c r="L657" s="2"/>
      <c r="M657" s="2"/>
      <c r="N657" s="70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45"/>
      <c r="B658" s="2"/>
      <c r="C658" s="70"/>
      <c r="D658" s="70"/>
      <c r="E658" s="70"/>
      <c r="F658" s="2"/>
      <c r="G658" s="2"/>
      <c r="H658" s="2"/>
      <c r="I658" s="2"/>
      <c r="J658" s="2"/>
      <c r="K658" s="2"/>
      <c r="L658" s="2"/>
      <c r="M658" s="2"/>
      <c r="N658" s="70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45"/>
      <c r="B659" s="2"/>
      <c r="C659" s="70"/>
      <c r="D659" s="70"/>
      <c r="E659" s="70"/>
      <c r="F659" s="2"/>
      <c r="G659" s="2"/>
      <c r="H659" s="2"/>
      <c r="I659" s="2"/>
      <c r="J659" s="2"/>
      <c r="K659" s="2"/>
      <c r="L659" s="2"/>
      <c r="M659" s="2"/>
      <c r="N659" s="70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45"/>
      <c r="B660" s="2"/>
      <c r="C660" s="70"/>
      <c r="D660" s="70"/>
      <c r="E660" s="70"/>
      <c r="F660" s="2"/>
      <c r="G660" s="2"/>
      <c r="H660" s="2"/>
      <c r="I660" s="2"/>
      <c r="J660" s="2"/>
      <c r="K660" s="2"/>
      <c r="L660" s="2"/>
      <c r="M660" s="2"/>
      <c r="N660" s="70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45"/>
      <c r="B661" s="2"/>
      <c r="C661" s="70"/>
      <c r="D661" s="70"/>
      <c r="E661" s="70"/>
      <c r="F661" s="2"/>
      <c r="G661" s="2"/>
      <c r="H661" s="2"/>
      <c r="I661" s="2"/>
      <c r="J661" s="2"/>
      <c r="K661" s="2"/>
      <c r="L661" s="2"/>
      <c r="M661" s="2"/>
      <c r="N661" s="70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45"/>
      <c r="B662" s="2"/>
      <c r="C662" s="70"/>
      <c r="D662" s="70"/>
      <c r="E662" s="70"/>
      <c r="F662" s="2"/>
      <c r="G662" s="2"/>
      <c r="H662" s="2"/>
      <c r="I662" s="2"/>
      <c r="J662" s="2"/>
      <c r="K662" s="2"/>
      <c r="L662" s="2"/>
      <c r="M662" s="2"/>
      <c r="N662" s="70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45"/>
      <c r="B663" s="2"/>
      <c r="C663" s="70"/>
      <c r="D663" s="70"/>
      <c r="E663" s="70"/>
      <c r="F663" s="2"/>
      <c r="G663" s="2"/>
      <c r="H663" s="2"/>
      <c r="I663" s="2"/>
      <c r="J663" s="2"/>
      <c r="K663" s="2"/>
      <c r="L663" s="2"/>
      <c r="M663" s="2"/>
      <c r="N663" s="70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45"/>
      <c r="B664" s="2"/>
      <c r="C664" s="70"/>
      <c r="D664" s="70"/>
      <c r="E664" s="70"/>
      <c r="F664" s="2"/>
      <c r="G664" s="2"/>
      <c r="H664" s="2"/>
      <c r="I664" s="2"/>
      <c r="J664" s="2"/>
      <c r="K664" s="2"/>
      <c r="L664" s="2"/>
      <c r="M664" s="2"/>
      <c r="N664" s="70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45"/>
      <c r="B665" s="2"/>
      <c r="C665" s="70"/>
      <c r="D665" s="70"/>
      <c r="E665" s="70"/>
      <c r="F665" s="2"/>
      <c r="G665" s="2"/>
      <c r="H665" s="2"/>
      <c r="I665" s="2"/>
      <c r="J665" s="2"/>
      <c r="K665" s="2"/>
      <c r="L665" s="2"/>
      <c r="M665" s="2"/>
      <c r="N665" s="70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45"/>
      <c r="B666" s="2"/>
      <c r="C666" s="70"/>
      <c r="D666" s="70"/>
      <c r="E666" s="70"/>
      <c r="F666" s="2"/>
      <c r="G666" s="2"/>
      <c r="H666" s="2"/>
      <c r="I666" s="2"/>
      <c r="J666" s="2"/>
      <c r="K666" s="2"/>
      <c r="L666" s="2"/>
      <c r="M666" s="2"/>
      <c r="N666" s="70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45"/>
      <c r="B667" s="2"/>
      <c r="C667" s="70"/>
      <c r="D667" s="70"/>
      <c r="E667" s="70"/>
      <c r="F667" s="2"/>
      <c r="G667" s="2"/>
      <c r="H667" s="2"/>
      <c r="I667" s="2"/>
      <c r="J667" s="2"/>
      <c r="K667" s="2"/>
      <c r="L667" s="2"/>
      <c r="M667" s="2"/>
      <c r="N667" s="70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45"/>
      <c r="B668" s="2"/>
      <c r="C668" s="70"/>
      <c r="D668" s="70"/>
      <c r="E668" s="70"/>
      <c r="F668" s="2"/>
      <c r="G668" s="2"/>
      <c r="H668" s="2"/>
      <c r="I668" s="2"/>
      <c r="J668" s="2"/>
      <c r="K668" s="2"/>
      <c r="L668" s="2"/>
      <c r="M668" s="2"/>
      <c r="N668" s="70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45"/>
      <c r="B669" s="2"/>
      <c r="C669" s="70"/>
      <c r="D669" s="70"/>
      <c r="E669" s="70"/>
      <c r="F669" s="2"/>
      <c r="G669" s="2"/>
      <c r="H669" s="2"/>
      <c r="I669" s="2"/>
      <c r="J669" s="2"/>
      <c r="K669" s="2"/>
      <c r="L669" s="2"/>
      <c r="M669" s="2"/>
      <c r="N669" s="70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45"/>
      <c r="B670" s="2"/>
      <c r="C670" s="70"/>
      <c r="D670" s="70"/>
      <c r="E670" s="70"/>
      <c r="F670" s="2"/>
      <c r="G670" s="2"/>
      <c r="H670" s="2"/>
      <c r="I670" s="2"/>
      <c r="J670" s="2"/>
      <c r="K670" s="2"/>
      <c r="L670" s="2"/>
      <c r="M670" s="2"/>
      <c r="N670" s="70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45"/>
      <c r="B671" s="2"/>
      <c r="C671" s="70"/>
      <c r="D671" s="70"/>
      <c r="E671" s="70"/>
      <c r="F671" s="2"/>
      <c r="G671" s="2"/>
      <c r="H671" s="2"/>
      <c r="I671" s="2"/>
      <c r="J671" s="2"/>
      <c r="K671" s="2"/>
      <c r="L671" s="2"/>
      <c r="M671" s="2"/>
      <c r="N671" s="70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45"/>
      <c r="B672" s="2"/>
      <c r="C672" s="70"/>
      <c r="D672" s="70"/>
      <c r="E672" s="70"/>
      <c r="F672" s="2"/>
      <c r="G672" s="2"/>
      <c r="H672" s="2"/>
      <c r="I672" s="2"/>
      <c r="J672" s="2"/>
      <c r="K672" s="2"/>
      <c r="L672" s="2"/>
      <c r="M672" s="2"/>
      <c r="N672" s="70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45"/>
      <c r="B673" s="2"/>
      <c r="C673" s="70"/>
      <c r="D673" s="70"/>
      <c r="E673" s="70"/>
      <c r="F673" s="2"/>
      <c r="G673" s="2"/>
      <c r="H673" s="2"/>
      <c r="I673" s="2"/>
      <c r="J673" s="2"/>
      <c r="K673" s="2"/>
      <c r="L673" s="2"/>
      <c r="M673" s="2"/>
      <c r="N673" s="70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45"/>
      <c r="B674" s="2"/>
      <c r="C674" s="70"/>
      <c r="D674" s="70"/>
      <c r="E674" s="70"/>
      <c r="F674" s="2"/>
      <c r="G674" s="2"/>
      <c r="H674" s="2"/>
      <c r="I674" s="2"/>
      <c r="J674" s="2"/>
      <c r="K674" s="2"/>
      <c r="L674" s="2"/>
      <c r="M674" s="2"/>
      <c r="N674" s="70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45"/>
      <c r="B675" s="2"/>
      <c r="C675" s="70"/>
      <c r="D675" s="70"/>
      <c r="E675" s="70"/>
      <c r="F675" s="2"/>
      <c r="G675" s="2"/>
      <c r="H675" s="2"/>
      <c r="I675" s="2"/>
      <c r="J675" s="2"/>
      <c r="K675" s="2"/>
      <c r="L675" s="2"/>
      <c r="M675" s="2"/>
      <c r="N675" s="70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45"/>
      <c r="B676" s="2"/>
      <c r="C676" s="70"/>
      <c r="D676" s="70"/>
      <c r="E676" s="70"/>
      <c r="F676" s="2"/>
      <c r="G676" s="2"/>
      <c r="H676" s="2"/>
      <c r="I676" s="2"/>
      <c r="J676" s="2"/>
      <c r="K676" s="2"/>
      <c r="L676" s="2"/>
      <c r="M676" s="2"/>
      <c r="N676" s="70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45"/>
      <c r="B677" s="2"/>
      <c r="C677" s="70"/>
      <c r="D677" s="70"/>
      <c r="E677" s="70"/>
      <c r="F677" s="2"/>
      <c r="G677" s="2"/>
      <c r="H677" s="2"/>
      <c r="I677" s="2"/>
      <c r="J677" s="2"/>
      <c r="K677" s="2"/>
      <c r="L677" s="2"/>
      <c r="M677" s="2"/>
      <c r="N677" s="70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45"/>
      <c r="B678" s="2"/>
      <c r="C678" s="70"/>
      <c r="D678" s="70"/>
      <c r="E678" s="70"/>
      <c r="F678" s="2"/>
      <c r="G678" s="2"/>
      <c r="H678" s="2"/>
      <c r="I678" s="2"/>
      <c r="J678" s="2"/>
      <c r="K678" s="2"/>
      <c r="L678" s="2"/>
      <c r="M678" s="2"/>
      <c r="N678" s="70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45"/>
      <c r="B679" s="2"/>
      <c r="C679" s="70"/>
      <c r="D679" s="70"/>
      <c r="E679" s="70"/>
      <c r="F679" s="2"/>
      <c r="G679" s="2"/>
      <c r="H679" s="2"/>
      <c r="I679" s="2"/>
      <c r="J679" s="2"/>
      <c r="K679" s="2"/>
      <c r="L679" s="2"/>
      <c r="M679" s="2"/>
      <c r="N679" s="70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45"/>
      <c r="B680" s="2"/>
      <c r="C680" s="70"/>
      <c r="D680" s="70"/>
      <c r="E680" s="70"/>
      <c r="F680" s="2"/>
      <c r="G680" s="2"/>
      <c r="H680" s="2"/>
      <c r="I680" s="2"/>
      <c r="J680" s="2"/>
      <c r="K680" s="2"/>
      <c r="L680" s="2"/>
      <c r="M680" s="2"/>
      <c r="N680" s="70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45"/>
      <c r="B681" s="2"/>
      <c r="C681" s="70"/>
      <c r="D681" s="70"/>
      <c r="E681" s="70"/>
      <c r="F681" s="2"/>
      <c r="G681" s="2"/>
      <c r="H681" s="2"/>
      <c r="I681" s="2"/>
      <c r="J681" s="2"/>
      <c r="K681" s="2"/>
      <c r="L681" s="2"/>
      <c r="M681" s="2"/>
      <c r="N681" s="70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45"/>
      <c r="B682" s="2"/>
      <c r="C682" s="70"/>
      <c r="D682" s="70"/>
      <c r="E682" s="70"/>
      <c r="F682" s="2"/>
      <c r="G682" s="2"/>
      <c r="H682" s="2"/>
      <c r="I682" s="2"/>
      <c r="J682" s="2"/>
      <c r="K682" s="2"/>
      <c r="L682" s="2"/>
      <c r="M682" s="2"/>
      <c r="N682" s="70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45"/>
      <c r="B683" s="2"/>
      <c r="C683" s="70"/>
      <c r="D683" s="70"/>
      <c r="E683" s="70"/>
      <c r="F683" s="2"/>
      <c r="G683" s="2"/>
      <c r="H683" s="2"/>
      <c r="I683" s="2"/>
      <c r="J683" s="2"/>
      <c r="K683" s="2"/>
      <c r="L683" s="2"/>
      <c r="M683" s="2"/>
      <c r="N683" s="70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45"/>
      <c r="B684" s="2"/>
      <c r="C684" s="70"/>
      <c r="D684" s="70"/>
      <c r="E684" s="70"/>
      <c r="F684" s="2"/>
      <c r="G684" s="2"/>
      <c r="H684" s="2"/>
      <c r="I684" s="2"/>
      <c r="J684" s="2"/>
      <c r="K684" s="2"/>
      <c r="L684" s="2"/>
      <c r="M684" s="2"/>
      <c r="N684" s="70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45"/>
      <c r="B685" s="2"/>
      <c r="C685" s="70"/>
      <c r="D685" s="70"/>
      <c r="E685" s="70"/>
      <c r="F685" s="2"/>
      <c r="G685" s="2"/>
      <c r="H685" s="2"/>
      <c r="I685" s="2"/>
      <c r="J685" s="2"/>
      <c r="K685" s="2"/>
      <c r="L685" s="2"/>
      <c r="M685" s="2"/>
      <c r="N685" s="70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45"/>
      <c r="B686" s="2"/>
      <c r="C686" s="70"/>
      <c r="D686" s="70"/>
      <c r="E686" s="70"/>
      <c r="F686" s="2"/>
      <c r="G686" s="2"/>
      <c r="H686" s="2"/>
      <c r="I686" s="2"/>
      <c r="J686" s="2"/>
      <c r="K686" s="2"/>
      <c r="L686" s="2"/>
      <c r="M686" s="2"/>
      <c r="N686" s="70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45"/>
      <c r="B687" s="2"/>
      <c r="C687" s="70"/>
      <c r="D687" s="70"/>
      <c r="E687" s="70"/>
      <c r="F687" s="2"/>
      <c r="G687" s="2"/>
      <c r="H687" s="2"/>
      <c r="I687" s="2"/>
      <c r="J687" s="2"/>
      <c r="K687" s="2"/>
      <c r="L687" s="2"/>
      <c r="M687" s="2"/>
      <c r="N687" s="70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45"/>
      <c r="B688" s="2"/>
      <c r="C688" s="70"/>
      <c r="D688" s="70"/>
      <c r="E688" s="70"/>
      <c r="F688" s="2"/>
      <c r="G688" s="2"/>
      <c r="H688" s="2"/>
      <c r="I688" s="2"/>
      <c r="J688" s="2"/>
      <c r="K688" s="2"/>
      <c r="L688" s="2"/>
      <c r="M688" s="2"/>
      <c r="N688" s="70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45"/>
      <c r="B689" s="2"/>
      <c r="C689" s="70"/>
      <c r="D689" s="70"/>
      <c r="E689" s="70"/>
      <c r="F689" s="2"/>
      <c r="G689" s="2"/>
      <c r="H689" s="2"/>
      <c r="I689" s="2"/>
      <c r="J689" s="2"/>
      <c r="K689" s="2"/>
      <c r="L689" s="2"/>
      <c r="M689" s="2"/>
      <c r="N689" s="70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45"/>
      <c r="B690" s="2"/>
      <c r="C690" s="70"/>
      <c r="D690" s="70"/>
      <c r="E690" s="70"/>
      <c r="F690" s="2"/>
      <c r="G690" s="2"/>
      <c r="H690" s="2"/>
      <c r="I690" s="2"/>
      <c r="J690" s="2"/>
      <c r="K690" s="2"/>
      <c r="L690" s="2"/>
      <c r="M690" s="2"/>
      <c r="N690" s="70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45"/>
      <c r="B691" s="2"/>
      <c r="C691" s="70"/>
      <c r="D691" s="70"/>
      <c r="E691" s="70"/>
      <c r="F691" s="2"/>
      <c r="G691" s="2"/>
      <c r="H691" s="2"/>
      <c r="I691" s="2"/>
      <c r="J691" s="2"/>
      <c r="K691" s="2"/>
      <c r="L691" s="2"/>
      <c r="M691" s="2"/>
      <c r="N691" s="70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45"/>
      <c r="B692" s="2"/>
      <c r="C692" s="70"/>
      <c r="D692" s="70"/>
      <c r="E692" s="70"/>
      <c r="F692" s="2"/>
      <c r="G692" s="2"/>
      <c r="H692" s="2"/>
      <c r="I692" s="2"/>
      <c r="J692" s="2"/>
      <c r="K692" s="2"/>
      <c r="L692" s="2"/>
      <c r="M692" s="2"/>
      <c r="N692" s="70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45"/>
      <c r="B693" s="2"/>
      <c r="C693" s="70"/>
      <c r="D693" s="70"/>
      <c r="E693" s="70"/>
      <c r="F693" s="2"/>
      <c r="G693" s="2"/>
      <c r="H693" s="2"/>
      <c r="I693" s="2"/>
      <c r="J693" s="2"/>
      <c r="K693" s="2"/>
      <c r="L693" s="2"/>
      <c r="M693" s="2"/>
      <c r="N693" s="70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45"/>
      <c r="B694" s="2"/>
      <c r="C694" s="70"/>
      <c r="D694" s="70"/>
      <c r="E694" s="70"/>
      <c r="F694" s="2"/>
      <c r="G694" s="2"/>
      <c r="H694" s="2"/>
      <c r="I694" s="2"/>
      <c r="J694" s="2"/>
      <c r="K694" s="2"/>
      <c r="L694" s="2"/>
      <c r="M694" s="2"/>
      <c r="N694" s="70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45"/>
      <c r="B695" s="2"/>
      <c r="C695" s="70"/>
      <c r="D695" s="70"/>
      <c r="E695" s="70"/>
      <c r="F695" s="2"/>
      <c r="G695" s="2"/>
      <c r="H695" s="2"/>
      <c r="I695" s="2"/>
      <c r="J695" s="2"/>
      <c r="K695" s="2"/>
      <c r="L695" s="2"/>
      <c r="M695" s="2"/>
      <c r="N695" s="70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45"/>
      <c r="B696" s="2"/>
      <c r="C696" s="70"/>
      <c r="D696" s="70"/>
      <c r="E696" s="70"/>
      <c r="F696" s="2"/>
      <c r="G696" s="2"/>
      <c r="H696" s="2"/>
      <c r="I696" s="2"/>
      <c r="J696" s="2"/>
      <c r="K696" s="2"/>
      <c r="L696" s="2"/>
      <c r="M696" s="2"/>
      <c r="N696" s="70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45"/>
      <c r="B697" s="2"/>
      <c r="C697" s="70"/>
      <c r="D697" s="70"/>
      <c r="E697" s="70"/>
      <c r="F697" s="2"/>
      <c r="G697" s="2"/>
      <c r="H697" s="2"/>
      <c r="I697" s="2"/>
      <c r="J697" s="2"/>
      <c r="K697" s="2"/>
      <c r="L697" s="2"/>
      <c r="M697" s="2"/>
      <c r="N697" s="70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45"/>
      <c r="B698" s="2"/>
      <c r="C698" s="70"/>
      <c r="D698" s="70"/>
      <c r="E698" s="70"/>
      <c r="F698" s="2"/>
      <c r="G698" s="2"/>
      <c r="H698" s="2"/>
      <c r="I698" s="2"/>
      <c r="J698" s="2"/>
      <c r="K698" s="2"/>
      <c r="L698" s="2"/>
      <c r="M698" s="2"/>
      <c r="N698" s="70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45"/>
      <c r="B699" s="2"/>
      <c r="C699" s="70"/>
      <c r="D699" s="70"/>
      <c r="E699" s="70"/>
      <c r="F699" s="2"/>
      <c r="G699" s="2"/>
      <c r="H699" s="2"/>
      <c r="I699" s="2"/>
      <c r="J699" s="2"/>
      <c r="K699" s="2"/>
      <c r="L699" s="2"/>
      <c r="M699" s="2"/>
      <c r="N699" s="70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45"/>
      <c r="B700" s="2"/>
      <c r="C700" s="70"/>
      <c r="D700" s="70"/>
      <c r="E700" s="70"/>
      <c r="F700" s="2"/>
      <c r="G700" s="2"/>
      <c r="H700" s="2"/>
      <c r="I700" s="2"/>
      <c r="J700" s="2"/>
      <c r="K700" s="2"/>
      <c r="L700" s="2"/>
      <c r="M700" s="2"/>
      <c r="N700" s="70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45"/>
      <c r="B701" s="2"/>
      <c r="C701" s="70"/>
      <c r="D701" s="70"/>
      <c r="E701" s="70"/>
      <c r="F701" s="2"/>
      <c r="G701" s="2"/>
      <c r="H701" s="2"/>
      <c r="I701" s="2"/>
      <c r="J701" s="2"/>
      <c r="K701" s="2"/>
      <c r="L701" s="2"/>
      <c r="M701" s="2"/>
      <c r="N701" s="70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45"/>
      <c r="B702" s="2"/>
      <c r="C702" s="70"/>
      <c r="D702" s="70"/>
      <c r="E702" s="70"/>
      <c r="F702" s="2"/>
      <c r="G702" s="2"/>
      <c r="H702" s="2"/>
      <c r="I702" s="2"/>
      <c r="J702" s="2"/>
      <c r="K702" s="2"/>
      <c r="L702" s="2"/>
      <c r="M702" s="2"/>
      <c r="N702" s="70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45"/>
      <c r="B703" s="2"/>
      <c r="C703" s="70"/>
      <c r="D703" s="70"/>
      <c r="E703" s="70"/>
      <c r="F703" s="2"/>
      <c r="G703" s="2"/>
      <c r="H703" s="2"/>
      <c r="I703" s="2"/>
      <c r="J703" s="2"/>
      <c r="K703" s="2"/>
      <c r="L703" s="2"/>
      <c r="M703" s="2"/>
      <c r="N703" s="70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45"/>
      <c r="B704" s="2"/>
      <c r="C704" s="70"/>
      <c r="D704" s="70"/>
      <c r="E704" s="70"/>
      <c r="F704" s="2"/>
      <c r="G704" s="2"/>
      <c r="H704" s="2"/>
      <c r="I704" s="2"/>
      <c r="J704" s="2"/>
      <c r="K704" s="2"/>
      <c r="L704" s="2"/>
      <c r="M704" s="2"/>
      <c r="N704" s="70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45"/>
      <c r="B705" s="2"/>
      <c r="C705" s="70"/>
      <c r="D705" s="70"/>
      <c r="E705" s="70"/>
      <c r="F705" s="2"/>
      <c r="G705" s="2"/>
      <c r="H705" s="2"/>
      <c r="I705" s="2"/>
      <c r="J705" s="2"/>
      <c r="K705" s="2"/>
      <c r="L705" s="2"/>
      <c r="M705" s="2"/>
      <c r="N705" s="70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45"/>
      <c r="B706" s="2"/>
      <c r="C706" s="70"/>
      <c r="D706" s="70"/>
      <c r="E706" s="70"/>
      <c r="F706" s="2"/>
      <c r="G706" s="2"/>
      <c r="H706" s="2"/>
      <c r="I706" s="2"/>
      <c r="J706" s="2"/>
      <c r="K706" s="2"/>
      <c r="L706" s="2"/>
      <c r="M706" s="2"/>
      <c r="N706" s="70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45"/>
      <c r="B707" s="2"/>
      <c r="C707" s="70"/>
      <c r="D707" s="70"/>
      <c r="E707" s="70"/>
      <c r="F707" s="2"/>
      <c r="G707" s="2"/>
      <c r="H707" s="2"/>
      <c r="I707" s="2"/>
      <c r="J707" s="2"/>
      <c r="K707" s="2"/>
      <c r="L707" s="2"/>
      <c r="M707" s="2"/>
      <c r="N707" s="70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45"/>
      <c r="B708" s="2"/>
      <c r="C708" s="70"/>
      <c r="D708" s="70"/>
      <c r="E708" s="70"/>
      <c r="F708" s="2"/>
      <c r="G708" s="2"/>
      <c r="H708" s="2"/>
      <c r="I708" s="2"/>
      <c r="J708" s="2"/>
      <c r="K708" s="2"/>
      <c r="L708" s="2"/>
      <c r="M708" s="2"/>
      <c r="N708" s="70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45"/>
      <c r="B709" s="2"/>
      <c r="C709" s="70"/>
      <c r="D709" s="70"/>
      <c r="E709" s="70"/>
      <c r="F709" s="2"/>
      <c r="G709" s="2"/>
      <c r="H709" s="2"/>
      <c r="I709" s="2"/>
      <c r="J709" s="2"/>
      <c r="K709" s="2"/>
      <c r="L709" s="2"/>
      <c r="M709" s="2"/>
      <c r="N709" s="70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45"/>
      <c r="B710" s="2"/>
      <c r="C710" s="70"/>
      <c r="D710" s="70"/>
      <c r="E710" s="70"/>
      <c r="F710" s="2"/>
      <c r="G710" s="2"/>
      <c r="H710" s="2"/>
      <c r="I710" s="2"/>
      <c r="J710" s="2"/>
      <c r="K710" s="2"/>
      <c r="L710" s="2"/>
      <c r="M710" s="2"/>
      <c r="N710" s="70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45"/>
      <c r="B711" s="2"/>
      <c r="C711" s="70"/>
      <c r="D711" s="70"/>
      <c r="E711" s="70"/>
      <c r="F711" s="2"/>
      <c r="G711" s="2"/>
      <c r="H711" s="2"/>
      <c r="I711" s="2"/>
      <c r="J711" s="2"/>
      <c r="K711" s="2"/>
      <c r="L711" s="2"/>
      <c r="M711" s="2"/>
      <c r="N711" s="70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45"/>
      <c r="B712" s="2"/>
      <c r="C712" s="70"/>
      <c r="D712" s="70"/>
      <c r="E712" s="70"/>
      <c r="F712" s="2"/>
      <c r="G712" s="2"/>
      <c r="H712" s="2"/>
      <c r="I712" s="2"/>
      <c r="J712" s="2"/>
      <c r="K712" s="2"/>
      <c r="L712" s="2"/>
      <c r="M712" s="2"/>
      <c r="N712" s="70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45"/>
      <c r="B713" s="2"/>
      <c r="C713" s="70"/>
      <c r="D713" s="70"/>
      <c r="E713" s="70"/>
      <c r="F713" s="2"/>
      <c r="G713" s="2"/>
      <c r="H713" s="2"/>
      <c r="I713" s="2"/>
      <c r="J713" s="2"/>
      <c r="K713" s="2"/>
      <c r="L713" s="2"/>
      <c r="M713" s="2"/>
      <c r="N713" s="70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45"/>
      <c r="B714" s="2"/>
      <c r="C714" s="70"/>
      <c r="D714" s="70"/>
      <c r="E714" s="70"/>
      <c r="F714" s="2"/>
      <c r="G714" s="2"/>
      <c r="H714" s="2"/>
      <c r="I714" s="2"/>
      <c r="J714" s="2"/>
      <c r="K714" s="2"/>
      <c r="L714" s="2"/>
      <c r="M714" s="2"/>
      <c r="N714" s="70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45"/>
      <c r="B715" s="2"/>
      <c r="C715" s="70"/>
      <c r="D715" s="70"/>
      <c r="E715" s="70"/>
      <c r="F715" s="2"/>
      <c r="G715" s="2"/>
      <c r="H715" s="2"/>
      <c r="I715" s="2"/>
      <c r="J715" s="2"/>
      <c r="K715" s="2"/>
      <c r="L715" s="2"/>
      <c r="M715" s="2"/>
      <c r="N715" s="70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45"/>
      <c r="B716" s="2"/>
      <c r="C716" s="70"/>
      <c r="D716" s="70"/>
      <c r="E716" s="70"/>
      <c r="F716" s="2"/>
      <c r="G716" s="2"/>
      <c r="H716" s="2"/>
      <c r="I716" s="2"/>
      <c r="J716" s="2"/>
      <c r="K716" s="2"/>
      <c r="L716" s="2"/>
      <c r="M716" s="2"/>
      <c r="N716" s="70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45"/>
      <c r="B717" s="2"/>
      <c r="C717" s="70"/>
      <c r="D717" s="70"/>
      <c r="E717" s="70"/>
      <c r="F717" s="2"/>
      <c r="G717" s="2"/>
      <c r="H717" s="2"/>
      <c r="I717" s="2"/>
      <c r="J717" s="2"/>
      <c r="K717" s="2"/>
      <c r="L717" s="2"/>
      <c r="M717" s="2"/>
      <c r="N717" s="70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45"/>
      <c r="B718" s="2"/>
      <c r="C718" s="70"/>
      <c r="D718" s="70"/>
      <c r="E718" s="70"/>
      <c r="F718" s="2"/>
      <c r="G718" s="2"/>
      <c r="H718" s="2"/>
      <c r="I718" s="2"/>
      <c r="J718" s="2"/>
      <c r="K718" s="2"/>
      <c r="L718" s="2"/>
      <c r="M718" s="2"/>
      <c r="N718" s="70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45"/>
      <c r="B719" s="2"/>
      <c r="C719" s="70"/>
      <c r="D719" s="70"/>
      <c r="E719" s="70"/>
      <c r="F719" s="2"/>
      <c r="G719" s="2"/>
      <c r="H719" s="2"/>
      <c r="I719" s="2"/>
      <c r="J719" s="2"/>
      <c r="K719" s="2"/>
      <c r="L719" s="2"/>
      <c r="M719" s="2"/>
      <c r="N719" s="70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45"/>
      <c r="B720" s="2"/>
      <c r="C720" s="70"/>
      <c r="D720" s="70"/>
      <c r="E720" s="70"/>
      <c r="F720" s="2"/>
      <c r="G720" s="2"/>
      <c r="H720" s="2"/>
      <c r="I720" s="2"/>
      <c r="J720" s="2"/>
      <c r="K720" s="2"/>
      <c r="L720" s="2"/>
      <c r="M720" s="2"/>
      <c r="N720" s="70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45"/>
      <c r="B721" s="2"/>
      <c r="C721" s="70"/>
      <c r="D721" s="70"/>
      <c r="E721" s="70"/>
      <c r="F721" s="2"/>
      <c r="G721" s="2"/>
      <c r="H721" s="2"/>
      <c r="I721" s="2"/>
      <c r="J721" s="2"/>
      <c r="K721" s="2"/>
      <c r="L721" s="2"/>
      <c r="M721" s="2"/>
      <c r="N721" s="70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45"/>
      <c r="B722" s="2"/>
      <c r="C722" s="70"/>
      <c r="D722" s="70"/>
      <c r="E722" s="70"/>
      <c r="F722" s="2"/>
      <c r="G722" s="2"/>
      <c r="H722" s="2"/>
      <c r="I722" s="2"/>
      <c r="J722" s="2"/>
      <c r="K722" s="2"/>
      <c r="L722" s="2"/>
      <c r="M722" s="2"/>
      <c r="N722" s="70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45"/>
      <c r="B723" s="2"/>
      <c r="C723" s="70"/>
      <c r="D723" s="70"/>
      <c r="E723" s="70"/>
      <c r="F723" s="2"/>
      <c r="G723" s="2"/>
      <c r="H723" s="2"/>
      <c r="I723" s="2"/>
      <c r="J723" s="2"/>
      <c r="K723" s="2"/>
      <c r="L723" s="2"/>
      <c r="M723" s="2"/>
      <c r="N723" s="70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45"/>
      <c r="B724" s="2"/>
      <c r="C724" s="70"/>
      <c r="D724" s="70"/>
      <c r="E724" s="70"/>
      <c r="F724" s="2"/>
      <c r="G724" s="2"/>
      <c r="H724" s="2"/>
      <c r="I724" s="2"/>
      <c r="J724" s="2"/>
      <c r="K724" s="2"/>
      <c r="L724" s="2"/>
      <c r="M724" s="2"/>
      <c r="N724" s="70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45"/>
      <c r="B725" s="2"/>
      <c r="C725" s="70"/>
      <c r="D725" s="70"/>
      <c r="E725" s="70"/>
      <c r="F725" s="2"/>
      <c r="G725" s="2"/>
      <c r="H725" s="2"/>
      <c r="I725" s="2"/>
      <c r="J725" s="2"/>
      <c r="K725" s="2"/>
      <c r="L725" s="2"/>
      <c r="M725" s="2"/>
      <c r="N725" s="70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45"/>
      <c r="B726" s="2"/>
      <c r="C726" s="70"/>
      <c r="D726" s="70"/>
      <c r="E726" s="70"/>
      <c r="F726" s="2"/>
      <c r="G726" s="2"/>
      <c r="H726" s="2"/>
      <c r="I726" s="2"/>
      <c r="J726" s="2"/>
      <c r="K726" s="2"/>
      <c r="L726" s="2"/>
      <c r="M726" s="2"/>
      <c r="N726" s="70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45"/>
      <c r="B727" s="2"/>
      <c r="C727" s="70"/>
      <c r="D727" s="70"/>
      <c r="E727" s="70"/>
      <c r="F727" s="2"/>
      <c r="G727" s="2"/>
      <c r="H727" s="2"/>
      <c r="I727" s="2"/>
      <c r="J727" s="2"/>
      <c r="K727" s="2"/>
      <c r="L727" s="2"/>
      <c r="M727" s="2"/>
      <c r="N727" s="70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45"/>
      <c r="B728" s="2"/>
      <c r="C728" s="70"/>
      <c r="D728" s="70"/>
      <c r="E728" s="70"/>
      <c r="F728" s="2"/>
      <c r="G728" s="2"/>
      <c r="H728" s="2"/>
      <c r="I728" s="2"/>
      <c r="J728" s="2"/>
      <c r="K728" s="2"/>
      <c r="L728" s="2"/>
      <c r="M728" s="2"/>
      <c r="N728" s="70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45"/>
      <c r="B729" s="2"/>
      <c r="C729" s="70"/>
      <c r="D729" s="70"/>
      <c r="E729" s="70"/>
      <c r="F729" s="2"/>
      <c r="G729" s="2"/>
      <c r="H729" s="2"/>
      <c r="I729" s="2"/>
      <c r="J729" s="2"/>
      <c r="K729" s="2"/>
      <c r="L729" s="2"/>
      <c r="M729" s="2"/>
      <c r="N729" s="70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45"/>
      <c r="B730" s="2"/>
      <c r="C730" s="70"/>
      <c r="D730" s="70"/>
      <c r="E730" s="70"/>
      <c r="F730" s="2"/>
      <c r="G730" s="2"/>
      <c r="H730" s="2"/>
      <c r="I730" s="2"/>
      <c r="J730" s="2"/>
      <c r="K730" s="2"/>
      <c r="L730" s="2"/>
      <c r="M730" s="2"/>
      <c r="N730" s="70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45"/>
      <c r="B731" s="2"/>
      <c r="C731" s="70"/>
      <c r="D731" s="70"/>
      <c r="E731" s="70"/>
      <c r="F731" s="2"/>
      <c r="G731" s="2"/>
      <c r="H731" s="2"/>
      <c r="I731" s="2"/>
      <c r="J731" s="2"/>
      <c r="K731" s="2"/>
      <c r="L731" s="2"/>
      <c r="M731" s="2"/>
      <c r="N731" s="70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45"/>
      <c r="B732" s="2"/>
      <c r="C732" s="70"/>
      <c r="D732" s="70"/>
      <c r="E732" s="70"/>
      <c r="F732" s="2"/>
      <c r="G732" s="2"/>
      <c r="H732" s="2"/>
      <c r="I732" s="2"/>
      <c r="J732" s="2"/>
      <c r="K732" s="2"/>
      <c r="L732" s="2"/>
      <c r="M732" s="2"/>
      <c r="N732" s="70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45"/>
      <c r="B733" s="2"/>
      <c r="C733" s="70"/>
      <c r="D733" s="70"/>
      <c r="E733" s="70"/>
      <c r="F733" s="2"/>
      <c r="G733" s="2"/>
      <c r="H733" s="2"/>
      <c r="I733" s="2"/>
      <c r="J733" s="2"/>
      <c r="K733" s="2"/>
      <c r="L733" s="2"/>
      <c r="M733" s="2"/>
      <c r="N733" s="70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45"/>
      <c r="B734" s="2"/>
      <c r="C734" s="70"/>
      <c r="D734" s="70"/>
      <c r="E734" s="70"/>
      <c r="F734" s="2"/>
      <c r="G734" s="2"/>
      <c r="H734" s="2"/>
      <c r="I734" s="2"/>
      <c r="J734" s="2"/>
      <c r="K734" s="2"/>
      <c r="L734" s="2"/>
      <c r="M734" s="2"/>
      <c r="N734" s="70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45"/>
      <c r="B735" s="2"/>
      <c r="C735" s="70"/>
      <c r="D735" s="70"/>
      <c r="E735" s="70"/>
      <c r="F735" s="2"/>
      <c r="G735" s="2"/>
      <c r="H735" s="2"/>
      <c r="I735" s="2"/>
      <c r="J735" s="2"/>
      <c r="K735" s="2"/>
      <c r="L735" s="2"/>
      <c r="M735" s="2"/>
      <c r="N735" s="70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45"/>
      <c r="B736" s="2"/>
      <c r="C736" s="70"/>
      <c r="D736" s="70"/>
      <c r="E736" s="70"/>
      <c r="F736" s="2"/>
      <c r="G736" s="2"/>
      <c r="H736" s="2"/>
      <c r="I736" s="2"/>
      <c r="J736" s="2"/>
      <c r="K736" s="2"/>
      <c r="L736" s="2"/>
      <c r="M736" s="2"/>
      <c r="N736" s="70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45"/>
      <c r="B737" s="2"/>
      <c r="C737" s="70"/>
      <c r="D737" s="70"/>
      <c r="E737" s="70"/>
      <c r="F737" s="2"/>
      <c r="G737" s="2"/>
      <c r="H737" s="2"/>
      <c r="I737" s="2"/>
      <c r="J737" s="2"/>
      <c r="K737" s="2"/>
      <c r="L737" s="2"/>
      <c r="M737" s="2"/>
      <c r="N737" s="70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45"/>
      <c r="B738" s="2"/>
      <c r="C738" s="70"/>
      <c r="D738" s="70"/>
      <c r="E738" s="70"/>
      <c r="F738" s="2"/>
      <c r="G738" s="2"/>
      <c r="H738" s="2"/>
      <c r="I738" s="2"/>
      <c r="J738" s="2"/>
      <c r="K738" s="2"/>
      <c r="L738" s="2"/>
      <c r="M738" s="2"/>
      <c r="N738" s="70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45"/>
      <c r="B739" s="2"/>
      <c r="C739" s="70"/>
      <c r="D739" s="70"/>
      <c r="E739" s="70"/>
      <c r="F739" s="2"/>
      <c r="G739" s="2"/>
      <c r="H739" s="2"/>
      <c r="I739" s="2"/>
      <c r="J739" s="2"/>
      <c r="K739" s="2"/>
      <c r="L739" s="2"/>
      <c r="M739" s="2"/>
      <c r="N739" s="70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45"/>
      <c r="B740" s="2"/>
      <c r="C740" s="70"/>
      <c r="D740" s="70"/>
      <c r="E740" s="70"/>
      <c r="F740" s="2"/>
      <c r="G740" s="2"/>
      <c r="H740" s="2"/>
      <c r="I740" s="2"/>
      <c r="J740" s="2"/>
      <c r="K740" s="2"/>
      <c r="L740" s="2"/>
      <c r="M740" s="2"/>
      <c r="N740" s="70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45"/>
      <c r="B741" s="2"/>
      <c r="C741" s="70"/>
      <c r="D741" s="70"/>
      <c r="E741" s="70"/>
      <c r="F741" s="2"/>
      <c r="G741" s="2"/>
      <c r="H741" s="2"/>
      <c r="I741" s="2"/>
      <c r="J741" s="2"/>
      <c r="K741" s="2"/>
      <c r="L741" s="2"/>
      <c r="M741" s="2"/>
      <c r="N741" s="70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45"/>
      <c r="B742" s="2"/>
      <c r="C742" s="70"/>
      <c r="D742" s="70"/>
      <c r="E742" s="70"/>
      <c r="F742" s="2"/>
      <c r="G742" s="2"/>
      <c r="H742" s="2"/>
      <c r="I742" s="2"/>
      <c r="J742" s="2"/>
      <c r="K742" s="2"/>
      <c r="L742" s="2"/>
      <c r="M742" s="2"/>
      <c r="N742" s="70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45"/>
      <c r="B743" s="2"/>
      <c r="C743" s="70"/>
      <c r="D743" s="70"/>
      <c r="E743" s="70"/>
      <c r="F743" s="2"/>
      <c r="G743" s="2"/>
      <c r="H743" s="2"/>
      <c r="I743" s="2"/>
      <c r="J743" s="2"/>
      <c r="K743" s="2"/>
      <c r="L743" s="2"/>
      <c r="M743" s="2"/>
      <c r="N743" s="70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45"/>
      <c r="B744" s="2"/>
      <c r="C744" s="70"/>
      <c r="D744" s="70"/>
      <c r="E744" s="70"/>
      <c r="F744" s="2"/>
      <c r="G744" s="2"/>
      <c r="H744" s="2"/>
      <c r="I744" s="2"/>
      <c r="J744" s="2"/>
      <c r="K744" s="2"/>
      <c r="L744" s="2"/>
      <c r="M744" s="2"/>
      <c r="N744" s="70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45"/>
      <c r="B745" s="2"/>
      <c r="C745" s="70"/>
      <c r="D745" s="70"/>
      <c r="E745" s="70"/>
      <c r="F745" s="2"/>
      <c r="G745" s="2"/>
      <c r="H745" s="2"/>
      <c r="I745" s="2"/>
      <c r="J745" s="2"/>
      <c r="K745" s="2"/>
      <c r="L745" s="2"/>
      <c r="M745" s="2"/>
      <c r="N745" s="70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45"/>
      <c r="B746" s="2"/>
      <c r="C746" s="70"/>
      <c r="D746" s="70"/>
      <c r="E746" s="70"/>
      <c r="F746" s="2"/>
      <c r="G746" s="2"/>
      <c r="H746" s="2"/>
      <c r="I746" s="2"/>
      <c r="J746" s="2"/>
      <c r="K746" s="2"/>
      <c r="L746" s="2"/>
      <c r="M746" s="2"/>
      <c r="N746" s="70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45"/>
      <c r="B747" s="2"/>
      <c r="C747" s="70"/>
      <c r="D747" s="70"/>
      <c r="E747" s="70"/>
      <c r="F747" s="2"/>
      <c r="G747" s="2"/>
      <c r="H747" s="2"/>
      <c r="I747" s="2"/>
      <c r="J747" s="2"/>
      <c r="K747" s="2"/>
      <c r="L747" s="2"/>
      <c r="M747" s="2"/>
      <c r="N747" s="70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45"/>
      <c r="B748" s="2"/>
      <c r="C748" s="70"/>
      <c r="D748" s="70"/>
      <c r="E748" s="70"/>
      <c r="F748" s="2"/>
      <c r="G748" s="2"/>
      <c r="H748" s="2"/>
      <c r="I748" s="2"/>
      <c r="J748" s="2"/>
      <c r="K748" s="2"/>
      <c r="L748" s="2"/>
      <c r="M748" s="2"/>
      <c r="N748" s="70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45"/>
      <c r="B749" s="2"/>
      <c r="C749" s="70"/>
      <c r="D749" s="70"/>
      <c r="E749" s="70"/>
      <c r="F749" s="2"/>
      <c r="G749" s="2"/>
      <c r="H749" s="2"/>
      <c r="I749" s="2"/>
      <c r="J749" s="2"/>
      <c r="K749" s="2"/>
      <c r="L749" s="2"/>
      <c r="M749" s="2"/>
      <c r="N749" s="70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45"/>
      <c r="B750" s="2"/>
      <c r="C750" s="70"/>
      <c r="D750" s="70"/>
      <c r="E750" s="70"/>
      <c r="F750" s="2"/>
      <c r="G750" s="2"/>
      <c r="H750" s="2"/>
      <c r="I750" s="2"/>
      <c r="J750" s="2"/>
      <c r="K750" s="2"/>
      <c r="L750" s="2"/>
      <c r="M750" s="2"/>
      <c r="N750" s="70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45"/>
      <c r="B751" s="2"/>
      <c r="C751" s="70"/>
      <c r="D751" s="70"/>
      <c r="E751" s="70"/>
      <c r="F751" s="2"/>
      <c r="G751" s="2"/>
      <c r="H751" s="2"/>
      <c r="I751" s="2"/>
      <c r="J751" s="2"/>
      <c r="K751" s="2"/>
      <c r="L751" s="2"/>
      <c r="M751" s="2"/>
      <c r="N751" s="70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45"/>
      <c r="B752" s="2"/>
      <c r="C752" s="70"/>
      <c r="D752" s="70"/>
      <c r="E752" s="70"/>
      <c r="F752" s="2"/>
      <c r="G752" s="2"/>
      <c r="H752" s="2"/>
      <c r="I752" s="2"/>
      <c r="J752" s="2"/>
      <c r="K752" s="2"/>
      <c r="L752" s="2"/>
      <c r="M752" s="2"/>
      <c r="N752" s="70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45"/>
      <c r="B753" s="2"/>
      <c r="C753" s="70"/>
      <c r="D753" s="70"/>
      <c r="E753" s="70"/>
      <c r="F753" s="2"/>
      <c r="G753" s="2"/>
      <c r="H753" s="2"/>
      <c r="I753" s="2"/>
      <c r="J753" s="2"/>
      <c r="K753" s="2"/>
      <c r="L753" s="2"/>
      <c r="M753" s="2"/>
      <c r="N753" s="70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45"/>
      <c r="B754" s="2"/>
      <c r="C754" s="70"/>
      <c r="D754" s="70"/>
      <c r="E754" s="70"/>
      <c r="F754" s="2"/>
      <c r="G754" s="2"/>
      <c r="H754" s="2"/>
      <c r="I754" s="2"/>
      <c r="J754" s="2"/>
      <c r="K754" s="2"/>
      <c r="L754" s="2"/>
      <c r="M754" s="2"/>
      <c r="N754" s="70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45"/>
      <c r="B755" s="2"/>
      <c r="C755" s="70"/>
      <c r="D755" s="70"/>
      <c r="E755" s="70"/>
      <c r="F755" s="2"/>
      <c r="G755" s="2"/>
      <c r="H755" s="2"/>
      <c r="I755" s="2"/>
      <c r="J755" s="2"/>
      <c r="K755" s="2"/>
      <c r="L755" s="2"/>
      <c r="M755" s="2"/>
      <c r="N755" s="70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45"/>
      <c r="B756" s="2"/>
      <c r="C756" s="70"/>
      <c r="D756" s="70"/>
      <c r="E756" s="70"/>
      <c r="F756" s="2"/>
      <c r="G756" s="2"/>
      <c r="H756" s="2"/>
      <c r="I756" s="2"/>
      <c r="J756" s="2"/>
      <c r="K756" s="2"/>
      <c r="L756" s="2"/>
      <c r="M756" s="2"/>
      <c r="N756" s="70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45"/>
      <c r="B757" s="2"/>
      <c r="C757" s="70"/>
      <c r="D757" s="70"/>
      <c r="E757" s="70"/>
      <c r="F757" s="2"/>
      <c r="G757" s="2"/>
      <c r="H757" s="2"/>
      <c r="I757" s="2"/>
      <c r="J757" s="2"/>
      <c r="K757" s="2"/>
      <c r="L757" s="2"/>
      <c r="M757" s="2"/>
      <c r="N757" s="70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45"/>
      <c r="B758" s="2"/>
      <c r="C758" s="70"/>
      <c r="D758" s="70"/>
      <c r="E758" s="70"/>
      <c r="F758" s="2"/>
      <c r="G758" s="2"/>
      <c r="H758" s="2"/>
      <c r="I758" s="2"/>
      <c r="J758" s="2"/>
      <c r="K758" s="2"/>
      <c r="L758" s="2"/>
      <c r="M758" s="2"/>
      <c r="N758" s="70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45"/>
      <c r="B759" s="2"/>
      <c r="C759" s="70"/>
      <c r="D759" s="70"/>
      <c r="E759" s="70"/>
      <c r="F759" s="2"/>
      <c r="G759" s="2"/>
      <c r="H759" s="2"/>
      <c r="I759" s="2"/>
      <c r="J759" s="2"/>
      <c r="K759" s="2"/>
      <c r="L759" s="2"/>
      <c r="M759" s="2"/>
      <c r="N759" s="70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45"/>
      <c r="B760" s="2"/>
      <c r="C760" s="70"/>
      <c r="D760" s="70"/>
      <c r="E760" s="70"/>
      <c r="F760" s="2"/>
      <c r="G760" s="2"/>
      <c r="H760" s="2"/>
      <c r="I760" s="2"/>
      <c r="J760" s="2"/>
      <c r="K760" s="2"/>
      <c r="L760" s="2"/>
      <c r="M760" s="2"/>
      <c r="N760" s="70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45"/>
      <c r="B761" s="2"/>
      <c r="C761" s="70"/>
      <c r="D761" s="70"/>
      <c r="E761" s="70"/>
      <c r="F761" s="2"/>
      <c r="G761" s="2"/>
      <c r="H761" s="2"/>
      <c r="I761" s="2"/>
      <c r="J761" s="2"/>
      <c r="K761" s="2"/>
      <c r="L761" s="2"/>
      <c r="M761" s="2"/>
      <c r="N761" s="70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45"/>
      <c r="B762" s="2"/>
      <c r="C762" s="70"/>
      <c r="D762" s="70"/>
      <c r="E762" s="70"/>
      <c r="F762" s="2"/>
      <c r="G762" s="2"/>
      <c r="H762" s="2"/>
      <c r="I762" s="2"/>
      <c r="J762" s="2"/>
      <c r="K762" s="2"/>
      <c r="L762" s="2"/>
      <c r="M762" s="2"/>
      <c r="N762" s="70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45"/>
      <c r="B763" s="2"/>
      <c r="C763" s="70"/>
      <c r="D763" s="70"/>
      <c r="E763" s="70"/>
      <c r="F763" s="2"/>
      <c r="G763" s="2"/>
      <c r="H763" s="2"/>
      <c r="I763" s="2"/>
      <c r="J763" s="2"/>
      <c r="K763" s="2"/>
      <c r="L763" s="2"/>
      <c r="M763" s="2"/>
      <c r="N763" s="70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45"/>
      <c r="B764" s="2"/>
      <c r="C764" s="70"/>
      <c r="D764" s="70"/>
      <c r="E764" s="70"/>
      <c r="F764" s="2"/>
      <c r="G764" s="2"/>
      <c r="H764" s="2"/>
      <c r="I764" s="2"/>
      <c r="J764" s="2"/>
      <c r="K764" s="2"/>
      <c r="L764" s="2"/>
      <c r="M764" s="2"/>
      <c r="N764" s="70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45"/>
      <c r="B765" s="2"/>
      <c r="C765" s="70"/>
      <c r="D765" s="70"/>
      <c r="E765" s="70"/>
      <c r="F765" s="2"/>
      <c r="G765" s="2"/>
      <c r="H765" s="2"/>
      <c r="I765" s="2"/>
      <c r="J765" s="2"/>
      <c r="K765" s="2"/>
      <c r="L765" s="2"/>
      <c r="M765" s="2"/>
      <c r="N765" s="70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45"/>
      <c r="B766" s="2"/>
      <c r="C766" s="70"/>
      <c r="D766" s="70"/>
      <c r="E766" s="70"/>
      <c r="F766" s="2"/>
      <c r="G766" s="2"/>
      <c r="H766" s="2"/>
      <c r="I766" s="2"/>
      <c r="J766" s="2"/>
      <c r="K766" s="2"/>
      <c r="L766" s="2"/>
      <c r="M766" s="2"/>
      <c r="N766" s="70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45"/>
      <c r="B767" s="2"/>
      <c r="C767" s="70"/>
      <c r="D767" s="70"/>
      <c r="E767" s="70"/>
      <c r="F767" s="2"/>
      <c r="G767" s="2"/>
      <c r="H767" s="2"/>
      <c r="I767" s="2"/>
      <c r="J767" s="2"/>
      <c r="K767" s="2"/>
      <c r="L767" s="2"/>
      <c r="M767" s="2"/>
      <c r="N767" s="70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45"/>
      <c r="B768" s="2"/>
      <c r="C768" s="70"/>
      <c r="D768" s="70"/>
      <c r="E768" s="70"/>
      <c r="F768" s="2"/>
      <c r="G768" s="2"/>
      <c r="H768" s="2"/>
      <c r="I768" s="2"/>
      <c r="J768" s="2"/>
      <c r="K768" s="2"/>
      <c r="L768" s="2"/>
      <c r="M768" s="2"/>
      <c r="N768" s="70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45"/>
      <c r="B769" s="2"/>
      <c r="C769" s="70"/>
      <c r="D769" s="70"/>
      <c r="E769" s="70"/>
      <c r="F769" s="2"/>
      <c r="G769" s="2"/>
      <c r="H769" s="2"/>
      <c r="I769" s="2"/>
      <c r="J769" s="2"/>
      <c r="K769" s="2"/>
      <c r="L769" s="2"/>
      <c r="M769" s="2"/>
      <c r="N769" s="70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45"/>
      <c r="B770" s="2"/>
      <c r="C770" s="70"/>
      <c r="D770" s="70"/>
      <c r="E770" s="70"/>
      <c r="F770" s="2"/>
      <c r="G770" s="2"/>
      <c r="H770" s="2"/>
      <c r="I770" s="2"/>
      <c r="J770" s="2"/>
      <c r="K770" s="2"/>
      <c r="L770" s="2"/>
      <c r="M770" s="2"/>
      <c r="N770" s="70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45"/>
      <c r="B771" s="2"/>
      <c r="C771" s="70"/>
      <c r="D771" s="70"/>
      <c r="E771" s="70"/>
      <c r="F771" s="2"/>
      <c r="G771" s="2"/>
      <c r="H771" s="2"/>
      <c r="I771" s="2"/>
      <c r="J771" s="2"/>
      <c r="K771" s="2"/>
      <c r="L771" s="2"/>
      <c r="M771" s="2"/>
      <c r="N771" s="70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45"/>
      <c r="B772" s="2"/>
      <c r="C772" s="70"/>
      <c r="D772" s="70"/>
      <c r="E772" s="70"/>
      <c r="F772" s="2"/>
      <c r="G772" s="2"/>
      <c r="H772" s="2"/>
      <c r="I772" s="2"/>
      <c r="J772" s="2"/>
      <c r="K772" s="2"/>
      <c r="L772" s="2"/>
      <c r="M772" s="2"/>
      <c r="N772" s="70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45"/>
      <c r="B773" s="2"/>
      <c r="C773" s="70"/>
      <c r="D773" s="70"/>
      <c r="E773" s="70"/>
      <c r="F773" s="2"/>
      <c r="G773" s="2"/>
      <c r="H773" s="2"/>
      <c r="I773" s="2"/>
      <c r="J773" s="2"/>
      <c r="K773" s="2"/>
      <c r="L773" s="2"/>
      <c r="M773" s="2"/>
      <c r="N773" s="70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45"/>
      <c r="B774" s="2"/>
      <c r="C774" s="70"/>
      <c r="D774" s="70"/>
      <c r="E774" s="70"/>
      <c r="F774" s="2"/>
      <c r="G774" s="2"/>
      <c r="H774" s="2"/>
      <c r="I774" s="2"/>
      <c r="J774" s="2"/>
      <c r="K774" s="2"/>
      <c r="L774" s="2"/>
      <c r="M774" s="2"/>
      <c r="N774" s="70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45"/>
      <c r="B775" s="2"/>
      <c r="C775" s="70"/>
      <c r="D775" s="70"/>
      <c r="E775" s="70"/>
      <c r="F775" s="2"/>
      <c r="G775" s="2"/>
      <c r="H775" s="2"/>
      <c r="I775" s="2"/>
      <c r="J775" s="2"/>
      <c r="K775" s="2"/>
      <c r="L775" s="2"/>
      <c r="M775" s="2"/>
      <c r="N775" s="70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45"/>
      <c r="B776" s="2"/>
      <c r="C776" s="70"/>
      <c r="D776" s="70"/>
      <c r="E776" s="70"/>
      <c r="F776" s="2"/>
      <c r="G776" s="2"/>
      <c r="H776" s="2"/>
      <c r="I776" s="2"/>
      <c r="J776" s="2"/>
      <c r="K776" s="2"/>
      <c r="L776" s="2"/>
      <c r="M776" s="2"/>
      <c r="N776" s="70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45"/>
      <c r="B777" s="2"/>
      <c r="C777" s="70"/>
      <c r="D777" s="70"/>
      <c r="E777" s="70"/>
      <c r="F777" s="2"/>
      <c r="G777" s="2"/>
      <c r="H777" s="2"/>
      <c r="I777" s="2"/>
      <c r="J777" s="2"/>
      <c r="K777" s="2"/>
      <c r="L777" s="2"/>
      <c r="M777" s="2"/>
      <c r="N777" s="70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45"/>
      <c r="B778" s="2"/>
      <c r="C778" s="70"/>
      <c r="D778" s="70"/>
      <c r="E778" s="70"/>
      <c r="F778" s="2"/>
      <c r="G778" s="2"/>
      <c r="H778" s="2"/>
      <c r="I778" s="2"/>
      <c r="J778" s="2"/>
      <c r="K778" s="2"/>
      <c r="L778" s="2"/>
      <c r="M778" s="2"/>
      <c r="N778" s="70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45"/>
      <c r="B779" s="2"/>
      <c r="C779" s="70"/>
      <c r="D779" s="70"/>
      <c r="E779" s="70"/>
      <c r="F779" s="2"/>
      <c r="G779" s="2"/>
      <c r="H779" s="2"/>
      <c r="I779" s="2"/>
      <c r="J779" s="2"/>
      <c r="K779" s="2"/>
      <c r="L779" s="2"/>
      <c r="M779" s="2"/>
      <c r="N779" s="70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45"/>
      <c r="B780" s="2"/>
      <c r="C780" s="70"/>
      <c r="D780" s="70"/>
      <c r="E780" s="70"/>
      <c r="F780" s="2"/>
      <c r="G780" s="2"/>
      <c r="H780" s="2"/>
      <c r="I780" s="2"/>
      <c r="J780" s="2"/>
      <c r="K780" s="2"/>
      <c r="L780" s="2"/>
      <c r="M780" s="2"/>
      <c r="N780" s="70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45"/>
      <c r="B781" s="2"/>
      <c r="C781" s="70"/>
      <c r="D781" s="70"/>
      <c r="E781" s="70"/>
      <c r="F781" s="2"/>
      <c r="G781" s="2"/>
      <c r="H781" s="2"/>
      <c r="I781" s="2"/>
      <c r="J781" s="2"/>
      <c r="K781" s="2"/>
      <c r="L781" s="2"/>
      <c r="M781" s="2"/>
      <c r="N781" s="70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45"/>
      <c r="B782" s="2"/>
      <c r="C782" s="70"/>
      <c r="D782" s="70"/>
      <c r="E782" s="70"/>
      <c r="F782" s="2"/>
      <c r="G782" s="2"/>
      <c r="H782" s="2"/>
      <c r="I782" s="2"/>
      <c r="J782" s="2"/>
      <c r="K782" s="2"/>
      <c r="L782" s="2"/>
      <c r="M782" s="2"/>
      <c r="N782" s="70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45"/>
      <c r="B783" s="2"/>
      <c r="C783" s="70"/>
      <c r="D783" s="70"/>
      <c r="E783" s="70"/>
      <c r="F783" s="2"/>
      <c r="G783" s="2"/>
      <c r="H783" s="2"/>
      <c r="I783" s="2"/>
      <c r="J783" s="2"/>
      <c r="K783" s="2"/>
      <c r="L783" s="2"/>
      <c r="M783" s="2"/>
      <c r="N783" s="70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45"/>
      <c r="B784" s="2"/>
      <c r="C784" s="70"/>
      <c r="D784" s="70"/>
      <c r="E784" s="70"/>
      <c r="F784" s="2"/>
      <c r="G784" s="2"/>
      <c r="H784" s="2"/>
      <c r="I784" s="2"/>
      <c r="J784" s="2"/>
      <c r="K784" s="2"/>
      <c r="L784" s="2"/>
      <c r="M784" s="2"/>
      <c r="N784" s="70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45"/>
      <c r="B785" s="2"/>
      <c r="C785" s="70"/>
      <c r="D785" s="70"/>
      <c r="E785" s="70"/>
      <c r="F785" s="2"/>
      <c r="G785" s="2"/>
      <c r="H785" s="2"/>
      <c r="I785" s="2"/>
      <c r="J785" s="2"/>
      <c r="K785" s="2"/>
      <c r="L785" s="2"/>
      <c r="M785" s="2"/>
      <c r="N785" s="70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45"/>
      <c r="B786" s="2"/>
      <c r="C786" s="70"/>
      <c r="D786" s="70"/>
      <c r="E786" s="70"/>
      <c r="F786" s="2"/>
      <c r="G786" s="2"/>
      <c r="H786" s="2"/>
      <c r="I786" s="2"/>
      <c r="J786" s="2"/>
      <c r="K786" s="2"/>
      <c r="L786" s="2"/>
      <c r="M786" s="2"/>
      <c r="N786" s="70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45"/>
      <c r="B787" s="2"/>
      <c r="C787" s="70"/>
      <c r="D787" s="70"/>
      <c r="E787" s="70"/>
      <c r="F787" s="2"/>
      <c r="G787" s="2"/>
      <c r="H787" s="2"/>
      <c r="I787" s="2"/>
      <c r="J787" s="2"/>
      <c r="K787" s="2"/>
      <c r="L787" s="2"/>
      <c r="M787" s="2"/>
      <c r="N787" s="70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45"/>
      <c r="B788" s="2"/>
      <c r="C788" s="70"/>
      <c r="D788" s="70"/>
      <c r="E788" s="70"/>
      <c r="F788" s="2"/>
      <c r="G788" s="2"/>
      <c r="H788" s="2"/>
      <c r="I788" s="2"/>
      <c r="J788" s="2"/>
      <c r="K788" s="2"/>
      <c r="L788" s="2"/>
      <c r="M788" s="2"/>
      <c r="N788" s="70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45"/>
      <c r="B789" s="2"/>
      <c r="C789" s="70"/>
      <c r="D789" s="70"/>
      <c r="E789" s="70"/>
      <c r="F789" s="2"/>
      <c r="G789" s="2"/>
      <c r="H789" s="2"/>
      <c r="I789" s="2"/>
      <c r="J789" s="2"/>
      <c r="K789" s="2"/>
      <c r="L789" s="2"/>
      <c r="M789" s="2"/>
      <c r="N789" s="70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45"/>
      <c r="B790" s="2"/>
      <c r="C790" s="70"/>
      <c r="D790" s="70"/>
      <c r="E790" s="70"/>
      <c r="F790" s="2"/>
      <c r="G790" s="2"/>
      <c r="H790" s="2"/>
      <c r="I790" s="2"/>
      <c r="J790" s="2"/>
      <c r="K790" s="2"/>
      <c r="L790" s="2"/>
      <c r="M790" s="2"/>
      <c r="N790" s="70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45"/>
      <c r="B791" s="2"/>
      <c r="C791" s="70"/>
      <c r="D791" s="70"/>
      <c r="E791" s="70"/>
      <c r="F791" s="2"/>
      <c r="G791" s="2"/>
      <c r="H791" s="2"/>
      <c r="I791" s="2"/>
      <c r="J791" s="2"/>
      <c r="K791" s="2"/>
      <c r="L791" s="2"/>
      <c r="M791" s="2"/>
      <c r="N791" s="70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45"/>
      <c r="B792" s="2"/>
      <c r="C792" s="70"/>
      <c r="D792" s="70"/>
      <c r="E792" s="70"/>
      <c r="F792" s="2"/>
      <c r="G792" s="2"/>
      <c r="H792" s="2"/>
      <c r="I792" s="2"/>
      <c r="J792" s="2"/>
      <c r="K792" s="2"/>
      <c r="L792" s="2"/>
      <c r="M792" s="2"/>
      <c r="N792" s="70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45"/>
      <c r="B793" s="2"/>
      <c r="C793" s="70"/>
      <c r="D793" s="70"/>
      <c r="E793" s="70"/>
      <c r="F793" s="2"/>
      <c r="G793" s="2"/>
      <c r="H793" s="2"/>
      <c r="I793" s="2"/>
      <c r="J793" s="2"/>
      <c r="K793" s="2"/>
      <c r="L793" s="2"/>
      <c r="M793" s="2"/>
      <c r="N793" s="70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45"/>
      <c r="B794" s="2"/>
      <c r="C794" s="70"/>
      <c r="D794" s="70"/>
      <c r="E794" s="70"/>
      <c r="F794" s="2"/>
      <c r="G794" s="2"/>
      <c r="H794" s="2"/>
      <c r="I794" s="2"/>
      <c r="J794" s="2"/>
      <c r="K794" s="2"/>
      <c r="L794" s="2"/>
      <c r="M794" s="2"/>
      <c r="N794" s="70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45"/>
      <c r="B795" s="2"/>
      <c r="C795" s="70"/>
      <c r="D795" s="70"/>
      <c r="E795" s="70"/>
      <c r="F795" s="2"/>
      <c r="G795" s="2"/>
      <c r="H795" s="2"/>
      <c r="I795" s="2"/>
      <c r="J795" s="2"/>
      <c r="K795" s="2"/>
      <c r="L795" s="2"/>
      <c r="M795" s="2"/>
      <c r="N795" s="70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45"/>
      <c r="B796" s="2"/>
      <c r="C796" s="70"/>
      <c r="D796" s="70"/>
      <c r="E796" s="70"/>
      <c r="F796" s="2"/>
      <c r="G796" s="2"/>
      <c r="H796" s="2"/>
      <c r="I796" s="2"/>
      <c r="J796" s="2"/>
      <c r="K796" s="2"/>
      <c r="L796" s="2"/>
      <c r="M796" s="2"/>
      <c r="N796" s="70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45"/>
      <c r="B797" s="2"/>
      <c r="C797" s="70"/>
      <c r="D797" s="70"/>
      <c r="E797" s="70"/>
      <c r="F797" s="2"/>
      <c r="G797" s="2"/>
      <c r="H797" s="2"/>
      <c r="I797" s="2"/>
      <c r="J797" s="2"/>
      <c r="K797" s="2"/>
      <c r="L797" s="2"/>
      <c r="M797" s="2"/>
      <c r="N797" s="70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45"/>
      <c r="B798" s="2"/>
      <c r="C798" s="70"/>
      <c r="D798" s="70"/>
      <c r="E798" s="70"/>
      <c r="F798" s="2"/>
      <c r="G798" s="2"/>
      <c r="H798" s="2"/>
      <c r="I798" s="2"/>
      <c r="J798" s="2"/>
      <c r="K798" s="2"/>
      <c r="L798" s="2"/>
      <c r="M798" s="2"/>
      <c r="N798" s="70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45"/>
      <c r="B799" s="2"/>
      <c r="C799" s="70"/>
      <c r="D799" s="70"/>
      <c r="E799" s="70"/>
      <c r="F799" s="2"/>
      <c r="G799" s="2"/>
      <c r="H799" s="2"/>
      <c r="I799" s="2"/>
      <c r="J799" s="2"/>
      <c r="K799" s="2"/>
      <c r="L799" s="2"/>
      <c r="M799" s="2"/>
      <c r="N799" s="70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45"/>
      <c r="B800" s="2"/>
      <c r="C800" s="70"/>
      <c r="D800" s="70"/>
      <c r="E800" s="70"/>
      <c r="F800" s="2"/>
      <c r="G800" s="2"/>
      <c r="H800" s="2"/>
      <c r="I800" s="2"/>
      <c r="J800" s="2"/>
      <c r="K800" s="2"/>
      <c r="L800" s="2"/>
      <c r="M800" s="2"/>
      <c r="N800" s="70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45"/>
      <c r="B801" s="2"/>
      <c r="C801" s="70"/>
      <c r="D801" s="70"/>
      <c r="E801" s="70"/>
      <c r="F801" s="2"/>
      <c r="G801" s="2"/>
      <c r="H801" s="2"/>
      <c r="I801" s="2"/>
      <c r="J801" s="2"/>
      <c r="K801" s="2"/>
      <c r="L801" s="2"/>
      <c r="M801" s="2"/>
      <c r="N801" s="70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45"/>
      <c r="B802" s="2"/>
      <c r="C802" s="70"/>
      <c r="D802" s="70"/>
      <c r="E802" s="70"/>
      <c r="F802" s="2"/>
      <c r="G802" s="2"/>
      <c r="H802" s="2"/>
      <c r="I802" s="2"/>
      <c r="J802" s="2"/>
      <c r="K802" s="2"/>
      <c r="L802" s="2"/>
      <c r="M802" s="2"/>
      <c r="N802" s="70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45"/>
      <c r="B803" s="2"/>
      <c r="C803" s="70"/>
      <c r="D803" s="70"/>
      <c r="E803" s="70"/>
      <c r="F803" s="2"/>
      <c r="G803" s="2"/>
      <c r="H803" s="2"/>
      <c r="I803" s="2"/>
      <c r="J803" s="2"/>
      <c r="K803" s="2"/>
      <c r="L803" s="2"/>
      <c r="M803" s="2"/>
      <c r="N803" s="70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45"/>
      <c r="B804" s="2"/>
      <c r="C804" s="70"/>
      <c r="D804" s="70"/>
      <c r="E804" s="70"/>
      <c r="F804" s="2"/>
      <c r="G804" s="2"/>
      <c r="H804" s="2"/>
      <c r="I804" s="2"/>
      <c r="J804" s="2"/>
      <c r="K804" s="2"/>
      <c r="L804" s="2"/>
      <c r="M804" s="2"/>
      <c r="N804" s="70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45"/>
      <c r="B805" s="2"/>
      <c r="C805" s="70"/>
      <c r="D805" s="70"/>
      <c r="E805" s="70"/>
      <c r="F805" s="2"/>
      <c r="G805" s="2"/>
      <c r="H805" s="2"/>
      <c r="I805" s="2"/>
      <c r="J805" s="2"/>
      <c r="K805" s="2"/>
      <c r="L805" s="2"/>
      <c r="M805" s="2"/>
      <c r="N805" s="70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45"/>
      <c r="B806" s="2"/>
      <c r="C806" s="70"/>
      <c r="D806" s="70"/>
      <c r="E806" s="70"/>
      <c r="F806" s="2"/>
      <c r="G806" s="2"/>
      <c r="H806" s="2"/>
      <c r="I806" s="2"/>
      <c r="J806" s="2"/>
      <c r="K806" s="2"/>
      <c r="L806" s="2"/>
      <c r="M806" s="2"/>
      <c r="N806" s="70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45"/>
      <c r="B807" s="2"/>
      <c r="C807" s="70"/>
      <c r="D807" s="70"/>
      <c r="E807" s="70"/>
      <c r="F807" s="2"/>
      <c r="G807" s="2"/>
      <c r="H807" s="2"/>
      <c r="I807" s="2"/>
      <c r="J807" s="2"/>
      <c r="K807" s="2"/>
      <c r="L807" s="2"/>
      <c r="M807" s="2"/>
      <c r="N807" s="70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45"/>
      <c r="B808" s="2"/>
      <c r="C808" s="70"/>
      <c r="D808" s="70"/>
      <c r="E808" s="70"/>
      <c r="F808" s="2"/>
      <c r="G808" s="2"/>
      <c r="H808" s="2"/>
      <c r="I808" s="2"/>
      <c r="J808" s="2"/>
      <c r="K808" s="2"/>
      <c r="L808" s="2"/>
      <c r="M808" s="2"/>
      <c r="N808" s="70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45"/>
      <c r="B809" s="2"/>
      <c r="C809" s="70"/>
      <c r="D809" s="70"/>
      <c r="E809" s="70"/>
      <c r="F809" s="2"/>
      <c r="G809" s="2"/>
      <c r="H809" s="2"/>
      <c r="I809" s="2"/>
      <c r="J809" s="2"/>
      <c r="K809" s="2"/>
      <c r="L809" s="2"/>
      <c r="M809" s="2"/>
      <c r="N809" s="70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45"/>
      <c r="B810" s="2"/>
      <c r="C810" s="70"/>
      <c r="D810" s="70"/>
      <c r="E810" s="70"/>
      <c r="F810" s="2"/>
      <c r="G810" s="2"/>
      <c r="H810" s="2"/>
      <c r="I810" s="2"/>
      <c r="J810" s="2"/>
      <c r="K810" s="2"/>
      <c r="L810" s="2"/>
      <c r="M810" s="2"/>
      <c r="N810" s="70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45"/>
      <c r="B811" s="2"/>
      <c r="C811" s="70"/>
      <c r="D811" s="70"/>
      <c r="E811" s="70"/>
      <c r="F811" s="2"/>
      <c r="G811" s="2"/>
      <c r="H811" s="2"/>
      <c r="I811" s="2"/>
      <c r="J811" s="2"/>
      <c r="K811" s="2"/>
      <c r="L811" s="2"/>
      <c r="M811" s="2"/>
      <c r="N811" s="70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45"/>
      <c r="B812" s="2"/>
      <c r="C812" s="70"/>
      <c r="D812" s="70"/>
      <c r="E812" s="70"/>
      <c r="F812" s="2"/>
      <c r="G812" s="2"/>
      <c r="H812" s="2"/>
      <c r="I812" s="2"/>
      <c r="J812" s="2"/>
      <c r="K812" s="2"/>
      <c r="L812" s="2"/>
      <c r="M812" s="2"/>
      <c r="N812" s="70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45"/>
      <c r="B813" s="2"/>
      <c r="C813" s="70"/>
      <c r="D813" s="70"/>
      <c r="E813" s="70"/>
      <c r="F813" s="2"/>
      <c r="G813" s="2"/>
      <c r="H813" s="2"/>
      <c r="I813" s="2"/>
      <c r="J813" s="2"/>
      <c r="K813" s="2"/>
      <c r="L813" s="2"/>
      <c r="M813" s="2"/>
      <c r="N813" s="70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45"/>
      <c r="B814" s="2"/>
      <c r="C814" s="70"/>
      <c r="D814" s="70"/>
      <c r="E814" s="70"/>
      <c r="F814" s="2"/>
      <c r="G814" s="2"/>
      <c r="H814" s="2"/>
      <c r="I814" s="2"/>
      <c r="J814" s="2"/>
      <c r="K814" s="2"/>
      <c r="L814" s="2"/>
      <c r="M814" s="2"/>
      <c r="N814" s="70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45"/>
      <c r="B815" s="2"/>
      <c r="C815" s="70"/>
      <c r="D815" s="70"/>
      <c r="E815" s="70"/>
      <c r="F815" s="2"/>
      <c r="G815" s="2"/>
      <c r="H815" s="2"/>
      <c r="I815" s="2"/>
      <c r="J815" s="2"/>
      <c r="K815" s="2"/>
      <c r="L815" s="2"/>
      <c r="M815" s="2"/>
      <c r="N815" s="70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45"/>
      <c r="B816" s="2"/>
      <c r="C816" s="70"/>
      <c r="D816" s="70"/>
      <c r="E816" s="70"/>
      <c r="F816" s="2"/>
      <c r="G816" s="2"/>
      <c r="H816" s="2"/>
      <c r="I816" s="2"/>
      <c r="J816" s="2"/>
      <c r="K816" s="2"/>
      <c r="L816" s="2"/>
      <c r="M816" s="2"/>
      <c r="N816" s="70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45"/>
      <c r="B817" s="2"/>
      <c r="C817" s="70"/>
      <c r="D817" s="70"/>
      <c r="E817" s="70"/>
      <c r="F817" s="2"/>
      <c r="G817" s="2"/>
      <c r="H817" s="2"/>
      <c r="I817" s="2"/>
      <c r="J817" s="2"/>
      <c r="K817" s="2"/>
      <c r="L817" s="2"/>
      <c r="M817" s="2"/>
      <c r="N817" s="70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45"/>
      <c r="B818" s="2"/>
      <c r="C818" s="70"/>
      <c r="D818" s="70"/>
      <c r="E818" s="70"/>
      <c r="F818" s="2"/>
      <c r="G818" s="2"/>
      <c r="H818" s="2"/>
      <c r="I818" s="2"/>
      <c r="J818" s="2"/>
      <c r="K818" s="2"/>
      <c r="L818" s="2"/>
      <c r="M818" s="2"/>
      <c r="N818" s="70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45"/>
      <c r="B819" s="2"/>
      <c r="C819" s="70"/>
      <c r="D819" s="70"/>
      <c r="E819" s="70"/>
      <c r="F819" s="2"/>
      <c r="G819" s="2"/>
      <c r="H819" s="2"/>
      <c r="I819" s="2"/>
      <c r="J819" s="2"/>
      <c r="K819" s="2"/>
      <c r="L819" s="2"/>
      <c r="M819" s="2"/>
      <c r="N819" s="70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45"/>
      <c r="B820" s="2"/>
      <c r="C820" s="70"/>
      <c r="D820" s="70"/>
      <c r="E820" s="70"/>
      <c r="F820" s="2"/>
      <c r="G820" s="2"/>
      <c r="H820" s="2"/>
      <c r="I820" s="2"/>
      <c r="J820" s="2"/>
      <c r="K820" s="2"/>
      <c r="L820" s="2"/>
      <c r="M820" s="2"/>
      <c r="N820" s="70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45"/>
      <c r="B821" s="2"/>
      <c r="C821" s="70"/>
      <c r="D821" s="70"/>
      <c r="E821" s="70"/>
      <c r="F821" s="2"/>
      <c r="G821" s="2"/>
      <c r="H821" s="2"/>
      <c r="I821" s="2"/>
      <c r="J821" s="2"/>
      <c r="K821" s="2"/>
      <c r="L821" s="2"/>
      <c r="M821" s="2"/>
      <c r="N821" s="70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45"/>
      <c r="B822" s="2"/>
      <c r="C822" s="70"/>
      <c r="D822" s="70"/>
      <c r="E822" s="70"/>
      <c r="F822" s="2"/>
      <c r="G822" s="2"/>
      <c r="H822" s="2"/>
      <c r="I822" s="2"/>
      <c r="J822" s="2"/>
      <c r="K822" s="2"/>
      <c r="L822" s="2"/>
      <c r="M822" s="2"/>
      <c r="N822" s="70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45"/>
      <c r="B823" s="2"/>
      <c r="C823" s="70"/>
      <c r="D823" s="70"/>
      <c r="E823" s="70"/>
      <c r="F823" s="2"/>
      <c r="G823" s="2"/>
      <c r="H823" s="2"/>
      <c r="I823" s="2"/>
      <c r="J823" s="2"/>
      <c r="K823" s="2"/>
      <c r="L823" s="2"/>
      <c r="M823" s="2"/>
      <c r="N823" s="70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45"/>
      <c r="B824" s="2"/>
      <c r="C824" s="70"/>
      <c r="D824" s="70"/>
      <c r="E824" s="70"/>
      <c r="F824" s="2"/>
      <c r="G824" s="2"/>
      <c r="H824" s="2"/>
      <c r="I824" s="2"/>
      <c r="J824" s="2"/>
      <c r="K824" s="2"/>
      <c r="L824" s="2"/>
      <c r="M824" s="2"/>
      <c r="N824" s="70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45"/>
      <c r="B825" s="2"/>
      <c r="C825" s="70"/>
      <c r="D825" s="70"/>
      <c r="E825" s="70"/>
      <c r="F825" s="2"/>
      <c r="G825" s="2"/>
      <c r="H825" s="2"/>
      <c r="I825" s="2"/>
      <c r="J825" s="2"/>
      <c r="K825" s="2"/>
      <c r="L825" s="2"/>
      <c r="M825" s="2"/>
      <c r="N825" s="70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45"/>
      <c r="B826" s="2"/>
      <c r="C826" s="70"/>
      <c r="D826" s="70"/>
      <c r="E826" s="70"/>
      <c r="F826" s="2"/>
      <c r="G826" s="2"/>
      <c r="H826" s="2"/>
      <c r="I826" s="2"/>
      <c r="J826" s="2"/>
      <c r="K826" s="2"/>
      <c r="L826" s="2"/>
      <c r="M826" s="2"/>
      <c r="N826" s="70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45"/>
      <c r="B827" s="2"/>
      <c r="C827" s="70"/>
      <c r="D827" s="70"/>
      <c r="E827" s="70"/>
      <c r="F827" s="2"/>
      <c r="G827" s="2"/>
      <c r="H827" s="2"/>
      <c r="I827" s="2"/>
      <c r="J827" s="2"/>
      <c r="K827" s="2"/>
      <c r="L827" s="2"/>
      <c r="M827" s="2"/>
      <c r="N827" s="70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45"/>
      <c r="B828" s="2"/>
      <c r="C828" s="70"/>
      <c r="D828" s="70"/>
      <c r="E828" s="70"/>
      <c r="F828" s="2"/>
      <c r="G828" s="2"/>
      <c r="H828" s="2"/>
      <c r="I828" s="2"/>
      <c r="J828" s="2"/>
      <c r="K828" s="2"/>
      <c r="L828" s="2"/>
      <c r="M828" s="2"/>
      <c r="N828" s="70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45"/>
      <c r="B829" s="2"/>
      <c r="C829" s="70"/>
      <c r="D829" s="70"/>
      <c r="E829" s="70"/>
      <c r="F829" s="2"/>
      <c r="G829" s="2"/>
      <c r="H829" s="2"/>
      <c r="I829" s="2"/>
      <c r="J829" s="2"/>
      <c r="K829" s="2"/>
      <c r="L829" s="2"/>
      <c r="M829" s="2"/>
      <c r="N829" s="70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45"/>
      <c r="B830" s="2"/>
      <c r="C830" s="70"/>
      <c r="D830" s="70"/>
      <c r="E830" s="70"/>
      <c r="F830" s="2"/>
      <c r="G830" s="2"/>
      <c r="H830" s="2"/>
      <c r="I830" s="2"/>
      <c r="J830" s="2"/>
      <c r="K830" s="2"/>
      <c r="L830" s="2"/>
      <c r="M830" s="2"/>
      <c r="N830" s="70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45"/>
      <c r="B831" s="2"/>
      <c r="C831" s="70"/>
      <c r="D831" s="70"/>
      <c r="E831" s="70"/>
      <c r="F831" s="2"/>
      <c r="G831" s="2"/>
      <c r="H831" s="2"/>
      <c r="I831" s="2"/>
      <c r="J831" s="2"/>
      <c r="K831" s="2"/>
      <c r="L831" s="2"/>
      <c r="M831" s="2"/>
      <c r="N831" s="70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45"/>
      <c r="B832" s="2"/>
      <c r="C832" s="70"/>
      <c r="D832" s="70"/>
      <c r="E832" s="70"/>
      <c r="F832" s="2"/>
      <c r="G832" s="2"/>
      <c r="H832" s="2"/>
      <c r="I832" s="2"/>
      <c r="J832" s="2"/>
      <c r="K832" s="2"/>
      <c r="L832" s="2"/>
      <c r="M832" s="2"/>
      <c r="N832" s="70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45"/>
      <c r="B833" s="2"/>
      <c r="C833" s="70"/>
      <c r="D833" s="70"/>
      <c r="E833" s="70"/>
      <c r="F833" s="2"/>
      <c r="G833" s="2"/>
      <c r="H833" s="2"/>
      <c r="I833" s="2"/>
      <c r="J833" s="2"/>
      <c r="K833" s="2"/>
      <c r="L833" s="2"/>
      <c r="M833" s="2"/>
      <c r="N833" s="70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45"/>
      <c r="B834" s="2"/>
      <c r="C834" s="70"/>
      <c r="D834" s="70"/>
      <c r="E834" s="70"/>
      <c r="F834" s="2"/>
      <c r="G834" s="2"/>
      <c r="H834" s="2"/>
      <c r="I834" s="2"/>
      <c r="J834" s="2"/>
      <c r="K834" s="2"/>
      <c r="L834" s="2"/>
      <c r="M834" s="2"/>
      <c r="N834" s="70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45"/>
      <c r="B835" s="2"/>
      <c r="C835" s="70"/>
      <c r="D835" s="70"/>
      <c r="E835" s="70"/>
      <c r="F835" s="2"/>
      <c r="G835" s="2"/>
      <c r="H835" s="2"/>
      <c r="I835" s="2"/>
      <c r="J835" s="2"/>
      <c r="K835" s="2"/>
      <c r="L835" s="2"/>
      <c r="M835" s="2"/>
      <c r="N835" s="70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45"/>
      <c r="B836" s="2"/>
      <c r="C836" s="70"/>
      <c r="D836" s="70"/>
      <c r="E836" s="70"/>
      <c r="F836" s="2"/>
      <c r="G836" s="2"/>
      <c r="H836" s="2"/>
      <c r="I836" s="2"/>
      <c r="J836" s="2"/>
      <c r="K836" s="2"/>
      <c r="L836" s="2"/>
      <c r="M836" s="2"/>
      <c r="N836" s="70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45"/>
      <c r="B837" s="2"/>
      <c r="C837" s="70"/>
      <c r="D837" s="70"/>
      <c r="E837" s="70"/>
      <c r="F837" s="2"/>
      <c r="G837" s="2"/>
      <c r="H837" s="2"/>
      <c r="I837" s="2"/>
      <c r="J837" s="2"/>
      <c r="K837" s="2"/>
      <c r="L837" s="2"/>
      <c r="M837" s="2"/>
      <c r="N837" s="70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45"/>
      <c r="B838" s="2"/>
      <c r="C838" s="70"/>
      <c r="D838" s="70"/>
      <c r="E838" s="70"/>
      <c r="F838" s="2"/>
      <c r="G838" s="2"/>
      <c r="H838" s="2"/>
      <c r="I838" s="2"/>
      <c r="J838" s="2"/>
      <c r="K838" s="2"/>
      <c r="L838" s="2"/>
      <c r="M838" s="2"/>
      <c r="N838" s="70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45"/>
      <c r="B839" s="2"/>
      <c r="C839" s="70"/>
      <c r="D839" s="70"/>
      <c r="E839" s="70"/>
      <c r="F839" s="2"/>
      <c r="G839" s="2"/>
      <c r="H839" s="2"/>
      <c r="I839" s="2"/>
      <c r="J839" s="2"/>
      <c r="K839" s="2"/>
      <c r="L839" s="2"/>
      <c r="M839" s="2"/>
      <c r="N839" s="70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45"/>
      <c r="B840" s="2"/>
      <c r="C840" s="70"/>
      <c r="D840" s="70"/>
      <c r="E840" s="70"/>
      <c r="F840" s="2"/>
      <c r="G840" s="2"/>
      <c r="H840" s="2"/>
      <c r="I840" s="2"/>
      <c r="J840" s="2"/>
      <c r="K840" s="2"/>
      <c r="L840" s="2"/>
      <c r="M840" s="2"/>
      <c r="N840" s="70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45"/>
      <c r="B841" s="2"/>
      <c r="C841" s="70"/>
      <c r="D841" s="70"/>
      <c r="E841" s="70"/>
      <c r="F841" s="2"/>
      <c r="G841" s="2"/>
      <c r="H841" s="2"/>
      <c r="I841" s="2"/>
      <c r="J841" s="2"/>
      <c r="K841" s="2"/>
      <c r="L841" s="2"/>
      <c r="M841" s="2"/>
      <c r="N841" s="70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45"/>
      <c r="B842" s="2"/>
      <c r="C842" s="70"/>
      <c r="D842" s="70"/>
      <c r="E842" s="70"/>
      <c r="F842" s="2"/>
      <c r="G842" s="2"/>
      <c r="H842" s="2"/>
      <c r="I842" s="2"/>
      <c r="J842" s="2"/>
      <c r="K842" s="2"/>
      <c r="L842" s="2"/>
      <c r="M842" s="2"/>
      <c r="N842" s="70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45"/>
      <c r="B843" s="2"/>
      <c r="C843" s="70"/>
      <c r="D843" s="70"/>
      <c r="E843" s="70"/>
      <c r="F843" s="2"/>
      <c r="G843" s="2"/>
      <c r="H843" s="2"/>
      <c r="I843" s="2"/>
      <c r="J843" s="2"/>
      <c r="K843" s="2"/>
      <c r="L843" s="2"/>
      <c r="M843" s="2"/>
      <c r="N843" s="70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45"/>
      <c r="B844" s="2"/>
      <c r="C844" s="70"/>
      <c r="D844" s="70"/>
      <c r="E844" s="70"/>
      <c r="F844" s="2"/>
      <c r="G844" s="2"/>
      <c r="H844" s="2"/>
      <c r="I844" s="2"/>
      <c r="J844" s="2"/>
      <c r="K844" s="2"/>
      <c r="L844" s="2"/>
      <c r="M844" s="2"/>
      <c r="N844" s="70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45"/>
      <c r="B845" s="2"/>
      <c r="C845" s="70"/>
      <c r="D845" s="70"/>
      <c r="E845" s="70"/>
      <c r="F845" s="2"/>
      <c r="G845" s="2"/>
      <c r="H845" s="2"/>
      <c r="I845" s="2"/>
      <c r="J845" s="2"/>
      <c r="K845" s="2"/>
      <c r="L845" s="2"/>
      <c r="M845" s="2"/>
      <c r="N845" s="70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45"/>
      <c r="B846" s="2"/>
      <c r="C846" s="70"/>
      <c r="D846" s="70"/>
      <c r="E846" s="70"/>
      <c r="F846" s="2"/>
      <c r="G846" s="2"/>
      <c r="H846" s="2"/>
      <c r="I846" s="2"/>
      <c r="J846" s="2"/>
      <c r="K846" s="2"/>
      <c r="L846" s="2"/>
      <c r="M846" s="2"/>
      <c r="N846" s="70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45"/>
      <c r="B847" s="2"/>
      <c r="C847" s="70"/>
      <c r="D847" s="70"/>
      <c r="E847" s="70"/>
      <c r="F847" s="2"/>
      <c r="G847" s="2"/>
      <c r="H847" s="2"/>
      <c r="I847" s="2"/>
      <c r="J847" s="2"/>
      <c r="K847" s="2"/>
      <c r="L847" s="2"/>
      <c r="M847" s="2"/>
      <c r="N847" s="70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45"/>
      <c r="B848" s="2"/>
      <c r="C848" s="70"/>
      <c r="D848" s="70"/>
      <c r="E848" s="70"/>
      <c r="F848" s="2"/>
      <c r="G848" s="2"/>
      <c r="H848" s="2"/>
      <c r="I848" s="2"/>
      <c r="J848" s="2"/>
      <c r="K848" s="2"/>
      <c r="L848" s="2"/>
      <c r="M848" s="2"/>
      <c r="N848" s="70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45"/>
      <c r="B849" s="2"/>
      <c r="C849" s="70"/>
      <c r="D849" s="70"/>
      <c r="E849" s="70"/>
      <c r="F849" s="2"/>
      <c r="G849" s="2"/>
      <c r="H849" s="2"/>
      <c r="I849" s="2"/>
      <c r="J849" s="2"/>
      <c r="K849" s="2"/>
      <c r="L849" s="2"/>
      <c r="M849" s="2"/>
      <c r="N849" s="70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45"/>
      <c r="B850" s="2"/>
      <c r="C850" s="70"/>
      <c r="D850" s="70"/>
      <c r="E850" s="70"/>
      <c r="F850" s="2"/>
      <c r="G850" s="2"/>
      <c r="H850" s="2"/>
      <c r="I850" s="2"/>
      <c r="J850" s="2"/>
      <c r="K850" s="2"/>
      <c r="L850" s="2"/>
      <c r="M850" s="2"/>
      <c r="N850" s="70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45"/>
      <c r="B851" s="2"/>
      <c r="C851" s="70"/>
      <c r="D851" s="70"/>
      <c r="E851" s="70"/>
      <c r="F851" s="2"/>
      <c r="G851" s="2"/>
      <c r="H851" s="2"/>
      <c r="I851" s="2"/>
      <c r="J851" s="2"/>
      <c r="K851" s="2"/>
      <c r="L851" s="2"/>
      <c r="M851" s="2"/>
      <c r="N851" s="70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45"/>
      <c r="B852" s="2"/>
      <c r="C852" s="70"/>
      <c r="D852" s="70"/>
      <c r="E852" s="70"/>
      <c r="F852" s="2"/>
      <c r="G852" s="2"/>
      <c r="H852" s="2"/>
      <c r="I852" s="2"/>
      <c r="J852" s="2"/>
      <c r="K852" s="2"/>
      <c r="L852" s="2"/>
      <c r="M852" s="2"/>
      <c r="N852" s="70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45"/>
      <c r="B853" s="2"/>
      <c r="C853" s="70"/>
      <c r="D853" s="70"/>
      <c r="E853" s="70"/>
      <c r="F853" s="2"/>
      <c r="G853" s="2"/>
      <c r="H853" s="2"/>
      <c r="I853" s="2"/>
      <c r="J853" s="2"/>
      <c r="K853" s="2"/>
      <c r="L853" s="2"/>
      <c r="M853" s="2"/>
      <c r="N853" s="70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45"/>
      <c r="B854" s="2"/>
      <c r="C854" s="70"/>
      <c r="D854" s="70"/>
      <c r="E854" s="70"/>
      <c r="F854" s="2"/>
      <c r="G854" s="2"/>
      <c r="H854" s="2"/>
      <c r="I854" s="2"/>
      <c r="J854" s="2"/>
      <c r="K854" s="2"/>
      <c r="L854" s="2"/>
      <c r="M854" s="2"/>
      <c r="N854" s="70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45"/>
      <c r="B855" s="2"/>
      <c r="C855" s="70"/>
      <c r="D855" s="70"/>
      <c r="E855" s="70"/>
      <c r="F855" s="2"/>
      <c r="G855" s="2"/>
      <c r="H855" s="2"/>
      <c r="I855" s="2"/>
      <c r="J855" s="2"/>
      <c r="K855" s="2"/>
      <c r="L855" s="2"/>
      <c r="M855" s="2"/>
      <c r="N855" s="70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45"/>
      <c r="B856" s="2"/>
      <c r="C856" s="70"/>
      <c r="D856" s="70"/>
      <c r="E856" s="70"/>
      <c r="F856" s="2"/>
      <c r="G856" s="2"/>
      <c r="H856" s="2"/>
      <c r="I856" s="2"/>
      <c r="J856" s="2"/>
      <c r="K856" s="2"/>
      <c r="L856" s="2"/>
      <c r="M856" s="2"/>
      <c r="N856" s="70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45"/>
      <c r="B857" s="2"/>
      <c r="C857" s="70"/>
      <c r="D857" s="70"/>
      <c r="E857" s="70"/>
      <c r="F857" s="2"/>
      <c r="G857" s="2"/>
      <c r="H857" s="2"/>
      <c r="I857" s="2"/>
      <c r="J857" s="2"/>
      <c r="K857" s="2"/>
      <c r="L857" s="2"/>
      <c r="M857" s="2"/>
      <c r="N857" s="70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45"/>
      <c r="B858" s="2"/>
      <c r="C858" s="70"/>
      <c r="D858" s="70"/>
      <c r="E858" s="70"/>
      <c r="F858" s="2"/>
      <c r="G858" s="2"/>
      <c r="H858" s="2"/>
      <c r="I858" s="2"/>
      <c r="J858" s="2"/>
      <c r="K858" s="2"/>
      <c r="L858" s="2"/>
      <c r="M858" s="2"/>
      <c r="N858" s="70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45"/>
      <c r="B859" s="2"/>
      <c r="C859" s="70"/>
      <c r="D859" s="70"/>
      <c r="E859" s="70"/>
      <c r="F859" s="2"/>
      <c r="G859" s="2"/>
      <c r="H859" s="2"/>
      <c r="I859" s="2"/>
      <c r="J859" s="2"/>
      <c r="K859" s="2"/>
      <c r="L859" s="2"/>
      <c r="M859" s="2"/>
      <c r="N859" s="70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45"/>
      <c r="B860" s="2"/>
      <c r="C860" s="70"/>
      <c r="D860" s="70"/>
      <c r="E860" s="70"/>
      <c r="F860" s="2"/>
      <c r="G860" s="2"/>
      <c r="H860" s="2"/>
      <c r="I860" s="2"/>
      <c r="J860" s="2"/>
      <c r="K860" s="2"/>
      <c r="L860" s="2"/>
      <c r="M860" s="2"/>
      <c r="N860" s="70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45"/>
      <c r="B861" s="2"/>
      <c r="C861" s="70"/>
      <c r="D861" s="70"/>
      <c r="E861" s="70"/>
      <c r="F861" s="2"/>
      <c r="G861" s="2"/>
      <c r="H861" s="2"/>
      <c r="I861" s="2"/>
      <c r="J861" s="2"/>
      <c r="K861" s="2"/>
      <c r="L861" s="2"/>
      <c r="M861" s="2"/>
      <c r="N861" s="70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45"/>
      <c r="B862" s="2"/>
      <c r="C862" s="70"/>
      <c r="D862" s="70"/>
      <c r="E862" s="70"/>
      <c r="F862" s="2"/>
      <c r="G862" s="2"/>
      <c r="H862" s="2"/>
      <c r="I862" s="2"/>
      <c r="J862" s="2"/>
      <c r="K862" s="2"/>
      <c r="L862" s="2"/>
      <c r="M862" s="2"/>
      <c r="N862" s="70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45"/>
      <c r="B863" s="2"/>
      <c r="C863" s="70"/>
      <c r="D863" s="70"/>
      <c r="E863" s="70"/>
      <c r="F863" s="2"/>
      <c r="G863" s="2"/>
      <c r="H863" s="2"/>
      <c r="I863" s="2"/>
      <c r="J863" s="2"/>
      <c r="K863" s="2"/>
      <c r="L863" s="2"/>
      <c r="M863" s="2"/>
      <c r="N863" s="70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45"/>
      <c r="B864" s="2"/>
      <c r="C864" s="70"/>
      <c r="D864" s="70"/>
      <c r="E864" s="70"/>
      <c r="F864" s="2"/>
      <c r="G864" s="2"/>
      <c r="H864" s="2"/>
      <c r="I864" s="2"/>
      <c r="J864" s="2"/>
      <c r="K864" s="2"/>
      <c r="L864" s="2"/>
      <c r="M864" s="2"/>
      <c r="N864" s="70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45"/>
      <c r="B865" s="2"/>
      <c r="C865" s="70"/>
      <c r="D865" s="70"/>
      <c r="E865" s="70"/>
      <c r="F865" s="2"/>
      <c r="G865" s="2"/>
      <c r="H865" s="2"/>
      <c r="I865" s="2"/>
      <c r="J865" s="2"/>
      <c r="K865" s="2"/>
      <c r="L865" s="2"/>
      <c r="M865" s="2"/>
      <c r="N865" s="70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45"/>
      <c r="B866" s="2"/>
      <c r="C866" s="70"/>
      <c r="D866" s="70"/>
      <c r="E866" s="70"/>
      <c r="F866" s="2"/>
      <c r="G866" s="2"/>
      <c r="H866" s="2"/>
      <c r="I866" s="2"/>
      <c r="J866" s="2"/>
      <c r="K866" s="2"/>
      <c r="L866" s="2"/>
      <c r="M866" s="2"/>
      <c r="N866" s="70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45"/>
      <c r="B867" s="2"/>
      <c r="C867" s="70"/>
      <c r="D867" s="70"/>
      <c r="E867" s="70"/>
      <c r="F867" s="2"/>
      <c r="G867" s="2"/>
      <c r="H867" s="2"/>
      <c r="I867" s="2"/>
      <c r="J867" s="2"/>
      <c r="K867" s="2"/>
      <c r="L867" s="2"/>
      <c r="M867" s="2"/>
      <c r="N867" s="70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45"/>
      <c r="B868" s="2"/>
      <c r="C868" s="70"/>
      <c r="D868" s="70"/>
      <c r="E868" s="70"/>
      <c r="F868" s="2"/>
      <c r="G868" s="2"/>
      <c r="H868" s="2"/>
      <c r="I868" s="2"/>
      <c r="J868" s="2"/>
      <c r="K868" s="2"/>
      <c r="L868" s="2"/>
      <c r="M868" s="2"/>
      <c r="N868" s="70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45"/>
      <c r="B869" s="2"/>
      <c r="C869" s="70"/>
      <c r="D869" s="70"/>
      <c r="E869" s="70"/>
      <c r="F869" s="2"/>
      <c r="G869" s="2"/>
      <c r="H869" s="2"/>
      <c r="I869" s="2"/>
      <c r="J869" s="2"/>
      <c r="K869" s="2"/>
      <c r="L869" s="2"/>
      <c r="M869" s="2"/>
      <c r="N869" s="70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45"/>
      <c r="B870" s="2"/>
      <c r="C870" s="70"/>
      <c r="D870" s="70"/>
      <c r="E870" s="70"/>
      <c r="F870" s="2"/>
      <c r="G870" s="2"/>
      <c r="H870" s="2"/>
      <c r="I870" s="2"/>
      <c r="J870" s="2"/>
      <c r="K870" s="2"/>
      <c r="L870" s="2"/>
      <c r="M870" s="2"/>
      <c r="N870" s="70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45"/>
      <c r="B871" s="2"/>
      <c r="C871" s="70"/>
      <c r="D871" s="70"/>
      <c r="E871" s="70"/>
      <c r="F871" s="2"/>
      <c r="G871" s="2"/>
      <c r="H871" s="2"/>
      <c r="I871" s="2"/>
      <c r="J871" s="2"/>
      <c r="K871" s="2"/>
      <c r="L871" s="2"/>
      <c r="M871" s="2"/>
      <c r="N871" s="70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45"/>
      <c r="B872" s="2"/>
      <c r="C872" s="70"/>
      <c r="D872" s="70"/>
      <c r="E872" s="70"/>
      <c r="F872" s="2"/>
      <c r="G872" s="2"/>
      <c r="H872" s="2"/>
      <c r="I872" s="2"/>
      <c r="J872" s="2"/>
      <c r="K872" s="2"/>
      <c r="L872" s="2"/>
      <c r="M872" s="2"/>
      <c r="N872" s="70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45"/>
      <c r="B873" s="2"/>
      <c r="C873" s="70"/>
      <c r="D873" s="70"/>
      <c r="E873" s="70"/>
      <c r="F873" s="2"/>
      <c r="G873" s="2"/>
      <c r="H873" s="2"/>
      <c r="I873" s="2"/>
      <c r="J873" s="2"/>
      <c r="K873" s="2"/>
      <c r="L873" s="2"/>
      <c r="M873" s="2"/>
      <c r="N873" s="70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45"/>
      <c r="B874" s="2"/>
      <c r="C874" s="70"/>
      <c r="D874" s="70"/>
      <c r="E874" s="70"/>
      <c r="F874" s="2"/>
      <c r="G874" s="2"/>
      <c r="H874" s="2"/>
      <c r="I874" s="2"/>
      <c r="J874" s="2"/>
      <c r="K874" s="2"/>
      <c r="L874" s="2"/>
      <c r="M874" s="2"/>
      <c r="N874" s="70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45"/>
      <c r="B875" s="2"/>
      <c r="C875" s="70"/>
      <c r="D875" s="70"/>
      <c r="E875" s="70"/>
      <c r="F875" s="2"/>
      <c r="G875" s="2"/>
      <c r="H875" s="2"/>
      <c r="I875" s="2"/>
      <c r="J875" s="2"/>
      <c r="K875" s="2"/>
      <c r="L875" s="2"/>
      <c r="M875" s="2"/>
      <c r="N875" s="70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45"/>
      <c r="B876" s="2"/>
      <c r="C876" s="70"/>
      <c r="D876" s="70"/>
      <c r="E876" s="70"/>
      <c r="F876" s="2"/>
      <c r="G876" s="2"/>
      <c r="H876" s="2"/>
      <c r="I876" s="2"/>
      <c r="J876" s="2"/>
      <c r="K876" s="2"/>
      <c r="L876" s="2"/>
      <c r="M876" s="2"/>
      <c r="N876" s="70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45"/>
      <c r="B877" s="2"/>
      <c r="C877" s="70"/>
      <c r="D877" s="70"/>
      <c r="E877" s="70"/>
      <c r="F877" s="2"/>
      <c r="G877" s="2"/>
      <c r="H877" s="2"/>
      <c r="I877" s="2"/>
      <c r="J877" s="2"/>
      <c r="K877" s="2"/>
      <c r="L877" s="2"/>
      <c r="M877" s="2"/>
      <c r="N877" s="70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45"/>
      <c r="B878" s="2"/>
      <c r="C878" s="70"/>
      <c r="D878" s="70"/>
      <c r="E878" s="70"/>
      <c r="F878" s="2"/>
      <c r="G878" s="2"/>
      <c r="H878" s="2"/>
      <c r="I878" s="2"/>
      <c r="J878" s="2"/>
      <c r="K878" s="2"/>
      <c r="L878" s="2"/>
      <c r="M878" s="2"/>
      <c r="N878" s="70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45"/>
      <c r="B879" s="2"/>
      <c r="C879" s="70"/>
      <c r="D879" s="70"/>
      <c r="E879" s="70"/>
      <c r="F879" s="2"/>
      <c r="G879" s="2"/>
      <c r="H879" s="2"/>
      <c r="I879" s="2"/>
      <c r="J879" s="2"/>
      <c r="K879" s="2"/>
      <c r="L879" s="2"/>
      <c r="M879" s="2"/>
      <c r="N879" s="70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45"/>
      <c r="B880" s="2"/>
      <c r="C880" s="70"/>
      <c r="D880" s="70"/>
      <c r="E880" s="70"/>
      <c r="F880" s="2"/>
      <c r="G880" s="2"/>
      <c r="H880" s="2"/>
      <c r="I880" s="2"/>
      <c r="J880" s="2"/>
      <c r="K880" s="2"/>
      <c r="L880" s="2"/>
      <c r="M880" s="2"/>
      <c r="N880" s="70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45"/>
      <c r="B881" s="2"/>
      <c r="C881" s="70"/>
      <c r="D881" s="70"/>
      <c r="E881" s="70"/>
      <c r="F881" s="2"/>
      <c r="G881" s="2"/>
      <c r="H881" s="2"/>
      <c r="I881" s="2"/>
      <c r="J881" s="2"/>
      <c r="K881" s="2"/>
      <c r="L881" s="2"/>
      <c r="M881" s="2"/>
      <c r="N881" s="70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45"/>
      <c r="B882" s="2"/>
      <c r="C882" s="70"/>
      <c r="D882" s="70"/>
      <c r="E882" s="70"/>
      <c r="F882" s="2"/>
      <c r="G882" s="2"/>
      <c r="H882" s="2"/>
      <c r="I882" s="2"/>
      <c r="J882" s="2"/>
      <c r="K882" s="2"/>
      <c r="L882" s="2"/>
      <c r="M882" s="2"/>
      <c r="N882" s="70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45"/>
      <c r="B883" s="2"/>
      <c r="C883" s="70"/>
      <c r="D883" s="70"/>
      <c r="E883" s="70"/>
      <c r="F883" s="2"/>
      <c r="G883" s="2"/>
      <c r="H883" s="2"/>
      <c r="I883" s="2"/>
      <c r="J883" s="2"/>
      <c r="K883" s="2"/>
      <c r="L883" s="2"/>
      <c r="M883" s="2"/>
      <c r="N883" s="70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45"/>
      <c r="B884" s="2"/>
      <c r="C884" s="70"/>
      <c r="D884" s="70"/>
      <c r="E884" s="70"/>
      <c r="F884" s="2"/>
      <c r="G884" s="2"/>
      <c r="H884" s="2"/>
      <c r="I884" s="2"/>
      <c r="J884" s="2"/>
      <c r="K884" s="2"/>
      <c r="L884" s="2"/>
      <c r="M884" s="2"/>
      <c r="N884" s="70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45"/>
      <c r="B885" s="2"/>
      <c r="C885" s="70"/>
      <c r="D885" s="70"/>
      <c r="E885" s="70"/>
      <c r="F885" s="2"/>
      <c r="G885" s="2"/>
      <c r="H885" s="2"/>
      <c r="I885" s="2"/>
      <c r="J885" s="2"/>
      <c r="K885" s="2"/>
      <c r="L885" s="2"/>
      <c r="M885" s="2"/>
      <c r="N885" s="70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45"/>
      <c r="B886" s="2"/>
      <c r="C886" s="70"/>
      <c r="D886" s="70"/>
      <c r="E886" s="70"/>
      <c r="F886" s="2"/>
      <c r="G886" s="2"/>
      <c r="H886" s="2"/>
      <c r="I886" s="2"/>
      <c r="J886" s="2"/>
      <c r="K886" s="2"/>
      <c r="L886" s="2"/>
      <c r="M886" s="2"/>
      <c r="N886" s="70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45"/>
      <c r="B887" s="2"/>
      <c r="C887" s="70"/>
      <c r="D887" s="70"/>
      <c r="E887" s="70"/>
      <c r="F887" s="2"/>
      <c r="G887" s="2"/>
      <c r="H887" s="2"/>
      <c r="I887" s="2"/>
      <c r="J887" s="2"/>
      <c r="K887" s="2"/>
      <c r="L887" s="2"/>
      <c r="M887" s="2"/>
      <c r="N887" s="70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45"/>
      <c r="B888" s="2"/>
      <c r="C888" s="70"/>
      <c r="D888" s="70"/>
      <c r="E888" s="70"/>
      <c r="F888" s="2"/>
      <c r="G888" s="2"/>
      <c r="H888" s="2"/>
      <c r="I888" s="2"/>
      <c r="J888" s="2"/>
      <c r="K888" s="2"/>
      <c r="L888" s="2"/>
      <c r="M888" s="2"/>
      <c r="N888" s="70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45"/>
      <c r="B889" s="2"/>
      <c r="C889" s="70"/>
      <c r="D889" s="70"/>
      <c r="E889" s="70"/>
      <c r="F889" s="2"/>
      <c r="G889" s="2"/>
      <c r="H889" s="2"/>
      <c r="I889" s="2"/>
      <c r="J889" s="2"/>
      <c r="K889" s="2"/>
      <c r="L889" s="2"/>
      <c r="M889" s="2"/>
      <c r="N889" s="70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45"/>
      <c r="B890" s="2"/>
      <c r="C890" s="70"/>
      <c r="D890" s="70"/>
      <c r="E890" s="70"/>
      <c r="F890" s="2"/>
      <c r="G890" s="2"/>
      <c r="H890" s="2"/>
      <c r="I890" s="2"/>
      <c r="J890" s="2"/>
      <c r="K890" s="2"/>
      <c r="L890" s="2"/>
      <c r="M890" s="2"/>
      <c r="N890" s="70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45"/>
      <c r="B891" s="2"/>
      <c r="C891" s="70"/>
      <c r="D891" s="70"/>
      <c r="E891" s="70"/>
      <c r="F891" s="2"/>
      <c r="G891" s="2"/>
      <c r="H891" s="2"/>
      <c r="I891" s="2"/>
      <c r="J891" s="2"/>
      <c r="K891" s="2"/>
      <c r="L891" s="2"/>
      <c r="M891" s="2"/>
      <c r="N891" s="70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45"/>
      <c r="B892" s="2"/>
      <c r="C892" s="70"/>
      <c r="D892" s="70"/>
      <c r="E892" s="70"/>
      <c r="F892" s="2"/>
      <c r="G892" s="2"/>
      <c r="H892" s="2"/>
      <c r="I892" s="2"/>
      <c r="J892" s="2"/>
      <c r="K892" s="2"/>
      <c r="L892" s="2"/>
      <c r="M892" s="2"/>
      <c r="N892" s="70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45"/>
      <c r="B893" s="2"/>
      <c r="C893" s="70"/>
      <c r="D893" s="70"/>
      <c r="E893" s="70"/>
      <c r="F893" s="2"/>
      <c r="G893" s="2"/>
      <c r="H893" s="2"/>
      <c r="I893" s="2"/>
      <c r="J893" s="2"/>
      <c r="K893" s="2"/>
      <c r="L893" s="2"/>
      <c r="M893" s="2"/>
      <c r="N893" s="70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45"/>
      <c r="B894" s="2"/>
      <c r="C894" s="70"/>
      <c r="D894" s="70"/>
      <c r="E894" s="70"/>
      <c r="F894" s="2"/>
      <c r="G894" s="2"/>
      <c r="H894" s="2"/>
      <c r="I894" s="2"/>
      <c r="J894" s="2"/>
      <c r="K894" s="2"/>
      <c r="L894" s="2"/>
      <c r="M894" s="2"/>
      <c r="N894" s="70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45"/>
      <c r="B895" s="2"/>
      <c r="C895" s="70"/>
      <c r="D895" s="70"/>
      <c r="E895" s="70"/>
      <c r="F895" s="2"/>
      <c r="G895" s="2"/>
      <c r="H895" s="2"/>
      <c r="I895" s="2"/>
      <c r="J895" s="2"/>
      <c r="K895" s="2"/>
      <c r="L895" s="2"/>
      <c r="M895" s="2"/>
      <c r="N895" s="70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45"/>
      <c r="B896" s="2"/>
      <c r="C896" s="70"/>
      <c r="D896" s="70"/>
      <c r="E896" s="70"/>
      <c r="F896" s="2"/>
      <c r="G896" s="2"/>
      <c r="H896" s="2"/>
      <c r="I896" s="2"/>
      <c r="J896" s="2"/>
      <c r="K896" s="2"/>
      <c r="L896" s="2"/>
      <c r="M896" s="2"/>
      <c r="N896" s="70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45"/>
      <c r="B897" s="2"/>
      <c r="C897" s="70"/>
      <c r="D897" s="70"/>
      <c r="E897" s="70"/>
      <c r="F897" s="2"/>
      <c r="G897" s="2"/>
      <c r="H897" s="2"/>
      <c r="I897" s="2"/>
      <c r="J897" s="2"/>
      <c r="K897" s="2"/>
      <c r="L897" s="2"/>
      <c r="M897" s="2"/>
      <c r="N897" s="70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45"/>
      <c r="B898" s="2"/>
      <c r="C898" s="70"/>
      <c r="D898" s="70"/>
      <c r="E898" s="70"/>
      <c r="F898" s="2"/>
      <c r="G898" s="2"/>
      <c r="H898" s="2"/>
      <c r="I898" s="2"/>
      <c r="J898" s="2"/>
      <c r="K898" s="2"/>
      <c r="L898" s="2"/>
      <c r="M898" s="2"/>
      <c r="N898" s="70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45"/>
      <c r="B899" s="2"/>
      <c r="C899" s="70"/>
      <c r="D899" s="70"/>
      <c r="E899" s="70"/>
      <c r="F899" s="2"/>
      <c r="G899" s="2"/>
      <c r="H899" s="2"/>
      <c r="I899" s="2"/>
      <c r="J899" s="2"/>
      <c r="K899" s="2"/>
      <c r="L899" s="2"/>
      <c r="M899" s="2"/>
      <c r="N899" s="70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45"/>
      <c r="B900" s="2"/>
      <c r="C900" s="70"/>
      <c r="D900" s="70"/>
      <c r="E900" s="70"/>
      <c r="F900" s="2"/>
      <c r="G900" s="2"/>
      <c r="H900" s="2"/>
      <c r="I900" s="2"/>
      <c r="J900" s="2"/>
      <c r="K900" s="2"/>
      <c r="L900" s="2"/>
      <c r="M900" s="2"/>
      <c r="N900" s="70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45"/>
      <c r="B901" s="2"/>
      <c r="C901" s="70"/>
      <c r="D901" s="70"/>
      <c r="E901" s="70"/>
      <c r="F901" s="2"/>
      <c r="G901" s="2"/>
      <c r="H901" s="2"/>
      <c r="I901" s="2"/>
      <c r="J901" s="2"/>
      <c r="K901" s="2"/>
      <c r="L901" s="2"/>
      <c r="M901" s="2"/>
      <c r="N901" s="70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45"/>
      <c r="B902" s="2"/>
      <c r="C902" s="70"/>
      <c r="D902" s="70"/>
      <c r="E902" s="70"/>
      <c r="F902" s="2"/>
      <c r="G902" s="2"/>
      <c r="H902" s="2"/>
      <c r="I902" s="2"/>
      <c r="J902" s="2"/>
      <c r="K902" s="2"/>
      <c r="L902" s="2"/>
      <c r="M902" s="2"/>
      <c r="N902" s="70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45"/>
      <c r="B903" s="2"/>
      <c r="C903" s="70"/>
      <c r="D903" s="70"/>
      <c r="E903" s="70"/>
      <c r="F903" s="2"/>
      <c r="G903" s="2"/>
      <c r="H903" s="2"/>
      <c r="I903" s="2"/>
      <c r="J903" s="2"/>
      <c r="K903" s="2"/>
      <c r="L903" s="2"/>
      <c r="M903" s="2"/>
      <c r="N903" s="70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45"/>
      <c r="B904" s="2"/>
      <c r="C904" s="70"/>
      <c r="D904" s="70"/>
      <c r="E904" s="70"/>
      <c r="F904" s="2"/>
      <c r="G904" s="2"/>
      <c r="H904" s="2"/>
      <c r="I904" s="2"/>
      <c r="J904" s="2"/>
      <c r="K904" s="2"/>
      <c r="L904" s="2"/>
      <c r="M904" s="2"/>
      <c r="N904" s="70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45"/>
      <c r="B905" s="2"/>
      <c r="C905" s="70"/>
      <c r="D905" s="70"/>
      <c r="E905" s="70"/>
      <c r="F905" s="2"/>
      <c r="G905" s="2"/>
      <c r="H905" s="2"/>
      <c r="I905" s="2"/>
      <c r="J905" s="2"/>
      <c r="K905" s="2"/>
      <c r="L905" s="2"/>
      <c r="M905" s="2"/>
      <c r="N905" s="70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45"/>
      <c r="B906" s="2"/>
      <c r="C906" s="70"/>
      <c r="D906" s="70"/>
      <c r="E906" s="70"/>
      <c r="F906" s="2"/>
      <c r="G906" s="2"/>
      <c r="H906" s="2"/>
      <c r="I906" s="2"/>
      <c r="J906" s="2"/>
      <c r="K906" s="2"/>
      <c r="L906" s="2"/>
      <c r="M906" s="2"/>
      <c r="N906" s="70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45"/>
      <c r="B907" s="2"/>
      <c r="C907" s="70"/>
      <c r="D907" s="70"/>
      <c r="E907" s="70"/>
      <c r="F907" s="2"/>
      <c r="G907" s="2"/>
      <c r="H907" s="2"/>
      <c r="I907" s="2"/>
      <c r="J907" s="2"/>
      <c r="K907" s="2"/>
      <c r="L907" s="2"/>
      <c r="M907" s="2"/>
      <c r="N907" s="70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45"/>
      <c r="B908" s="2"/>
      <c r="C908" s="70"/>
      <c r="D908" s="70"/>
      <c r="E908" s="70"/>
      <c r="F908" s="2"/>
      <c r="G908" s="2"/>
      <c r="H908" s="2"/>
      <c r="I908" s="2"/>
      <c r="J908" s="2"/>
      <c r="K908" s="2"/>
      <c r="L908" s="2"/>
      <c r="M908" s="2"/>
      <c r="N908" s="70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45"/>
      <c r="B909" s="2"/>
      <c r="C909" s="70"/>
      <c r="D909" s="70"/>
      <c r="E909" s="70"/>
      <c r="F909" s="2"/>
      <c r="G909" s="2"/>
      <c r="H909" s="2"/>
      <c r="I909" s="2"/>
      <c r="J909" s="2"/>
      <c r="K909" s="2"/>
      <c r="L909" s="2"/>
      <c r="M909" s="2"/>
      <c r="N909" s="70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45"/>
      <c r="B910" s="2"/>
      <c r="C910" s="70"/>
      <c r="D910" s="70"/>
      <c r="E910" s="70"/>
      <c r="F910" s="2"/>
      <c r="G910" s="2"/>
      <c r="H910" s="2"/>
      <c r="I910" s="2"/>
      <c r="J910" s="2"/>
      <c r="K910" s="2"/>
      <c r="L910" s="2"/>
      <c r="M910" s="2"/>
      <c r="N910" s="70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45"/>
      <c r="B911" s="2"/>
      <c r="C911" s="70"/>
      <c r="D911" s="70"/>
      <c r="E911" s="70"/>
      <c r="F911" s="2"/>
      <c r="G911" s="2"/>
      <c r="H911" s="2"/>
      <c r="I911" s="2"/>
      <c r="J911" s="2"/>
      <c r="K911" s="2"/>
      <c r="L911" s="2"/>
      <c r="M911" s="2"/>
      <c r="N911" s="70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45"/>
      <c r="B912" s="2"/>
      <c r="C912" s="70"/>
      <c r="D912" s="70"/>
      <c r="E912" s="70"/>
      <c r="F912" s="2"/>
      <c r="G912" s="2"/>
      <c r="H912" s="2"/>
      <c r="I912" s="2"/>
      <c r="J912" s="2"/>
      <c r="K912" s="2"/>
      <c r="L912" s="2"/>
      <c r="M912" s="2"/>
      <c r="N912" s="70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45"/>
      <c r="B913" s="2"/>
      <c r="C913" s="70"/>
      <c r="D913" s="70"/>
      <c r="E913" s="70"/>
      <c r="F913" s="2"/>
      <c r="G913" s="2"/>
      <c r="H913" s="2"/>
      <c r="I913" s="2"/>
      <c r="J913" s="2"/>
      <c r="K913" s="2"/>
      <c r="L913" s="2"/>
      <c r="M913" s="2"/>
      <c r="N913" s="70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45"/>
      <c r="B914" s="2"/>
      <c r="C914" s="70"/>
      <c r="D914" s="70"/>
      <c r="E914" s="70"/>
      <c r="F914" s="2"/>
      <c r="G914" s="2"/>
      <c r="H914" s="2"/>
      <c r="I914" s="2"/>
      <c r="J914" s="2"/>
      <c r="K914" s="2"/>
      <c r="L914" s="2"/>
      <c r="M914" s="2"/>
      <c r="N914" s="70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45"/>
      <c r="B915" s="2"/>
      <c r="C915" s="70"/>
      <c r="D915" s="70"/>
      <c r="E915" s="70"/>
      <c r="F915" s="2"/>
      <c r="G915" s="2"/>
      <c r="H915" s="2"/>
      <c r="I915" s="2"/>
      <c r="J915" s="2"/>
      <c r="K915" s="2"/>
      <c r="L915" s="2"/>
      <c r="M915" s="2"/>
      <c r="N915" s="70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45"/>
      <c r="B916" s="2"/>
      <c r="C916" s="70"/>
      <c r="D916" s="70"/>
      <c r="E916" s="70"/>
      <c r="F916" s="2"/>
      <c r="G916" s="2"/>
      <c r="H916" s="2"/>
      <c r="I916" s="2"/>
      <c r="J916" s="2"/>
      <c r="K916" s="2"/>
      <c r="L916" s="2"/>
      <c r="M916" s="2"/>
      <c r="N916" s="70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45"/>
      <c r="B917" s="2"/>
      <c r="C917" s="70"/>
      <c r="D917" s="70"/>
      <c r="E917" s="70"/>
      <c r="F917" s="2"/>
      <c r="G917" s="2"/>
      <c r="H917" s="2"/>
      <c r="I917" s="2"/>
      <c r="J917" s="2"/>
      <c r="K917" s="2"/>
      <c r="L917" s="2"/>
      <c r="M917" s="2"/>
      <c r="N917" s="70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45"/>
      <c r="B918" s="2"/>
      <c r="C918" s="70"/>
      <c r="D918" s="70"/>
      <c r="E918" s="70"/>
      <c r="F918" s="2"/>
      <c r="G918" s="2"/>
      <c r="H918" s="2"/>
      <c r="I918" s="2"/>
      <c r="J918" s="2"/>
      <c r="K918" s="2"/>
      <c r="L918" s="2"/>
      <c r="M918" s="2"/>
      <c r="N918" s="70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45"/>
      <c r="B919" s="2"/>
      <c r="C919" s="70"/>
      <c r="D919" s="70"/>
      <c r="E919" s="70"/>
      <c r="F919" s="2"/>
      <c r="G919" s="2"/>
      <c r="H919" s="2"/>
      <c r="I919" s="2"/>
      <c r="J919" s="2"/>
      <c r="K919" s="2"/>
      <c r="L919" s="2"/>
      <c r="M919" s="2"/>
      <c r="N919" s="70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45"/>
      <c r="B920" s="2"/>
      <c r="C920" s="70"/>
      <c r="D920" s="70"/>
      <c r="E920" s="70"/>
      <c r="F920" s="2"/>
      <c r="G920" s="2"/>
      <c r="H920" s="2"/>
      <c r="I920" s="2"/>
      <c r="J920" s="2"/>
      <c r="K920" s="2"/>
      <c r="L920" s="2"/>
      <c r="M920" s="2"/>
      <c r="N920" s="70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45"/>
      <c r="B921" s="2"/>
      <c r="C921" s="70"/>
      <c r="D921" s="70"/>
      <c r="E921" s="70"/>
      <c r="F921" s="2"/>
      <c r="G921" s="2"/>
      <c r="H921" s="2"/>
      <c r="I921" s="2"/>
      <c r="J921" s="2"/>
      <c r="K921" s="2"/>
      <c r="L921" s="2"/>
      <c r="M921" s="2"/>
      <c r="N921" s="70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45"/>
      <c r="B922" s="2"/>
      <c r="C922" s="70"/>
      <c r="D922" s="70"/>
      <c r="E922" s="70"/>
      <c r="F922" s="2"/>
      <c r="G922" s="2"/>
      <c r="H922" s="2"/>
      <c r="I922" s="2"/>
      <c r="J922" s="2"/>
      <c r="K922" s="2"/>
      <c r="L922" s="2"/>
      <c r="M922" s="2"/>
      <c r="N922" s="70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45"/>
      <c r="B923" s="2"/>
      <c r="C923" s="70"/>
      <c r="D923" s="70"/>
      <c r="E923" s="70"/>
      <c r="F923" s="2"/>
      <c r="G923" s="2"/>
      <c r="H923" s="2"/>
      <c r="I923" s="2"/>
      <c r="J923" s="2"/>
      <c r="K923" s="2"/>
      <c r="L923" s="2"/>
      <c r="M923" s="2"/>
      <c r="N923" s="70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45"/>
      <c r="B924" s="2"/>
      <c r="C924" s="70"/>
      <c r="D924" s="70"/>
      <c r="E924" s="70"/>
      <c r="F924" s="2"/>
      <c r="G924" s="2"/>
      <c r="H924" s="2"/>
      <c r="I924" s="2"/>
      <c r="J924" s="2"/>
      <c r="K924" s="2"/>
      <c r="L924" s="2"/>
      <c r="M924" s="2"/>
      <c r="N924" s="70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45"/>
      <c r="B925" s="2"/>
      <c r="C925" s="70"/>
      <c r="D925" s="70"/>
      <c r="E925" s="70"/>
      <c r="F925" s="2"/>
      <c r="G925" s="2"/>
      <c r="H925" s="2"/>
      <c r="I925" s="2"/>
      <c r="J925" s="2"/>
      <c r="K925" s="2"/>
      <c r="L925" s="2"/>
      <c r="M925" s="2"/>
      <c r="N925" s="70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45"/>
      <c r="B926" s="2"/>
      <c r="C926" s="70"/>
      <c r="D926" s="70"/>
      <c r="E926" s="70"/>
      <c r="F926" s="2"/>
      <c r="G926" s="2"/>
      <c r="H926" s="2"/>
      <c r="I926" s="2"/>
      <c r="J926" s="2"/>
      <c r="K926" s="2"/>
      <c r="L926" s="2"/>
      <c r="M926" s="2"/>
      <c r="N926" s="70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45"/>
      <c r="B927" s="2"/>
      <c r="C927" s="70"/>
      <c r="D927" s="70"/>
      <c r="E927" s="70"/>
      <c r="F927" s="2"/>
      <c r="G927" s="2"/>
      <c r="H927" s="2"/>
      <c r="I927" s="2"/>
      <c r="J927" s="2"/>
      <c r="K927" s="2"/>
      <c r="L927" s="2"/>
      <c r="M927" s="2"/>
      <c r="N927" s="70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45"/>
      <c r="B928" s="2"/>
      <c r="C928" s="70"/>
      <c r="D928" s="70"/>
      <c r="E928" s="70"/>
      <c r="F928" s="2"/>
      <c r="G928" s="2"/>
      <c r="H928" s="2"/>
      <c r="I928" s="2"/>
      <c r="J928" s="2"/>
      <c r="K928" s="2"/>
      <c r="L928" s="2"/>
      <c r="M928" s="2"/>
      <c r="N928" s="70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45"/>
      <c r="B929" s="2"/>
      <c r="C929" s="70"/>
      <c r="D929" s="70"/>
      <c r="E929" s="70"/>
      <c r="F929" s="2"/>
      <c r="G929" s="2"/>
      <c r="H929" s="2"/>
      <c r="I929" s="2"/>
      <c r="J929" s="2"/>
      <c r="K929" s="2"/>
      <c r="L929" s="2"/>
      <c r="M929" s="2"/>
      <c r="N929" s="70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45"/>
      <c r="B930" s="2"/>
      <c r="C930" s="70"/>
      <c r="D930" s="70"/>
      <c r="E930" s="70"/>
      <c r="F930" s="2"/>
      <c r="G930" s="2"/>
      <c r="H930" s="2"/>
      <c r="I930" s="2"/>
      <c r="J930" s="2"/>
      <c r="K930" s="2"/>
      <c r="L930" s="2"/>
      <c r="M930" s="2"/>
      <c r="N930" s="70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45"/>
      <c r="B931" s="2"/>
      <c r="C931" s="70"/>
      <c r="D931" s="70"/>
      <c r="E931" s="70"/>
      <c r="F931" s="2"/>
      <c r="G931" s="2"/>
      <c r="H931" s="2"/>
      <c r="I931" s="2"/>
      <c r="J931" s="2"/>
      <c r="K931" s="2"/>
      <c r="L931" s="2"/>
      <c r="M931" s="2"/>
      <c r="N931" s="70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45"/>
      <c r="B932" s="2"/>
      <c r="C932" s="70"/>
      <c r="D932" s="70"/>
      <c r="E932" s="70"/>
      <c r="F932" s="2"/>
      <c r="G932" s="2"/>
      <c r="H932" s="2"/>
      <c r="I932" s="2"/>
      <c r="J932" s="2"/>
      <c r="K932" s="2"/>
      <c r="L932" s="2"/>
      <c r="M932" s="2"/>
      <c r="N932" s="70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45"/>
      <c r="B933" s="2"/>
      <c r="C933" s="70"/>
      <c r="D933" s="70"/>
      <c r="E933" s="70"/>
      <c r="F933" s="2"/>
      <c r="G933" s="2"/>
      <c r="H933" s="2"/>
      <c r="I933" s="2"/>
      <c r="J933" s="2"/>
      <c r="K933" s="2"/>
      <c r="L933" s="2"/>
      <c r="M933" s="2"/>
      <c r="N933" s="70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45"/>
      <c r="B934" s="2"/>
      <c r="C934" s="70"/>
      <c r="D934" s="70"/>
      <c r="E934" s="70"/>
      <c r="F934" s="2"/>
      <c r="G934" s="2"/>
      <c r="H934" s="2"/>
      <c r="I934" s="2"/>
      <c r="J934" s="2"/>
      <c r="K934" s="2"/>
      <c r="L934" s="2"/>
      <c r="M934" s="2"/>
      <c r="N934" s="70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45"/>
      <c r="B935" s="2"/>
      <c r="C935" s="70"/>
      <c r="D935" s="70"/>
      <c r="E935" s="70"/>
      <c r="F935" s="2"/>
      <c r="G935" s="2"/>
      <c r="H935" s="2"/>
      <c r="I935" s="2"/>
      <c r="J935" s="2"/>
      <c r="K935" s="2"/>
      <c r="L935" s="2"/>
      <c r="M935" s="2"/>
      <c r="N935" s="70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45"/>
      <c r="B936" s="2"/>
      <c r="C936" s="70"/>
      <c r="D936" s="70"/>
      <c r="E936" s="70"/>
      <c r="F936" s="2"/>
      <c r="G936" s="2"/>
      <c r="H936" s="2"/>
      <c r="I936" s="2"/>
      <c r="J936" s="2"/>
      <c r="K936" s="2"/>
      <c r="L936" s="2"/>
      <c r="M936" s="2"/>
      <c r="N936" s="70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45"/>
      <c r="B937" s="2"/>
      <c r="C937" s="70"/>
      <c r="D937" s="70"/>
      <c r="E937" s="70"/>
      <c r="F937" s="2"/>
      <c r="G937" s="2"/>
      <c r="H937" s="2"/>
      <c r="I937" s="2"/>
      <c r="J937" s="2"/>
      <c r="K937" s="2"/>
      <c r="L937" s="2"/>
      <c r="M937" s="2"/>
      <c r="N937" s="70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45"/>
      <c r="B938" s="2"/>
      <c r="C938" s="70"/>
      <c r="D938" s="70"/>
      <c r="E938" s="70"/>
      <c r="F938" s="2"/>
      <c r="G938" s="2"/>
      <c r="H938" s="2"/>
      <c r="I938" s="2"/>
      <c r="J938" s="2"/>
      <c r="K938" s="2"/>
      <c r="L938" s="2"/>
      <c r="M938" s="2"/>
      <c r="N938" s="70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45"/>
      <c r="B939" s="2"/>
      <c r="C939" s="70"/>
      <c r="D939" s="70"/>
      <c r="E939" s="70"/>
      <c r="F939" s="2"/>
      <c r="G939" s="2"/>
      <c r="H939" s="2"/>
      <c r="I939" s="2"/>
      <c r="J939" s="2"/>
      <c r="K939" s="2"/>
      <c r="L939" s="2"/>
      <c r="M939" s="2"/>
      <c r="N939" s="70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45"/>
      <c r="B940" s="2"/>
      <c r="C940" s="70"/>
      <c r="D940" s="70"/>
      <c r="E940" s="70"/>
      <c r="F940" s="2"/>
      <c r="G940" s="2"/>
      <c r="H940" s="2"/>
      <c r="I940" s="2"/>
      <c r="J940" s="2"/>
      <c r="K940" s="2"/>
      <c r="L940" s="2"/>
      <c r="M940" s="2"/>
      <c r="N940" s="70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45"/>
      <c r="B941" s="2"/>
      <c r="C941" s="70"/>
      <c r="D941" s="70"/>
      <c r="E941" s="70"/>
      <c r="F941" s="2"/>
      <c r="G941" s="2"/>
      <c r="H941" s="2"/>
      <c r="I941" s="2"/>
      <c r="J941" s="2"/>
      <c r="K941" s="2"/>
      <c r="L941" s="2"/>
      <c r="M941" s="2"/>
      <c r="N941" s="70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45"/>
      <c r="B942" s="2"/>
      <c r="C942" s="70"/>
      <c r="D942" s="70"/>
      <c r="E942" s="70"/>
      <c r="F942" s="2"/>
      <c r="G942" s="2"/>
      <c r="H942" s="2"/>
      <c r="I942" s="2"/>
      <c r="J942" s="2"/>
      <c r="K942" s="2"/>
      <c r="L942" s="2"/>
      <c r="M942" s="2"/>
      <c r="N942" s="70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45"/>
      <c r="B943" s="2"/>
      <c r="C943" s="70"/>
      <c r="D943" s="70"/>
      <c r="E943" s="70"/>
      <c r="F943" s="2"/>
      <c r="G943" s="2"/>
      <c r="H943" s="2"/>
      <c r="I943" s="2"/>
      <c r="J943" s="2"/>
      <c r="K943" s="2"/>
      <c r="L943" s="2"/>
      <c r="M943" s="2"/>
      <c r="N943" s="70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45"/>
      <c r="B944" s="2"/>
      <c r="C944" s="70"/>
      <c r="D944" s="70"/>
      <c r="E944" s="70"/>
      <c r="F944" s="2"/>
      <c r="G944" s="2"/>
      <c r="H944" s="2"/>
      <c r="I944" s="2"/>
      <c r="J944" s="2"/>
      <c r="K944" s="2"/>
      <c r="L944" s="2"/>
      <c r="M944" s="2"/>
      <c r="N944" s="70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45"/>
      <c r="B945" s="2"/>
      <c r="C945" s="70"/>
      <c r="D945" s="70"/>
      <c r="E945" s="70"/>
      <c r="F945" s="2"/>
      <c r="G945" s="2"/>
      <c r="H945" s="2"/>
      <c r="I945" s="2"/>
      <c r="J945" s="2"/>
      <c r="K945" s="2"/>
      <c r="L945" s="2"/>
      <c r="M945" s="2"/>
      <c r="N945" s="70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45"/>
      <c r="B946" s="2"/>
      <c r="C946" s="70"/>
      <c r="D946" s="70"/>
      <c r="E946" s="70"/>
      <c r="F946" s="2"/>
      <c r="G946" s="2"/>
      <c r="H946" s="2"/>
      <c r="I946" s="2"/>
      <c r="J946" s="2"/>
      <c r="K946" s="2"/>
      <c r="L946" s="2"/>
      <c r="M946" s="2"/>
      <c r="N946" s="70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45"/>
      <c r="B947" s="2"/>
      <c r="C947" s="70"/>
      <c r="D947" s="70"/>
      <c r="E947" s="70"/>
      <c r="F947" s="2"/>
      <c r="G947" s="2"/>
      <c r="H947" s="2"/>
      <c r="I947" s="2"/>
      <c r="J947" s="2"/>
      <c r="K947" s="2"/>
      <c r="L947" s="2"/>
      <c r="M947" s="2"/>
      <c r="N947" s="70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45"/>
      <c r="B948" s="2"/>
      <c r="C948" s="70"/>
      <c r="D948" s="70"/>
      <c r="E948" s="70"/>
      <c r="F948" s="2"/>
      <c r="G948" s="2"/>
      <c r="H948" s="2"/>
      <c r="I948" s="2"/>
      <c r="J948" s="2"/>
      <c r="K948" s="2"/>
      <c r="L948" s="2"/>
      <c r="M948" s="2"/>
      <c r="N948" s="70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45"/>
      <c r="B949" s="2"/>
      <c r="C949" s="70"/>
      <c r="D949" s="70"/>
      <c r="E949" s="70"/>
      <c r="F949" s="2"/>
      <c r="G949" s="2"/>
      <c r="H949" s="2"/>
      <c r="I949" s="2"/>
      <c r="J949" s="2"/>
      <c r="K949" s="2"/>
      <c r="L949" s="2"/>
      <c r="M949" s="2"/>
      <c r="N949" s="70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45"/>
      <c r="B950" s="2"/>
      <c r="C950" s="70"/>
      <c r="D950" s="70"/>
      <c r="E950" s="70"/>
      <c r="F950" s="2"/>
      <c r="G950" s="2"/>
      <c r="H950" s="2"/>
      <c r="I950" s="2"/>
      <c r="J950" s="2"/>
      <c r="K950" s="2"/>
      <c r="L950" s="2"/>
      <c r="M950" s="2"/>
      <c r="N950" s="70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45"/>
      <c r="B951" s="2"/>
      <c r="C951" s="70"/>
      <c r="D951" s="70"/>
      <c r="E951" s="70"/>
      <c r="F951" s="2"/>
      <c r="G951" s="2"/>
      <c r="H951" s="2"/>
      <c r="I951" s="2"/>
      <c r="J951" s="2"/>
      <c r="K951" s="2"/>
      <c r="L951" s="2"/>
      <c r="M951" s="2"/>
      <c r="N951" s="70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45"/>
      <c r="B952" s="2"/>
      <c r="C952" s="70"/>
      <c r="D952" s="70"/>
      <c r="E952" s="70"/>
      <c r="F952" s="2"/>
      <c r="G952" s="2"/>
      <c r="H952" s="2"/>
      <c r="I952" s="2"/>
      <c r="J952" s="2"/>
      <c r="K952" s="2"/>
      <c r="L952" s="2"/>
      <c r="M952" s="2"/>
      <c r="N952" s="70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45"/>
      <c r="B953" s="2"/>
      <c r="C953" s="70"/>
      <c r="D953" s="70"/>
      <c r="E953" s="70"/>
      <c r="F953" s="2"/>
      <c r="G953" s="2"/>
      <c r="H953" s="2"/>
      <c r="I953" s="2"/>
      <c r="J953" s="2"/>
      <c r="K953" s="2"/>
      <c r="L953" s="2"/>
      <c r="M953" s="2"/>
      <c r="N953" s="70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45"/>
      <c r="B954" s="2"/>
      <c r="C954" s="70"/>
      <c r="D954" s="70"/>
      <c r="E954" s="70"/>
      <c r="F954" s="2"/>
      <c r="G954" s="2"/>
      <c r="H954" s="2"/>
      <c r="I954" s="2"/>
      <c r="J954" s="2"/>
      <c r="K954" s="2"/>
      <c r="L954" s="2"/>
      <c r="M954" s="2"/>
      <c r="N954" s="70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45"/>
      <c r="B955" s="2"/>
      <c r="C955" s="70"/>
      <c r="D955" s="70"/>
      <c r="E955" s="70"/>
      <c r="F955" s="2"/>
      <c r="G955" s="2"/>
      <c r="H955" s="2"/>
      <c r="I955" s="2"/>
      <c r="J955" s="2"/>
      <c r="K955" s="2"/>
      <c r="L955" s="2"/>
      <c r="M955" s="2"/>
      <c r="N955" s="70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45"/>
      <c r="B956" s="2"/>
      <c r="C956" s="70"/>
      <c r="D956" s="70"/>
      <c r="E956" s="70"/>
      <c r="F956" s="2"/>
      <c r="G956" s="2"/>
      <c r="H956" s="2"/>
      <c r="I956" s="2"/>
      <c r="J956" s="2"/>
      <c r="K956" s="2"/>
      <c r="L956" s="2"/>
      <c r="M956" s="2"/>
      <c r="N956" s="70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45"/>
      <c r="B957" s="2"/>
      <c r="C957" s="70"/>
      <c r="D957" s="70"/>
      <c r="E957" s="70"/>
      <c r="F957" s="2"/>
      <c r="G957" s="2"/>
      <c r="H957" s="2"/>
      <c r="I957" s="2"/>
      <c r="J957" s="2"/>
      <c r="K957" s="2"/>
      <c r="L957" s="2"/>
      <c r="M957" s="2"/>
      <c r="N957" s="70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45"/>
      <c r="B958" s="2"/>
      <c r="C958" s="70"/>
      <c r="D958" s="70"/>
      <c r="E958" s="70"/>
      <c r="F958" s="2"/>
      <c r="G958" s="2"/>
      <c r="H958" s="2"/>
      <c r="I958" s="2"/>
      <c r="J958" s="2"/>
      <c r="K958" s="2"/>
      <c r="L958" s="2"/>
      <c r="M958" s="2"/>
      <c r="N958" s="70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45"/>
      <c r="B959" s="2"/>
      <c r="C959" s="70"/>
      <c r="D959" s="70"/>
      <c r="E959" s="70"/>
      <c r="F959" s="2"/>
      <c r="G959" s="2"/>
      <c r="H959" s="2"/>
      <c r="I959" s="2"/>
      <c r="J959" s="2"/>
      <c r="K959" s="2"/>
      <c r="L959" s="2"/>
      <c r="M959" s="2"/>
      <c r="N959" s="70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45"/>
      <c r="B960" s="2"/>
      <c r="C960" s="70"/>
      <c r="D960" s="70"/>
      <c r="E960" s="70"/>
      <c r="F960" s="2"/>
      <c r="G960" s="2"/>
      <c r="H960" s="2"/>
      <c r="I960" s="2"/>
      <c r="J960" s="2"/>
      <c r="K960" s="2"/>
      <c r="L960" s="2"/>
      <c r="M960" s="2"/>
      <c r="N960" s="70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45"/>
      <c r="B961" s="2"/>
      <c r="C961" s="70"/>
      <c r="D961" s="70"/>
      <c r="E961" s="70"/>
      <c r="F961" s="2"/>
      <c r="G961" s="2"/>
      <c r="H961" s="2"/>
      <c r="I961" s="2"/>
      <c r="J961" s="2"/>
      <c r="K961" s="2"/>
      <c r="L961" s="2"/>
      <c r="M961" s="2"/>
      <c r="N961" s="70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45"/>
      <c r="B962" s="2"/>
      <c r="C962" s="70"/>
      <c r="D962" s="70"/>
      <c r="E962" s="70"/>
      <c r="F962" s="2"/>
      <c r="G962" s="2"/>
      <c r="H962" s="2"/>
      <c r="I962" s="2"/>
      <c r="J962" s="2"/>
      <c r="K962" s="2"/>
      <c r="L962" s="2"/>
      <c r="M962" s="2"/>
      <c r="N962" s="70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45"/>
      <c r="B963" s="2"/>
      <c r="C963" s="70"/>
      <c r="D963" s="70"/>
      <c r="E963" s="70"/>
      <c r="F963" s="2"/>
      <c r="G963" s="2"/>
      <c r="H963" s="2"/>
      <c r="I963" s="2"/>
      <c r="J963" s="2"/>
      <c r="K963" s="2"/>
      <c r="L963" s="2"/>
      <c r="M963" s="2"/>
      <c r="N963" s="70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45"/>
      <c r="B964" s="2"/>
      <c r="C964" s="70"/>
      <c r="D964" s="70"/>
      <c r="E964" s="70"/>
      <c r="F964" s="2"/>
      <c r="G964" s="2"/>
      <c r="H964" s="2"/>
      <c r="I964" s="2"/>
      <c r="J964" s="2"/>
      <c r="K964" s="2"/>
      <c r="L964" s="2"/>
      <c r="M964" s="2"/>
      <c r="N964" s="70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45"/>
      <c r="B965" s="2"/>
      <c r="C965" s="70"/>
      <c r="D965" s="70"/>
      <c r="E965" s="70"/>
      <c r="F965" s="2"/>
      <c r="G965" s="2"/>
      <c r="H965" s="2"/>
      <c r="I965" s="2"/>
      <c r="J965" s="2"/>
      <c r="K965" s="2"/>
      <c r="L965" s="2"/>
      <c r="M965" s="2"/>
      <c r="N965" s="70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45"/>
      <c r="B966" s="2"/>
      <c r="C966" s="70"/>
      <c r="D966" s="70"/>
      <c r="E966" s="70"/>
      <c r="F966" s="2"/>
      <c r="G966" s="2"/>
      <c r="H966" s="2"/>
      <c r="I966" s="2"/>
      <c r="J966" s="2"/>
      <c r="K966" s="2"/>
      <c r="L966" s="2"/>
      <c r="M966" s="2"/>
      <c r="N966" s="70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45"/>
      <c r="B967" s="2"/>
      <c r="C967" s="70"/>
      <c r="D967" s="70"/>
      <c r="E967" s="70"/>
      <c r="F967" s="2"/>
      <c r="G967" s="2"/>
      <c r="H967" s="2"/>
      <c r="I967" s="2"/>
      <c r="J967" s="2"/>
      <c r="K967" s="2"/>
      <c r="L967" s="2"/>
      <c r="M967" s="2"/>
      <c r="N967" s="70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45"/>
      <c r="B968" s="2"/>
      <c r="C968" s="70"/>
      <c r="D968" s="70"/>
      <c r="E968" s="70"/>
      <c r="F968" s="2"/>
      <c r="G968" s="2"/>
      <c r="H968" s="2"/>
      <c r="I968" s="2"/>
      <c r="J968" s="2"/>
      <c r="K968" s="2"/>
      <c r="L968" s="2"/>
      <c r="M968" s="2"/>
      <c r="N968" s="70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45"/>
      <c r="B969" s="2"/>
      <c r="C969" s="70"/>
      <c r="D969" s="70"/>
      <c r="E969" s="70"/>
      <c r="F969" s="2"/>
      <c r="G969" s="2"/>
      <c r="H969" s="2"/>
      <c r="I969" s="2"/>
      <c r="J969" s="2"/>
      <c r="K969" s="2"/>
      <c r="L969" s="2"/>
      <c r="M969" s="2"/>
      <c r="N969" s="70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45"/>
      <c r="B970" s="2"/>
      <c r="C970" s="70"/>
      <c r="D970" s="70"/>
      <c r="E970" s="70"/>
      <c r="F970" s="2"/>
      <c r="G970" s="2"/>
      <c r="H970" s="2"/>
      <c r="I970" s="2"/>
      <c r="J970" s="2"/>
      <c r="K970" s="2"/>
      <c r="L970" s="2"/>
      <c r="M970" s="2"/>
      <c r="N970" s="70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45"/>
      <c r="B971" s="2"/>
      <c r="C971" s="70"/>
      <c r="D971" s="70"/>
      <c r="E971" s="70"/>
      <c r="F971" s="2"/>
      <c r="G971" s="2"/>
      <c r="H971" s="2"/>
      <c r="I971" s="2"/>
      <c r="J971" s="2"/>
      <c r="K971" s="2"/>
      <c r="L971" s="2"/>
      <c r="M971" s="2"/>
      <c r="N971" s="70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45"/>
      <c r="B972" s="2"/>
      <c r="C972" s="70"/>
      <c r="D972" s="70"/>
      <c r="E972" s="70"/>
      <c r="F972" s="2"/>
      <c r="G972" s="2"/>
      <c r="H972" s="2"/>
      <c r="I972" s="2"/>
      <c r="J972" s="2"/>
      <c r="K972" s="2"/>
      <c r="L972" s="2"/>
      <c r="M972" s="2"/>
      <c r="N972" s="70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45"/>
      <c r="B973" s="2"/>
      <c r="C973" s="70"/>
      <c r="D973" s="70"/>
      <c r="E973" s="70"/>
      <c r="F973" s="2"/>
      <c r="G973" s="2"/>
      <c r="H973" s="2"/>
      <c r="I973" s="2"/>
      <c r="J973" s="2"/>
      <c r="K973" s="2"/>
      <c r="L973" s="2"/>
      <c r="M973" s="2"/>
      <c r="N973" s="70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45"/>
      <c r="B974" s="2"/>
      <c r="C974" s="70"/>
      <c r="D974" s="70"/>
      <c r="E974" s="70"/>
      <c r="F974" s="2"/>
      <c r="G974" s="2"/>
      <c r="H974" s="2"/>
      <c r="I974" s="2"/>
      <c r="J974" s="2"/>
      <c r="K974" s="2"/>
      <c r="L974" s="2"/>
      <c r="M974" s="2"/>
      <c r="N974" s="70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45"/>
      <c r="B975" s="2"/>
      <c r="C975" s="70"/>
      <c r="D975" s="70"/>
      <c r="E975" s="70"/>
      <c r="F975" s="2"/>
      <c r="G975" s="2"/>
      <c r="H975" s="2"/>
      <c r="I975" s="2"/>
      <c r="J975" s="2"/>
      <c r="K975" s="2"/>
      <c r="L975" s="2"/>
      <c r="M975" s="2"/>
      <c r="N975" s="70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45"/>
      <c r="B976" s="2"/>
      <c r="C976" s="70"/>
      <c r="D976" s="70"/>
      <c r="E976" s="70"/>
      <c r="F976" s="2"/>
      <c r="G976" s="2"/>
      <c r="H976" s="2"/>
      <c r="I976" s="2"/>
      <c r="J976" s="2"/>
      <c r="K976" s="2"/>
      <c r="L976" s="2"/>
      <c r="M976" s="2"/>
      <c r="N976" s="70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45"/>
      <c r="B977" s="2"/>
      <c r="C977" s="70"/>
      <c r="D977" s="70"/>
      <c r="E977" s="70"/>
      <c r="F977" s="2"/>
      <c r="G977" s="2"/>
      <c r="H977" s="2"/>
      <c r="I977" s="2"/>
      <c r="J977" s="2"/>
      <c r="K977" s="2"/>
      <c r="L977" s="2"/>
      <c r="M977" s="2"/>
      <c r="N977" s="70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45"/>
      <c r="B978" s="2"/>
      <c r="C978" s="70"/>
      <c r="D978" s="70"/>
      <c r="E978" s="70"/>
      <c r="F978" s="2"/>
      <c r="G978" s="2"/>
      <c r="H978" s="2"/>
      <c r="I978" s="2"/>
      <c r="J978" s="2"/>
      <c r="K978" s="2"/>
      <c r="L978" s="2"/>
      <c r="M978" s="2"/>
      <c r="N978" s="70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45"/>
      <c r="B979" s="2"/>
      <c r="C979" s="70"/>
      <c r="D979" s="70"/>
      <c r="E979" s="70"/>
      <c r="F979" s="2"/>
      <c r="G979" s="2"/>
      <c r="H979" s="2"/>
      <c r="I979" s="2"/>
      <c r="J979" s="2"/>
      <c r="K979" s="2"/>
      <c r="L979" s="2"/>
      <c r="M979" s="2"/>
      <c r="N979" s="70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45"/>
      <c r="B980" s="2"/>
      <c r="C980" s="70"/>
      <c r="D980" s="70"/>
      <c r="E980" s="70"/>
      <c r="F980" s="2"/>
      <c r="G980" s="2"/>
      <c r="H980" s="2"/>
      <c r="I980" s="2"/>
      <c r="J980" s="2"/>
      <c r="K980" s="2"/>
      <c r="L980" s="2"/>
      <c r="M980" s="2"/>
      <c r="N980" s="70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45"/>
      <c r="B981" s="2"/>
      <c r="C981" s="70"/>
      <c r="D981" s="70"/>
      <c r="E981" s="70"/>
      <c r="F981" s="2"/>
      <c r="G981" s="2"/>
      <c r="H981" s="2"/>
      <c r="I981" s="2"/>
      <c r="J981" s="2"/>
      <c r="K981" s="2"/>
      <c r="L981" s="2"/>
      <c r="M981" s="2"/>
      <c r="N981" s="70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45"/>
      <c r="B982" s="2"/>
      <c r="C982" s="70"/>
      <c r="D982" s="70"/>
      <c r="E982" s="70"/>
      <c r="F982" s="2"/>
      <c r="G982" s="2"/>
      <c r="H982" s="2"/>
      <c r="I982" s="2"/>
      <c r="J982" s="2"/>
      <c r="K982" s="2"/>
      <c r="L982" s="2"/>
      <c r="M982" s="2"/>
      <c r="N982" s="70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45"/>
      <c r="C983" s="116"/>
      <c r="D983" s="116"/>
      <c r="E983" s="116"/>
      <c r="N983" s="116"/>
    </row>
    <row r="984" spans="1:27" ht="12.75" x14ac:dyDescent="0.2">
      <c r="A984" s="45"/>
      <c r="C984" s="116"/>
      <c r="D984" s="116"/>
      <c r="E984" s="116"/>
      <c r="N984" s="116"/>
    </row>
  </sheetData>
  <mergeCells count="3">
    <mergeCell ref="B34:P34"/>
    <mergeCell ref="B47:P47"/>
    <mergeCell ref="B68:P68"/>
  </mergeCells>
  <conditionalFormatting sqref="C37:E40 J37:L40 F37:F44 M37:M44 C50:E53 J50:L53 C71:F78 J71:L78">
    <cfRule type="cellIs" dxfId="5" priority="2" operator="greaterThan">
      <formula>0</formula>
    </cfRule>
    <cfRule type="cellIs" dxfId="4" priority="3" operator="lessThan">
      <formula>0</formula>
    </cfRule>
  </conditionalFormatting>
  <conditionalFormatting sqref="C76:E78">
    <cfRule type="cellIs" dxfId="3" priority="4" operator="lessThan">
      <formula>0</formula>
    </cfRule>
  </conditionalFormatting>
  <conditionalFormatting sqref="D84:WV90 D97:WV103">
    <cfRule type="cellIs" dxfId="2" priority="1" operator="notEqual">
      <formula>0</formula>
    </cfRule>
  </conditionalFormatting>
  <conditionalFormatting sqref="J76:L78">
    <cfRule type="cellIs" dxfId="1" priority="5" operator="greaterThan">
      <formula>0</formula>
    </cfRule>
  </conditionalFormatting>
  <dataValidations count="1">
    <dataValidation type="list" allowBlank="1" showErrorMessage="1" sqref="F1 J1" xr:uid="{00000000-0002-0000-0200-000001000000}">
      <formula1>Hero_Profile</formula1>
    </dataValidation>
  </dataValidations>
  <pageMargins left="0.7" right="0.7" top="0.75" bottom="0.75" header="0.3" footer="0.3"/>
  <drawing r:id="rId1"/>
  <tableParts count="4">
    <tablePart r:id="rId2"/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'Hero Profile'!$B$2:$B$106</xm:f>
          </x14:formula1>
          <xm:sqref>B19:B21 I19:I21 B24:B27 I24:I27 C84:C90 C97:C103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995"/>
  <sheetViews>
    <sheetView workbookViewId="0">
      <selection sqref="A1:J1"/>
    </sheetView>
  </sheetViews>
  <sheetFormatPr defaultColWidth="12.5703125" defaultRowHeight="15.75" customHeight="1" x14ac:dyDescent="0.2"/>
  <cols>
    <col min="1" max="1" width="16.28515625" customWidth="1"/>
    <col min="2" max="2" width="8.5703125" customWidth="1"/>
    <col min="3" max="3" width="15.5703125" customWidth="1"/>
    <col min="8" max="8" width="14.140625" customWidth="1"/>
    <col min="10" max="10" width="13.85546875" customWidth="1"/>
  </cols>
  <sheetData>
    <row r="1" spans="1:33" ht="39" customHeight="1" x14ac:dyDescent="0.4">
      <c r="A1" s="384" t="s">
        <v>92</v>
      </c>
      <c r="B1" s="374"/>
      <c r="C1" s="374"/>
      <c r="D1" s="374"/>
      <c r="E1" s="374"/>
      <c r="F1" s="374"/>
      <c r="G1" s="374"/>
      <c r="H1" s="374"/>
      <c r="I1" s="374"/>
      <c r="J1" s="375"/>
      <c r="K1" s="43"/>
      <c r="L1" s="43"/>
      <c r="M1" s="125" t="s">
        <v>93</v>
      </c>
      <c r="N1" s="126" t="s">
        <v>3</v>
      </c>
      <c r="O1" s="43"/>
      <c r="P1" s="43"/>
      <c r="Q1" s="43"/>
      <c r="R1" s="43"/>
      <c r="S1" s="43"/>
      <c r="T1" s="43"/>
      <c r="U1" s="43"/>
      <c r="V1" s="43"/>
      <c r="W1" s="127"/>
      <c r="X1" s="43"/>
      <c r="Y1" s="43"/>
      <c r="Z1" s="43"/>
      <c r="AA1" s="128"/>
      <c r="AB1" s="113"/>
      <c r="AC1" s="113"/>
      <c r="AD1" s="113"/>
      <c r="AE1" s="113"/>
      <c r="AF1" s="113"/>
      <c r="AG1" s="113"/>
    </row>
    <row r="2" spans="1:33" ht="12.75" x14ac:dyDescent="0.2">
      <c r="A2" s="129"/>
      <c r="B2" s="130"/>
      <c r="C2" s="131" t="s">
        <v>94</v>
      </c>
      <c r="D2" s="126"/>
      <c r="E2" s="126"/>
      <c r="F2" s="126"/>
      <c r="G2" s="126"/>
      <c r="H2" s="126"/>
      <c r="I2" s="45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32"/>
      <c r="X2" s="126"/>
      <c r="Y2" s="126"/>
      <c r="Z2" s="126"/>
      <c r="AA2" s="133"/>
      <c r="AB2" s="113"/>
      <c r="AC2" s="113"/>
      <c r="AD2" s="113"/>
      <c r="AE2" s="113"/>
      <c r="AF2" s="113"/>
      <c r="AG2" s="113"/>
    </row>
    <row r="3" spans="1:33" ht="25.5" x14ac:dyDescent="0.2">
      <c r="A3" s="134"/>
      <c r="B3" s="135"/>
      <c r="C3" s="136" t="s">
        <v>95</v>
      </c>
      <c r="D3" s="136" t="s">
        <v>96</v>
      </c>
      <c r="E3" s="131" t="s">
        <v>97</v>
      </c>
      <c r="F3" s="137" t="s">
        <v>98</v>
      </c>
      <c r="G3" s="138" t="s">
        <v>99</v>
      </c>
      <c r="H3" s="139" t="s">
        <v>100</v>
      </c>
      <c r="I3" s="140"/>
      <c r="J3" s="34" t="s">
        <v>101</v>
      </c>
      <c r="K3" s="141" t="s">
        <v>102</v>
      </c>
      <c r="L3" s="137" t="s">
        <v>103</v>
      </c>
      <c r="M3" s="9"/>
      <c r="N3" s="9"/>
      <c r="O3" s="9" t="s">
        <v>104</v>
      </c>
      <c r="P3" s="9"/>
      <c r="Q3" s="9" t="s">
        <v>105</v>
      </c>
      <c r="T3" s="9" t="s">
        <v>106</v>
      </c>
      <c r="U3" s="9"/>
      <c r="V3" s="9"/>
      <c r="W3" s="142" t="s">
        <v>107</v>
      </c>
      <c r="X3" s="9"/>
      <c r="Y3" s="9"/>
      <c r="Z3" s="9" t="s">
        <v>108</v>
      </c>
      <c r="AA3" s="22"/>
      <c r="AB3" s="143" t="s">
        <v>109</v>
      </c>
      <c r="AC3" s="27" t="s">
        <v>110</v>
      </c>
    </row>
    <row r="4" spans="1:33" ht="12.75" x14ac:dyDescent="0.2">
      <c r="A4" s="144" t="s">
        <v>9</v>
      </c>
      <c r="B4" s="145" t="s">
        <v>19</v>
      </c>
      <c r="C4" s="143">
        <f t="shared" ref="C4:C15" si="0">(H4+D4+E4*F4)*(1+G4)+G4</f>
        <v>29.785730000000001</v>
      </c>
      <c r="D4" s="59">
        <f>SUMIFS('Hero Stats'!D:D,'Hero Stats'!A:A,$A$19,'Hero Stats'!B:B,A4,'Hero Stats'!C:C,B4)
+SUMIFS('Hero Stats'!D:D,'Hero Stats'!A:A,$A$20,'Hero Stats'!B:B,A4,'Hero Stats'!C:C,B4)
+SUMIFS('Hero Stats'!D:D,'Hero Stats'!A:A,$A$21,'Hero Stats'!B:B,A4,'Hero Stats'!C:C,B4)</f>
        <v>12.8102</v>
      </c>
      <c r="E4" s="56">
        <v>2</v>
      </c>
      <c r="F4" s="40">
        <v>1</v>
      </c>
      <c r="G4" s="146">
        <f t="shared" ref="G4:G15" si="1">C25</f>
        <v>0.15</v>
      </c>
      <c r="H4" s="147">
        <v>10.96</v>
      </c>
      <c r="J4" s="148">
        <v>10.3094</v>
      </c>
      <c r="K4" s="147">
        <v>10.36</v>
      </c>
      <c r="L4" s="56">
        <f t="shared" ref="L4:L15" si="2">H4-K4</f>
        <v>0.60000000000000142</v>
      </c>
      <c r="M4" s="2"/>
      <c r="N4" s="2"/>
      <c r="O4" s="149">
        <v>22.239000000000001</v>
      </c>
      <c r="P4" s="150">
        <f t="shared" ref="P4:P15" si="3">O4-C4</f>
        <v>-7.5467300000000002</v>
      </c>
      <c r="Q4" s="59">
        <v>21.687000000000001</v>
      </c>
      <c r="R4" s="59">
        <f t="shared" ref="R4:R15" si="4">Q4-O4</f>
        <v>-0.5519999999999996</v>
      </c>
      <c r="T4" s="59">
        <v>19.687000000000001</v>
      </c>
      <c r="U4" s="59">
        <f t="shared" ref="U4:U15" si="5">T4-O4</f>
        <v>-2.5519999999999996</v>
      </c>
      <c r="V4" s="2"/>
      <c r="W4" s="59">
        <v>20.085999999999999</v>
      </c>
      <c r="X4" s="59">
        <f t="shared" ref="X4:X15" si="6">W4-Q4</f>
        <v>-1.6010000000000026</v>
      </c>
      <c r="Y4" s="2"/>
      <c r="Z4" s="59">
        <v>18.085999999999999</v>
      </c>
      <c r="AA4" s="59">
        <f t="shared" ref="AA4:AA15" si="7">Z4-C4</f>
        <v>-11.699730000000002</v>
      </c>
      <c r="AB4" s="143">
        <v>23.388999999999999</v>
      </c>
      <c r="AC4" s="143">
        <v>21.388999999999999</v>
      </c>
      <c r="AD4" s="143">
        <f t="shared" ref="AD4:AD15" si="8">AC4-AB4</f>
        <v>-2</v>
      </c>
    </row>
    <row r="5" spans="1:33" ht="12.75" x14ac:dyDescent="0.2">
      <c r="A5" s="144" t="s">
        <v>9</v>
      </c>
      <c r="B5" s="145" t="s">
        <v>21</v>
      </c>
      <c r="C5" s="143">
        <f t="shared" si="0"/>
        <v>26.005200000000002</v>
      </c>
      <c r="D5" s="59">
        <f>SUMIFS('Hero Stats'!D:D,'Hero Stats'!A:A,$A$19,'Hero Stats'!B:B,A5,'Hero Stats'!C:C,B5)
+SUMIFS('Hero Stats'!D:D,'Hero Stats'!A:A,$A$20,'Hero Stats'!B:B,A5,'Hero Stats'!C:C,B5)
+SUMIFS('Hero Stats'!D:D,'Hero Stats'!A:A,$A$21,'Hero Stats'!B:B,A5,'Hero Stats'!C:C,B5)</f>
        <v>12.8102</v>
      </c>
      <c r="E5" s="56">
        <v>2</v>
      </c>
      <c r="F5" s="40">
        <v>1</v>
      </c>
      <c r="G5" s="146">
        <f t="shared" si="1"/>
        <v>0</v>
      </c>
      <c r="H5" s="151">
        <v>11.195</v>
      </c>
      <c r="J5" s="148">
        <v>10.634399999999999</v>
      </c>
      <c r="K5" s="147">
        <v>10.635</v>
      </c>
      <c r="L5" s="59">
        <f t="shared" si="2"/>
        <v>0.5600000000000005</v>
      </c>
      <c r="M5" s="2"/>
      <c r="N5" s="2"/>
      <c r="O5" s="149">
        <v>23.513999999999999</v>
      </c>
      <c r="P5" s="150">
        <f t="shared" si="3"/>
        <v>-2.4912000000000027</v>
      </c>
      <c r="Q5" s="59">
        <v>21.911999999999999</v>
      </c>
      <c r="R5" s="59">
        <f t="shared" si="4"/>
        <v>-1.6020000000000003</v>
      </c>
      <c r="T5" s="59">
        <v>19.911999999999999</v>
      </c>
      <c r="U5" s="59">
        <f t="shared" si="5"/>
        <v>-3.6020000000000003</v>
      </c>
      <c r="V5" s="2"/>
      <c r="W5" s="59">
        <v>20.311</v>
      </c>
      <c r="X5" s="59">
        <f t="shared" si="6"/>
        <v>-1.6009999999999991</v>
      </c>
      <c r="Y5" s="2"/>
      <c r="Z5" s="59">
        <v>18.311</v>
      </c>
      <c r="AA5" s="59">
        <f t="shared" si="7"/>
        <v>-7.6942000000000021</v>
      </c>
      <c r="AB5" s="143">
        <v>23.614000000000001</v>
      </c>
      <c r="AC5" s="143">
        <v>21.614000000000001</v>
      </c>
      <c r="AD5" s="143">
        <f t="shared" si="8"/>
        <v>-2</v>
      </c>
    </row>
    <row r="6" spans="1:33" ht="12.75" x14ac:dyDescent="0.2">
      <c r="A6" s="144" t="s">
        <v>9</v>
      </c>
      <c r="B6" s="145" t="s">
        <v>22</v>
      </c>
      <c r="C6" s="143">
        <f t="shared" si="0"/>
        <v>20.795999999999999</v>
      </c>
      <c r="D6" s="59">
        <f>SUMIFS('Hero Stats'!D:D,'Hero Stats'!A:A,$A$19,'Hero Stats'!B:B,A6,'Hero Stats'!C:C,B6)
+SUMIFS('Hero Stats'!D:D,'Hero Stats'!A:A,$A$20,'Hero Stats'!B:B,A6,'Hero Stats'!C:C,B6)
+SUMIFS('Hero Stats'!D:D,'Hero Stats'!A:A,$A$21,'Hero Stats'!B:B,A6,'Hero Stats'!C:C,B6)</f>
        <v>3.23</v>
      </c>
      <c r="E6" s="56">
        <v>6</v>
      </c>
      <c r="F6" s="40">
        <v>1</v>
      </c>
      <c r="G6" s="146">
        <f t="shared" si="1"/>
        <v>0</v>
      </c>
      <c r="H6" s="151">
        <v>11.566000000000001</v>
      </c>
      <c r="J6" s="148">
        <v>10.167608695652175</v>
      </c>
      <c r="K6" s="147">
        <v>10.6</v>
      </c>
      <c r="L6" s="59">
        <f t="shared" si="2"/>
        <v>0.96600000000000108</v>
      </c>
      <c r="M6" s="2"/>
      <c r="N6" s="2"/>
      <c r="O6" s="149">
        <v>19.274999999999999</v>
      </c>
      <c r="P6" s="150">
        <f t="shared" si="3"/>
        <v>-1.5210000000000008</v>
      </c>
      <c r="Q6" s="59">
        <v>18.920000000000002</v>
      </c>
      <c r="R6" s="59">
        <f t="shared" si="4"/>
        <v>-0.35499999999999687</v>
      </c>
      <c r="T6" s="56">
        <v>12.92</v>
      </c>
      <c r="U6" s="56">
        <f t="shared" si="5"/>
        <v>-6.3549999999999986</v>
      </c>
      <c r="V6" s="2"/>
      <c r="W6" s="59">
        <v>18.53</v>
      </c>
      <c r="X6" s="59">
        <f t="shared" si="6"/>
        <v>-0.39000000000000057</v>
      </c>
      <c r="Y6" s="2"/>
      <c r="Z6" s="59">
        <v>12.53</v>
      </c>
      <c r="AA6" s="59">
        <f t="shared" si="7"/>
        <v>-8.266</v>
      </c>
      <c r="AB6" s="143">
        <v>19.375</v>
      </c>
      <c r="AC6" s="143">
        <v>13.375</v>
      </c>
      <c r="AD6" s="143">
        <f t="shared" si="8"/>
        <v>-6</v>
      </c>
    </row>
    <row r="7" spans="1:33" ht="12.75" x14ac:dyDescent="0.2">
      <c r="A7" s="144" t="s">
        <v>9</v>
      </c>
      <c r="B7" s="145" t="s">
        <v>24</v>
      </c>
      <c r="C7" s="143">
        <f t="shared" si="0"/>
        <v>23.973399999999998</v>
      </c>
      <c r="D7" s="59">
        <f>SUMIFS('Hero Stats'!D:D,'Hero Stats'!A:A,$A$19,'Hero Stats'!B:B,A7,'Hero Stats'!C:C,B7)
+SUMIFS('Hero Stats'!D:D,'Hero Stats'!A:A,$A$20,'Hero Stats'!B:B,A7,'Hero Stats'!C:C,B7)
+SUMIFS('Hero Stats'!D:D,'Hero Stats'!A:A,$A$21,'Hero Stats'!B:B,A7,'Hero Stats'!C:C,B7)</f>
        <v>3.23</v>
      </c>
      <c r="E7" s="56">
        <v>6</v>
      </c>
      <c r="F7" s="40">
        <v>1</v>
      </c>
      <c r="G7" s="146">
        <f t="shared" si="1"/>
        <v>0.15</v>
      </c>
      <c r="H7" s="151">
        <v>11.486000000000001</v>
      </c>
      <c r="J7" s="148">
        <v>10.101000000000001</v>
      </c>
      <c r="K7" s="147">
        <v>10.558</v>
      </c>
      <c r="L7" s="59">
        <f t="shared" si="2"/>
        <v>0.92800000000000082</v>
      </c>
      <c r="M7" s="2"/>
      <c r="N7" s="2"/>
      <c r="O7" s="149">
        <v>19.233000000000001</v>
      </c>
      <c r="P7" s="150">
        <f t="shared" si="3"/>
        <v>-4.7403999999999975</v>
      </c>
      <c r="Q7" s="59">
        <v>18.878</v>
      </c>
      <c r="R7" s="59">
        <f t="shared" si="4"/>
        <v>-0.35500000000000043</v>
      </c>
      <c r="T7" s="59">
        <v>12.878</v>
      </c>
      <c r="U7" s="59">
        <f t="shared" si="5"/>
        <v>-6.3550000000000004</v>
      </c>
      <c r="V7" s="2"/>
      <c r="W7" s="59">
        <v>18.488</v>
      </c>
      <c r="X7" s="59">
        <f t="shared" si="6"/>
        <v>-0.39000000000000057</v>
      </c>
      <c r="Y7" s="2"/>
      <c r="Z7" s="59">
        <v>12.488</v>
      </c>
      <c r="AA7" s="59">
        <f t="shared" si="7"/>
        <v>-11.485399999999998</v>
      </c>
      <c r="AB7" s="143">
        <v>19.332999999999998</v>
      </c>
      <c r="AC7" s="143">
        <v>13.333</v>
      </c>
      <c r="AD7" s="143">
        <f t="shared" si="8"/>
        <v>-5.9999999999999982</v>
      </c>
    </row>
    <row r="8" spans="1:33" ht="12.75" x14ac:dyDescent="0.2">
      <c r="A8" s="144" t="s">
        <v>10</v>
      </c>
      <c r="B8" s="145" t="s">
        <v>19</v>
      </c>
      <c r="C8" s="143">
        <f t="shared" si="0"/>
        <v>29.785730000000001</v>
      </c>
      <c r="D8" s="59">
        <f>SUMIFS('Hero Stats'!D:D,'Hero Stats'!A:A,$A$19,'Hero Stats'!B:B,A8,'Hero Stats'!C:C,B8)
+SUMIFS('Hero Stats'!D:D,'Hero Stats'!A:A,$A$20,'Hero Stats'!B:B,A8,'Hero Stats'!C:C,B8)
+SUMIFS('Hero Stats'!D:D,'Hero Stats'!A:A,$A$21,'Hero Stats'!B:B,A8,'Hero Stats'!C:C,B8)</f>
        <v>12.8102</v>
      </c>
      <c r="E8" s="56">
        <v>2</v>
      </c>
      <c r="F8" s="40">
        <v>1</v>
      </c>
      <c r="G8" s="146">
        <f t="shared" si="1"/>
        <v>0.15</v>
      </c>
      <c r="H8" s="151">
        <v>10.96</v>
      </c>
      <c r="J8" s="148">
        <v>10.259399999999999</v>
      </c>
      <c r="K8" s="147">
        <v>10.32</v>
      </c>
      <c r="L8" s="59">
        <f t="shared" si="2"/>
        <v>0.64000000000000057</v>
      </c>
      <c r="M8" s="2"/>
      <c r="N8" s="2"/>
      <c r="O8" s="149">
        <v>23.199000000000002</v>
      </c>
      <c r="P8" s="150">
        <f t="shared" si="3"/>
        <v>-6.5867299999999993</v>
      </c>
      <c r="Q8" s="59">
        <v>23.349</v>
      </c>
      <c r="R8" s="59">
        <f t="shared" si="4"/>
        <v>0.14999999999999858</v>
      </c>
      <c r="T8" s="59">
        <v>23.349</v>
      </c>
      <c r="U8" s="59">
        <f t="shared" si="5"/>
        <v>0.14999999999999858</v>
      </c>
      <c r="V8" s="2"/>
      <c r="W8" s="59">
        <v>23.349</v>
      </c>
      <c r="X8" s="59">
        <f t="shared" si="6"/>
        <v>0</v>
      </c>
      <c r="Y8" s="2"/>
      <c r="Z8" s="59">
        <v>23.349</v>
      </c>
      <c r="AA8" s="59">
        <f t="shared" si="7"/>
        <v>-6.4367300000000007</v>
      </c>
      <c r="AB8" s="143">
        <v>23.349</v>
      </c>
      <c r="AC8" s="143">
        <v>21.349</v>
      </c>
      <c r="AD8" s="143">
        <f t="shared" si="8"/>
        <v>-2</v>
      </c>
    </row>
    <row r="9" spans="1:33" ht="12.75" x14ac:dyDescent="0.2">
      <c r="A9" s="144" t="s">
        <v>10</v>
      </c>
      <c r="B9" s="145" t="s">
        <v>21</v>
      </c>
      <c r="C9" s="143">
        <f t="shared" si="0"/>
        <v>26.005200000000002</v>
      </c>
      <c r="D9" s="59">
        <f>SUMIFS('Hero Stats'!D:D,'Hero Stats'!A:A,$A$19,'Hero Stats'!B:B,A9,'Hero Stats'!C:C,B9)
+SUMIFS('Hero Stats'!D:D,'Hero Stats'!A:A,$A$20,'Hero Stats'!B:B,A9,'Hero Stats'!C:C,B9)
+SUMIFS('Hero Stats'!D:D,'Hero Stats'!A:A,$A$21,'Hero Stats'!B:B,A9,'Hero Stats'!C:C,B9)</f>
        <v>12.8102</v>
      </c>
      <c r="E9" s="56">
        <v>2</v>
      </c>
      <c r="F9" s="40">
        <v>1</v>
      </c>
      <c r="G9" s="146">
        <f t="shared" si="1"/>
        <v>0</v>
      </c>
      <c r="H9" s="151">
        <v>11.195</v>
      </c>
      <c r="J9" s="148">
        <v>10.6144</v>
      </c>
      <c r="K9" s="147">
        <v>10.615</v>
      </c>
      <c r="L9" s="59">
        <f t="shared" si="2"/>
        <v>0.58000000000000007</v>
      </c>
      <c r="M9" s="2"/>
      <c r="N9" s="2"/>
      <c r="O9" s="149">
        <v>23.494</v>
      </c>
      <c r="P9" s="150">
        <f t="shared" si="3"/>
        <v>-2.5112000000000023</v>
      </c>
      <c r="Q9" s="59">
        <v>23.594000000000001</v>
      </c>
      <c r="R9" s="59">
        <f t="shared" si="4"/>
        <v>0.10000000000000142</v>
      </c>
      <c r="T9" s="59">
        <v>23.594000000000001</v>
      </c>
      <c r="U9" s="59">
        <f t="shared" si="5"/>
        <v>0.10000000000000142</v>
      </c>
      <c r="V9" s="2"/>
      <c r="W9" s="59">
        <v>23.594000000000001</v>
      </c>
      <c r="X9" s="59">
        <f t="shared" si="6"/>
        <v>0</v>
      </c>
      <c r="Y9" s="2"/>
      <c r="Z9" s="59">
        <v>23.594000000000001</v>
      </c>
      <c r="AA9" s="59">
        <f t="shared" si="7"/>
        <v>-2.4112000000000009</v>
      </c>
      <c r="AB9" s="143">
        <v>23.594000000000001</v>
      </c>
      <c r="AC9" s="143">
        <v>21.594000000000001</v>
      </c>
      <c r="AD9" s="143">
        <f t="shared" si="8"/>
        <v>-2</v>
      </c>
    </row>
    <row r="10" spans="1:33" ht="12.75" x14ac:dyDescent="0.2">
      <c r="A10" s="144" t="s">
        <v>10</v>
      </c>
      <c r="B10" s="145" t="s">
        <v>22</v>
      </c>
      <c r="C10" s="143">
        <f t="shared" si="0"/>
        <v>20.810000000000002</v>
      </c>
      <c r="D10" s="59">
        <f>SUMIFS('Hero Stats'!D:D,'Hero Stats'!A:A,$A$19,'Hero Stats'!B:B,A10,'Hero Stats'!C:C,B10)
+SUMIFS('Hero Stats'!D:D,'Hero Stats'!A:A,$A$20,'Hero Stats'!B:B,A10,'Hero Stats'!C:C,B10)
+SUMIFS('Hero Stats'!D:D,'Hero Stats'!A:A,$A$21,'Hero Stats'!B:B,A10,'Hero Stats'!C:C,B10)</f>
        <v>3.23</v>
      </c>
      <c r="E10" s="56">
        <v>6</v>
      </c>
      <c r="F10" s="40">
        <v>1</v>
      </c>
      <c r="G10" s="146">
        <f t="shared" si="1"/>
        <v>0</v>
      </c>
      <c r="H10" s="151">
        <v>11.58</v>
      </c>
      <c r="J10" s="148">
        <v>10.045217391304348</v>
      </c>
      <c r="K10" s="147">
        <v>10.631</v>
      </c>
      <c r="L10" s="59">
        <f t="shared" si="2"/>
        <v>0.94899999999999984</v>
      </c>
      <c r="M10" s="2"/>
      <c r="N10" s="2"/>
      <c r="O10" s="149">
        <v>19.306000000000001</v>
      </c>
      <c r="P10" s="150">
        <f t="shared" si="3"/>
        <v>-1.5040000000000013</v>
      </c>
      <c r="Q10" s="59">
        <v>19.405999999999999</v>
      </c>
      <c r="R10" s="59">
        <f t="shared" si="4"/>
        <v>9.9999999999997868E-2</v>
      </c>
      <c r="T10" s="59">
        <v>19.405999999999999</v>
      </c>
      <c r="U10" s="59">
        <f t="shared" si="5"/>
        <v>9.9999999999997868E-2</v>
      </c>
      <c r="V10" s="2"/>
      <c r="W10" s="59">
        <v>19.405999999999999</v>
      </c>
      <c r="X10" s="59">
        <f t="shared" si="6"/>
        <v>0</v>
      </c>
      <c r="Y10" s="2"/>
      <c r="Z10" s="59">
        <v>19.405999999999999</v>
      </c>
      <c r="AA10" s="59">
        <f t="shared" si="7"/>
        <v>-1.4040000000000035</v>
      </c>
      <c r="AB10" s="143">
        <v>19.405999999999999</v>
      </c>
      <c r="AC10" s="143">
        <v>13.406000000000001</v>
      </c>
      <c r="AD10" s="143">
        <f t="shared" si="8"/>
        <v>-5.9999999999999982</v>
      </c>
    </row>
    <row r="11" spans="1:33" ht="12.75" x14ac:dyDescent="0.2">
      <c r="A11" s="144" t="s">
        <v>10</v>
      </c>
      <c r="B11" s="145" t="s">
        <v>24</v>
      </c>
      <c r="C11" s="143">
        <f t="shared" si="0"/>
        <v>23.965349999999997</v>
      </c>
      <c r="D11" s="59">
        <f>SUMIFS('Hero Stats'!D:D,'Hero Stats'!A:A,$A$19,'Hero Stats'!B:B,A11,'Hero Stats'!C:C,B11)
+SUMIFS('Hero Stats'!D:D,'Hero Stats'!A:A,$A$20,'Hero Stats'!B:B,A11,'Hero Stats'!C:C,B11)
+SUMIFS('Hero Stats'!D:D,'Hero Stats'!A:A,$A$21,'Hero Stats'!B:B,A11,'Hero Stats'!C:C,B11)</f>
        <v>3.23</v>
      </c>
      <c r="E11" s="56">
        <v>6</v>
      </c>
      <c r="F11" s="40">
        <v>1</v>
      </c>
      <c r="G11" s="146">
        <f t="shared" si="1"/>
        <v>0.15</v>
      </c>
      <c r="H11" s="151">
        <v>11.478999999999999</v>
      </c>
      <c r="J11" s="148">
        <v>10.067</v>
      </c>
      <c r="K11" s="147">
        <v>10.54</v>
      </c>
      <c r="L11" s="59">
        <f t="shared" si="2"/>
        <v>0.93900000000000006</v>
      </c>
      <c r="M11" s="2"/>
      <c r="N11" s="2"/>
      <c r="O11" s="149">
        <v>19.215</v>
      </c>
      <c r="P11" s="150">
        <f t="shared" si="3"/>
        <v>-4.7503499999999974</v>
      </c>
      <c r="Q11" s="59">
        <v>19.315000000000001</v>
      </c>
      <c r="R11" s="59">
        <f t="shared" si="4"/>
        <v>0.10000000000000142</v>
      </c>
      <c r="T11" s="59">
        <v>19.315000000000001</v>
      </c>
      <c r="U11" s="59">
        <f t="shared" si="5"/>
        <v>0.10000000000000142</v>
      </c>
      <c r="V11" s="2"/>
      <c r="W11" s="59">
        <v>19.315000000000001</v>
      </c>
      <c r="X11" s="59">
        <f t="shared" si="6"/>
        <v>0</v>
      </c>
      <c r="Y11" s="2"/>
      <c r="Z11" s="59">
        <v>19.315000000000001</v>
      </c>
      <c r="AA11" s="59">
        <f t="shared" si="7"/>
        <v>-4.650349999999996</v>
      </c>
      <c r="AB11" s="143">
        <v>19.315000000000001</v>
      </c>
      <c r="AC11" s="143">
        <v>13.315</v>
      </c>
      <c r="AD11" s="143">
        <f t="shared" si="8"/>
        <v>-6.0000000000000018</v>
      </c>
    </row>
    <row r="12" spans="1:33" ht="12.75" x14ac:dyDescent="0.2">
      <c r="A12" s="144" t="s">
        <v>11</v>
      </c>
      <c r="B12" s="145" t="s">
        <v>19</v>
      </c>
      <c r="C12" s="143">
        <f t="shared" si="0"/>
        <v>29.785730000000001</v>
      </c>
      <c r="D12" s="59">
        <f>SUMIFS('Hero Stats'!D:D,'Hero Stats'!A:A,$A$19,'Hero Stats'!B:B,A12,'Hero Stats'!C:C,B12)
+SUMIFS('Hero Stats'!D:D,'Hero Stats'!A:A,$A$20,'Hero Stats'!B:B,A12,'Hero Stats'!C:C,B12)
+SUMIFS('Hero Stats'!D:D,'Hero Stats'!A:A,$A$21,'Hero Stats'!B:B,A12,'Hero Stats'!C:C,B12)</f>
        <v>12.8102</v>
      </c>
      <c r="E12" s="56">
        <v>2</v>
      </c>
      <c r="F12" s="40">
        <v>1</v>
      </c>
      <c r="G12" s="146">
        <f t="shared" si="1"/>
        <v>0.15</v>
      </c>
      <c r="H12" s="151">
        <v>10.96</v>
      </c>
      <c r="J12" s="148">
        <v>10.2699</v>
      </c>
      <c r="K12" s="147">
        <v>10.36</v>
      </c>
      <c r="L12" s="59">
        <f t="shared" si="2"/>
        <v>0.60000000000000142</v>
      </c>
      <c r="M12" s="2"/>
      <c r="N12" s="2"/>
      <c r="O12" s="149">
        <v>23.239000000000001</v>
      </c>
      <c r="P12" s="150">
        <f t="shared" si="3"/>
        <v>-6.5467300000000002</v>
      </c>
      <c r="Q12" s="59">
        <v>23.388999999999999</v>
      </c>
      <c r="R12" s="59">
        <f t="shared" si="4"/>
        <v>0.14999999999999858</v>
      </c>
      <c r="T12" s="59">
        <v>23.388999999999999</v>
      </c>
      <c r="U12" s="59">
        <f t="shared" si="5"/>
        <v>0.14999999999999858</v>
      </c>
      <c r="V12" s="2"/>
      <c r="W12" s="59">
        <v>23.388999999999999</v>
      </c>
      <c r="X12" s="59">
        <f t="shared" si="6"/>
        <v>0</v>
      </c>
      <c r="Y12" s="2"/>
      <c r="Z12" s="59">
        <v>23.388999999999999</v>
      </c>
      <c r="AA12" s="59">
        <f t="shared" si="7"/>
        <v>-6.3967300000000016</v>
      </c>
      <c r="AB12" s="143">
        <v>23.388999999999999</v>
      </c>
      <c r="AC12" s="143">
        <v>21.388999999999999</v>
      </c>
      <c r="AD12" s="143">
        <f t="shared" si="8"/>
        <v>-2</v>
      </c>
    </row>
    <row r="13" spans="1:33" ht="12.75" x14ac:dyDescent="0.2">
      <c r="A13" s="144" t="s">
        <v>11</v>
      </c>
      <c r="B13" s="145" t="s">
        <v>21</v>
      </c>
      <c r="C13" s="143">
        <f t="shared" si="0"/>
        <v>26.005200000000002</v>
      </c>
      <c r="D13" s="59">
        <f>SUMIFS('Hero Stats'!D:D,'Hero Stats'!A:A,$A$19,'Hero Stats'!B:B,A13,'Hero Stats'!C:C,B13)
+SUMIFS('Hero Stats'!D:D,'Hero Stats'!A:A,$A$20,'Hero Stats'!B:B,A13,'Hero Stats'!C:C,B13)
+SUMIFS('Hero Stats'!D:D,'Hero Stats'!A:A,$A$21,'Hero Stats'!B:B,A13,'Hero Stats'!C:C,B13)</f>
        <v>12.8102</v>
      </c>
      <c r="E13" s="56">
        <v>2</v>
      </c>
      <c r="F13" s="40">
        <v>1</v>
      </c>
      <c r="G13" s="146">
        <f t="shared" si="1"/>
        <v>0</v>
      </c>
      <c r="H13" s="151">
        <v>11.195</v>
      </c>
      <c r="J13" s="148">
        <v>10.6249</v>
      </c>
      <c r="K13" s="147">
        <v>10.625</v>
      </c>
      <c r="L13" s="59">
        <f t="shared" si="2"/>
        <v>0.57000000000000028</v>
      </c>
      <c r="M13" s="2"/>
      <c r="N13" s="2"/>
      <c r="O13" s="149">
        <v>23.504000000000001</v>
      </c>
      <c r="P13" s="150">
        <f t="shared" si="3"/>
        <v>-2.5012000000000008</v>
      </c>
      <c r="Q13" s="59">
        <v>23.603999999999999</v>
      </c>
      <c r="R13" s="59">
        <f t="shared" si="4"/>
        <v>9.9999999999997868E-2</v>
      </c>
      <c r="T13" s="59">
        <v>23.603999999999999</v>
      </c>
      <c r="U13" s="59">
        <f t="shared" si="5"/>
        <v>9.9999999999997868E-2</v>
      </c>
      <c r="V13" s="2"/>
      <c r="W13" s="59">
        <v>23.603999999999999</v>
      </c>
      <c r="X13" s="59">
        <f t="shared" si="6"/>
        <v>0</v>
      </c>
      <c r="Y13" s="2"/>
      <c r="Z13" s="59">
        <v>23.603999999999999</v>
      </c>
      <c r="AA13" s="59">
        <f t="shared" si="7"/>
        <v>-2.4012000000000029</v>
      </c>
      <c r="AB13" s="143">
        <v>23.603999999999999</v>
      </c>
      <c r="AC13" s="143">
        <v>21.603999999999999</v>
      </c>
      <c r="AD13" s="143">
        <f t="shared" si="8"/>
        <v>-2</v>
      </c>
    </row>
    <row r="14" spans="1:33" ht="12.75" x14ac:dyDescent="0.2">
      <c r="A14" s="144" t="s">
        <v>11</v>
      </c>
      <c r="B14" s="145" t="s">
        <v>22</v>
      </c>
      <c r="C14" s="143">
        <f t="shared" si="0"/>
        <v>20.585000000000001</v>
      </c>
      <c r="D14" s="59">
        <f>SUMIFS('Hero Stats'!D:D,'Hero Stats'!A:A,$A$19,'Hero Stats'!B:B,A14,'Hero Stats'!C:C,B14)
+SUMIFS('Hero Stats'!D:D,'Hero Stats'!A:A,$A$20,'Hero Stats'!B:B,A14,'Hero Stats'!C:C,B14)
+SUMIFS('Hero Stats'!D:D,'Hero Stats'!A:A,$A$21,'Hero Stats'!B:B,A14,'Hero Stats'!C:C,B14)</f>
        <v>3.23</v>
      </c>
      <c r="E14" s="56">
        <v>6</v>
      </c>
      <c r="F14" s="40">
        <v>1</v>
      </c>
      <c r="G14" s="146">
        <f t="shared" si="1"/>
        <v>0</v>
      </c>
      <c r="H14" s="151">
        <v>11.355</v>
      </c>
      <c r="J14" s="148">
        <v>10.031304347826087</v>
      </c>
      <c r="K14" s="147">
        <v>10.56</v>
      </c>
      <c r="L14" s="59">
        <f t="shared" si="2"/>
        <v>0.79499999999999993</v>
      </c>
      <c r="M14" s="2"/>
      <c r="N14" s="2"/>
      <c r="O14" s="149">
        <v>19.234999999999999</v>
      </c>
      <c r="P14" s="150">
        <f t="shared" si="3"/>
        <v>-1.3500000000000014</v>
      </c>
      <c r="Q14" s="59">
        <v>19.335000000000001</v>
      </c>
      <c r="R14" s="59">
        <f t="shared" si="4"/>
        <v>0.10000000000000142</v>
      </c>
      <c r="T14" s="59">
        <v>19.335000000000001</v>
      </c>
      <c r="U14" s="59">
        <f t="shared" si="5"/>
        <v>0.10000000000000142</v>
      </c>
      <c r="V14" s="2"/>
      <c r="W14" s="59">
        <v>19.335000000000001</v>
      </c>
      <c r="X14" s="59">
        <f t="shared" si="6"/>
        <v>0</v>
      </c>
      <c r="Y14" s="2"/>
      <c r="Z14" s="59">
        <v>19.335000000000001</v>
      </c>
      <c r="AA14" s="59">
        <f t="shared" si="7"/>
        <v>-1.25</v>
      </c>
      <c r="AB14" s="143">
        <v>19.335000000000001</v>
      </c>
      <c r="AC14" s="143">
        <v>13.335000000000001</v>
      </c>
      <c r="AD14" s="143">
        <f t="shared" si="8"/>
        <v>-6</v>
      </c>
    </row>
    <row r="15" spans="1:33" ht="12.75" x14ac:dyDescent="0.2">
      <c r="A15" s="144" t="s">
        <v>11</v>
      </c>
      <c r="B15" s="145" t="s">
        <v>24</v>
      </c>
      <c r="C15" s="143">
        <f t="shared" si="0"/>
        <v>23.7227</v>
      </c>
      <c r="D15" s="59">
        <f>SUMIFS('Hero Stats'!D:D,'Hero Stats'!A:A,$A$19,'Hero Stats'!B:B,A15,'Hero Stats'!C:C,B15)
+SUMIFS('Hero Stats'!D:D,'Hero Stats'!A:A,$A$20,'Hero Stats'!B:B,A15,'Hero Stats'!C:C,B15)
+SUMIFS('Hero Stats'!D:D,'Hero Stats'!A:A,$A$21,'Hero Stats'!B:B,A15,'Hero Stats'!C:C,B15)</f>
        <v>3.23</v>
      </c>
      <c r="E15" s="56">
        <v>6</v>
      </c>
      <c r="F15" s="40">
        <v>1</v>
      </c>
      <c r="G15" s="146">
        <f t="shared" si="1"/>
        <v>0.15</v>
      </c>
      <c r="H15" s="151">
        <v>11.268000000000001</v>
      </c>
      <c r="J15" s="148">
        <v>9.9160000000000004</v>
      </c>
      <c r="K15" s="152">
        <v>10.547000000000001</v>
      </c>
      <c r="L15" s="59">
        <f t="shared" si="2"/>
        <v>0.72100000000000009</v>
      </c>
      <c r="M15" s="2"/>
      <c r="N15" s="2"/>
      <c r="O15" s="149">
        <v>19.222000000000001</v>
      </c>
      <c r="P15" s="150">
        <f t="shared" si="3"/>
        <v>-4.5006999999999984</v>
      </c>
      <c r="Q15" s="59">
        <v>19.321999999999999</v>
      </c>
      <c r="R15" s="59">
        <f t="shared" si="4"/>
        <v>9.9999999999997868E-2</v>
      </c>
      <c r="T15" s="59">
        <v>19.321999999999999</v>
      </c>
      <c r="U15" s="59">
        <f t="shared" si="5"/>
        <v>9.9999999999997868E-2</v>
      </c>
      <c r="V15" s="2"/>
      <c r="W15" s="59">
        <v>19.321999999999999</v>
      </c>
      <c r="X15" s="59">
        <f t="shared" si="6"/>
        <v>0</v>
      </c>
      <c r="Y15" s="2"/>
      <c r="Z15" s="59">
        <v>19.321999999999999</v>
      </c>
      <c r="AA15" s="59">
        <f t="shared" si="7"/>
        <v>-4.4007000000000005</v>
      </c>
      <c r="AB15" s="143">
        <v>19.321999999999999</v>
      </c>
      <c r="AC15" s="143">
        <v>13.321999999999999</v>
      </c>
      <c r="AD15" s="143">
        <f t="shared" si="8"/>
        <v>-6</v>
      </c>
    </row>
    <row r="16" spans="1:33" ht="12.75" x14ac:dyDescent="0.2">
      <c r="A16" s="153"/>
      <c r="B16" s="154"/>
      <c r="C16" s="50"/>
      <c r="E16" s="2"/>
      <c r="F16" s="155"/>
      <c r="G16" s="15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59"/>
      <c r="X16" s="2"/>
      <c r="Y16" s="2"/>
      <c r="Z16" s="2"/>
      <c r="AA16" s="2"/>
    </row>
    <row r="17" spans="1:27" ht="12.75" x14ac:dyDescent="0.2">
      <c r="A17" s="131" t="s">
        <v>94</v>
      </c>
      <c r="B17" s="2"/>
      <c r="C17" s="50"/>
      <c r="D17" s="2"/>
      <c r="E17" s="2"/>
      <c r="F17" s="155"/>
      <c r="G17" s="2"/>
      <c r="H17" s="10"/>
      <c r="I17" s="4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59"/>
      <c r="X17" s="2"/>
      <c r="Y17" s="2"/>
      <c r="Z17" s="2"/>
      <c r="AA17" s="2"/>
    </row>
    <row r="18" spans="1:27" ht="12.75" x14ac:dyDescent="0.2">
      <c r="A18" s="37" t="s">
        <v>111</v>
      </c>
      <c r="B18" s="97" t="s">
        <v>112</v>
      </c>
      <c r="C18" s="97" t="s">
        <v>113</v>
      </c>
      <c r="D18" s="97" t="s">
        <v>114</v>
      </c>
      <c r="E18" s="97" t="s">
        <v>115</v>
      </c>
      <c r="F18" s="2"/>
      <c r="G18" s="59">
        <f ca="1">SUMIFS('Hero Stats'!$D:$D,'Hero Stats'!$A:$A,"Gregory",'Hero Stats'!$C:$C,"Attack")
+SUMIFS('Hero Stats'!G:G,'Hero Stats'!D:D,$A$20,'Hero Stats'!E:E,D18,'Hero Stats'!F:F,E18)
+SUMIFS('Hero Stats'!G:G,'Hero Stats'!D:D,$A$21,'Hero Stats'!E:E,D18,'Hero Stats'!F:F,E18)</f>
        <v>11.1088</v>
      </c>
      <c r="H18" s="2"/>
      <c r="I18" s="45"/>
      <c r="J18" s="2"/>
      <c r="K18" s="56">
        <f>K6+D6</f>
        <v>13.83</v>
      </c>
      <c r="L18" s="2"/>
      <c r="M18" s="2"/>
      <c r="N18" s="2"/>
      <c r="O18" s="2"/>
      <c r="P18" s="2"/>
      <c r="Q18" s="2"/>
      <c r="R18" s="2">
        <v>1110.8800000000001</v>
      </c>
      <c r="S18" s="2">
        <v>780.62</v>
      </c>
      <c r="T18" s="2">
        <f t="shared" ref="T18:T21" si="9">R18-S18</f>
        <v>330.2600000000001</v>
      </c>
      <c r="U18" s="2"/>
      <c r="V18" s="2"/>
      <c r="W18" s="59"/>
      <c r="X18" s="2"/>
      <c r="Y18" s="2"/>
      <c r="Z18" s="2"/>
      <c r="AA18" s="2"/>
    </row>
    <row r="19" spans="1:27" ht="12.75" x14ac:dyDescent="0.2">
      <c r="A19" s="51" t="s">
        <v>116</v>
      </c>
      <c r="B19" s="56">
        <v>0</v>
      </c>
      <c r="C19" s="56">
        <v>0</v>
      </c>
      <c r="D19" s="56">
        <v>0</v>
      </c>
      <c r="E19" s="56">
        <v>0</v>
      </c>
      <c r="F19" s="2"/>
      <c r="G19" s="59">
        <f ca="1">SUMIFS('Hero Stats'!$D:$D,'Hero Stats'!$A:$A,"Gregory",'Hero Stats'!$C:$C,"Attack")
+SUMIFS('Hero Stats'!G:G,'Hero Stats'!D:D,$A$20,'Hero Stats'!E:E,D19,'Hero Stats'!F:F,E19)
+SUMIFS('Hero Stats'!G:G,'Hero Stats'!D:D,$A$21,'Hero Stats'!E:E,D19,'Hero Stats'!F:F,E19)</f>
        <v>11.1088</v>
      </c>
      <c r="H19" s="2"/>
      <c r="I19" s="45"/>
      <c r="J19" s="2"/>
      <c r="K19" s="56">
        <f>K18+E6</f>
        <v>19.829999999999998</v>
      </c>
      <c r="L19" s="2"/>
      <c r="M19" s="2"/>
      <c r="N19" s="2"/>
      <c r="O19" s="2"/>
      <c r="P19" s="2"/>
      <c r="Q19" s="2"/>
      <c r="R19" s="2">
        <v>1110.8800000000001</v>
      </c>
      <c r="S19" s="2">
        <v>780.62</v>
      </c>
      <c r="T19" s="2">
        <f t="shared" si="9"/>
        <v>330.2600000000001</v>
      </c>
      <c r="U19" s="2"/>
      <c r="V19" s="2"/>
      <c r="W19" s="59"/>
      <c r="X19" s="2"/>
      <c r="Y19" s="2"/>
      <c r="Z19" s="2"/>
      <c r="AA19" s="2"/>
    </row>
    <row r="20" spans="1:27" ht="12.75" x14ac:dyDescent="0.2">
      <c r="A20" s="51" t="s">
        <v>29</v>
      </c>
      <c r="B20" s="56">
        <v>0</v>
      </c>
      <c r="C20" s="56">
        <v>0</v>
      </c>
      <c r="D20" s="56">
        <v>0</v>
      </c>
      <c r="E20" s="56">
        <v>0</v>
      </c>
      <c r="F20" s="2"/>
      <c r="G20" s="2"/>
      <c r="H20" s="2"/>
      <c r="I20" s="45"/>
      <c r="J20" s="2"/>
      <c r="K20" s="2"/>
      <c r="L20" s="2"/>
      <c r="M20" s="2"/>
      <c r="N20" s="2"/>
      <c r="O20" s="2"/>
      <c r="P20" s="2"/>
      <c r="Q20" s="2"/>
      <c r="R20" s="2">
        <v>277.5</v>
      </c>
      <c r="S20" s="2">
        <v>193</v>
      </c>
      <c r="T20" s="2">
        <f t="shared" si="9"/>
        <v>84.5</v>
      </c>
      <c r="U20" s="2"/>
      <c r="V20" s="2"/>
      <c r="W20" s="59"/>
      <c r="X20" s="2"/>
      <c r="Y20" s="2"/>
      <c r="Z20" s="2"/>
      <c r="AA20" s="2"/>
    </row>
    <row r="21" spans="1:27" ht="12.75" x14ac:dyDescent="0.2">
      <c r="A21" s="51" t="s">
        <v>32</v>
      </c>
      <c r="B21" s="56">
        <v>0</v>
      </c>
      <c r="C21" s="56">
        <v>0</v>
      </c>
      <c r="D21" s="56">
        <v>0</v>
      </c>
      <c r="E21" s="56">
        <v>0</v>
      </c>
      <c r="F21" s="2"/>
      <c r="G21" s="2"/>
      <c r="H21" s="2"/>
      <c r="I21" s="45"/>
      <c r="J21" s="2"/>
      <c r="K21" s="2"/>
      <c r="L21" s="2"/>
      <c r="M21" s="2"/>
      <c r="N21" s="2"/>
      <c r="O21" s="2"/>
      <c r="P21" s="2"/>
      <c r="Q21" s="2"/>
      <c r="R21" s="2">
        <v>277.5</v>
      </c>
      <c r="S21" s="2">
        <v>193</v>
      </c>
      <c r="T21" s="2">
        <f t="shared" si="9"/>
        <v>84.5</v>
      </c>
      <c r="U21" s="2"/>
      <c r="V21" s="2"/>
      <c r="W21" s="59"/>
      <c r="X21" s="2"/>
      <c r="Y21" s="2"/>
      <c r="Z21" s="2"/>
      <c r="AA21" s="2"/>
    </row>
    <row r="22" spans="1:27" ht="12.75" x14ac:dyDescent="0.2">
      <c r="A22" s="2"/>
      <c r="B22" s="2"/>
      <c r="C22" s="59"/>
      <c r="D22" s="2"/>
      <c r="E22" s="2"/>
      <c r="F22" s="2"/>
      <c r="G22" s="2"/>
      <c r="H22" s="2"/>
      <c r="I22" s="45"/>
      <c r="J22" s="15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59"/>
      <c r="X22" s="2"/>
      <c r="Y22" s="2"/>
      <c r="Z22" s="2"/>
      <c r="AA22" s="2"/>
    </row>
    <row r="23" spans="1:27" ht="12.75" x14ac:dyDescent="0.2">
      <c r="A23" s="2"/>
      <c r="B23" s="2"/>
      <c r="C23" s="59"/>
      <c r="D23" s="97" t="s">
        <v>94</v>
      </c>
      <c r="E23" s="2"/>
      <c r="F23" s="97" t="s">
        <v>94</v>
      </c>
      <c r="G23" s="2"/>
      <c r="H23" s="2"/>
      <c r="I23" s="45"/>
      <c r="J23" s="15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59"/>
      <c r="X23" s="2"/>
      <c r="Y23" s="2"/>
      <c r="Z23" s="2"/>
      <c r="AA23" s="2"/>
    </row>
    <row r="24" spans="1:27" ht="12.75" x14ac:dyDescent="0.2">
      <c r="A24" s="37" t="s">
        <v>117</v>
      </c>
      <c r="B24" s="2"/>
      <c r="C24" s="37" t="s">
        <v>60</v>
      </c>
      <c r="D24" s="97" t="s">
        <v>118</v>
      </c>
      <c r="E24" s="97" t="s">
        <v>119</v>
      </c>
      <c r="F24" s="97" t="s">
        <v>120</v>
      </c>
      <c r="G24" s="2"/>
      <c r="H24" s="2"/>
      <c r="I24" s="45"/>
      <c r="J24" s="15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59"/>
      <c r="X24" s="2"/>
      <c r="Y24" s="2"/>
      <c r="Z24" s="2"/>
      <c r="AA24" s="2"/>
    </row>
    <row r="25" spans="1:27" ht="12.75" x14ac:dyDescent="0.2">
      <c r="A25" s="144" t="s">
        <v>9</v>
      </c>
      <c r="B25" s="145" t="s">
        <v>19</v>
      </c>
      <c r="C25" s="56">
        <f t="shared" ref="C25:C36" si="10">SUM(D25:F25)</f>
        <v>0.15</v>
      </c>
      <c r="D25" s="157"/>
      <c r="E25" s="158">
        <f>SUMIFS('Hero Skills'!$H:$H,'Hero Skills'!A:A,$A$19,'Hero Skills'!B:B,"Widget",'Hero Skills'!E:E,A25,'Hero Skills'!F:F,B25,'Hero Skills'!C:C,selfScoutedPosition)
+SUMIFS('Hero Skills'!$H:$H,'Hero Skills'!A:A,$A$20,'Hero Skills'!B:B,"Widget",'Hero Skills'!E:E,A25,'Hero Skills'!F:F,B25,'Hero Skills'!C:C,selfScoutedPosition)
+SUMIFS('Hero Skills'!$H:$H,'Hero Skills'!A:A,$A$21,'Hero Skills'!B:B,"Widget",'Hero Skills'!E:E,A25,'Hero Skills'!F:F,B25,'Hero Skills'!C:C,selfScoutedPosition)</f>
        <v>0.15</v>
      </c>
      <c r="F25" s="157"/>
      <c r="G25" s="2"/>
      <c r="H25" s="2"/>
      <c r="I25" s="45"/>
      <c r="J25" s="15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59"/>
      <c r="X25" s="2"/>
      <c r="Y25" s="2"/>
      <c r="Z25" s="2"/>
      <c r="AA25" s="2"/>
    </row>
    <row r="26" spans="1:27" ht="12.75" x14ac:dyDescent="0.2">
      <c r="A26" s="144" t="s">
        <v>9</v>
      </c>
      <c r="B26" s="145" t="s">
        <v>21</v>
      </c>
      <c r="C26" s="56">
        <f t="shared" si="10"/>
        <v>0</v>
      </c>
      <c r="D26" s="157"/>
      <c r="E26" s="158">
        <f>SUMIFS('Hero Skills'!$H:$H,'Hero Skills'!A:A,$A$19,'Hero Skills'!B:B,"Widget",'Hero Skills'!E:E,A26,'Hero Skills'!F:F,B26,'Hero Skills'!C:C,selfScoutedPosition)
+SUMIFS('Hero Skills'!$H:$H,'Hero Skills'!A:A,$A$20,'Hero Skills'!B:B,"Widget",'Hero Skills'!E:E,A26,'Hero Skills'!F:F,B26,'Hero Skills'!C:C,selfScoutedPosition)
+SUMIFS('Hero Skills'!$H:$H,'Hero Skills'!A:A,$A$21,'Hero Skills'!B:B,"Widget",'Hero Skills'!E:E,A26,'Hero Skills'!F:F,B26,'Hero Skills'!C:C,selfScoutedPosition)</f>
        <v>0</v>
      </c>
      <c r="F26" s="157"/>
      <c r="G26" s="2"/>
      <c r="H26" s="2"/>
      <c r="I26" s="45"/>
      <c r="J26" s="15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59"/>
      <c r="X26" s="2"/>
      <c r="Y26" s="2"/>
      <c r="Z26" s="2"/>
      <c r="AA26" s="2"/>
    </row>
    <row r="27" spans="1:27" ht="12.75" x14ac:dyDescent="0.2">
      <c r="A27" s="144" t="s">
        <v>9</v>
      </c>
      <c r="B27" s="145" t="s">
        <v>22</v>
      </c>
      <c r="C27" s="56">
        <f t="shared" si="10"/>
        <v>0</v>
      </c>
      <c r="D27" s="157"/>
      <c r="E27" s="158">
        <f>SUMIFS('Hero Skills'!$H:$H,'Hero Skills'!A:A,$A$19,'Hero Skills'!B:B,"Widget",'Hero Skills'!E:E,A27,'Hero Skills'!F:F,B27,'Hero Skills'!C:C,selfScoutedPosition)
+SUMIFS('Hero Skills'!$H:$H,'Hero Skills'!A:A,$A$20,'Hero Skills'!B:B,"Widget",'Hero Skills'!E:E,A27,'Hero Skills'!F:F,B27,'Hero Skills'!C:C,selfScoutedPosition)
+SUMIFS('Hero Skills'!$H:$H,'Hero Skills'!A:A,$A$21,'Hero Skills'!B:B,"Widget",'Hero Skills'!E:E,A27,'Hero Skills'!F:F,B27,'Hero Skills'!C:C,selfScoutedPosition)</f>
        <v>0</v>
      </c>
      <c r="F27" s="157"/>
      <c r="G27" s="2"/>
      <c r="H27" s="2"/>
      <c r="I27" s="45"/>
      <c r="J27" s="15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59"/>
      <c r="X27" s="2"/>
      <c r="Y27" s="2"/>
      <c r="Z27" s="2"/>
      <c r="AA27" s="2"/>
    </row>
    <row r="28" spans="1:27" ht="12.75" x14ac:dyDescent="0.2">
      <c r="A28" s="144" t="s">
        <v>9</v>
      </c>
      <c r="B28" s="145" t="s">
        <v>24</v>
      </c>
      <c r="C28" s="56">
        <f t="shared" si="10"/>
        <v>0.15</v>
      </c>
      <c r="D28" s="157"/>
      <c r="E28" s="158">
        <f>SUMIFS('Hero Skills'!$H:$H,'Hero Skills'!A:A,$A$19,'Hero Skills'!B:B,"Widget",'Hero Skills'!E:E,A28,'Hero Skills'!F:F,B28,'Hero Skills'!C:C,selfScoutedPosition)
+SUMIFS('Hero Skills'!$H:$H,'Hero Skills'!A:A,$A$20,'Hero Skills'!B:B,"Widget",'Hero Skills'!E:E,A28,'Hero Skills'!F:F,B28,'Hero Skills'!C:C,selfScoutedPosition)
+SUMIFS('Hero Skills'!$H:$H,'Hero Skills'!A:A,$A$21,'Hero Skills'!B:B,"Widget",'Hero Skills'!E:E,A28,'Hero Skills'!F:F,B28,'Hero Skills'!C:C,selfScoutedPosition)</f>
        <v>0.15</v>
      </c>
      <c r="F28" s="157"/>
      <c r="G28" s="2"/>
      <c r="H28" s="2"/>
      <c r="I28" s="45"/>
      <c r="J28" s="15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59"/>
      <c r="X28" s="2"/>
      <c r="Y28" s="2"/>
      <c r="Z28" s="2"/>
      <c r="AA28" s="2"/>
    </row>
    <row r="29" spans="1:27" ht="12.75" x14ac:dyDescent="0.2">
      <c r="A29" s="144" t="s">
        <v>10</v>
      </c>
      <c r="B29" s="145" t="s">
        <v>19</v>
      </c>
      <c r="C29" s="56">
        <f t="shared" si="10"/>
        <v>0.15</v>
      </c>
      <c r="D29" s="157"/>
      <c r="E29" s="158">
        <f>SUMIFS('Hero Skills'!$H:$H,'Hero Skills'!A:A,$A$19,'Hero Skills'!B:B,"Widget",'Hero Skills'!E:E,A29,'Hero Skills'!F:F,B29,'Hero Skills'!C:C,selfScoutedPosition)
+SUMIFS('Hero Skills'!$H:$H,'Hero Skills'!A:A,$A$20,'Hero Skills'!B:B,"Widget",'Hero Skills'!E:E,A29,'Hero Skills'!F:F,B29,'Hero Skills'!C:C,selfScoutedPosition)
+SUMIFS('Hero Skills'!$H:$H,'Hero Skills'!A:A,$A$21,'Hero Skills'!B:B,"Widget",'Hero Skills'!E:E,A29,'Hero Skills'!F:F,B29,'Hero Skills'!C:C,selfScoutedPosition)</f>
        <v>0.15</v>
      </c>
      <c r="F29" s="157"/>
      <c r="G29" s="2"/>
      <c r="H29" s="2"/>
      <c r="I29" s="45"/>
      <c r="J29" s="15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59"/>
      <c r="X29" s="2"/>
      <c r="Y29" s="2"/>
      <c r="Z29" s="2"/>
      <c r="AA29" s="2"/>
    </row>
    <row r="30" spans="1:27" ht="12.75" x14ac:dyDescent="0.2">
      <c r="A30" s="144" t="s">
        <v>10</v>
      </c>
      <c r="B30" s="145" t="s">
        <v>21</v>
      </c>
      <c r="C30" s="56">
        <f t="shared" si="10"/>
        <v>0</v>
      </c>
      <c r="D30" s="157"/>
      <c r="E30" s="158">
        <f>SUMIFS('Hero Skills'!$H:$H,'Hero Skills'!A:A,$A$19,'Hero Skills'!B:B,"Widget",'Hero Skills'!E:E,A30,'Hero Skills'!F:F,B30,'Hero Skills'!C:C,selfScoutedPosition)
+SUMIFS('Hero Skills'!$H:$H,'Hero Skills'!A:A,$A$20,'Hero Skills'!B:B,"Widget",'Hero Skills'!E:E,A30,'Hero Skills'!F:F,B30,'Hero Skills'!C:C,selfScoutedPosition)
+SUMIFS('Hero Skills'!$H:$H,'Hero Skills'!A:A,$A$21,'Hero Skills'!B:B,"Widget",'Hero Skills'!E:E,A30,'Hero Skills'!F:F,B30,'Hero Skills'!C:C,selfScoutedPosition)</f>
        <v>0</v>
      </c>
      <c r="F30" s="157"/>
      <c r="G30" s="2"/>
      <c r="H30" s="2"/>
      <c r="I30" s="45"/>
      <c r="J30" s="15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59"/>
      <c r="X30" s="2"/>
      <c r="Y30" s="2"/>
      <c r="Z30" s="2"/>
      <c r="AA30" s="2"/>
    </row>
    <row r="31" spans="1:27" ht="12.75" x14ac:dyDescent="0.2">
      <c r="A31" s="144" t="s">
        <v>10</v>
      </c>
      <c r="B31" s="145" t="s">
        <v>22</v>
      </c>
      <c r="C31" s="56">
        <f t="shared" si="10"/>
        <v>0</v>
      </c>
      <c r="D31" s="157"/>
      <c r="E31" s="158">
        <f>SUMIFS('Hero Skills'!$H:$H,'Hero Skills'!A:A,$A$19,'Hero Skills'!B:B,"Widget",'Hero Skills'!E:E,A31,'Hero Skills'!F:F,B31,'Hero Skills'!C:C,selfScoutedPosition)
+SUMIFS('Hero Skills'!$H:$H,'Hero Skills'!A:A,$A$20,'Hero Skills'!B:B,"Widget",'Hero Skills'!E:E,A31,'Hero Skills'!F:F,B31,'Hero Skills'!C:C,selfScoutedPosition)
+SUMIFS('Hero Skills'!$H:$H,'Hero Skills'!A:A,$A$21,'Hero Skills'!B:B,"Widget",'Hero Skills'!E:E,A31,'Hero Skills'!F:F,B31,'Hero Skills'!C:C,selfScoutedPosition)</f>
        <v>0</v>
      </c>
      <c r="F31" s="157"/>
      <c r="G31" s="2"/>
      <c r="H31" s="2"/>
      <c r="I31" s="45"/>
      <c r="J31" s="15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59"/>
      <c r="X31" s="2"/>
      <c r="Y31" s="2"/>
      <c r="Z31" s="2"/>
      <c r="AA31" s="2"/>
    </row>
    <row r="32" spans="1:27" ht="12.75" x14ac:dyDescent="0.2">
      <c r="A32" s="144" t="s">
        <v>10</v>
      </c>
      <c r="B32" s="145" t="s">
        <v>24</v>
      </c>
      <c r="C32" s="56">
        <f t="shared" si="10"/>
        <v>0.15</v>
      </c>
      <c r="D32" s="157"/>
      <c r="E32" s="158">
        <f>SUMIFS('Hero Skills'!$H:$H,'Hero Skills'!A:A,$A$19,'Hero Skills'!B:B,"Widget",'Hero Skills'!E:E,A32,'Hero Skills'!F:F,B32,'Hero Skills'!C:C,selfScoutedPosition)
+SUMIFS('Hero Skills'!$H:$H,'Hero Skills'!A:A,$A$20,'Hero Skills'!B:B,"Widget",'Hero Skills'!E:E,A32,'Hero Skills'!F:F,B32,'Hero Skills'!C:C,selfScoutedPosition)
+SUMIFS('Hero Skills'!$H:$H,'Hero Skills'!A:A,$A$21,'Hero Skills'!B:B,"Widget",'Hero Skills'!E:E,A32,'Hero Skills'!F:F,B32,'Hero Skills'!C:C,selfScoutedPosition)</f>
        <v>0.15</v>
      </c>
      <c r="F32" s="157"/>
      <c r="G32" s="2"/>
      <c r="H32" s="2"/>
      <c r="I32" s="45"/>
      <c r="J32" s="15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59"/>
      <c r="X32" s="2"/>
      <c r="Y32" s="2"/>
      <c r="Z32" s="2"/>
      <c r="AA32" s="2"/>
    </row>
    <row r="33" spans="1:27" ht="12.75" x14ac:dyDescent="0.2">
      <c r="A33" s="144" t="s">
        <v>11</v>
      </c>
      <c r="B33" s="145" t="s">
        <v>19</v>
      </c>
      <c r="C33" s="56">
        <f t="shared" si="10"/>
        <v>0.15</v>
      </c>
      <c r="D33" s="157"/>
      <c r="E33" s="158">
        <f>SUMIFS('Hero Skills'!$H:$H,'Hero Skills'!A:A,$A$19,'Hero Skills'!B:B,"Widget",'Hero Skills'!E:E,A33,'Hero Skills'!F:F,B33,'Hero Skills'!C:C,selfScoutedPosition)
+SUMIFS('Hero Skills'!$H:$H,'Hero Skills'!A:A,$A$20,'Hero Skills'!B:B,"Widget",'Hero Skills'!E:E,A33,'Hero Skills'!F:F,B33,'Hero Skills'!C:C,selfScoutedPosition)
+SUMIFS('Hero Skills'!$H:$H,'Hero Skills'!A:A,$A$21,'Hero Skills'!B:B,"Widget",'Hero Skills'!E:E,A33,'Hero Skills'!F:F,B33,'Hero Skills'!C:C,selfScoutedPosition)</f>
        <v>0.15</v>
      </c>
      <c r="F33" s="157"/>
      <c r="G33" s="2"/>
      <c r="H33" s="2"/>
      <c r="I33" s="45"/>
      <c r="J33" s="15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59"/>
      <c r="X33" s="2"/>
      <c r="Y33" s="2"/>
      <c r="Z33" s="2"/>
      <c r="AA33" s="2"/>
    </row>
    <row r="34" spans="1:27" ht="12.75" x14ac:dyDescent="0.2">
      <c r="A34" s="144" t="s">
        <v>11</v>
      </c>
      <c r="B34" s="145" t="s">
        <v>21</v>
      </c>
      <c r="C34" s="56">
        <f t="shared" si="10"/>
        <v>0</v>
      </c>
      <c r="D34" s="157"/>
      <c r="E34" s="158">
        <f>SUMIFS('Hero Skills'!$H:$H,'Hero Skills'!A:A,$A$19,'Hero Skills'!B:B,"Widget",'Hero Skills'!E:E,A34,'Hero Skills'!F:F,B34,'Hero Skills'!C:C,selfScoutedPosition)
+SUMIFS('Hero Skills'!$H:$H,'Hero Skills'!A:A,$A$20,'Hero Skills'!B:B,"Widget",'Hero Skills'!E:E,A34,'Hero Skills'!F:F,B34,'Hero Skills'!C:C,selfScoutedPosition)
+SUMIFS('Hero Skills'!$H:$H,'Hero Skills'!A:A,$A$21,'Hero Skills'!B:B,"Widget",'Hero Skills'!E:E,A34,'Hero Skills'!F:F,B34,'Hero Skills'!C:C,selfScoutedPosition)</f>
        <v>0</v>
      </c>
      <c r="F34" s="157"/>
      <c r="G34" s="2"/>
      <c r="H34" s="2"/>
      <c r="I34" s="4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59"/>
      <c r="X34" s="2"/>
      <c r="Y34" s="2"/>
      <c r="Z34" s="2"/>
      <c r="AA34" s="2"/>
    </row>
    <row r="35" spans="1:27" ht="12.75" x14ac:dyDescent="0.2">
      <c r="A35" s="144" t="s">
        <v>11</v>
      </c>
      <c r="B35" s="145" t="s">
        <v>22</v>
      </c>
      <c r="C35" s="56">
        <f t="shared" si="10"/>
        <v>0</v>
      </c>
      <c r="D35" s="157"/>
      <c r="E35" s="158">
        <f>SUMIFS('Hero Skills'!$H:$H,'Hero Skills'!A:A,$A$19,'Hero Skills'!B:B,"Widget",'Hero Skills'!E:E,A35,'Hero Skills'!F:F,B35,'Hero Skills'!C:C,selfScoutedPosition)
+SUMIFS('Hero Skills'!$H:$H,'Hero Skills'!A:A,$A$20,'Hero Skills'!B:B,"Widget",'Hero Skills'!E:E,A35,'Hero Skills'!F:F,B35,'Hero Skills'!C:C,selfScoutedPosition)
+SUMIFS('Hero Skills'!$H:$H,'Hero Skills'!A:A,$A$21,'Hero Skills'!B:B,"Widget",'Hero Skills'!E:E,A35,'Hero Skills'!F:F,B35,'Hero Skills'!C:C,selfScoutedPosition)</f>
        <v>0</v>
      </c>
      <c r="F35" s="157"/>
      <c r="G35" s="2"/>
      <c r="H35" s="2"/>
      <c r="I35" s="4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59"/>
      <c r="X35" s="2"/>
      <c r="Y35" s="2"/>
      <c r="Z35" s="2"/>
      <c r="AA35" s="2"/>
    </row>
    <row r="36" spans="1:27" ht="12.75" x14ac:dyDescent="0.2">
      <c r="A36" s="144" t="s">
        <v>11</v>
      </c>
      <c r="B36" s="145" t="s">
        <v>24</v>
      </c>
      <c r="C36" s="56">
        <f t="shared" si="10"/>
        <v>0.15</v>
      </c>
      <c r="D36" s="157"/>
      <c r="E36" s="158">
        <f>SUMIFS('Hero Skills'!$H:$H,'Hero Skills'!A:A,$A$19,'Hero Skills'!B:B,"Widget",'Hero Skills'!E:E,A36,'Hero Skills'!F:F,B36,'Hero Skills'!C:C,selfScoutedPosition)
+SUMIFS('Hero Skills'!$H:$H,'Hero Skills'!A:A,$A$20,'Hero Skills'!B:B,"Widget",'Hero Skills'!E:E,A36,'Hero Skills'!F:F,B36,'Hero Skills'!C:C,selfScoutedPosition)
+SUMIFS('Hero Skills'!$H:$H,'Hero Skills'!A:A,$A$21,'Hero Skills'!B:B,"Widget",'Hero Skills'!E:E,A36,'Hero Skills'!F:F,B36,'Hero Skills'!C:C,selfScoutedPosition)</f>
        <v>0.15</v>
      </c>
      <c r="F36" s="157"/>
      <c r="G36" s="2"/>
      <c r="H36" s="2"/>
      <c r="I36" s="4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59"/>
      <c r="X36" s="2"/>
      <c r="Y36" s="2"/>
      <c r="Z36" s="2"/>
      <c r="AA36" s="2"/>
    </row>
    <row r="37" spans="1:27" ht="12.75" x14ac:dyDescent="0.2">
      <c r="A37" s="2"/>
      <c r="B37" s="2"/>
      <c r="C37" s="59"/>
      <c r="D37" s="159">
        <v>0</v>
      </c>
      <c r="E37" s="160"/>
      <c r="F37" s="159"/>
      <c r="G37" s="2"/>
      <c r="H37" s="2"/>
      <c r="I37" s="4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59"/>
      <c r="X37" s="2"/>
      <c r="Y37" s="2"/>
      <c r="Z37" s="2"/>
      <c r="AA37" s="2"/>
    </row>
    <row r="38" spans="1:27" ht="12.75" x14ac:dyDescent="0.2">
      <c r="A38" s="2"/>
      <c r="B38" s="2"/>
      <c r="C38" s="59"/>
      <c r="D38" s="2"/>
      <c r="E38" s="2"/>
      <c r="F38" s="2"/>
      <c r="G38" s="2"/>
      <c r="H38" s="2"/>
      <c r="I38" s="4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59"/>
      <c r="X38" s="2"/>
      <c r="Y38" s="2"/>
      <c r="Z38" s="2"/>
      <c r="AA38" s="2"/>
    </row>
    <row r="39" spans="1:27" ht="12.75" x14ac:dyDescent="0.2">
      <c r="A39" s="2"/>
      <c r="B39" s="2"/>
      <c r="C39" s="59"/>
      <c r="D39" s="2"/>
      <c r="E39" s="2"/>
      <c r="F39" s="2"/>
      <c r="G39" s="2"/>
      <c r="H39" s="2"/>
      <c r="I39" s="4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59"/>
      <c r="X39" s="2"/>
      <c r="Y39" s="2"/>
      <c r="Z39" s="2"/>
      <c r="AA39" s="2"/>
    </row>
    <row r="40" spans="1:27" ht="12.75" x14ac:dyDescent="0.2">
      <c r="A40" s="2"/>
      <c r="B40" s="2"/>
      <c r="C40" s="59"/>
      <c r="D40" s="2"/>
      <c r="E40" s="2"/>
      <c r="F40" s="2"/>
      <c r="G40" s="2"/>
      <c r="H40" s="2"/>
      <c r="I40" s="4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59"/>
      <c r="X40" s="2"/>
      <c r="Y40" s="2"/>
      <c r="Z40" s="2"/>
      <c r="AA40" s="2"/>
    </row>
    <row r="41" spans="1:27" ht="12.75" x14ac:dyDescent="0.2">
      <c r="A41" s="2"/>
      <c r="B41" s="2"/>
      <c r="C41" s="59"/>
      <c r="D41" s="2"/>
      <c r="E41" s="2"/>
      <c r="F41" s="2"/>
      <c r="G41" s="2"/>
      <c r="H41" s="2"/>
      <c r="I41" s="4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59"/>
      <c r="X41" s="2"/>
      <c r="Y41" s="2"/>
      <c r="Z41" s="2"/>
      <c r="AA41" s="2"/>
    </row>
    <row r="42" spans="1:27" ht="12.75" x14ac:dyDescent="0.2">
      <c r="A42" s="2"/>
      <c r="B42" s="2"/>
      <c r="C42" s="59"/>
      <c r="D42" s="2"/>
      <c r="E42" s="2"/>
      <c r="F42" s="2"/>
      <c r="G42" s="2"/>
      <c r="H42" s="2"/>
      <c r="I42" s="4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59"/>
      <c r="X42" s="2"/>
      <c r="Y42" s="2"/>
      <c r="Z42" s="2"/>
      <c r="AA42" s="2"/>
    </row>
    <row r="43" spans="1:27" ht="12.75" x14ac:dyDescent="0.2">
      <c r="A43" s="2"/>
      <c r="B43" s="2"/>
      <c r="C43" s="59"/>
      <c r="D43" s="2"/>
      <c r="E43" s="2"/>
      <c r="F43" s="2"/>
      <c r="G43" s="2"/>
      <c r="H43" s="2"/>
      <c r="I43" s="4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59"/>
      <c r="X43" s="2"/>
      <c r="Y43" s="2"/>
      <c r="Z43" s="2"/>
      <c r="AA43" s="2"/>
    </row>
    <row r="44" spans="1:27" ht="12.75" x14ac:dyDescent="0.2">
      <c r="A44" s="2"/>
      <c r="B44" s="2"/>
      <c r="C44" s="59"/>
      <c r="D44" s="2"/>
      <c r="E44" s="2"/>
      <c r="F44" s="2"/>
      <c r="G44" s="2"/>
      <c r="H44" s="2"/>
      <c r="I44" s="4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59"/>
      <c r="X44" s="2"/>
      <c r="Y44" s="2"/>
      <c r="Z44" s="2"/>
      <c r="AA44" s="2"/>
    </row>
    <row r="45" spans="1:27" ht="12.75" x14ac:dyDescent="0.2">
      <c r="A45" s="2"/>
      <c r="B45" s="2"/>
      <c r="C45" s="59"/>
      <c r="D45" s="2"/>
      <c r="E45" s="2"/>
      <c r="F45" s="2"/>
      <c r="G45" s="2"/>
      <c r="H45" s="2"/>
      <c r="I45" s="4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59"/>
      <c r="X45" s="2"/>
      <c r="Y45" s="2"/>
      <c r="Z45" s="2"/>
      <c r="AA45" s="2"/>
    </row>
    <row r="46" spans="1:27" ht="12.75" x14ac:dyDescent="0.2">
      <c r="A46" s="2"/>
      <c r="B46" s="2"/>
      <c r="C46" s="59"/>
      <c r="D46" s="2"/>
      <c r="E46" s="2"/>
      <c r="F46" s="2"/>
      <c r="G46" s="2"/>
      <c r="H46" s="2"/>
      <c r="I46" s="4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59"/>
      <c r="X46" s="2"/>
      <c r="Y46" s="2"/>
      <c r="Z46" s="2"/>
      <c r="AA46" s="2"/>
    </row>
    <row r="47" spans="1:27" ht="12.75" x14ac:dyDescent="0.2">
      <c r="A47" s="2"/>
      <c r="B47" s="2"/>
      <c r="C47" s="59"/>
      <c r="D47" s="2"/>
      <c r="E47" s="2"/>
      <c r="F47" s="2"/>
      <c r="G47" s="2"/>
      <c r="H47" s="2"/>
      <c r="I47" s="4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59"/>
      <c r="X47" s="2"/>
      <c r="Y47" s="2"/>
      <c r="Z47" s="2"/>
      <c r="AA47" s="2"/>
    </row>
    <row r="48" spans="1:27" ht="12.75" x14ac:dyDescent="0.2">
      <c r="A48" s="2"/>
      <c r="B48" s="2"/>
      <c r="C48" s="59"/>
      <c r="D48" s="2"/>
      <c r="E48" s="2"/>
      <c r="F48" s="2"/>
      <c r="G48" s="2"/>
      <c r="H48" s="2"/>
      <c r="I48" s="4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59"/>
      <c r="X48" s="2"/>
      <c r="Y48" s="2"/>
      <c r="Z48" s="2"/>
      <c r="AA48" s="2"/>
    </row>
    <row r="49" spans="1:27" ht="12.75" x14ac:dyDescent="0.2">
      <c r="A49" s="2"/>
      <c r="B49" s="2"/>
      <c r="C49" s="59"/>
      <c r="D49" s="2"/>
      <c r="E49" s="2"/>
      <c r="F49" s="2"/>
      <c r="G49" s="2"/>
      <c r="H49" s="2"/>
      <c r="I49" s="4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59"/>
      <c r="X49" s="2"/>
      <c r="Y49" s="2"/>
      <c r="Z49" s="2"/>
      <c r="AA49" s="2"/>
    </row>
    <row r="50" spans="1:27" ht="12.75" x14ac:dyDescent="0.2">
      <c r="A50" s="2"/>
      <c r="B50" s="2"/>
      <c r="C50" s="59"/>
      <c r="D50" s="2"/>
      <c r="E50" s="2"/>
      <c r="F50" s="2"/>
      <c r="G50" s="2"/>
      <c r="H50" s="2"/>
      <c r="I50" s="4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59"/>
      <c r="X50" s="2"/>
      <c r="Y50" s="2"/>
      <c r="Z50" s="2"/>
      <c r="AA50" s="2"/>
    </row>
    <row r="51" spans="1:27" ht="12.75" x14ac:dyDescent="0.2">
      <c r="A51" s="2"/>
      <c r="B51" s="2"/>
      <c r="C51" s="59"/>
      <c r="D51" s="2"/>
      <c r="E51" s="2"/>
      <c r="F51" s="2"/>
      <c r="G51" s="2"/>
      <c r="H51" s="2"/>
      <c r="I51" s="4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59"/>
      <c r="X51" s="2"/>
      <c r="Y51" s="2"/>
      <c r="Z51" s="2"/>
      <c r="AA51" s="2"/>
    </row>
    <row r="52" spans="1:27" ht="12.75" x14ac:dyDescent="0.2">
      <c r="A52" s="2"/>
      <c r="B52" s="2"/>
      <c r="C52" s="59"/>
      <c r="D52" s="2"/>
      <c r="E52" s="2"/>
      <c r="F52" s="2"/>
      <c r="G52" s="2"/>
      <c r="H52" s="2"/>
      <c r="I52" s="4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59"/>
      <c r="X52" s="2"/>
      <c r="Y52" s="2"/>
      <c r="Z52" s="2"/>
      <c r="AA52" s="2"/>
    </row>
    <row r="53" spans="1:27" ht="12.75" x14ac:dyDescent="0.2">
      <c r="A53" s="2"/>
      <c r="B53" s="2"/>
      <c r="C53" s="59"/>
      <c r="D53" s="2"/>
      <c r="E53" s="2"/>
      <c r="F53" s="2"/>
      <c r="G53" s="2"/>
      <c r="H53" s="2"/>
      <c r="I53" s="4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59"/>
      <c r="X53" s="2"/>
      <c r="Y53" s="2"/>
      <c r="Z53" s="2"/>
      <c r="AA53" s="2"/>
    </row>
    <row r="54" spans="1:27" ht="12.75" x14ac:dyDescent="0.2">
      <c r="A54" s="2"/>
      <c r="B54" s="2"/>
      <c r="C54" s="59"/>
      <c r="D54" s="2"/>
      <c r="E54" s="2"/>
      <c r="F54" s="2"/>
      <c r="G54" s="2"/>
      <c r="H54" s="2"/>
      <c r="I54" s="4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59"/>
      <c r="X54" s="2"/>
      <c r="Y54" s="2"/>
      <c r="Z54" s="2"/>
      <c r="AA54" s="2"/>
    </row>
    <row r="55" spans="1:27" ht="12.75" x14ac:dyDescent="0.2">
      <c r="A55" s="2"/>
      <c r="B55" s="2"/>
      <c r="C55" s="59"/>
      <c r="D55" s="2"/>
      <c r="E55" s="2"/>
      <c r="F55" s="2"/>
      <c r="G55" s="2"/>
      <c r="H55" s="2"/>
      <c r="I55" s="4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59"/>
      <c r="X55" s="2"/>
      <c r="Y55" s="2"/>
      <c r="Z55" s="2"/>
      <c r="AA55" s="2"/>
    </row>
    <row r="56" spans="1:27" ht="12.75" x14ac:dyDescent="0.2">
      <c r="A56" s="2"/>
      <c r="B56" s="2"/>
      <c r="C56" s="59"/>
      <c r="D56" s="2"/>
      <c r="E56" s="2"/>
      <c r="F56" s="2"/>
      <c r="G56" s="2"/>
      <c r="H56" s="2"/>
      <c r="I56" s="4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59"/>
      <c r="X56" s="2"/>
      <c r="Y56" s="2"/>
      <c r="Z56" s="2"/>
      <c r="AA56" s="2"/>
    </row>
    <row r="57" spans="1:27" ht="12.75" x14ac:dyDescent="0.2">
      <c r="A57" s="2"/>
      <c r="B57" s="2"/>
      <c r="C57" s="59"/>
      <c r="D57" s="2"/>
      <c r="E57" s="2"/>
      <c r="F57" s="2"/>
      <c r="G57" s="2"/>
      <c r="H57" s="2"/>
      <c r="I57" s="4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59"/>
      <c r="X57" s="2"/>
      <c r="Y57" s="2"/>
      <c r="Z57" s="2"/>
      <c r="AA57" s="2"/>
    </row>
    <row r="58" spans="1:27" ht="12.75" x14ac:dyDescent="0.2">
      <c r="A58" s="2"/>
      <c r="B58" s="2"/>
      <c r="C58" s="59"/>
      <c r="D58" s="2"/>
      <c r="E58" s="2"/>
      <c r="F58" s="2"/>
      <c r="G58" s="2"/>
      <c r="H58" s="2"/>
      <c r="I58" s="4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59"/>
      <c r="X58" s="2"/>
      <c r="Y58" s="2"/>
      <c r="Z58" s="2"/>
      <c r="AA58" s="2"/>
    </row>
    <row r="59" spans="1:27" ht="12.75" x14ac:dyDescent="0.2">
      <c r="A59" s="2"/>
      <c r="B59" s="2"/>
      <c r="C59" s="59"/>
      <c r="D59" s="2"/>
      <c r="E59" s="2"/>
      <c r="F59" s="2"/>
      <c r="G59" s="2"/>
      <c r="H59" s="2"/>
      <c r="I59" s="4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59"/>
      <c r="X59" s="2"/>
      <c r="Y59" s="2"/>
      <c r="Z59" s="2"/>
      <c r="AA59" s="2"/>
    </row>
    <row r="60" spans="1:27" ht="12.75" x14ac:dyDescent="0.2">
      <c r="A60" s="2"/>
      <c r="B60" s="2"/>
      <c r="C60" s="59"/>
      <c r="D60" s="2"/>
      <c r="E60" s="2"/>
      <c r="F60" s="2"/>
      <c r="G60" s="2"/>
      <c r="H60" s="2"/>
      <c r="I60" s="4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59"/>
      <c r="X60" s="2"/>
      <c r="Y60" s="2"/>
      <c r="Z60" s="2"/>
      <c r="AA60" s="2"/>
    </row>
    <row r="61" spans="1:27" ht="12.75" x14ac:dyDescent="0.2">
      <c r="A61" s="2"/>
      <c r="B61" s="2"/>
      <c r="C61" s="59"/>
      <c r="D61" s="2"/>
      <c r="E61" s="2"/>
      <c r="F61" s="2"/>
      <c r="G61" s="2"/>
      <c r="H61" s="2"/>
      <c r="I61" s="4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59"/>
      <c r="X61" s="2"/>
      <c r="Y61" s="2"/>
      <c r="Z61" s="2"/>
      <c r="AA61" s="2"/>
    </row>
    <row r="62" spans="1:27" ht="12.75" x14ac:dyDescent="0.2">
      <c r="A62" s="2"/>
      <c r="B62" s="2"/>
      <c r="C62" s="59"/>
      <c r="D62" s="2"/>
      <c r="E62" s="2"/>
      <c r="F62" s="2"/>
      <c r="G62" s="2"/>
      <c r="H62" s="2"/>
      <c r="I62" s="4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59"/>
      <c r="X62" s="2"/>
      <c r="Y62" s="2"/>
      <c r="Z62" s="2"/>
      <c r="AA62" s="2"/>
    </row>
    <row r="63" spans="1:27" ht="12.75" x14ac:dyDescent="0.2">
      <c r="A63" s="2"/>
      <c r="B63" s="2"/>
      <c r="C63" s="59"/>
      <c r="D63" s="2"/>
      <c r="E63" s="2"/>
      <c r="F63" s="2"/>
      <c r="G63" s="2"/>
      <c r="H63" s="2"/>
      <c r="I63" s="4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59"/>
      <c r="X63" s="2"/>
      <c r="Y63" s="2"/>
      <c r="Z63" s="2"/>
      <c r="AA63" s="2"/>
    </row>
    <row r="64" spans="1:27" ht="12.75" x14ac:dyDescent="0.2">
      <c r="A64" s="2"/>
      <c r="B64" s="2"/>
      <c r="C64" s="59"/>
      <c r="D64" s="2"/>
      <c r="E64" s="2"/>
      <c r="F64" s="2"/>
      <c r="G64" s="2"/>
      <c r="H64" s="2"/>
      <c r="I64" s="4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59"/>
      <c r="X64" s="2"/>
      <c r="Y64" s="2"/>
      <c r="Z64" s="2"/>
      <c r="AA64" s="2"/>
    </row>
    <row r="65" spans="1:27" ht="12.75" x14ac:dyDescent="0.2">
      <c r="A65" s="2"/>
      <c r="B65" s="2"/>
      <c r="C65" s="59"/>
      <c r="D65" s="2"/>
      <c r="E65" s="2"/>
      <c r="F65" s="2"/>
      <c r="G65" s="2"/>
      <c r="H65" s="2"/>
      <c r="I65" s="4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59"/>
      <c r="X65" s="2"/>
      <c r="Y65" s="2"/>
      <c r="Z65" s="2"/>
      <c r="AA65" s="2"/>
    </row>
    <row r="66" spans="1:27" ht="12.75" x14ac:dyDescent="0.2">
      <c r="A66" s="2"/>
      <c r="B66" s="2"/>
      <c r="C66" s="59"/>
      <c r="D66" s="2"/>
      <c r="E66" s="2"/>
      <c r="F66" s="2"/>
      <c r="G66" s="2"/>
      <c r="H66" s="2"/>
      <c r="I66" s="4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59"/>
      <c r="X66" s="2"/>
      <c r="Y66" s="2"/>
      <c r="Z66" s="2"/>
      <c r="AA66" s="2"/>
    </row>
    <row r="67" spans="1:27" ht="12.75" x14ac:dyDescent="0.2">
      <c r="A67" s="2"/>
      <c r="B67" s="2"/>
      <c r="C67" s="59"/>
      <c r="D67" s="2"/>
      <c r="E67" s="2"/>
      <c r="F67" s="2"/>
      <c r="G67" s="2"/>
      <c r="H67" s="2"/>
      <c r="I67" s="4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59"/>
      <c r="X67" s="2"/>
      <c r="Y67" s="2"/>
      <c r="Z67" s="2"/>
      <c r="AA67" s="2"/>
    </row>
    <row r="68" spans="1:27" ht="12.75" x14ac:dyDescent="0.2">
      <c r="A68" s="2"/>
      <c r="B68" s="2"/>
      <c r="C68" s="59"/>
      <c r="D68" s="2"/>
      <c r="E68" s="2"/>
      <c r="F68" s="2"/>
      <c r="G68" s="2"/>
      <c r="H68" s="2"/>
      <c r="I68" s="4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59"/>
      <c r="X68" s="2"/>
      <c r="Y68" s="2"/>
      <c r="Z68" s="2"/>
      <c r="AA68" s="2"/>
    </row>
    <row r="69" spans="1:27" ht="12.75" x14ac:dyDescent="0.2">
      <c r="A69" s="2"/>
      <c r="B69" s="2"/>
      <c r="C69" s="59"/>
      <c r="D69" s="2"/>
      <c r="E69" s="2"/>
      <c r="F69" s="2"/>
      <c r="G69" s="2"/>
      <c r="H69" s="2"/>
      <c r="I69" s="4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59"/>
      <c r="X69" s="2"/>
      <c r="Y69" s="2"/>
      <c r="Z69" s="2"/>
      <c r="AA69" s="2"/>
    </row>
    <row r="70" spans="1:27" ht="12.75" x14ac:dyDescent="0.2">
      <c r="A70" s="2"/>
      <c r="B70" s="2"/>
      <c r="C70" s="59"/>
      <c r="D70" s="2"/>
      <c r="E70" s="2"/>
      <c r="F70" s="2"/>
      <c r="G70" s="2"/>
      <c r="H70" s="2"/>
      <c r="I70" s="4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59"/>
      <c r="X70" s="2"/>
      <c r="Y70" s="2"/>
      <c r="Z70" s="2"/>
      <c r="AA70" s="2"/>
    </row>
    <row r="71" spans="1:27" ht="12.75" x14ac:dyDescent="0.2">
      <c r="A71" s="2"/>
      <c r="B71" s="2"/>
      <c r="C71" s="59"/>
      <c r="D71" s="2"/>
      <c r="E71" s="2"/>
      <c r="F71" s="2"/>
      <c r="G71" s="2"/>
      <c r="H71" s="2"/>
      <c r="I71" s="4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59"/>
      <c r="X71" s="2"/>
      <c r="Y71" s="2"/>
      <c r="Z71" s="2"/>
      <c r="AA71" s="2"/>
    </row>
    <row r="72" spans="1:27" ht="12.75" x14ac:dyDescent="0.2">
      <c r="A72" s="2"/>
      <c r="B72" s="2"/>
      <c r="C72" s="59"/>
      <c r="D72" s="2"/>
      <c r="E72" s="2"/>
      <c r="F72" s="2"/>
      <c r="G72" s="2"/>
      <c r="H72" s="2"/>
      <c r="I72" s="4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59"/>
      <c r="X72" s="2"/>
      <c r="Y72" s="2"/>
      <c r="Z72" s="2"/>
      <c r="AA72" s="2"/>
    </row>
    <row r="73" spans="1:27" ht="12.75" x14ac:dyDescent="0.2">
      <c r="A73" s="2"/>
      <c r="B73" s="2"/>
      <c r="C73" s="59"/>
      <c r="D73" s="2"/>
      <c r="E73" s="2"/>
      <c r="F73" s="2"/>
      <c r="G73" s="2"/>
      <c r="H73" s="2"/>
      <c r="I73" s="4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59"/>
      <c r="X73" s="2"/>
      <c r="Y73" s="2"/>
      <c r="Z73" s="2"/>
      <c r="AA73" s="2"/>
    </row>
    <row r="74" spans="1:27" ht="12.75" x14ac:dyDescent="0.2">
      <c r="A74" s="2"/>
      <c r="B74" s="2"/>
      <c r="C74" s="59"/>
      <c r="D74" s="2"/>
      <c r="E74" s="2"/>
      <c r="F74" s="2"/>
      <c r="G74" s="2"/>
      <c r="H74" s="2"/>
      <c r="I74" s="4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59"/>
      <c r="X74" s="2"/>
      <c r="Y74" s="2"/>
      <c r="Z74" s="2"/>
      <c r="AA74" s="2"/>
    </row>
    <row r="75" spans="1:27" ht="12.75" x14ac:dyDescent="0.2">
      <c r="A75" s="2"/>
      <c r="B75" s="2"/>
      <c r="C75" s="59"/>
      <c r="D75" s="2"/>
      <c r="E75" s="2"/>
      <c r="F75" s="2"/>
      <c r="G75" s="2"/>
      <c r="H75" s="2"/>
      <c r="I75" s="4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59"/>
      <c r="X75" s="2"/>
      <c r="Y75" s="2"/>
      <c r="Z75" s="2"/>
      <c r="AA75" s="2"/>
    </row>
    <row r="76" spans="1:27" ht="12.75" x14ac:dyDescent="0.2">
      <c r="A76" s="2"/>
      <c r="B76" s="2"/>
      <c r="C76" s="59"/>
      <c r="D76" s="2"/>
      <c r="E76" s="2"/>
      <c r="F76" s="2"/>
      <c r="G76" s="2"/>
      <c r="H76" s="2"/>
      <c r="I76" s="4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59"/>
      <c r="X76" s="2"/>
      <c r="Y76" s="2"/>
      <c r="Z76" s="2"/>
      <c r="AA76" s="2"/>
    </row>
    <row r="77" spans="1:27" ht="12.75" x14ac:dyDescent="0.2">
      <c r="A77" s="2"/>
      <c r="B77" s="2"/>
      <c r="C77" s="59"/>
      <c r="D77" s="2"/>
      <c r="E77" s="2"/>
      <c r="F77" s="2"/>
      <c r="G77" s="2"/>
      <c r="H77" s="2"/>
      <c r="I77" s="4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59"/>
      <c r="X77" s="2"/>
      <c r="Y77" s="2"/>
      <c r="Z77" s="2"/>
      <c r="AA77" s="2"/>
    </row>
    <row r="78" spans="1:27" ht="12.75" x14ac:dyDescent="0.2">
      <c r="A78" s="2"/>
      <c r="B78" s="2"/>
      <c r="C78" s="59"/>
      <c r="D78" s="2"/>
      <c r="E78" s="2"/>
      <c r="F78" s="2"/>
      <c r="G78" s="2"/>
      <c r="H78" s="2"/>
      <c r="I78" s="4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59"/>
      <c r="X78" s="2"/>
      <c r="Y78" s="2"/>
      <c r="Z78" s="2"/>
      <c r="AA78" s="2"/>
    </row>
    <row r="79" spans="1:27" ht="12.75" x14ac:dyDescent="0.2">
      <c r="A79" s="2"/>
      <c r="B79" s="2"/>
      <c r="C79" s="59"/>
      <c r="D79" s="2"/>
      <c r="E79" s="2"/>
      <c r="F79" s="2"/>
      <c r="G79" s="2"/>
      <c r="H79" s="2"/>
      <c r="I79" s="4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59"/>
      <c r="X79" s="2"/>
      <c r="Y79" s="2"/>
      <c r="Z79" s="2"/>
      <c r="AA79" s="2"/>
    </row>
    <row r="80" spans="1:27" ht="12.75" x14ac:dyDescent="0.2">
      <c r="A80" s="2"/>
      <c r="B80" s="2"/>
      <c r="C80" s="59"/>
      <c r="D80" s="2"/>
      <c r="E80" s="2"/>
      <c r="F80" s="2"/>
      <c r="G80" s="2"/>
      <c r="H80" s="2"/>
      <c r="I80" s="4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59"/>
      <c r="X80" s="2"/>
      <c r="Y80" s="2"/>
      <c r="Z80" s="2"/>
      <c r="AA80" s="2"/>
    </row>
    <row r="81" spans="1:27" ht="12.75" x14ac:dyDescent="0.2">
      <c r="A81" s="2"/>
      <c r="B81" s="2"/>
      <c r="C81" s="59"/>
      <c r="D81" s="2"/>
      <c r="E81" s="2"/>
      <c r="F81" s="2"/>
      <c r="G81" s="2"/>
      <c r="H81" s="2"/>
      <c r="I81" s="4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59"/>
      <c r="X81" s="2"/>
      <c r="Y81" s="2"/>
      <c r="Z81" s="2"/>
      <c r="AA81" s="2"/>
    </row>
    <row r="82" spans="1:27" ht="12.75" x14ac:dyDescent="0.2">
      <c r="A82" s="2"/>
      <c r="B82" s="2"/>
      <c r="C82" s="59"/>
      <c r="D82" s="2"/>
      <c r="E82" s="2"/>
      <c r="F82" s="2"/>
      <c r="G82" s="2"/>
      <c r="H82" s="2"/>
      <c r="I82" s="4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59"/>
      <c r="X82" s="2"/>
      <c r="Y82" s="2"/>
      <c r="Z82" s="2"/>
      <c r="AA82" s="2"/>
    </row>
    <row r="83" spans="1:27" ht="12.75" x14ac:dyDescent="0.2">
      <c r="A83" s="2"/>
      <c r="B83" s="2"/>
      <c r="C83" s="59"/>
      <c r="D83" s="2"/>
      <c r="E83" s="2"/>
      <c r="F83" s="2"/>
      <c r="G83" s="2"/>
      <c r="H83" s="2"/>
      <c r="I83" s="4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59"/>
      <c r="X83" s="2"/>
      <c r="Y83" s="2"/>
      <c r="Z83" s="2"/>
      <c r="AA83" s="2"/>
    </row>
    <row r="84" spans="1:27" ht="12.75" x14ac:dyDescent="0.2">
      <c r="A84" s="2"/>
      <c r="B84" s="2"/>
      <c r="C84" s="59"/>
      <c r="D84" s="2"/>
      <c r="E84" s="2"/>
      <c r="F84" s="2"/>
      <c r="G84" s="2"/>
      <c r="H84" s="2"/>
      <c r="I84" s="4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59"/>
      <c r="X84" s="2"/>
      <c r="Y84" s="2"/>
      <c r="Z84" s="2"/>
      <c r="AA84" s="2"/>
    </row>
    <row r="85" spans="1:27" ht="12.75" x14ac:dyDescent="0.2">
      <c r="A85" s="2"/>
      <c r="B85" s="2"/>
      <c r="C85" s="59"/>
      <c r="D85" s="2"/>
      <c r="E85" s="2"/>
      <c r="F85" s="2"/>
      <c r="G85" s="2"/>
      <c r="H85" s="2"/>
      <c r="I85" s="4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59"/>
      <c r="X85" s="2"/>
      <c r="Y85" s="2"/>
      <c r="Z85" s="2"/>
      <c r="AA85" s="2"/>
    </row>
    <row r="86" spans="1:27" ht="12.75" x14ac:dyDescent="0.2">
      <c r="A86" s="2"/>
      <c r="B86" s="2"/>
      <c r="C86" s="59"/>
      <c r="D86" s="2"/>
      <c r="E86" s="2"/>
      <c r="F86" s="2"/>
      <c r="G86" s="2"/>
      <c r="H86" s="2"/>
      <c r="I86" s="4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59"/>
      <c r="X86" s="2"/>
      <c r="Y86" s="2"/>
      <c r="Z86" s="2"/>
      <c r="AA86" s="2"/>
    </row>
    <row r="87" spans="1:27" ht="12.75" x14ac:dyDescent="0.2">
      <c r="A87" s="2"/>
      <c r="B87" s="2"/>
      <c r="C87" s="59"/>
      <c r="D87" s="2"/>
      <c r="E87" s="2"/>
      <c r="F87" s="2"/>
      <c r="G87" s="2"/>
      <c r="H87" s="2"/>
      <c r="I87" s="4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59"/>
      <c r="X87" s="2"/>
      <c r="Y87" s="2"/>
      <c r="Z87" s="2"/>
      <c r="AA87" s="2"/>
    </row>
    <row r="88" spans="1:27" ht="12.75" x14ac:dyDescent="0.2">
      <c r="A88" s="2"/>
      <c r="B88" s="2"/>
      <c r="C88" s="59"/>
      <c r="D88" s="2"/>
      <c r="E88" s="2"/>
      <c r="F88" s="2"/>
      <c r="G88" s="2"/>
      <c r="H88" s="2"/>
      <c r="I88" s="4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59"/>
      <c r="X88" s="2"/>
      <c r="Y88" s="2"/>
      <c r="Z88" s="2"/>
      <c r="AA88" s="2"/>
    </row>
    <row r="89" spans="1:27" ht="12.75" x14ac:dyDescent="0.2">
      <c r="A89" s="2"/>
      <c r="B89" s="2"/>
      <c r="C89" s="59"/>
      <c r="D89" s="2"/>
      <c r="E89" s="2"/>
      <c r="F89" s="2"/>
      <c r="G89" s="2"/>
      <c r="H89" s="2"/>
      <c r="I89" s="4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59"/>
      <c r="X89" s="2"/>
      <c r="Y89" s="2"/>
      <c r="Z89" s="2"/>
      <c r="AA89" s="2"/>
    </row>
    <row r="90" spans="1:27" ht="12.75" x14ac:dyDescent="0.2">
      <c r="A90" s="2"/>
      <c r="B90" s="2"/>
      <c r="C90" s="59"/>
      <c r="D90" s="2"/>
      <c r="E90" s="2"/>
      <c r="F90" s="2"/>
      <c r="G90" s="2"/>
      <c r="H90" s="2"/>
      <c r="I90" s="4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59"/>
      <c r="X90" s="2"/>
      <c r="Y90" s="2"/>
      <c r="Z90" s="2"/>
      <c r="AA90" s="2"/>
    </row>
    <row r="91" spans="1:27" ht="12.75" x14ac:dyDescent="0.2">
      <c r="A91" s="2"/>
      <c r="B91" s="2"/>
      <c r="C91" s="59"/>
      <c r="D91" s="2"/>
      <c r="E91" s="2"/>
      <c r="F91" s="2"/>
      <c r="G91" s="2"/>
      <c r="H91" s="2"/>
      <c r="I91" s="4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59"/>
      <c r="X91" s="2"/>
      <c r="Y91" s="2"/>
      <c r="Z91" s="2"/>
      <c r="AA91" s="2"/>
    </row>
    <row r="92" spans="1:27" ht="12.75" x14ac:dyDescent="0.2">
      <c r="A92" s="2"/>
      <c r="B92" s="2"/>
      <c r="C92" s="59"/>
      <c r="D92" s="2"/>
      <c r="E92" s="2"/>
      <c r="F92" s="2"/>
      <c r="G92" s="2"/>
      <c r="H92" s="2"/>
      <c r="I92" s="4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59"/>
      <c r="X92" s="2"/>
      <c r="Y92" s="2"/>
      <c r="Z92" s="2"/>
      <c r="AA92" s="2"/>
    </row>
    <row r="93" spans="1:27" ht="12.75" x14ac:dyDescent="0.2">
      <c r="A93" s="2"/>
      <c r="B93" s="2"/>
      <c r="C93" s="59"/>
      <c r="D93" s="2"/>
      <c r="E93" s="2"/>
      <c r="F93" s="2"/>
      <c r="G93" s="2"/>
      <c r="H93" s="2"/>
      <c r="I93" s="4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59"/>
      <c r="X93" s="2"/>
      <c r="Y93" s="2"/>
      <c r="Z93" s="2"/>
      <c r="AA93" s="2"/>
    </row>
    <row r="94" spans="1:27" ht="12.75" x14ac:dyDescent="0.2">
      <c r="A94" s="2"/>
      <c r="B94" s="2"/>
      <c r="C94" s="59"/>
      <c r="D94" s="2"/>
      <c r="E94" s="2"/>
      <c r="F94" s="2"/>
      <c r="G94" s="2"/>
      <c r="H94" s="2"/>
      <c r="I94" s="4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59"/>
      <c r="X94" s="2"/>
      <c r="Y94" s="2"/>
      <c r="Z94" s="2"/>
      <c r="AA94" s="2"/>
    </row>
    <row r="95" spans="1:27" ht="12.75" x14ac:dyDescent="0.2">
      <c r="A95" s="2"/>
      <c r="B95" s="2"/>
      <c r="C95" s="59"/>
      <c r="D95" s="2"/>
      <c r="E95" s="2"/>
      <c r="F95" s="2"/>
      <c r="G95" s="2"/>
      <c r="H95" s="2"/>
      <c r="I95" s="4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59"/>
      <c r="X95" s="2"/>
      <c r="Y95" s="2"/>
      <c r="Z95" s="2"/>
      <c r="AA95" s="2"/>
    </row>
    <row r="96" spans="1:27" ht="12.75" x14ac:dyDescent="0.2">
      <c r="A96" s="2"/>
      <c r="B96" s="2"/>
      <c r="C96" s="59"/>
      <c r="D96" s="2"/>
      <c r="E96" s="2"/>
      <c r="F96" s="2"/>
      <c r="G96" s="2"/>
      <c r="H96" s="2"/>
      <c r="I96" s="4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59"/>
      <c r="X96" s="2"/>
      <c r="Y96" s="2"/>
      <c r="Z96" s="2"/>
      <c r="AA96" s="2"/>
    </row>
    <row r="97" spans="1:27" ht="12.75" x14ac:dyDescent="0.2">
      <c r="A97" s="2"/>
      <c r="B97" s="2"/>
      <c r="C97" s="59"/>
      <c r="D97" s="2"/>
      <c r="E97" s="2"/>
      <c r="F97" s="2"/>
      <c r="G97" s="2"/>
      <c r="H97" s="2"/>
      <c r="I97" s="4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59"/>
      <c r="X97" s="2"/>
      <c r="Y97" s="2"/>
      <c r="Z97" s="2"/>
      <c r="AA97" s="2"/>
    </row>
    <row r="98" spans="1:27" ht="12.75" x14ac:dyDescent="0.2">
      <c r="A98" s="2"/>
      <c r="B98" s="2"/>
      <c r="C98" s="59"/>
      <c r="D98" s="2"/>
      <c r="E98" s="2"/>
      <c r="F98" s="2"/>
      <c r="G98" s="2"/>
      <c r="H98" s="2"/>
      <c r="I98" s="4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59"/>
      <c r="X98" s="2"/>
      <c r="Y98" s="2"/>
      <c r="Z98" s="2"/>
      <c r="AA98" s="2"/>
    </row>
    <row r="99" spans="1:27" ht="12.75" x14ac:dyDescent="0.2">
      <c r="A99" s="2"/>
      <c r="B99" s="2"/>
      <c r="C99" s="59"/>
      <c r="D99" s="2"/>
      <c r="E99" s="2"/>
      <c r="F99" s="2"/>
      <c r="G99" s="2"/>
      <c r="H99" s="2"/>
      <c r="I99" s="4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59"/>
      <c r="X99" s="2"/>
      <c r="Y99" s="2"/>
      <c r="Z99" s="2"/>
      <c r="AA99" s="2"/>
    </row>
    <row r="100" spans="1:27" ht="12.75" x14ac:dyDescent="0.2">
      <c r="A100" s="2"/>
      <c r="B100" s="2"/>
      <c r="C100" s="59"/>
      <c r="D100" s="2"/>
      <c r="E100" s="2"/>
      <c r="F100" s="2"/>
      <c r="G100" s="2"/>
      <c r="H100" s="2"/>
      <c r="I100" s="4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59"/>
      <c r="X100" s="2"/>
      <c r="Y100" s="2"/>
      <c r="Z100" s="2"/>
      <c r="AA100" s="2"/>
    </row>
    <row r="101" spans="1:27" ht="12.75" x14ac:dyDescent="0.2">
      <c r="A101" s="2"/>
      <c r="B101" s="2"/>
      <c r="C101" s="59"/>
      <c r="D101" s="2"/>
      <c r="E101" s="2"/>
      <c r="F101" s="2"/>
      <c r="G101" s="2"/>
      <c r="H101" s="2"/>
      <c r="I101" s="4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59"/>
      <c r="X101" s="2"/>
      <c r="Y101" s="2"/>
      <c r="Z101" s="2"/>
      <c r="AA101" s="2"/>
    </row>
    <row r="102" spans="1:27" ht="12.75" x14ac:dyDescent="0.2">
      <c r="A102" s="2"/>
      <c r="B102" s="2"/>
      <c r="C102" s="59"/>
      <c r="D102" s="2"/>
      <c r="E102" s="2"/>
      <c r="F102" s="2"/>
      <c r="G102" s="2"/>
      <c r="H102" s="2"/>
      <c r="I102" s="4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59"/>
      <c r="X102" s="2"/>
      <c r="Y102" s="2"/>
      <c r="Z102" s="2"/>
      <c r="AA102" s="2"/>
    </row>
    <row r="103" spans="1:27" ht="12.75" x14ac:dyDescent="0.2">
      <c r="A103" s="2"/>
      <c r="B103" s="2"/>
      <c r="C103" s="59"/>
      <c r="D103" s="2"/>
      <c r="E103" s="2"/>
      <c r="F103" s="2"/>
      <c r="G103" s="2"/>
      <c r="H103" s="2"/>
      <c r="I103" s="4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59"/>
      <c r="X103" s="2"/>
      <c r="Y103" s="2"/>
      <c r="Z103" s="2"/>
      <c r="AA103" s="2"/>
    </row>
    <row r="104" spans="1:27" ht="12.75" x14ac:dyDescent="0.2">
      <c r="A104" s="2"/>
      <c r="B104" s="2"/>
      <c r="C104" s="59"/>
      <c r="D104" s="2"/>
      <c r="E104" s="2"/>
      <c r="F104" s="2"/>
      <c r="G104" s="2"/>
      <c r="H104" s="2"/>
      <c r="I104" s="4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59"/>
      <c r="X104" s="2"/>
      <c r="Y104" s="2"/>
      <c r="Z104" s="2"/>
      <c r="AA104" s="2"/>
    </row>
    <row r="105" spans="1:27" ht="12.75" x14ac:dyDescent="0.2">
      <c r="A105" s="2"/>
      <c r="B105" s="2"/>
      <c r="C105" s="59"/>
      <c r="D105" s="2"/>
      <c r="E105" s="2"/>
      <c r="F105" s="2"/>
      <c r="G105" s="2"/>
      <c r="H105" s="2"/>
      <c r="I105" s="4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59"/>
      <c r="X105" s="2"/>
      <c r="Y105" s="2"/>
      <c r="Z105" s="2"/>
      <c r="AA105" s="2"/>
    </row>
    <row r="106" spans="1:27" ht="12.75" x14ac:dyDescent="0.2">
      <c r="A106" s="2"/>
      <c r="B106" s="2"/>
      <c r="C106" s="59"/>
      <c r="D106" s="2"/>
      <c r="E106" s="2"/>
      <c r="F106" s="2"/>
      <c r="G106" s="2"/>
      <c r="H106" s="2"/>
      <c r="I106" s="4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59"/>
      <c r="X106" s="2"/>
      <c r="Y106" s="2"/>
      <c r="Z106" s="2"/>
      <c r="AA106" s="2"/>
    </row>
    <row r="107" spans="1:27" ht="12.75" x14ac:dyDescent="0.2">
      <c r="A107" s="2"/>
      <c r="B107" s="2"/>
      <c r="C107" s="59"/>
      <c r="D107" s="2"/>
      <c r="E107" s="2"/>
      <c r="F107" s="2"/>
      <c r="G107" s="2"/>
      <c r="H107" s="2"/>
      <c r="I107" s="4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59"/>
      <c r="X107" s="2"/>
      <c r="Y107" s="2"/>
      <c r="Z107" s="2"/>
      <c r="AA107" s="2"/>
    </row>
    <row r="108" spans="1:27" ht="12.75" x14ac:dyDescent="0.2">
      <c r="A108" s="2"/>
      <c r="B108" s="2"/>
      <c r="C108" s="59"/>
      <c r="D108" s="2"/>
      <c r="E108" s="2"/>
      <c r="F108" s="2"/>
      <c r="G108" s="2"/>
      <c r="H108" s="2"/>
      <c r="I108" s="4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59"/>
      <c r="X108" s="2"/>
      <c r="Y108" s="2"/>
      <c r="Z108" s="2"/>
      <c r="AA108" s="2"/>
    </row>
    <row r="109" spans="1:27" ht="12.75" x14ac:dyDescent="0.2">
      <c r="A109" s="2"/>
      <c r="B109" s="2"/>
      <c r="C109" s="59"/>
      <c r="D109" s="2"/>
      <c r="E109" s="2"/>
      <c r="F109" s="2"/>
      <c r="G109" s="2"/>
      <c r="H109" s="2"/>
      <c r="I109" s="4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59"/>
      <c r="X109" s="2"/>
      <c r="Y109" s="2"/>
      <c r="Z109" s="2"/>
      <c r="AA109" s="2"/>
    </row>
    <row r="110" spans="1:27" ht="12.75" x14ac:dyDescent="0.2">
      <c r="A110" s="2"/>
      <c r="B110" s="2"/>
      <c r="C110" s="59"/>
      <c r="D110" s="2"/>
      <c r="E110" s="2"/>
      <c r="F110" s="2"/>
      <c r="G110" s="2"/>
      <c r="H110" s="2"/>
      <c r="I110" s="4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59"/>
      <c r="X110" s="2"/>
      <c r="Y110" s="2"/>
      <c r="Z110" s="2"/>
      <c r="AA110" s="2"/>
    </row>
    <row r="111" spans="1:27" ht="12.75" x14ac:dyDescent="0.2">
      <c r="A111" s="2"/>
      <c r="B111" s="2"/>
      <c r="C111" s="59"/>
      <c r="D111" s="2"/>
      <c r="E111" s="2"/>
      <c r="F111" s="2"/>
      <c r="G111" s="2"/>
      <c r="H111" s="2"/>
      <c r="I111" s="4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59"/>
      <c r="X111" s="2"/>
      <c r="Y111" s="2"/>
      <c r="Z111" s="2"/>
      <c r="AA111" s="2"/>
    </row>
    <row r="112" spans="1:27" ht="12.75" x14ac:dyDescent="0.2">
      <c r="A112" s="2"/>
      <c r="B112" s="2"/>
      <c r="C112" s="59"/>
      <c r="D112" s="2"/>
      <c r="E112" s="2"/>
      <c r="F112" s="2"/>
      <c r="G112" s="2"/>
      <c r="H112" s="2"/>
      <c r="I112" s="4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59"/>
      <c r="X112" s="2"/>
      <c r="Y112" s="2"/>
      <c r="Z112" s="2"/>
      <c r="AA112" s="2"/>
    </row>
    <row r="113" spans="1:27" ht="12.75" x14ac:dyDescent="0.2">
      <c r="A113" s="2"/>
      <c r="B113" s="2"/>
      <c r="C113" s="59"/>
      <c r="D113" s="2"/>
      <c r="E113" s="2"/>
      <c r="F113" s="2"/>
      <c r="G113" s="2"/>
      <c r="H113" s="2"/>
      <c r="I113" s="4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59"/>
      <c r="X113" s="2"/>
      <c r="Y113" s="2"/>
      <c r="Z113" s="2"/>
      <c r="AA113" s="2"/>
    </row>
    <row r="114" spans="1:27" ht="12.75" x14ac:dyDescent="0.2">
      <c r="A114" s="2"/>
      <c r="B114" s="2"/>
      <c r="C114" s="59"/>
      <c r="D114" s="2"/>
      <c r="E114" s="2"/>
      <c r="F114" s="2"/>
      <c r="G114" s="2"/>
      <c r="H114" s="2"/>
      <c r="I114" s="4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59"/>
      <c r="X114" s="2"/>
      <c r="Y114" s="2"/>
      <c r="Z114" s="2"/>
      <c r="AA114" s="2"/>
    </row>
    <row r="115" spans="1:27" ht="12.75" x14ac:dyDescent="0.2">
      <c r="A115" s="2"/>
      <c r="B115" s="2"/>
      <c r="C115" s="59"/>
      <c r="D115" s="2"/>
      <c r="E115" s="2"/>
      <c r="F115" s="2"/>
      <c r="G115" s="2"/>
      <c r="H115" s="2"/>
      <c r="I115" s="4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59"/>
      <c r="X115" s="2"/>
      <c r="Y115" s="2"/>
      <c r="Z115" s="2"/>
      <c r="AA115" s="2"/>
    </row>
    <row r="116" spans="1:27" ht="12.75" x14ac:dyDescent="0.2">
      <c r="A116" s="2"/>
      <c r="B116" s="2"/>
      <c r="C116" s="59"/>
      <c r="D116" s="2"/>
      <c r="E116" s="2"/>
      <c r="F116" s="2"/>
      <c r="G116" s="2"/>
      <c r="H116" s="2"/>
      <c r="I116" s="4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59"/>
      <c r="X116" s="2"/>
      <c r="Y116" s="2"/>
      <c r="Z116" s="2"/>
      <c r="AA116" s="2"/>
    </row>
    <row r="117" spans="1:27" ht="12.75" x14ac:dyDescent="0.2">
      <c r="A117" s="2"/>
      <c r="B117" s="2"/>
      <c r="C117" s="59"/>
      <c r="D117" s="2"/>
      <c r="E117" s="2"/>
      <c r="F117" s="2"/>
      <c r="G117" s="2"/>
      <c r="H117" s="2"/>
      <c r="I117" s="4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59"/>
      <c r="X117" s="2"/>
      <c r="Y117" s="2"/>
      <c r="Z117" s="2"/>
      <c r="AA117" s="2"/>
    </row>
    <row r="118" spans="1:27" ht="12.75" x14ac:dyDescent="0.2">
      <c r="A118" s="2"/>
      <c r="B118" s="2"/>
      <c r="C118" s="59"/>
      <c r="D118" s="2"/>
      <c r="E118" s="2"/>
      <c r="F118" s="2"/>
      <c r="G118" s="2"/>
      <c r="H118" s="2"/>
      <c r="I118" s="4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59"/>
      <c r="X118" s="2"/>
      <c r="Y118" s="2"/>
      <c r="Z118" s="2"/>
      <c r="AA118" s="2"/>
    </row>
    <row r="119" spans="1:27" ht="12.75" x14ac:dyDescent="0.2">
      <c r="A119" s="2"/>
      <c r="B119" s="2"/>
      <c r="C119" s="59"/>
      <c r="D119" s="2"/>
      <c r="E119" s="2"/>
      <c r="F119" s="2"/>
      <c r="G119" s="2"/>
      <c r="H119" s="2"/>
      <c r="I119" s="4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59"/>
      <c r="X119" s="2"/>
      <c r="Y119" s="2"/>
      <c r="Z119" s="2"/>
      <c r="AA119" s="2"/>
    </row>
    <row r="120" spans="1:27" ht="12.75" x14ac:dyDescent="0.2">
      <c r="A120" s="2"/>
      <c r="B120" s="2"/>
      <c r="C120" s="59"/>
      <c r="D120" s="2"/>
      <c r="E120" s="2"/>
      <c r="F120" s="2"/>
      <c r="G120" s="2"/>
      <c r="H120" s="2"/>
      <c r="I120" s="4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59"/>
      <c r="X120" s="2"/>
      <c r="Y120" s="2"/>
      <c r="Z120" s="2"/>
      <c r="AA120" s="2"/>
    </row>
    <row r="121" spans="1:27" ht="12.75" x14ac:dyDescent="0.2">
      <c r="A121" s="2"/>
      <c r="B121" s="2"/>
      <c r="C121" s="59"/>
      <c r="D121" s="2"/>
      <c r="E121" s="2"/>
      <c r="F121" s="2"/>
      <c r="G121" s="2"/>
      <c r="H121" s="2"/>
      <c r="I121" s="4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59"/>
      <c r="X121" s="2"/>
      <c r="Y121" s="2"/>
      <c r="Z121" s="2"/>
      <c r="AA121" s="2"/>
    </row>
    <row r="122" spans="1:27" ht="12.75" x14ac:dyDescent="0.2">
      <c r="A122" s="2"/>
      <c r="B122" s="2"/>
      <c r="C122" s="59"/>
      <c r="D122" s="2"/>
      <c r="E122" s="2"/>
      <c r="F122" s="2"/>
      <c r="G122" s="2"/>
      <c r="H122" s="2"/>
      <c r="I122" s="4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59"/>
      <c r="X122" s="2"/>
      <c r="Y122" s="2"/>
      <c r="Z122" s="2"/>
      <c r="AA122" s="2"/>
    </row>
    <row r="123" spans="1:27" ht="12.75" x14ac:dyDescent="0.2">
      <c r="A123" s="2"/>
      <c r="B123" s="2"/>
      <c r="C123" s="59"/>
      <c r="D123" s="2"/>
      <c r="E123" s="2"/>
      <c r="F123" s="2"/>
      <c r="G123" s="2"/>
      <c r="H123" s="2"/>
      <c r="I123" s="4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59"/>
      <c r="X123" s="2"/>
      <c r="Y123" s="2"/>
      <c r="Z123" s="2"/>
      <c r="AA123" s="2"/>
    </row>
    <row r="124" spans="1:27" ht="12.75" x14ac:dyDescent="0.2">
      <c r="A124" s="2"/>
      <c r="B124" s="2"/>
      <c r="C124" s="59"/>
      <c r="D124" s="2"/>
      <c r="E124" s="2"/>
      <c r="F124" s="2"/>
      <c r="G124" s="2"/>
      <c r="H124" s="2"/>
      <c r="I124" s="4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59"/>
      <c r="X124" s="2"/>
      <c r="Y124" s="2"/>
      <c r="Z124" s="2"/>
      <c r="AA124" s="2"/>
    </row>
    <row r="125" spans="1:27" ht="12.75" x14ac:dyDescent="0.2">
      <c r="A125" s="2"/>
      <c r="B125" s="2"/>
      <c r="C125" s="59"/>
      <c r="D125" s="2"/>
      <c r="E125" s="2"/>
      <c r="F125" s="2"/>
      <c r="G125" s="2"/>
      <c r="H125" s="2"/>
      <c r="I125" s="4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59"/>
      <c r="X125" s="2"/>
      <c r="Y125" s="2"/>
      <c r="Z125" s="2"/>
      <c r="AA125" s="2"/>
    </row>
    <row r="126" spans="1:27" ht="12.75" x14ac:dyDescent="0.2">
      <c r="A126" s="2"/>
      <c r="B126" s="2"/>
      <c r="C126" s="59"/>
      <c r="D126" s="2"/>
      <c r="E126" s="2"/>
      <c r="F126" s="2"/>
      <c r="G126" s="2"/>
      <c r="H126" s="2"/>
      <c r="I126" s="4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59"/>
      <c r="X126" s="2"/>
      <c r="Y126" s="2"/>
      <c r="Z126" s="2"/>
      <c r="AA126" s="2"/>
    </row>
    <row r="127" spans="1:27" ht="12.75" x14ac:dyDescent="0.2">
      <c r="A127" s="2"/>
      <c r="B127" s="2"/>
      <c r="C127" s="59"/>
      <c r="D127" s="2"/>
      <c r="E127" s="2"/>
      <c r="F127" s="2"/>
      <c r="G127" s="2"/>
      <c r="H127" s="2"/>
      <c r="I127" s="4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59"/>
      <c r="X127" s="2"/>
      <c r="Y127" s="2"/>
      <c r="Z127" s="2"/>
      <c r="AA127" s="2"/>
    </row>
    <row r="128" spans="1:27" ht="12.75" x14ac:dyDescent="0.2">
      <c r="A128" s="2"/>
      <c r="B128" s="2"/>
      <c r="C128" s="59"/>
      <c r="D128" s="2"/>
      <c r="E128" s="2"/>
      <c r="F128" s="2"/>
      <c r="G128" s="2"/>
      <c r="H128" s="2"/>
      <c r="I128" s="4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59"/>
      <c r="X128" s="2"/>
      <c r="Y128" s="2"/>
      <c r="Z128" s="2"/>
      <c r="AA128" s="2"/>
    </row>
    <row r="129" spans="1:27" ht="12.75" x14ac:dyDescent="0.2">
      <c r="A129" s="2"/>
      <c r="B129" s="2"/>
      <c r="C129" s="59"/>
      <c r="D129" s="2"/>
      <c r="E129" s="2"/>
      <c r="F129" s="2"/>
      <c r="G129" s="2"/>
      <c r="H129" s="2"/>
      <c r="I129" s="4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59"/>
      <c r="X129" s="2"/>
      <c r="Y129" s="2"/>
      <c r="Z129" s="2"/>
      <c r="AA129" s="2"/>
    </row>
    <row r="130" spans="1:27" ht="12.75" x14ac:dyDescent="0.2">
      <c r="A130" s="2"/>
      <c r="B130" s="2"/>
      <c r="C130" s="59"/>
      <c r="D130" s="2"/>
      <c r="E130" s="2"/>
      <c r="F130" s="2"/>
      <c r="G130" s="2"/>
      <c r="H130" s="2"/>
      <c r="I130" s="4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59"/>
      <c r="X130" s="2"/>
      <c r="Y130" s="2"/>
      <c r="Z130" s="2"/>
      <c r="AA130" s="2"/>
    </row>
    <row r="131" spans="1:27" ht="12.75" x14ac:dyDescent="0.2">
      <c r="A131" s="2"/>
      <c r="B131" s="2"/>
      <c r="C131" s="59"/>
      <c r="D131" s="2"/>
      <c r="E131" s="2"/>
      <c r="F131" s="2"/>
      <c r="G131" s="2"/>
      <c r="H131" s="2"/>
      <c r="I131" s="4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59"/>
      <c r="X131" s="2"/>
      <c r="Y131" s="2"/>
      <c r="Z131" s="2"/>
      <c r="AA131" s="2"/>
    </row>
    <row r="132" spans="1:27" ht="12.75" x14ac:dyDescent="0.2">
      <c r="A132" s="2"/>
      <c r="B132" s="2"/>
      <c r="C132" s="59"/>
      <c r="D132" s="2"/>
      <c r="E132" s="2"/>
      <c r="F132" s="2"/>
      <c r="G132" s="2"/>
      <c r="H132" s="2"/>
      <c r="I132" s="4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59"/>
      <c r="X132" s="2"/>
      <c r="Y132" s="2"/>
      <c r="Z132" s="2"/>
      <c r="AA132" s="2"/>
    </row>
    <row r="133" spans="1:27" ht="12.75" x14ac:dyDescent="0.2">
      <c r="A133" s="2"/>
      <c r="B133" s="2"/>
      <c r="C133" s="59"/>
      <c r="D133" s="2"/>
      <c r="E133" s="2"/>
      <c r="F133" s="2"/>
      <c r="G133" s="2"/>
      <c r="H133" s="2"/>
      <c r="I133" s="4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59"/>
      <c r="X133" s="2"/>
      <c r="Y133" s="2"/>
      <c r="Z133" s="2"/>
      <c r="AA133" s="2"/>
    </row>
    <row r="134" spans="1:27" ht="12.75" x14ac:dyDescent="0.2">
      <c r="A134" s="2"/>
      <c r="B134" s="2"/>
      <c r="C134" s="59"/>
      <c r="D134" s="2"/>
      <c r="E134" s="2"/>
      <c r="F134" s="2"/>
      <c r="G134" s="2"/>
      <c r="H134" s="2"/>
      <c r="I134" s="4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59"/>
      <c r="X134" s="2"/>
      <c r="Y134" s="2"/>
      <c r="Z134" s="2"/>
      <c r="AA134" s="2"/>
    </row>
    <row r="135" spans="1:27" ht="12.75" x14ac:dyDescent="0.2">
      <c r="A135" s="2"/>
      <c r="B135" s="2"/>
      <c r="C135" s="59"/>
      <c r="D135" s="2"/>
      <c r="E135" s="2"/>
      <c r="F135" s="2"/>
      <c r="G135" s="2"/>
      <c r="H135" s="2"/>
      <c r="I135" s="4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59"/>
      <c r="X135" s="2"/>
      <c r="Y135" s="2"/>
      <c r="Z135" s="2"/>
      <c r="AA135" s="2"/>
    </row>
    <row r="136" spans="1:27" ht="12.75" x14ac:dyDescent="0.2">
      <c r="A136" s="2"/>
      <c r="B136" s="2"/>
      <c r="C136" s="59"/>
      <c r="D136" s="2"/>
      <c r="E136" s="2"/>
      <c r="F136" s="2"/>
      <c r="G136" s="2"/>
      <c r="H136" s="2"/>
      <c r="I136" s="4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59"/>
      <c r="X136" s="2"/>
      <c r="Y136" s="2"/>
      <c r="Z136" s="2"/>
      <c r="AA136" s="2"/>
    </row>
    <row r="137" spans="1:27" ht="12.75" x14ac:dyDescent="0.2">
      <c r="A137" s="2"/>
      <c r="B137" s="2"/>
      <c r="C137" s="59"/>
      <c r="D137" s="2"/>
      <c r="E137" s="2"/>
      <c r="F137" s="2"/>
      <c r="G137" s="2"/>
      <c r="H137" s="2"/>
      <c r="I137" s="4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59"/>
      <c r="X137" s="2"/>
      <c r="Y137" s="2"/>
      <c r="Z137" s="2"/>
      <c r="AA137" s="2"/>
    </row>
    <row r="138" spans="1:27" ht="12.75" x14ac:dyDescent="0.2">
      <c r="A138" s="2"/>
      <c r="B138" s="2"/>
      <c r="C138" s="59"/>
      <c r="D138" s="2"/>
      <c r="E138" s="2"/>
      <c r="F138" s="2"/>
      <c r="G138" s="2"/>
      <c r="H138" s="2"/>
      <c r="I138" s="4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59"/>
      <c r="X138" s="2"/>
      <c r="Y138" s="2"/>
      <c r="Z138" s="2"/>
      <c r="AA138" s="2"/>
    </row>
    <row r="139" spans="1:27" ht="12.75" x14ac:dyDescent="0.2">
      <c r="A139" s="2"/>
      <c r="B139" s="2"/>
      <c r="C139" s="59"/>
      <c r="D139" s="2"/>
      <c r="E139" s="2"/>
      <c r="F139" s="2"/>
      <c r="G139" s="2"/>
      <c r="H139" s="2"/>
      <c r="I139" s="4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59"/>
      <c r="X139" s="2"/>
      <c r="Y139" s="2"/>
      <c r="Z139" s="2"/>
      <c r="AA139" s="2"/>
    </row>
    <row r="140" spans="1:27" ht="12.75" x14ac:dyDescent="0.2">
      <c r="A140" s="2"/>
      <c r="B140" s="2"/>
      <c r="C140" s="59"/>
      <c r="D140" s="2"/>
      <c r="E140" s="2"/>
      <c r="F140" s="2"/>
      <c r="G140" s="2"/>
      <c r="H140" s="2"/>
      <c r="I140" s="4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59"/>
      <c r="X140" s="2"/>
      <c r="Y140" s="2"/>
      <c r="Z140" s="2"/>
      <c r="AA140" s="2"/>
    </row>
    <row r="141" spans="1:27" ht="12.75" x14ac:dyDescent="0.2">
      <c r="A141" s="2"/>
      <c r="B141" s="2"/>
      <c r="C141" s="59"/>
      <c r="D141" s="2"/>
      <c r="E141" s="2"/>
      <c r="F141" s="2"/>
      <c r="G141" s="2"/>
      <c r="H141" s="2"/>
      <c r="I141" s="4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59"/>
      <c r="X141" s="2"/>
      <c r="Y141" s="2"/>
      <c r="Z141" s="2"/>
      <c r="AA141" s="2"/>
    </row>
    <row r="142" spans="1:27" ht="12.75" x14ac:dyDescent="0.2">
      <c r="A142" s="2"/>
      <c r="B142" s="2"/>
      <c r="C142" s="59"/>
      <c r="D142" s="2"/>
      <c r="E142" s="2"/>
      <c r="F142" s="2"/>
      <c r="G142" s="2"/>
      <c r="H142" s="2"/>
      <c r="I142" s="4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59"/>
      <c r="X142" s="2"/>
      <c r="Y142" s="2"/>
      <c r="Z142" s="2"/>
      <c r="AA142" s="2"/>
    </row>
    <row r="143" spans="1:27" ht="12.75" x14ac:dyDescent="0.2">
      <c r="A143" s="2"/>
      <c r="B143" s="2"/>
      <c r="C143" s="59"/>
      <c r="D143" s="2"/>
      <c r="E143" s="2"/>
      <c r="F143" s="2"/>
      <c r="G143" s="2"/>
      <c r="H143" s="2"/>
      <c r="I143" s="4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59"/>
      <c r="X143" s="2"/>
      <c r="Y143" s="2"/>
      <c r="Z143" s="2"/>
      <c r="AA143" s="2"/>
    </row>
    <row r="144" spans="1:27" ht="12.75" x14ac:dyDescent="0.2">
      <c r="A144" s="2"/>
      <c r="B144" s="2"/>
      <c r="C144" s="59"/>
      <c r="D144" s="2"/>
      <c r="E144" s="2"/>
      <c r="F144" s="2"/>
      <c r="G144" s="2"/>
      <c r="H144" s="2"/>
      <c r="I144" s="4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59"/>
      <c r="X144" s="2"/>
      <c r="Y144" s="2"/>
      <c r="Z144" s="2"/>
      <c r="AA144" s="2"/>
    </row>
    <row r="145" spans="1:27" ht="12.75" x14ac:dyDescent="0.2">
      <c r="A145" s="2"/>
      <c r="B145" s="2"/>
      <c r="C145" s="59"/>
      <c r="D145" s="2"/>
      <c r="E145" s="2"/>
      <c r="F145" s="2"/>
      <c r="G145" s="2"/>
      <c r="H145" s="2"/>
      <c r="I145" s="4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59"/>
      <c r="X145" s="2"/>
      <c r="Y145" s="2"/>
      <c r="Z145" s="2"/>
      <c r="AA145" s="2"/>
    </row>
    <row r="146" spans="1:27" ht="12.75" x14ac:dyDescent="0.2">
      <c r="A146" s="2"/>
      <c r="B146" s="2"/>
      <c r="C146" s="59"/>
      <c r="D146" s="2"/>
      <c r="E146" s="2"/>
      <c r="F146" s="2"/>
      <c r="G146" s="2"/>
      <c r="H146" s="2"/>
      <c r="I146" s="4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59"/>
      <c r="X146" s="2"/>
      <c r="Y146" s="2"/>
      <c r="Z146" s="2"/>
      <c r="AA146" s="2"/>
    </row>
    <row r="147" spans="1:27" ht="12.75" x14ac:dyDescent="0.2">
      <c r="A147" s="2"/>
      <c r="B147" s="2"/>
      <c r="C147" s="59"/>
      <c r="D147" s="2"/>
      <c r="E147" s="2"/>
      <c r="F147" s="2"/>
      <c r="G147" s="2"/>
      <c r="H147" s="2"/>
      <c r="I147" s="4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59"/>
      <c r="X147" s="2"/>
      <c r="Y147" s="2"/>
      <c r="Z147" s="2"/>
      <c r="AA147" s="2"/>
    </row>
    <row r="148" spans="1:27" ht="12.75" x14ac:dyDescent="0.2">
      <c r="A148" s="2"/>
      <c r="B148" s="2"/>
      <c r="C148" s="59"/>
      <c r="D148" s="2"/>
      <c r="E148" s="2"/>
      <c r="F148" s="2"/>
      <c r="G148" s="2"/>
      <c r="H148" s="2"/>
      <c r="I148" s="4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59"/>
      <c r="X148" s="2"/>
      <c r="Y148" s="2"/>
      <c r="Z148" s="2"/>
      <c r="AA148" s="2"/>
    </row>
    <row r="149" spans="1:27" ht="12.75" x14ac:dyDescent="0.2">
      <c r="A149" s="2"/>
      <c r="B149" s="2"/>
      <c r="C149" s="59"/>
      <c r="D149" s="2"/>
      <c r="E149" s="2"/>
      <c r="F149" s="2"/>
      <c r="G149" s="2"/>
      <c r="H149" s="2"/>
      <c r="I149" s="4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59"/>
      <c r="X149" s="2"/>
      <c r="Y149" s="2"/>
      <c r="Z149" s="2"/>
      <c r="AA149" s="2"/>
    </row>
    <row r="150" spans="1:27" ht="12.75" x14ac:dyDescent="0.2">
      <c r="A150" s="2"/>
      <c r="B150" s="2"/>
      <c r="C150" s="59"/>
      <c r="D150" s="2"/>
      <c r="E150" s="2"/>
      <c r="F150" s="2"/>
      <c r="G150" s="2"/>
      <c r="H150" s="2"/>
      <c r="I150" s="4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59"/>
      <c r="X150" s="2"/>
      <c r="Y150" s="2"/>
      <c r="Z150" s="2"/>
      <c r="AA150" s="2"/>
    </row>
    <row r="151" spans="1:27" ht="12.75" x14ac:dyDescent="0.2">
      <c r="A151" s="2"/>
      <c r="B151" s="2"/>
      <c r="C151" s="59"/>
      <c r="D151" s="2"/>
      <c r="E151" s="2"/>
      <c r="F151" s="2"/>
      <c r="G151" s="2"/>
      <c r="H151" s="2"/>
      <c r="I151" s="4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59"/>
      <c r="X151" s="2"/>
      <c r="Y151" s="2"/>
      <c r="Z151" s="2"/>
      <c r="AA151" s="2"/>
    </row>
    <row r="152" spans="1:27" ht="12.75" x14ac:dyDescent="0.2">
      <c r="A152" s="2"/>
      <c r="B152" s="2"/>
      <c r="C152" s="59"/>
      <c r="D152" s="2"/>
      <c r="E152" s="2"/>
      <c r="F152" s="2"/>
      <c r="G152" s="2"/>
      <c r="H152" s="2"/>
      <c r="I152" s="4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59"/>
      <c r="X152" s="2"/>
      <c r="Y152" s="2"/>
      <c r="Z152" s="2"/>
      <c r="AA152" s="2"/>
    </row>
    <row r="153" spans="1:27" ht="12.75" x14ac:dyDescent="0.2">
      <c r="A153" s="2"/>
      <c r="B153" s="2"/>
      <c r="C153" s="59"/>
      <c r="D153" s="2"/>
      <c r="E153" s="2"/>
      <c r="F153" s="2"/>
      <c r="G153" s="2"/>
      <c r="H153" s="2"/>
      <c r="I153" s="4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59"/>
      <c r="X153" s="2"/>
      <c r="Y153" s="2"/>
      <c r="Z153" s="2"/>
      <c r="AA153" s="2"/>
    </row>
    <row r="154" spans="1:27" ht="12.75" x14ac:dyDescent="0.2">
      <c r="A154" s="2"/>
      <c r="B154" s="2"/>
      <c r="C154" s="59"/>
      <c r="D154" s="2"/>
      <c r="E154" s="2"/>
      <c r="F154" s="2"/>
      <c r="G154" s="2"/>
      <c r="H154" s="2"/>
      <c r="I154" s="4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59"/>
      <c r="X154" s="2"/>
      <c r="Y154" s="2"/>
      <c r="Z154" s="2"/>
      <c r="AA154" s="2"/>
    </row>
    <row r="155" spans="1:27" ht="12.75" x14ac:dyDescent="0.2">
      <c r="A155" s="2"/>
      <c r="B155" s="2"/>
      <c r="C155" s="59"/>
      <c r="D155" s="2"/>
      <c r="E155" s="2"/>
      <c r="F155" s="2"/>
      <c r="G155" s="2"/>
      <c r="H155" s="2"/>
      <c r="I155" s="4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59"/>
      <c r="X155" s="2"/>
      <c r="Y155" s="2"/>
      <c r="Z155" s="2"/>
      <c r="AA155" s="2"/>
    </row>
    <row r="156" spans="1:27" ht="12.75" x14ac:dyDescent="0.2">
      <c r="A156" s="2"/>
      <c r="B156" s="2"/>
      <c r="C156" s="59"/>
      <c r="D156" s="2"/>
      <c r="E156" s="2"/>
      <c r="F156" s="2"/>
      <c r="G156" s="2"/>
      <c r="H156" s="2"/>
      <c r="I156" s="4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59"/>
      <c r="X156" s="2"/>
      <c r="Y156" s="2"/>
      <c r="Z156" s="2"/>
      <c r="AA156" s="2"/>
    </row>
    <row r="157" spans="1:27" ht="12.75" x14ac:dyDescent="0.2">
      <c r="A157" s="2"/>
      <c r="B157" s="2"/>
      <c r="C157" s="59"/>
      <c r="D157" s="2"/>
      <c r="E157" s="2"/>
      <c r="F157" s="2"/>
      <c r="G157" s="2"/>
      <c r="H157" s="2"/>
      <c r="I157" s="4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59"/>
      <c r="X157" s="2"/>
      <c r="Y157" s="2"/>
      <c r="Z157" s="2"/>
      <c r="AA157" s="2"/>
    </row>
    <row r="158" spans="1:27" ht="12.75" x14ac:dyDescent="0.2">
      <c r="A158" s="2"/>
      <c r="B158" s="2"/>
      <c r="C158" s="59"/>
      <c r="D158" s="2"/>
      <c r="E158" s="2"/>
      <c r="F158" s="2"/>
      <c r="G158" s="2"/>
      <c r="H158" s="2"/>
      <c r="I158" s="4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59"/>
      <c r="X158" s="2"/>
      <c r="Y158" s="2"/>
      <c r="Z158" s="2"/>
      <c r="AA158" s="2"/>
    </row>
    <row r="159" spans="1:27" ht="12.75" x14ac:dyDescent="0.2">
      <c r="A159" s="2"/>
      <c r="B159" s="2"/>
      <c r="C159" s="59"/>
      <c r="D159" s="2"/>
      <c r="E159" s="2"/>
      <c r="F159" s="2"/>
      <c r="G159" s="2"/>
      <c r="H159" s="2"/>
      <c r="I159" s="4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59"/>
      <c r="X159" s="2"/>
      <c r="Y159" s="2"/>
      <c r="Z159" s="2"/>
      <c r="AA159" s="2"/>
    </row>
    <row r="160" spans="1:27" ht="12.75" x14ac:dyDescent="0.2">
      <c r="A160" s="2"/>
      <c r="B160" s="2"/>
      <c r="C160" s="59"/>
      <c r="D160" s="2"/>
      <c r="E160" s="2"/>
      <c r="F160" s="2"/>
      <c r="G160" s="2"/>
      <c r="H160" s="2"/>
      <c r="I160" s="4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59"/>
      <c r="X160" s="2"/>
      <c r="Y160" s="2"/>
      <c r="Z160" s="2"/>
      <c r="AA160" s="2"/>
    </row>
    <row r="161" spans="1:27" ht="12.75" x14ac:dyDescent="0.2">
      <c r="A161" s="2"/>
      <c r="B161" s="2"/>
      <c r="C161" s="59"/>
      <c r="D161" s="2"/>
      <c r="E161" s="2"/>
      <c r="F161" s="2"/>
      <c r="G161" s="2"/>
      <c r="H161" s="2"/>
      <c r="I161" s="4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59"/>
      <c r="X161" s="2"/>
      <c r="Y161" s="2"/>
      <c r="Z161" s="2"/>
      <c r="AA161" s="2"/>
    </row>
    <row r="162" spans="1:27" ht="12.75" x14ac:dyDescent="0.2">
      <c r="A162" s="2"/>
      <c r="B162" s="2"/>
      <c r="C162" s="59"/>
      <c r="D162" s="2"/>
      <c r="E162" s="2"/>
      <c r="F162" s="2"/>
      <c r="G162" s="2"/>
      <c r="H162" s="2"/>
      <c r="I162" s="4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59"/>
      <c r="X162" s="2"/>
      <c r="Y162" s="2"/>
      <c r="Z162" s="2"/>
      <c r="AA162" s="2"/>
    </row>
    <row r="163" spans="1:27" ht="12.75" x14ac:dyDescent="0.2">
      <c r="A163" s="2"/>
      <c r="B163" s="2"/>
      <c r="C163" s="59"/>
      <c r="D163" s="2"/>
      <c r="E163" s="2"/>
      <c r="F163" s="2"/>
      <c r="G163" s="2"/>
      <c r="H163" s="2"/>
      <c r="I163" s="4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59"/>
      <c r="X163" s="2"/>
      <c r="Y163" s="2"/>
      <c r="Z163" s="2"/>
      <c r="AA163" s="2"/>
    </row>
    <row r="164" spans="1:27" ht="12.75" x14ac:dyDescent="0.2">
      <c r="A164" s="2"/>
      <c r="B164" s="2"/>
      <c r="C164" s="59"/>
      <c r="D164" s="2"/>
      <c r="E164" s="2"/>
      <c r="F164" s="2"/>
      <c r="G164" s="2"/>
      <c r="H164" s="2"/>
      <c r="I164" s="4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59"/>
      <c r="X164" s="2"/>
      <c r="Y164" s="2"/>
      <c r="Z164" s="2"/>
      <c r="AA164" s="2"/>
    </row>
    <row r="165" spans="1:27" ht="12.75" x14ac:dyDescent="0.2">
      <c r="A165" s="2"/>
      <c r="B165" s="2"/>
      <c r="C165" s="59"/>
      <c r="D165" s="2"/>
      <c r="E165" s="2"/>
      <c r="F165" s="2"/>
      <c r="G165" s="2"/>
      <c r="H165" s="2"/>
      <c r="I165" s="4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59"/>
      <c r="X165" s="2"/>
      <c r="Y165" s="2"/>
      <c r="Z165" s="2"/>
      <c r="AA165" s="2"/>
    </row>
    <row r="166" spans="1:27" ht="12.75" x14ac:dyDescent="0.2">
      <c r="A166" s="2"/>
      <c r="B166" s="2"/>
      <c r="C166" s="59"/>
      <c r="D166" s="2"/>
      <c r="E166" s="2"/>
      <c r="F166" s="2"/>
      <c r="G166" s="2"/>
      <c r="H166" s="2"/>
      <c r="I166" s="4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59"/>
      <c r="X166" s="2"/>
      <c r="Y166" s="2"/>
      <c r="Z166" s="2"/>
      <c r="AA166" s="2"/>
    </row>
    <row r="167" spans="1:27" ht="12.75" x14ac:dyDescent="0.2">
      <c r="A167" s="2"/>
      <c r="B167" s="2"/>
      <c r="C167" s="59"/>
      <c r="D167" s="2"/>
      <c r="E167" s="2"/>
      <c r="F167" s="2"/>
      <c r="G167" s="2"/>
      <c r="H167" s="2"/>
      <c r="I167" s="4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59"/>
      <c r="X167" s="2"/>
      <c r="Y167" s="2"/>
      <c r="Z167" s="2"/>
      <c r="AA167" s="2"/>
    </row>
    <row r="168" spans="1:27" ht="12.75" x14ac:dyDescent="0.2">
      <c r="A168" s="2"/>
      <c r="B168" s="2"/>
      <c r="C168" s="59"/>
      <c r="D168" s="2"/>
      <c r="E168" s="2"/>
      <c r="F168" s="2"/>
      <c r="G168" s="2"/>
      <c r="H168" s="2"/>
      <c r="I168" s="4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59"/>
      <c r="X168" s="2"/>
      <c r="Y168" s="2"/>
      <c r="Z168" s="2"/>
      <c r="AA168" s="2"/>
    </row>
    <row r="169" spans="1:27" ht="12.75" x14ac:dyDescent="0.2">
      <c r="A169" s="2"/>
      <c r="B169" s="2"/>
      <c r="C169" s="59"/>
      <c r="D169" s="2"/>
      <c r="E169" s="2"/>
      <c r="F169" s="2"/>
      <c r="G169" s="2"/>
      <c r="H169" s="2"/>
      <c r="I169" s="4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59"/>
      <c r="X169" s="2"/>
      <c r="Y169" s="2"/>
      <c r="Z169" s="2"/>
      <c r="AA169" s="2"/>
    </row>
    <row r="170" spans="1:27" ht="12.75" x14ac:dyDescent="0.2">
      <c r="A170" s="2"/>
      <c r="B170" s="2"/>
      <c r="C170" s="59"/>
      <c r="D170" s="2"/>
      <c r="E170" s="2"/>
      <c r="F170" s="2"/>
      <c r="G170" s="2"/>
      <c r="H170" s="2"/>
      <c r="I170" s="4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59"/>
      <c r="X170" s="2"/>
      <c r="Y170" s="2"/>
      <c r="Z170" s="2"/>
      <c r="AA170" s="2"/>
    </row>
    <row r="171" spans="1:27" ht="12.75" x14ac:dyDescent="0.2">
      <c r="A171" s="2"/>
      <c r="B171" s="2"/>
      <c r="C171" s="59"/>
      <c r="D171" s="2"/>
      <c r="E171" s="2"/>
      <c r="F171" s="2"/>
      <c r="G171" s="2"/>
      <c r="H171" s="2"/>
      <c r="I171" s="4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59"/>
      <c r="X171" s="2"/>
      <c r="Y171" s="2"/>
      <c r="Z171" s="2"/>
      <c r="AA171" s="2"/>
    </row>
    <row r="172" spans="1:27" ht="12.75" x14ac:dyDescent="0.2">
      <c r="A172" s="2"/>
      <c r="B172" s="2"/>
      <c r="C172" s="59"/>
      <c r="D172" s="2"/>
      <c r="E172" s="2"/>
      <c r="F172" s="2"/>
      <c r="G172" s="2"/>
      <c r="H172" s="2"/>
      <c r="I172" s="4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59"/>
      <c r="X172" s="2"/>
      <c r="Y172" s="2"/>
      <c r="Z172" s="2"/>
      <c r="AA172" s="2"/>
    </row>
    <row r="173" spans="1:27" ht="12.75" x14ac:dyDescent="0.2">
      <c r="A173" s="2"/>
      <c r="B173" s="2"/>
      <c r="C173" s="59"/>
      <c r="D173" s="2"/>
      <c r="E173" s="2"/>
      <c r="F173" s="2"/>
      <c r="G173" s="2"/>
      <c r="H173" s="2"/>
      <c r="I173" s="4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59"/>
      <c r="X173" s="2"/>
      <c r="Y173" s="2"/>
      <c r="Z173" s="2"/>
      <c r="AA173" s="2"/>
    </row>
    <row r="174" spans="1:27" ht="12.75" x14ac:dyDescent="0.2">
      <c r="A174" s="2"/>
      <c r="B174" s="2"/>
      <c r="C174" s="59"/>
      <c r="D174" s="2"/>
      <c r="E174" s="2"/>
      <c r="F174" s="2"/>
      <c r="G174" s="2"/>
      <c r="H174" s="2"/>
      <c r="I174" s="4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59"/>
      <c r="X174" s="2"/>
      <c r="Y174" s="2"/>
      <c r="Z174" s="2"/>
      <c r="AA174" s="2"/>
    </row>
    <row r="175" spans="1:27" ht="12.75" x14ac:dyDescent="0.2">
      <c r="A175" s="2"/>
      <c r="B175" s="2"/>
      <c r="C175" s="59"/>
      <c r="D175" s="2"/>
      <c r="E175" s="2"/>
      <c r="F175" s="2"/>
      <c r="G175" s="2"/>
      <c r="H175" s="2"/>
      <c r="I175" s="4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59"/>
      <c r="X175" s="2"/>
      <c r="Y175" s="2"/>
      <c r="Z175" s="2"/>
      <c r="AA175" s="2"/>
    </row>
    <row r="176" spans="1:27" ht="12.75" x14ac:dyDescent="0.2">
      <c r="A176" s="2"/>
      <c r="B176" s="2"/>
      <c r="C176" s="59"/>
      <c r="D176" s="2"/>
      <c r="E176" s="2"/>
      <c r="F176" s="2"/>
      <c r="G176" s="2"/>
      <c r="H176" s="2"/>
      <c r="I176" s="4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59"/>
      <c r="X176" s="2"/>
      <c r="Y176" s="2"/>
      <c r="Z176" s="2"/>
      <c r="AA176" s="2"/>
    </row>
    <row r="177" spans="1:27" ht="12.75" x14ac:dyDescent="0.2">
      <c r="A177" s="2"/>
      <c r="B177" s="2"/>
      <c r="C177" s="59"/>
      <c r="D177" s="2"/>
      <c r="E177" s="2"/>
      <c r="F177" s="2"/>
      <c r="G177" s="2"/>
      <c r="H177" s="2"/>
      <c r="I177" s="4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59"/>
      <c r="X177" s="2"/>
      <c r="Y177" s="2"/>
      <c r="Z177" s="2"/>
      <c r="AA177" s="2"/>
    </row>
    <row r="178" spans="1:27" ht="12.75" x14ac:dyDescent="0.2">
      <c r="A178" s="2"/>
      <c r="B178" s="2"/>
      <c r="C178" s="59"/>
      <c r="D178" s="2"/>
      <c r="E178" s="2"/>
      <c r="F178" s="2"/>
      <c r="G178" s="2"/>
      <c r="H178" s="2"/>
      <c r="I178" s="4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59"/>
      <c r="X178" s="2"/>
      <c r="Y178" s="2"/>
      <c r="Z178" s="2"/>
      <c r="AA178" s="2"/>
    </row>
    <row r="179" spans="1:27" ht="12.75" x14ac:dyDescent="0.2">
      <c r="A179" s="2"/>
      <c r="B179" s="2"/>
      <c r="C179" s="59"/>
      <c r="D179" s="2"/>
      <c r="E179" s="2"/>
      <c r="F179" s="2"/>
      <c r="G179" s="2"/>
      <c r="H179" s="2"/>
      <c r="I179" s="4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59"/>
      <c r="X179" s="2"/>
      <c r="Y179" s="2"/>
      <c r="Z179" s="2"/>
      <c r="AA179" s="2"/>
    </row>
    <row r="180" spans="1:27" ht="12.75" x14ac:dyDescent="0.2">
      <c r="A180" s="2"/>
      <c r="B180" s="2"/>
      <c r="C180" s="59"/>
      <c r="D180" s="2"/>
      <c r="E180" s="2"/>
      <c r="F180" s="2"/>
      <c r="G180" s="2"/>
      <c r="H180" s="2"/>
      <c r="I180" s="4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59"/>
      <c r="X180" s="2"/>
      <c r="Y180" s="2"/>
      <c r="Z180" s="2"/>
      <c r="AA180" s="2"/>
    </row>
    <row r="181" spans="1:27" ht="12.75" x14ac:dyDescent="0.2">
      <c r="A181" s="2"/>
      <c r="B181" s="2"/>
      <c r="C181" s="59"/>
      <c r="D181" s="2"/>
      <c r="E181" s="2"/>
      <c r="F181" s="2"/>
      <c r="G181" s="2"/>
      <c r="H181" s="2"/>
      <c r="I181" s="4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59"/>
      <c r="X181" s="2"/>
      <c r="Y181" s="2"/>
      <c r="Z181" s="2"/>
      <c r="AA181" s="2"/>
    </row>
    <row r="182" spans="1:27" ht="12.75" x14ac:dyDescent="0.2">
      <c r="A182" s="2"/>
      <c r="B182" s="2"/>
      <c r="C182" s="59"/>
      <c r="D182" s="2"/>
      <c r="E182" s="2"/>
      <c r="F182" s="2"/>
      <c r="G182" s="2"/>
      <c r="H182" s="2"/>
      <c r="I182" s="4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59"/>
      <c r="X182" s="2"/>
      <c r="Y182" s="2"/>
      <c r="Z182" s="2"/>
      <c r="AA182" s="2"/>
    </row>
    <row r="183" spans="1:27" ht="12.75" x14ac:dyDescent="0.2">
      <c r="A183" s="2"/>
      <c r="B183" s="2"/>
      <c r="C183" s="59"/>
      <c r="D183" s="2"/>
      <c r="E183" s="2"/>
      <c r="F183" s="2"/>
      <c r="G183" s="2"/>
      <c r="H183" s="2"/>
      <c r="I183" s="4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59"/>
      <c r="X183" s="2"/>
      <c r="Y183" s="2"/>
      <c r="Z183" s="2"/>
      <c r="AA183" s="2"/>
    </row>
    <row r="184" spans="1:27" ht="12.75" x14ac:dyDescent="0.2">
      <c r="A184" s="2"/>
      <c r="B184" s="2"/>
      <c r="C184" s="59"/>
      <c r="D184" s="2"/>
      <c r="E184" s="2"/>
      <c r="F184" s="2"/>
      <c r="G184" s="2"/>
      <c r="H184" s="2"/>
      <c r="I184" s="4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59"/>
      <c r="X184" s="2"/>
      <c r="Y184" s="2"/>
      <c r="Z184" s="2"/>
      <c r="AA184" s="2"/>
    </row>
    <row r="185" spans="1:27" ht="12.75" x14ac:dyDescent="0.2">
      <c r="A185" s="2"/>
      <c r="B185" s="2"/>
      <c r="C185" s="59"/>
      <c r="D185" s="2"/>
      <c r="E185" s="2"/>
      <c r="F185" s="2"/>
      <c r="G185" s="2"/>
      <c r="H185" s="2"/>
      <c r="I185" s="4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59"/>
      <c r="X185" s="2"/>
      <c r="Y185" s="2"/>
      <c r="Z185" s="2"/>
      <c r="AA185" s="2"/>
    </row>
    <row r="186" spans="1:27" ht="12.75" x14ac:dyDescent="0.2">
      <c r="A186" s="2"/>
      <c r="B186" s="2"/>
      <c r="C186" s="59"/>
      <c r="D186" s="2"/>
      <c r="E186" s="2"/>
      <c r="F186" s="2"/>
      <c r="G186" s="2"/>
      <c r="H186" s="2"/>
      <c r="I186" s="4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59"/>
      <c r="X186" s="2"/>
      <c r="Y186" s="2"/>
      <c r="Z186" s="2"/>
      <c r="AA186" s="2"/>
    </row>
    <row r="187" spans="1:27" ht="12.75" x14ac:dyDescent="0.2">
      <c r="A187" s="2"/>
      <c r="B187" s="2"/>
      <c r="C187" s="59"/>
      <c r="D187" s="2"/>
      <c r="E187" s="2"/>
      <c r="F187" s="2"/>
      <c r="G187" s="2"/>
      <c r="H187" s="2"/>
      <c r="I187" s="4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59"/>
      <c r="X187" s="2"/>
      <c r="Y187" s="2"/>
      <c r="Z187" s="2"/>
      <c r="AA187" s="2"/>
    </row>
    <row r="188" spans="1:27" ht="12.75" x14ac:dyDescent="0.2">
      <c r="A188" s="2"/>
      <c r="B188" s="2"/>
      <c r="C188" s="59"/>
      <c r="D188" s="2"/>
      <c r="E188" s="2"/>
      <c r="F188" s="2"/>
      <c r="G188" s="2"/>
      <c r="H188" s="2"/>
      <c r="I188" s="4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59"/>
      <c r="X188" s="2"/>
      <c r="Y188" s="2"/>
      <c r="Z188" s="2"/>
      <c r="AA188" s="2"/>
    </row>
    <row r="189" spans="1:27" ht="12.75" x14ac:dyDescent="0.2">
      <c r="A189" s="2"/>
      <c r="B189" s="2"/>
      <c r="C189" s="59"/>
      <c r="D189" s="2"/>
      <c r="E189" s="2"/>
      <c r="F189" s="2"/>
      <c r="G189" s="2"/>
      <c r="H189" s="2"/>
      <c r="I189" s="4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59"/>
      <c r="X189" s="2"/>
      <c r="Y189" s="2"/>
      <c r="Z189" s="2"/>
      <c r="AA189" s="2"/>
    </row>
    <row r="190" spans="1:27" ht="12.75" x14ac:dyDescent="0.2">
      <c r="A190" s="2"/>
      <c r="B190" s="2"/>
      <c r="C190" s="59"/>
      <c r="D190" s="2"/>
      <c r="E190" s="2"/>
      <c r="F190" s="2"/>
      <c r="G190" s="2"/>
      <c r="H190" s="2"/>
      <c r="I190" s="4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59"/>
      <c r="X190" s="2"/>
      <c r="Y190" s="2"/>
      <c r="Z190" s="2"/>
      <c r="AA190" s="2"/>
    </row>
    <row r="191" spans="1:27" ht="12.75" x14ac:dyDescent="0.2">
      <c r="A191" s="2"/>
      <c r="B191" s="2"/>
      <c r="C191" s="59"/>
      <c r="D191" s="2"/>
      <c r="E191" s="2"/>
      <c r="F191" s="2"/>
      <c r="G191" s="2"/>
      <c r="H191" s="2"/>
      <c r="I191" s="4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59"/>
      <c r="X191" s="2"/>
      <c r="Y191" s="2"/>
      <c r="Z191" s="2"/>
      <c r="AA191" s="2"/>
    </row>
    <row r="192" spans="1:27" ht="12.75" x14ac:dyDescent="0.2">
      <c r="A192" s="2"/>
      <c r="B192" s="2"/>
      <c r="C192" s="59"/>
      <c r="D192" s="2"/>
      <c r="E192" s="2"/>
      <c r="F192" s="2"/>
      <c r="G192" s="2"/>
      <c r="H192" s="2"/>
      <c r="I192" s="4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59"/>
      <c r="X192" s="2"/>
      <c r="Y192" s="2"/>
      <c r="Z192" s="2"/>
      <c r="AA192" s="2"/>
    </row>
    <row r="193" spans="1:27" ht="12.75" x14ac:dyDescent="0.2">
      <c r="A193" s="2"/>
      <c r="B193" s="2"/>
      <c r="C193" s="59"/>
      <c r="D193" s="2"/>
      <c r="E193" s="2"/>
      <c r="F193" s="2"/>
      <c r="G193" s="2"/>
      <c r="H193" s="2"/>
      <c r="I193" s="4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59"/>
      <c r="X193" s="2"/>
      <c r="Y193" s="2"/>
      <c r="Z193" s="2"/>
      <c r="AA193" s="2"/>
    </row>
    <row r="194" spans="1:27" ht="12.75" x14ac:dyDescent="0.2">
      <c r="A194" s="2"/>
      <c r="B194" s="2"/>
      <c r="C194" s="59"/>
      <c r="D194" s="2"/>
      <c r="E194" s="2"/>
      <c r="F194" s="2"/>
      <c r="G194" s="2"/>
      <c r="H194" s="2"/>
      <c r="I194" s="4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59"/>
      <c r="X194" s="2"/>
      <c r="Y194" s="2"/>
      <c r="Z194" s="2"/>
      <c r="AA194" s="2"/>
    </row>
    <row r="195" spans="1:27" ht="12.75" x14ac:dyDescent="0.2">
      <c r="A195" s="2"/>
      <c r="B195" s="2"/>
      <c r="C195" s="59"/>
      <c r="D195" s="2"/>
      <c r="E195" s="2"/>
      <c r="F195" s="2"/>
      <c r="G195" s="2"/>
      <c r="H195" s="2"/>
      <c r="I195" s="4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59"/>
      <c r="X195" s="2"/>
      <c r="Y195" s="2"/>
      <c r="Z195" s="2"/>
      <c r="AA195" s="2"/>
    </row>
    <row r="196" spans="1:27" ht="12.75" x14ac:dyDescent="0.2">
      <c r="A196" s="2"/>
      <c r="B196" s="2"/>
      <c r="C196" s="59"/>
      <c r="D196" s="2"/>
      <c r="E196" s="2"/>
      <c r="F196" s="2"/>
      <c r="G196" s="2"/>
      <c r="H196" s="2"/>
      <c r="I196" s="4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59"/>
      <c r="X196" s="2"/>
      <c r="Y196" s="2"/>
      <c r="Z196" s="2"/>
      <c r="AA196" s="2"/>
    </row>
    <row r="197" spans="1:27" ht="12.75" x14ac:dyDescent="0.2">
      <c r="A197" s="2"/>
      <c r="B197" s="2"/>
      <c r="C197" s="59"/>
      <c r="D197" s="2"/>
      <c r="E197" s="2"/>
      <c r="F197" s="2"/>
      <c r="G197" s="2"/>
      <c r="H197" s="2"/>
      <c r="I197" s="4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59"/>
      <c r="X197" s="2"/>
      <c r="Y197" s="2"/>
      <c r="Z197" s="2"/>
      <c r="AA197" s="2"/>
    </row>
    <row r="198" spans="1:27" ht="12.75" x14ac:dyDescent="0.2">
      <c r="A198" s="2"/>
      <c r="B198" s="2"/>
      <c r="C198" s="59"/>
      <c r="D198" s="2"/>
      <c r="E198" s="2"/>
      <c r="F198" s="2"/>
      <c r="G198" s="2"/>
      <c r="H198" s="2"/>
      <c r="I198" s="4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59"/>
      <c r="X198" s="2"/>
      <c r="Y198" s="2"/>
      <c r="Z198" s="2"/>
      <c r="AA198" s="2"/>
    </row>
    <row r="199" spans="1:27" ht="12.75" x14ac:dyDescent="0.2">
      <c r="A199" s="2"/>
      <c r="B199" s="2"/>
      <c r="C199" s="59"/>
      <c r="D199" s="2"/>
      <c r="E199" s="2"/>
      <c r="F199" s="2"/>
      <c r="G199" s="2"/>
      <c r="H199" s="2"/>
      <c r="I199" s="4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59"/>
      <c r="X199" s="2"/>
      <c r="Y199" s="2"/>
      <c r="Z199" s="2"/>
      <c r="AA199" s="2"/>
    </row>
    <row r="200" spans="1:27" ht="12.75" x14ac:dyDescent="0.2">
      <c r="A200" s="2"/>
      <c r="B200" s="2"/>
      <c r="C200" s="59"/>
      <c r="D200" s="2"/>
      <c r="E200" s="2"/>
      <c r="F200" s="2"/>
      <c r="G200" s="2"/>
      <c r="H200" s="2"/>
      <c r="I200" s="4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59"/>
      <c r="X200" s="2"/>
      <c r="Y200" s="2"/>
      <c r="Z200" s="2"/>
      <c r="AA200" s="2"/>
    </row>
    <row r="201" spans="1:27" ht="12.75" x14ac:dyDescent="0.2">
      <c r="A201" s="2"/>
      <c r="B201" s="2"/>
      <c r="C201" s="59"/>
      <c r="D201" s="2"/>
      <c r="E201" s="2"/>
      <c r="F201" s="2"/>
      <c r="G201" s="2"/>
      <c r="H201" s="2"/>
      <c r="I201" s="4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59"/>
      <c r="X201" s="2"/>
      <c r="Y201" s="2"/>
      <c r="Z201" s="2"/>
      <c r="AA201" s="2"/>
    </row>
    <row r="202" spans="1:27" ht="12.75" x14ac:dyDescent="0.2">
      <c r="A202" s="2"/>
      <c r="B202" s="2"/>
      <c r="C202" s="59"/>
      <c r="D202" s="2"/>
      <c r="E202" s="2"/>
      <c r="F202" s="2"/>
      <c r="G202" s="2"/>
      <c r="H202" s="2"/>
      <c r="I202" s="4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59"/>
      <c r="X202" s="2"/>
      <c r="Y202" s="2"/>
      <c r="Z202" s="2"/>
      <c r="AA202" s="2"/>
    </row>
    <row r="203" spans="1:27" ht="12.75" x14ac:dyDescent="0.2">
      <c r="A203" s="2"/>
      <c r="B203" s="2"/>
      <c r="C203" s="59"/>
      <c r="D203" s="2"/>
      <c r="E203" s="2"/>
      <c r="F203" s="2"/>
      <c r="G203" s="2"/>
      <c r="H203" s="2"/>
      <c r="I203" s="4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59"/>
      <c r="X203" s="2"/>
      <c r="Y203" s="2"/>
      <c r="Z203" s="2"/>
      <c r="AA203" s="2"/>
    </row>
    <row r="204" spans="1:27" ht="12.75" x14ac:dyDescent="0.2">
      <c r="A204" s="2"/>
      <c r="B204" s="2"/>
      <c r="C204" s="59"/>
      <c r="D204" s="2"/>
      <c r="E204" s="2"/>
      <c r="F204" s="2"/>
      <c r="G204" s="2"/>
      <c r="H204" s="2"/>
      <c r="I204" s="4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59"/>
      <c r="X204" s="2"/>
      <c r="Y204" s="2"/>
      <c r="Z204" s="2"/>
      <c r="AA204" s="2"/>
    </row>
    <row r="205" spans="1:27" ht="12.75" x14ac:dyDescent="0.2">
      <c r="A205" s="2"/>
      <c r="B205" s="2"/>
      <c r="C205" s="59"/>
      <c r="D205" s="2"/>
      <c r="E205" s="2"/>
      <c r="F205" s="2"/>
      <c r="G205" s="2"/>
      <c r="H205" s="2"/>
      <c r="I205" s="4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59"/>
      <c r="X205" s="2"/>
      <c r="Y205" s="2"/>
      <c r="Z205" s="2"/>
      <c r="AA205" s="2"/>
    </row>
    <row r="206" spans="1:27" ht="12.75" x14ac:dyDescent="0.2">
      <c r="A206" s="2"/>
      <c r="B206" s="2"/>
      <c r="C206" s="59"/>
      <c r="D206" s="2"/>
      <c r="E206" s="2"/>
      <c r="F206" s="2"/>
      <c r="G206" s="2"/>
      <c r="H206" s="2"/>
      <c r="I206" s="4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59"/>
      <c r="X206" s="2"/>
      <c r="Y206" s="2"/>
      <c r="Z206" s="2"/>
      <c r="AA206" s="2"/>
    </row>
    <row r="207" spans="1:27" ht="12.75" x14ac:dyDescent="0.2">
      <c r="A207" s="2"/>
      <c r="B207" s="2"/>
      <c r="C207" s="59"/>
      <c r="D207" s="2"/>
      <c r="E207" s="2"/>
      <c r="F207" s="2"/>
      <c r="G207" s="2"/>
      <c r="H207" s="2"/>
      <c r="I207" s="4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59"/>
      <c r="X207" s="2"/>
      <c r="Y207" s="2"/>
      <c r="Z207" s="2"/>
      <c r="AA207" s="2"/>
    </row>
    <row r="208" spans="1:27" ht="12.75" x14ac:dyDescent="0.2">
      <c r="A208" s="2"/>
      <c r="B208" s="2"/>
      <c r="C208" s="59"/>
      <c r="D208" s="2"/>
      <c r="E208" s="2"/>
      <c r="F208" s="2"/>
      <c r="G208" s="2"/>
      <c r="H208" s="2"/>
      <c r="I208" s="4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59"/>
      <c r="X208" s="2"/>
      <c r="Y208" s="2"/>
      <c r="Z208" s="2"/>
      <c r="AA208" s="2"/>
    </row>
    <row r="209" spans="1:27" ht="12.75" x14ac:dyDescent="0.2">
      <c r="A209" s="2"/>
      <c r="B209" s="2"/>
      <c r="C209" s="59"/>
      <c r="D209" s="2"/>
      <c r="E209" s="2"/>
      <c r="F209" s="2"/>
      <c r="G209" s="2"/>
      <c r="H209" s="2"/>
      <c r="I209" s="4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59"/>
      <c r="X209" s="2"/>
      <c r="Y209" s="2"/>
      <c r="Z209" s="2"/>
      <c r="AA209" s="2"/>
    </row>
    <row r="210" spans="1:27" ht="12.75" x14ac:dyDescent="0.2">
      <c r="A210" s="2"/>
      <c r="B210" s="2"/>
      <c r="C210" s="59"/>
      <c r="D210" s="2"/>
      <c r="E210" s="2"/>
      <c r="F210" s="2"/>
      <c r="G210" s="2"/>
      <c r="H210" s="2"/>
      <c r="I210" s="4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59"/>
      <c r="X210" s="2"/>
      <c r="Y210" s="2"/>
      <c r="Z210" s="2"/>
      <c r="AA210" s="2"/>
    </row>
    <row r="211" spans="1:27" ht="12.75" x14ac:dyDescent="0.2">
      <c r="A211" s="2"/>
      <c r="B211" s="2"/>
      <c r="C211" s="59"/>
      <c r="D211" s="2"/>
      <c r="E211" s="2"/>
      <c r="F211" s="2"/>
      <c r="G211" s="2"/>
      <c r="H211" s="2"/>
      <c r="I211" s="4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59"/>
      <c r="X211" s="2"/>
      <c r="Y211" s="2"/>
      <c r="Z211" s="2"/>
      <c r="AA211" s="2"/>
    </row>
    <row r="212" spans="1:27" ht="12.75" x14ac:dyDescent="0.2">
      <c r="A212" s="2"/>
      <c r="B212" s="2"/>
      <c r="C212" s="59"/>
      <c r="D212" s="2"/>
      <c r="E212" s="2"/>
      <c r="F212" s="2"/>
      <c r="G212" s="2"/>
      <c r="H212" s="2"/>
      <c r="I212" s="4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59"/>
      <c r="X212" s="2"/>
      <c r="Y212" s="2"/>
      <c r="Z212" s="2"/>
      <c r="AA212" s="2"/>
    </row>
    <row r="213" spans="1:27" ht="12.75" x14ac:dyDescent="0.2">
      <c r="A213" s="2"/>
      <c r="B213" s="2"/>
      <c r="C213" s="59"/>
      <c r="D213" s="2"/>
      <c r="E213" s="2"/>
      <c r="F213" s="2"/>
      <c r="G213" s="2"/>
      <c r="H213" s="2"/>
      <c r="I213" s="4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59"/>
      <c r="X213" s="2"/>
      <c r="Y213" s="2"/>
      <c r="Z213" s="2"/>
      <c r="AA213" s="2"/>
    </row>
    <row r="214" spans="1:27" ht="12.75" x14ac:dyDescent="0.2">
      <c r="A214" s="2"/>
      <c r="B214" s="2"/>
      <c r="C214" s="59"/>
      <c r="D214" s="2"/>
      <c r="E214" s="2"/>
      <c r="F214" s="2"/>
      <c r="G214" s="2"/>
      <c r="H214" s="2"/>
      <c r="I214" s="4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59"/>
      <c r="X214" s="2"/>
      <c r="Y214" s="2"/>
      <c r="Z214" s="2"/>
      <c r="AA214" s="2"/>
    </row>
    <row r="215" spans="1:27" ht="12.75" x14ac:dyDescent="0.2">
      <c r="A215" s="2"/>
      <c r="B215" s="2"/>
      <c r="C215" s="59"/>
      <c r="D215" s="2"/>
      <c r="E215" s="2"/>
      <c r="F215" s="2"/>
      <c r="G215" s="2"/>
      <c r="H215" s="2"/>
      <c r="I215" s="4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59"/>
      <c r="X215" s="2"/>
      <c r="Y215" s="2"/>
      <c r="Z215" s="2"/>
      <c r="AA215" s="2"/>
    </row>
    <row r="216" spans="1:27" ht="12.75" x14ac:dyDescent="0.2">
      <c r="A216" s="2"/>
      <c r="B216" s="2"/>
      <c r="C216" s="59"/>
      <c r="D216" s="2"/>
      <c r="E216" s="2"/>
      <c r="F216" s="2"/>
      <c r="G216" s="2"/>
      <c r="H216" s="2"/>
      <c r="I216" s="4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59"/>
      <c r="X216" s="2"/>
      <c r="Y216" s="2"/>
      <c r="Z216" s="2"/>
      <c r="AA216" s="2"/>
    </row>
    <row r="217" spans="1:27" ht="12.75" x14ac:dyDescent="0.2">
      <c r="A217" s="2"/>
      <c r="B217" s="2"/>
      <c r="C217" s="59"/>
      <c r="D217" s="2"/>
      <c r="E217" s="2"/>
      <c r="F217" s="2"/>
      <c r="G217" s="2"/>
      <c r="H217" s="2"/>
      <c r="I217" s="4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59"/>
      <c r="X217" s="2"/>
      <c r="Y217" s="2"/>
      <c r="Z217" s="2"/>
      <c r="AA217" s="2"/>
    </row>
    <row r="218" spans="1:27" ht="12.75" x14ac:dyDescent="0.2">
      <c r="A218" s="2"/>
      <c r="B218" s="2"/>
      <c r="C218" s="59"/>
      <c r="D218" s="2"/>
      <c r="E218" s="2"/>
      <c r="F218" s="2"/>
      <c r="G218" s="2"/>
      <c r="H218" s="2"/>
      <c r="I218" s="4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59"/>
      <c r="X218" s="2"/>
      <c r="Y218" s="2"/>
      <c r="Z218" s="2"/>
      <c r="AA218" s="2"/>
    </row>
    <row r="219" spans="1:27" ht="12.75" x14ac:dyDescent="0.2">
      <c r="A219" s="2"/>
      <c r="B219" s="2"/>
      <c r="C219" s="59"/>
      <c r="D219" s="2"/>
      <c r="E219" s="2"/>
      <c r="F219" s="2"/>
      <c r="G219" s="2"/>
      <c r="H219" s="2"/>
      <c r="I219" s="4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59"/>
      <c r="X219" s="2"/>
      <c r="Y219" s="2"/>
      <c r="Z219" s="2"/>
      <c r="AA219" s="2"/>
    </row>
    <row r="220" spans="1:27" ht="12.75" x14ac:dyDescent="0.2">
      <c r="A220" s="2"/>
      <c r="B220" s="2"/>
      <c r="C220" s="59"/>
      <c r="D220" s="2"/>
      <c r="E220" s="2"/>
      <c r="F220" s="2"/>
      <c r="G220" s="2"/>
      <c r="H220" s="2"/>
      <c r="I220" s="4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59"/>
      <c r="X220" s="2"/>
      <c r="Y220" s="2"/>
      <c r="Z220" s="2"/>
      <c r="AA220" s="2"/>
    </row>
    <row r="221" spans="1:27" ht="12.75" x14ac:dyDescent="0.2">
      <c r="A221" s="2"/>
      <c r="B221" s="2"/>
      <c r="C221" s="59"/>
      <c r="D221" s="2"/>
      <c r="E221" s="2"/>
      <c r="F221" s="2"/>
      <c r="G221" s="2"/>
      <c r="H221" s="2"/>
      <c r="I221" s="4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59"/>
      <c r="X221" s="2"/>
      <c r="Y221" s="2"/>
      <c r="Z221" s="2"/>
      <c r="AA221" s="2"/>
    </row>
    <row r="222" spans="1:27" ht="12.75" x14ac:dyDescent="0.2">
      <c r="A222" s="2"/>
      <c r="B222" s="2"/>
      <c r="C222" s="59"/>
      <c r="D222" s="2"/>
      <c r="E222" s="2"/>
      <c r="F222" s="2"/>
      <c r="G222" s="2"/>
      <c r="H222" s="2"/>
      <c r="I222" s="4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59"/>
      <c r="X222" s="2"/>
      <c r="Y222" s="2"/>
      <c r="Z222" s="2"/>
      <c r="AA222" s="2"/>
    </row>
    <row r="223" spans="1:27" ht="12.75" x14ac:dyDescent="0.2">
      <c r="A223" s="2"/>
      <c r="B223" s="2"/>
      <c r="C223" s="59"/>
      <c r="D223" s="2"/>
      <c r="E223" s="2"/>
      <c r="F223" s="2"/>
      <c r="G223" s="2"/>
      <c r="H223" s="2"/>
      <c r="I223" s="4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59"/>
      <c r="X223" s="2"/>
      <c r="Y223" s="2"/>
      <c r="Z223" s="2"/>
      <c r="AA223" s="2"/>
    </row>
    <row r="224" spans="1:27" ht="12.75" x14ac:dyDescent="0.2">
      <c r="A224" s="2"/>
      <c r="B224" s="2"/>
      <c r="C224" s="59"/>
      <c r="D224" s="2"/>
      <c r="E224" s="2"/>
      <c r="F224" s="2"/>
      <c r="G224" s="2"/>
      <c r="H224" s="2"/>
      <c r="I224" s="4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59"/>
      <c r="X224" s="2"/>
      <c r="Y224" s="2"/>
      <c r="Z224" s="2"/>
      <c r="AA224" s="2"/>
    </row>
    <row r="225" spans="1:27" ht="12.75" x14ac:dyDescent="0.2">
      <c r="A225" s="2"/>
      <c r="B225" s="2"/>
      <c r="C225" s="59"/>
      <c r="D225" s="2"/>
      <c r="E225" s="2"/>
      <c r="F225" s="2"/>
      <c r="G225" s="2"/>
      <c r="H225" s="2"/>
      <c r="I225" s="4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59"/>
      <c r="X225" s="2"/>
      <c r="Y225" s="2"/>
      <c r="Z225" s="2"/>
      <c r="AA225" s="2"/>
    </row>
    <row r="226" spans="1:27" ht="12.75" x14ac:dyDescent="0.2">
      <c r="A226" s="2"/>
      <c r="B226" s="2"/>
      <c r="C226" s="59"/>
      <c r="D226" s="2"/>
      <c r="E226" s="2"/>
      <c r="F226" s="2"/>
      <c r="G226" s="2"/>
      <c r="H226" s="2"/>
      <c r="I226" s="4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59"/>
      <c r="X226" s="2"/>
      <c r="Y226" s="2"/>
      <c r="Z226" s="2"/>
      <c r="AA226" s="2"/>
    </row>
    <row r="227" spans="1:27" ht="12.75" x14ac:dyDescent="0.2">
      <c r="A227" s="2"/>
      <c r="B227" s="2"/>
      <c r="C227" s="59"/>
      <c r="D227" s="2"/>
      <c r="E227" s="2"/>
      <c r="F227" s="2"/>
      <c r="G227" s="2"/>
      <c r="H227" s="2"/>
      <c r="I227" s="4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59"/>
      <c r="X227" s="2"/>
      <c r="Y227" s="2"/>
      <c r="Z227" s="2"/>
      <c r="AA227" s="2"/>
    </row>
    <row r="228" spans="1:27" ht="12.75" x14ac:dyDescent="0.2">
      <c r="A228" s="2"/>
      <c r="B228" s="2"/>
      <c r="C228" s="59"/>
      <c r="D228" s="2"/>
      <c r="E228" s="2"/>
      <c r="F228" s="2"/>
      <c r="G228" s="2"/>
      <c r="H228" s="2"/>
      <c r="I228" s="4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59"/>
      <c r="X228" s="2"/>
      <c r="Y228" s="2"/>
      <c r="Z228" s="2"/>
      <c r="AA228" s="2"/>
    </row>
    <row r="229" spans="1:27" ht="12.75" x14ac:dyDescent="0.2">
      <c r="A229" s="2"/>
      <c r="B229" s="2"/>
      <c r="C229" s="59"/>
      <c r="D229" s="2"/>
      <c r="E229" s="2"/>
      <c r="F229" s="2"/>
      <c r="G229" s="2"/>
      <c r="H229" s="2"/>
      <c r="I229" s="4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59"/>
      <c r="X229" s="2"/>
      <c r="Y229" s="2"/>
      <c r="Z229" s="2"/>
      <c r="AA229" s="2"/>
    </row>
    <row r="230" spans="1:27" ht="12.75" x14ac:dyDescent="0.2">
      <c r="A230" s="2"/>
      <c r="B230" s="2"/>
      <c r="C230" s="59"/>
      <c r="D230" s="2"/>
      <c r="E230" s="2"/>
      <c r="F230" s="2"/>
      <c r="G230" s="2"/>
      <c r="H230" s="2"/>
      <c r="I230" s="4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59"/>
      <c r="X230" s="2"/>
      <c r="Y230" s="2"/>
      <c r="Z230" s="2"/>
      <c r="AA230" s="2"/>
    </row>
    <row r="231" spans="1:27" ht="12.75" x14ac:dyDescent="0.2">
      <c r="A231" s="2"/>
      <c r="B231" s="2"/>
      <c r="C231" s="59"/>
      <c r="D231" s="2"/>
      <c r="E231" s="2"/>
      <c r="F231" s="2"/>
      <c r="G231" s="2"/>
      <c r="H231" s="2"/>
      <c r="I231" s="4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59"/>
      <c r="X231" s="2"/>
      <c r="Y231" s="2"/>
      <c r="Z231" s="2"/>
      <c r="AA231" s="2"/>
    </row>
    <row r="232" spans="1:27" ht="12.75" x14ac:dyDescent="0.2">
      <c r="A232" s="2"/>
      <c r="B232" s="2"/>
      <c r="C232" s="59"/>
      <c r="D232" s="2"/>
      <c r="E232" s="2"/>
      <c r="F232" s="2"/>
      <c r="G232" s="2"/>
      <c r="H232" s="2"/>
      <c r="I232" s="4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59"/>
      <c r="X232" s="2"/>
      <c r="Y232" s="2"/>
      <c r="Z232" s="2"/>
      <c r="AA232" s="2"/>
    </row>
    <row r="233" spans="1:27" ht="12.75" x14ac:dyDescent="0.2">
      <c r="A233" s="2"/>
      <c r="B233" s="2"/>
      <c r="C233" s="59"/>
      <c r="D233" s="2"/>
      <c r="E233" s="2"/>
      <c r="F233" s="2"/>
      <c r="G233" s="2"/>
      <c r="H233" s="2"/>
      <c r="I233" s="4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59"/>
      <c r="X233" s="2"/>
      <c r="Y233" s="2"/>
      <c r="Z233" s="2"/>
      <c r="AA233" s="2"/>
    </row>
    <row r="234" spans="1:27" ht="12.75" x14ac:dyDescent="0.2">
      <c r="A234" s="2"/>
      <c r="B234" s="2"/>
      <c r="C234" s="59"/>
      <c r="D234" s="2"/>
      <c r="E234" s="2"/>
      <c r="F234" s="2"/>
      <c r="G234" s="2"/>
      <c r="H234" s="2"/>
      <c r="I234" s="4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59"/>
      <c r="X234" s="2"/>
      <c r="Y234" s="2"/>
      <c r="Z234" s="2"/>
      <c r="AA234" s="2"/>
    </row>
    <row r="235" spans="1:27" ht="12.75" x14ac:dyDescent="0.2">
      <c r="A235" s="2"/>
      <c r="B235" s="2"/>
      <c r="C235" s="59"/>
      <c r="D235" s="2"/>
      <c r="E235" s="2"/>
      <c r="F235" s="2"/>
      <c r="G235" s="2"/>
      <c r="H235" s="2"/>
      <c r="I235" s="4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59"/>
      <c r="X235" s="2"/>
      <c r="Y235" s="2"/>
      <c r="Z235" s="2"/>
      <c r="AA235" s="2"/>
    </row>
    <row r="236" spans="1:27" ht="12.75" x14ac:dyDescent="0.2">
      <c r="A236" s="2"/>
      <c r="B236" s="2"/>
      <c r="C236" s="59"/>
      <c r="D236" s="2"/>
      <c r="E236" s="2"/>
      <c r="F236" s="2"/>
      <c r="G236" s="2"/>
      <c r="H236" s="2"/>
      <c r="I236" s="4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59"/>
      <c r="X236" s="2"/>
      <c r="Y236" s="2"/>
      <c r="Z236" s="2"/>
      <c r="AA236" s="2"/>
    </row>
    <row r="237" spans="1:27" ht="12.75" x14ac:dyDescent="0.2">
      <c r="A237" s="2"/>
      <c r="B237" s="2"/>
      <c r="C237" s="59"/>
      <c r="D237" s="2"/>
      <c r="E237" s="2"/>
      <c r="F237" s="2"/>
      <c r="G237" s="2"/>
      <c r="H237" s="2"/>
      <c r="I237" s="4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59"/>
      <c r="X237" s="2"/>
      <c r="Y237" s="2"/>
      <c r="Z237" s="2"/>
      <c r="AA237" s="2"/>
    </row>
    <row r="238" spans="1:27" ht="12.75" x14ac:dyDescent="0.2">
      <c r="A238" s="2"/>
      <c r="B238" s="2"/>
      <c r="C238" s="59"/>
      <c r="D238" s="2"/>
      <c r="E238" s="2"/>
      <c r="F238" s="2"/>
      <c r="G238" s="2"/>
      <c r="H238" s="2"/>
      <c r="I238" s="4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59"/>
      <c r="X238" s="2"/>
      <c r="Y238" s="2"/>
      <c r="Z238" s="2"/>
      <c r="AA238" s="2"/>
    </row>
    <row r="239" spans="1:27" ht="12.75" x14ac:dyDescent="0.2">
      <c r="A239" s="2"/>
      <c r="B239" s="2"/>
      <c r="C239" s="59"/>
      <c r="D239" s="2"/>
      <c r="E239" s="2"/>
      <c r="F239" s="2"/>
      <c r="G239" s="2"/>
      <c r="H239" s="2"/>
      <c r="I239" s="4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59"/>
      <c r="X239" s="2"/>
      <c r="Y239" s="2"/>
      <c r="Z239" s="2"/>
      <c r="AA239" s="2"/>
    </row>
    <row r="240" spans="1:27" ht="12.75" x14ac:dyDescent="0.2">
      <c r="A240" s="2"/>
      <c r="B240" s="2"/>
      <c r="C240" s="59"/>
      <c r="D240" s="2"/>
      <c r="E240" s="2"/>
      <c r="F240" s="2"/>
      <c r="G240" s="2"/>
      <c r="H240" s="2"/>
      <c r="I240" s="4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59"/>
      <c r="X240" s="2"/>
      <c r="Y240" s="2"/>
      <c r="Z240" s="2"/>
      <c r="AA240" s="2"/>
    </row>
    <row r="241" spans="1:27" ht="12.75" x14ac:dyDescent="0.2">
      <c r="A241" s="2"/>
      <c r="B241" s="2"/>
      <c r="C241" s="59"/>
      <c r="D241" s="2"/>
      <c r="E241" s="2"/>
      <c r="F241" s="2"/>
      <c r="G241" s="2"/>
      <c r="H241" s="2"/>
      <c r="I241" s="4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59"/>
      <c r="X241" s="2"/>
      <c r="Y241" s="2"/>
      <c r="Z241" s="2"/>
      <c r="AA241" s="2"/>
    </row>
    <row r="242" spans="1:27" ht="12.75" x14ac:dyDescent="0.2">
      <c r="A242" s="2"/>
      <c r="B242" s="2"/>
      <c r="C242" s="59"/>
      <c r="D242" s="2"/>
      <c r="E242" s="2"/>
      <c r="F242" s="2"/>
      <c r="G242" s="2"/>
      <c r="H242" s="2"/>
      <c r="I242" s="4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59"/>
      <c r="X242" s="2"/>
      <c r="Y242" s="2"/>
      <c r="Z242" s="2"/>
      <c r="AA242" s="2"/>
    </row>
    <row r="243" spans="1:27" ht="12.75" x14ac:dyDescent="0.2">
      <c r="A243" s="2"/>
      <c r="B243" s="2"/>
      <c r="C243" s="59"/>
      <c r="D243" s="2"/>
      <c r="E243" s="2"/>
      <c r="F243" s="2"/>
      <c r="G243" s="2"/>
      <c r="H243" s="2"/>
      <c r="I243" s="4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59"/>
      <c r="X243" s="2"/>
      <c r="Y243" s="2"/>
      <c r="Z243" s="2"/>
      <c r="AA243" s="2"/>
    </row>
    <row r="244" spans="1:27" ht="12.75" x14ac:dyDescent="0.2">
      <c r="A244" s="2"/>
      <c r="B244" s="2"/>
      <c r="C244" s="59"/>
      <c r="D244" s="2"/>
      <c r="E244" s="2"/>
      <c r="F244" s="2"/>
      <c r="G244" s="2"/>
      <c r="H244" s="2"/>
      <c r="I244" s="4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59"/>
      <c r="X244" s="2"/>
      <c r="Y244" s="2"/>
      <c r="Z244" s="2"/>
      <c r="AA244" s="2"/>
    </row>
    <row r="245" spans="1:27" ht="12.75" x14ac:dyDescent="0.2">
      <c r="A245" s="2"/>
      <c r="B245" s="2"/>
      <c r="C245" s="59"/>
      <c r="D245" s="2"/>
      <c r="E245" s="2"/>
      <c r="F245" s="2"/>
      <c r="G245" s="2"/>
      <c r="H245" s="2"/>
      <c r="I245" s="4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59"/>
      <c r="X245" s="2"/>
      <c r="Y245" s="2"/>
      <c r="Z245" s="2"/>
      <c r="AA245" s="2"/>
    </row>
    <row r="246" spans="1:27" ht="12.75" x14ac:dyDescent="0.2">
      <c r="A246" s="2"/>
      <c r="B246" s="2"/>
      <c r="C246" s="59"/>
      <c r="D246" s="2"/>
      <c r="E246" s="2"/>
      <c r="F246" s="2"/>
      <c r="G246" s="2"/>
      <c r="H246" s="2"/>
      <c r="I246" s="4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59"/>
      <c r="X246" s="2"/>
      <c r="Y246" s="2"/>
      <c r="Z246" s="2"/>
      <c r="AA246" s="2"/>
    </row>
    <row r="247" spans="1:27" ht="12.75" x14ac:dyDescent="0.2">
      <c r="A247" s="2"/>
      <c r="B247" s="2"/>
      <c r="C247" s="59"/>
      <c r="D247" s="2"/>
      <c r="E247" s="2"/>
      <c r="F247" s="2"/>
      <c r="G247" s="2"/>
      <c r="H247" s="2"/>
      <c r="I247" s="4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59"/>
      <c r="X247" s="2"/>
      <c r="Y247" s="2"/>
      <c r="Z247" s="2"/>
      <c r="AA247" s="2"/>
    </row>
    <row r="248" spans="1:27" ht="12.75" x14ac:dyDescent="0.2">
      <c r="A248" s="2"/>
      <c r="B248" s="2"/>
      <c r="C248" s="59"/>
      <c r="D248" s="2"/>
      <c r="E248" s="2"/>
      <c r="F248" s="2"/>
      <c r="G248" s="2"/>
      <c r="H248" s="2"/>
      <c r="I248" s="4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59"/>
      <c r="X248" s="2"/>
      <c r="Y248" s="2"/>
      <c r="Z248" s="2"/>
      <c r="AA248" s="2"/>
    </row>
    <row r="249" spans="1:27" ht="12.75" x14ac:dyDescent="0.2">
      <c r="A249" s="2"/>
      <c r="B249" s="2"/>
      <c r="C249" s="59"/>
      <c r="D249" s="2"/>
      <c r="E249" s="2"/>
      <c r="F249" s="2"/>
      <c r="G249" s="2"/>
      <c r="H249" s="2"/>
      <c r="I249" s="4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59"/>
      <c r="X249" s="2"/>
      <c r="Y249" s="2"/>
      <c r="Z249" s="2"/>
      <c r="AA249" s="2"/>
    </row>
    <row r="250" spans="1:27" ht="12.75" x14ac:dyDescent="0.2">
      <c r="A250" s="2"/>
      <c r="B250" s="2"/>
      <c r="C250" s="59"/>
      <c r="D250" s="2"/>
      <c r="E250" s="2"/>
      <c r="F250" s="2"/>
      <c r="G250" s="2"/>
      <c r="H250" s="2"/>
      <c r="I250" s="4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59"/>
      <c r="X250" s="2"/>
      <c r="Y250" s="2"/>
      <c r="Z250" s="2"/>
      <c r="AA250" s="2"/>
    </row>
    <row r="251" spans="1:27" ht="12.75" x14ac:dyDescent="0.2">
      <c r="A251" s="2"/>
      <c r="B251" s="2"/>
      <c r="C251" s="59"/>
      <c r="D251" s="2"/>
      <c r="E251" s="2"/>
      <c r="F251" s="2"/>
      <c r="G251" s="2"/>
      <c r="H251" s="2"/>
      <c r="I251" s="4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59"/>
      <c r="X251" s="2"/>
      <c r="Y251" s="2"/>
      <c r="Z251" s="2"/>
      <c r="AA251" s="2"/>
    </row>
    <row r="252" spans="1:27" ht="12.75" x14ac:dyDescent="0.2">
      <c r="A252" s="2"/>
      <c r="B252" s="2"/>
      <c r="C252" s="59"/>
      <c r="D252" s="2"/>
      <c r="E252" s="2"/>
      <c r="F252" s="2"/>
      <c r="G252" s="2"/>
      <c r="H252" s="2"/>
      <c r="I252" s="4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59"/>
      <c r="X252" s="2"/>
      <c r="Y252" s="2"/>
      <c r="Z252" s="2"/>
      <c r="AA252" s="2"/>
    </row>
    <row r="253" spans="1:27" ht="12.75" x14ac:dyDescent="0.2">
      <c r="A253" s="2"/>
      <c r="B253" s="2"/>
      <c r="C253" s="59"/>
      <c r="D253" s="2"/>
      <c r="E253" s="2"/>
      <c r="F253" s="2"/>
      <c r="G253" s="2"/>
      <c r="H253" s="2"/>
      <c r="I253" s="4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59"/>
      <c r="X253" s="2"/>
      <c r="Y253" s="2"/>
      <c r="Z253" s="2"/>
      <c r="AA253" s="2"/>
    </row>
    <row r="254" spans="1:27" ht="12.75" x14ac:dyDescent="0.2">
      <c r="A254" s="2"/>
      <c r="B254" s="2"/>
      <c r="C254" s="59"/>
      <c r="D254" s="2"/>
      <c r="E254" s="2"/>
      <c r="F254" s="2"/>
      <c r="G254" s="2"/>
      <c r="H254" s="2"/>
      <c r="I254" s="4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59"/>
      <c r="X254" s="2"/>
      <c r="Y254" s="2"/>
      <c r="Z254" s="2"/>
      <c r="AA254" s="2"/>
    </row>
    <row r="255" spans="1:27" ht="12.75" x14ac:dyDescent="0.2">
      <c r="A255" s="2"/>
      <c r="B255" s="2"/>
      <c r="C255" s="59"/>
      <c r="D255" s="2"/>
      <c r="E255" s="2"/>
      <c r="F255" s="2"/>
      <c r="G255" s="2"/>
      <c r="H255" s="2"/>
      <c r="I255" s="4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59"/>
      <c r="X255" s="2"/>
      <c r="Y255" s="2"/>
      <c r="Z255" s="2"/>
      <c r="AA255" s="2"/>
    </row>
    <row r="256" spans="1:27" ht="12.75" x14ac:dyDescent="0.2">
      <c r="A256" s="2"/>
      <c r="B256" s="2"/>
      <c r="C256" s="59"/>
      <c r="D256" s="2"/>
      <c r="E256" s="2"/>
      <c r="F256" s="2"/>
      <c r="G256" s="2"/>
      <c r="H256" s="2"/>
      <c r="I256" s="4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59"/>
      <c r="X256" s="2"/>
      <c r="Y256" s="2"/>
      <c r="Z256" s="2"/>
      <c r="AA256" s="2"/>
    </row>
    <row r="257" spans="1:27" ht="12.75" x14ac:dyDescent="0.2">
      <c r="A257" s="2"/>
      <c r="B257" s="2"/>
      <c r="C257" s="59"/>
      <c r="D257" s="2"/>
      <c r="E257" s="2"/>
      <c r="F257" s="2"/>
      <c r="G257" s="2"/>
      <c r="H257" s="2"/>
      <c r="I257" s="4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59"/>
      <c r="X257" s="2"/>
      <c r="Y257" s="2"/>
      <c r="Z257" s="2"/>
      <c r="AA257" s="2"/>
    </row>
    <row r="258" spans="1:27" ht="12.75" x14ac:dyDescent="0.2">
      <c r="A258" s="2"/>
      <c r="B258" s="2"/>
      <c r="C258" s="59"/>
      <c r="D258" s="2"/>
      <c r="E258" s="2"/>
      <c r="F258" s="2"/>
      <c r="G258" s="2"/>
      <c r="H258" s="2"/>
      <c r="I258" s="4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59"/>
      <c r="X258" s="2"/>
      <c r="Y258" s="2"/>
      <c r="Z258" s="2"/>
      <c r="AA258" s="2"/>
    </row>
    <row r="259" spans="1:27" ht="12.75" x14ac:dyDescent="0.2">
      <c r="A259" s="2"/>
      <c r="B259" s="2"/>
      <c r="C259" s="59"/>
      <c r="D259" s="2"/>
      <c r="E259" s="2"/>
      <c r="F259" s="2"/>
      <c r="G259" s="2"/>
      <c r="H259" s="2"/>
      <c r="I259" s="4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59"/>
      <c r="X259" s="2"/>
      <c r="Y259" s="2"/>
      <c r="Z259" s="2"/>
      <c r="AA259" s="2"/>
    </row>
    <row r="260" spans="1:27" ht="12.75" x14ac:dyDescent="0.2">
      <c r="A260" s="2"/>
      <c r="B260" s="2"/>
      <c r="C260" s="59"/>
      <c r="D260" s="2"/>
      <c r="E260" s="2"/>
      <c r="F260" s="2"/>
      <c r="G260" s="2"/>
      <c r="H260" s="2"/>
      <c r="I260" s="4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59"/>
      <c r="X260" s="2"/>
      <c r="Y260" s="2"/>
      <c r="Z260" s="2"/>
      <c r="AA260" s="2"/>
    </row>
    <row r="261" spans="1:27" ht="12.75" x14ac:dyDescent="0.2">
      <c r="A261" s="2"/>
      <c r="B261" s="2"/>
      <c r="C261" s="59"/>
      <c r="D261" s="2"/>
      <c r="E261" s="2"/>
      <c r="F261" s="2"/>
      <c r="G261" s="2"/>
      <c r="H261" s="2"/>
      <c r="I261" s="4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59"/>
      <c r="X261" s="2"/>
      <c r="Y261" s="2"/>
      <c r="Z261" s="2"/>
      <c r="AA261" s="2"/>
    </row>
    <row r="262" spans="1:27" ht="12.75" x14ac:dyDescent="0.2">
      <c r="A262" s="2"/>
      <c r="B262" s="2"/>
      <c r="C262" s="59"/>
      <c r="D262" s="2"/>
      <c r="E262" s="2"/>
      <c r="F262" s="2"/>
      <c r="G262" s="2"/>
      <c r="H262" s="2"/>
      <c r="I262" s="4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59"/>
      <c r="X262" s="2"/>
      <c r="Y262" s="2"/>
      <c r="Z262" s="2"/>
      <c r="AA262" s="2"/>
    </row>
    <row r="263" spans="1:27" ht="12.75" x14ac:dyDescent="0.2">
      <c r="A263" s="2"/>
      <c r="B263" s="2"/>
      <c r="C263" s="59"/>
      <c r="D263" s="2"/>
      <c r="E263" s="2"/>
      <c r="F263" s="2"/>
      <c r="G263" s="2"/>
      <c r="H263" s="2"/>
      <c r="I263" s="4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59"/>
      <c r="X263" s="2"/>
      <c r="Y263" s="2"/>
      <c r="Z263" s="2"/>
      <c r="AA263" s="2"/>
    </row>
    <row r="264" spans="1:27" ht="12.75" x14ac:dyDescent="0.2">
      <c r="A264" s="2"/>
      <c r="B264" s="2"/>
      <c r="C264" s="59"/>
      <c r="D264" s="2"/>
      <c r="E264" s="2"/>
      <c r="F264" s="2"/>
      <c r="G264" s="2"/>
      <c r="H264" s="2"/>
      <c r="I264" s="4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59"/>
      <c r="X264" s="2"/>
      <c r="Y264" s="2"/>
      <c r="Z264" s="2"/>
      <c r="AA264" s="2"/>
    </row>
    <row r="265" spans="1:27" ht="12.75" x14ac:dyDescent="0.2">
      <c r="A265" s="2"/>
      <c r="B265" s="2"/>
      <c r="C265" s="59"/>
      <c r="D265" s="2"/>
      <c r="E265" s="2"/>
      <c r="F265" s="2"/>
      <c r="G265" s="2"/>
      <c r="H265" s="2"/>
      <c r="I265" s="4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59"/>
      <c r="X265" s="2"/>
      <c r="Y265" s="2"/>
      <c r="Z265" s="2"/>
      <c r="AA265" s="2"/>
    </row>
    <row r="266" spans="1:27" ht="12.75" x14ac:dyDescent="0.2">
      <c r="A266" s="2"/>
      <c r="B266" s="2"/>
      <c r="C266" s="59"/>
      <c r="D266" s="2"/>
      <c r="E266" s="2"/>
      <c r="F266" s="2"/>
      <c r="G266" s="2"/>
      <c r="H266" s="2"/>
      <c r="I266" s="4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59"/>
      <c r="X266" s="2"/>
      <c r="Y266" s="2"/>
      <c r="Z266" s="2"/>
      <c r="AA266" s="2"/>
    </row>
    <row r="267" spans="1:27" ht="12.75" x14ac:dyDescent="0.2">
      <c r="A267" s="2"/>
      <c r="B267" s="2"/>
      <c r="C267" s="59"/>
      <c r="D267" s="2"/>
      <c r="E267" s="2"/>
      <c r="F267" s="2"/>
      <c r="G267" s="2"/>
      <c r="H267" s="2"/>
      <c r="I267" s="4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59"/>
      <c r="X267" s="2"/>
      <c r="Y267" s="2"/>
      <c r="Z267" s="2"/>
      <c r="AA267" s="2"/>
    </row>
    <row r="268" spans="1:27" ht="12.75" x14ac:dyDescent="0.2">
      <c r="A268" s="2"/>
      <c r="B268" s="2"/>
      <c r="C268" s="59"/>
      <c r="D268" s="2"/>
      <c r="E268" s="2"/>
      <c r="F268" s="2"/>
      <c r="G268" s="2"/>
      <c r="H268" s="2"/>
      <c r="I268" s="4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59"/>
      <c r="X268" s="2"/>
      <c r="Y268" s="2"/>
      <c r="Z268" s="2"/>
      <c r="AA268" s="2"/>
    </row>
    <row r="269" spans="1:27" ht="12.75" x14ac:dyDescent="0.2">
      <c r="A269" s="2"/>
      <c r="B269" s="2"/>
      <c r="C269" s="59"/>
      <c r="D269" s="2"/>
      <c r="E269" s="2"/>
      <c r="F269" s="2"/>
      <c r="G269" s="2"/>
      <c r="H269" s="2"/>
      <c r="I269" s="4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59"/>
      <c r="X269" s="2"/>
      <c r="Y269" s="2"/>
      <c r="Z269" s="2"/>
      <c r="AA269" s="2"/>
    </row>
    <row r="270" spans="1:27" ht="12.75" x14ac:dyDescent="0.2">
      <c r="A270" s="2"/>
      <c r="B270" s="2"/>
      <c r="C270" s="59"/>
      <c r="D270" s="2"/>
      <c r="E270" s="2"/>
      <c r="F270" s="2"/>
      <c r="G270" s="2"/>
      <c r="H270" s="2"/>
      <c r="I270" s="4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59"/>
      <c r="X270" s="2"/>
      <c r="Y270" s="2"/>
      <c r="Z270" s="2"/>
      <c r="AA270" s="2"/>
    </row>
    <row r="271" spans="1:27" ht="12.75" x14ac:dyDescent="0.2">
      <c r="A271" s="2"/>
      <c r="B271" s="2"/>
      <c r="C271" s="59"/>
      <c r="D271" s="2"/>
      <c r="E271" s="2"/>
      <c r="F271" s="2"/>
      <c r="G271" s="2"/>
      <c r="H271" s="2"/>
      <c r="I271" s="4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59"/>
      <c r="X271" s="2"/>
      <c r="Y271" s="2"/>
      <c r="Z271" s="2"/>
      <c r="AA271" s="2"/>
    </row>
    <row r="272" spans="1:27" ht="12.75" x14ac:dyDescent="0.2">
      <c r="A272" s="2"/>
      <c r="B272" s="2"/>
      <c r="C272" s="59"/>
      <c r="D272" s="2"/>
      <c r="E272" s="2"/>
      <c r="F272" s="2"/>
      <c r="G272" s="2"/>
      <c r="H272" s="2"/>
      <c r="I272" s="4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59"/>
      <c r="X272" s="2"/>
      <c r="Y272" s="2"/>
      <c r="Z272" s="2"/>
      <c r="AA272" s="2"/>
    </row>
    <row r="273" spans="1:27" ht="12.75" x14ac:dyDescent="0.2">
      <c r="A273" s="2"/>
      <c r="B273" s="2"/>
      <c r="C273" s="59"/>
      <c r="D273" s="2"/>
      <c r="E273" s="2"/>
      <c r="F273" s="2"/>
      <c r="G273" s="2"/>
      <c r="H273" s="2"/>
      <c r="I273" s="4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59"/>
      <c r="X273" s="2"/>
      <c r="Y273" s="2"/>
      <c r="Z273" s="2"/>
      <c r="AA273" s="2"/>
    </row>
    <row r="274" spans="1:27" ht="12.75" x14ac:dyDescent="0.2">
      <c r="A274" s="2"/>
      <c r="B274" s="2"/>
      <c r="C274" s="59"/>
      <c r="D274" s="2"/>
      <c r="E274" s="2"/>
      <c r="F274" s="2"/>
      <c r="G274" s="2"/>
      <c r="H274" s="2"/>
      <c r="I274" s="4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59"/>
      <c r="X274" s="2"/>
      <c r="Y274" s="2"/>
      <c r="Z274" s="2"/>
      <c r="AA274" s="2"/>
    </row>
    <row r="275" spans="1:27" ht="12.75" x14ac:dyDescent="0.2">
      <c r="A275" s="2"/>
      <c r="B275" s="2"/>
      <c r="C275" s="59"/>
      <c r="D275" s="2"/>
      <c r="E275" s="2"/>
      <c r="F275" s="2"/>
      <c r="G275" s="2"/>
      <c r="H275" s="2"/>
      <c r="I275" s="4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59"/>
      <c r="X275" s="2"/>
      <c r="Y275" s="2"/>
      <c r="Z275" s="2"/>
      <c r="AA275" s="2"/>
    </row>
    <row r="276" spans="1:27" ht="12.75" x14ac:dyDescent="0.2">
      <c r="A276" s="2"/>
      <c r="B276" s="2"/>
      <c r="C276" s="59"/>
      <c r="D276" s="2"/>
      <c r="E276" s="2"/>
      <c r="F276" s="2"/>
      <c r="G276" s="2"/>
      <c r="H276" s="2"/>
      <c r="I276" s="4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59"/>
      <c r="X276" s="2"/>
      <c r="Y276" s="2"/>
      <c r="Z276" s="2"/>
      <c r="AA276" s="2"/>
    </row>
    <row r="277" spans="1:27" ht="12.75" x14ac:dyDescent="0.2">
      <c r="A277" s="2"/>
      <c r="B277" s="2"/>
      <c r="C277" s="59"/>
      <c r="D277" s="2"/>
      <c r="E277" s="2"/>
      <c r="F277" s="2"/>
      <c r="G277" s="2"/>
      <c r="H277" s="2"/>
      <c r="I277" s="4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59"/>
      <c r="X277" s="2"/>
      <c r="Y277" s="2"/>
      <c r="Z277" s="2"/>
      <c r="AA277" s="2"/>
    </row>
    <row r="278" spans="1:27" ht="12.75" x14ac:dyDescent="0.2">
      <c r="A278" s="2"/>
      <c r="B278" s="2"/>
      <c r="C278" s="59"/>
      <c r="D278" s="2"/>
      <c r="E278" s="2"/>
      <c r="F278" s="2"/>
      <c r="G278" s="2"/>
      <c r="H278" s="2"/>
      <c r="I278" s="4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59"/>
      <c r="X278" s="2"/>
      <c r="Y278" s="2"/>
      <c r="Z278" s="2"/>
      <c r="AA278" s="2"/>
    </row>
    <row r="279" spans="1:27" ht="12.75" x14ac:dyDescent="0.2">
      <c r="A279" s="2"/>
      <c r="B279" s="2"/>
      <c r="C279" s="59"/>
      <c r="D279" s="2"/>
      <c r="E279" s="2"/>
      <c r="F279" s="2"/>
      <c r="G279" s="2"/>
      <c r="H279" s="2"/>
      <c r="I279" s="4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59"/>
      <c r="X279" s="2"/>
      <c r="Y279" s="2"/>
      <c r="Z279" s="2"/>
      <c r="AA279" s="2"/>
    </row>
    <row r="280" spans="1:27" ht="12.75" x14ac:dyDescent="0.2">
      <c r="A280" s="2"/>
      <c r="B280" s="2"/>
      <c r="C280" s="59"/>
      <c r="D280" s="2"/>
      <c r="E280" s="2"/>
      <c r="F280" s="2"/>
      <c r="G280" s="2"/>
      <c r="H280" s="2"/>
      <c r="I280" s="4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59"/>
      <c r="X280" s="2"/>
      <c r="Y280" s="2"/>
      <c r="Z280" s="2"/>
      <c r="AA280" s="2"/>
    </row>
    <row r="281" spans="1:27" ht="12.75" x14ac:dyDescent="0.2">
      <c r="A281" s="2"/>
      <c r="B281" s="2"/>
      <c r="C281" s="59"/>
      <c r="D281" s="2"/>
      <c r="E281" s="2"/>
      <c r="F281" s="2"/>
      <c r="G281" s="2"/>
      <c r="H281" s="2"/>
      <c r="I281" s="4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59"/>
      <c r="X281" s="2"/>
      <c r="Y281" s="2"/>
      <c r="Z281" s="2"/>
      <c r="AA281" s="2"/>
    </row>
    <row r="282" spans="1:27" ht="12.75" x14ac:dyDescent="0.2">
      <c r="A282" s="2"/>
      <c r="B282" s="2"/>
      <c r="C282" s="59"/>
      <c r="D282" s="2"/>
      <c r="E282" s="2"/>
      <c r="F282" s="2"/>
      <c r="G282" s="2"/>
      <c r="H282" s="2"/>
      <c r="I282" s="4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59"/>
      <c r="X282" s="2"/>
      <c r="Y282" s="2"/>
      <c r="Z282" s="2"/>
      <c r="AA282" s="2"/>
    </row>
    <row r="283" spans="1:27" ht="12.75" x14ac:dyDescent="0.2">
      <c r="A283" s="2"/>
      <c r="B283" s="2"/>
      <c r="C283" s="59"/>
      <c r="D283" s="2"/>
      <c r="E283" s="2"/>
      <c r="F283" s="2"/>
      <c r="G283" s="2"/>
      <c r="H283" s="2"/>
      <c r="I283" s="4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59"/>
      <c r="X283" s="2"/>
      <c r="Y283" s="2"/>
      <c r="Z283" s="2"/>
      <c r="AA283" s="2"/>
    </row>
    <row r="284" spans="1:27" ht="12.75" x14ac:dyDescent="0.2">
      <c r="A284" s="2"/>
      <c r="B284" s="2"/>
      <c r="C284" s="59"/>
      <c r="D284" s="2"/>
      <c r="E284" s="2"/>
      <c r="F284" s="2"/>
      <c r="G284" s="2"/>
      <c r="H284" s="2"/>
      <c r="I284" s="4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59"/>
      <c r="X284" s="2"/>
      <c r="Y284" s="2"/>
      <c r="Z284" s="2"/>
      <c r="AA284" s="2"/>
    </row>
    <row r="285" spans="1:27" ht="12.75" x14ac:dyDescent="0.2">
      <c r="A285" s="2"/>
      <c r="B285" s="2"/>
      <c r="C285" s="59"/>
      <c r="D285" s="2"/>
      <c r="E285" s="2"/>
      <c r="F285" s="2"/>
      <c r="G285" s="2"/>
      <c r="H285" s="2"/>
      <c r="I285" s="4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59"/>
      <c r="X285" s="2"/>
      <c r="Y285" s="2"/>
      <c r="Z285" s="2"/>
      <c r="AA285" s="2"/>
    </row>
    <row r="286" spans="1:27" ht="12.75" x14ac:dyDescent="0.2">
      <c r="A286" s="2"/>
      <c r="B286" s="2"/>
      <c r="C286" s="59"/>
      <c r="D286" s="2"/>
      <c r="E286" s="2"/>
      <c r="F286" s="2"/>
      <c r="G286" s="2"/>
      <c r="H286" s="2"/>
      <c r="I286" s="4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59"/>
      <c r="X286" s="2"/>
      <c r="Y286" s="2"/>
      <c r="Z286" s="2"/>
      <c r="AA286" s="2"/>
    </row>
    <row r="287" spans="1:27" ht="12.75" x14ac:dyDescent="0.2">
      <c r="A287" s="2"/>
      <c r="B287" s="2"/>
      <c r="C287" s="59"/>
      <c r="D287" s="2"/>
      <c r="E287" s="2"/>
      <c r="F287" s="2"/>
      <c r="G287" s="2"/>
      <c r="H287" s="2"/>
      <c r="I287" s="4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59"/>
      <c r="X287" s="2"/>
      <c r="Y287" s="2"/>
      <c r="Z287" s="2"/>
      <c r="AA287" s="2"/>
    </row>
    <row r="288" spans="1:27" ht="12.75" x14ac:dyDescent="0.2">
      <c r="A288" s="2"/>
      <c r="B288" s="2"/>
      <c r="C288" s="59"/>
      <c r="D288" s="2"/>
      <c r="E288" s="2"/>
      <c r="F288" s="2"/>
      <c r="G288" s="2"/>
      <c r="H288" s="2"/>
      <c r="I288" s="4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59"/>
      <c r="X288" s="2"/>
      <c r="Y288" s="2"/>
      <c r="Z288" s="2"/>
      <c r="AA288" s="2"/>
    </row>
    <row r="289" spans="1:27" ht="12.75" x14ac:dyDescent="0.2">
      <c r="A289" s="2"/>
      <c r="B289" s="2"/>
      <c r="C289" s="59"/>
      <c r="D289" s="2"/>
      <c r="E289" s="2"/>
      <c r="F289" s="2"/>
      <c r="G289" s="2"/>
      <c r="H289" s="2"/>
      <c r="I289" s="4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59"/>
      <c r="X289" s="2"/>
      <c r="Y289" s="2"/>
      <c r="Z289" s="2"/>
      <c r="AA289" s="2"/>
    </row>
    <row r="290" spans="1:27" ht="12.75" x14ac:dyDescent="0.2">
      <c r="A290" s="2"/>
      <c r="B290" s="2"/>
      <c r="C290" s="59"/>
      <c r="D290" s="2"/>
      <c r="E290" s="2"/>
      <c r="F290" s="2"/>
      <c r="G290" s="2"/>
      <c r="H290" s="2"/>
      <c r="I290" s="4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59"/>
      <c r="X290" s="2"/>
      <c r="Y290" s="2"/>
      <c r="Z290" s="2"/>
      <c r="AA290" s="2"/>
    </row>
    <row r="291" spans="1:27" ht="12.75" x14ac:dyDescent="0.2">
      <c r="A291" s="2"/>
      <c r="B291" s="2"/>
      <c r="C291" s="59"/>
      <c r="D291" s="2"/>
      <c r="E291" s="2"/>
      <c r="F291" s="2"/>
      <c r="G291" s="2"/>
      <c r="H291" s="2"/>
      <c r="I291" s="4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59"/>
      <c r="X291" s="2"/>
      <c r="Y291" s="2"/>
      <c r="Z291" s="2"/>
      <c r="AA291" s="2"/>
    </row>
    <row r="292" spans="1:27" ht="12.75" x14ac:dyDescent="0.2">
      <c r="A292" s="2"/>
      <c r="B292" s="2"/>
      <c r="C292" s="59"/>
      <c r="D292" s="2"/>
      <c r="E292" s="2"/>
      <c r="F292" s="2"/>
      <c r="G292" s="2"/>
      <c r="H292" s="2"/>
      <c r="I292" s="4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59"/>
      <c r="X292" s="2"/>
      <c r="Y292" s="2"/>
      <c r="Z292" s="2"/>
      <c r="AA292" s="2"/>
    </row>
    <row r="293" spans="1:27" ht="12.75" x14ac:dyDescent="0.2">
      <c r="A293" s="2"/>
      <c r="B293" s="2"/>
      <c r="C293" s="59"/>
      <c r="D293" s="2"/>
      <c r="E293" s="2"/>
      <c r="F293" s="2"/>
      <c r="G293" s="2"/>
      <c r="H293" s="2"/>
      <c r="I293" s="4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59"/>
      <c r="X293" s="2"/>
      <c r="Y293" s="2"/>
      <c r="Z293" s="2"/>
      <c r="AA293" s="2"/>
    </row>
    <row r="294" spans="1:27" ht="12.75" x14ac:dyDescent="0.2">
      <c r="A294" s="2"/>
      <c r="B294" s="2"/>
      <c r="C294" s="59"/>
      <c r="D294" s="2"/>
      <c r="E294" s="2"/>
      <c r="F294" s="2"/>
      <c r="G294" s="2"/>
      <c r="H294" s="2"/>
      <c r="I294" s="4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59"/>
      <c r="X294" s="2"/>
      <c r="Y294" s="2"/>
      <c r="Z294" s="2"/>
      <c r="AA294" s="2"/>
    </row>
    <row r="295" spans="1:27" ht="12.75" x14ac:dyDescent="0.2">
      <c r="A295" s="2"/>
      <c r="B295" s="2"/>
      <c r="C295" s="59"/>
      <c r="D295" s="2"/>
      <c r="E295" s="2"/>
      <c r="F295" s="2"/>
      <c r="G295" s="2"/>
      <c r="H295" s="2"/>
      <c r="I295" s="4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59"/>
      <c r="X295" s="2"/>
      <c r="Y295" s="2"/>
      <c r="Z295" s="2"/>
      <c r="AA295" s="2"/>
    </row>
    <row r="296" spans="1:27" ht="12.75" x14ac:dyDescent="0.2">
      <c r="A296" s="2"/>
      <c r="B296" s="2"/>
      <c r="C296" s="59"/>
      <c r="D296" s="2"/>
      <c r="E296" s="2"/>
      <c r="F296" s="2"/>
      <c r="G296" s="2"/>
      <c r="H296" s="2"/>
      <c r="I296" s="4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59"/>
      <c r="X296" s="2"/>
      <c r="Y296" s="2"/>
      <c r="Z296" s="2"/>
      <c r="AA296" s="2"/>
    </row>
    <row r="297" spans="1:27" ht="12.75" x14ac:dyDescent="0.2">
      <c r="A297" s="2"/>
      <c r="B297" s="2"/>
      <c r="C297" s="59"/>
      <c r="D297" s="2"/>
      <c r="E297" s="2"/>
      <c r="F297" s="2"/>
      <c r="G297" s="2"/>
      <c r="H297" s="2"/>
      <c r="I297" s="4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59"/>
      <c r="X297" s="2"/>
      <c r="Y297" s="2"/>
      <c r="Z297" s="2"/>
      <c r="AA297" s="2"/>
    </row>
    <row r="298" spans="1:27" ht="12.75" x14ac:dyDescent="0.2">
      <c r="A298" s="2"/>
      <c r="B298" s="2"/>
      <c r="C298" s="59"/>
      <c r="D298" s="2"/>
      <c r="E298" s="2"/>
      <c r="F298" s="2"/>
      <c r="G298" s="2"/>
      <c r="H298" s="2"/>
      <c r="I298" s="4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59"/>
      <c r="X298" s="2"/>
      <c r="Y298" s="2"/>
      <c r="Z298" s="2"/>
      <c r="AA298" s="2"/>
    </row>
    <row r="299" spans="1:27" ht="12.75" x14ac:dyDescent="0.2">
      <c r="A299" s="2"/>
      <c r="B299" s="2"/>
      <c r="C299" s="59"/>
      <c r="D299" s="2"/>
      <c r="E299" s="2"/>
      <c r="F299" s="2"/>
      <c r="G299" s="2"/>
      <c r="H299" s="2"/>
      <c r="I299" s="4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59"/>
      <c r="X299" s="2"/>
      <c r="Y299" s="2"/>
      <c r="Z299" s="2"/>
      <c r="AA299" s="2"/>
    </row>
    <row r="300" spans="1:27" ht="12.75" x14ac:dyDescent="0.2">
      <c r="A300" s="2"/>
      <c r="B300" s="2"/>
      <c r="C300" s="59"/>
      <c r="D300" s="2"/>
      <c r="E300" s="2"/>
      <c r="F300" s="2"/>
      <c r="G300" s="2"/>
      <c r="H300" s="2"/>
      <c r="I300" s="4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59"/>
      <c r="X300" s="2"/>
      <c r="Y300" s="2"/>
      <c r="Z300" s="2"/>
      <c r="AA300" s="2"/>
    </row>
    <row r="301" spans="1:27" ht="12.75" x14ac:dyDescent="0.2">
      <c r="A301" s="2"/>
      <c r="B301" s="2"/>
      <c r="C301" s="59"/>
      <c r="D301" s="2"/>
      <c r="E301" s="2"/>
      <c r="F301" s="2"/>
      <c r="G301" s="2"/>
      <c r="H301" s="2"/>
      <c r="I301" s="4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59"/>
      <c r="X301" s="2"/>
      <c r="Y301" s="2"/>
      <c r="Z301" s="2"/>
      <c r="AA301" s="2"/>
    </row>
    <row r="302" spans="1:27" ht="12.75" x14ac:dyDescent="0.2">
      <c r="A302" s="2"/>
      <c r="B302" s="2"/>
      <c r="C302" s="59"/>
      <c r="D302" s="2"/>
      <c r="E302" s="2"/>
      <c r="F302" s="2"/>
      <c r="G302" s="2"/>
      <c r="H302" s="2"/>
      <c r="I302" s="4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59"/>
      <c r="X302" s="2"/>
      <c r="Y302" s="2"/>
      <c r="Z302" s="2"/>
      <c r="AA302" s="2"/>
    </row>
    <row r="303" spans="1:27" ht="12.75" x14ac:dyDescent="0.2">
      <c r="A303" s="2"/>
      <c r="B303" s="2"/>
      <c r="C303" s="59"/>
      <c r="D303" s="2"/>
      <c r="E303" s="2"/>
      <c r="F303" s="2"/>
      <c r="G303" s="2"/>
      <c r="H303" s="2"/>
      <c r="I303" s="4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59"/>
      <c r="X303" s="2"/>
      <c r="Y303" s="2"/>
      <c r="Z303" s="2"/>
      <c r="AA303" s="2"/>
    </row>
    <row r="304" spans="1:27" ht="12.75" x14ac:dyDescent="0.2">
      <c r="A304" s="2"/>
      <c r="B304" s="2"/>
      <c r="C304" s="59"/>
      <c r="D304" s="2"/>
      <c r="E304" s="2"/>
      <c r="F304" s="2"/>
      <c r="G304" s="2"/>
      <c r="H304" s="2"/>
      <c r="I304" s="4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59"/>
      <c r="X304" s="2"/>
      <c r="Y304" s="2"/>
      <c r="Z304" s="2"/>
      <c r="AA304" s="2"/>
    </row>
    <row r="305" spans="1:27" ht="12.75" x14ac:dyDescent="0.2">
      <c r="A305" s="2"/>
      <c r="B305" s="2"/>
      <c r="C305" s="59"/>
      <c r="D305" s="2"/>
      <c r="E305" s="2"/>
      <c r="F305" s="2"/>
      <c r="G305" s="2"/>
      <c r="H305" s="2"/>
      <c r="I305" s="4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59"/>
      <c r="X305" s="2"/>
      <c r="Y305" s="2"/>
      <c r="Z305" s="2"/>
      <c r="AA305" s="2"/>
    </row>
    <row r="306" spans="1:27" ht="12.75" x14ac:dyDescent="0.2">
      <c r="A306" s="2"/>
      <c r="B306" s="2"/>
      <c r="C306" s="59"/>
      <c r="D306" s="2"/>
      <c r="E306" s="2"/>
      <c r="F306" s="2"/>
      <c r="G306" s="2"/>
      <c r="H306" s="2"/>
      <c r="I306" s="4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59"/>
      <c r="X306" s="2"/>
      <c r="Y306" s="2"/>
      <c r="Z306" s="2"/>
      <c r="AA306" s="2"/>
    </row>
    <row r="307" spans="1:27" ht="12.75" x14ac:dyDescent="0.2">
      <c r="A307" s="2"/>
      <c r="B307" s="2"/>
      <c r="C307" s="59"/>
      <c r="D307" s="2"/>
      <c r="E307" s="2"/>
      <c r="F307" s="2"/>
      <c r="G307" s="2"/>
      <c r="H307" s="2"/>
      <c r="I307" s="4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59"/>
      <c r="X307" s="2"/>
      <c r="Y307" s="2"/>
      <c r="Z307" s="2"/>
      <c r="AA307" s="2"/>
    </row>
    <row r="308" spans="1:27" ht="12.75" x14ac:dyDescent="0.2">
      <c r="A308" s="2"/>
      <c r="B308" s="2"/>
      <c r="C308" s="59"/>
      <c r="D308" s="2"/>
      <c r="E308" s="2"/>
      <c r="F308" s="2"/>
      <c r="G308" s="2"/>
      <c r="H308" s="2"/>
      <c r="I308" s="4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59"/>
      <c r="X308" s="2"/>
      <c r="Y308" s="2"/>
      <c r="Z308" s="2"/>
      <c r="AA308" s="2"/>
    </row>
    <row r="309" spans="1:27" ht="12.75" x14ac:dyDescent="0.2">
      <c r="A309" s="2"/>
      <c r="B309" s="2"/>
      <c r="C309" s="59"/>
      <c r="D309" s="2"/>
      <c r="E309" s="2"/>
      <c r="F309" s="2"/>
      <c r="G309" s="2"/>
      <c r="H309" s="2"/>
      <c r="I309" s="4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59"/>
      <c r="X309" s="2"/>
      <c r="Y309" s="2"/>
      <c r="Z309" s="2"/>
      <c r="AA309" s="2"/>
    </row>
    <row r="310" spans="1:27" ht="12.75" x14ac:dyDescent="0.2">
      <c r="A310" s="2"/>
      <c r="B310" s="2"/>
      <c r="C310" s="59"/>
      <c r="D310" s="2"/>
      <c r="E310" s="2"/>
      <c r="F310" s="2"/>
      <c r="G310" s="2"/>
      <c r="H310" s="2"/>
      <c r="I310" s="4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59"/>
      <c r="X310" s="2"/>
      <c r="Y310" s="2"/>
      <c r="Z310" s="2"/>
      <c r="AA310" s="2"/>
    </row>
    <row r="311" spans="1:27" ht="12.75" x14ac:dyDescent="0.2">
      <c r="A311" s="2"/>
      <c r="B311" s="2"/>
      <c r="C311" s="59"/>
      <c r="D311" s="2"/>
      <c r="E311" s="2"/>
      <c r="F311" s="2"/>
      <c r="G311" s="2"/>
      <c r="H311" s="2"/>
      <c r="I311" s="4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59"/>
      <c r="X311" s="2"/>
      <c r="Y311" s="2"/>
      <c r="Z311" s="2"/>
      <c r="AA311" s="2"/>
    </row>
    <row r="312" spans="1:27" ht="12.75" x14ac:dyDescent="0.2">
      <c r="A312" s="2"/>
      <c r="B312" s="2"/>
      <c r="C312" s="59"/>
      <c r="D312" s="2"/>
      <c r="E312" s="2"/>
      <c r="F312" s="2"/>
      <c r="G312" s="2"/>
      <c r="H312" s="2"/>
      <c r="I312" s="4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59"/>
      <c r="X312" s="2"/>
      <c r="Y312" s="2"/>
      <c r="Z312" s="2"/>
      <c r="AA312" s="2"/>
    </row>
    <row r="313" spans="1:27" ht="12.75" x14ac:dyDescent="0.2">
      <c r="A313" s="2"/>
      <c r="B313" s="2"/>
      <c r="C313" s="59"/>
      <c r="D313" s="2"/>
      <c r="E313" s="2"/>
      <c r="F313" s="2"/>
      <c r="G313" s="2"/>
      <c r="H313" s="2"/>
      <c r="I313" s="4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59"/>
      <c r="X313" s="2"/>
      <c r="Y313" s="2"/>
      <c r="Z313" s="2"/>
      <c r="AA313" s="2"/>
    </row>
    <row r="314" spans="1:27" ht="12.75" x14ac:dyDescent="0.2">
      <c r="A314" s="2"/>
      <c r="B314" s="2"/>
      <c r="C314" s="59"/>
      <c r="D314" s="2"/>
      <c r="E314" s="2"/>
      <c r="F314" s="2"/>
      <c r="G314" s="2"/>
      <c r="H314" s="2"/>
      <c r="I314" s="4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59"/>
      <c r="X314" s="2"/>
      <c r="Y314" s="2"/>
      <c r="Z314" s="2"/>
      <c r="AA314" s="2"/>
    </row>
    <row r="315" spans="1:27" ht="12.75" x14ac:dyDescent="0.2">
      <c r="A315" s="2"/>
      <c r="B315" s="2"/>
      <c r="C315" s="59"/>
      <c r="D315" s="2"/>
      <c r="E315" s="2"/>
      <c r="F315" s="2"/>
      <c r="G315" s="2"/>
      <c r="H315" s="2"/>
      <c r="I315" s="4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59"/>
      <c r="X315" s="2"/>
      <c r="Y315" s="2"/>
      <c r="Z315" s="2"/>
      <c r="AA315" s="2"/>
    </row>
    <row r="316" spans="1:27" ht="12.75" x14ac:dyDescent="0.2">
      <c r="A316" s="2"/>
      <c r="B316" s="2"/>
      <c r="C316" s="59"/>
      <c r="D316" s="2"/>
      <c r="E316" s="2"/>
      <c r="F316" s="2"/>
      <c r="G316" s="2"/>
      <c r="H316" s="2"/>
      <c r="I316" s="4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59"/>
      <c r="X316" s="2"/>
      <c r="Y316" s="2"/>
      <c r="Z316" s="2"/>
      <c r="AA316" s="2"/>
    </row>
    <row r="317" spans="1:27" ht="12.75" x14ac:dyDescent="0.2">
      <c r="A317" s="2"/>
      <c r="B317" s="2"/>
      <c r="C317" s="59"/>
      <c r="D317" s="2"/>
      <c r="E317" s="2"/>
      <c r="F317" s="2"/>
      <c r="G317" s="2"/>
      <c r="H317" s="2"/>
      <c r="I317" s="4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59"/>
      <c r="X317" s="2"/>
      <c r="Y317" s="2"/>
      <c r="Z317" s="2"/>
      <c r="AA317" s="2"/>
    </row>
    <row r="318" spans="1:27" ht="12.75" x14ac:dyDescent="0.2">
      <c r="A318" s="2"/>
      <c r="B318" s="2"/>
      <c r="C318" s="59"/>
      <c r="D318" s="2"/>
      <c r="E318" s="2"/>
      <c r="F318" s="2"/>
      <c r="G318" s="2"/>
      <c r="H318" s="2"/>
      <c r="I318" s="4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59"/>
      <c r="X318" s="2"/>
      <c r="Y318" s="2"/>
      <c r="Z318" s="2"/>
      <c r="AA318" s="2"/>
    </row>
    <row r="319" spans="1:27" ht="12.75" x14ac:dyDescent="0.2">
      <c r="A319" s="2"/>
      <c r="B319" s="2"/>
      <c r="C319" s="59"/>
      <c r="D319" s="2"/>
      <c r="E319" s="2"/>
      <c r="F319" s="2"/>
      <c r="G319" s="2"/>
      <c r="H319" s="2"/>
      <c r="I319" s="4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59"/>
      <c r="X319" s="2"/>
      <c r="Y319" s="2"/>
      <c r="Z319" s="2"/>
      <c r="AA319" s="2"/>
    </row>
    <row r="320" spans="1:27" ht="12.75" x14ac:dyDescent="0.2">
      <c r="A320" s="2"/>
      <c r="B320" s="2"/>
      <c r="C320" s="59"/>
      <c r="D320" s="2"/>
      <c r="E320" s="2"/>
      <c r="F320" s="2"/>
      <c r="G320" s="2"/>
      <c r="H320" s="2"/>
      <c r="I320" s="4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59"/>
      <c r="X320" s="2"/>
      <c r="Y320" s="2"/>
      <c r="Z320" s="2"/>
      <c r="AA320" s="2"/>
    </row>
    <row r="321" spans="1:27" ht="12.75" x14ac:dyDescent="0.2">
      <c r="A321" s="2"/>
      <c r="B321" s="2"/>
      <c r="C321" s="59"/>
      <c r="D321" s="2"/>
      <c r="E321" s="2"/>
      <c r="F321" s="2"/>
      <c r="G321" s="2"/>
      <c r="H321" s="2"/>
      <c r="I321" s="4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59"/>
      <c r="X321" s="2"/>
      <c r="Y321" s="2"/>
      <c r="Z321" s="2"/>
      <c r="AA321" s="2"/>
    </row>
    <row r="322" spans="1:27" ht="12.75" x14ac:dyDescent="0.2">
      <c r="A322" s="2"/>
      <c r="B322" s="2"/>
      <c r="C322" s="59"/>
      <c r="D322" s="2"/>
      <c r="E322" s="2"/>
      <c r="F322" s="2"/>
      <c r="G322" s="2"/>
      <c r="H322" s="2"/>
      <c r="I322" s="4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59"/>
      <c r="X322" s="2"/>
      <c r="Y322" s="2"/>
      <c r="Z322" s="2"/>
      <c r="AA322" s="2"/>
    </row>
    <row r="323" spans="1:27" ht="12.75" x14ac:dyDescent="0.2">
      <c r="A323" s="2"/>
      <c r="B323" s="2"/>
      <c r="C323" s="59"/>
      <c r="D323" s="2"/>
      <c r="E323" s="2"/>
      <c r="F323" s="2"/>
      <c r="G323" s="2"/>
      <c r="H323" s="2"/>
      <c r="I323" s="4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59"/>
      <c r="X323" s="2"/>
      <c r="Y323" s="2"/>
      <c r="Z323" s="2"/>
      <c r="AA323" s="2"/>
    </row>
    <row r="324" spans="1:27" ht="12.75" x14ac:dyDescent="0.2">
      <c r="A324" s="2"/>
      <c r="B324" s="2"/>
      <c r="C324" s="59"/>
      <c r="D324" s="2"/>
      <c r="E324" s="2"/>
      <c r="F324" s="2"/>
      <c r="G324" s="2"/>
      <c r="H324" s="2"/>
      <c r="I324" s="4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59"/>
      <c r="X324" s="2"/>
      <c r="Y324" s="2"/>
      <c r="Z324" s="2"/>
      <c r="AA324" s="2"/>
    </row>
    <row r="325" spans="1:27" ht="12.75" x14ac:dyDescent="0.2">
      <c r="A325" s="2"/>
      <c r="B325" s="2"/>
      <c r="C325" s="59"/>
      <c r="D325" s="2"/>
      <c r="E325" s="2"/>
      <c r="F325" s="2"/>
      <c r="G325" s="2"/>
      <c r="H325" s="2"/>
      <c r="I325" s="4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59"/>
      <c r="X325" s="2"/>
      <c r="Y325" s="2"/>
      <c r="Z325" s="2"/>
      <c r="AA325" s="2"/>
    </row>
    <row r="326" spans="1:27" ht="12.75" x14ac:dyDescent="0.2">
      <c r="A326" s="2"/>
      <c r="B326" s="2"/>
      <c r="C326" s="59"/>
      <c r="D326" s="2"/>
      <c r="E326" s="2"/>
      <c r="F326" s="2"/>
      <c r="G326" s="2"/>
      <c r="H326" s="2"/>
      <c r="I326" s="4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59"/>
      <c r="X326" s="2"/>
      <c r="Y326" s="2"/>
      <c r="Z326" s="2"/>
      <c r="AA326" s="2"/>
    </row>
    <row r="327" spans="1:27" ht="12.75" x14ac:dyDescent="0.2">
      <c r="A327" s="2"/>
      <c r="B327" s="2"/>
      <c r="C327" s="59"/>
      <c r="D327" s="2"/>
      <c r="E327" s="2"/>
      <c r="F327" s="2"/>
      <c r="G327" s="2"/>
      <c r="H327" s="2"/>
      <c r="I327" s="4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59"/>
      <c r="X327" s="2"/>
      <c r="Y327" s="2"/>
      <c r="Z327" s="2"/>
      <c r="AA327" s="2"/>
    </row>
    <row r="328" spans="1:27" ht="12.75" x14ac:dyDescent="0.2">
      <c r="A328" s="2"/>
      <c r="B328" s="2"/>
      <c r="C328" s="59"/>
      <c r="D328" s="2"/>
      <c r="E328" s="2"/>
      <c r="F328" s="2"/>
      <c r="G328" s="2"/>
      <c r="H328" s="2"/>
      <c r="I328" s="4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59"/>
      <c r="X328" s="2"/>
      <c r="Y328" s="2"/>
      <c r="Z328" s="2"/>
      <c r="AA328" s="2"/>
    </row>
    <row r="329" spans="1:27" ht="12.75" x14ac:dyDescent="0.2">
      <c r="A329" s="2"/>
      <c r="B329" s="2"/>
      <c r="C329" s="59"/>
      <c r="D329" s="2"/>
      <c r="E329" s="2"/>
      <c r="F329" s="2"/>
      <c r="G329" s="2"/>
      <c r="H329" s="2"/>
      <c r="I329" s="4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59"/>
      <c r="X329" s="2"/>
      <c r="Y329" s="2"/>
      <c r="Z329" s="2"/>
      <c r="AA329" s="2"/>
    </row>
    <row r="330" spans="1:27" ht="12.75" x14ac:dyDescent="0.2">
      <c r="A330" s="2"/>
      <c r="B330" s="2"/>
      <c r="C330" s="59"/>
      <c r="D330" s="2"/>
      <c r="E330" s="2"/>
      <c r="F330" s="2"/>
      <c r="G330" s="2"/>
      <c r="H330" s="2"/>
      <c r="I330" s="4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59"/>
      <c r="X330" s="2"/>
      <c r="Y330" s="2"/>
      <c r="Z330" s="2"/>
      <c r="AA330" s="2"/>
    </row>
    <row r="331" spans="1:27" ht="12.75" x14ac:dyDescent="0.2">
      <c r="A331" s="2"/>
      <c r="B331" s="2"/>
      <c r="C331" s="59"/>
      <c r="D331" s="2"/>
      <c r="E331" s="2"/>
      <c r="F331" s="2"/>
      <c r="G331" s="2"/>
      <c r="H331" s="2"/>
      <c r="I331" s="4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59"/>
      <c r="X331" s="2"/>
      <c r="Y331" s="2"/>
      <c r="Z331" s="2"/>
      <c r="AA331" s="2"/>
    </row>
    <row r="332" spans="1:27" ht="12.75" x14ac:dyDescent="0.2">
      <c r="A332" s="2"/>
      <c r="B332" s="2"/>
      <c r="C332" s="59"/>
      <c r="D332" s="2"/>
      <c r="E332" s="2"/>
      <c r="F332" s="2"/>
      <c r="G332" s="2"/>
      <c r="H332" s="2"/>
      <c r="I332" s="4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59"/>
      <c r="X332" s="2"/>
      <c r="Y332" s="2"/>
      <c r="Z332" s="2"/>
      <c r="AA332" s="2"/>
    </row>
    <row r="333" spans="1:27" ht="12.75" x14ac:dyDescent="0.2">
      <c r="A333" s="2"/>
      <c r="B333" s="2"/>
      <c r="C333" s="59"/>
      <c r="D333" s="2"/>
      <c r="E333" s="2"/>
      <c r="F333" s="2"/>
      <c r="G333" s="2"/>
      <c r="H333" s="2"/>
      <c r="I333" s="4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59"/>
      <c r="X333" s="2"/>
      <c r="Y333" s="2"/>
      <c r="Z333" s="2"/>
      <c r="AA333" s="2"/>
    </row>
    <row r="334" spans="1:27" ht="12.75" x14ac:dyDescent="0.2">
      <c r="A334" s="2"/>
      <c r="B334" s="2"/>
      <c r="C334" s="59"/>
      <c r="D334" s="2"/>
      <c r="E334" s="2"/>
      <c r="F334" s="2"/>
      <c r="G334" s="2"/>
      <c r="H334" s="2"/>
      <c r="I334" s="4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59"/>
      <c r="X334" s="2"/>
      <c r="Y334" s="2"/>
      <c r="Z334" s="2"/>
      <c r="AA334" s="2"/>
    </row>
    <row r="335" spans="1:27" ht="12.75" x14ac:dyDescent="0.2">
      <c r="A335" s="2"/>
      <c r="B335" s="2"/>
      <c r="C335" s="59"/>
      <c r="D335" s="2"/>
      <c r="E335" s="2"/>
      <c r="F335" s="2"/>
      <c r="G335" s="2"/>
      <c r="H335" s="2"/>
      <c r="I335" s="4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59"/>
      <c r="X335" s="2"/>
      <c r="Y335" s="2"/>
      <c r="Z335" s="2"/>
      <c r="AA335" s="2"/>
    </row>
    <row r="336" spans="1:27" ht="12.75" x14ac:dyDescent="0.2">
      <c r="A336" s="2"/>
      <c r="B336" s="2"/>
      <c r="C336" s="59"/>
      <c r="D336" s="2"/>
      <c r="E336" s="2"/>
      <c r="F336" s="2"/>
      <c r="G336" s="2"/>
      <c r="H336" s="2"/>
      <c r="I336" s="4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59"/>
      <c r="X336" s="2"/>
      <c r="Y336" s="2"/>
      <c r="Z336" s="2"/>
      <c r="AA336" s="2"/>
    </row>
    <row r="337" spans="1:27" ht="12.75" x14ac:dyDescent="0.2">
      <c r="A337" s="2"/>
      <c r="B337" s="2"/>
      <c r="C337" s="59"/>
      <c r="D337" s="2"/>
      <c r="E337" s="2"/>
      <c r="F337" s="2"/>
      <c r="G337" s="2"/>
      <c r="H337" s="2"/>
      <c r="I337" s="4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59"/>
      <c r="X337" s="2"/>
      <c r="Y337" s="2"/>
      <c r="Z337" s="2"/>
      <c r="AA337" s="2"/>
    </row>
    <row r="338" spans="1:27" ht="12.75" x14ac:dyDescent="0.2">
      <c r="A338" s="2"/>
      <c r="B338" s="2"/>
      <c r="C338" s="59"/>
      <c r="D338" s="2"/>
      <c r="E338" s="2"/>
      <c r="F338" s="2"/>
      <c r="G338" s="2"/>
      <c r="H338" s="2"/>
      <c r="I338" s="4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59"/>
      <c r="X338" s="2"/>
      <c r="Y338" s="2"/>
      <c r="Z338" s="2"/>
      <c r="AA338" s="2"/>
    </row>
    <row r="339" spans="1:27" ht="12.75" x14ac:dyDescent="0.2">
      <c r="A339" s="2"/>
      <c r="B339" s="2"/>
      <c r="C339" s="59"/>
      <c r="D339" s="2"/>
      <c r="E339" s="2"/>
      <c r="F339" s="2"/>
      <c r="G339" s="2"/>
      <c r="H339" s="2"/>
      <c r="I339" s="4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59"/>
      <c r="X339" s="2"/>
      <c r="Y339" s="2"/>
      <c r="Z339" s="2"/>
      <c r="AA339" s="2"/>
    </row>
    <row r="340" spans="1:27" ht="12.75" x14ac:dyDescent="0.2">
      <c r="A340" s="2"/>
      <c r="B340" s="2"/>
      <c r="C340" s="59"/>
      <c r="D340" s="2"/>
      <c r="E340" s="2"/>
      <c r="F340" s="2"/>
      <c r="G340" s="2"/>
      <c r="H340" s="2"/>
      <c r="I340" s="4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59"/>
      <c r="X340" s="2"/>
      <c r="Y340" s="2"/>
      <c r="Z340" s="2"/>
      <c r="AA340" s="2"/>
    </row>
    <row r="341" spans="1:27" ht="12.75" x14ac:dyDescent="0.2">
      <c r="A341" s="2"/>
      <c r="B341" s="2"/>
      <c r="C341" s="59"/>
      <c r="D341" s="2"/>
      <c r="E341" s="2"/>
      <c r="F341" s="2"/>
      <c r="G341" s="2"/>
      <c r="H341" s="2"/>
      <c r="I341" s="4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59"/>
      <c r="X341" s="2"/>
      <c r="Y341" s="2"/>
      <c r="Z341" s="2"/>
      <c r="AA341" s="2"/>
    </row>
    <row r="342" spans="1:27" ht="12.75" x14ac:dyDescent="0.2">
      <c r="A342" s="2"/>
      <c r="B342" s="2"/>
      <c r="C342" s="59"/>
      <c r="D342" s="2"/>
      <c r="E342" s="2"/>
      <c r="F342" s="2"/>
      <c r="G342" s="2"/>
      <c r="H342" s="2"/>
      <c r="I342" s="4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59"/>
      <c r="X342" s="2"/>
      <c r="Y342" s="2"/>
      <c r="Z342" s="2"/>
      <c r="AA342" s="2"/>
    </row>
    <row r="343" spans="1:27" ht="12.75" x14ac:dyDescent="0.2">
      <c r="A343" s="2"/>
      <c r="B343" s="2"/>
      <c r="C343" s="59"/>
      <c r="D343" s="2"/>
      <c r="E343" s="2"/>
      <c r="F343" s="2"/>
      <c r="G343" s="2"/>
      <c r="H343" s="2"/>
      <c r="I343" s="4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59"/>
      <c r="X343" s="2"/>
      <c r="Y343" s="2"/>
      <c r="Z343" s="2"/>
      <c r="AA343" s="2"/>
    </row>
    <row r="344" spans="1:27" ht="12.75" x14ac:dyDescent="0.2">
      <c r="A344" s="2"/>
      <c r="B344" s="2"/>
      <c r="C344" s="59"/>
      <c r="D344" s="2"/>
      <c r="E344" s="2"/>
      <c r="F344" s="2"/>
      <c r="G344" s="2"/>
      <c r="H344" s="2"/>
      <c r="I344" s="4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59"/>
      <c r="X344" s="2"/>
      <c r="Y344" s="2"/>
      <c r="Z344" s="2"/>
      <c r="AA344" s="2"/>
    </row>
    <row r="345" spans="1:27" ht="12.75" x14ac:dyDescent="0.2">
      <c r="A345" s="2"/>
      <c r="B345" s="2"/>
      <c r="C345" s="59"/>
      <c r="D345" s="2"/>
      <c r="E345" s="2"/>
      <c r="F345" s="2"/>
      <c r="G345" s="2"/>
      <c r="H345" s="2"/>
      <c r="I345" s="4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59"/>
      <c r="X345" s="2"/>
      <c r="Y345" s="2"/>
      <c r="Z345" s="2"/>
      <c r="AA345" s="2"/>
    </row>
    <row r="346" spans="1:27" ht="12.75" x14ac:dyDescent="0.2">
      <c r="A346" s="2"/>
      <c r="B346" s="2"/>
      <c r="C346" s="59"/>
      <c r="D346" s="2"/>
      <c r="E346" s="2"/>
      <c r="F346" s="2"/>
      <c r="G346" s="2"/>
      <c r="H346" s="2"/>
      <c r="I346" s="4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59"/>
      <c r="X346" s="2"/>
      <c r="Y346" s="2"/>
      <c r="Z346" s="2"/>
      <c r="AA346" s="2"/>
    </row>
    <row r="347" spans="1:27" ht="12.75" x14ac:dyDescent="0.2">
      <c r="A347" s="2"/>
      <c r="B347" s="2"/>
      <c r="C347" s="59"/>
      <c r="D347" s="2"/>
      <c r="E347" s="2"/>
      <c r="F347" s="2"/>
      <c r="G347" s="2"/>
      <c r="H347" s="2"/>
      <c r="I347" s="4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59"/>
      <c r="X347" s="2"/>
      <c r="Y347" s="2"/>
      <c r="Z347" s="2"/>
      <c r="AA347" s="2"/>
    </row>
    <row r="348" spans="1:27" ht="12.75" x14ac:dyDescent="0.2">
      <c r="A348" s="2"/>
      <c r="B348" s="2"/>
      <c r="C348" s="59"/>
      <c r="D348" s="2"/>
      <c r="E348" s="2"/>
      <c r="F348" s="2"/>
      <c r="G348" s="2"/>
      <c r="H348" s="2"/>
      <c r="I348" s="4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59"/>
      <c r="X348" s="2"/>
      <c r="Y348" s="2"/>
      <c r="Z348" s="2"/>
      <c r="AA348" s="2"/>
    </row>
    <row r="349" spans="1:27" ht="12.75" x14ac:dyDescent="0.2">
      <c r="A349" s="2"/>
      <c r="B349" s="2"/>
      <c r="C349" s="59"/>
      <c r="D349" s="2"/>
      <c r="E349" s="2"/>
      <c r="F349" s="2"/>
      <c r="G349" s="2"/>
      <c r="H349" s="2"/>
      <c r="I349" s="4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59"/>
      <c r="X349" s="2"/>
      <c r="Y349" s="2"/>
      <c r="Z349" s="2"/>
      <c r="AA349" s="2"/>
    </row>
    <row r="350" spans="1:27" ht="12.75" x14ac:dyDescent="0.2">
      <c r="A350" s="2"/>
      <c r="B350" s="2"/>
      <c r="C350" s="59"/>
      <c r="D350" s="2"/>
      <c r="E350" s="2"/>
      <c r="F350" s="2"/>
      <c r="G350" s="2"/>
      <c r="H350" s="2"/>
      <c r="I350" s="4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59"/>
      <c r="X350" s="2"/>
      <c r="Y350" s="2"/>
      <c r="Z350" s="2"/>
      <c r="AA350" s="2"/>
    </row>
    <row r="351" spans="1:27" ht="12.75" x14ac:dyDescent="0.2">
      <c r="A351" s="2"/>
      <c r="B351" s="2"/>
      <c r="C351" s="59"/>
      <c r="D351" s="2"/>
      <c r="E351" s="2"/>
      <c r="F351" s="2"/>
      <c r="G351" s="2"/>
      <c r="H351" s="2"/>
      <c r="I351" s="4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59"/>
      <c r="X351" s="2"/>
      <c r="Y351" s="2"/>
      <c r="Z351" s="2"/>
      <c r="AA351" s="2"/>
    </row>
    <row r="352" spans="1:27" ht="12.75" x14ac:dyDescent="0.2">
      <c r="A352" s="2"/>
      <c r="B352" s="2"/>
      <c r="C352" s="59"/>
      <c r="D352" s="2"/>
      <c r="E352" s="2"/>
      <c r="F352" s="2"/>
      <c r="G352" s="2"/>
      <c r="H352" s="2"/>
      <c r="I352" s="4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59"/>
      <c r="X352" s="2"/>
      <c r="Y352" s="2"/>
      <c r="Z352" s="2"/>
      <c r="AA352" s="2"/>
    </row>
    <row r="353" spans="1:27" ht="12.75" x14ac:dyDescent="0.2">
      <c r="A353" s="2"/>
      <c r="B353" s="2"/>
      <c r="C353" s="59"/>
      <c r="D353" s="2"/>
      <c r="E353" s="2"/>
      <c r="F353" s="2"/>
      <c r="G353" s="2"/>
      <c r="H353" s="2"/>
      <c r="I353" s="4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59"/>
      <c r="X353" s="2"/>
      <c r="Y353" s="2"/>
      <c r="Z353" s="2"/>
      <c r="AA353" s="2"/>
    </row>
    <row r="354" spans="1:27" ht="12.75" x14ac:dyDescent="0.2">
      <c r="A354" s="2"/>
      <c r="B354" s="2"/>
      <c r="C354" s="59"/>
      <c r="D354" s="2"/>
      <c r="E354" s="2"/>
      <c r="F354" s="2"/>
      <c r="G354" s="2"/>
      <c r="H354" s="2"/>
      <c r="I354" s="4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59"/>
      <c r="X354" s="2"/>
      <c r="Y354" s="2"/>
      <c r="Z354" s="2"/>
      <c r="AA354" s="2"/>
    </row>
    <row r="355" spans="1:27" ht="12.75" x14ac:dyDescent="0.2">
      <c r="A355" s="2"/>
      <c r="B355" s="2"/>
      <c r="C355" s="59"/>
      <c r="D355" s="2"/>
      <c r="E355" s="2"/>
      <c r="F355" s="2"/>
      <c r="G355" s="2"/>
      <c r="H355" s="2"/>
      <c r="I355" s="4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59"/>
      <c r="X355" s="2"/>
      <c r="Y355" s="2"/>
      <c r="Z355" s="2"/>
      <c r="AA355" s="2"/>
    </row>
    <row r="356" spans="1:27" ht="12.75" x14ac:dyDescent="0.2">
      <c r="A356" s="2"/>
      <c r="B356" s="2"/>
      <c r="C356" s="59"/>
      <c r="D356" s="2"/>
      <c r="E356" s="2"/>
      <c r="F356" s="2"/>
      <c r="G356" s="2"/>
      <c r="H356" s="2"/>
      <c r="I356" s="4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59"/>
      <c r="X356" s="2"/>
      <c r="Y356" s="2"/>
      <c r="Z356" s="2"/>
      <c r="AA356" s="2"/>
    </row>
    <row r="357" spans="1:27" ht="12.75" x14ac:dyDescent="0.2">
      <c r="A357" s="2"/>
      <c r="B357" s="2"/>
      <c r="C357" s="59"/>
      <c r="D357" s="2"/>
      <c r="E357" s="2"/>
      <c r="F357" s="2"/>
      <c r="G357" s="2"/>
      <c r="H357" s="2"/>
      <c r="I357" s="4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59"/>
      <c r="X357" s="2"/>
      <c r="Y357" s="2"/>
      <c r="Z357" s="2"/>
      <c r="AA357" s="2"/>
    </row>
    <row r="358" spans="1:27" ht="12.75" x14ac:dyDescent="0.2">
      <c r="A358" s="2"/>
      <c r="B358" s="2"/>
      <c r="C358" s="59"/>
      <c r="D358" s="2"/>
      <c r="E358" s="2"/>
      <c r="F358" s="2"/>
      <c r="G358" s="2"/>
      <c r="H358" s="2"/>
      <c r="I358" s="4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59"/>
      <c r="X358" s="2"/>
      <c r="Y358" s="2"/>
      <c r="Z358" s="2"/>
      <c r="AA358" s="2"/>
    </row>
    <row r="359" spans="1:27" ht="12.75" x14ac:dyDescent="0.2">
      <c r="A359" s="2"/>
      <c r="B359" s="2"/>
      <c r="C359" s="59"/>
      <c r="D359" s="2"/>
      <c r="E359" s="2"/>
      <c r="F359" s="2"/>
      <c r="G359" s="2"/>
      <c r="H359" s="2"/>
      <c r="I359" s="4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59"/>
      <c r="X359" s="2"/>
      <c r="Y359" s="2"/>
      <c r="Z359" s="2"/>
      <c r="AA359" s="2"/>
    </row>
    <row r="360" spans="1:27" ht="12.75" x14ac:dyDescent="0.2">
      <c r="A360" s="2"/>
      <c r="B360" s="2"/>
      <c r="C360" s="59"/>
      <c r="D360" s="2"/>
      <c r="E360" s="2"/>
      <c r="F360" s="2"/>
      <c r="G360" s="2"/>
      <c r="H360" s="2"/>
      <c r="I360" s="4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59"/>
      <c r="X360" s="2"/>
      <c r="Y360" s="2"/>
      <c r="Z360" s="2"/>
      <c r="AA360" s="2"/>
    </row>
    <row r="361" spans="1:27" ht="12.75" x14ac:dyDescent="0.2">
      <c r="A361" s="2"/>
      <c r="B361" s="2"/>
      <c r="C361" s="59"/>
      <c r="D361" s="2"/>
      <c r="E361" s="2"/>
      <c r="F361" s="2"/>
      <c r="G361" s="2"/>
      <c r="H361" s="2"/>
      <c r="I361" s="4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59"/>
      <c r="X361" s="2"/>
      <c r="Y361" s="2"/>
      <c r="Z361" s="2"/>
      <c r="AA361" s="2"/>
    </row>
    <row r="362" spans="1:27" ht="12.75" x14ac:dyDescent="0.2">
      <c r="A362" s="2"/>
      <c r="B362" s="2"/>
      <c r="C362" s="59"/>
      <c r="D362" s="2"/>
      <c r="E362" s="2"/>
      <c r="F362" s="2"/>
      <c r="G362" s="2"/>
      <c r="H362" s="2"/>
      <c r="I362" s="4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59"/>
      <c r="X362" s="2"/>
      <c r="Y362" s="2"/>
      <c r="Z362" s="2"/>
      <c r="AA362" s="2"/>
    </row>
    <row r="363" spans="1:27" ht="12.75" x14ac:dyDescent="0.2">
      <c r="A363" s="2"/>
      <c r="B363" s="2"/>
      <c r="C363" s="59"/>
      <c r="D363" s="2"/>
      <c r="E363" s="2"/>
      <c r="F363" s="2"/>
      <c r="G363" s="2"/>
      <c r="H363" s="2"/>
      <c r="I363" s="4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59"/>
      <c r="X363" s="2"/>
      <c r="Y363" s="2"/>
      <c r="Z363" s="2"/>
      <c r="AA363" s="2"/>
    </row>
    <row r="364" spans="1:27" ht="12.75" x14ac:dyDescent="0.2">
      <c r="A364" s="2"/>
      <c r="B364" s="2"/>
      <c r="C364" s="59"/>
      <c r="D364" s="2"/>
      <c r="E364" s="2"/>
      <c r="F364" s="2"/>
      <c r="G364" s="2"/>
      <c r="H364" s="2"/>
      <c r="I364" s="4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59"/>
      <c r="X364" s="2"/>
      <c r="Y364" s="2"/>
      <c r="Z364" s="2"/>
      <c r="AA364" s="2"/>
    </row>
    <row r="365" spans="1:27" ht="12.75" x14ac:dyDescent="0.2">
      <c r="A365" s="2"/>
      <c r="B365" s="2"/>
      <c r="C365" s="59"/>
      <c r="D365" s="2"/>
      <c r="E365" s="2"/>
      <c r="F365" s="2"/>
      <c r="G365" s="2"/>
      <c r="H365" s="2"/>
      <c r="I365" s="4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59"/>
      <c r="X365" s="2"/>
      <c r="Y365" s="2"/>
      <c r="Z365" s="2"/>
      <c r="AA365" s="2"/>
    </row>
    <row r="366" spans="1:27" ht="12.75" x14ac:dyDescent="0.2">
      <c r="A366" s="2"/>
      <c r="B366" s="2"/>
      <c r="C366" s="59"/>
      <c r="D366" s="2"/>
      <c r="E366" s="2"/>
      <c r="F366" s="2"/>
      <c r="G366" s="2"/>
      <c r="H366" s="2"/>
      <c r="I366" s="4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59"/>
      <c r="X366" s="2"/>
      <c r="Y366" s="2"/>
      <c r="Z366" s="2"/>
      <c r="AA366" s="2"/>
    </row>
    <row r="367" spans="1:27" ht="12.75" x14ac:dyDescent="0.2">
      <c r="A367" s="2"/>
      <c r="B367" s="2"/>
      <c r="C367" s="59"/>
      <c r="D367" s="2"/>
      <c r="E367" s="2"/>
      <c r="F367" s="2"/>
      <c r="G367" s="2"/>
      <c r="H367" s="2"/>
      <c r="I367" s="4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59"/>
      <c r="X367" s="2"/>
      <c r="Y367" s="2"/>
      <c r="Z367" s="2"/>
      <c r="AA367" s="2"/>
    </row>
    <row r="368" spans="1:27" ht="12.75" x14ac:dyDescent="0.2">
      <c r="A368" s="2"/>
      <c r="B368" s="2"/>
      <c r="C368" s="59"/>
      <c r="D368" s="2"/>
      <c r="E368" s="2"/>
      <c r="F368" s="2"/>
      <c r="G368" s="2"/>
      <c r="H368" s="2"/>
      <c r="I368" s="4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59"/>
      <c r="X368" s="2"/>
      <c r="Y368" s="2"/>
      <c r="Z368" s="2"/>
      <c r="AA368" s="2"/>
    </row>
    <row r="369" spans="1:27" ht="12.75" x14ac:dyDescent="0.2">
      <c r="A369" s="2"/>
      <c r="B369" s="2"/>
      <c r="C369" s="59"/>
      <c r="D369" s="2"/>
      <c r="E369" s="2"/>
      <c r="F369" s="2"/>
      <c r="G369" s="2"/>
      <c r="H369" s="2"/>
      <c r="I369" s="4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59"/>
      <c r="X369" s="2"/>
      <c r="Y369" s="2"/>
      <c r="Z369" s="2"/>
      <c r="AA369" s="2"/>
    </row>
    <row r="370" spans="1:27" ht="12.75" x14ac:dyDescent="0.2">
      <c r="A370" s="2"/>
      <c r="B370" s="2"/>
      <c r="C370" s="59"/>
      <c r="D370" s="2"/>
      <c r="E370" s="2"/>
      <c r="F370" s="2"/>
      <c r="G370" s="2"/>
      <c r="H370" s="2"/>
      <c r="I370" s="4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59"/>
      <c r="X370" s="2"/>
      <c r="Y370" s="2"/>
      <c r="Z370" s="2"/>
      <c r="AA370" s="2"/>
    </row>
    <row r="371" spans="1:27" ht="12.75" x14ac:dyDescent="0.2">
      <c r="A371" s="2"/>
      <c r="B371" s="2"/>
      <c r="C371" s="59"/>
      <c r="D371" s="2"/>
      <c r="E371" s="2"/>
      <c r="F371" s="2"/>
      <c r="G371" s="2"/>
      <c r="H371" s="2"/>
      <c r="I371" s="4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59"/>
      <c r="X371" s="2"/>
      <c r="Y371" s="2"/>
      <c r="Z371" s="2"/>
      <c r="AA371" s="2"/>
    </row>
    <row r="372" spans="1:27" ht="12.75" x14ac:dyDescent="0.2">
      <c r="A372" s="2"/>
      <c r="B372" s="2"/>
      <c r="C372" s="59"/>
      <c r="D372" s="2"/>
      <c r="E372" s="2"/>
      <c r="F372" s="2"/>
      <c r="G372" s="2"/>
      <c r="H372" s="2"/>
      <c r="I372" s="4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59"/>
      <c r="X372" s="2"/>
      <c r="Y372" s="2"/>
      <c r="Z372" s="2"/>
      <c r="AA372" s="2"/>
    </row>
    <row r="373" spans="1:27" ht="12.75" x14ac:dyDescent="0.2">
      <c r="A373" s="2"/>
      <c r="B373" s="2"/>
      <c r="C373" s="59"/>
      <c r="D373" s="2"/>
      <c r="E373" s="2"/>
      <c r="F373" s="2"/>
      <c r="G373" s="2"/>
      <c r="H373" s="2"/>
      <c r="I373" s="4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59"/>
      <c r="X373" s="2"/>
      <c r="Y373" s="2"/>
      <c r="Z373" s="2"/>
      <c r="AA373" s="2"/>
    </row>
    <row r="374" spans="1:27" ht="12.75" x14ac:dyDescent="0.2">
      <c r="A374" s="2"/>
      <c r="B374" s="2"/>
      <c r="C374" s="59"/>
      <c r="D374" s="2"/>
      <c r="E374" s="2"/>
      <c r="F374" s="2"/>
      <c r="G374" s="2"/>
      <c r="H374" s="2"/>
      <c r="I374" s="4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59"/>
      <c r="X374" s="2"/>
      <c r="Y374" s="2"/>
      <c r="Z374" s="2"/>
      <c r="AA374" s="2"/>
    </row>
    <row r="375" spans="1:27" ht="12.75" x14ac:dyDescent="0.2">
      <c r="A375" s="2"/>
      <c r="B375" s="2"/>
      <c r="C375" s="59"/>
      <c r="D375" s="2"/>
      <c r="E375" s="2"/>
      <c r="F375" s="2"/>
      <c r="G375" s="2"/>
      <c r="H375" s="2"/>
      <c r="I375" s="4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59"/>
      <c r="X375" s="2"/>
      <c r="Y375" s="2"/>
      <c r="Z375" s="2"/>
      <c r="AA375" s="2"/>
    </row>
    <row r="376" spans="1:27" ht="12.75" x14ac:dyDescent="0.2">
      <c r="A376" s="2"/>
      <c r="B376" s="2"/>
      <c r="C376" s="59"/>
      <c r="D376" s="2"/>
      <c r="E376" s="2"/>
      <c r="F376" s="2"/>
      <c r="G376" s="2"/>
      <c r="H376" s="2"/>
      <c r="I376" s="4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59"/>
      <c r="X376" s="2"/>
      <c r="Y376" s="2"/>
      <c r="Z376" s="2"/>
      <c r="AA376" s="2"/>
    </row>
    <row r="377" spans="1:27" ht="12.75" x14ac:dyDescent="0.2">
      <c r="A377" s="2"/>
      <c r="B377" s="2"/>
      <c r="C377" s="59"/>
      <c r="D377" s="2"/>
      <c r="E377" s="2"/>
      <c r="F377" s="2"/>
      <c r="G377" s="2"/>
      <c r="H377" s="2"/>
      <c r="I377" s="4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59"/>
      <c r="X377" s="2"/>
      <c r="Y377" s="2"/>
      <c r="Z377" s="2"/>
      <c r="AA377" s="2"/>
    </row>
    <row r="378" spans="1:27" ht="12.75" x14ac:dyDescent="0.2">
      <c r="A378" s="2"/>
      <c r="B378" s="2"/>
      <c r="C378" s="59"/>
      <c r="D378" s="2"/>
      <c r="E378" s="2"/>
      <c r="F378" s="2"/>
      <c r="G378" s="2"/>
      <c r="H378" s="2"/>
      <c r="I378" s="4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59"/>
      <c r="X378" s="2"/>
      <c r="Y378" s="2"/>
      <c r="Z378" s="2"/>
      <c r="AA378" s="2"/>
    </row>
    <row r="379" spans="1:27" ht="12.75" x14ac:dyDescent="0.2">
      <c r="A379" s="2"/>
      <c r="B379" s="2"/>
      <c r="C379" s="59"/>
      <c r="D379" s="2"/>
      <c r="E379" s="2"/>
      <c r="F379" s="2"/>
      <c r="G379" s="2"/>
      <c r="H379" s="2"/>
      <c r="I379" s="4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59"/>
      <c r="X379" s="2"/>
      <c r="Y379" s="2"/>
      <c r="Z379" s="2"/>
      <c r="AA379" s="2"/>
    </row>
    <row r="380" spans="1:27" ht="12.75" x14ac:dyDescent="0.2">
      <c r="A380" s="2"/>
      <c r="B380" s="2"/>
      <c r="C380" s="59"/>
      <c r="D380" s="2"/>
      <c r="E380" s="2"/>
      <c r="F380" s="2"/>
      <c r="G380" s="2"/>
      <c r="H380" s="2"/>
      <c r="I380" s="4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59"/>
      <c r="X380" s="2"/>
      <c r="Y380" s="2"/>
      <c r="Z380" s="2"/>
      <c r="AA380" s="2"/>
    </row>
    <row r="381" spans="1:27" ht="12.75" x14ac:dyDescent="0.2">
      <c r="A381" s="2"/>
      <c r="B381" s="2"/>
      <c r="C381" s="59"/>
      <c r="D381" s="2"/>
      <c r="E381" s="2"/>
      <c r="F381" s="2"/>
      <c r="G381" s="2"/>
      <c r="H381" s="2"/>
      <c r="I381" s="4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59"/>
      <c r="X381" s="2"/>
      <c r="Y381" s="2"/>
      <c r="Z381" s="2"/>
      <c r="AA381" s="2"/>
    </row>
    <row r="382" spans="1:27" ht="12.75" x14ac:dyDescent="0.2">
      <c r="A382" s="2"/>
      <c r="B382" s="2"/>
      <c r="C382" s="59"/>
      <c r="D382" s="2"/>
      <c r="E382" s="2"/>
      <c r="F382" s="2"/>
      <c r="G382" s="2"/>
      <c r="H382" s="2"/>
      <c r="I382" s="4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59"/>
      <c r="X382" s="2"/>
      <c r="Y382" s="2"/>
      <c r="Z382" s="2"/>
      <c r="AA382" s="2"/>
    </row>
    <row r="383" spans="1:27" ht="12.75" x14ac:dyDescent="0.2">
      <c r="A383" s="2"/>
      <c r="B383" s="2"/>
      <c r="C383" s="59"/>
      <c r="D383" s="2"/>
      <c r="E383" s="2"/>
      <c r="F383" s="2"/>
      <c r="G383" s="2"/>
      <c r="H383" s="2"/>
      <c r="I383" s="4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59"/>
      <c r="X383" s="2"/>
      <c r="Y383" s="2"/>
      <c r="Z383" s="2"/>
      <c r="AA383" s="2"/>
    </row>
    <row r="384" spans="1:27" ht="12.75" x14ac:dyDescent="0.2">
      <c r="A384" s="2"/>
      <c r="B384" s="2"/>
      <c r="C384" s="59"/>
      <c r="D384" s="2"/>
      <c r="E384" s="2"/>
      <c r="F384" s="2"/>
      <c r="G384" s="2"/>
      <c r="H384" s="2"/>
      <c r="I384" s="4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59"/>
      <c r="X384" s="2"/>
      <c r="Y384" s="2"/>
      <c r="Z384" s="2"/>
      <c r="AA384" s="2"/>
    </row>
    <row r="385" spans="1:27" ht="12.75" x14ac:dyDescent="0.2">
      <c r="A385" s="2"/>
      <c r="B385" s="2"/>
      <c r="C385" s="59"/>
      <c r="D385" s="2"/>
      <c r="E385" s="2"/>
      <c r="F385" s="2"/>
      <c r="G385" s="2"/>
      <c r="H385" s="2"/>
      <c r="I385" s="4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59"/>
      <c r="X385" s="2"/>
      <c r="Y385" s="2"/>
      <c r="Z385" s="2"/>
      <c r="AA385" s="2"/>
    </row>
    <row r="386" spans="1:27" ht="12.75" x14ac:dyDescent="0.2">
      <c r="A386" s="2"/>
      <c r="B386" s="2"/>
      <c r="C386" s="59"/>
      <c r="D386" s="2"/>
      <c r="E386" s="2"/>
      <c r="F386" s="2"/>
      <c r="G386" s="2"/>
      <c r="H386" s="2"/>
      <c r="I386" s="4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59"/>
      <c r="X386" s="2"/>
      <c r="Y386" s="2"/>
      <c r="Z386" s="2"/>
      <c r="AA386" s="2"/>
    </row>
    <row r="387" spans="1:27" ht="12.75" x14ac:dyDescent="0.2">
      <c r="A387" s="2"/>
      <c r="B387" s="2"/>
      <c r="C387" s="59"/>
      <c r="D387" s="2"/>
      <c r="E387" s="2"/>
      <c r="F387" s="2"/>
      <c r="G387" s="2"/>
      <c r="H387" s="2"/>
      <c r="I387" s="4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59"/>
      <c r="X387" s="2"/>
      <c r="Y387" s="2"/>
      <c r="Z387" s="2"/>
      <c r="AA387" s="2"/>
    </row>
    <row r="388" spans="1:27" ht="12.75" x14ac:dyDescent="0.2">
      <c r="A388" s="2"/>
      <c r="B388" s="2"/>
      <c r="C388" s="59"/>
      <c r="D388" s="2"/>
      <c r="E388" s="2"/>
      <c r="F388" s="2"/>
      <c r="G388" s="2"/>
      <c r="H388" s="2"/>
      <c r="I388" s="4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59"/>
      <c r="X388" s="2"/>
      <c r="Y388" s="2"/>
      <c r="Z388" s="2"/>
      <c r="AA388" s="2"/>
    </row>
    <row r="389" spans="1:27" ht="12.75" x14ac:dyDescent="0.2">
      <c r="A389" s="2"/>
      <c r="B389" s="2"/>
      <c r="C389" s="59"/>
      <c r="D389" s="2"/>
      <c r="E389" s="2"/>
      <c r="F389" s="2"/>
      <c r="G389" s="2"/>
      <c r="H389" s="2"/>
      <c r="I389" s="4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59"/>
      <c r="X389" s="2"/>
      <c r="Y389" s="2"/>
      <c r="Z389" s="2"/>
      <c r="AA389" s="2"/>
    </row>
    <row r="390" spans="1:27" ht="12.75" x14ac:dyDescent="0.2">
      <c r="A390" s="2"/>
      <c r="B390" s="2"/>
      <c r="C390" s="59"/>
      <c r="D390" s="2"/>
      <c r="E390" s="2"/>
      <c r="F390" s="2"/>
      <c r="G390" s="2"/>
      <c r="H390" s="2"/>
      <c r="I390" s="4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59"/>
      <c r="X390" s="2"/>
      <c r="Y390" s="2"/>
      <c r="Z390" s="2"/>
      <c r="AA390" s="2"/>
    </row>
    <row r="391" spans="1:27" ht="12.75" x14ac:dyDescent="0.2">
      <c r="A391" s="2"/>
      <c r="B391" s="2"/>
      <c r="C391" s="59"/>
      <c r="D391" s="2"/>
      <c r="E391" s="2"/>
      <c r="F391" s="2"/>
      <c r="G391" s="2"/>
      <c r="H391" s="2"/>
      <c r="I391" s="4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59"/>
      <c r="X391" s="2"/>
      <c r="Y391" s="2"/>
      <c r="Z391" s="2"/>
      <c r="AA391" s="2"/>
    </row>
    <row r="392" spans="1:27" ht="12.75" x14ac:dyDescent="0.2">
      <c r="A392" s="2"/>
      <c r="B392" s="2"/>
      <c r="C392" s="59"/>
      <c r="D392" s="2"/>
      <c r="E392" s="2"/>
      <c r="F392" s="2"/>
      <c r="G392" s="2"/>
      <c r="H392" s="2"/>
      <c r="I392" s="4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59"/>
      <c r="X392" s="2"/>
      <c r="Y392" s="2"/>
      <c r="Z392" s="2"/>
      <c r="AA392" s="2"/>
    </row>
    <row r="393" spans="1:27" ht="12.75" x14ac:dyDescent="0.2">
      <c r="A393" s="2"/>
      <c r="B393" s="2"/>
      <c r="C393" s="59"/>
      <c r="D393" s="2"/>
      <c r="E393" s="2"/>
      <c r="F393" s="2"/>
      <c r="G393" s="2"/>
      <c r="H393" s="2"/>
      <c r="I393" s="4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59"/>
      <c r="X393" s="2"/>
      <c r="Y393" s="2"/>
      <c r="Z393" s="2"/>
      <c r="AA393" s="2"/>
    </row>
    <row r="394" spans="1:27" ht="12.75" x14ac:dyDescent="0.2">
      <c r="A394" s="2"/>
      <c r="B394" s="2"/>
      <c r="C394" s="59"/>
      <c r="D394" s="2"/>
      <c r="E394" s="2"/>
      <c r="F394" s="2"/>
      <c r="G394" s="2"/>
      <c r="H394" s="2"/>
      <c r="I394" s="4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59"/>
      <c r="X394" s="2"/>
      <c r="Y394" s="2"/>
      <c r="Z394" s="2"/>
      <c r="AA394" s="2"/>
    </row>
    <row r="395" spans="1:27" ht="12.75" x14ac:dyDescent="0.2">
      <c r="A395" s="2"/>
      <c r="B395" s="2"/>
      <c r="C395" s="59"/>
      <c r="D395" s="2"/>
      <c r="E395" s="2"/>
      <c r="F395" s="2"/>
      <c r="G395" s="2"/>
      <c r="H395" s="2"/>
      <c r="I395" s="4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59"/>
      <c r="X395" s="2"/>
      <c r="Y395" s="2"/>
      <c r="Z395" s="2"/>
      <c r="AA395" s="2"/>
    </row>
    <row r="396" spans="1:27" ht="12.75" x14ac:dyDescent="0.2">
      <c r="A396" s="2"/>
      <c r="B396" s="2"/>
      <c r="C396" s="59"/>
      <c r="D396" s="2"/>
      <c r="E396" s="2"/>
      <c r="F396" s="2"/>
      <c r="G396" s="2"/>
      <c r="H396" s="2"/>
      <c r="I396" s="4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59"/>
      <c r="X396" s="2"/>
      <c r="Y396" s="2"/>
      <c r="Z396" s="2"/>
      <c r="AA396" s="2"/>
    </row>
    <row r="397" spans="1:27" ht="12.75" x14ac:dyDescent="0.2">
      <c r="A397" s="2"/>
      <c r="B397" s="2"/>
      <c r="C397" s="59"/>
      <c r="D397" s="2"/>
      <c r="E397" s="2"/>
      <c r="F397" s="2"/>
      <c r="G397" s="2"/>
      <c r="H397" s="2"/>
      <c r="I397" s="4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59"/>
      <c r="X397" s="2"/>
      <c r="Y397" s="2"/>
      <c r="Z397" s="2"/>
      <c r="AA397" s="2"/>
    </row>
    <row r="398" spans="1:27" ht="12.75" x14ac:dyDescent="0.2">
      <c r="A398" s="2"/>
      <c r="B398" s="2"/>
      <c r="C398" s="59"/>
      <c r="D398" s="2"/>
      <c r="E398" s="2"/>
      <c r="F398" s="2"/>
      <c r="G398" s="2"/>
      <c r="H398" s="2"/>
      <c r="I398" s="4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59"/>
      <c r="X398" s="2"/>
      <c r="Y398" s="2"/>
      <c r="Z398" s="2"/>
      <c r="AA398" s="2"/>
    </row>
    <row r="399" spans="1:27" ht="12.75" x14ac:dyDescent="0.2">
      <c r="A399" s="2"/>
      <c r="B399" s="2"/>
      <c r="C399" s="59"/>
      <c r="D399" s="2"/>
      <c r="E399" s="2"/>
      <c r="F399" s="2"/>
      <c r="G399" s="2"/>
      <c r="H399" s="2"/>
      <c r="I399" s="4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59"/>
      <c r="X399" s="2"/>
      <c r="Y399" s="2"/>
      <c r="Z399" s="2"/>
      <c r="AA399" s="2"/>
    </row>
    <row r="400" spans="1:27" ht="12.75" x14ac:dyDescent="0.2">
      <c r="A400" s="2"/>
      <c r="B400" s="2"/>
      <c r="C400" s="59"/>
      <c r="D400" s="2"/>
      <c r="E400" s="2"/>
      <c r="F400" s="2"/>
      <c r="G400" s="2"/>
      <c r="H400" s="2"/>
      <c r="I400" s="4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59"/>
      <c r="X400" s="2"/>
      <c r="Y400" s="2"/>
      <c r="Z400" s="2"/>
      <c r="AA400" s="2"/>
    </row>
    <row r="401" spans="1:27" ht="12.75" x14ac:dyDescent="0.2">
      <c r="A401" s="2"/>
      <c r="B401" s="2"/>
      <c r="C401" s="59"/>
      <c r="D401" s="2"/>
      <c r="E401" s="2"/>
      <c r="F401" s="2"/>
      <c r="G401" s="2"/>
      <c r="H401" s="2"/>
      <c r="I401" s="4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59"/>
      <c r="X401" s="2"/>
      <c r="Y401" s="2"/>
      <c r="Z401" s="2"/>
      <c r="AA401" s="2"/>
    </row>
    <row r="402" spans="1:27" ht="12.75" x14ac:dyDescent="0.2">
      <c r="A402" s="2"/>
      <c r="B402" s="2"/>
      <c r="C402" s="59"/>
      <c r="D402" s="2"/>
      <c r="E402" s="2"/>
      <c r="F402" s="2"/>
      <c r="G402" s="2"/>
      <c r="H402" s="2"/>
      <c r="I402" s="4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59"/>
      <c r="X402" s="2"/>
      <c r="Y402" s="2"/>
      <c r="Z402" s="2"/>
      <c r="AA402" s="2"/>
    </row>
    <row r="403" spans="1:27" ht="12.75" x14ac:dyDescent="0.2">
      <c r="A403" s="2"/>
      <c r="B403" s="2"/>
      <c r="C403" s="59"/>
      <c r="D403" s="2"/>
      <c r="E403" s="2"/>
      <c r="F403" s="2"/>
      <c r="G403" s="2"/>
      <c r="H403" s="2"/>
      <c r="I403" s="4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59"/>
      <c r="X403" s="2"/>
      <c r="Y403" s="2"/>
      <c r="Z403" s="2"/>
      <c r="AA403" s="2"/>
    </row>
    <row r="404" spans="1:27" ht="12.75" x14ac:dyDescent="0.2">
      <c r="A404" s="2"/>
      <c r="B404" s="2"/>
      <c r="C404" s="59"/>
      <c r="D404" s="2"/>
      <c r="E404" s="2"/>
      <c r="F404" s="2"/>
      <c r="G404" s="2"/>
      <c r="H404" s="2"/>
      <c r="I404" s="4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59"/>
      <c r="X404" s="2"/>
      <c r="Y404" s="2"/>
      <c r="Z404" s="2"/>
      <c r="AA404" s="2"/>
    </row>
    <row r="405" spans="1:27" ht="12.75" x14ac:dyDescent="0.2">
      <c r="A405" s="2"/>
      <c r="B405" s="2"/>
      <c r="C405" s="59"/>
      <c r="D405" s="2"/>
      <c r="E405" s="2"/>
      <c r="F405" s="2"/>
      <c r="G405" s="2"/>
      <c r="H405" s="2"/>
      <c r="I405" s="4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59"/>
      <c r="X405" s="2"/>
      <c r="Y405" s="2"/>
      <c r="Z405" s="2"/>
      <c r="AA405" s="2"/>
    </row>
    <row r="406" spans="1:27" ht="12.75" x14ac:dyDescent="0.2">
      <c r="A406" s="2"/>
      <c r="B406" s="2"/>
      <c r="C406" s="59"/>
      <c r="D406" s="2"/>
      <c r="E406" s="2"/>
      <c r="F406" s="2"/>
      <c r="G406" s="2"/>
      <c r="H406" s="2"/>
      <c r="I406" s="4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59"/>
      <c r="X406" s="2"/>
      <c r="Y406" s="2"/>
      <c r="Z406" s="2"/>
      <c r="AA406" s="2"/>
    </row>
    <row r="407" spans="1:27" ht="12.75" x14ac:dyDescent="0.2">
      <c r="A407" s="2"/>
      <c r="B407" s="2"/>
      <c r="C407" s="59"/>
      <c r="D407" s="2"/>
      <c r="E407" s="2"/>
      <c r="F407" s="2"/>
      <c r="G407" s="2"/>
      <c r="H407" s="2"/>
      <c r="I407" s="4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59"/>
      <c r="X407" s="2"/>
      <c r="Y407" s="2"/>
      <c r="Z407" s="2"/>
      <c r="AA407" s="2"/>
    </row>
    <row r="408" spans="1:27" ht="12.75" x14ac:dyDescent="0.2">
      <c r="A408" s="2"/>
      <c r="B408" s="2"/>
      <c r="C408" s="59"/>
      <c r="D408" s="2"/>
      <c r="E408" s="2"/>
      <c r="F408" s="2"/>
      <c r="G408" s="2"/>
      <c r="H408" s="2"/>
      <c r="I408" s="4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59"/>
      <c r="X408" s="2"/>
      <c r="Y408" s="2"/>
      <c r="Z408" s="2"/>
      <c r="AA408" s="2"/>
    </row>
    <row r="409" spans="1:27" ht="12.75" x14ac:dyDescent="0.2">
      <c r="A409" s="2"/>
      <c r="B409" s="2"/>
      <c r="C409" s="59"/>
      <c r="D409" s="2"/>
      <c r="E409" s="2"/>
      <c r="F409" s="2"/>
      <c r="G409" s="2"/>
      <c r="H409" s="2"/>
      <c r="I409" s="4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59"/>
      <c r="X409" s="2"/>
      <c r="Y409" s="2"/>
      <c r="Z409" s="2"/>
      <c r="AA409" s="2"/>
    </row>
    <row r="410" spans="1:27" ht="12.75" x14ac:dyDescent="0.2">
      <c r="A410" s="2"/>
      <c r="B410" s="2"/>
      <c r="C410" s="59"/>
      <c r="D410" s="2"/>
      <c r="E410" s="2"/>
      <c r="F410" s="2"/>
      <c r="G410" s="2"/>
      <c r="H410" s="2"/>
      <c r="I410" s="4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59"/>
      <c r="X410" s="2"/>
      <c r="Y410" s="2"/>
      <c r="Z410" s="2"/>
      <c r="AA410" s="2"/>
    </row>
    <row r="411" spans="1:27" ht="12.75" x14ac:dyDescent="0.2">
      <c r="A411" s="2"/>
      <c r="B411" s="2"/>
      <c r="C411" s="59"/>
      <c r="D411" s="2"/>
      <c r="E411" s="2"/>
      <c r="F411" s="2"/>
      <c r="G411" s="2"/>
      <c r="H411" s="2"/>
      <c r="I411" s="4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59"/>
      <c r="X411" s="2"/>
      <c r="Y411" s="2"/>
      <c r="Z411" s="2"/>
      <c r="AA411" s="2"/>
    </row>
    <row r="412" spans="1:27" ht="12.75" x14ac:dyDescent="0.2">
      <c r="A412" s="2"/>
      <c r="B412" s="2"/>
      <c r="C412" s="59"/>
      <c r="D412" s="2"/>
      <c r="E412" s="2"/>
      <c r="F412" s="2"/>
      <c r="G412" s="2"/>
      <c r="H412" s="2"/>
      <c r="I412" s="4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59"/>
      <c r="X412" s="2"/>
      <c r="Y412" s="2"/>
      <c r="Z412" s="2"/>
      <c r="AA412" s="2"/>
    </row>
    <row r="413" spans="1:27" ht="12.75" x14ac:dyDescent="0.2">
      <c r="A413" s="2"/>
      <c r="B413" s="2"/>
      <c r="C413" s="59"/>
      <c r="D413" s="2"/>
      <c r="E413" s="2"/>
      <c r="F413" s="2"/>
      <c r="G413" s="2"/>
      <c r="H413" s="2"/>
      <c r="I413" s="4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59"/>
      <c r="X413" s="2"/>
      <c r="Y413" s="2"/>
      <c r="Z413" s="2"/>
      <c r="AA413" s="2"/>
    </row>
    <row r="414" spans="1:27" ht="12.75" x14ac:dyDescent="0.2">
      <c r="A414" s="2"/>
      <c r="B414" s="2"/>
      <c r="C414" s="59"/>
      <c r="D414" s="2"/>
      <c r="E414" s="2"/>
      <c r="F414" s="2"/>
      <c r="G414" s="2"/>
      <c r="H414" s="2"/>
      <c r="I414" s="4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59"/>
      <c r="X414" s="2"/>
      <c r="Y414" s="2"/>
      <c r="Z414" s="2"/>
      <c r="AA414" s="2"/>
    </row>
    <row r="415" spans="1:27" ht="12.75" x14ac:dyDescent="0.2">
      <c r="A415" s="2"/>
      <c r="B415" s="2"/>
      <c r="C415" s="59"/>
      <c r="D415" s="2"/>
      <c r="E415" s="2"/>
      <c r="F415" s="2"/>
      <c r="G415" s="2"/>
      <c r="H415" s="2"/>
      <c r="I415" s="4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59"/>
      <c r="X415" s="2"/>
      <c r="Y415" s="2"/>
      <c r="Z415" s="2"/>
      <c r="AA415" s="2"/>
    </row>
    <row r="416" spans="1:27" ht="12.75" x14ac:dyDescent="0.2">
      <c r="A416" s="2"/>
      <c r="B416" s="2"/>
      <c r="C416" s="59"/>
      <c r="D416" s="2"/>
      <c r="E416" s="2"/>
      <c r="F416" s="2"/>
      <c r="G416" s="2"/>
      <c r="H416" s="2"/>
      <c r="I416" s="4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59"/>
      <c r="X416" s="2"/>
      <c r="Y416" s="2"/>
      <c r="Z416" s="2"/>
      <c r="AA416" s="2"/>
    </row>
    <row r="417" spans="1:27" ht="12.75" x14ac:dyDescent="0.2">
      <c r="A417" s="2"/>
      <c r="B417" s="2"/>
      <c r="C417" s="59"/>
      <c r="D417" s="2"/>
      <c r="E417" s="2"/>
      <c r="F417" s="2"/>
      <c r="G417" s="2"/>
      <c r="H417" s="2"/>
      <c r="I417" s="4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59"/>
      <c r="X417" s="2"/>
      <c r="Y417" s="2"/>
      <c r="Z417" s="2"/>
      <c r="AA417" s="2"/>
    </row>
    <row r="418" spans="1:27" ht="12.75" x14ac:dyDescent="0.2">
      <c r="A418" s="2"/>
      <c r="B418" s="2"/>
      <c r="C418" s="59"/>
      <c r="D418" s="2"/>
      <c r="E418" s="2"/>
      <c r="F418" s="2"/>
      <c r="G418" s="2"/>
      <c r="H418" s="2"/>
      <c r="I418" s="4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59"/>
      <c r="X418" s="2"/>
      <c r="Y418" s="2"/>
      <c r="Z418" s="2"/>
      <c r="AA418" s="2"/>
    </row>
    <row r="419" spans="1:27" ht="12.75" x14ac:dyDescent="0.2">
      <c r="A419" s="2"/>
      <c r="B419" s="2"/>
      <c r="C419" s="59"/>
      <c r="D419" s="2"/>
      <c r="E419" s="2"/>
      <c r="F419" s="2"/>
      <c r="G419" s="2"/>
      <c r="H419" s="2"/>
      <c r="I419" s="4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59"/>
      <c r="X419" s="2"/>
      <c r="Y419" s="2"/>
      <c r="Z419" s="2"/>
      <c r="AA419" s="2"/>
    </row>
    <row r="420" spans="1:27" ht="12.75" x14ac:dyDescent="0.2">
      <c r="A420" s="2"/>
      <c r="B420" s="2"/>
      <c r="C420" s="59"/>
      <c r="D420" s="2"/>
      <c r="E420" s="2"/>
      <c r="F420" s="2"/>
      <c r="G420" s="2"/>
      <c r="H420" s="2"/>
      <c r="I420" s="4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59"/>
      <c r="X420" s="2"/>
      <c r="Y420" s="2"/>
      <c r="Z420" s="2"/>
      <c r="AA420" s="2"/>
    </row>
    <row r="421" spans="1:27" ht="12.75" x14ac:dyDescent="0.2">
      <c r="A421" s="2"/>
      <c r="B421" s="2"/>
      <c r="C421" s="59"/>
      <c r="D421" s="2"/>
      <c r="E421" s="2"/>
      <c r="F421" s="2"/>
      <c r="G421" s="2"/>
      <c r="H421" s="2"/>
      <c r="I421" s="4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59"/>
      <c r="X421" s="2"/>
      <c r="Y421" s="2"/>
      <c r="Z421" s="2"/>
      <c r="AA421" s="2"/>
    </row>
    <row r="422" spans="1:27" ht="12.75" x14ac:dyDescent="0.2">
      <c r="A422" s="2"/>
      <c r="B422" s="2"/>
      <c r="C422" s="59"/>
      <c r="D422" s="2"/>
      <c r="E422" s="2"/>
      <c r="F422" s="2"/>
      <c r="G422" s="2"/>
      <c r="H422" s="2"/>
      <c r="I422" s="4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59"/>
      <c r="X422" s="2"/>
      <c r="Y422" s="2"/>
      <c r="Z422" s="2"/>
      <c r="AA422" s="2"/>
    </row>
    <row r="423" spans="1:27" ht="12.75" x14ac:dyDescent="0.2">
      <c r="A423" s="2"/>
      <c r="B423" s="2"/>
      <c r="C423" s="59"/>
      <c r="D423" s="2"/>
      <c r="E423" s="2"/>
      <c r="F423" s="2"/>
      <c r="G423" s="2"/>
      <c r="H423" s="2"/>
      <c r="I423" s="4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59"/>
      <c r="X423" s="2"/>
      <c r="Y423" s="2"/>
      <c r="Z423" s="2"/>
      <c r="AA423" s="2"/>
    </row>
    <row r="424" spans="1:27" ht="12.75" x14ac:dyDescent="0.2">
      <c r="A424" s="2"/>
      <c r="B424" s="2"/>
      <c r="C424" s="59"/>
      <c r="D424" s="2"/>
      <c r="E424" s="2"/>
      <c r="F424" s="2"/>
      <c r="G424" s="2"/>
      <c r="H424" s="2"/>
      <c r="I424" s="4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59"/>
      <c r="X424" s="2"/>
      <c r="Y424" s="2"/>
      <c r="Z424" s="2"/>
      <c r="AA424" s="2"/>
    </row>
    <row r="425" spans="1:27" ht="12.75" x14ac:dyDescent="0.2">
      <c r="A425" s="2"/>
      <c r="B425" s="2"/>
      <c r="C425" s="59"/>
      <c r="D425" s="2"/>
      <c r="E425" s="2"/>
      <c r="F425" s="2"/>
      <c r="G425" s="2"/>
      <c r="H425" s="2"/>
      <c r="I425" s="4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59"/>
      <c r="X425" s="2"/>
      <c r="Y425" s="2"/>
      <c r="Z425" s="2"/>
      <c r="AA425" s="2"/>
    </row>
    <row r="426" spans="1:27" ht="12.75" x14ac:dyDescent="0.2">
      <c r="A426" s="2"/>
      <c r="B426" s="2"/>
      <c r="C426" s="59"/>
      <c r="D426" s="2"/>
      <c r="E426" s="2"/>
      <c r="F426" s="2"/>
      <c r="G426" s="2"/>
      <c r="H426" s="2"/>
      <c r="I426" s="4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59"/>
      <c r="X426" s="2"/>
      <c r="Y426" s="2"/>
      <c r="Z426" s="2"/>
      <c r="AA426" s="2"/>
    </row>
    <row r="427" spans="1:27" ht="12.75" x14ac:dyDescent="0.2">
      <c r="A427" s="2"/>
      <c r="B427" s="2"/>
      <c r="C427" s="59"/>
      <c r="D427" s="2"/>
      <c r="E427" s="2"/>
      <c r="F427" s="2"/>
      <c r="G427" s="2"/>
      <c r="H427" s="2"/>
      <c r="I427" s="4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59"/>
      <c r="X427" s="2"/>
      <c r="Y427" s="2"/>
      <c r="Z427" s="2"/>
      <c r="AA427" s="2"/>
    </row>
    <row r="428" spans="1:27" ht="12.75" x14ac:dyDescent="0.2">
      <c r="A428" s="2"/>
      <c r="B428" s="2"/>
      <c r="C428" s="59"/>
      <c r="D428" s="2"/>
      <c r="E428" s="2"/>
      <c r="F428" s="2"/>
      <c r="G428" s="2"/>
      <c r="H428" s="2"/>
      <c r="I428" s="4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59"/>
      <c r="X428" s="2"/>
      <c r="Y428" s="2"/>
      <c r="Z428" s="2"/>
      <c r="AA428" s="2"/>
    </row>
    <row r="429" spans="1:27" ht="12.75" x14ac:dyDescent="0.2">
      <c r="A429" s="2"/>
      <c r="B429" s="2"/>
      <c r="C429" s="59"/>
      <c r="D429" s="2"/>
      <c r="E429" s="2"/>
      <c r="F429" s="2"/>
      <c r="G429" s="2"/>
      <c r="H429" s="2"/>
      <c r="I429" s="4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59"/>
      <c r="X429" s="2"/>
      <c r="Y429" s="2"/>
      <c r="Z429" s="2"/>
      <c r="AA429" s="2"/>
    </row>
    <row r="430" spans="1:27" ht="12.75" x14ac:dyDescent="0.2">
      <c r="A430" s="2"/>
      <c r="B430" s="2"/>
      <c r="C430" s="59"/>
      <c r="D430" s="2"/>
      <c r="E430" s="2"/>
      <c r="F430" s="2"/>
      <c r="G430" s="2"/>
      <c r="H430" s="2"/>
      <c r="I430" s="4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59"/>
      <c r="X430" s="2"/>
      <c r="Y430" s="2"/>
      <c r="Z430" s="2"/>
      <c r="AA430" s="2"/>
    </row>
    <row r="431" spans="1:27" ht="12.75" x14ac:dyDescent="0.2">
      <c r="A431" s="2"/>
      <c r="B431" s="2"/>
      <c r="C431" s="59"/>
      <c r="D431" s="2"/>
      <c r="E431" s="2"/>
      <c r="F431" s="2"/>
      <c r="G431" s="2"/>
      <c r="H431" s="2"/>
      <c r="I431" s="4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59"/>
      <c r="X431" s="2"/>
      <c r="Y431" s="2"/>
      <c r="Z431" s="2"/>
      <c r="AA431" s="2"/>
    </row>
    <row r="432" spans="1:27" ht="12.75" x14ac:dyDescent="0.2">
      <c r="A432" s="2"/>
      <c r="B432" s="2"/>
      <c r="C432" s="59"/>
      <c r="D432" s="2"/>
      <c r="E432" s="2"/>
      <c r="F432" s="2"/>
      <c r="G432" s="2"/>
      <c r="H432" s="2"/>
      <c r="I432" s="4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59"/>
      <c r="X432" s="2"/>
      <c r="Y432" s="2"/>
      <c r="Z432" s="2"/>
      <c r="AA432" s="2"/>
    </row>
    <row r="433" spans="1:27" ht="12.75" x14ac:dyDescent="0.2">
      <c r="A433" s="2"/>
      <c r="B433" s="2"/>
      <c r="C433" s="59"/>
      <c r="D433" s="2"/>
      <c r="E433" s="2"/>
      <c r="F433" s="2"/>
      <c r="G433" s="2"/>
      <c r="H433" s="2"/>
      <c r="I433" s="4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59"/>
      <c r="X433" s="2"/>
      <c r="Y433" s="2"/>
      <c r="Z433" s="2"/>
      <c r="AA433" s="2"/>
    </row>
    <row r="434" spans="1:27" ht="12.75" x14ac:dyDescent="0.2">
      <c r="A434" s="2"/>
      <c r="B434" s="2"/>
      <c r="C434" s="59"/>
      <c r="D434" s="2"/>
      <c r="E434" s="2"/>
      <c r="F434" s="2"/>
      <c r="G434" s="2"/>
      <c r="H434" s="2"/>
      <c r="I434" s="4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59"/>
      <c r="X434" s="2"/>
      <c r="Y434" s="2"/>
      <c r="Z434" s="2"/>
      <c r="AA434" s="2"/>
    </row>
    <row r="435" spans="1:27" ht="12.75" x14ac:dyDescent="0.2">
      <c r="A435" s="2"/>
      <c r="B435" s="2"/>
      <c r="C435" s="59"/>
      <c r="D435" s="2"/>
      <c r="E435" s="2"/>
      <c r="F435" s="2"/>
      <c r="G435" s="2"/>
      <c r="H435" s="2"/>
      <c r="I435" s="4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59"/>
      <c r="X435" s="2"/>
      <c r="Y435" s="2"/>
      <c r="Z435" s="2"/>
      <c r="AA435" s="2"/>
    </row>
    <row r="436" spans="1:27" ht="12.75" x14ac:dyDescent="0.2">
      <c r="A436" s="2"/>
      <c r="B436" s="2"/>
      <c r="C436" s="59"/>
      <c r="D436" s="2"/>
      <c r="E436" s="2"/>
      <c r="F436" s="2"/>
      <c r="G436" s="2"/>
      <c r="H436" s="2"/>
      <c r="I436" s="4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59"/>
      <c r="X436" s="2"/>
      <c r="Y436" s="2"/>
      <c r="Z436" s="2"/>
      <c r="AA436" s="2"/>
    </row>
    <row r="437" spans="1:27" ht="12.75" x14ac:dyDescent="0.2">
      <c r="A437" s="2"/>
      <c r="B437" s="2"/>
      <c r="C437" s="59"/>
      <c r="D437" s="2"/>
      <c r="E437" s="2"/>
      <c r="F437" s="2"/>
      <c r="G437" s="2"/>
      <c r="H437" s="2"/>
      <c r="I437" s="4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59"/>
      <c r="X437" s="2"/>
      <c r="Y437" s="2"/>
      <c r="Z437" s="2"/>
      <c r="AA437" s="2"/>
    </row>
    <row r="438" spans="1:27" ht="12.75" x14ac:dyDescent="0.2">
      <c r="A438" s="2"/>
      <c r="B438" s="2"/>
      <c r="C438" s="59"/>
      <c r="D438" s="2"/>
      <c r="E438" s="2"/>
      <c r="F438" s="2"/>
      <c r="G438" s="2"/>
      <c r="H438" s="2"/>
      <c r="I438" s="4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59"/>
      <c r="X438" s="2"/>
      <c r="Y438" s="2"/>
      <c r="Z438" s="2"/>
      <c r="AA438" s="2"/>
    </row>
    <row r="439" spans="1:27" ht="12.75" x14ac:dyDescent="0.2">
      <c r="A439" s="2"/>
      <c r="B439" s="2"/>
      <c r="C439" s="59"/>
      <c r="D439" s="2"/>
      <c r="E439" s="2"/>
      <c r="F439" s="2"/>
      <c r="G439" s="2"/>
      <c r="H439" s="2"/>
      <c r="I439" s="4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59"/>
      <c r="X439" s="2"/>
      <c r="Y439" s="2"/>
      <c r="Z439" s="2"/>
      <c r="AA439" s="2"/>
    </row>
    <row r="440" spans="1:27" ht="12.75" x14ac:dyDescent="0.2">
      <c r="A440" s="2"/>
      <c r="B440" s="2"/>
      <c r="C440" s="59"/>
      <c r="D440" s="2"/>
      <c r="E440" s="2"/>
      <c r="F440" s="2"/>
      <c r="G440" s="2"/>
      <c r="H440" s="2"/>
      <c r="I440" s="4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59"/>
      <c r="X440" s="2"/>
      <c r="Y440" s="2"/>
      <c r="Z440" s="2"/>
      <c r="AA440" s="2"/>
    </row>
    <row r="441" spans="1:27" ht="12.75" x14ac:dyDescent="0.2">
      <c r="A441" s="2"/>
      <c r="B441" s="2"/>
      <c r="C441" s="59"/>
      <c r="D441" s="2"/>
      <c r="E441" s="2"/>
      <c r="F441" s="2"/>
      <c r="G441" s="2"/>
      <c r="H441" s="2"/>
      <c r="I441" s="4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59"/>
      <c r="X441" s="2"/>
      <c r="Y441" s="2"/>
      <c r="Z441" s="2"/>
      <c r="AA441" s="2"/>
    </row>
    <row r="442" spans="1:27" ht="12.75" x14ac:dyDescent="0.2">
      <c r="A442" s="2"/>
      <c r="B442" s="2"/>
      <c r="C442" s="59"/>
      <c r="D442" s="2"/>
      <c r="E442" s="2"/>
      <c r="F442" s="2"/>
      <c r="G442" s="2"/>
      <c r="H442" s="2"/>
      <c r="I442" s="4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59"/>
      <c r="X442" s="2"/>
      <c r="Y442" s="2"/>
      <c r="Z442" s="2"/>
      <c r="AA442" s="2"/>
    </row>
    <row r="443" spans="1:27" ht="12.75" x14ac:dyDescent="0.2">
      <c r="A443" s="2"/>
      <c r="B443" s="2"/>
      <c r="C443" s="59"/>
      <c r="D443" s="2"/>
      <c r="E443" s="2"/>
      <c r="F443" s="2"/>
      <c r="G443" s="2"/>
      <c r="H443" s="2"/>
      <c r="I443" s="4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59"/>
      <c r="X443" s="2"/>
      <c r="Y443" s="2"/>
      <c r="Z443" s="2"/>
      <c r="AA443" s="2"/>
    </row>
    <row r="444" spans="1:27" ht="12.75" x14ac:dyDescent="0.2">
      <c r="A444" s="2"/>
      <c r="B444" s="2"/>
      <c r="C444" s="59"/>
      <c r="D444" s="2"/>
      <c r="E444" s="2"/>
      <c r="F444" s="2"/>
      <c r="G444" s="2"/>
      <c r="H444" s="2"/>
      <c r="I444" s="4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59"/>
      <c r="X444" s="2"/>
      <c r="Y444" s="2"/>
      <c r="Z444" s="2"/>
      <c r="AA444" s="2"/>
    </row>
    <row r="445" spans="1:27" ht="12.75" x14ac:dyDescent="0.2">
      <c r="A445" s="2"/>
      <c r="B445" s="2"/>
      <c r="C445" s="59"/>
      <c r="D445" s="2"/>
      <c r="E445" s="2"/>
      <c r="F445" s="2"/>
      <c r="G445" s="2"/>
      <c r="H445" s="2"/>
      <c r="I445" s="4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59"/>
      <c r="X445" s="2"/>
      <c r="Y445" s="2"/>
      <c r="Z445" s="2"/>
      <c r="AA445" s="2"/>
    </row>
    <row r="446" spans="1:27" ht="12.75" x14ac:dyDescent="0.2">
      <c r="A446" s="2"/>
      <c r="B446" s="2"/>
      <c r="C446" s="59"/>
      <c r="D446" s="2"/>
      <c r="E446" s="2"/>
      <c r="F446" s="2"/>
      <c r="G446" s="2"/>
      <c r="H446" s="2"/>
      <c r="I446" s="4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59"/>
      <c r="X446" s="2"/>
      <c r="Y446" s="2"/>
      <c r="Z446" s="2"/>
      <c r="AA446" s="2"/>
    </row>
    <row r="447" spans="1:27" ht="12.75" x14ac:dyDescent="0.2">
      <c r="A447" s="2"/>
      <c r="B447" s="2"/>
      <c r="C447" s="59"/>
      <c r="D447" s="2"/>
      <c r="E447" s="2"/>
      <c r="F447" s="2"/>
      <c r="G447" s="2"/>
      <c r="H447" s="2"/>
      <c r="I447" s="4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59"/>
      <c r="X447" s="2"/>
      <c r="Y447" s="2"/>
      <c r="Z447" s="2"/>
      <c r="AA447" s="2"/>
    </row>
    <row r="448" spans="1:27" ht="12.75" x14ac:dyDescent="0.2">
      <c r="A448" s="2"/>
      <c r="B448" s="2"/>
      <c r="C448" s="59"/>
      <c r="D448" s="2"/>
      <c r="E448" s="2"/>
      <c r="F448" s="2"/>
      <c r="G448" s="2"/>
      <c r="H448" s="2"/>
      <c r="I448" s="4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59"/>
      <c r="X448" s="2"/>
      <c r="Y448" s="2"/>
      <c r="Z448" s="2"/>
      <c r="AA448" s="2"/>
    </row>
    <row r="449" spans="1:27" ht="12.75" x14ac:dyDescent="0.2">
      <c r="A449" s="2"/>
      <c r="B449" s="2"/>
      <c r="C449" s="59"/>
      <c r="D449" s="2"/>
      <c r="E449" s="2"/>
      <c r="F449" s="2"/>
      <c r="G449" s="2"/>
      <c r="H449" s="2"/>
      <c r="I449" s="4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59"/>
      <c r="X449" s="2"/>
      <c r="Y449" s="2"/>
      <c r="Z449" s="2"/>
      <c r="AA449" s="2"/>
    </row>
    <row r="450" spans="1:27" ht="12.75" x14ac:dyDescent="0.2">
      <c r="A450" s="2"/>
      <c r="B450" s="2"/>
      <c r="C450" s="59"/>
      <c r="D450" s="2"/>
      <c r="E450" s="2"/>
      <c r="F450" s="2"/>
      <c r="G450" s="2"/>
      <c r="H450" s="2"/>
      <c r="I450" s="4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59"/>
      <c r="X450" s="2"/>
      <c r="Y450" s="2"/>
      <c r="Z450" s="2"/>
      <c r="AA450" s="2"/>
    </row>
    <row r="451" spans="1:27" ht="12.75" x14ac:dyDescent="0.2">
      <c r="A451" s="2"/>
      <c r="B451" s="2"/>
      <c r="C451" s="59"/>
      <c r="D451" s="2"/>
      <c r="E451" s="2"/>
      <c r="F451" s="2"/>
      <c r="G451" s="2"/>
      <c r="H451" s="2"/>
      <c r="I451" s="4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59"/>
      <c r="X451" s="2"/>
      <c r="Y451" s="2"/>
      <c r="Z451" s="2"/>
      <c r="AA451" s="2"/>
    </row>
    <row r="452" spans="1:27" ht="12.75" x14ac:dyDescent="0.2">
      <c r="A452" s="2"/>
      <c r="B452" s="2"/>
      <c r="C452" s="59"/>
      <c r="D452" s="2"/>
      <c r="E452" s="2"/>
      <c r="F452" s="2"/>
      <c r="G452" s="2"/>
      <c r="H452" s="2"/>
      <c r="I452" s="4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59"/>
      <c r="X452" s="2"/>
      <c r="Y452" s="2"/>
      <c r="Z452" s="2"/>
      <c r="AA452" s="2"/>
    </row>
    <row r="453" spans="1:27" ht="12.75" x14ac:dyDescent="0.2">
      <c r="A453" s="2"/>
      <c r="B453" s="2"/>
      <c r="C453" s="59"/>
      <c r="D453" s="2"/>
      <c r="E453" s="2"/>
      <c r="F453" s="2"/>
      <c r="G453" s="2"/>
      <c r="H453" s="2"/>
      <c r="I453" s="4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59"/>
      <c r="X453" s="2"/>
      <c r="Y453" s="2"/>
      <c r="Z453" s="2"/>
      <c r="AA453" s="2"/>
    </row>
    <row r="454" spans="1:27" ht="12.75" x14ac:dyDescent="0.2">
      <c r="A454" s="2"/>
      <c r="B454" s="2"/>
      <c r="C454" s="59"/>
      <c r="D454" s="2"/>
      <c r="E454" s="2"/>
      <c r="F454" s="2"/>
      <c r="G454" s="2"/>
      <c r="H454" s="2"/>
      <c r="I454" s="4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59"/>
      <c r="X454" s="2"/>
      <c r="Y454" s="2"/>
      <c r="Z454" s="2"/>
      <c r="AA454" s="2"/>
    </row>
    <row r="455" spans="1:27" ht="12.75" x14ac:dyDescent="0.2">
      <c r="A455" s="2"/>
      <c r="B455" s="2"/>
      <c r="C455" s="59"/>
      <c r="D455" s="2"/>
      <c r="E455" s="2"/>
      <c r="F455" s="2"/>
      <c r="G455" s="2"/>
      <c r="H455" s="2"/>
      <c r="I455" s="4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59"/>
      <c r="X455" s="2"/>
      <c r="Y455" s="2"/>
      <c r="Z455" s="2"/>
      <c r="AA455" s="2"/>
    </row>
    <row r="456" spans="1:27" ht="12.75" x14ac:dyDescent="0.2">
      <c r="A456" s="2"/>
      <c r="B456" s="2"/>
      <c r="C456" s="59"/>
      <c r="D456" s="2"/>
      <c r="E456" s="2"/>
      <c r="F456" s="2"/>
      <c r="G456" s="2"/>
      <c r="H456" s="2"/>
      <c r="I456" s="4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59"/>
      <c r="X456" s="2"/>
      <c r="Y456" s="2"/>
      <c r="Z456" s="2"/>
      <c r="AA456" s="2"/>
    </row>
    <row r="457" spans="1:27" ht="12.75" x14ac:dyDescent="0.2">
      <c r="A457" s="2"/>
      <c r="B457" s="2"/>
      <c r="C457" s="59"/>
      <c r="D457" s="2"/>
      <c r="E457" s="2"/>
      <c r="F457" s="2"/>
      <c r="G457" s="2"/>
      <c r="H457" s="2"/>
      <c r="I457" s="4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59"/>
      <c r="X457" s="2"/>
      <c r="Y457" s="2"/>
      <c r="Z457" s="2"/>
      <c r="AA457" s="2"/>
    </row>
    <row r="458" spans="1:27" ht="12.75" x14ac:dyDescent="0.2">
      <c r="A458" s="2"/>
      <c r="B458" s="2"/>
      <c r="C458" s="59"/>
      <c r="D458" s="2"/>
      <c r="E458" s="2"/>
      <c r="F458" s="2"/>
      <c r="G458" s="2"/>
      <c r="H458" s="2"/>
      <c r="I458" s="4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59"/>
      <c r="X458" s="2"/>
      <c r="Y458" s="2"/>
      <c r="Z458" s="2"/>
      <c r="AA458" s="2"/>
    </row>
    <row r="459" spans="1:27" ht="12.75" x14ac:dyDescent="0.2">
      <c r="A459" s="2"/>
      <c r="B459" s="2"/>
      <c r="C459" s="59"/>
      <c r="D459" s="2"/>
      <c r="E459" s="2"/>
      <c r="F459" s="2"/>
      <c r="G459" s="2"/>
      <c r="H459" s="2"/>
      <c r="I459" s="4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59"/>
      <c r="X459" s="2"/>
      <c r="Y459" s="2"/>
      <c r="Z459" s="2"/>
      <c r="AA459" s="2"/>
    </row>
    <row r="460" spans="1:27" ht="12.75" x14ac:dyDescent="0.2">
      <c r="A460" s="2"/>
      <c r="B460" s="2"/>
      <c r="C460" s="59"/>
      <c r="D460" s="2"/>
      <c r="E460" s="2"/>
      <c r="F460" s="2"/>
      <c r="G460" s="2"/>
      <c r="H460" s="2"/>
      <c r="I460" s="4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59"/>
      <c r="X460" s="2"/>
      <c r="Y460" s="2"/>
      <c r="Z460" s="2"/>
      <c r="AA460" s="2"/>
    </row>
    <row r="461" spans="1:27" ht="12.75" x14ac:dyDescent="0.2">
      <c r="A461" s="2"/>
      <c r="B461" s="2"/>
      <c r="C461" s="59"/>
      <c r="D461" s="2"/>
      <c r="E461" s="2"/>
      <c r="F461" s="2"/>
      <c r="G461" s="2"/>
      <c r="H461" s="2"/>
      <c r="I461" s="4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59"/>
      <c r="X461" s="2"/>
      <c r="Y461" s="2"/>
      <c r="Z461" s="2"/>
      <c r="AA461" s="2"/>
    </row>
    <row r="462" spans="1:27" ht="12.75" x14ac:dyDescent="0.2">
      <c r="A462" s="2"/>
      <c r="B462" s="2"/>
      <c r="C462" s="59"/>
      <c r="D462" s="2"/>
      <c r="E462" s="2"/>
      <c r="F462" s="2"/>
      <c r="G462" s="2"/>
      <c r="H462" s="2"/>
      <c r="I462" s="4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59"/>
      <c r="X462" s="2"/>
      <c r="Y462" s="2"/>
      <c r="Z462" s="2"/>
      <c r="AA462" s="2"/>
    </row>
    <row r="463" spans="1:27" ht="12.75" x14ac:dyDescent="0.2">
      <c r="A463" s="2"/>
      <c r="B463" s="2"/>
      <c r="C463" s="59"/>
      <c r="D463" s="2"/>
      <c r="E463" s="2"/>
      <c r="F463" s="2"/>
      <c r="G463" s="2"/>
      <c r="H463" s="2"/>
      <c r="I463" s="4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59"/>
      <c r="X463" s="2"/>
      <c r="Y463" s="2"/>
      <c r="Z463" s="2"/>
      <c r="AA463" s="2"/>
    </row>
    <row r="464" spans="1:27" ht="12.75" x14ac:dyDescent="0.2">
      <c r="A464" s="2"/>
      <c r="B464" s="2"/>
      <c r="C464" s="59"/>
      <c r="D464" s="2"/>
      <c r="E464" s="2"/>
      <c r="F464" s="2"/>
      <c r="G464" s="2"/>
      <c r="H464" s="2"/>
      <c r="I464" s="4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59"/>
      <c r="X464" s="2"/>
      <c r="Y464" s="2"/>
      <c r="Z464" s="2"/>
      <c r="AA464" s="2"/>
    </row>
    <row r="465" spans="1:27" ht="12.75" x14ac:dyDescent="0.2">
      <c r="A465" s="2"/>
      <c r="B465" s="2"/>
      <c r="C465" s="59"/>
      <c r="D465" s="2"/>
      <c r="E465" s="2"/>
      <c r="F465" s="2"/>
      <c r="G465" s="2"/>
      <c r="H465" s="2"/>
      <c r="I465" s="4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59"/>
      <c r="X465" s="2"/>
      <c r="Y465" s="2"/>
      <c r="Z465" s="2"/>
      <c r="AA465" s="2"/>
    </row>
    <row r="466" spans="1:27" ht="12.75" x14ac:dyDescent="0.2">
      <c r="A466" s="2"/>
      <c r="B466" s="2"/>
      <c r="C466" s="59"/>
      <c r="D466" s="2"/>
      <c r="E466" s="2"/>
      <c r="F466" s="2"/>
      <c r="G466" s="2"/>
      <c r="H466" s="2"/>
      <c r="I466" s="4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59"/>
      <c r="X466" s="2"/>
      <c r="Y466" s="2"/>
      <c r="Z466" s="2"/>
      <c r="AA466" s="2"/>
    </row>
    <row r="467" spans="1:27" ht="12.75" x14ac:dyDescent="0.2">
      <c r="A467" s="2"/>
      <c r="B467" s="2"/>
      <c r="C467" s="59"/>
      <c r="D467" s="2"/>
      <c r="E467" s="2"/>
      <c r="F467" s="2"/>
      <c r="G467" s="2"/>
      <c r="H467" s="2"/>
      <c r="I467" s="4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59"/>
      <c r="X467" s="2"/>
      <c r="Y467" s="2"/>
      <c r="Z467" s="2"/>
      <c r="AA467" s="2"/>
    </row>
    <row r="468" spans="1:27" ht="12.75" x14ac:dyDescent="0.2">
      <c r="A468" s="2"/>
      <c r="B468" s="2"/>
      <c r="C468" s="59"/>
      <c r="D468" s="2"/>
      <c r="E468" s="2"/>
      <c r="F468" s="2"/>
      <c r="G468" s="2"/>
      <c r="H468" s="2"/>
      <c r="I468" s="4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59"/>
      <c r="X468" s="2"/>
      <c r="Y468" s="2"/>
      <c r="Z468" s="2"/>
      <c r="AA468" s="2"/>
    </row>
    <row r="469" spans="1:27" ht="12.75" x14ac:dyDescent="0.2">
      <c r="A469" s="2"/>
      <c r="B469" s="2"/>
      <c r="C469" s="59"/>
      <c r="D469" s="2"/>
      <c r="E469" s="2"/>
      <c r="F469" s="2"/>
      <c r="G469" s="2"/>
      <c r="H469" s="2"/>
      <c r="I469" s="4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59"/>
      <c r="X469" s="2"/>
      <c r="Y469" s="2"/>
      <c r="Z469" s="2"/>
      <c r="AA469" s="2"/>
    </row>
    <row r="470" spans="1:27" ht="12.75" x14ac:dyDescent="0.2">
      <c r="A470" s="2"/>
      <c r="B470" s="2"/>
      <c r="C470" s="59"/>
      <c r="D470" s="2"/>
      <c r="E470" s="2"/>
      <c r="F470" s="2"/>
      <c r="G470" s="2"/>
      <c r="H470" s="2"/>
      <c r="I470" s="4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59"/>
      <c r="X470" s="2"/>
      <c r="Y470" s="2"/>
      <c r="Z470" s="2"/>
      <c r="AA470" s="2"/>
    </row>
    <row r="471" spans="1:27" ht="12.75" x14ac:dyDescent="0.2">
      <c r="A471" s="2"/>
      <c r="B471" s="2"/>
      <c r="C471" s="59"/>
      <c r="D471" s="2"/>
      <c r="E471" s="2"/>
      <c r="F471" s="2"/>
      <c r="G471" s="2"/>
      <c r="H471" s="2"/>
      <c r="I471" s="4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59"/>
      <c r="X471" s="2"/>
      <c r="Y471" s="2"/>
      <c r="Z471" s="2"/>
      <c r="AA471" s="2"/>
    </row>
    <row r="472" spans="1:27" ht="12.75" x14ac:dyDescent="0.2">
      <c r="A472" s="2"/>
      <c r="B472" s="2"/>
      <c r="C472" s="59"/>
      <c r="D472" s="2"/>
      <c r="E472" s="2"/>
      <c r="F472" s="2"/>
      <c r="G472" s="2"/>
      <c r="H472" s="2"/>
      <c r="I472" s="4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59"/>
      <c r="X472" s="2"/>
      <c r="Y472" s="2"/>
      <c r="Z472" s="2"/>
      <c r="AA472" s="2"/>
    </row>
    <row r="473" spans="1:27" ht="12.75" x14ac:dyDescent="0.2">
      <c r="A473" s="2"/>
      <c r="B473" s="2"/>
      <c r="C473" s="59"/>
      <c r="D473" s="2"/>
      <c r="E473" s="2"/>
      <c r="F473" s="2"/>
      <c r="G473" s="2"/>
      <c r="H473" s="2"/>
      <c r="I473" s="4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59"/>
      <c r="X473" s="2"/>
      <c r="Y473" s="2"/>
      <c r="Z473" s="2"/>
      <c r="AA473" s="2"/>
    </row>
    <row r="474" spans="1:27" ht="12.75" x14ac:dyDescent="0.2">
      <c r="A474" s="2"/>
      <c r="B474" s="2"/>
      <c r="C474" s="59"/>
      <c r="D474" s="2"/>
      <c r="E474" s="2"/>
      <c r="F474" s="2"/>
      <c r="G474" s="2"/>
      <c r="H474" s="2"/>
      <c r="I474" s="4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59"/>
      <c r="X474" s="2"/>
      <c r="Y474" s="2"/>
      <c r="Z474" s="2"/>
      <c r="AA474" s="2"/>
    </row>
    <row r="475" spans="1:27" ht="12.75" x14ac:dyDescent="0.2">
      <c r="A475" s="2"/>
      <c r="B475" s="2"/>
      <c r="C475" s="59"/>
      <c r="D475" s="2"/>
      <c r="E475" s="2"/>
      <c r="F475" s="2"/>
      <c r="G475" s="2"/>
      <c r="H475" s="2"/>
      <c r="I475" s="4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59"/>
      <c r="X475" s="2"/>
      <c r="Y475" s="2"/>
      <c r="Z475" s="2"/>
      <c r="AA475" s="2"/>
    </row>
    <row r="476" spans="1:27" ht="12.75" x14ac:dyDescent="0.2">
      <c r="A476" s="2"/>
      <c r="B476" s="2"/>
      <c r="C476" s="59"/>
      <c r="D476" s="2"/>
      <c r="E476" s="2"/>
      <c r="F476" s="2"/>
      <c r="G476" s="2"/>
      <c r="H476" s="2"/>
      <c r="I476" s="4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59"/>
      <c r="X476" s="2"/>
      <c r="Y476" s="2"/>
      <c r="Z476" s="2"/>
      <c r="AA476" s="2"/>
    </row>
    <row r="477" spans="1:27" ht="12.75" x14ac:dyDescent="0.2">
      <c r="A477" s="2"/>
      <c r="B477" s="2"/>
      <c r="C477" s="59"/>
      <c r="D477" s="2"/>
      <c r="E477" s="2"/>
      <c r="F477" s="2"/>
      <c r="G477" s="2"/>
      <c r="H477" s="2"/>
      <c r="I477" s="4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59"/>
      <c r="X477" s="2"/>
      <c r="Y477" s="2"/>
      <c r="Z477" s="2"/>
      <c r="AA477" s="2"/>
    </row>
    <row r="478" spans="1:27" ht="12.75" x14ac:dyDescent="0.2">
      <c r="A478" s="2"/>
      <c r="B478" s="2"/>
      <c r="C478" s="59"/>
      <c r="D478" s="2"/>
      <c r="E478" s="2"/>
      <c r="F478" s="2"/>
      <c r="G478" s="2"/>
      <c r="H478" s="2"/>
      <c r="I478" s="4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59"/>
      <c r="X478" s="2"/>
      <c r="Y478" s="2"/>
      <c r="Z478" s="2"/>
      <c r="AA478" s="2"/>
    </row>
    <row r="479" spans="1:27" ht="12.75" x14ac:dyDescent="0.2">
      <c r="A479" s="2"/>
      <c r="B479" s="2"/>
      <c r="C479" s="59"/>
      <c r="D479" s="2"/>
      <c r="E479" s="2"/>
      <c r="F479" s="2"/>
      <c r="G479" s="2"/>
      <c r="H479" s="2"/>
      <c r="I479" s="4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59"/>
      <c r="X479" s="2"/>
      <c r="Y479" s="2"/>
      <c r="Z479" s="2"/>
      <c r="AA479" s="2"/>
    </row>
    <row r="480" spans="1:27" ht="12.75" x14ac:dyDescent="0.2">
      <c r="A480" s="2"/>
      <c r="B480" s="2"/>
      <c r="C480" s="59"/>
      <c r="D480" s="2"/>
      <c r="E480" s="2"/>
      <c r="F480" s="2"/>
      <c r="G480" s="2"/>
      <c r="H480" s="2"/>
      <c r="I480" s="4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59"/>
      <c r="X480" s="2"/>
      <c r="Y480" s="2"/>
      <c r="Z480" s="2"/>
      <c r="AA480" s="2"/>
    </row>
    <row r="481" spans="1:27" ht="12.75" x14ac:dyDescent="0.2">
      <c r="A481" s="2"/>
      <c r="B481" s="2"/>
      <c r="C481" s="59"/>
      <c r="D481" s="2"/>
      <c r="E481" s="2"/>
      <c r="F481" s="2"/>
      <c r="G481" s="2"/>
      <c r="H481" s="2"/>
      <c r="I481" s="4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59"/>
      <c r="X481" s="2"/>
      <c r="Y481" s="2"/>
      <c r="Z481" s="2"/>
      <c r="AA481" s="2"/>
    </row>
    <row r="482" spans="1:27" ht="12.75" x14ac:dyDescent="0.2">
      <c r="A482" s="2"/>
      <c r="B482" s="2"/>
      <c r="C482" s="59"/>
      <c r="D482" s="2"/>
      <c r="E482" s="2"/>
      <c r="F482" s="2"/>
      <c r="G482" s="2"/>
      <c r="H482" s="2"/>
      <c r="I482" s="4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59"/>
      <c r="X482" s="2"/>
      <c r="Y482" s="2"/>
      <c r="Z482" s="2"/>
      <c r="AA482" s="2"/>
    </row>
    <row r="483" spans="1:27" ht="12.75" x14ac:dyDescent="0.2">
      <c r="A483" s="2"/>
      <c r="B483" s="2"/>
      <c r="C483" s="59"/>
      <c r="D483" s="2"/>
      <c r="E483" s="2"/>
      <c r="F483" s="2"/>
      <c r="G483" s="2"/>
      <c r="H483" s="2"/>
      <c r="I483" s="4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59"/>
      <c r="X483" s="2"/>
      <c r="Y483" s="2"/>
      <c r="Z483" s="2"/>
      <c r="AA483" s="2"/>
    </row>
    <row r="484" spans="1:27" ht="12.75" x14ac:dyDescent="0.2">
      <c r="A484" s="2"/>
      <c r="B484" s="2"/>
      <c r="C484" s="59"/>
      <c r="D484" s="2"/>
      <c r="E484" s="2"/>
      <c r="F484" s="2"/>
      <c r="G484" s="2"/>
      <c r="H484" s="2"/>
      <c r="I484" s="4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59"/>
      <c r="X484" s="2"/>
      <c r="Y484" s="2"/>
      <c r="Z484" s="2"/>
      <c r="AA484" s="2"/>
    </row>
    <row r="485" spans="1:27" ht="12.75" x14ac:dyDescent="0.2">
      <c r="A485" s="2"/>
      <c r="B485" s="2"/>
      <c r="C485" s="59"/>
      <c r="D485" s="2"/>
      <c r="E485" s="2"/>
      <c r="F485" s="2"/>
      <c r="G485" s="2"/>
      <c r="H485" s="2"/>
      <c r="I485" s="4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59"/>
      <c r="X485" s="2"/>
      <c r="Y485" s="2"/>
      <c r="Z485" s="2"/>
      <c r="AA485" s="2"/>
    </row>
    <row r="486" spans="1:27" ht="12.75" x14ac:dyDescent="0.2">
      <c r="A486" s="2"/>
      <c r="B486" s="2"/>
      <c r="C486" s="59"/>
      <c r="D486" s="2"/>
      <c r="E486" s="2"/>
      <c r="F486" s="2"/>
      <c r="G486" s="2"/>
      <c r="H486" s="2"/>
      <c r="I486" s="4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59"/>
      <c r="X486" s="2"/>
      <c r="Y486" s="2"/>
      <c r="Z486" s="2"/>
      <c r="AA486" s="2"/>
    </row>
    <row r="487" spans="1:27" ht="12.75" x14ac:dyDescent="0.2">
      <c r="A487" s="2"/>
      <c r="B487" s="2"/>
      <c r="C487" s="59"/>
      <c r="D487" s="2"/>
      <c r="E487" s="2"/>
      <c r="F487" s="2"/>
      <c r="G487" s="2"/>
      <c r="H487" s="2"/>
      <c r="I487" s="4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59"/>
      <c r="X487" s="2"/>
      <c r="Y487" s="2"/>
      <c r="Z487" s="2"/>
      <c r="AA487" s="2"/>
    </row>
    <row r="488" spans="1:27" ht="12.75" x14ac:dyDescent="0.2">
      <c r="A488" s="2"/>
      <c r="B488" s="2"/>
      <c r="C488" s="59"/>
      <c r="D488" s="2"/>
      <c r="E488" s="2"/>
      <c r="F488" s="2"/>
      <c r="G488" s="2"/>
      <c r="H488" s="2"/>
      <c r="I488" s="4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59"/>
      <c r="X488" s="2"/>
      <c r="Y488" s="2"/>
      <c r="Z488" s="2"/>
      <c r="AA488" s="2"/>
    </row>
    <row r="489" spans="1:27" ht="12.75" x14ac:dyDescent="0.2">
      <c r="A489" s="2"/>
      <c r="B489" s="2"/>
      <c r="C489" s="59"/>
      <c r="D489" s="2"/>
      <c r="E489" s="2"/>
      <c r="F489" s="2"/>
      <c r="G489" s="2"/>
      <c r="H489" s="2"/>
      <c r="I489" s="4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59"/>
      <c r="X489" s="2"/>
      <c r="Y489" s="2"/>
      <c r="Z489" s="2"/>
      <c r="AA489" s="2"/>
    </row>
    <row r="490" spans="1:27" ht="12.75" x14ac:dyDescent="0.2">
      <c r="A490" s="2"/>
      <c r="B490" s="2"/>
      <c r="C490" s="59"/>
      <c r="D490" s="2"/>
      <c r="E490" s="2"/>
      <c r="F490" s="2"/>
      <c r="G490" s="2"/>
      <c r="H490" s="2"/>
      <c r="I490" s="4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59"/>
      <c r="X490" s="2"/>
      <c r="Y490" s="2"/>
      <c r="Z490" s="2"/>
      <c r="AA490" s="2"/>
    </row>
    <row r="491" spans="1:27" ht="12.75" x14ac:dyDescent="0.2">
      <c r="A491" s="2"/>
      <c r="B491" s="2"/>
      <c r="C491" s="59"/>
      <c r="D491" s="2"/>
      <c r="E491" s="2"/>
      <c r="F491" s="2"/>
      <c r="G491" s="2"/>
      <c r="H491" s="2"/>
      <c r="I491" s="4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59"/>
      <c r="X491" s="2"/>
      <c r="Y491" s="2"/>
      <c r="Z491" s="2"/>
      <c r="AA491" s="2"/>
    </row>
    <row r="492" spans="1:27" ht="12.75" x14ac:dyDescent="0.2">
      <c r="A492" s="2"/>
      <c r="B492" s="2"/>
      <c r="C492" s="59"/>
      <c r="D492" s="2"/>
      <c r="E492" s="2"/>
      <c r="F492" s="2"/>
      <c r="G492" s="2"/>
      <c r="H492" s="2"/>
      <c r="I492" s="4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59"/>
      <c r="X492" s="2"/>
      <c r="Y492" s="2"/>
      <c r="Z492" s="2"/>
      <c r="AA492" s="2"/>
    </row>
    <row r="493" spans="1:27" ht="12.75" x14ac:dyDescent="0.2">
      <c r="A493" s="2"/>
      <c r="B493" s="2"/>
      <c r="C493" s="59"/>
      <c r="D493" s="2"/>
      <c r="E493" s="2"/>
      <c r="F493" s="2"/>
      <c r="G493" s="2"/>
      <c r="H493" s="2"/>
      <c r="I493" s="4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59"/>
      <c r="X493" s="2"/>
      <c r="Y493" s="2"/>
      <c r="Z493" s="2"/>
      <c r="AA493" s="2"/>
    </row>
    <row r="494" spans="1:27" ht="12.75" x14ac:dyDescent="0.2">
      <c r="A494" s="2"/>
      <c r="B494" s="2"/>
      <c r="C494" s="59"/>
      <c r="D494" s="2"/>
      <c r="E494" s="2"/>
      <c r="F494" s="2"/>
      <c r="G494" s="2"/>
      <c r="H494" s="2"/>
      <c r="I494" s="4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59"/>
      <c r="X494" s="2"/>
      <c r="Y494" s="2"/>
      <c r="Z494" s="2"/>
      <c r="AA494" s="2"/>
    </row>
    <row r="495" spans="1:27" ht="12.75" x14ac:dyDescent="0.2">
      <c r="A495" s="2"/>
      <c r="B495" s="2"/>
      <c r="C495" s="59"/>
      <c r="D495" s="2"/>
      <c r="E495" s="2"/>
      <c r="F495" s="2"/>
      <c r="G495" s="2"/>
      <c r="H495" s="2"/>
      <c r="I495" s="4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59"/>
      <c r="X495" s="2"/>
      <c r="Y495" s="2"/>
      <c r="Z495" s="2"/>
      <c r="AA495" s="2"/>
    </row>
    <row r="496" spans="1:27" ht="12.75" x14ac:dyDescent="0.2">
      <c r="A496" s="2"/>
      <c r="B496" s="2"/>
      <c r="C496" s="59"/>
      <c r="D496" s="2"/>
      <c r="E496" s="2"/>
      <c r="F496" s="2"/>
      <c r="G496" s="2"/>
      <c r="H496" s="2"/>
      <c r="I496" s="4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59"/>
      <c r="X496" s="2"/>
      <c r="Y496" s="2"/>
      <c r="Z496" s="2"/>
      <c r="AA496" s="2"/>
    </row>
    <row r="497" spans="1:27" ht="12.75" x14ac:dyDescent="0.2">
      <c r="A497" s="2"/>
      <c r="B497" s="2"/>
      <c r="C497" s="59"/>
      <c r="D497" s="2"/>
      <c r="E497" s="2"/>
      <c r="F497" s="2"/>
      <c r="G497" s="2"/>
      <c r="H497" s="2"/>
      <c r="I497" s="4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59"/>
      <c r="X497" s="2"/>
      <c r="Y497" s="2"/>
      <c r="Z497" s="2"/>
      <c r="AA497" s="2"/>
    </row>
    <row r="498" spans="1:27" ht="12.75" x14ac:dyDescent="0.2">
      <c r="A498" s="2"/>
      <c r="B498" s="2"/>
      <c r="C498" s="59"/>
      <c r="D498" s="2"/>
      <c r="E498" s="2"/>
      <c r="F498" s="2"/>
      <c r="G498" s="2"/>
      <c r="H498" s="2"/>
      <c r="I498" s="4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59"/>
      <c r="X498" s="2"/>
      <c r="Y498" s="2"/>
      <c r="Z498" s="2"/>
      <c r="AA498" s="2"/>
    </row>
    <row r="499" spans="1:27" ht="12.75" x14ac:dyDescent="0.2">
      <c r="A499" s="2"/>
      <c r="B499" s="2"/>
      <c r="C499" s="59"/>
      <c r="D499" s="2"/>
      <c r="E499" s="2"/>
      <c r="F499" s="2"/>
      <c r="G499" s="2"/>
      <c r="H499" s="2"/>
      <c r="I499" s="4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59"/>
      <c r="X499" s="2"/>
      <c r="Y499" s="2"/>
      <c r="Z499" s="2"/>
      <c r="AA499" s="2"/>
    </row>
    <row r="500" spans="1:27" ht="12.75" x14ac:dyDescent="0.2">
      <c r="A500" s="2"/>
      <c r="B500" s="2"/>
      <c r="C500" s="59"/>
      <c r="D500" s="2"/>
      <c r="E500" s="2"/>
      <c r="F500" s="2"/>
      <c r="G500" s="2"/>
      <c r="H500" s="2"/>
      <c r="I500" s="4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59"/>
      <c r="X500" s="2"/>
      <c r="Y500" s="2"/>
      <c r="Z500" s="2"/>
      <c r="AA500" s="2"/>
    </row>
    <row r="501" spans="1:27" ht="12.75" x14ac:dyDescent="0.2">
      <c r="A501" s="2"/>
      <c r="B501" s="2"/>
      <c r="C501" s="59"/>
      <c r="D501" s="2"/>
      <c r="E501" s="2"/>
      <c r="F501" s="2"/>
      <c r="G501" s="2"/>
      <c r="H501" s="2"/>
      <c r="I501" s="4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59"/>
      <c r="X501" s="2"/>
      <c r="Y501" s="2"/>
      <c r="Z501" s="2"/>
      <c r="AA501" s="2"/>
    </row>
    <row r="502" spans="1:27" ht="12.75" x14ac:dyDescent="0.2">
      <c r="A502" s="2"/>
      <c r="B502" s="2"/>
      <c r="C502" s="59"/>
      <c r="D502" s="2"/>
      <c r="E502" s="2"/>
      <c r="F502" s="2"/>
      <c r="G502" s="2"/>
      <c r="H502" s="2"/>
      <c r="I502" s="4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59"/>
      <c r="X502" s="2"/>
      <c r="Y502" s="2"/>
      <c r="Z502" s="2"/>
      <c r="AA502" s="2"/>
    </row>
    <row r="503" spans="1:27" ht="12.75" x14ac:dyDescent="0.2">
      <c r="A503" s="2"/>
      <c r="B503" s="2"/>
      <c r="C503" s="59"/>
      <c r="D503" s="2"/>
      <c r="E503" s="2"/>
      <c r="F503" s="2"/>
      <c r="G503" s="2"/>
      <c r="H503" s="2"/>
      <c r="I503" s="4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59"/>
      <c r="X503" s="2"/>
      <c r="Y503" s="2"/>
      <c r="Z503" s="2"/>
      <c r="AA503" s="2"/>
    </row>
    <row r="504" spans="1:27" ht="12.75" x14ac:dyDescent="0.2">
      <c r="A504" s="2"/>
      <c r="B504" s="2"/>
      <c r="C504" s="59"/>
      <c r="D504" s="2"/>
      <c r="E504" s="2"/>
      <c r="F504" s="2"/>
      <c r="G504" s="2"/>
      <c r="H504" s="2"/>
      <c r="I504" s="4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59"/>
      <c r="X504" s="2"/>
      <c r="Y504" s="2"/>
      <c r="Z504" s="2"/>
      <c r="AA504" s="2"/>
    </row>
    <row r="505" spans="1:27" ht="12.75" x14ac:dyDescent="0.2">
      <c r="A505" s="2"/>
      <c r="B505" s="2"/>
      <c r="C505" s="59"/>
      <c r="D505" s="2"/>
      <c r="E505" s="2"/>
      <c r="F505" s="2"/>
      <c r="G505" s="2"/>
      <c r="H505" s="2"/>
      <c r="I505" s="4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59"/>
      <c r="X505" s="2"/>
      <c r="Y505" s="2"/>
      <c r="Z505" s="2"/>
      <c r="AA505" s="2"/>
    </row>
    <row r="506" spans="1:27" ht="12.75" x14ac:dyDescent="0.2">
      <c r="A506" s="2"/>
      <c r="B506" s="2"/>
      <c r="C506" s="59"/>
      <c r="D506" s="2"/>
      <c r="E506" s="2"/>
      <c r="F506" s="2"/>
      <c r="G506" s="2"/>
      <c r="H506" s="2"/>
      <c r="I506" s="4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59"/>
      <c r="X506" s="2"/>
      <c r="Y506" s="2"/>
      <c r="Z506" s="2"/>
      <c r="AA506" s="2"/>
    </row>
    <row r="507" spans="1:27" ht="12.75" x14ac:dyDescent="0.2">
      <c r="A507" s="2"/>
      <c r="B507" s="2"/>
      <c r="C507" s="59"/>
      <c r="D507" s="2"/>
      <c r="E507" s="2"/>
      <c r="F507" s="2"/>
      <c r="G507" s="2"/>
      <c r="H507" s="2"/>
      <c r="I507" s="4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59"/>
      <c r="X507" s="2"/>
      <c r="Y507" s="2"/>
      <c r="Z507" s="2"/>
      <c r="AA507" s="2"/>
    </row>
    <row r="508" spans="1:27" ht="12.75" x14ac:dyDescent="0.2">
      <c r="A508" s="2"/>
      <c r="B508" s="2"/>
      <c r="C508" s="59"/>
      <c r="D508" s="2"/>
      <c r="E508" s="2"/>
      <c r="F508" s="2"/>
      <c r="G508" s="2"/>
      <c r="H508" s="2"/>
      <c r="I508" s="4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9"/>
      <c r="X508" s="2"/>
      <c r="Y508" s="2"/>
      <c r="Z508" s="2"/>
      <c r="AA508" s="2"/>
    </row>
    <row r="509" spans="1:27" ht="12.75" x14ac:dyDescent="0.2">
      <c r="A509" s="2"/>
      <c r="B509" s="2"/>
      <c r="C509" s="59"/>
      <c r="D509" s="2"/>
      <c r="E509" s="2"/>
      <c r="F509" s="2"/>
      <c r="G509" s="2"/>
      <c r="H509" s="2"/>
      <c r="I509" s="4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59"/>
      <c r="X509" s="2"/>
      <c r="Y509" s="2"/>
      <c r="Z509" s="2"/>
      <c r="AA509" s="2"/>
    </row>
    <row r="510" spans="1:27" ht="12.75" x14ac:dyDescent="0.2">
      <c r="A510" s="2"/>
      <c r="B510" s="2"/>
      <c r="C510" s="59"/>
      <c r="D510" s="2"/>
      <c r="E510" s="2"/>
      <c r="F510" s="2"/>
      <c r="G510" s="2"/>
      <c r="H510" s="2"/>
      <c r="I510" s="4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9"/>
      <c r="X510" s="2"/>
      <c r="Y510" s="2"/>
      <c r="Z510" s="2"/>
      <c r="AA510" s="2"/>
    </row>
    <row r="511" spans="1:27" ht="12.75" x14ac:dyDescent="0.2">
      <c r="A511" s="2"/>
      <c r="B511" s="2"/>
      <c r="C511" s="59"/>
      <c r="D511" s="2"/>
      <c r="E511" s="2"/>
      <c r="F511" s="2"/>
      <c r="G511" s="2"/>
      <c r="H511" s="2"/>
      <c r="I511" s="4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9"/>
      <c r="X511" s="2"/>
      <c r="Y511" s="2"/>
      <c r="Z511" s="2"/>
      <c r="AA511" s="2"/>
    </row>
    <row r="512" spans="1:27" ht="12.75" x14ac:dyDescent="0.2">
      <c r="A512" s="2"/>
      <c r="B512" s="2"/>
      <c r="C512" s="59"/>
      <c r="D512" s="2"/>
      <c r="E512" s="2"/>
      <c r="F512" s="2"/>
      <c r="G512" s="2"/>
      <c r="H512" s="2"/>
      <c r="I512" s="4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59"/>
      <c r="X512" s="2"/>
      <c r="Y512" s="2"/>
      <c r="Z512" s="2"/>
      <c r="AA512" s="2"/>
    </row>
    <row r="513" spans="1:27" ht="12.75" x14ac:dyDescent="0.2">
      <c r="A513" s="2"/>
      <c r="B513" s="2"/>
      <c r="C513" s="59"/>
      <c r="D513" s="2"/>
      <c r="E513" s="2"/>
      <c r="F513" s="2"/>
      <c r="G513" s="2"/>
      <c r="H513" s="2"/>
      <c r="I513" s="4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9"/>
      <c r="X513" s="2"/>
      <c r="Y513" s="2"/>
      <c r="Z513" s="2"/>
      <c r="AA513" s="2"/>
    </row>
    <row r="514" spans="1:27" ht="12.75" x14ac:dyDescent="0.2">
      <c r="A514" s="2"/>
      <c r="B514" s="2"/>
      <c r="C514" s="59"/>
      <c r="D514" s="2"/>
      <c r="E514" s="2"/>
      <c r="F514" s="2"/>
      <c r="G514" s="2"/>
      <c r="H514" s="2"/>
      <c r="I514" s="4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59"/>
      <c r="X514" s="2"/>
      <c r="Y514" s="2"/>
      <c r="Z514" s="2"/>
      <c r="AA514" s="2"/>
    </row>
    <row r="515" spans="1:27" ht="12.75" x14ac:dyDescent="0.2">
      <c r="A515" s="2"/>
      <c r="B515" s="2"/>
      <c r="C515" s="59"/>
      <c r="D515" s="2"/>
      <c r="E515" s="2"/>
      <c r="F515" s="2"/>
      <c r="G515" s="2"/>
      <c r="H515" s="2"/>
      <c r="I515" s="4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59"/>
      <c r="X515" s="2"/>
      <c r="Y515" s="2"/>
      <c r="Z515" s="2"/>
      <c r="AA515" s="2"/>
    </row>
    <row r="516" spans="1:27" ht="12.75" x14ac:dyDescent="0.2">
      <c r="A516" s="2"/>
      <c r="B516" s="2"/>
      <c r="C516" s="59"/>
      <c r="D516" s="2"/>
      <c r="E516" s="2"/>
      <c r="F516" s="2"/>
      <c r="G516" s="2"/>
      <c r="H516" s="2"/>
      <c r="I516" s="4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59"/>
      <c r="X516" s="2"/>
      <c r="Y516" s="2"/>
      <c r="Z516" s="2"/>
      <c r="AA516" s="2"/>
    </row>
    <row r="517" spans="1:27" ht="12.75" x14ac:dyDescent="0.2">
      <c r="A517" s="2"/>
      <c r="B517" s="2"/>
      <c r="C517" s="59"/>
      <c r="D517" s="2"/>
      <c r="E517" s="2"/>
      <c r="F517" s="2"/>
      <c r="G517" s="2"/>
      <c r="H517" s="2"/>
      <c r="I517" s="4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9"/>
      <c r="X517" s="2"/>
      <c r="Y517" s="2"/>
      <c r="Z517" s="2"/>
      <c r="AA517" s="2"/>
    </row>
    <row r="518" spans="1:27" ht="12.75" x14ac:dyDescent="0.2">
      <c r="A518" s="2"/>
      <c r="B518" s="2"/>
      <c r="C518" s="59"/>
      <c r="D518" s="2"/>
      <c r="E518" s="2"/>
      <c r="F518" s="2"/>
      <c r="G518" s="2"/>
      <c r="H518" s="2"/>
      <c r="I518" s="4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9"/>
      <c r="X518" s="2"/>
      <c r="Y518" s="2"/>
      <c r="Z518" s="2"/>
      <c r="AA518" s="2"/>
    </row>
    <row r="519" spans="1:27" ht="12.75" x14ac:dyDescent="0.2">
      <c r="A519" s="2"/>
      <c r="B519" s="2"/>
      <c r="C519" s="59"/>
      <c r="D519" s="2"/>
      <c r="E519" s="2"/>
      <c r="F519" s="2"/>
      <c r="G519" s="2"/>
      <c r="H519" s="2"/>
      <c r="I519" s="4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59"/>
      <c r="X519" s="2"/>
      <c r="Y519" s="2"/>
      <c r="Z519" s="2"/>
      <c r="AA519" s="2"/>
    </row>
    <row r="520" spans="1:27" ht="12.75" x14ac:dyDescent="0.2">
      <c r="A520" s="2"/>
      <c r="B520" s="2"/>
      <c r="C520" s="59"/>
      <c r="D520" s="2"/>
      <c r="E520" s="2"/>
      <c r="F520" s="2"/>
      <c r="G520" s="2"/>
      <c r="H520" s="2"/>
      <c r="I520" s="4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59"/>
      <c r="X520" s="2"/>
      <c r="Y520" s="2"/>
      <c r="Z520" s="2"/>
      <c r="AA520" s="2"/>
    </row>
    <row r="521" spans="1:27" ht="12.75" x14ac:dyDescent="0.2">
      <c r="A521" s="2"/>
      <c r="B521" s="2"/>
      <c r="C521" s="59"/>
      <c r="D521" s="2"/>
      <c r="E521" s="2"/>
      <c r="F521" s="2"/>
      <c r="G521" s="2"/>
      <c r="H521" s="2"/>
      <c r="I521" s="4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9"/>
      <c r="X521" s="2"/>
      <c r="Y521" s="2"/>
      <c r="Z521" s="2"/>
      <c r="AA521" s="2"/>
    </row>
    <row r="522" spans="1:27" ht="12.75" x14ac:dyDescent="0.2">
      <c r="A522" s="2"/>
      <c r="B522" s="2"/>
      <c r="C522" s="59"/>
      <c r="D522" s="2"/>
      <c r="E522" s="2"/>
      <c r="F522" s="2"/>
      <c r="G522" s="2"/>
      <c r="H522" s="2"/>
      <c r="I522" s="4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9"/>
      <c r="X522" s="2"/>
      <c r="Y522" s="2"/>
      <c r="Z522" s="2"/>
      <c r="AA522" s="2"/>
    </row>
    <row r="523" spans="1:27" ht="12.75" x14ac:dyDescent="0.2">
      <c r="A523" s="2"/>
      <c r="B523" s="2"/>
      <c r="C523" s="59"/>
      <c r="D523" s="2"/>
      <c r="E523" s="2"/>
      <c r="F523" s="2"/>
      <c r="G523" s="2"/>
      <c r="H523" s="2"/>
      <c r="I523" s="4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59"/>
      <c r="X523" s="2"/>
      <c r="Y523" s="2"/>
      <c r="Z523" s="2"/>
      <c r="AA523" s="2"/>
    </row>
    <row r="524" spans="1:27" ht="12.75" x14ac:dyDescent="0.2">
      <c r="A524" s="2"/>
      <c r="B524" s="2"/>
      <c r="C524" s="59"/>
      <c r="D524" s="2"/>
      <c r="E524" s="2"/>
      <c r="F524" s="2"/>
      <c r="G524" s="2"/>
      <c r="H524" s="2"/>
      <c r="I524" s="4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59"/>
      <c r="X524" s="2"/>
      <c r="Y524" s="2"/>
      <c r="Z524" s="2"/>
      <c r="AA524" s="2"/>
    </row>
    <row r="525" spans="1:27" ht="12.75" x14ac:dyDescent="0.2">
      <c r="A525" s="2"/>
      <c r="B525" s="2"/>
      <c r="C525" s="59"/>
      <c r="D525" s="2"/>
      <c r="E525" s="2"/>
      <c r="F525" s="2"/>
      <c r="G525" s="2"/>
      <c r="H525" s="2"/>
      <c r="I525" s="4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59"/>
      <c r="X525" s="2"/>
      <c r="Y525" s="2"/>
      <c r="Z525" s="2"/>
      <c r="AA525" s="2"/>
    </row>
    <row r="526" spans="1:27" ht="12.75" x14ac:dyDescent="0.2">
      <c r="A526" s="2"/>
      <c r="B526" s="2"/>
      <c r="C526" s="59"/>
      <c r="D526" s="2"/>
      <c r="E526" s="2"/>
      <c r="F526" s="2"/>
      <c r="G526" s="2"/>
      <c r="H526" s="2"/>
      <c r="I526" s="4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59"/>
      <c r="X526" s="2"/>
      <c r="Y526" s="2"/>
      <c r="Z526" s="2"/>
      <c r="AA526" s="2"/>
    </row>
    <row r="527" spans="1:27" ht="12.75" x14ac:dyDescent="0.2">
      <c r="A527" s="2"/>
      <c r="B527" s="2"/>
      <c r="C527" s="59"/>
      <c r="D527" s="2"/>
      <c r="E527" s="2"/>
      <c r="F527" s="2"/>
      <c r="G527" s="2"/>
      <c r="H527" s="2"/>
      <c r="I527" s="4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59"/>
      <c r="X527" s="2"/>
      <c r="Y527" s="2"/>
      <c r="Z527" s="2"/>
      <c r="AA527" s="2"/>
    </row>
    <row r="528" spans="1:27" ht="12.75" x14ac:dyDescent="0.2">
      <c r="A528" s="2"/>
      <c r="B528" s="2"/>
      <c r="C528" s="59"/>
      <c r="D528" s="2"/>
      <c r="E528" s="2"/>
      <c r="F528" s="2"/>
      <c r="G528" s="2"/>
      <c r="H528" s="2"/>
      <c r="I528" s="4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59"/>
      <c r="X528" s="2"/>
      <c r="Y528" s="2"/>
      <c r="Z528" s="2"/>
      <c r="AA528" s="2"/>
    </row>
    <row r="529" spans="1:27" ht="12.75" x14ac:dyDescent="0.2">
      <c r="A529" s="2"/>
      <c r="B529" s="2"/>
      <c r="C529" s="59"/>
      <c r="D529" s="2"/>
      <c r="E529" s="2"/>
      <c r="F529" s="2"/>
      <c r="G529" s="2"/>
      <c r="H529" s="2"/>
      <c r="I529" s="4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59"/>
      <c r="X529" s="2"/>
      <c r="Y529" s="2"/>
      <c r="Z529" s="2"/>
      <c r="AA529" s="2"/>
    </row>
    <row r="530" spans="1:27" ht="12.75" x14ac:dyDescent="0.2">
      <c r="A530" s="2"/>
      <c r="B530" s="2"/>
      <c r="C530" s="59"/>
      <c r="D530" s="2"/>
      <c r="E530" s="2"/>
      <c r="F530" s="2"/>
      <c r="G530" s="2"/>
      <c r="H530" s="2"/>
      <c r="I530" s="4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59"/>
      <c r="X530" s="2"/>
      <c r="Y530" s="2"/>
      <c r="Z530" s="2"/>
      <c r="AA530" s="2"/>
    </row>
    <row r="531" spans="1:27" ht="12.75" x14ac:dyDescent="0.2">
      <c r="A531" s="2"/>
      <c r="B531" s="2"/>
      <c r="C531" s="59"/>
      <c r="D531" s="2"/>
      <c r="E531" s="2"/>
      <c r="F531" s="2"/>
      <c r="G531" s="2"/>
      <c r="H531" s="2"/>
      <c r="I531" s="4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59"/>
      <c r="X531" s="2"/>
      <c r="Y531" s="2"/>
      <c r="Z531" s="2"/>
      <c r="AA531" s="2"/>
    </row>
    <row r="532" spans="1:27" ht="12.75" x14ac:dyDescent="0.2">
      <c r="A532" s="2"/>
      <c r="B532" s="2"/>
      <c r="C532" s="59"/>
      <c r="D532" s="2"/>
      <c r="E532" s="2"/>
      <c r="F532" s="2"/>
      <c r="G532" s="2"/>
      <c r="H532" s="2"/>
      <c r="I532" s="4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59"/>
      <c r="X532" s="2"/>
      <c r="Y532" s="2"/>
      <c r="Z532" s="2"/>
      <c r="AA532" s="2"/>
    </row>
    <row r="533" spans="1:27" ht="12.75" x14ac:dyDescent="0.2">
      <c r="A533" s="2"/>
      <c r="B533" s="2"/>
      <c r="C533" s="59"/>
      <c r="D533" s="2"/>
      <c r="E533" s="2"/>
      <c r="F533" s="2"/>
      <c r="G533" s="2"/>
      <c r="H533" s="2"/>
      <c r="I533" s="4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59"/>
      <c r="X533" s="2"/>
      <c r="Y533" s="2"/>
      <c r="Z533" s="2"/>
      <c r="AA533" s="2"/>
    </row>
    <row r="534" spans="1:27" ht="12.75" x14ac:dyDescent="0.2">
      <c r="A534" s="2"/>
      <c r="B534" s="2"/>
      <c r="C534" s="59"/>
      <c r="D534" s="2"/>
      <c r="E534" s="2"/>
      <c r="F534" s="2"/>
      <c r="G534" s="2"/>
      <c r="H534" s="2"/>
      <c r="I534" s="4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59"/>
      <c r="X534" s="2"/>
      <c r="Y534" s="2"/>
      <c r="Z534" s="2"/>
      <c r="AA534" s="2"/>
    </row>
    <row r="535" spans="1:27" ht="12.75" x14ac:dyDescent="0.2">
      <c r="A535" s="2"/>
      <c r="B535" s="2"/>
      <c r="C535" s="59"/>
      <c r="D535" s="2"/>
      <c r="E535" s="2"/>
      <c r="F535" s="2"/>
      <c r="G535" s="2"/>
      <c r="H535" s="2"/>
      <c r="I535" s="4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59"/>
      <c r="X535" s="2"/>
      <c r="Y535" s="2"/>
      <c r="Z535" s="2"/>
      <c r="AA535" s="2"/>
    </row>
    <row r="536" spans="1:27" ht="12.75" x14ac:dyDescent="0.2">
      <c r="A536" s="2"/>
      <c r="B536" s="2"/>
      <c r="C536" s="59"/>
      <c r="D536" s="2"/>
      <c r="E536" s="2"/>
      <c r="F536" s="2"/>
      <c r="G536" s="2"/>
      <c r="H536" s="2"/>
      <c r="I536" s="4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9"/>
      <c r="X536" s="2"/>
      <c r="Y536" s="2"/>
      <c r="Z536" s="2"/>
      <c r="AA536" s="2"/>
    </row>
    <row r="537" spans="1:27" ht="12.75" x14ac:dyDescent="0.2">
      <c r="A537" s="2"/>
      <c r="B537" s="2"/>
      <c r="C537" s="59"/>
      <c r="D537" s="2"/>
      <c r="E537" s="2"/>
      <c r="F537" s="2"/>
      <c r="G537" s="2"/>
      <c r="H537" s="2"/>
      <c r="I537" s="4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59"/>
      <c r="X537" s="2"/>
      <c r="Y537" s="2"/>
      <c r="Z537" s="2"/>
      <c r="AA537" s="2"/>
    </row>
    <row r="538" spans="1:27" ht="12.75" x14ac:dyDescent="0.2">
      <c r="A538" s="2"/>
      <c r="B538" s="2"/>
      <c r="C538" s="59"/>
      <c r="D538" s="2"/>
      <c r="E538" s="2"/>
      <c r="F538" s="2"/>
      <c r="G538" s="2"/>
      <c r="H538" s="2"/>
      <c r="I538" s="4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9"/>
      <c r="X538" s="2"/>
      <c r="Y538" s="2"/>
      <c r="Z538" s="2"/>
      <c r="AA538" s="2"/>
    </row>
    <row r="539" spans="1:27" ht="12.75" x14ac:dyDescent="0.2">
      <c r="A539" s="2"/>
      <c r="B539" s="2"/>
      <c r="C539" s="59"/>
      <c r="D539" s="2"/>
      <c r="E539" s="2"/>
      <c r="F539" s="2"/>
      <c r="G539" s="2"/>
      <c r="H539" s="2"/>
      <c r="I539" s="4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59"/>
      <c r="X539" s="2"/>
      <c r="Y539" s="2"/>
      <c r="Z539" s="2"/>
      <c r="AA539" s="2"/>
    </row>
    <row r="540" spans="1:27" ht="12.75" x14ac:dyDescent="0.2">
      <c r="A540" s="2"/>
      <c r="B540" s="2"/>
      <c r="C540" s="59"/>
      <c r="D540" s="2"/>
      <c r="E540" s="2"/>
      <c r="F540" s="2"/>
      <c r="G540" s="2"/>
      <c r="H540" s="2"/>
      <c r="I540" s="4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59"/>
      <c r="X540" s="2"/>
      <c r="Y540" s="2"/>
      <c r="Z540" s="2"/>
      <c r="AA540" s="2"/>
    </row>
    <row r="541" spans="1:27" ht="12.75" x14ac:dyDescent="0.2">
      <c r="A541" s="2"/>
      <c r="B541" s="2"/>
      <c r="C541" s="59"/>
      <c r="D541" s="2"/>
      <c r="E541" s="2"/>
      <c r="F541" s="2"/>
      <c r="G541" s="2"/>
      <c r="H541" s="2"/>
      <c r="I541" s="4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59"/>
      <c r="X541" s="2"/>
      <c r="Y541" s="2"/>
      <c r="Z541" s="2"/>
      <c r="AA541" s="2"/>
    </row>
    <row r="542" spans="1:27" ht="12.75" x14ac:dyDescent="0.2">
      <c r="A542" s="2"/>
      <c r="B542" s="2"/>
      <c r="C542" s="59"/>
      <c r="D542" s="2"/>
      <c r="E542" s="2"/>
      <c r="F542" s="2"/>
      <c r="G542" s="2"/>
      <c r="H542" s="2"/>
      <c r="I542" s="4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9"/>
      <c r="X542" s="2"/>
      <c r="Y542" s="2"/>
      <c r="Z542" s="2"/>
      <c r="AA542" s="2"/>
    </row>
    <row r="543" spans="1:27" ht="12.75" x14ac:dyDescent="0.2">
      <c r="A543" s="2"/>
      <c r="B543" s="2"/>
      <c r="C543" s="59"/>
      <c r="D543" s="2"/>
      <c r="E543" s="2"/>
      <c r="F543" s="2"/>
      <c r="G543" s="2"/>
      <c r="H543" s="2"/>
      <c r="I543" s="4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9"/>
      <c r="X543" s="2"/>
      <c r="Y543" s="2"/>
      <c r="Z543" s="2"/>
      <c r="AA543" s="2"/>
    </row>
    <row r="544" spans="1:27" ht="12.75" x14ac:dyDescent="0.2">
      <c r="A544" s="2"/>
      <c r="B544" s="2"/>
      <c r="C544" s="59"/>
      <c r="D544" s="2"/>
      <c r="E544" s="2"/>
      <c r="F544" s="2"/>
      <c r="G544" s="2"/>
      <c r="H544" s="2"/>
      <c r="I544" s="4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9"/>
      <c r="X544" s="2"/>
      <c r="Y544" s="2"/>
      <c r="Z544" s="2"/>
      <c r="AA544" s="2"/>
    </row>
    <row r="545" spans="1:27" ht="12.75" x14ac:dyDescent="0.2">
      <c r="A545" s="2"/>
      <c r="B545" s="2"/>
      <c r="C545" s="59"/>
      <c r="D545" s="2"/>
      <c r="E545" s="2"/>
      <c r="F545" s="2"/>
      <c r="G545" s="2"/>
      <c r="H545" s="2"/>
      <c r="I545" s="4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9"/>
      <c r="X545" s="2"/>
      <c r="Y545" s="2"/>
      <c r="Z545" s="2"/>
      <c r="AA545" s="2"/>
    </row>
    <row r="546" spans="1:27" ht="12.75" x14ac:dyDescent="0.2">
      <c r="A546" s="2"/>
      <c r="B546" s="2"/>
      <c r="C546" s="59"/>
      <c r="D546" s="2"/>
      <c r="E546" s="2"/>
      <c r="F546" s="2"/>
      <c r="G546" s="2"/>
      <c r="H546" s="2"/>
      <c r="I546" s="4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59"/>
      <c r="X546" s="2"/>
      <c r="Y546" s="2"/>
      <c r="Z546" s="2"/>
      <c r="AA546" s="2"/>
    </row>
    <row r="547" spans="1:27" ht="12.75" x14ac:dyDescent="0.2">
      <c r="A547" s="2"/>
      <c r="B547" s="2"/>
      <c r="C547" s="59"/>
      <c r="D547" s="2"/>
      <c r="E547" s="2"/>
      <c r="F547" s="2"/>
      <c r="G547" s="2"/>
      <c r="H547" s="2"/>
      <c r="I547" s="4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59"/>
      <c r="X547" s="2"/>
      <c r="Y547" s="2"/>
      <c r="Z547" s="2"/>
      <c r="AA547" s="2"/>
    </row>
    <row r="548" spans="1:27" ht="12.75" x14ac:dyDescent="0.2">
      <c r="A548" s="2"/>
      <c r="B548" s="2"/>
      <c r="C548" s="59"/>
      <c r="D548" s="2"/>
      <c r="E548" s="2"/>
      <c r="F548" s="2"/>
      <c r="G548" s="2"/>
      <c r="H548" s="2"/>
      <c r="I548" s="4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59"/>
      <c r="X548" s="2"/>
      <c r="Y548" s="2"/>
      <c r="Z548" s="2"/>
      <c r="AA548" s="2"/>
    </row>
    <row r="549" spans="1:27" ht="12.75" x14ac:dyDescent="0.2">
      <c r="A549" s="2"/>
      <c r="B549" s="2"/>
      <c r="C549" s="59"/>
      <c r="D549" s="2"/>
      <c r="E549" s="2"/>
      <c r="F549" s="2"/>
      <c r="G549" s="2"/>
      <c r="H549" s="2"/>
      <c r="I549" s="4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59"/>
      <c r="X549" s="2"/>
      <c r="Y549" s="2"/>
      <c r="Z549" s="2"/>
      <c r="AA549" s="2"/>
    </row>
    <row r="550" spans="1:27" ht="12.75" x14ac:dyDescent="0.2">
      <c r="A550" s="2"/>
      <c r="B550" s="2"/>
      <c r="C550" s="59"/>
      <c r="D550" s="2"/>
      <c r="E550" s="2"/>
      <c r="F550" s="2"/>
      <c r="G550" s="2"/>
      <c r="H550" s="2"/>
      <c r="I550" s="4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59"/>
      <c r="X550" s="2"/>
      <c r="Y550" s="2"/>
      <c r="Z550" s="2"/>
      <c r="AA550" s="2"/>
    </row>
    <row r="551" spans="1:27" ht="12.75" x14ac:dyDescent="0.2">
      <c r="A551" s="2"/>
      <c r="B551" s="2"/>
      <c r="C551" s="59"/>
      <c r="D551" s="2"/>
      <c r="E551" s="2"/>
      <c r="F551" s="2"/>
      <c r="G551" s="2"/>
      <c r="H551" s="2"/>
      <c r="I551" s="4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59"/>
      <c r="X551" s="2"/>
      <c r="Y551" s="2"/>
      <c r="Z551" s="2"/>
      <c r="AA551" s="2"/>
    </row>
    <row r="552" spans="1:27" ht="12.75" x14ac:dyDescent="0.2">
      <c r="A552" s="2"/>
      <c r="B552" s="2"/>
      <c r="C552" s="59"/>
      <c r="D552" s="2"/>
      <c r="E552" s="2"/>
      <c r="F552" s="2"/>
      <c r="G552" s="2"/>
      <c r="H552" s="2"/>
      <c r="I552" s="4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9"/>
      <c r="X552" s="2"/>
      <c r="Y552" s="2"/>
      <c r="Z552" s="2"/>
      <c r="AA552" s="2"/>
    </row>
    <row r="553" spans="1:27" ht="12.75" x14ac:dyDescent="0.2">
      <c r="A553" s="2"/>
      <c r="B553" s="2"/>
      <c r="C553" s="59"/>
      <c r="D553" s="2"/>
      <c r="E553" s="2"/>
      <c r="F553" s="2"/>
      <c r="G553" s="2"/>
      <c r="H553" s="2"/>
      <c r="I553" s="4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59"/>
      <c r="X553" s="2"/>
      <c r="Y553" s="2"/>
      <c r="Z553" s="2"/>
      <c r="AA553" s="2"/>
    </row>
    <row r="554" spans="1:27" ht="12.75" x14ac:dyDescent="0.2">
      <c r="A554" s="2"/>
      <c r="B554" s="2"/>
      <c r="C554" s="59"/>
      <c r="D554" s="2"/>
      <c r="E554" s="2"/>
      <c r="F554" s="2"/>
      <c r="G554" s="2"/>
      <c r="H554" s="2"/>
      <c r="I554" s="4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59"/>
      <c r="X554" s="2"/>
      <c r="Y554" s="2"/>
      <c r="Z554" s="2"/>
      <c r="AA554" s="2"/>
    </row>
    <row r="555" spans="1:27" ht="12.75" x14ac:dyDescent="0.2">
      <c r="A555" s="2"/>
      <c r="B555" s="2"/>
      <c r="C555" s="59"/>
      <c r="D555" s="2"/>
      <c r="E555" s="2"/>
      <c r="F555" s="2"/>
      <c r="G555" s="2"/>
      <c r="H555" s="2"/>
      <c r="I555" s="4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59"/>
      <c r="X555" s="2"/>
      <c r="Y555" s="2"/>
      <c r="Z555" s="2"/>
      <c r="AA555" s="2"/>
    </row>
    <row r="556" spans="1:27" ht="12.75" x14ac:dyDescent="0.2">
      <c r="A556" s="2"/>
      <c r="B556" s="2"/>
      <c r="C556" s="59"/>
      <c r="D556" s="2"/>
      <c r="E556" s="2"/>
      <c r="F556" s="2"/>
      <c r="G556" s="2"/>
      <c r="H556" s="2"/>
      <c r="I556" s="4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59"/>
      <c r="X556" s="2"/>
      <c r="Y556" s="2"/>
      <c r="Z556" s="2"/>
      <c r="AA556" s="2"/>
    </row>
    <row r="557" spans="1:27" ht="12.75" x14ac:dyDescent="0.2">
      <c r="A557" s="2"/>
      <c r="B557" s="2"/>
      <c r="C557" s="59"/>
      <c r="D557" s="2"/>
      <c r="E557" s="2"/>
      <c r="F557" s="2"/>
      <c r="G557" s="2"/>
      <c r="H557" s="2"/>
      <c r="I557" s="4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59"/>
      <c r="X557" s="2"/>
      <c r="Y557" s="2"/>
      <c r="Z557" s="2"/>
      <c r="AA557" s="2"/>
    </row>
    <row r="558" spans="1:27" ht="12.75" x14ac:dyDescent="0.2">
      <c r="A558" s="2"/>
      <c r="B558" s="2"/>
      <c r="C558" s="59"/>
      <c r="D558" s="2"/>
      <c r="E558" s="2"/>
      <c r="F558" s="2"/>
      <c r="G558" s="2"/>
      <c r="H558" s="2"/>
      <c r="I558" s="4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59"/>
      <c r="X558" s="2"/>
      <c r="Y558" s="2"/>
      <c r="Z558" s="2"/>
      <c r="AA558" s="2"/>
    </row>
    <row r="559" spans="1:27" ht="12.75" x14ac:dyDescent="0.2">
      <c r="A559" s="2"/>
      <c r="B559" s="2"/>
      <c r="C559" s="59"/>
      <c r="D559" s="2"/>
      <c r="E559" s="2"/>
      <c r="F559" s="2"/>
      <c r="G559" s="2"/>
      <c r="H559" s="2"/>
      <c r="I559" s="4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59"/>
      <c r="X559" s="2"/>
      <c r="Y559" s="2"/>
      <c r="Z559" s="2"/>
      <c r="AA559" s="2"/>
    </row>
    <row r="560" spans="1:27" ht="12.75" x14ac:dyDescent="0.2">
      <c r="A560" s="2"/>
      <c r="B560" s="2"/>
      <c r="C560" s="59"/>
      <c r="D560" s="2"/>
      <c r="E560" s="2"/>
      <c r="F560" s="2"/>
      <c r="G560" s="2"/>
      <c r="H560" s="2"/>
      <c r="I560" s="4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59"/>
      <c r="X560" s="2"/>
      <c r="Y560" s="2"/>
      <c r="Z560" s="2"/>
      <c r="AA560" s="2"/>
    </row>
    <row r="561" spans="1:27" ht="12.75" x14ac:dyDescent="0.2">
      <c r="A561" s="2"/>
      <c r="B561" s="2"/>
      <c r="C561" s="59"/>
      <c r="D561" s="2"/>
      <c r="E561" s="2"/>
      <c r="F561" s="2"/>
      <c r="G561" s="2"/>
      <c r="H561" s="2"/>
      <c r="I561" s="4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59"/>
      <c r="X561" s="2"/>
      <c r="Y561" s="2"/>
      <c r="Z561" s="2"/>
      <c r="AA561" s="2"/>
    </row>
    <row r="562" spans="1:27" ht="12.75" x14ac:dyDescent="0.2">
      <c r="A562" s="2"/>
      <c r="B562" s="2"/>
      <c r="C562" s="59"/>
      <c r="D562" s="2"/>
      <c r="E562" s="2"/>
      <c r="F562" s="2"/>
      <c r="G562" s="2"/>
      <c r="H562" s="2"/>
      <c r="I562" s="4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59"/>
      <c r="X562" s="2"/>
      <c r="Y562" s="2"/>
      <c r="Z562" s="2"/>
      <c r="AA562" s="2"/>
    </row>
    <row r="563" spans="1:27" ht="12.75" x14ac:dyDescent="0.2">
      <c r="A563" s="2"/>
      <c r="B563" s="2"/>
      <c r="C563" s="59"/>
      <c r="D563" s="2"/>
      <c r="E563" s="2"/>
      <c r="F563" s="2"/>
      <c r="G563" s="2"/>
      <c r="H563" s="2"/>
      <c r="I563" s="4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59"/>
      <c r="X563" s="2"/>
      <c r="Y563" s="2"/>
      <c r="Z563" s="2"/>
      <c r="AA563" s="2"/>
    </row>
    <row r="564" spans="1:27" ht="12.75" x14ac:dyDescent="0.2">
      <c r="A564" s="2"/>
      <c r="B564" s="2"/>
      <c r="C564" s="59"/>
      <c r="D564" s="2"/>
      <c r="E564" s="2"/>
      <c r="F564" s="2"/>
      <c r="G564" s="2"/>
      <c r="H564" s="2"/>
      <c r="I564" s="4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59"/>
      <c r="X564" s="2"/>
      <c r="Y564" s="2"/>
      <c r="Z564" s="2"/>
      <c r="AA564" s="2"/>
    </row>
    <row r="565" spans="1:27" ht="12.75" x14ac:dyDescent="0.2">
      <c r="A565" s="2"/>
      <c r="B565" s="2"/>
      <c r="C565" s="59"/>
      <c r="D565" s="2"/>
      <c r="E565" s="2"/>
      <c r="F565" s="2"/>
      <c r="G565" s="2"/>
      <c r="H565" s="2"/>
      <c r="I565" s="4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59"/>
      <c r="X565" s="2"/>
      <c r="Y565" s="2"/>
      <c r="Z565" s="2"/>
      <c r="AA565" s="2"/>
    </row>
    <row r="566" spans="1:27" ht="12.75" x14ac:dyDescent="0.2">
      <c r="A566" s="2"/>
      <c r="B566" s="2"/>
      <c r="C566" s="59"/>
      <c r="D566" s="2"/>
      <c r="E566" s="2"/>
      <c r="F566" s="2"/>
      <c r="G566" s="2"/>
      <c r="H566" s="2"/>
      <c r="I566" s="4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9"/>
      <c r="X566" s="2"/>
      <c r="Y566" s="2"/>
      <c r="Z566" s="2"/>
      <c r="AA566" s="2"/>
    </row>
    <row r="567" spans="1:27" ht="12.75" x14ac:dyDescent="0.2">
      <c r="A567" s="2"/>
      <c r="B567" s="2"/>
      <c r="C567" s="59"/>
      <c r="D567" s="2"/>
      <c r="E567" s="2"/>
      <c r="F567" s="2"/>
      <c r="G567" s="2"/>
      <c r="H567" s="2"/>
      <c r="I567" s="4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59"/>
      <c r="X567" s="2"/>
      <c r="Y567" s="2"/>
      <c r="Z567" s="2"/>
      <c r="AA567" s="2"/>
    </row>
    <row r="568" spans="1:27" ht="12.75" x14ac:dyDescent="0.2">
      <c r="A568" s="2"/>
      <c r="B568" s="2"/>
      <c r="C568" s="59"/>
      <c r="D568" s="2"/>
      <c r="E568" s="2"/>
      <c r="F568" s="2"/>
      <c r="G568" s="2"/>
      <c r="H568" s="2"/>
      <c r="I568" s="4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9"/>
      <c r="X568" s="2"/>
      <c r="Y568" s="2"/>
      <c r="Z568" s="2"/>
      <c r="AA568" s="2"/>
    </row>
    <row r="569" spans="1:27" ht="12.75" x14ac:dyDescent="0.2">
      <c r="A569" s="2"/>
      <c r="B569" s="2"/>
      <c r="C569" s="59"/>
      <c r="D569" s="2"/>
      <c r="E569" s="2"/>
      <c r="F569" s="2"/>
      <c r="G569" s="2"/>
      <c r="H569" s="2"/>
      <c r="I569" s="4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59"/>
      <c r="X569" s="2"/>
      <c r="Y569" s="2"/>
      <c r="Z569" s="2"/>
      <c r="AA569" s="2"/>
    </row>
    <row r="570" spans="1:27" ht="12.75" x14ac:dyDescent="0.2">
      <c r="A570" s="2"/>
      <c r="B570" s="2"/>
      <c r="C570" s="59"/>
      <c r="D570" s="2"/>
      <c r="E570" s="2"/>
      <c r="F570" s="2"/>
      <c r="G570" s="2"/>
      <c r="H570" s="2"/>
      <c r="I570" s="4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9"/>
      <c r="X570" s="2"/>
      <c r="Y570" s="2"/>
      <c r="Z570" s="2"/>
      <c r="AA570" s="2"/>
    </row>
    <row r="571" spans="1:27" ht="12.75" x14ac:dyDescent="0.2">
      <c r="A571" s="2"/>
      <c r="B571" s="2"/>
      <c r="C571" s="59"/>
      <c r="D571" s="2"/>
      <c r="E571" s="2"/>
      <c r="F571" s="2"/>
      <c r="G571" s="2"/>
      <c r="H571" s="2"/>
      <c r="I571" s="4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9"/>
      <c r="X571" s="2"/>
      <c r="Y571" s="2"/>
      <c r="Z571" s="2"/>
      <c r="AA571" s="2"/>
    </row>
    <row r="572" spans="1:27" ht="12.75" x14ac:dyDescent="0.2">
      <c r="A572" s="2"/>
      <c r="B572" s="2"/>
      <c r="C572" s="59"/>
      <c r="D572" s="2"/>
      <c r="E572" s="2"/>
      <c r="F572" s="2"/>
      <c r="G572" s="2"/>
      <c r="H572" s="2"/>
      <c r="I572" s="4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9"/>
      <c r="X572" s="2"/>
      <c r="Y572" s="2"/>
      <c r="Z572" s="2"/>
      <c r="AA572" s="2"/>
    </row>
    <row r="573" spans="1:27" ht="12.75" x14ac:dyDescent="0.2">
      <c r="A573" s="2"/>
      <c r="B573" s="2"/>
      <c r="C573" s="59"/>
      <c r="D573" s="2"/>
      <c r="E573" s="2"/>
      <c r="F573" s="2"/>
      <c r="G573" s="2"/>
      <c r="H573" s="2"/>
      <c r="I573" s="4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9"/>
      <c r="X573" s="2"/>
      <c r="Y573" s="2"/>
      <c r="Z573" s="2"/>
      <c r="AA573" s="2"/>
    </row>
    <row r="574" spans="1:27" ht="12.75" x14ac:dyDescent="0.2">
      <c r="A574" s="2"/>
      <c r="B574" s="2"/>
      <c r="C574" s="59"/>
      <c r="D574" s="2"/>
      <c r="E574" s="2"/>
      <c r="F574" s="2"/>
      <c r="G574" s="2"/>
      <c r="H574" s="2"/>
      <c r="I574" s="4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9"/>
      <c r="X574" s="2"/>
      <c r="Y574" s="2"/>
      <c r="Z574" s="2"/>
      <c r="AA574" s="2"/>
    </row>
    <row r="575" spans="1:27" ht="12.75" x14ac:dyDescent="0.2">
      <c r="A575" s="2"/>
      <c r="B575" s="2"/>
      <c r="C575" s="59"/>
      <c r="D575" s="2"/>
      <c r="E575" s="2"/>
      <c r="F575" s="2"/>
      <c r="G575" s="2"/>
      <c r="H575" s="2"/>
      <c r="I575" s="4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9"/>
      <c r="X575" s="2"/>
      <c r="Y575" s="2"/>
      <c r="Z575" s="2"/>
      <c r="AA575" s="2"/>
    </row>
    <row r="576" spans="1:27" ht="12.75" x14ac:dyDescent="0.2">
      <c r="A576" s="2"/>
      <c r="B576" s="2"/>
      <c r="C576" s="59"/>
      <c r="D576" s="2"/>
      <c r="E576" s="2"/>
      <c r="F576" s="2"/>
      <c r="G576" s="2"/>
      <c r="H576" s="2"/>
      <c r="I576" s="4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9"/>
      <c r="X576" s="2"/>
      <c r="Y576" s="2"/>
      <c r="Z576" s="2"/>
      <c r="AA576" s="2"/>
    </row>
    <row r="577" spans="1:27" ht="12.75" x14ac:dyDescent="0.2">
      <c r="A577" s="2"/>
      <c r="B577" s="2"/>
      <c r="C577" s="59"/>
      <c r="D577" s="2"/>
      <c r="E577" s="2"/>
      <c r="F577" s="2"/>
      <c r="G577" s="2"/>
      <c r="H577" s="2"/>
      <c r="I577" s="4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9"/>
      <c r="X577" s="2"/>
      <c r="Y577" s="2"/>
      <c r="Z577" s="2"/>
      <c r="AA577" s="2"/>
    </row>
    <row r="578" spans="1:27" ht="12.75" x14ac:dyDescent="0.2">
      <c r="A578" s="2"/>
      <c r="B578" s="2"/>
      <c r="C578" s="59"/>
      <c r="D578" s="2"/>
      <c r="E578" s="2"/>
      <c r="F578" s="2"/>
      <c r="G578" s="2"/>
      <c r="H578" s="2"/>
      <c r="I578" s="4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9"/>
      <c r="X578" s="2"/>
      <c r="Y578" s="2"/>
      <c r="Z578" s="2"/>
      <c r="AA578" s="2"/>
    </row>
    <row r="579" spans="1:27" ht="12.75" x14ac:dyDescent="0.2">
      <c r="A579" s="2"/>
      <c r="B579" s="2"/>
      <c r="C579" s="59"/>
      <c r="D579" s="2"/>
      <c r="E579" s="2"/>
      <c r="F579" s="2"/>
      <c r="G579" s="2"/>
      <c r="H579" s="2"/>
      <c r="I579" s="4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9"/>
      <c r="X579" s="2"/>
      <c r="Y579" s="2"/>
      <c r="Z579" s="2"/>
      <c r="AA579" s="2"/>
    </row>
    <row r="580" spans="1:27" ht="12.75" x14ac:dyDescent="0.2">
      <c r="A580" s="2"/>
      <c r="B580" s="2"/>
      <c r="C580" s="59"/>
      <c r="D580" s="2"/>
      <c r="E580" s="2"/>
      <c r="F580" s="2"/>
      <c r="G580" s="2"/>
      <c r="H580" s="2"/>
      <c r="I580" s="4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9"/>
      <c r="X580" s="2"/>
      <c r="Y580" s="2"/>
      <c r="Z580" s="2"/>
      <c r="AA580" s="2"/>
    </row>
    <row r="581" spans="1:27" ht="12.75" x14ac:dyDescent="0.2">
      <c r="A581" s="2"/>
      <c r="B581" s="2"/>
      <c r="C581" s="59"/>
      <c r="D581" s="2"/>
      <c r="E581" s="2"/>
      <c r="F581" s="2"/>
      <c r="G581" s="2"/>
      <c r="H581" s="2"/>
      <c r="I581" s="4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9"/>
      <c r="X581" s="2"/>
      <c r="Y581" s="2"/>
      <c r="Z581" s="2"/>
      <c r="AA581" s="2"/>
    </row>
    <row r="582" spans="1:27" ht="12.75" x14ac:dyDescent="0.2">
      <c r="A582" s="2"/>
      <c r="B582" s="2"/>
      <c r="C582" s="59"/>
      <c r="D582" s="2"/>
      <c r="E582" s="2"/>
      <c r="F582" s="2"/>
      <c r="G582" s="2"/>
      <c r="H582" s="2"/>
      <c r="I582" s="4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9"/>
      <c r="X582" s="2"/>
      <c r="Y582" s="2"/>
      <c r="Z582" s="2"/>
      <c r="AA582" s="2"/>
    </row>
    <row r="583" spans="1:27" ht="12.75" x14ac:dyDescent="0.2">
      <c r="A583" s="2"/>
      <c r="B583" s="2"/>
      <c r="C583" s="59"/>
      <c r="D583" s="2"/>
      <c r="E583" s="2"/>
      <c r="F583" s="2"/>
      <c r="G583" s="2"/>
      <c r="H583" s="2"/>
      <c r="I583" s="4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9"/>
      <c r="X583" s="2"/>
      <c r="Y583" s="2"/>
      <c r="Z583" s="2"/>
      <c r="AA583" s="2"/>
    </row>
    <row r="584" spans="1:27" ht="12.75" x14ac:dyDescent="0.2">
      <c r="A584" s="2"/>
      <c r="B584" s="2"/>
      <c r="C584" s="59"/>
      <c r="D584" s="2"/>
      <c r="E584" s="2"/>
      <c r="F584" s="2"/>
      <c r="G584" s="2"/>
      <c r="H584" s="2"/>
      <c r="I584" s="4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9"/>
      <c r="X584" s="2"/>
      <c r="Y584" s="2"/>
      <c r="Z584" s="2"/>
      <c r="AA584" s="2"/>
    </row>
    <row r="585" spans="1:27" ht="12.75" x14ac:dyDescent="0.2">
      <c r="A585" s="2"/>
      <c r="B585" s="2"/>
      <c r="C585" s="59"/>
      <c r="D585" s="2"/>
      <c r="E585" s="2"/>
      <c r="F585" s="2"/>
      <c r="G585" s="2"/>
      <c r="H585" s="2"/>
      <c r="I585" s="4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9"/>
      <c r="X585" s="2"/>
      <c r="Y585" s="2"/>
      <c r="Z585" s="2"/>
      <c r="AA585" s="2"/>
    </row>
    <row r="586" spans="1:27" ht="12.75" x14ac:dyDescent="0.2">
      <c r="A586" s="2"/>
      <c r="B586" s="2"/>
      <c r="C586" s="59"/>
      <c r="D586" s="2"/>
      <c r="E586" s="2"/>
      <c r="F586" s="2"/>
      <c r="G586" s="2"/>
      <c r="H586" s="2"/>
      <c r="I586" s="4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9"/>
      <c r="X586" s="2"/>
      <c r="Y586" s="2"/>
      <c r="Z586" s="2"/>
      <c r="AA586" s="2"/>
    </row>
    <row r="587" spans="1:27" ht="12.75" x14ac:dyDescent="0.2">
      <c r="A587" s="2"/>
      <c r="B587" s="2"/>
      <c r="C587" s="59"/>
      <c r="D587" s="2"/>
      <c r="E587" s="2"/>
      <c r="F587" s="2"/>
      <c r="G587" s="2"/>
      <c r="H587" s="2"/>
      <c r="I587" s="4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9"/>
      <c r="X587" s="2"/>
      <c r="Y587" s="2"/>
      <c r="Z587" s="2"/>
      <c r="AA587" s="2"/>
    </row>
    <row r="588" spans="1:27" ht="12.75" x14ac:dyDescent="0.2">
      <c r="A588" s="2"/>
      <c r="B588" s="2"/>
      <c r="C588" s="59"/>
      <c r="D588" s="2"/>
      <c r="E588" s="2"/>
      <c r="F588" s="2"/>
      <c r="G588" s="2"/>
      <c r="H588" s="2"/>
      <c r="I588" s="4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9"/>
      <c r="X588" s="2"/>
      <c r="Y588" s="2"/>
      <c r="Z588" s="2"/>
      <c r="AA588" s="2"/>
    </row>
    <row r="589" spans="1:27" ht="12.75" x14ac:dyDescent="0.2">
      <c r="A589" s="2"/>
      <c r="B589" s="2"/>
      <c r="C589" s="59"/>
      <c r="D589" s="2"/>
      <c r="E589" s="2"/>
      <c r="F589" s="2"/>
      <c r="G589" s="2"/>
      <c r="H589" s="2"/>
      <c r="I589" s="4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9"/>
      <c r="X589" s="2"/>
      <c r="Y589" s="2"/>
      <c r="Z589" s="2"/>
      <c r="AA589" s="2"/>
    </row>
    <row r="590" spans="1:27" ht="12.75" x14ac:dyDescent="0.2">
      <c r="A590" s="2"/>
      <c r="B590" s="2"/>
      <c r="C590" s="59"/>
      <c r="D590" s="2"/>
      <c r="E590" s="2"/>
      <c r="F590" s="2"/>
      <c r="G590" s="2"/>
      <c r="H590" s="2"/>
      <c r="I590" s="4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9"/>
      <c r="X590" s="2"/>
      <c r="Y590" s="2"/>
      <c r="Z590" s="2"/>
      <c r="AA590" s="2"/>
    </row>
    <row r="591" spans="1:27" ht="12.75" x14ac:dyDescent="0.2">
      <c r="A591" s="2"/>
      <c r="B591" s="2"/>
      <c r="C591" s="59"/>
      <c r="D591" s="2"/>
      <c r="E591" s="2"/>
      <c r="F591" s="2"/>
      <c r="G591" s="2"/>
      <c r="H591" s="2"/>
      <c r="I591" s="4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9"/>
      <c r="X591" s="2"/>
      <c r="Y591" s="2"/>
      <c r="Z591" s="2"/>
      <c r="AA591" s="2"/>
    </row>
    <row r="592" spans="1:27" ht="12.75" x14ac:dyDescent="0.2">
      <c r="A592" s="2"/>
      <c r="B592" s="2"/>
      <c r="C592" s="59"/>
      <c r="D592" s="2"/>
      <c r="E592" s="2"/>
      <c r="F592" s="2"/>
      <c r="G592" s="2"/>
      <c r="H592" s="2"/>
      <c r="I592" s="4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9"/>
      <c r="X592" s="2"/>
      <c r="Y592" s="2"/>
      <c r="Z592" s="2"/>
      <c r="AA592" s="2"/>
    </row>
    <row r="593" spans="1:27" ht="12.75" x14ac:dyDescent="0.2">
      <c r="A593" s="2"/>
      <c r="B593" s="2"/>
      <c r="C593" s="59"/>
      <c r="D593" s="2"/>
      <c r="E593" s="2"/>
      <c r="F593" s="2"/>
      <c r="G593" s="2"/>
      <c r="H593" s="2"/>
      <c r="I593" s="4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9"/>
      <c r="X593" s="2"/>
      <c r="Y593" s="2"/>
      <c r="Z593" s="2"/>
      <c r="AA593" s="2"/>
    </row>
    <row r="594" spans="1:27" ht="12.75" x14ac:dyDescent="0.2">
      <c r="A594" s="2"/>
      <c r="B594" s="2"/>
      <c r="C594" s="59"/>
      <c r="D594" s="2"/>
      <c r="E594" s="2"/>
      <c r="F594" s="2"/>
      <c r="G594" s="2"/>
      <c r="H594" s="2"/>
      <c r="I594" s="4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9"/>
      <c r="X594" s="2"/>
      <c r="Y594" s="2"/>
      <c r="Z594" s="2"/>
      <c r="AA594" s="2"/>
    </row>
    <row r="595" spans="1:27" ht="12.75" x14ac:dyDescent="0.2">
      <c r="A595" s="2"/>
      <c r="B595" s="2"/>
      <c r="C595" s="59"/>
      <c r="D595" s="2"/>
      <c r="E595" s="2"/>
      <c r="F595" s="2"/>
      <c r="G595" s="2"/>
      <c r="H595" s="2"/>
      <c r="I595" s="4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9"/>
      <c r="X595" s="2"/>
      <c r="Y595" s="2"/>
      <c r="Z595" s="2"/>
      <c r="AA595" s="2"/>
    </row>
    <row r="596" spans="1:27" ht="12.75" x14ac:dyDescent="0.2">
      <c r="A596" s="2"/>
      <c r="B596" s="2"/>
      <c r="C596" s="59"/>
      <c r="D596" s="2"/>
      <c r="E596" s="2"/>
      <c r="F596" s="2"/>
      <c r="G596" s="2"/>
      <c r="H596" s="2"/>
      <c r="I596" s="4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9"/>
      <c r="X596" s="2"/>
      <c r="Y596" s="2"/>
      <c r="Z596" s="2"/>
      <c r="AA596" s="2"/>
    </row>
    <row r="597" spans="1:27" ht="12.75" x14ac:dyDescent="0.2">
      <c r="A597" s="2"/>
      <c r="B597" s="2"/>
      <c r="C597" s="59"/>
      <c r="D597" s="2"/>
      <c r="E597" s="2"/>
      <c r="F597" s="2"/>
      <c r="G597" s="2"/>
      <c r="H597" s="2"/>
      <c r="I597" s="4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9"/>
      <c r="X597" s="2"/>
      <c r="Y597" s="2"/>
      <c r="Z597" s="2"/>
      <c r="AA597" s="2"/>
    </row>
    <row r="598" spans="1:27" ht="12.75" x14ac:dyDescent="0.2">
      <c r="A598" s="2"/>
      <c r="B598" s="2"/>
      <c r="C598" s="59"/>
      <c r="D598" s="2"/>
      <c r="E598" s="2"/>
      <c r="F598" s="2"/>
      <c r="G598" s="2"/>
      <c r="H598" s="2"/>
      <c r="I598" s="4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9"/>
      <c r="X598" s="2"/>
      <c r="Y598" s="2"/>
      <c r="Z598" s="2"/>
      <c r="AA598" s="2"/>
    </row>
    <row r="599" spans="1:27" ht="12.75" x14ac:dyDescent="0.2">
      <c r="A599" s="2"/>
      <c r="B599" s="2"/>
      <c r="C599" s="59"/>
      <c r="D599" s="2"/>
      <c r="E599" s="2"/>
      <c r="F599" s="2"/>
      <c r="G599" s="2"/>
      <c r="H599" s="2"/>
      <c r="I599" s="4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9"/>
      <c r="X599" s="2"/>
      <c r="Y599" s="2"/>
      <c r="Z599" s="2"/>
      <c r="AA599" s="2"/>
    </row>
    <row r="600" spans="1:27" ht="12.75" x14ac:dyDescent="0.2">
      <c r="A600" s="2"/>
      <c r="B600" s="2"/>
      <c r="C600" s="59"/>
      <c r="D600" s="2"/>
      <c r="E600" s="2"/>
      <c r="F600" s="2"/>
      <c r="G600" s="2"/>
      <c r="H600" s="2"/>
      <c r="I600" s="4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9"/>
      <c r="X600" s="2"/>
      <c r="Y600" s="2"/>
      <c r="Z600" s="2"/>
      <c r="AA600" s="2"/>
    </row>
    <row r="601" spans="1:27" ht="12.75" x14ac:dyDescent="0.2">
      <c r="A601" s="2"/>
      <c r="B601" s="2"/>
      <c r="C601" s="59"/>
      <c r="D601" s="2"/>
      <c r="E601" s="2"/>
      <c r="F601" s="2"/>
      <c r="G601" s="2"/>
      <c r="H601" s="2"/>
      <c r="I601" s="4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9"/>
      <c r="X601" s="2"/>
      <c r="Y601" s="2"/>
      <c r="Z601" s="2"/>
      <c r="AA601" s="2"/>
    </row>
    <row r="602" spans="1:27" ht="12.75" x14ac:dyDescent="0.2">
      <c r="A602" s="2"/>
      <c r="B602" s="2"/>
      <c r="C602" s="59"/>
      <c r="D602" s="2"/>
      <c r="E602" s="2"/>
      <c r="F602" s="2"/>
      <c r="G602" s="2"/>
      <c r="H602" s="2"/>
      <c r="I602" s="4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9"/>
      <c r="X602" s="2"/>
      <c r="Y602" s="2"/>
      <c r="Z602" s="2"/>
      <c r="AA602" s="2"/>
    </row>
    <row r="603" spans="1:27" ht="12.75" x14ac:dyDescent="0.2">
      <c r="A603" s="2"/>
      <c r="B603" s="2"/>
      <c r="C603" s="59"/>
      <c r="D603" s="2"/>
      <c r="E603" s="2"/>
      <c r="F603" s="2"/>
      <c r="G603" s="2"/>
      <c r="H603" s="2"/>
      <c r="I603" s="4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9"/>
      <c r="X603" s="2"/>
      <c r="Y603" s="2"/>
      <c r="Z603" s="2"/>
      <c r="AA603" s="2"/>
    </row>
    <row r="604" spans="1:27" ht="12.75" x14ac:dyDescent="0.2">
      <c r="A604" s="2"/>
      <c r="B604" s="2"/>
      <c r="C604" s="59"/>
      <c r="D604" s="2"/>
      <c r="E604" s="2"/>
      <c r="F604" s="2"/>
      <c r="G604" s="2"/>
      <c r="H604" s="2"/>
      <c r="I604" s="4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9"/>
      <c r="X604" s="2"/>
      <c r="Y604" s="2"/>
      <c r="Z604" s="2"/>
      <c r="AA604" s="2"/>
    </row>
    <row r="605" spans="1:27" ht="12.75" x14ac:dyDescent="0.2">
      <c r="A605" s="2"/>
      <c r="B605" s="2"/>
      <c r="C605" s="59"/>
      <c r="D605" s="2"/>
      <c r="E605" s="2"/>
      <c r="F605" s="2"/>
      <c r="G605" s="2"/>
      <c r="H605" s="2"/>
      <c r="I605" s="4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9"/>
      <c r="X605" s="2"/>
      <c r="Y605" s="2"/>
      <c r="Z605" s="2"/>
      <c r="AA605" s="2"/>
    </row>
    <row r="606" spans="1:27" ht="12.75" x14ac:dyDescent="0.2">
      <c r="A606" s="2"/>
      <c r="B606" s="2"/>
      <c r="C606" s="59"/>
      <c r="D606" s="2"/>
      <c r="E606" s="2"/>
      <c r="F606" s="2"/>
      <c r="G606" s="2"/>
      <c r="H606" s="2"/>
      <c r="I606" s="4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9"/>
      <c r="X606" s="2"/>
      <c r="Y606" s="2"/>
      <c r="Z606" s="2"/>
      <c r="AA606" s="2"/>
    </row>
    <row r="607" spans="1:27" ht="12.75" x14ac:dyDescent="0.2">
      <c r="A607" s="2"/>
      <c r="B607" s="2"/>
      <c r="C607" s="59"/>
      <c r="D607" s="2"/>
      <c r="E607" s="2"/>
      <c r="F607" s="2"/>
      <c r="G607" s="2"/>
      <c r="H607" s="2"/>
      <c r="I607" s="4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9"/>
      <c r="X607" s="2"/>
      <c r="Y607" s="2"/>
      <c r="Z607" s="2"/>
      <c r="AA607" s="2"/>
    </row>
    <row r="608" spans="1:27" ht="12.75" x14ac:dyDescent="0.2">
      <c r="A608" s="2"/>
      <c r="B608" s="2"/>
      <c r="C608" s="59"/>
      <c r="D608" s="2"/>
      <c r="E608" s="2"/>
      <c r="F608" s="2"/>
      <c r="G608" s="2"/>
      <c r="H608" s="2"/>
      <c r="I608" s="4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9"/>
      <c r="X608" s="2"/>
      <c r="Y608" s="2"/>
      <c r="Z608" s="2"/>
      <c r="AA608" s="2"/>
    </row>
    <row r="609" spans="1:27" ht="12.75" x14ac:dyDescent="0.2">
      <c r="A609" s="2"/>
      <c r="B609" s="2"/>
      <c r="C609" s="59"/>
      <c r="D609" s="2"/>
      <c r="E609" s="2"/>
      <c r="F609" s="2"/>
      <c r="G609" s="2"/>
      <c r="H609" s="2"/>
      <c r="I609" s="4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9"/>
      <c r="X609" s="2"/>
      <c r="Y609" s="2"/>
      <c r="Z609" s="2"/>
      <c r="AA609" s="2"/>
    </row>
    <row r="610" spans="1:27" ht="12.75" x14ac:dyDescent="0.2">
      <c r="A610" s="2"/>
      <c r="B610" s="2"/>
      <c r="C610" s="59"/>
      <c r="D610" s="2"/>
      <c r="E610" s="2"/>
      <c r="F610" s="2"/>
      <c r="G610" s="2"/>
      <c r="H610" s="2"/>
      <c r="I610" s="4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9"/>
      <c r="X610" s="2"/>
      <c r="Y610" s="2"/>
      <c r="Z610" s="2"/>
      <c r="AA610" s="2"/>
    </row>
    <row r="611" spans="1:27" ht="12.75" x14ac:dyDescent="0.2">
      <c r="A611" s="2"/>
      <c r="B611" s="2"/>
      <c r="C611" s="59"/>
      <c r="D611" s="2"/>
      <c r="E611" s="2"/>
      <c r="F611" s="2"/>
      <c r="G611" s="2"/>
      <c r="H611" s="2"/>
      <c r="I611" s="4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9"/>
      <c r="X611" s="2"/>
      <c r="Y611" s="2"/>
      <c r="Z611" s="2"/>
      <c r="AA611" s="2"/>
    </row>
    <row r="612" spans="1:27" ht="12.75" x14ac:dyDescent="0.2">
      <c r="A612" s="2"/>
      <c r="B612" s="2"/>
      <c r="C612" s="59"/>
      <c r="D612" s="2"/>
      <c r="E612" s="2"/>
      <c r="F612" s="2"/>
      <c r="G612" s="2"/>
      <c r="H612" s="2"/>
      <c r="I612" s="4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9"/>
      <c r="X612" s="2"/>
      <c r="Y612" s="2"/>
      <c r="Z612" s="2"/>
      <c r="AA612" s="2"/>
    </row>
    <row r="613" spans="1:27" ht="12.75" x14ac:dyDescent="0.2">
      <c r="A613" s="2"/>
      <c r="B613" s="2"/>
      <c r="C613" s="59"/>
      <c r="D613" s="2"/>
      <c r="E613" s="2"/>
      <c r="F613" s="2"/>
      <c r="G613" s="2"/>
      <c r="H613" s="2"/>
      <c r="I613" s="4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9"/>
      <c r="X613" s="2"/>
      <c r="Y613" s="2"/>
      <c r="Z613" s="2"/>
      <c r="AA613" s="2"/>
    </row>
    <row r="614" spans="1:27" ht="12.75" x14ac:dyDescent="0.2">
      <c r="A614" s="2"/>
      <c r="B614" s="2"/>
      <c r="C614" s="59"/>
      <c r="D614" s="2"/>
      <c r="E614" s="2"/>
      <c r="F614" s="2"/>
      <c r="G614" s="2"/>
      <c r="H614" s="2"/>
      <c r="I614" s="4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9"/>
      <c r="X614" s="2"/>
      <c r="Y614" s="2"/>
      <c r="Z614" s="2"/>
      <c r="AA614" s="2"/>
    </row>
    <row r="615" spans="1:27" ht="12.75" x14ac:dyDescent="0.2">
      <c r="A615" s="2"/>
      <c r="B615" s="2"/>
      <c r="C615" s="59"/>
      <c r="D615" s="2"/>
      <c r="E615" s="2"/>
      <c r="F615" s="2"/>
      <c r="G615" s="2"/>
      <c r="H615" s="2"/>
      <c r="I615" s="4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9"/>
      <c r="X615" s="2"/>
      <c r="Y615" s="2"/>
      <c r="Z615" s="2"/>
      <c r="AA615" s="2"/>
    </row>
    <row r="616" spans="1:27" ht="12.75" x14ac:dyDescent="0.2">
      <c r="A616" s="2"/>
      <c r="B616" s="2"/>
      <c r="C616" s="59"/>
      <c r="D616" s="2"/>
      <c r="E616" s="2"/>
      <c r="F616" s="2"/>
      <c r="G616" s="2"/>
      <c r="H616" s="2"/>
      <c r="I616" s="4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9"/>
      <c r="X616" s="2"/>
      <c r="Y616" s="2"/>
      <c r="Z616" s="2"/>
      <c r="AA616" s="2"/>
    </row>
    <row r="617" spans="1:27" ht="12.75" x14ac:dyDescent="0.2">
      <c r="A617" s="2"/>
      <c r="B617" s="2"/>
      <c r="C617" s="59"/>
      <c r="D617" s="2"/>
      <c r="E617" s="2"/>
      <c r="F617" s="2"/>
      <c r="G617" s="2"/>
      <c r="H617" s="2"/>
      <c r="I617" s="4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9"/>
      <c r="X617" s="2"/>
      <c r="Y617" s="2"/>
      <c r="Z617" s="2"/>
      <c r="AA617" s="2"/>
    </row>
    <row r="618" spans="1:27" ht="12.75" x14ac:dyDescent="0.2">
      <c r="A618" s="2"/>
      <c r="B618" s="2"/>
      <c r="C618" s="59"/>
      <c r="D618" s="2"/>
      <c r="E618" s="2"/>
      <c r="F618" s="2"/>
      <c r="G618" s="2"/>
      <c r="H618" s="2"/>
      <c r="I618" s="4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9"/>
      <c r="X618" s="2"/>
      <c r="Y618" s="2"/>
      <c r="Z618" s="2"/>
      <c r="AA618" s="2"/>
    </row>
    <row r="619" spans="1:27" ht="12.75" x14ac:dyDescent="0.2">
      <c r="A619" s="2"/>
      <c r="B619" s="2"/>
      <c r="C619" s="59"/>
      <c r="D619" s="2"/>
      <c r="E619" s="2"/>
      <c r="F619" s="2"/>
      <c r="G619" s="2"/>
      <c r="H619" s="2"/>
      <c r="I619" s="4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9"/>
      <c r="X619" s="2"/>
      <c r="Y619" s="2"/>
      <c r="Z619" s="2"/>
      <c r="AA619" s="2"/>
    </row>
    <row r="620" spans="1:27" ht="12.75" x14ac:dyDescent="0.2">
      <c r="A620" s="2"/>
      <c r="B620" s="2"/>
      <c r="C620" s="59"/>
      <c r="D620" s="2"/>
      <c r="E620" s="2"/>
      <c r="F620" s="2"/>
      <c r="G620" s="2"/>
      <c r="H620" s="2"/>
      <c r="I620" s="4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9"/>
      <c r="X620" s="2"/>
      <c r="Y620" s="2"/>
      <c r="Z620" s="2"/>
      <c r="AA620" s="2"/>
    </row>
    <row r="621" spans="1:27" ht="12.75" x14ac:dyDescent="0.2">
      <c r="A621" s="2"/>
      <c r="B621" s="2"/>
      <c r="C621" s="59"/>
      <c r="D621" s="2"/>
      <c r="E621" s="2"/>
      <c r="F621" s="2"/>
      <c r="G621" s="2"/>
      <c r="H621" s="2"/>
      <c r="I621" s="4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9"/>
      <c r="X621" s="2"/>
      <c r="Y621" s="2"/>
      <c r="Z621" s="2"/>
      <c r="AA621" s="2"/>
    </row>
    <row r="622" spans="1:27" ht="12.75" x14ac:dyDescent="0.2">
      <c r="A622" s="2"/>
      <c r="B622" s="2"/>
      <c r="C622" s="59"/>
      <c r="D622" s="2"/>
      <c r="E622" s="2"/>
      <c r="F622" s="2"/>
      <c r="G622" s="2"/>
      <c r="H622" s="2"/>
      <c r="I622" s="4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9"/>
      <c r="X622" s="2"/>
      <c r="Y622" s="2"/>
      <c r="Z622" s="2"/>
      <c r="AA622" s="2"/>
    </row>
    <row r="623" spans="1:27" ht="12.75" x14ac:dyDescent="0.2">
      <c r="A623" s="2"/>
      <c r="B623" s="2"/>
      <c r="C623" s="59"/>
      <c r="D623" s="2"/>
      <c r="E623" s="2"/>
      <c r="F623" s="2"/>
      <c r="G623" s="2"/>
      <c r="H623" s="2"/>
      <c r="I623" s="4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9"/>
      <c r="X623" s="2"/>
      <c r="Y623" s="2"/>
      <c r="Z623" s="2"/>
      <c r="AA623" s="2"/>
    </row>
    <row r="624" spans="1:27" ht="12.75" x14ac:dyDescent="0.2">
      <c r="A624" s="2"/>
      <c r="B624" s="2"/>
      <c r="C624" s="59"/>
      <c r="D624" s="2"/>
      <c r="E624" s="2"/>
      <c r="F624" s="2"/>
      <c r="G624" s="2"/>
      <c r="H624" s="2"/>
      <c r="I624" s="4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9"/>
      <c r="X624" s="2"/>
      <c r="Y624" s="2"/>
      <c r="Z624" s="2"/>
      <c r="AA624" s="2"/>
    </row>
    <row r="625" spans="1:27" ht="12.75" x14ac:dyDescent="0.2">
      <c r="A625" s="2"/>
      <c r="B625" s="2"/>
      <c r="C625" s="59"/>
      <c r="D625" s="2"/>
      <c r="E625" s="2"/>
      <c r="F625" s="2"/>
      <c r="G625" s="2"/>
      <c r="H625" s="2"/>
      <c r="I625" s="4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9"/>
      <c r="X625" s="2"/>
      <c r="Y625" s="2"/>
      <c r="Z625" s="2"/>
      <c r="AA625" s="2"/>
    </row>
    <row r="626" spans="1:27" ht="12.75" x14ac:dyDescent="0.2">
      <c r="A626" s="2"/>
      <c r="B626" s="2"/>
      <c r="C626" s="59"/>
      <c r="D626" s="2"/>
      <c r="E626" s="2"/>
      <c r="F626" s="2"/>
      <c r="G626" s="2"/>
      <c r="H626" s="2"/>
      <c r="I626" s="4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9"/>
      <c r="X626" s="2"/>
      <c r="Y626" s="2"/>
      <c r="Z626" s="2"/>
      <c r="AA626" s="2"/>
    </row>
    <row r="627" spans="1:27" ht="12.75" x14ac:dyDescent="0.2">
      <c r="A627" s="2"/>
      <c r="B627" s="2"/>
      <c r="C627" s="59"/>
      <c r="D627" s="2"/>
      <c r="E627" s="2"/>
      <c r="F627" s="2"/>
      <c r="G627" s="2"/>
      <c r="H627" s="2"/>
      <c r="I627" s="4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9"/>
      <c r="X627" s="2"/>
      <c r="Y627" s="2"/>
      <c r="Z627" s="2"/>
      <c r="AA627" s="2"/>
    </row>
    <row r="628" spans="1:27" ht="12.75" x14ac:dyDescent="0.2">
      <c r="A628" s="2"/>
      <c r="B628" s="2"/>
      <c r="C628" s="59"/>
      <c r="D628" s="2"/>
      <c r="E628" s="2"/>
      <c r="F628" s="2"/>
      <c r="G628" s="2"/>
      <c r="H628" s="2"/>
      <c r="I628" s="4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9"/>
      <c r="X628" s="2"/>
      <c r="Y628" s="2"/>
      <c r="Z628" s="2"/>
      <c r="AA628" s="2"/>
    </row>
    <row r="629" spans="1:27" ht="12.75" x14ac:dyDescent="0.2">
      <c r="A629" s="2"/>
      <c r="B629" s="2"/>
      <c r="C629" s="59"/>
      <c r="D629" s="2"/>
      <c r="E629" s="2"/>
      <c r="F629" s="2"/>
      <c r="G629" s="2"/>
      <c r="H629" s="2"/>
      <c r="I629" s="4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9"/>
      <c r="X629" s="2"/>
      <c r="Y629" s="2"/>
      <c r="Z629" s="2"/>
      <c r="AA629" s="2"/>
    </row>
    <row r="630" spans="1:27" ht="12.75" x14ac:dyDescent="0.2">
      <c r="A630" s="2"/>
      <c r="B630" s="2"/>
      <c r="C630" s="59"/>
      <c r="D630" s="2"/>
      <c r="E630" s="2"/>
      <c r="F630" s="2"/>
      <c r="G630" s="2"/>
      <c r="H630" s="2"/>
      <c r="I630" s="4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9"/>
      <c r="X630" s="2"/>
      <c r="Y630" s="2"/>
      <c r="Z630" s="2"/>
      <c r="AA630" s="2"/>
    </row>
    <row r="631" spans="1:27" ht="12.75" x14ac:dyDescent="0.2">
      <c r="A631" s="2"/>
      <c r="B631" s="2"/>
      <c r="C631" s="59"/>
      <c r="D631" s="2"/>
      <c r="E631" s="2"/>
      <c r="F631" s="2"/>
      <c r="G631" s="2"/>
      <c r="H631" s="2"/>
      <c r="I631" s="4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9"/>
      <c r="X631" s="2"/>
      <c r="Y631" s="2"/>
      <c r="Z631" s="2"/>
      <c r="AA631" s="2"/>
    </row>
    <row r="632" spans="1:27" ht="12.75" x14ac:dyDescent="0.2">
      <c r="A632" s="2"/>
      <c r="B632" s="2"/>
      <c r="C632" s="59"/>
      <c r="D632" s="2"/>
      <c r="E632" s="2"/>
      <c r="F632" s="2"/>
      <c r="G632" s="2"/>
      <c r="H632" s="2"/>
      <c r="I632" s="4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9"/>
      <c r="X632" s="2"/>
      <c r="Y632" s="2"/>
      <c r="Z632" s="2"/>
      <c r="AA632" s="2"/>
    </row>
    <row r="633" spans="1:27" ht="12.75" x14ac:dyDescent="0.2">
      <c r="A633" s="2"/>
      <c r="B633" s="2"/>
      <c r="C633" s="59"/>
      <c r="D633" s="2"/>
      <c r="E633" s="2"/>
      <c r="F633" s="2"/>
      <c r="G633" s="2"/>
      <c r="H633" s="2"/>
      <c r="I633" s="4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9"/>
      <c r="X633" s="2"/>
      <c r="Y633" s="2"/>
      <c r="Z633" s="2"/>
      <c r="AA633" s="2"/>
    </row>
    <row r="634" spans="1:27" ht="12.75" x14ac:dyDescent="0.2">
      <c r="A634" s="2"/>
      <c r="B634" s="2"/>
      <c r="C634" s="59"/>
      <c r="D634" s="2"/>
      <c r="E634" s="2"/>
      <c r="F634" s="2"/>
      <c r="G634" s="2"/>
      <c r="H634" s="2"/>
      <c r="I634" s="4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9"/>
      <c r="X634" s="2"/>
      <c r="Y634" s="2"/>
      <c r="Z634" s="2"/>
      <c r="AA634" s="2"/>
    </row>
    <row r="635" spans="1:27" ht="12.75" x14ac:dyDescent="0.2">
      <c r="A635" s="2"/>
      <c r="B635" s="2"/>
      <c r="C635" s="59"/>
      <c r="D635" s="2"/>
      <c r="E635" s="2"/>
      <c r="F635" s="2"/>
      <c r="G635" s="2"/>
      <c r="H635" s="2"/>
      <c r="I635" s="4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9"/>
      <c r="X635" s="2"/>
      <c r="Y635" s="2"/>
      <c r="Z635" s="2"/>
      <c r="AA635" s="2"/>
    </row>
    <row r="636" spans="1:27" ht="12.75" x14ac:dyDescent="0.2">
      <c r="A636" s="2"/>
      <c r="B636" s="2"/>
      <c r="C636" s="59"/>
      <c r="D636" s="2"/>
      <c r="E636" s="2"/>
      <c r="F636" s="2"/>
      <c r="G636" s="2"/>
      <c r="H636" s="2"/>
      <c r="I636" s="4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9"/>
      <c r="X636" s="2"/>
      <c r="Y636" s="2"/>
      <c r="Z636" s="2"/>
      <c r="AA636" s="2"/>
    </row>
    <row r="637" spans="1:27" ht="12.75" x14ac:dyDescent="0.2">
      <c r="A637" s="2"/>
      <c r="B637" s="2"/>
      <c r="C637" s="59"/>
      <c r="D637" s="2"/>
      <c r="E637" s="2"/>
      <c r="F637" s="2"/>
      <c r="G637" s="2"/>
      <c r="H637" s="2"/>
      <c r="I637" s="4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9"/>
      <c r="X637" s="2"/>
      <c r="Y637" s="2"/>
      <c r="Z637" s="2"/>
      <c r="AA637" s="2"/>
    </row>
    <row r="638" spans="1:27" ht="12.75" x14ac:dyDescent="0.2">
      <c r="A638" s="2"/>
      <c r="B638" s="2"/>
      <c r="C638" s="59"/>
      <c r="D638" s="2"/>
      <c r="E638" s="2"/>
      <c r="F638" s="2"/>
      <c r="G638" s="2"/>
      <c r="H638" s="2"/>
      <c r="I638" s="4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9"/>
      <c r="X638" s="2"/>
      <c r="Y638" s="2"/>
      <c r="Z638" s="2"/>
      <c r="AA638" s="2"/>
    </row>
    <row r="639" spans="1:27" ht="12.75" x14ac:dyDescent="0.2">
      <c r="A639" s="2"/>
      <c r="B639" s="2"/>
      <c r="C639" s="59"/>
      <c r="D639" s="2"/>
      <c r="E639" s="2"/>
      <c r="F639" s="2"/>
      <c r="G639" s="2"/>
      <c r="H639" s="2"/>
      <c r="I639" s="4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9"/>
      <c r="X639" s="2"/>
      <c r="Y639" s="2"/>
      <c r="Z639" s="2"/>
      <c r="AA639" s="2"/>
    </row>
    <row r="640" spans="1:27" ht="12.75" x14ac:dyDescent="0.2">
      <c r="A640" s="2"/>
      <c r="B640" s="2"/>
      <c r="C640" s="59"/>
      <c r="D640" s="2"/>
      <c r="E640" s="2"/>
      <c r="F640" s="2"/>
      <c r="G640" s="2"/>
      <c r="H640" s="2"/>
      <c r="I640" s="4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9"/>
      <c r="X640" s="2"/>
      <c r="Y640" s="2"/>
      <c r="Z640" s="2"/>
      <c r="AA640" s="2"/>
    </row>
    <row r="641" spans="1:27" ht="12.75" x14ac:dyDescent="0.2">
      <c r="A641" s="2"/>
      <c r="B641" s="2"/>
      <c r="C641" s="59"/>
      <c r="D641" s="2"/>
      <c r="E641" s="2"/>
      <c r="F641" s="2"/>
      <c r="G641" s="2"/>
      <c r="H641" s="2"/>
      <c r="I641" s="4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9"/>
      <c r="X641" s="2"/>
      <c r="Y641" s="2"/>
      <c r="Z641" s="2"/>
      <c r="AA641" s="2"/>
    </row>
    <row r="642" spans="1:27" ht="12.75" x14ac:dyDescent="0.2">
      <c r="A642" s="2"/>
      <c r="B642" s="2"/>
      <c r="C642" s="59"/>
      <c r="D642" s="2"/>
      <c r="E642" s="2"/>
      <c r="F642" s="2"/>
      <c r="G642" s="2"/>
      <c r="H642" s="2"/>
      <c r="I642" s="4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9"/>
      <c r="X642" s="2"/>
      <c r="Y642" s="2"/>
      <c r="Z642" s="2"/>
      <c r="AA642" s="2"/>
    </row>
    <row r="643" spans="1:27" ht="12.75" x14ac:dyDescent="0.2">
      <c r="A643" s="2"/>
      <c r="B643" s="2"/>
      <c r="C643" s="59"/>
      <c r="D643" s="2"/>
      <c r="E643" s="2"/>
      <c r="F643" s="2"/>
      <c r="G643" s="2"/>
      <c r="H643" s="2"/>
      <c r="I643" s="4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9"/>
      <c r="X643" s="2"/>
      <c r="Y643" s="2"/>
      <c r="Z643" s="2"/>
      <c r="AA643" s="2"/>
    </row>
    <row r="644" spans="1:27" ht="12.75" x14ac:dyDescent="0.2">
      <c r="A644" s="2"/>
      <c r="B644" s="2"/>
      <c r="C644" s="59"/>
      <c r="D644" s="2"/>
      <c r="E644" s="2"/>
      <c r="F644" s="2"/>
      <c r="G644" s="2"/>
      <c r="H644" s="2"/>
      <c r="I644" s="4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9"/>
      <c r="X644" s="2"/>
      <c r="Y644" s="2"/>
      <c r="Z644" s="2"/>
      <c r="AA644" s="2"/>
    </row>
    <row r="645" spans="1:27" ht="12.75" x14ac:dyDescent="0.2">
      <c r="A645" s="2"/>
      <c r="B645" s="2"/>
      <c r="C645" s="59"/>
      <c r="D645" s="2"/>
      <c r="E645" s="2"/>
      <c r="F645" s="2"/>
      <c r="G645" s="2"/>
      <c r="H645" s="2"/>
      <c r="I645" s="4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9"/>
      <c r="X645" s="2"/>
      <c r="Y645" s="2"/>
      <c r="Z645" s="2"/>
      <c r="AA645" s="2"/>
    </row>
    <row r="646" spans="1:27" ht="12.75" x14ac:dyDescent="0.2">
      <c r="A646" s="2"/>
      <c r="B646" s="2"/>
      <c r="C646" s="59"/>
      <c r="D646" s="2"/>
      <c r="E646" s="2"/>
      <c r="F646" s="2"/>
      <c r="G646" s="2"/>
      <c r="H646" s="2"/>
      <c r="I646" s="4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9"/>
      <c r="X646" s="2"/>
      <c r="Y646" s="2"/>
      <c r="Z646" s="2"/>
      <c r="AA646" s="2"/>
    </row>
    <row r="647" spans="1:27" ht="12.75" x14ac:dyDescent="0.2">
      <c r="A647" s="2"/>
      <c r="B647" s="2"/>
      <c r="C647" s="59"/>
      <c r="D647" s="2"/>
      <c r="E647" s="2"/>
      <c r="F647" s="2"/>
      <c r="G647" s="2"/>
      <c r="H647" s="2"/>
      <c r="I647" s="4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9"/>
      <c r="X647" s="2"/>
      <c r="Y647" s="2"/>
      <c r="Z647" s="2"/>
      <c r="AA647" s="2"/>
    </row>
    <row r="648" spans="1:27" ht="12.75" x14ac:dyDescent="0.2">
      <c r="A648" s="2"/>
      <c r="B648" s="2"/>
      <c r="C648" s="59"/>
      <c r="D648" s="2"/>
      <c r="E648" s="2"/>
      <c r="F648" s="2"/>
      <c r="G648" s="2"/>
      <c r="H648" s="2"/>
      <c r="I648" s="4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9"/>
      <c r="X648" s="2"/>
      <c r="Y648" s="2"/>
      <c r="Z648" s="2"/>
      <c r="AA648" s="2"/>
    </row>
    <row r="649" spans="1:27" ht="12.75" x14ac:dyDescent="0.2">
      <c r="A649" s="2"/>
      <c r="B649" s="2"/>
      <c r="C649" s="59"/>
      <c r="D649" s="2"/>
      <c r="E649" s="2"/>
      <c r="F649" s="2"/>
      <c r="G649" s="2"/>
      <c r="H649" s="2"/>
      <c r="I649" s="4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9"/>
      <c r="X649" s="2"/>
      <c r="Y649" s="2"/>
      <c r="Z649" s="2"/>
      <c r="AA649" s="2"/>
    </row>
    <row r="650" spans="1:27" ht="12.75" x14ac:dyDescent="0.2">
      <c r="A650" s="2"/>
      <c r="B650" s="2"/>
      <c r="C650" s="59"/>
      <c r="D650" s="2"/>
      <c r="E650" s="2"/>
      <c r="F650" s="2"/>
      <c r="G650" s="2"/>
      <c r="H650" s="2"/>
      <c r="I650" s="4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9"/>
      <c r="X650" s="2"/>
      <c r="Y650" s="2"/>
      <c r="Z650" s="2"/>
      <c r="AA650" s="2"/>
    </row>
    <row r="651" spans="1:27" ht="12.75" x14ac:dyDescent="0.2">
      <c r="A651" s="2"/>
      <c r="B651" s="2"/>
      <c r="C651" s="59"/>
      <c r="D651" s="2"/>
      <c r="E651" s="2"/>
      <c r="F651" s="2"/>
      <c r="G651" s="2"/>
      <c r="H651" s="2"/>
      <c r="I651" s="4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9"/>
      <c r="X651" s="2"/>
      <c r="Y651" s="2"/>
      <c r="Z651" s="2"/>
      <c r="AA651" s="2"/>
    </row>
    <row r="652" spans="1:27" ht="12.75" x14ac:dyDescent="0.2">
      <c r="A652" s="2"/>
      <c r="B652" s="2"/>
      <c r="C652" s="59"/>
      <c r="D652" s="2"/>
      <c r="E652" s="2"/>
      <c r="F652" s="2"/>
      <c r="G652" s="2"/>
      <c r="H652" s="2"/>
      <c r="I652" s="4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9"/>
      <c r="X652" s="2"/>
      <c r="Y652" s="2"/>
      <c r="Z652" s="2"/>
      <c r="AA652" s="2"/>
    </row>
    <row r="653" spans="1:27" ht="12.75" x14ac:dyDescent="0.2">
      <c r="A653" s="2"/>
      <c r="B653" s="2"/>
      <c r="C653" s="59"/>
      <c r="D653" s="2"/>
      <c r="E653" s="2"/>
      <c r="F653" s="2"/>
      <c r="G653" s="2"/>
      <c r="H653" s="2"/>
      <c r="I653" s="4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9"/>
      <c r="X653" s="2"/>
      <c r="Y653" s="2"/>
      <c r="Z653" s="2"/>
      <c r="AA653" s="2"/>
    </row>
    <row r="654" spans="1:27" ht="12.75" x14ac:dyDescent="0.2">
      <c r="A654" s="2"/>
      <c r="B654" s="2"/>
      <c r="C654" s="59"/>
      <c r="D654" s="2"/>
      <c r="E654" s="2"/>
      <c r="F654" s="2"/>
      <c r="G654" s="2"/>
      <c r="H654" s="2"/>
      <c r="I654" s="4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9"/>
      <c r="X654" s="2"/>
      <c r="Y654" s="2"/>
      <c r="Z654" s="2"/>
      <c r="AA654" s="2"/>
    </row>
    <row r="655" spans="1:27" ht="12.75" x14ac:dyDescent="0.2">
      <c r="A655" s="2"/>
      <c r="B655" s="2"/>
      <c r="C655" s="59"/>
      <c r="D655" s="2"/>
      <c r="E655" s="2"/>
      <c r="F655" s="2"/>
      <c r="G655" s="2"/>
      <c r="H655" s="2"/>
      <c r="I655" s="4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9"/>
      <c r="X655" s="2"/>
      <c r="Y655" s="2"/>
      <c r="Z655" s="2"/>
      <c r="AA655" s="2"/>
    </row>
    <row r="656" spans="1:27" ht="12.75" x14ac:dyDescent="0.2">
      <c r="A656" s="2"/>
      <c r="B656" s="2"/>
      <c r="C656" s="59"/>
      <c r="D656" s="2"/>
      <c r="E656" s="2"/>
      <c r="F656" s="2"/>
      <c r="G656" s="2"/>
      <c r="H656" s="2"/>
      <c r="I656" s="4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9"/>
      <c r="X656" s="2"/>
      <c r="Y656" s="2"/>
      <c r="Z656" s="2"/>
      <c r="AA656" s="2"/>
    </row>
    <row r="657" spans="1:27" ht="12.75" x14ac:dyDescent="0.2">
      <c r="A657" s="2"/>
      <c r="B657" s="2"/>
      <c r="C657" s="59"/>
      <c r="D657" s="2"/>
      <c r="E657" s="2"/>
      <c r="F657" s="2"/>
      <c r="G657" s="2"/>
      <c r="H657" s="2"/>
      <c r="I657" s="4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9"/>
      <c r="X657" s="2"/>
      <c r="Y657" s="2"/>
      <c r="Z657" s="2"/>
      <c r="AA657" s="2"/>
    </row>
    <row r="658" spans="1:27" ht="12.75" x14ac:dyDescent="0.2">
      <c r="A658" s="2"/>
      <c r="B658" s="2"/>
      <c r="C658" s="59"/>
      <c r="D658" s="2"/>
      <c r="E658" s="2"/>
      <c r="F658" s="2"/>
      <c r="G658" s="2"/>
      <c r="H658" s="2"/>
      <c r="I658" s="4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9"/>
      <c r="X658" s="2"/>
      <c r="Y658" s="2"/>
      <c r="Z658" s="2"/>
      <c r="AA658" s="2"/>
    </row>
    <row r="659" spans="1:27" ht="12.75" x14ac:dyDescent="0.2">
      <c r="A659" s="2"/>
      <c r="B659" s="2"/>
      <c r="C659" s="59"/>
      <c r="D659" s="2"/>
      <c r="E659" s="2"/>
      <c r="F659" s="2"/>
      <c r="G659" s="2"/>
      <c r="H659" s="2"/>
      <c r="I659" s="4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9"/>
      <c r="X659" s="2"/>
      <c r="Y659" s="2"/>
      <c r="Z659" s="2"/>
      <c r="AA659" s="2"/>
    </row>
    <row r="660" spans="1:27" ht="12.75" x14ac:dyDescent="0.2">
      <c r="A660" s="2"/>
      <c r="B660" s="2"/>
      <c r="C660" s="59"/>
      <c r="D660" s="2"/>
      <c r="E660" s="2"/>
      <c r="F660" s="2"/>
      <c r="G660" s="2"/>
      <c r="H660" s="2"/>
      <c r="I660" s="4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9"/>
      <c r="X660" s="2"/>
      <c r="Y660" s="2"/>
      <c r="Z660" s="2"/>
      <c r="AA660" s="2"/>
    </row>
    <row r="661" spans="1:27" ht="12.75" x14ac:dyDescent="0.2">
      <c r="A661" s="2"/>
      <c r="B661" s="2"/>
      <c r="C661" s="59"/>
      <c r="D661" s="2"/>
      <c r="E661" s="2"/>
      <c r="F661" s="2"/>
      <c r="G661" s="2"/>
      <c r="H661" s="2"/>
      <c r="I661" s="4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9"/>
      <c r="X661" s="2"/>
      <c r="Y661" s="2"/>
      <c r="Z661" s="2"/>
      <c r="AA661" s="2"/>
    </row>
    <row r="662" spans="1:27" ht="12.75" x14ac:dyDescent="0.2">
      <c r="A662" s="2"/>
      <c r="B662" s="2"/>
      <c r="C662" s="59"/>
      <c r="D662" s="2"/>
      <c r="E662" s="2"/>
      <c r="F662" s="2"/>
      <c r="G662" s="2"/>
      <c r="H662" s="2"/>
      <c r="I662" s="4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9"/>
      <c r="X662" s="2"/>
      <c r="Y662" s="2"/>
      <c r="Z662" s="2"/>
      <c r="AA662" s="2"/>
    </row>
    <row r="663" spans="1:27" ht="12.75" x14ac:dyDescent="0.2">
      <c r="A663" s="2"/>
      <c r="B663" s="2"/>
      <c r="C663" s="59"/>
      <c r="D663" s="2"/>
      <c r="E663" s="2"/>
      <c r="F663" s="2"/>
      <c r="G663" s="2"/>
      <c r="H663" s="2"/>
      <c r="I663" s="4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9"/>
      <c r="X663" s="2"/>
      <c r="Y663" s="2"/>
      <c r="Z663" s="2"/>
      <c r="AA663" s="2"/>
    </row>
    <row r="664" spans="1:27" ht="12.75" x14ac:dyDescent="0.2">
      <c r="A664" s="2"/>
      <c r="B664" s="2"/>
      <c r="C664" s="59"/>
      <c r="D664" s="2"/>
      <c r="E664" s="2"/>
      <c r="F664" s="2"/>
      <c r="G664" s="2"/>
      <c r="H664" s="2"/>
      <c r="I664" s="4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9"/>
      <c r="X664" s="2"/>
      <c r="Y664" s="2"/>
      <c r="Z664" s="2"/>
      <c r="AA664" s="2"/>
    </row>
    <row r="665" spans="1:27" ht="12.75" x14ac:dyDescent="0.2">
      <c r="A665" s="2"/>
      <c r="B665" s="2"/>
      <c r="C665" s="59"/>
      <c r="D665" s="2"/>
      <c r="E665" s="2"/>
      <c r="F665" s="2"/>
      <c r="G665" s="2"/>
      <c r="H665" s="2"/>
      <c r="I665" s="4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9"/>
      <c r="X665" s="2"/>
      <c r="Y665" s="2"/>
      <c r="Z665" s="2"/>
      <c r="AA665" s="2"/>
    </row>
    <row r="666" spans="1:27" ht="12.75" x14ac:dyDescent="0.2">
      <c r="A666" s="2"/>
      <c r="B666" s="2"/>
      <c r="C666" s="59"/>
      <c r="D666" s="2"/>
      <c r="E666" s="2"/>
      <c r="F666" s="2"/>
      <c r="G666" s="2"/>
      <c r="H666" s="2"/>
      <c r="I666" s="4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9"/>
      <c r="X666" s="2"/>
      <c r="Y666" s="2"/>
      <c r="Z666" s="2"/>
      <c r="AA666" s="2"/>
    </row>
    <row r="667" spans="1:27" ht="12.75" x14ac:dyDescent="0.2">
      <c r="A667" s="2"/>
      <c r="B667" s="2"/>
      <c r="C667" s="59"/>
      <c r="D667" s="2"/>
      <c r="E667" s="2"/>
      <c r="F667" s="2"/>
      <c r="G667" s="2"/>
      <c r="H667" s="2"/>
      <c r="I667" s="4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9"/>
      <c r="X667" s="2"/>
      <c r="Y667" s="2"/>
      <c r="Z667" s="2"/>
      <c r="AA667" s="2"/>
    </row>
    <row r="668" spans="1:27" ht="12.75" x14ac:dyDescent="0.2">
      <c r="A668" s="2"/>
      <c r="B668" s="2"/>
      <c r="C668" s="59"/>
      <c r="D668" s="2"/>
      <c r="E668" s="2"/>
      <c r="F668" s="2"/>
      <c r="G668" s="2"/>
      <c r="H668" s="2"/>
      <c r="I668" s="4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9"/>
      <c r="X668" s="2"/>
      <c r="Y668" s="2"/>
      <c r="Z668" s="2"/>
      <c r="AA668" s="2"/>
    </row>
    <row r="669" spans="1:27" ht="12.75" x14ac:dyDescent="0.2">
      <c r="A669" s="2"/>
      <c r="B669" s="2"/>
      <c r="C669" s="59"/>
      <c r="D669" s="2"/>
      <c r="E669" s="2"/>
      <c r="F669" s="2"/>
      <c r="G669" s="2"/>
      <c r="H669" s="2"/>
      <c r="I669" s="4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9"/>
      <c r="X669" s="2"/>
      <c r="Y669" s="2"/>
      <c r="Z669" s="2"/>
      <c r="AA669" s="2"/>
    </row>
    <row r="670" spans="1:27" ht="12.75" x14ac:dyDescent="0.2">
      <c r="A670" s="2"/>
      <c r="B670" s="2"/>
      <c r="C670" s="59"/>
      <c r="D670" s="2"/>
      <c r="E670" s="2"/>
      <c r="F670" s="2"/>
      <c r="G670" s="2"/>
      <c r="H670" s="2"/>
      <c r="I670" s="4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9"/>
      <c r="X670" s="2"/>
      <c r="Y670" s="2"/>
      <c r="Z670" s="2"/>
      <c r="AA670" s="2"/>
    </row>
    <row r="671" spans="1:27" ht="12.75" x14ac:dyDescent="0.2">
      <c r="A671" s="2"/>
      <c r="B671" s="2"/>
      <c r="C671" s="59"/>
      <c r="D671" s="2"/>
      <c r="E671" s="2"/>
      <c r="F671" s="2"/>
      <c r="G671" s="2"/>
      <c r="H671" s="2"/>
      <c r="I671" s="4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9"/>
      <c r="X671" s="2"/>
      <c r="Y671" s="2"/>
      <c r="Z671" s="2"/>
      <c r="AA671" s="2"/>
    </row>
    <row r="672" spans="1:27" ht="12.75" x14ac:dyDescent="0.2">
      <c r="A672" s="2"/>
      <c r="B672" s="2"/>
      <c r="C672" s="59"/>
      <c r="D672" s="2"/>
      <c r="E672" s="2"/>
      <c r="F672" s="2"/>
      <c r="G672" s="2"/>
      <c r="H672" s="2"/>
      <c r="I672" s="4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9"/>
      <c r="X672" s="2"/>
      <c r="Y672" s="2"/>
      <c r="Z672" s="2"/>
      <c r="AA672" s="2"/>
    </row>
    <row r="673" spans="1:27" ht="12.75" x14ac:dyDescent="0.2">
      <c r="A673" s="2"/>
      <c r="B673" s="2"/>
      <c r="C673" s="59"/>
      <c r="D673" s="2"/>
      <c r="E673" s="2"/>
      <c r="F673" s="2"/>
      <c r="G673" s="2"/>
      <c r="H673" s="2"/>
      <c r="I673" s="4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9"/>
      <c r="X673" s="2"/>
      <c r="Y673" s="2"/>
      <c r="Z673" s="2"/>
      <c r="AA673" s="2"/>
    </row>
    <row r="674" spans="1:27" ht="12.75" x14ac:dyDescent="0.2">
      <c r="A674" s="2"/>
      <c r="B674" s="2"/>
      <c r="C674" s="59"/>
      <c r="D674" s="2"/>
      <c r="E674" s="2"/>
      <c r="F674" s="2"/>
      <c r="G674" s="2"/>
      <c r="H674" s="2"/>
      <c r="I674" s="4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9"/>
      <c r="X674" s="2"/>
      <c r="Y674" s="2"/>
      <c r="Z674" s="2"/>
      <c r="AA674" s="2"/>
    </row>
    <row r="675" spans="1:27" ht="12.75" x14ac:dyDescent="0.2">
      <c r="A675" s="2"/>
      <c r="B675" s="2"/>
      <c r="C675" s="59"/>
      <c r="D675" s="2"/>
      <c r="E675" s="2"/>
      <c r="F675" s="2"/>
      <c r="G675" s="2"/>
      <c r="H675" s="2"/>
      <c r="I675" s="4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9"/>
      <c r="X675" s="2"/>
      <c r="Y675" s="2"/>
      <c r="Z675" s="2"/>
      <c r="AA675" s="2"/>
    </row>
    <row r="676" spans="1:27" ht="12.75" x14ac:dyDescent="0.2">
      <c r="A676" s="2"/>
      <c r="B676" s="2"/>
      <c r="C676" s="59"/>
      <c r="D676" s="2"/>
      <c r="E676" s="2"/>
      <c r="F676" s="2"/>
      <c r="G676" s="2"/>
      <c r="H676" s="2"/>
      <c r="I676" s="4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9"/>
      <c r="X676" s="2"/>
      <c r="Y676" s="2"/>
      <c r="Z676" s="2"/>
      <c r="AA676" s="2"/>
    </row>
    <row r="677" spans="1:27" ht="12.75" x14ac:dyDescent="0.2">
      <c r="A677" s="2"/>
      <c r="B677" s="2"/>
      <c r="C677" s="59"/>
      <c r="D677" s="2"/>
      <c r="E677" s="2"/>
      <c r="F677" s="2"/>
      <c r="G677" s="2"/>
      <c r="H677" s="2"/>
      <c r="I677" s="4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9"/>
      <c r="X677" s="2"/>
      <c r="Y677" s="2"/>
      <c r="Z677" s="2"/>
      <c r="AA677" s="2"/>
    </row>
    <row r="678" spans="1:27" ht="12.75" x14ac:dyDescent="0.2">
      <c r="A678" s="2"/>
      <c r="B678" s="2"/>
      <c r="C678" s="59"/>
      <c r="D678" s="2"/>
      <c r="E678" s="2"/>
      <c r="F678" s="2"/>
      <c r="G678" s="2"/>
      <c r="H678" s="2"/>
      <c r="I678" s="4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9"/>
      <c r="X678" s="2"/>
      <c r="Y678" s="2"/>
      <c r="Z678" s="2"/>
      <c r="AA678" s="2"/>
    </row>
    <row r="679" spans="1:27" ht="12.75" x14ac:dyDescent="0.2">
      <c r="A679" s="2"/>
      <c r="B679" s="2"/>
      <c r="C679" s="59"/>
      <c r="D679" s="2"/>
      <c r="E679" s="2"/>
      <c r="F679" s="2"/>
      <c r="G679" s="2"/>
      <c r="H679" s="2"/>
      <c r="I679" s="4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9"/>
      <c r="X679" s="2"/>
      <c r="Y679" s="2"/>
      <c r="Z679" s="2"/>
      <c r="AA679" s="2"/>
    </row>
    <row r="680" spans="1:27" ht="12.75" x14ac:dyDescent="0.2">
      <c r="A680" s="2"/>
      <c r="B680" s="2"/>
      <c r="C680" s="59"/>
      <c r="D680" s="2"/>
      <c r="E680" s="2"/>
      <c r="F680" s="2"/>
      <c r="G680" s="2"/>
      <c r="H680" s="2"/>
      <c r="I680" s="4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9"/>
      <c r="X680" s="2"/>
      <c r="Y680" s="2"/>
      <c r="Z680" s="2"/>
      <c r="AA680" s="2"/>
    </row>
    <row r="681" spans="1:27" ht="12.75" x14ac:dyDescent="0.2">
      <c r="A681" s="2"/>
      <c r="B681" s="2"/>
      <c r="C681" s="59"/>
      <c r="D681" s="2"/>
      <c r="E681" s="2"/>
      <c r="F681" s="2"/>
      <c r="G681" s="2"/>
      <c r="H681" s="2"/>
      <c r="I681" s="4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9"/>
      <c r="X681" s="2"/>
      <c r="Y681" s="2"/>
      <c r="Z681" s="2"/>
      <c r="AA681" s="2"/>
    </row>
    <row r="682" spans="1:27" ht="12.75" x14ac:dyDescent="0.2">
      <c r="A682" s="2"/>
      <c r="B682" s="2"/>
      <c r="C682" s="59"/>
      <c r="D682" s="2"/>
      <c r="E682" s="2"/>
      <c r="F682" s="2"/>
      <c r="G682" s="2"/>
      <c r="H682" s="2"/>
      <c r="I682" s="4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9"/>
      <c r="X682" s="2"/>
      <c r="Y682" s="2"/>
      <c r="Z682" s="2"/>
      <c r="AA682" s="2"/>
    </row>
    <row r="683" spans="1:27" ht="12.75" x14ac:dyDescent="0.2">
      <c r="A683" s="2"/>
      <c r="B683" s="2"/>
      <c r="C683" s="59"/>
      <c r="D683" s="2"/>
      <c r="E683" s="2"/>
      <c r="F683" s="2"/>
      <c r="G683" s="2"/>
      <c r="H683" s="2"/>
      <c r="I683" s="4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9"/>
      <c r="X683" s="2"/>
      <c r="Y683" s="2"/>
      <c r="Z683" s="2"/>
      <c r="AA683" s="2"/>
    </row>
    <row r="684" spans="1:27" ht="12.75" x14ac:dyDescent="0.2">
      <c r="A684" s="2"/>
      <c r="B684" s="2"/>
      <c r="C684" s="59"/>
      <c r="D684" s="2"/>
      <c r="E684" s="2"/>
      <c r="F684" s="2"/>
      <c r="G684" s="2"/>
      <c r="H684" s="2"/>
      <c r="I684" s="4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9"/>
      <c r="X684" s="2"/>
      <c r="Y684" s="2"/>
      <c r="Z684" s="2"/>
      <c r="AA684" s="2"/>
    </row>
    <row r="685" spans="1:27" ht="12.75" x14ac:dyDescent="0.2">
      <c r="A685" s="2"/>
      <c r="B685" s="2"/>
      <c r="C685" s="59"/>
      <c r="D685" s="2"/>
      <c r="E685" s="2"/>
      <c r="F685" s="2"/>
      <c r="G685" s="2"/>
      <c r="H685" s="2"/>
      <c r="I685" s="4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9"/>
      <c r="X685" s="2"/>
      <c r="Y685" s="2"/>
      <c r="Z685" s="2"/>
      <c r="AA685" s="2"/>
    </row>
    <row r="686" spans="1:27" ht="12.75" x14ac:dyDescent="0.2">
      <c r="A686" s="2"/>
      <c r="B686" s="2"/>
      <c r="C686" s="59"/>
      <c r="D686" s="2"/>
      <c r="E686" s="2"/>
      <c r="F686" s="2"/>
      <c r="G686" s="2"/>
      <c r="H686" s="2"/>
      <c r="I686" s="4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59"/>
      <c r="X686" s="2"/>
      <c r="Y686" s="2"/>
      <c r="Z686" s="2"/>
      <c r="AA686" s="2"/>
    </row>
    <row r="687" spans="1:27" ht="12.75" x14ac:dyDescent="0.2">
      <c r="A687" s="2"/>
      <c r="B687" s="2"/>
      <c r="C687" s="59"/>
      <c r="D687" s="2"/>
      <c r="E687" s="2"/>
      <c r="F687" s="2"/>
      <c r="G687" s="2"/>
      <c r="H687" s="2"/>
      <c r="I687" s="4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59"/>
      <c r="X687" s="2"/>
      <c r="Y687" s="2"/>
      <c r="Z687" s="2"/>
      <c r="AA687" s="2"/>
    </row>
    <row r="688" spans="1:27" ht="12.75" x14ac:dyDescent="0.2">
      <c r="A688" s="2"/>
      <c r="B688" s="2"/>
      <c r="C688" s="59"/>
      <c r="D688" s="2"/>
      <c r="E688" s="2"/>
      <c r="F688" s="2"/>
      <c r="G688" s="2"/>
      <c r="H688" s="2"/>
      <c r="I688" s="4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59"/>
      <c r="X688" s="2"/>
      <c r="Y688" s="2"/>
      <c r="Z688" s="2"/>
      <c r="AA688" s="2"/>
    </row>
    <row r="689" spans="1:27" ht="12.75" x14ac:dyDescent="0.2">
      <c r="A689" s="2"/>
      <c r="B689" s="2"/>
      <c r="C689" s="59"/>
      <c r="D689" s="2"/>
      <c r="E689" s="2"/>
      <c r="F689" s="2"/>
      <c r="G689" s="2"/>
      <c r="H689" s="2"/>
      <c r="I689" s="4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59"/>
      <c r="X689" s="2"/>
      <c r="Y689" s="2"/>
      <c r="Z689" s="2"/>
      <c r="AA689" s="2"/>
    </row>
    <row r="690" spans="1:27" ht="12.75" x14ac:dyDescent="0.2">
      <c r="A690" s="2"/>
      <c r="B690" s="2"/>
      <c r="C690" s="59"/>
      <c r="D690" s="2"/>
      <c r="E690" s="2"/>
      <c r="F690" s="2"/>
      <c r="G690" s="2"/>
      <c r="H690" s="2"/>
      <c r="I690" s="4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59"/>
      <c r="X690" s="2"/>
      <c r="Y690" s="2"/>
      <c r="Z690" s="2"/>
      <c r="AA690" s="2"/>
    </row>
    <row r="691" spans="1:27" ht="12.75" x14ac:dyDescent="0.2">
      <c r="A691" s="2"/>
      <c r="B691" s="2"/>
      <c r="C691" s="59"/>
      <c r="D691" s="2"/>
      <c r="E691" s="2"/>
      <c r="F691" s="2"/>
      <c r="G691" s="2"/>
      <c r="H691" s="2"/>
      <c r="I691" s="4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59"/>
      <c r="X691" s="2"/>
      <c r="Y691" s="2"/>
      <c r="Z691" s="2"/>
      <c r="AA691" s="2"/>
    </row>
    <row r="692" spans="1:27" ht="12.75" x14ac:dyDescent="0.2">
      <c r="A692" s="2"/>
      <c r="B692" s="2"/>
      <c r="C692" s="59"/>
      <c r="D692" s="2"/>
      <c r="E692" s="2"/>
      <c r="F692" s="2"/>
      <c r="G692" s="2"/>
      <c r="H692" s="2"/>
      <c r="I692" s="4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59"/>
      <c r="X692" s="2"/>
      <c r="Y692" s="2"/>
      <c r="Z692" s="2"/>
      <c r="AA692" s="2"/>
    </row>
    <row r="693" spans="1:27" ht="12.75" x14ac:dyDescent="0.2">
      <c r="A693" s="2"/>
      <c r="B693" s="2"/>
      <c r="C693" s="59"/>
      <c r="D693" s="2"/>
      <c r="E693" s="2"/>
      <c r="F693" s="2"/>
      <c r="G693" s="2"/>
      <c r="H693" s="2"/>
      <c r="I693" s="4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59"/>
      <c r="X693" s="2"/>
      <c r="Y693" s="2"/>
      <c r="Z693" s="2"/>
      <c r="AA693" s="2"/>
    </row>
    <row r="694" spans="1:27" ht="12.75" x14ac:dyDescent="0.2">
      <c r="A694" s="2"/>
      <c r="B694" s="2"/>
      <c r="C694" s="59"/>
      <c r="D694" s="2"/>
      <c r="E694" s="2"/>
      <c r="F694" s="2"/>
      <c r="G694" s="2"/>
      <c r="H694" s="2"/>
      <c r="I694" s="4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59"/>
      <c r="X694" s="2"/>
      <c r="Y694" s="2"/>
      <c r="Z694" s="2"/>
      <c r="AA694" s="2"/>
    </row>
    <row r="695" spans="1:27" ht="12.75" x14ac:dyDescent="0.2">
      <c r="A695" s="2"/>
      <c r="B695" s="2"/>
      <c r="C695" s="59"/>
      <c r="D695" s="2"/>
      <c r="E695" s="2"/>
      <c r="F695" s="2"/>
      <c r="G695" s="2"/>
      <c r="H695" s="2"/>
      <c r="I695" s="4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59"/>
      <c r="X695" s="2"/>
      <c r="Y695" s="2"/>
      <c r="Z695" s="2"/>
      <c r="AA695" s="2"/>
    </row>
    <row r="696" spans="1:27" ht="12.75" x14ac:dyDescent="0.2">
      <c r="A696" s="2"/>
      <c r="B696" s="2"/>
      <c r="C696" s="59"/>
      <c r="D696" s="2"/>
      <c r="E696" s="2"/>
      <c r="F696" s="2"/>
      <c r="G696" s="2"/>
      <c r="H696" s="2"/>
      <c r="I696" s="4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59"/>
      <c r="X696" s="2"/>
      <c r="Y696" s="2"/>
      <c r="Z696" s="2"/>
      <c r="AA696" s="2"/>
    </row>
    <row r="697" spans="1:27" ht="12.75" x14ac:dyDescent="0.2">
      <c r="A697" s="2"/>
      <c r="B697" s="2"/>
      <c r="C697" s="59"/>
      <c r="D697" s="2"/>
      <c r="E697" s="2"/>
      <c r="F697" s="2"/>
      <c r="G697" s="2"/>
      <c r="H697" s="2"/>
      <c r="I697" s="4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59"/>
      <c r="X697" s="2"/>
      <c r="Y697" s="2"/>
      <c r="Z697" s="2"/>
      <c r="AA697" s="2"/>
    </row>
    <row r="698" spans="1:27" ht="12.75" x14ac:dyDescent="0.2">
      <c r="A698" s="2"/>
      <c r="B698" s="2"/>
      <c r="C698" s="59"/>
      <c r="D698" s="2"/>
      <c r="E698" s="2"/>
      <c r="F698" s="2"/>
      <c r="G698" s="2"/>
      <c r="H698" s="2"/>
      <c r="I698" s="4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59"/>
      <c r="X698" s="2"/>
      <c r="Y698" s="2"/>
      <c r="Z698" s="2"/>
      <c r="AA698" s="2"/>
    </row>
    <row r="699" spans="1:27" ht="12.75" x14ac:dyDescent="0.2">
      <c r="A699" s="2"/>
      <c r="B699" s="2"/>
      <c r="C699" s="59"/>
      <c r="D699" s="2"/>
      <c r="E699" s="2"/>
      <c r="F699" s="2"/>
      <c r="G699" s="2"/>
      <c r="H699" s="2"/>
      <c r="I699" s="4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59"/>
      <c r="X699" s="2"/>
      <c r="Y699" s="2"/>
      <c r="Z699" s="2"/>
      <c r="AA699" s="2"/>
    </row>
    <row r="700" spans="1:27" ht="12.75" x14ac:dyDescent="0.2">
      <c r="A700" s="2"/>
      <c r="B700" s="2"/>
      <c r="C700" s="59"/>
      <c r="D700" s="2"/>
      <c r="E700" s="2"/>
      <c r="F700" s="2"/>
      <c r="G700" s="2"/>
      <c r="H700" s="2"/>
      <c r="I700" s="4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59"/>
      <c r="X700" s="2"/>
      <c r="Y700" s="2"/>
      <c r="Z700" s="2"/>
      <c r="AA700" s="2"/>
    </row>
    <row r="701" spans="1:27" ht="12.75" x14ac:dyDescent="0.2">
      <c r="A701" s="2"/>
      <c r="B701" s="2"/>
      <c r="C701" s="59"/>
      <c r="D701" s="2"/>
      <c r="E701" s="2"/>
      <c r="F701" s="2"/>
      <c r="G701" s="2"/>
      <c r="H701" s="2"/>
      <c r="I701" s="4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59"/>
      <c r="X701" s="2"/>
      <c r="Y701" s="2"/>
      <c r="Z701" s="2"/>
      <c r="AA701" s="2"/>
    </row>
    <row r="702" spans="1:27" ht="12.75" x14ac:dyDescent="0.2">
      <c r="A702" s="2"/>
      <c r="B702" s="2"/>
      <c r="C702" s="59"/>
      <c r="D702" s="2"/>
      <c r="E702" s="2"/>
      <c r="F702" s="2"/>
      <c r="G702" s="2"/>
      <c r="H702" s="2"/>
      <c r="I702" s="4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59"/>
      <c r="X702" s="2"/>
      <c r="Y702" s="2"/>
      <c r="Z702" s="2"/>
      <c r="AA702" s="2"/>
    </row>
    <row r="703" spans="1:27" ht="12.75" x14ac:dyDescent="0.2">
      <c r="A703" s="2"/>
      <c r="B703" s="2"/>
      <c r="C703" s="59"/>
      <c r="D703" s="2"/>
      <c r="E703" s="2"/>
      <c r="F703" s="2"/>
      <c r="G703" s="2"/>
      <c r="H703" s="2"/>
      <c r="I703" s="4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59"/>
      <c r="X703" s="2"/>
      <c r="Y703" s="2"/>
      <c r="Z703" s="2"/>
      <c r="AA703" s="2"/>
    </row>
    <row r="704" spans="1:27" ht="12.75" x14ac:dyDescent="0.2">
      <c r="A704" s="2"/>
      <c r="B704" s="2"/>
      <c r="C704" s="59"/>
      <c r="D704" s="2"/>
      <c r="E704" s="2"/>
      <c r="F704" s="2"/>
      <c r="G704" s="2"/>
      <c r="H704" s="2"/>
      <c r="I704" s="4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59"/>
      <c r="X704" s="2"/>
      <c r="Y704" s="2"/>
      <c r="Z704" s="2"/>
      <c r="AA704" s="2"/>
    </row>
    <row r="705" spans="1:27" ht="12.75" x14ac:dyDescent="0.2">
      <c r="A705" s="2"/>
      <c r="B705" s="2"/>
      <c r="C705" s="59"/>
      <c r="D705" s="2"/>
      <c r="E705" s="2"/>
      <c r="F705" s="2"/>
      <c r="G705" s="2"/>
      <c r="H705" s="2"/>
      <c r="I705" s="4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59"/>
      <c r="X705" s="2"/>
      <c r="Y705" s="2"/>
      <c r="Z705" s="2"/>
      <c r="AA705" s="2"/>
    </row>
    <row r="706" spans="1:27" ht="12.75" x14ac:dyDescent="0.2">
      <c r="A706" s="2"/>
      <c r="B706" s="2"/>
      <c r="C706" s="59"/>
      <c r="D706" s="2"/>
      <c r="E706" s="2"/>
      <c r="F706" s="2"/>
      <c r="G706" s="2"/>
      <c r="H706" s="2"/>
      <c r="I706" s="4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59"/>
      <c r="X706" s="2"/>
      <c r="Y706" s="2"/>
      <c r="Z706" s="2"/>
      <c r="AA706" s="2"/>
    </row>
    <row r="707" spans="1:27" ht="12.75" x14ac:dyDescent="0.2">
      <c r="A707" s="2"/>
      <c r="B707" s="2"/>
      <c r="C707" s="59"/>
      <c r="D707" s="2"/>
      <c r="E707" s="2"/>
      <c r="F707" s="2"/>
      <c r="G707" s="2"/>
      <c r="H707" s="2"/>
      <c r="I707" s="4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59"/>
      <c r="X707" s="2"/>
      <c r="Y707" s="2"/>
      <c r="Z707" s="2"/>
      <c r="AA707" s="2"/>
    </row>
    <row r="708" spans="1:27" ht="12.75" x14ac:dyDescent="0.2">
      <c r="A708" s="2"/>
      <c r="B708" s="2"/>
      <c r="C708" s="59"/>
      <c r="D708" s="2"/>
      <c r="E708" s="2"/>
      <c r="F708" s="2"/>
      <c r="G708" s="2"/>
      <c r="H708" s="2"/>
      <c r="I708" s="4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59"/>
      <c r="X708" s="2"/>
      <c r="Y708" s="2"/>
      <c r="Z708" s="2"/>
      <c r="AA708" s="2"/>
    </row>
    <row r="709" spans="1:27" ht="12.75" x14ac:dyDescent="0.2">
      <c r="A709" s="2"/>
      <c r="B709" s="2"/>
      <c r="C709" s="59"/>
      <c r="D709" s="2"/>
      <c r="E709" s="2"/>
      <c r="F709" s="2"/>
      <c r="G709" s="2"/>
      <c r="H709" s="2"/>
      <c r="I709" s="4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59"/>
      <c r="X709" s="2"/>
      <c r="Y709" s="2"/>
      <c r="Z709" s="2"/>
      <c r="AA709" s="2"/>
    </row>
    <row r="710" spans="1:27" ht="12.75" x14ac:dyDescent="0.2">
      <c r="A710" s="2"/>
      <c r="B710" s="2"/>
      <c r="C710" s="59"/>
      <c r="D710" s="2"/>
      <c r="E710" s="2"/>
      <c r="F710" s="2"/>
      <c r="G710" s="2"/>
      <c r="H710" s="2"/>
      <c r="I710" s="4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59"/>
      <c r="X710" s="2"/>
      <c r="Y710" s="2"/>
      <c r="Z710" s="2"/>
      <c r="AA710" s="2"/>
    </row>
    <row r="711" spans="1:27" ht="12.75" x14ac:dyDescent="0.2">
      <c r="A711" s="2"/>
      <c r="B711" s="2"/>
      <c r="C711" s="59"/>
      <c r="D711" s="2"/>
      <c r="E711" s="2"/>
      <c r="F711" s="2"/>
      <c r="G711" s="2"/>
      <c r="H711" s="2"/>
      <c r="I711" s="4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59"/>
      <c r="X711" s="2"/>
      <c r="Y711" s="2"/>
      <c r="Z711" s="2"/>
      <c r="AA711" s="2"/>
    </row>
    <row r="712" spans="1:27" ht="12.75" x14ac:dyDescent="0.2">
      <c r="A712" s="2"/>
      <c r="B712" s="2"/>
      <c r="C712" s="59"/>
      <c r="D712" s="2"/>
      <c r="E712" s="2"/>
      <c r="F712" s="2"/>
      <c r="G712" s="2"/>
      <c r="H712" s="2"/>
      <c r="I712" s="4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59"/>
      <c r="X712" s="2"/>
      <c r="Y712" s="2"/>
      <c r="Z712" s="2"/>
      <c r="AA712" s="2"/>
    </row>
    <row r="713" spans="1:27" ht="12.75" x14ac:dyDescent="0.2">
      <c r="A713" s="2"/>
      <c r="B713" s="2"/>
      <c r="C713" s="59"/>
      <c r="D713" s="2"/>
      <c r="E713" s="2"/>
      <c r="F713" s="2"/>
      <c r="G713" s="2"/>
      <c r="H713" s="2"/>
      <c r="I713" s="4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59"/>
      <c r="X713" s="2"/>
      <c r="Y713" s="2"/>
      <c r="Z713" s="2"/>
      <c r="AA713" s="2"/>
    </row>
    <row r="714" spans="1:27" ht="12.75" x14ac:dyDescent="0.2">
      <c r="A714" s="2"/>
      <c r="B714" s="2"/>
      <c r="C714" s="59"/>
      <c r="D714" s="2"/>
      <c r="E714" s="2"/>
      <c r="F714" s="2"/>
      <c r="G714" s="2"/>
      <c r="H714" s="2"/>
      <c r="I714" s="4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59"/>
      <c r="X714" s="2"/>
      <c r="Y714" s="2"/>
      <c r="Z714" s="2"/>
      <c r="AA714" s="2"/>
    </row>
    <row r="715" spans="1:27" ht="12.75" x14ac:dyDescent="0.2">
      <c r="A715" s="2"/>
      <c r="B715" s="2"/>
      <c r="C715" s="59"/>
      <c r="D715" s="2"/>
      <c r="E715" s="2"/>
      <c r="F715" s="2"/>
      <c r="G715" s="2"/>
      <c r="H715" s="2"/>
      <c r="I715" s="4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59"/>
      <c r="X715" s="2"/>
      <c r="Y715" s="2"/>
      <c r="Z715" s="2"/>
      <c r="AA715" s="2"/>
    </row>
    <row r="716" spans="1:27" ht="12.75" x14ac:dyDescent="0.2">
      <c r="A716" s="2"/>
      <c r="B716" s="2"/>
      <c r="C716" s="59"/>
      <c r="D716" s="2"/>
      <c r="E716" s="2"/>
      <c r="F716" s="2"/>
      <c r="G716" s="2"/>
      <c r="H716" s="2"/>
      <c r="I716" s="4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59"/>
      <c r="X716" s="2"/>
      <c r="Y716" s="2"/>
      <c r="Z716" s="2"/>
      <c r="AA716" s="2"/>
    </row>
    <row r="717" spans="1:27" ht="12.75" x14ac:dyDescent="0.2">
      <c r="A717" s="2"/>
      <c r="B717" s="2"/>
      <c r="C717" s="59"/>
      <c r="D717" s="2"/>
      <c r="E717" s="2"/>
      <c r="F717" s="2"/>
      <c r="G717" s="2"/>
      <c r="H717" s="2"/>
      <c r="I717" s="4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59"/>
      <c r="X717" s="2"/>
      <c r="Y717" s="2"/>
      <c r="Z717" s="2"/>
      <c r="AA717" s="2"/>
    </row>
    <row r="718" spans="1:27" ht="12.75" x14ac:dyDescent="0.2">
      <c r="A718" s="2"/>
      <c r="B718" s="2"/>
      <c r="C718" s="59"/>
      <c r="D718" s="2"/>
      <c r="E718" s="2"/>
      <c r="F718" s="2"/>
      <c r="G718" s="2"/>
      <c r="H718" s="2"/>
      <c r="I718" s="4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59"/>
      <c r="X718" s="2"/>
      <c r="Y718" s="2"/>
      <c r="Z718" s="2"/>
      <c r="AA718" s="2"/>
    </row>
    <row r="719" spans="1:27" ht="12.75" x14ac:dyDescent="0.2">
      <c r="A719" s="2"/>
      <c r="B719" s="2"/>
      <c r="C719" s="59"/>
      <c r="D719" s="2"/>
      <c r="E719" s="2"/>
      <c r="F719" s="2"/>
      <c r="G719" s="2"/>
      <c r="H719" s="2"/>
      <c r="I719" s="4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59"/>
      <c r="X719" s="2"/>
      <c r="Y719" s="2"/>
      <c r="Z719" s="2"/>
      <c r="AA719" s="2"/>
    </row>
    <row r="720" spans="1:27" ht="12.75" x14ac:dyDescent="0.2">
      <c r="A720" s="2"/>
      <c r="B720" s="2"/>
      <c r="C720" s="59"/>
      <c r="D720" s="2"/>
      <c r="E720" s="2"/>
      <c r="F720" s="2"/>
      <c r="G720" s="2"/>
      <c r="H720" s="2"/>
      <c r="I720" s="4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59"/>
      <c r="X720" s="2"/>
      <c r="Y720" s="2"/>
      <c r="Z720" s="2"/>
      <c r="AA720" s="2"/>
    </row>
    <row r="721" spans="1:27" ht="12.75" x14ac:dyDescent="0.2">
      <c r="A721" s="2"/>
      <c r="B721" s="2"/>
      <c r="C721" s="59"/>
      <c r="D721" s="2"/>
      <c r="E721" s="2"/>
      <c r="F721" s="2"/>
      <c r="G721" s="2"/>
      <c r="H721" s="2"/>
      <c r="I721" s="4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59"/>
      <c r="X721" s="2"/>
      <c r="Y721" s="2"/>
      <c r="Z721" s="2"/>
      <c r="AA721" s="2"/>
    </row>
    <row r="722" spans="1:27" ht="12.75" x14ac:dyDescent="0.2">
      <c r="A722" s="2"/>
      <c r="B722" s="2"/>
      <c r="C722" s="59"/>
      <c r="D722" s="2"/>
      <c r="E722" s="2"/>
      <c r="F722" s="2"/>
      <c r="G722" s="2"/>
      <c r="H722" s="2"/>
      <c r="I722" s="4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59"/>
      <c r="X722" s="2"/>
      <c r="Y722" s="2"/>
      <c r="Z722" s="2"/>
      <c r="AA722" s="2"/>
    </row>
    <row r="723" spans="1:27" ht="12.75" x14ac:dyDescent="0.2">
      <c r="A723" s="2"/>
      <c r="B723" s="2"/>
      <c r="C723" s="59"/>
      <c r="D723" s="2"/>
      <c r="E723" s="2"/>
      <c r="F723" s="2"/>
      <c r="G723" s="2"/>
      <c r="H723" s="2"/>
      <c r="I723" s="4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59"/>
      <c r="X723" s="2"/>
      <c r="Y723" s="2"/>
      <c r="Z723" s="2"/>
      <c r="AA723" s="2"/>
    </row>
    <row r="724" spans="1:27" ht="12.75" x14ac:dyDescent="0.2">
      <c r="A724" s="2"/>
      <c r="B724" s="2"/>
      <c r="C724" s="59"/>
      <c r="D724" s="2"/>
      <c r="E724" s="2"/>
      <c r="F724" s="2"/>
      <c r="G724" s="2"/>
      <c r="H724" s="2"/>
      <c r="I724" s="4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59"/>
      <c r="X724" s="2"/>
      <c r="Y724" s="2"/>
      <c r="Z724" s="2"/>
      <c r="AA724" s="2"/>
    </row>
    <row r="725" spans="1:27" ht="12.75" x14ac:dyDescent="0.2">
      <c r="A725" s="2"/>
      <c r="B725" s="2"/>
      <c r="C725" s="59"/>
      <c r="D725" s="2"/>
      <c r="E725" s="2"/>
      <c r="F725" s="2"/>
      <c r="G725" s="2"/>
      <c r="H725" s="2"/>
      <c r="I725" s="4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59"/>
      <c r="X725" s="2"/>
      <c r="Y725" s="2"/>
      <c r="Z725" s="2"/>
      <c r="AA725" s="2"/>
    </row>
    <row r="726" spans="1:27" ht="12.75" x14ac:dyDescent="0.2">
      <c r="A726" s="2"/>
      <c r="B726" s="2"/>
      <c r="C726" s="59"/>
      <c r="D726" s="2"/>
      <c r="E726" s="2"/>
      <c r="F726" s="2"/>
      <c r="G726" s="2"/>
      <c r="H726" s="2"/>
      <c r="I726" s="4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59"/>
      <c r="X726" s="2"/>
      <c r="Y726" s="2"/>
      <c r="Z726" s="2"/>
      <c r="AA726" s="2"/>
    </row>
    <row r="727" spans="1:27" ht="12.75" x14ac:dyDescent="0.2">
      <c r="A727" s="2"/>
      <c r="B727" s="2"/>
      <c r="C727" s="59"/>
      <c r="D727" s="2"/>
      <c r="E727" s="2"/>
      <c r="F727" s="2"/>
      <c r="G727" s="2"/>
      <c r="H727" s="2"/>
      <c r="I727" s="4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59"/>
      <c r="X727" s="2"/>
      <c r="Y727" s="2"/>
      <c r="Z727" s="2"/>
      <c r="AA727" s="2"/>
    </row>
    <row r="728" spans="1:27" ht="12.75" x14ac:dyDescent="0.2">
      <c r="A728" s="2"/>
      <c r="B728" s="2"/>
      <c r="C728" s="59"/>
      <c r="D728" s="2"/>
      <c r="E728" s="2"/>
      <c r="F728" s="2"/>
      <c r="G728" s="2"/>
      <c r="H728" s="2"/>
      <c r="I728" s="4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59"/>
      <c r="X728" s="2"/>
      <c r="Y728" s="2"/>
      <c r="Z728" s="2"/>
      <c r="AA728" s="2"/>
    </row>
    <row r="729" spans="1:27" ht="12.75" x14ac:dyDescent="0.2">
      <c r="A729" s="2"/>
      <c r="B729" s="2"/>
      <c r="C729" s="59"/>
      <c r="D729" s="2"/>
      <c r="E729" s="2"/>
      <c r="F729" s="2"/>
      <c r="G729" s="2"/>
      <c r="H729" s="2"/>
      <c r="I729" s="4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59"/>
      <c r="X729" s="2"/>
      <c r="Y729" s="2"/>
      <c r="Z729" s="2"/>
      <c r="AA729" s="2"/>
    </row>
    <row r="730" spans="1:27" ht="12.75" x14ac:dyDescent="0.2">
      <c r="A730" s="2"/>
      <c r="B730" s="2"/>
      <c r="C730" s="59"/>
      <c r="D730" s="2"/>
      <c r="E730" s="2"/>
      <c r="F730" s="2"/>
      <c r="G730" s="2"/>
      <c r="H730" s="2"/>
      <c r="I730" s="4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59"/>
      <c r="X730" s="2"/>
      <c r="Y730" s="2"/>
      <c r="Z730" s="2"/>
      <c r="AA730" s="2"/>
    </row>
    <row r="731" spans="1:27" ht="12.75" x14ac:dyDescent="0.2">
      <c r="A731" s="2"/>
      <c r="B731" s="2"/>
      <c r="C731" s="59"/>
      <c r="D731" s="2"/>
      <c r="E731" s="2"/>
      <c r="F731" s="2"/>
      <c r="G731" s="2"/>
      <c r="H731" s="2"/>
      <c r="I731" s="4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59"/>
      <c r="X731" s="2"/>
      <c r="Y731" s="2"/>
      <c r="Z731" s="2"/>
      <c r="AA731" s="2"/>
    </row>
    <row r="732" spans="1:27" ht="12.75" x14ac:dyDescent="0.2">
      <c r="A732" s="2"/>
      <c r="B732" s="2"/>
      <c r="C732" s="59"/>
      <c r="D732" s="2"/>
      <c r="E732" s="2"/>
      <c r="F732" s="2"/>
      <c r="G732" s="2"/>
      <c r="H732" s="2"/>
      <c r="I732" s="4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59"/>
      <c r="X732" s="2"/>
      <c r="Y732" s="2"/>
      <c r="Z732" s="2"/>
      <c r="AA732" s="2"/>
    </row>
    <row r="733" spans="1:27" ht="12.75" x14ac:dyDescent="0.2">
      <c r="A733" s="2"/>
      <c r="B733" s="2"/>
      <c r="C733" s="59"/>
      <c r="D733" s="2"/>
      <c r="E733" s="2"/>
      <c r="F733" s="2"/>
      <c r="G733" s="2"/>
      <c r="H733" s="2"/>
      <c r="I733" s="4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59"/>
      <c r="X733" s="2"/>
      <c r="Y733" s="2"/>
      <c r="Z733" s="2"/>
      <c r="AA733" s="2"/>
    </row>
    <row r="734" spans="1:27" ht="12.75" x14ac:dyDescent="0.2">
      <c r="A734" s="2"/>
      <c r="B734" s="2"/>
      <c r="C734" s="59"/>
      <c r="D734" s="2"/>
      <c r="E734" s="2"/>
      <c r="F734" s="2"/>
      <c r="G734" s="2"/>
      <c r="H734" s="2"/>
      <c r="I734" s="4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59"/>
      <c r="X734" s="2"/>
      <c r="Y734" s="2"/>
      <c r="Z734" s="2"/>
      <c r="AA734" s="2"/>
    </row>
    <row r="735" spans="1:27" ht="12.75" x14ac:dyDescent="0.2">
      <c r="A735" s="2"/>
      <c r="B735" s="2"/>
      <c r="C735" s="59"/>
      <c r="D735" s="2"/>
      <c r="E735" s="2"/>
      <c r="F735" s="2"/>
      <c r="G735" s="2"/>
      <c r="H735" s="2"/>
      <c r="I735" s="4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59"/>
      <c r="X735" s="2"/>
      <c r="Y735" s="2"/>
      <c r="Z735" s="2"/>
      <c r="AA735" s="2"/>
    </row>
    <row r="736" spans="1:27" ht="12.75" x14ac:dyDescent="0.2">
      <c r="A736" s="2"/>
      <c r="B736" s="2"/>
      <c r="C736" s="59"/>
      <c r="D736" s="2"/>
      <c r="E736" s="2"/>
      <c r="F736" s="2"/>
      <c r="G736" s="2"/>
      <c r="H736" s="2"/>
      <c r="I736" s="4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59"/>
      <c r="X736" s="2"/>
      <c r="Y736" s="2"/>
      <c r="Z736" s="2"/>
      <c r="AA736" s="2"/>
    </row>
    <row r="737" spans="1:27" ht="12.75" x14ac:dyDescent="0.2">
      <c r="A737" s="2"/>
      <c r="B737" s="2"/>
      <c r="C737" s="59"/>
      <c r="D737" s="2"/>
      <c r="E737" s="2"/>
      <c r="F737" s="2"/>
      <c r="G737" s="2"/>
      <c r="H737" s="2"/>
      <c r="I737" s="4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59"/>
      <c r="X737" s="2"/>
      <c r="Y737" s="2"/>
      <c r="Z737" s="2"/>
      <c r="AA737" s="2"/>
    </row>
    <row r="738" spans="1:27" ht="12.75" x14ac:dyDescent="0.2">
      <c r="A738" s="2"/>
      <c r="B738" s="2"/>
      <c r="C738" s="59"/>
      <c r="D738" s="2"/>
      <c r="E738" s="2"/>
      <c r="F738" s="2"/>
      <c r="G738" s="2"/>
      <c r="H738" s="2"/>
      <c r="I738" s="4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59"/>
      <c r="X738" s="2"/>
      <c r="Y738" s="2"/>
      <c r="Z738" s="2"/>
      <c r="AA738" s="2"/>
    </row>
    <row r="739" spans="1:27" ht="12.75" x14ac:dyDescent="0.2">
      <c r="A739" s="2"/>
      <c r="B739" s="2"/>
      <c r="C739" s="59"/>
      <c r="D739" s="2"/>
      <c r="E739" s="2"/>
      <c r="F739" s="2"/>
      <c r="G739" s="2"/>
      <c r="H739" s="2"/>
      <c r="I739" s="4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59"/>
      <c r="X739" s="2"/>
      <c r="Y739" s="2"/>
      <c r="Z739" s="2"/>
      <c r="AA739" s="2"/>
    </row>
    <row r="740" spans="1:27" ht="12.75" x14ac:dyDescent="0.2">
      <c r="A740" s="2"/>
      <c r="B740" s="2"/>
      <c r="C740" s="59"/>
      <c r="D740" s="2"/>
      <c r="E740" s="2"/>
      <c r="F740" s="2"/>
      <c r="G740" s="2"/>
      <c r="H740" s="2"/>
      <c r="I740" s="4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59"/>
      <c r="X740" s="2"/>
      <c r="Y740" s="2"/>
      <c r="Z740" s="2"/>
      <c r="AA740" s="2"/>
    </row>
    <row r="741" spans="1:27" ht="12.75" x14ac:dyDescent="0.2">
      <c r="A741" s="2"/>
      <c r="B741" s="2"/>
      <c r="C741" s="59"/>
      <c r="D741" s="2"/>
      <c r="E741" s="2"/>
      <c r="F741" s="2"/>
      <c r="G741" s="2"/>
      <c r="H741" s="2"/>
      <c r="I741" s="4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59"/>
      <c r="X741" s="2"/>
      <c r="Y741" s="2"/>
      <c r="Z741" s="2"/>
      <c r="AA741" s="2"/>
    </row>
    <row r="742" spans="1:27" ht="12.75" x14ac:dyDescent="0.2">
      <c r="A742" s="2"/>
      <c r="B742" s="2"/>
      <c r="C742" s="59"/>
      <c r="D742" s="2"/>
      <c r="E742" s="2"/>
      <c r="F742" s="2"/>
      <c r="G742" s="2"/>
      <c r="H742" s="2"/>
      <c r="I742" s="4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59"/>
      <c r="X742" s="2"/>
      <c r="Y742" s="2"/>
      <c r="Z742" s="2"/>
      <c r="AA742" s="2"/>
    </row>
    <row r="743" spans="1:27" ht="12.75" x14ac:dyDescent="0.2">
      <c r="A743" s="2"/>
      <c r="B743" s="2"/>
      <c r="C743" s="59"/>
      <c r="D743" s="2"/>
      <c r="E743" s="2"/>
      <c r="F743" s="2"/>
      <c r="G743" s="2"/>
      <c r="H743" s="2"/>
      <c r="I743" s="4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59"/>
      <c r="X743" s="2"/>
      <c r="Y743" s="2"/>
      <c r="Z743" s="2"/>
      <c r="AA743" s="2"/>
    </row>
    <row r="744" spans="1:27" ht="12.75" x14ac:dyDescent="0.2">
      <c r="A744" s="2"/>
      <c r="B744" s="2"/>
      <c r="C744" s="59"/>
      <c r="D744" s="2"/>
      <c r="E744" s="2"/>
      <c r="F744" s="2"/>
      <c r="G744" s="2"/>
      <c r="H744" s="2"/>
      <c r="I744" s="4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59"/>
      <c r="X744" s="2"/>
      <c r="Y744" s="2"/>
      <c r="Z744" s="2"/>
      <c r="AA744" s="2"/>
    </row>
    <row r="745" spans="1:27" ht="12.75" x14ac:dyDescent="0.2">
      <c r="A745" s="2"/>
      <c r="B745" s="2"/>
      <c r="C745" s="59"/>
      <c r="D745" s="2"/>
      <c r="E745" s="2"/>
      <c r="F745" s="2"/>
      <c r="G745" s="2"/>
      <c r="H745" s="2"/>
      <c r="I745" s="4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59"/>
      <c r="X745" s="2"/>
      <c r="Y745" s="2"/>
      <c r="Z745" s="2"/>
      <c r="AA745" s="2"/>
    </row>
    <row r="746" spans="1:27" ht="12.75" x14ac:dyDescent="0.2">
      <c r="A746" s="2"/>
      <c r="B746" s="2"/>
      <c r="C746" s="59"/>
      <c r="D746" s="2"/>
      <c r="E746" s="2"/>
      <c r="F746" s="2"/>
      <c r="G746" s="2"/>
      <c r="H746" s="2"/>
      <c r="I746" s="4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59"/>
      <c r="X746" s="2"/>
      <c r="Y746" s="2"/>
      <c r="Z746" s="2"/>
      <c r="AA746" s="2"/>
    </row>
    <row r="747" spans="1:27" ht="12.75" x14ac:dyDescent="0.2">
      <c r="A747" s="2"/>
      <c r="B747" s="2"/>
      <c r="C747" s="59"/>
      <c r="D747" s="2"/>
      <c r="E747" s="2"/>
      <c r="F747" s="2"/>
      <c r="G747" s="2"/>
      <c r="H747" s="2"/>
      <c r="I747" s="4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59"/>
      <c r="X747" s="2"/>
      <c r="Y747" s="2"/>
      <c r="Z747" s="2"/>
      <c r="AA747" s="2"/>
    </row>
    <row r="748" spans="1:27" ht="12.75" x14ac:dyDescent="0.2">
      <c r="A748" s="2"/>
      <c r="B748" s="2"/>
      <c r="C748" s="59"/>
      <c r="D748" s="2"/>
      <c r="E748" s="2"/>
      <c r="F748" s="2"/>
      <c r="G748" s="2"/>
      <c r="H748" s="2"/>
      <c r="I748" s="4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59"/>
      <c r="X748" s="2"/>
      <c r="Y748" s="2"/>
      <c r="Z748" s="2"/>
      <c r="AA748" s="2"/>
    </row>
    <row r="749" spans="1:27" ht="12.75" x14ac:dyDescent="0.2">
      <c r="A749" s="2"/>
      <c r="B749" s="2"/>
      <c r="C749" s="59"/>
      <c r="D749" s="2"/>
      <c r="E749" s="2"/>
      <c r="F749" s="2"/>
      <c r="G749" s="2"/>
      <c r="H749" s="2"/>
      <c r="I749" s="4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59"/>
      <c r="X749" s="2"/>
      <c r="Y749" s="2"/>
      <c r="Z749" s="2"/>
      <c r="AA749" s="2"/>
    </row>
    <row r="750" spans="1:27" ht="12.75" x14ac:dyDescent="0.2">
      <c r="A750" s="2"/>
      <c r="B750" s="2"/>
      <c r="C750" s="59"/>
      <c r="D750" s="2"/>
      <c r="E750" s="2"/>
      <c r="F750" s="2"/>
      <c r="G750" s="2"/>
      <c r="H750" s="2"/>
      <c r="I750" s="4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59"/>
      <c r="X750" s="2"/>
      <c r="Y750" s="2"/>
      <c r="Z750" s="2"/>
      <c r="AA750" s="2"/>
    </row>
    <row r="751" spans="1:27" ht="12.75" x14ac:dyDescent="0.2">
      <c r="A751" s="2"/>
      <c r="B751" s="2"/>
      <c r="C751" s="59"/>
      <c r="D751" s="2"/>
      <c r="E751" s="2"/>
      <c r="F751" s="2"/>
      <c r="G751" s="2"/>
      <c r="H751" s="2"/>
      <c r="I751" s="4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59"/>
      <c r="X751" s="2"/>
      <c r="Y751" s="2"/>
      <c r="Z751" s="2"/>
      <c r="AA751" s="2"/>
    </row>
    <row r="752" spans="1:27" ht="12.75" x14ac:dyDescent="0.2">
      <c r="A752" s="2"/>
      <c r="B752" s="2"/>
      <c r="C752" s="59"/>
      <c r="D752" s="2"/>
      <c r="E752" s="2"/>
      <c r="F752" s="2"/>
      <c r="G752" s="2"/>
      <c r="H752" s="2"/>
      <c r="I752" s="4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59"/>
      <c r="X752" s="2"/>
      <c r="Y752" s="2"/>
      <c r="Z752" s="2"/>
      <c r="AA752" s="2"/>
    </row>
    <row r="753" spans="1:27" ht="12.75" x14ac:dyDescent="0.2">
      <c r="A753" s="2"/>
      <c r="B753" s="2"/>
      <c r="C753" s="59"/>
      <c r="D753" s="2"/>
      <c r="E753" s="2"/>
      <c r="F753" s="2"/>
      <c r="G753" s="2"/>
      <c r="H753" s="2"/>
      <c r="I753" s="4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59"/>
      <c r="X753" s="2"/>
      <c r="Y753" s="2"/>
      <c r="Z753" s="2"/>
      <c r="AA753" s="2"/>
    </row>
    <row r="754" spans="1:27" ht="12.75" x14ac:dyDescent="0.2">
      <c r="A754" s="2"/>
      <c r="B754" s="2"/>
      <c r="C754" s="59"/>
      <c r="D754" s="2"/>
      <c r="E754" s="2"/>
      <c r="F754" s="2"/>
      <c r="G754" s="2"/>
      <c r="H754" s="2"/>
      <c r="I754" s="4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59"/>
      <c r="X754" s="2"/>
      <c r="Y754" s="2"/>
      <c r="Z754" s="2"/>
      <c r="AA754" s="2"/>
    </row>
    <row r="755" spans="1:27" ht="12.75" x14ac:dyDescent="0.2">
      <c r="A755" s="2"/>
      <c r="B755" s="2"/>
      <c r="C755" s="59"/>
      <c r="D755" s="2"/>
      <c r="E755" s="2"/>
      <c r="F755" s="2"/>
      <c r="G755" s="2"/>
      <c r="H755" s="2"/>
      <c r="I755" s="4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59"/>
      <c r="X755" s="2"/>
      <c r="Y755" s="2"/>
      <c r="Z755" s="2"/>
      <c r="AA755" s="2"/>
    </row>
    <row r="756" spans="1:27" ht="12.75" x14ac:dyDescent="0.2">
      <c r="A756" s="2"/>
      <c r="B756" s="2"/>
      <c r="C756" s="59"/>
      <c r="D756" s="2"/>
      <c r="E756" s="2"/>
      <c r="F756" s="2"/>
      <c r="G756" s="2"/>
      <c r="H756" s="2"/>
      <c r="I756" s="4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59"/>
      <c r="X756" s="2"/>
      <c r="Y756" s="2"/>
      <c r="Z756" s="2"/>
      <c r="AA756" s="2"/>
    </row>
    <row r="757" spans="1:27" ht="12.75" x14ac:dyDescent="0.2">
      <c r="A757" s="2"/>
      <c r="B757" s="2"/>
      <c r="C757" s="59"/>
      <c r="D757" s="2"/>
      <c r="E757" s="2"/>
      <c r="F757" s="2"/>
      <c r="G757" s="2"/>
      <c r="H757" s="2"/>
      <c r="I757" s="4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59"/>
      <c r="X757" s="2"/>
      <c r="Y757" s="2"/>
      <c r="Z757" s="2"/>
      <c r="AA757" s="2"/>
    </row>
    <row r="758" spans="1:27" ht="12.75" x14ac:dyDescent="0.2">
      <c r="A758" s="2"/>
      <c r="B758" s="2"/>
      <c r="C758" s="59"/>
      <c r="D758" s="2"/>
      <c r="E758" s="2"/>
      <c r="F758" s="2"/>
      <c r="G758" s="2"/>
      <c r="H758" s="2"/>
      <c r="I758" s="4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59"/>
      <c r="X758" s="2"/>
      <c r="Y758" s="2"/>
      <c r="Z758" s="2"/>
      <c r="AA758" s="2"/>
    </row>
    <row r="759" spans="1:27" ht="12.75" x14ac:dyDescent="0.2">
      <c r="A759" s="2"/>
      <c r="B759" s="2"/>
      <c r="C759" s="59"/>
      <c r="D759" s="2"/>
      <c r="E759" s="2"/>
      <c r="F759" s="2"/>
      <c r="G759" s="2"/>
      <c r="H759" s="2"/>
      <c r="I759" s="4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59"/>
      <c r="X759" s="2"/>
      <c r="Y759" s="2"/>
      <c r="Z759" s="2"/>
      <c r="AA759" s="2"/>
    </row>
    <row r="760" spans="1:27" ht="12.75" x14ac:dyDescent="0.2">
      <c r="A760" s="2"/>
      <c r="B760" s="2"/>
      <c r="C760" s="59"/>
      <c r="D760" s="2"/>
      <c r="E760" s="2"/>
      <c r="F760" s="2"/>
      <c r="G760" s="2"/>
      <c r="H760" s="2"/>
      <c r="I760" s="4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59"/>
      <c r="X760" s="2"/>
      <c r="Y760" s="2"/>
      <c r="Z760" s="2"/>
      <c r="AA760" s="2"/>
    </row>
    <row r="761" spans="1:27" ht="12.75" x14ac:dyDescent="0.2">
      <c r="A761" s="2"/>
      <c r="B761" s="2"/>
      <c r="C761" s="59"/>
      <c r="D761" s="2"/>
      <c r="E761" s="2"/>
      <c r="F761" s="2"/>
      <c r="G761" s="2"/>
      <c r="H761" s="2"/>
      <c r="I761" s="4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59"/>
      <c r="X761" s="2"/>
      <c r="Y761" s="2"/>
      <c r="Z761" s="2"/>
      <c r="AA761" s="2"/>
    </row>
    <row r="762" spans="1:27" ht="12.75" x14ac:dyDescent="0.2">
      <c r="A762" s="2"/>
      <c r="B762" s="2"/>
      <c r="C762" s="59"/>
      <c r="D762" s="2"/>
      <c r="E762" s="2"/>
      <c r="F762" s="2"/>
      <c r="G762" s="2"/>
      <c r="H762" s="2"/>
      <c r="I762" s="4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59"/>
      <c r="X762" s="2"/>
      <c r="Y762" s="2"/>
      <c r="Z762" s="2"/>
      <c r="AA762" s="2"/>
    </row>
    <row r="763" spans="1:27" ht="12.75" x14ac:dyDescent="0.2">
      <c r="A763" s="2"/>
      <c r="B763" s="2"/>
      <c r="C763" s="59"/>
      <c r="D763" s="2"/>
      <c r="E763" s="2"/>
      <c r="F763" s="2"/>
      <c r="G763" s="2"/>
      <c r="H763" s="2"/>
      <c r="I763" s="4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59"/>
      <c r="X763" s="2"/>
      <c r="Y763" s="2"/>
      <c r="Z763" s="2"/>
      <c r="AA763" s="2"/>
    </row>
    <row r="764" spans="1:27" ht="12.75" x14ac:dyDescent="0.2">
      <c r="A764" s="2"/>
      <c r="B764" s="2"/>
      <c r="C764" s="59"/>
      <c r="D764" s="2"/>
      <c r="E764" s="2"/>
      <c r="F764" s="2"/>
      <c r="G764" s="2"/>
      <c r="H764" s="2"/>
      <c r="I764" s="4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59"/>
      <c r="X764" s="2"/>
      <c r="Y764" s="2"/>
      <c r="Z764" s="2"/>
      <c r="AA764" s="2"/>
    </row>
    <row r="765" spans="1:27" ht="12.75" x14ac:dyDescent="0.2">
      <c r="A765" s="2"/>
      <c r="B765" s="2"/>
      <c r="C765" s="59"/>
      <c r="D765" s="2"/>
      <c r="E765" s="2"/>
      <c r="F765" s="2"/>
      <c r="G765" s="2"/>
      <c r="H765" s="2"/>
      <c r="I765" s="4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59"/>
      <c r="X765" s="2"/>
      <c r="Y765" s="2"/>
      <c r="Z765" s="2"/>
      <c r="AA765" s="2"/>
    </row>
    <row r="766" spans="1:27" ht="12.75" x14ac:dyDescent="0.2">
      <c r="A766" s="2"/>
      <c r="B766" s="2"/>
      <c r="C766" s="59"/>
      <c r="D766" s="2"/>
      <c r="E766" s="2"/>
      <c r="F766" s="2"/>
      <c r="G766" s="2"/>
      <c r="H766" s="2"/>
      <c r="I766" s="4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59"/>
      <c r="X766" s="2"/>
      <c r="Y766" s="2"/>
      <c r="Z766" s="2"/>
      <c r="AA766" s="2"/>
    </row>
    <row r="767" spans="1:27" ht="12.75" x14ac:dyDescent="0.2">
      <c r="A767" s="2"/>
      <c r="B767" s="2"/>
      <c r="C767" s="59"/>
      <c r="D767" s="2"/>
      <c r="E767" s="2"/>
      <c r="F767" s="2"/>
      <c r="G767" s="2"/>
      <c r="H767" s="2"/>
      <c r="I767" s="4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59"/>
      <c r="X767" s="2"/>
      <c r="Y767" s="2"/>
      <c r="Z767" s="2"/>
      <c r="AA767" s="2"/>
    </row>
    <row r="768" spans="1:27" ht="12.75" x14ac:dyDescent="0.2">
      <c r="A768" s="2"/>
      <c r="B768" s="2"/>
      <c r="C768" s="59"/>
      <c r="D768" s="2"/>
      <c r="E768" s="2"/>
      <c r="F768" s="2"/>
      <c r="G768" s="2"/>
      <c r="H768" s="2"/>
      <c r="I768" s="4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59"/>
      <c r="X768" s="2"/>
      <c r="Y768" s="2"/>
      <c r="Z768" s="2"/>
      <c r="AA768" s="2"/>
    </row>
    <row r="769" spans="1:27" ht="12.75" x14ac:dyDescent="0.2">
      <c r="A769" s="2"/>
      <c r="B769" s="2"/>
      <c r="C769" s="59"/>
      <c r="D769" s="2"/>
      <c r="E769" s="2"/>
      <c r="F769" s="2"/>
      <c r="G769" s="2"/>
      <c r="H769" s="2"/>
      <c r="I769" s="4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59"/>
      <c r="X769" s="2"/>
      <c r="Y769" s="2"/>
      <c r="Z769" s="2"/>
      <c r="AA769" s="2"/>
    </row>
    <row r="770" spans="1:27" ht="12.75" x14ac:dyDescent="0.2">
      <c r="A770" s="2"/>
      <c r="B770" s="2"/>
      <c r="C770" s="59"/>
      <c r="D770" s="2"/>
      <c r="E770" s="2"/>
      <c r="F770" s="2"/>
      <c r="G770" s="2"/>
      <c r="H770" s="2"/>
      <c r="I770" s="4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59"/>
      <c r="X770" s="2"/>
      <c r="Y770" s="2"/>
      <c r="Z770" s="2"/>
      <c r="AA770" s="2"/>
    </row>
    <row r="771" spans="1:27" ht="12.75" x14ac:dyDescent="0.2">
      <c r="A771" s="2"/>
      <c r="B771" s="2"/>
      <c r="C771" s="59"/>
      <c r="D771" s="2"/>
      <c r="E771" s="2"/>
      <c r="F771" s="2"/>
      <c r="G771" s="2"/>
      <c r="H771" s="2"/>
      <c r="I771" s="4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59"/>
      <c r="X771" s="2"/>
      <c r="Y771" s="2"/>
      <c r="Z771" s="2"/>
      <c r="AA771" s="2"/>
    </row>
    <row r="772" spans="1:27" ht="12.75" x14ac:dyDescent="0.2">
      <c r="A772" s="2"/>
      <c r="B772" s="2"/>
      <c r="C772" s="59"/>
      <c r="D772" s="2"/>
      <c r="E772" s="2"/>
      <c r="F772" s="2"/>
      <c r="G772" s="2"/>
      <c r="H772" s="2"/>
      <c r="I772" s="4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59"/>
      <c r="X772" s="2"/>
      <c r="Y772" s="2"/>
      <c r="Z772" s="2"/>
      <c r="AA772" s="2"/>
    </row>
    <row r="773" spans="1:27" ht="12.75" x14ac:dyDescent="0.2">
      <c r="A773" s="2"/>
      <c r="B773" s="2"/>
      <c r="C773" s="59"/>
      <c r="D773" s="2"/>
      <c r="E773" s="2"/>
      <c r="F773" s="2"/>
      <c r="G773" s="2"/>
      <c r="H773" s="2"/>
      <c r="I773" s="4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59"/>
      <c r="X773" s="2"/>
      <c r="Y773" s="2"/>
      <c r="Z773" s="2"/>
      <c r="AA773" s="2"/>
    </row>
    <row r="774" spans="1:27" ht="12.75" x14ac:dyDescent="0.2">
      <c r="A774" s="2"/>
      <c r="B774" s="2"/>
      <c r="C774" s="59"/>
      <c r="D774" s="2"/>
      <c r="E774" s="2"/>
      <c r="F774" s="2"/>
      <c r="G774" s="2"/>
      <c r="H774" s="2"/>
      <c r="I774" s="4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59"/>
      <c r="X774" s="2"/>
      <c r="Y774" s="2"/>
      <c r="Z774" s="2"/>
      <c r="AA774" s="2"/>
    </row>
    <row r="775" spans="1:27" ht="12.75" x14ac:dyDescent="0.2">
      <c r="A775" s="2"/>
      <c r="B775" s="2"/>
      <c r="C775" s="59"/>
      <c r="D775" s="2"/>
      <c r="E775" s="2"/>
      <c r="F775" s="2"/>
      <c r="G775" s="2"/>
      <c r="H775" s="2"/>
      <c r="I775" s="4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59"/>
      <c r="X775" s="2"/>
      <c r="Y775" s="2"/>
      <c r="Z775" s="2"/>
      <c r="AA775" s="2"/>
    </row>
    <row r="776" spans="1:27" ht="12.75" x14ac:dyDescent="0.2">
      <c r="A776" s="2"/>
      <c r="B776" s="2"/>
      <c r="C776" s="59"/>
      <c r="D776" s="2"/>
      <c r="E776" s="2"/>
      <c r="F776" s="2"/>
      <c r="G776" s="2"/>
      <c r="H776" s="2"/>
      <c r="I776" s="4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59"/>
      <c r="X776" s="2"/>
      <c r="Y776" s="2"/>
      <c r="Z776" s="2"/>
      <c r="AA776" s="2"/>
    </row>
    <row r="777" spans="1:27" ht="12.75" x14ac:dyDescent="0.2">
      <c r="A777" s="2"/>
      <c r="B777" s="2"/>
      <c r="C777" s="59"/>
      <c r="D777" s="2"/>
      <c r="E777" s="2"/>
      <c r="F777" s="2"/>
      <c r="G777" s="2"/>
      <c r="H777" s="2"/>
      <c r="I777" s="4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59"/>
      <c r="X777" s="2"/>
      <c r="Y777" s="2"/>
      <c r="Z777" s="2"/>
      <c r="AA777" s="2"/>
    </row>
    <row r="778" spans="1:27" ht="12.75" x14ac:dyDescent="0.2">
      <c r="A778" s="2"/>
      <c r="B778" s="2"/>
      <c r="C778" s="59"/>
      <c r="D778" s="2"/>
      <c r="E778" s="2"/>
      <c r="F778" s="2"/>
      <c r="G778" s="2"/>
      <c r="H778" s="2"/>
      <c r="I778" s="4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59"/>
      <c r="X778" s="2"/>
      <c r="Y778" s="2"/>
      <c r="Z778" s="2"/>
      <c r="AA778" s="2"/>
    </row>
    <row r="779" spans="1:27" ht="12.75" x14ac:dyDescent="0.2">
      <c r="A779" s="2"/>
      <c r="B779" s="2"/>
      <c r="C779" s="59"/>
      <c r="D779" s="2"/>
      <c r="E779" s="2"/>
      <c r="F779" s="2"/>
      <c r="G779" s="2"/>
      <c r="H779" s="2"/>
      <c r="I779" s="4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59"/>
      <c r="X779" s="2"/>
      <c r="Y779" s="2"/>
      <c r="Z779" s="2"/>
      <c r="AA779" s="2"/>
    </row>
    <row r="780" spans="1:27" ht="12.75" x14ac:dyDescent="0.2">
      <c r="A780" s="2"/>
      <c r="B780" s="2"/>
      <c r="C780" s="59"/>
      <c r="D780" s="2"/>
      <c r="E780" s="2"/>
      <c r="F780" s="2"/>
      <c r="G780" s="2"/>
      <c r="H780" s="2"/>
      <c r="I780" s="4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59"/>
      <c r="X780" s="2"/>
      <c r="Y780" s="2"/>
      <c r="Z780" s="2"/>
      <c r="AA780" s="2"/>
    </row>
    <row r="781" spans="1:27" ht="12.75" x14ac:dyDescent="0.2">
      <c r="A781" s="2"/>
      <c r="B781" s="2"/>
      <c r="C781" s="59"/>
      <c r="D781" s="2"/>
      <c r="E781" s="2"/>
      <c r="F781" s="2"/>
      <c r="G781" s="2"/>
      <c r="H781" s="2"/>
      <c r="I781" s="4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59"/>
      <c r="X781" s="2"/>
      <c r="Y781" s="2"/>
      <c r="Z781" s="2"/>
      <c r="AA781" s="2"/>
    </row>
    <row r="782" spans="1:27" ht="12.75" x14ac:dyDescent="0.2">
      <c r="A782" s="2"/>
      <c r="B782" s="2"/>
      <c r="C782" s="59"/>
      <c r="D782" s="2"/>
      <c r="E782" s="2"/>
      <c r="F782" s="2"/>
      <c r="G782" s="2"/>
      <c r="H782" s="2"/>
      <c r="I782" s="4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59"/>
      <c r="X782" s="2"/>
      <c r="Y782" s="2"/>
      <c r="Z782" s="2"/>
      <c r="AA782" s="2"/>
    </row>
    <row r="783" spans="1:27" ht="12.75" x14ac:dyDescent="0.2">
      <c r="A783" s="2"/>
      <c r="B783" s="2"/>
      <c r="C783" s="59"/>
      <c r="D783" s="2"/>
      <c r="E783" s="2"/>
      <c r="F783" s="2"/>
      <c r="G783" s="2"/>
      <c r="H783" s="2"/>
      <c r="I783" s="4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59"/>
      <c r="X783" s="2"/>
      <c r="Y783" s="2"/>
      <c r="Z783" s="2"/>
      <c r="AA783" s="2"/>
    </row>
    <row r="784" spans="1:27" ht="12.75" x14ac:dyDescent="0.2">
      <c r="A784" s="2"/>
      <c r="B784" s="2"/>
      <c r="C784" s="59"/>
      <c r="D784" s="2"/>
      <c r="E784" s="2"/>
      <c r="F784" s="2"/>
      <c r="G784" s="2"/>
      <c r="H784" s="2"/>
      <c r="I784" s="4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59"/>
      <c r="X784" s="2"/>
      <c r="Y784" s="2"/>
      <c r="Z784" s="2"/>
      <c r="AA784" s="2"/>
    </row>
    <row r="785" spans="1:27" ht="12.75" x14ac:dyDescent="0.2">
      <c r="A785" s="2"/>
      <c r="B785" s="2"/>
      <c r="C785" s="59"/>
      <c r="D785" s="2"/>
      <c r="E785" s="2"/>
      <c r="F785" s="2"/>
      <c r="G785" s="2"/>
      <c r="H785" s="2"/>
      <c r="I785" s="4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59"/>
      <c r="X785" s="2"/>
      <c r="Y785" s="2"/>
      <c r="Z785" s="2"/>
      <c r="AA785" s="2"/>
    </row>
    <row r="786" spans="1:27" ht="12.75" x14ac:dyDescent="0.2">
      <c r="A786" s="2"/>
      <c r="B786" s="2"/>
      <c r="C786" s="59"/>
      <c r="D786" s="2"/>
      <c r="E786" s="2"/>
      <c r="F786" s="2"/>
      <c r="G786" s="2"/>
      <c r="H786" s="2"/>
      <c r="I786" s="4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59"/>
      <c r="X786" s="2"/>
      <c r="Y786" s="2"/>
      <c r="Z786" s="2"/>
      <c r="AA786" s="2"/>
    </row>
    <row r="787" spans="1:27" ht="12.75" x14ac:dyDescent="0.2">
      <c r="A787" s="2"/>
      <c r="B787" s="2"/>
      <c r="C787" s="59"/>
      <c r="D787" s="2"/>
      <c r="E787" s="2"/>
      <c r="F787" s="2"/>
      <c r="G787" s="2"/>
      <c r="H787" s="2"/>
      <c r="I787" s="4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59"/>
      <c r="X787" s="2"/>
      <c r="Y787" s="2"/>
      <c r="Z787" s="2"/>
      <c r="AA787" s="2"/>
    </row>
    <row r="788" spans="1:27" ht="12.75" x14ac:dyDescent="0.2">
      <c r="A788" s="2"/>
      <c r="B788" s="2"/>
      <c r="C788" s="59"/>
      <c r="D788" s="2"/>
      <c r="E788" s="2"/>
      <c r="F788" s="2"/>
      <c r="G788" s="2"/>
      <c r="H788" s="2"/>
      <c r="I788" s="4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59"/>
      <c r="X788" s="2"/>
      <c r="Y788" s="2"/>
      <c r="Z788" s="2"/>
      <c r="AA788" s="2"/>
    </row>
    <row r="789" spans="1:27" ht="12.75" x14ac:dyDescent="0.2">
      <c r="A789" s="2"/>
      <c r="B789" s="2"/>
      <c r="C789" s="59"/>
      <c r="D789" s="2"/>
      <c r="E789" s="2"/>
      <c r="F789" s="2"/>
      <c r="G789" s="2"/>
      <c r="H789" s="2"/>
      <c r="I789" s="4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59"/>
      <c r="X789" s="2"/>
      <c r="Y789" s="2"/>
      <c r="Z789" s="2"/>
      <c r="AA789" s="2"/>
    </row>
    <row r="790" spans="1:27" ht="12.75" x14ac:dyDescent="0.2">
      <c r="A790" s="2"/>
      <c r="B790" s="2"/>
      <c r="C790" s="59"/>
      <c r="D790" s="2"/>
      <c r="E790" s="2"/>
      <c r="F790" s="2"/>
      <c r="G790" s="2"/>
      <c r="H790" s="2"/>
      <c r="I790" s="4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59"/>
      <c r="X790" s="2"/>
      <c r="Y790" s="2"/>
      <c r="Z790" s="2"/>
      <c r="AA790" s="2"/>
    </row>
    <row r="791" spans="1:27" ht="12.75" x14ac:dyDescent="0.2">
      <c r="A791" s="2"/>
      <c r="B791" s="2"/>
      <c r="C791" s="59"/>
      <c r="D791" s="2"/>
      <c r="E791" s="2"/>
      <c r="F791" s="2"/>
      <c r="G791" s="2"/>
      <c r="H791" s="2"/>
      <c r="I791" s="4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59"/>
      <c r="X791" s="2"/>
      <c r="Y791" s="2"/>
      <c r="Z791" s="2"/>
      <c r="AA791" s="2"/>
    </row>
    <row r="792" spans="1:27" ht="12.75" x14ac:dyDescent="0.2">
      <c r="A792" s="2"/>
      <c r="B792" s="2"/>
      <c r="C792" s="59"/>
      <c r="D792" s="2"/>
      <c r="E792" s="2"/>
      <c r="F792" s="2"/>
      <c r="G792" s="2"/>
      <c r="H792" s="2"/>
      <c r="I792" s="4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59"/>
      <c r="X792" s="2"/>
      <c r="Y792" s="2"/>
      <c r="Z792" s="2"/>
      <c r="AA792" s="2"/>
    </row>
    <row r="793" spans="1:27" ht="12.75" x14ac:dyDescent="0.2">
      <c r="A793" s="2"/>
      <c r="B793" s="2"/>
      <c r="C793" s="59"/>
      <c r="D793" s="2"/>
      <c r="E793" s="2"/>
      <c r="F793" s="2"/>
      <c r="G793" s="2"/>
      <c r="H793" s="2"/>
      <c r="I793" s="4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59"/>
      <c r="X793" s="2"/>
      <c r="Y793" s="2"/>
      <c r="Z793" s="2"/>
      <c r="AA793" s="2"/>
    </row>
    <row r="794" spans="1:27" ht="12.75" x14ac:dyDescent="0.2">
      <c r="A794" s="2"/>
      <c r="B794" s="2"/>
      <c r="C794" s="59"/>
      <c r="D794" s="2"/>
      <c r="E794" s="2"/>
      <c r="F794" s="2"/>
      <c r="G794" s="2"/>
      <c r="H794" s="2"/>
      <c r="I794" s="4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59"/>
      <c r="X794" s="2"/>
      <c r="Y794" s="2"/>
      <c r="Z794" s="2"/>
      <c r="AA794" s="2"/>
    </row>
    <row r="795" spans="1:27" ht="12.75" x14ac:dyDescent="0.2">
      <c r="A795" s="2"/>
      <c r="B795" s="2"/>
      <c r="C795" s="59"/>
      <c r="D795" s="2"/>
      <c r="E795" s="2"/>
      <c r="F795" s="2"/>
      <c r="G795" s="2"/>
      <c r="H795" s="2"/>
      <c r="I795" s="4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59"/>
      <c r="X795" s="2"/>
      <c r="Y795" s="2"/>
      <c r="Z795" s="2"/>
      <c r="AA795" s="2"/>
    </row>
    <row r="796" spans="1:27" ht="12.75" x14ac:dyDescent="0.2">
      <c r="A796" s="2"/>
      <c r="B796" s="2"/>
      <c r="C796" s="59"/>
      <c r="D796" s="2"/>
      <c r="E796" s="2"/>
      <c r="F796" s="2"/>
      <c r="G796" s="2"/>
      <c r="H796" s="2"/>
      <c r="I796" s="4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59"/>
      <c r="X796" s="2"/>
      <c r="Y796" s="2"/>
      <c r="Z796" s="2"/>
      <c r="AA796" s="2"/>
    </row>
    <row r="797" spans="1:27" ht="12.75" x14ac:dyDescent="0.2">
      <c r="A797" s="2"/>
      <c r="B797" s="2"/>
      <c r="C797" s="59"/>
      <c r="D797" s="2"/>
      <c r="E797" s="2"/>
      <c r="F797" s="2"/>
      <c r="G797" s="2"/>
      <c r="H797" s="2"/>
      <c r="I797" s="4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59"/>
      <c r="X797" s="2"/>
      <c r="Y797" s="2"/>
      <c r="Z797" s="2"/>
      <c r="AA797" s="2"/>
    </row>
    <row r="798" spans="1:27" ht="12.75" x14ac:dyDescent="0.2">
      <c r="A798" s="2"/>
      <c r="B798" s="2"/>
      <c r="C798" s="59"/>
      <c r="D798" s="2"/>
      <c r="E798" s="2"/>
      <c r="F798" s="2"/>
      <c r="G798" s="2"/>
      <c r="H798" s="2"/>
      <c r="I798" s="4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59"/>
      <c r="X798" s="2"/>
      <c r="Y798" s="2"/>
      <c r="Z798" s="2"/>
      <c r="AA798" s="2"/>
    </row>
    <row r="799" spans="1:27" ht="12.75" x14ac:dyDescent="0.2">
      <c r="A799" s="2"/>
      <c r="B799" s="2"/>
      <c r="C799" s="59"/>
      <c r="D799" s="2"/>
      <c r="E799" s="2"/>
      <c r="F799" s="2"/>
      <c r="G799" s="2"/>
      <c r="H799" s="2"/>
      <c r="I799" s="4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59"/>
      <c r="X799" s="2"/>
      <c r="Y799" s="2"/>
      <c r="Z799" s="2"/>
      <c r="AA799" s="2"/>
    </row>
    <row r="800" spans="1:27" ht="12.75" x14ac:dyDescent="0.2">
      <c r="A800" s="2"/>
      <c r="B800" s="2"/>
      <c r="C800" s="59"/>
      <c r="D800" s="2"/>
      <c r="E800" s="2"/>
      <c r="F800" s="2"/>
      <c r="G800" s="2"/>
      <c r="H800" s="2"/>
      <c r="I800" s="4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59"/>
      <c r="X800" s="2"/>
      <c r="Y800" s="2"/>
      <c r="Z800" s="2"/>
      <c r="AA800" s="2"/>
    </row>
    <row r="801" spans="1:27" ht="12.75" x14ac:dyDescent="0.2">
      <c r="A801" s="2"/>
      <c r="B801" s="2"/>
      <c r="C801" s="59"/>
      <c r="D801" s="2"/>
      <c r="E801" s="2"/>
      <c r="F801" s="2"/>
      <c r="G801" s="2"/>
      <c r="H801" s="2"/>
      <c r="I801" s="4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59"/>
      <c r="X801" s="2"/>
      <c r="Y801" s="2"/>
      <c r="Z801" s="2"/>
      <c r="AA801" s="2"/>
    </row>
    <row r="802" spans="1:27" ht="12.75" x14ac:dyDescent="0.2">
      <c r="A802" s="2"/>
      <c r="B802" s="2"/>
      <c r="C802" s="59"/>
      <c r="D802" s="2"/>
      <c r="E802" s="2"/>
      <c r="F802" s="2"/>
      <c r="G802" s="2"/>
      <c r="H802" s="2"/>
      <c r="I802" s="4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59"/>
      <c r="X802" s="2"/>
      <c r="Y802" s="2"/>
      <c r="Z802" s="2"/>
      <c r="AA802" s="2"/>
    </row>
    <row r="803" spans="1:27" ht="12.75" x14ac:dyDescent="0.2">
      <c r="A803" s="2"/>
      <c r="B803" s="2"/>
      <c r="C803" s="59"/>
      <c r="D803" s="2"/>
      <c r="E803" s="2"/>
      <c r="F803" s="2"/>
      <c r="G803" s="2"/>
      <c r="H803" s="2"/>
      <c r="I803" s="4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59"/>
      <c r="X803" s="2"/>
      <c r="Y803" s="2"/>
      <c r="Z803" s="2"/>
      <c r="AA803" s="2"/>
    </row>
    <row r="804" spans="1:27" ht="12.75" x14ac:dyDescent="0.2">
      <c r="A804" s="2"/>
      <c r="B804" s="2"/>
      <c r="C804" s="59"/>
      <c r="D804" s="2"/>
      <c r="E804" s="2"/>
      <c r="F804" s="2"/>
      <c r="G804" s="2"/>
      <c r="H804" s="2"/>
      <c r="I804" s="4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59"/>
      <c r="X804" s="2"/>
      <c r="Y804" s="2"/>
      <c r="Z804" s="2"/>
      <c r="AA804" s="2"/>
    </row>
    <row r="805" spans="1:27" ht="12.75" x14ac:dyDescent="0.2">
      <c r="A805" s="2"/>
      <c r="B805" s="2"/>
      <c r="C805" s="59"/>
      <c r="D805" s="2"/>
      <c r="E805" s="2"/>
      <c r="F805" s="2"/>
      <c r="G805" s="2"/>
      <c r="H805" s="2"/>
      <c r="I805" s="4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59"/>
      <c r="X805" s="2"/>
      <c r="Y805" s="2"/>
      <c r="Z805" s="2"/>
      <c r="AA805" s="2"/>
    </row>
    <row r="806" spans="1:27" ht="12.75" x14ac:dyDescent="0.2">
      <c r="A806" s="2"/>
      <c r="B806" s="2"/>
      <c r="C806" s="59"/>
      <c r="D806" s="2"/>
      <c r="E806" s="2"/>
      <c r="F806" s="2"/>
      <c r="G806" s="2"/>
      <c r="H806" s="2"/>
      <c r="I806" s="4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59"/>
      <c r="X806" s="2"/>
      <c r="Y806" s="2"/>
      <c r="Z806" s="2"/>
      <c r="AA806" s="2"/>
    </row>
    <row r="807" spans="1:27" ht="12.75" x14ac:dyDescent="0.2">
      <c r="A807" s="2"/>
      <c r="B807" s="2"/>
      <c r="C807" s="59"/>
      <c r="D807" s="2"/>
      <c r="E807" s="2"/>
      <c r="F807" s="2"/>
      <c r="G807" s="2"/>
      <c r="H807" s="2"/>
      <c r="I807" s="4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59"/>
      <c r="X807" s="2"/>
      <c r="Y807" s="2"/>
      <c r="Z807" s="2"/>
      <c r="AA807" s="2"/>
    </row>
    <row r="808" spans="1:27" ht="12.75" x14ac:dyDescent="0.2">
      <c r="A808" s="2"/>
      <c r="B808" s="2"/>
      <c r="C808" s="59"/>
      <c r="D808" s="2"/>
      <c r="E808" s="2"/>
      <c r="F808" s="2"/>
      <c r="G808" s="2"/>
      <c r="H808" s="2"/>
      <c r="I808" s="4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59"/>
      <c r="X808" s="2"/>
      <c r="Y808" s="2"/>
      <c r="Z808" s="2"/>
      <c r="AA808" s="2"/>
    </row>
    <row r="809" spans="1:27" ht="12.75" x14ac:dyDescent="0.2">
      <c r="A809" s="2"/>
      <c r="B809" s="2"/>
      <c r="C809" s="59"/>
      <c r="D809" s="2"/>
      <c r="E809" s="2"/>
      <c r="F809" s="2"/>
      <c r="G809" s="2"/>
      <c r="H809" s="2"/>
      <c r="I809" s="4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59"/>
      <c r="X809" s="2"/>
      <c r="Y809" s="2"/>
      <c r="Z809" s="2"/>
      <c r="AA809" s="2"/>
    </row>
    <row r="810" spans="1:27" ht="12.75" x14ac:dyDescent="0.2">
      <c r="A810" s="2"/>
      <c r="B810" s="2"/>
      <c r="C810" s="59"/>
      <c r="D810" s="2"/>
      <c r="E810" s="2"/>
      <c r="F810" s="2"/>
      <c r="G810" s="2"/>
      <c r="H810" s="2"/>
      <c r="I810" s="4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59"/>
      <c r="X810" s="2"/>
      <c r="Y810" s="2"/>
      <c r="Z810" s="2"/>
      <c r="AA810" s="2"/>
    </row>
    <row r="811" spans="1:27" ht="12.75" x14ac:dyDescent="0.2">
      <c r="A811" s="2"/>
      <c r="B811" s="2"/>
      <c r="C811" s="59"/>
      <c r="D811" s="2"/>
      <c r="E811" s="2"/>
      <c r="F811" s="2"/>
      <c r="G811" s="2"/>
      <c r="H811" s="2"/>
      <c r="I811" s="4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59"/>
      <c r="X811" s="2"/>
      <c r="Y811" s="2"/>
      <c r="Z811" s="2"/>
      <c r="AA811" s="2"/>
    </row>
    <row r="812" spans="1:27" ht="12.75" x14ac:dyDescent="0.2">
      <c r="A812" s="2"/>
      <c r="B812" s="2"/>
      <c r="C812" s="59"/>
      <c r="D812" s="2"/>
      <c r="E812" s="2"/>
      <c r="F812" s="2"/>
      <c r="G812" s="2"/>
      <c r="H812" s="2"/>
      <c r="I812" s="4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59"/>
      <c r="X812" s="2"/>
      <c r="Y812" s="2"/>
      <c r="Z812" s="2"/>
      <c r="AA812" s="2"/>
    </row>
    <row r="813" spans="1:27" ht="12.75" x14ac:dyDescent="0.2">
      <c r="A813" s="2"/>
      <c r="B813" s="2"/>
      <c r="C813" s="59"/>
      <c r="D813" s="2"/>
      <c r="E813" s="2"/>
      <c r="F813" s="2"/>
      <c r="G813" s="2"/>
      <c r="H813" s="2"/>
      <c r="I813" s="4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59"/>
      <c r="X813" s="2"/>
      <c r="Y813" s="2"/>
      <c r="Z813" s="2"/>
      <c r="AA813" s="2"/>
    </row>
    <row r="814" spans="1:27" ht="12.75" x14ac:dyDescent="0.2">
      <c r="A814" s="2"/>
      <c r="B814" s="2"/>
      <c r="C814" s="59"/>
      <c r="D814" s="2"/>
      <c r="E814" s="2"/>
      <c r="F814" s="2"/>
      <c r="G814" s="2"/>
      <c r="H814" s="2"/>
      <c r="I814" s="4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59"/>
      <c r="X814" s="2"/>
      <c r="Y814" s="2"/>
      <c r="Z814" s="2"/>
      <c r="AA814" s="2"/>
    </row>
    <row r="815" spans="1:27" ht="12.75" x14ac:dyDescent="0.2">
      <c r="A815" s="2"/>
      <c r="B815" s="2"/>
      <c r="C815" s="59"/>
      <c r="D815" s="2"/>
      <c r="E815" s="2"/>
      <c r="F815" s="2"/>
      <c r="G815" s="2"/>
      <c r="H815" s="2"/>
      <c r="I815" s="4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59"/>
      <c r="X815" s="2"/>
      <c r="Y815" s="2"/>
      <c r="Z815" s="2"/>
      <c r="AA815" s="2"/>
    </row>
    <row r="816" spans="1:27" ht="12.75" x14ac:dyDescent="0.2">
      <c r="A816" s="2"/>
      <c r="B816" s="2"/>
      <c r="C816" s="59"/>
      <c r="D816" s="2"/>
      <c r="E816" s="2"/>
      <c r="F816" s="2"/>
      <c r="G816" s="2"/>
      <c r="H816" s="2"/>
      <c r="I816" s="4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59"/>
      <c r="X816" s="2"/>
      <c r="Y816" s="2"/>
      <c r="Z816" s="2"/>
      <c r="AA816" s="2"/>
    </row>
    <row r="817" spans="1:27" ht="12.75" x14ac:dyDescent="0.2">
      <c r="A817" s="2"/>
      <c r="B817" s="2"/>
      <c r="C817" s="59"/>
      <c r="D817" s="2"/>
      <c r="E817" s="2"/>
      <c r="F817" s="2"/>
      <c r="G817" s="2"/>
      <c r="H817" s="2"/>
      <c r="I817" s="4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59"/>
      <c r="X817" s="2"/>
      <c r="Y817" s="2"/>
      <c r="Z817" s="2"/>
      <c r="AA817" s="2"/>
    </row>
    <row r="818" spans="1:27" ht="12.75" x14ac:dyDescent="0.2">
      <c r="A818" s="2"/>
      <c r="B818" s="2"/>
      <c r="C818" s="59"/>
      <c r="D818" s="2"/>
      <c r="E818" s="2"/>
      <c r="F818" s="2"/>
      <c r="G818" s="2"/>
      <c r="H818" s="2"/>
      <c r="I818" s="4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59"/>
      <c r="X818" s="2"/>
      <c r="Y818" s="2"/>
      <c r="Z818" s="2"/>
      <c r="AA818" s="2"/>
    </row>
    <row r="819" spans="1:27" ht="12.75" x14ac:dyDescent="0.2">
      <c r="A819" s="2"/>
      <c r="B819" s="2"/>
      <c r="C819" s="59"/>
      <c r="D819" s="2"/>
      <c r="E819" s="2"/>
      <c r="F819" s="2"/>
      <c r="G819" s="2"/>
      <c r="H819" s="2"/>
      <c r="I819" s="4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59"/>
      <c r="X819" s="2"/>
      <c r="Y819" s="2"/>
      <c r="Z819" s="2"/>
      <c r="AA819" s="2"/>
    </row>
    <row r="820" spans="1:27" ht="12.75" x14ac:dyDescent="0.2">
      <c r="A820" s="2"/>
      <c r="B820" s="2"/>
      <c r="C820" s="59"/>
      <c r="D820" s="2"/>
      <c r="E820" s="2"/>
      <c r="F820" s="2"/>
      <c r="G820" s="2"/>
      <c r="H820" s="2"/>
      <c r="I820" s="4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59"/>
      <c r="X820" s="2"/>
      <c r="Y820" s="2"/>
      <c r="Z820" s="2"/>
      <c r="AA820" s="2"/>
    </row>
    <row r="821" spans="1:27" ht="12.75" x14ac:dyDescent="0.2">
      <c r="A821" s="2"/>
      <c r="B821" s="2"/>
      <c r="C821" s="59"/>
      <c r="D821" s="2"/>
      <c r="E821" s="2"/>
      <c r="F821" s="2"/>
      <c r="G821" s="2"/>
      <c r="H821" s="2"/>
      <c r="I821" s="4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59"/>
      <c r="X821" s="2"/>
      <c r="Y821" s="2"/>
      <c r="Z821" s="2"/>
      <c r="AA821" s="2"/>
    </row>
    <row r="822" spans="1:27" ht="12.75" x14ac:dyDescent="0.2">
      <c r="A822" s="2"/>
      <c r="B822" s="2"/>
      <c r="C822" s="59"/>
      <c r="D822" s="2"/>
      <c r="E822" s="2"/>
      <c r="F822" s="2"/>
      <c r="G822" s="2"/>
      <c r="H822" s="2"/>
      <c r="I822" s="4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59"/>
      <c r="X822" s="2"/>
      <c r="Y822" s="2"/>
      <c r="Z822" s="2"/>
      <c r="AA822" s="2"/>
    </row>
    <row r="823" spans="1:27" ht="12.75" x14ac:dyDescent="0.2">
      <c r="A823" s="2"/>
      <c r="B823" s="2"/>
      <c r="C823" s="59"/>
      <c r="D823" s="2"/>
      <c r="E823" s="2"/>
      <c r="F823" s="2"/>
      <c r="G823" s="2"/>
      <c r="H823" s="2"/>
      <c r="I823" s="4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59"/>
      <c r="X823" s="2"/>
      <c r="Y823" s="2"/>
      <c r="Z823" s="2"/>
      <c r="AA823" s="2"/>
    </row>
    <row r="824" spans="1:27" ht="12.75" x14ac:dyDescent="0.2">
      <c r="A824" s="2"/>
      <c r="B824" s="2"/>
      <c r="C824" s="59"/>
      <c r="D824" s="2"/>
      <c r="E824" s="2"/>
      <c r="F824" s="2"/>
      <c r="G824" s="2"/>
      <c r="H824" s="2"/>
      <c r="I824" s="4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59"/>
      <c r="X824" s="2"/>
      <c r="Y824" s="2"/>
      <c r="Z824" s="2"/>
      <c r="AA824" s="2"/>
    </row>
    <row r="825" spans="1:27" ht="12.75" x14ac:dyDescent="0.2">
      <c r="A825" s="2"/>
      <c r="B825" s="2"/>
      <c r="C825" s="59"/>
      <c r="D825" s="2"/>
      <c r="E825" s="2"/>
      <c r="F825" s="2"/>
      <c r="G825" s="2"/>
      <c r="H825" s="2"/>
      <c r="I825" s="4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59"/>
      <c r="X825" s="2"/>
      <c r="Y825" s="2"/>
      <c r="Z825" s="2"/>
      <c r="AA825" s="2"/>
    </row>
    <row r="826" spans="1:27" ht="12.75" x14ac:dyDescent="0.2">
      <c r="A826" s="2"/>
      <c r="B826" s="2"/>
      <c r="C826" s="59"/>
      <c r="D826" s="2"/>
      <c r="E826" s="2"/>
      <c r="F826" s="2"/>
      <c r="G826" s="2"/>
      <c r="H826" s="2"/>
      <c r="I826" s="4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59"/>
      <c r="X826" s="2"/>
      <c r="Y826" s="2"/>
      <c r="Z826" s="2"/>
      <c r="AA826" s="2"/>
    </row>
    <row r="827" spans="1:27" ht="12.75" x14ac:dyDescent="0.2">
      <c r="A827" s="2"/>
      <c r="B827" s="2"/>
      <c r="C827" s="59"/>
      <c r="D827" s="2"/>
      <c r="E827" s="2"/>
      <c r="F827" s="2"/>
      <c r="G827" s="2"/>
      <c r="H827" s="2"/>
      <c r="I827" s="4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59"/>
      <c r="X827" s="2"/>
      <c r="Y827" s="2"/>
      <c r="Z827" s="2"/>
      <c r="AA827" s="2"/>
    </row>
    <row r="828" spans="1:27" ht="12.75" x14ac:dyDescent="0.2">
      <c r="A828" s="2"/>
      <c r="B828" s="2"/>
      <c r="C828" s="59"/>
      <c r="D828" s="2"/>
      <c r="E828" s="2"/>
      <c r="F828" s="2"/>
      <c r="G828" s="2"/>
      <c r="H828" s="2"/>
      <c r="I828" s="4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59"/>
      <c r="X828" s="2"/>
      <c r="Y828" s="2"/>
      <c r="Z828" s="2"/>
      <c r="AA828" s="2"/>
    </row>
    <row r="829" spans="1:27" ht="12.75" x14ac:dyDescent="0.2">
      <c r="A829" s="2"/>
      <c r="B829" s="2"/>
      <c r="C829" s="59"/>
      <c r="D829" s="2"/>
      <c r="E829" s="2"/>
      <c r="F829" s="2"/>
      <c r="G829" s="2"/>
      <c r="H829" s="2"/>
      <c r="I829" s="4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59"/>
      <c r="X829" s="2"/>
      <c r="Y829" s="2"/>
      <c r="Z829" s="2"/>
      <c r="AA829" s="2"/>
    </row>
    <row r="830" spans="1:27" ht="12.75" x14ac:dyDescent="0.2">
      <c r="A830" s="2"/>
      <c r="B830" s="2"/>
      <c r="C830" s="59"/>
      <c r="D830" s="2"/>
      <c r="E830" s="2"/>
      <c r="F830" s="2"/>
      <c r="G830" s="2"/>
      <c r="H830" s="2"/>
      <c r="I830" s="4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59"/>
      <c r="X830" s="2"/>
      <c r="Y830" s="2"/>
      <c r="Z830" s="2"/>
      <c r="AA830" s="2"/>
    </row>
    <row r="831" spans="1:27" ht="12.75" x14ac:dyDescent="0.2">
      <c r="A831" s="2"/>
      <c r="B831" s="2"/>
      <c r="C831" s="59"/>
      <c r="D831" s="2"/>
      <c r="E831" s="2"/>
      <c r="F831" s="2"/>
      <c r="G831" s="2"/>
      <c r="H831" s="2"/>
      <c r="I831" s="4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59"/>
      <c r="X831" s="2"/>
      <c r="Y831" s="2"/>
      <c r="Z831" s="2"/>
      <c r="AA831" s="2"/>
    </row>
    <row r="832" spans="1:27" ht="12.75" x14ac:dyDescent="0.2">
      <c r="A832" s="2"/>
      <c r="B832" s="2"/>
      <c r="C832" s="59"/>
      <c r="D832" s="2"/>
      <c r="E832" s="2"/>
      <c r="F832" s="2"/>
      <c r="G832" s="2"/>
      <c r="H832" s="2"/>
      <c r="I832" s="4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59"/>
      <c r="X832" s="2"/>
      <c r="Y832" s="2"/>
      <c r="Z832" s="2"/>
      <c r="AA832" s="2"/>
    </row>
    <row r="833" spans="1:27" ht="12.75" x14ac:dyDescent="0.2">
      <c r="A833" s="2"/>
      <c r="B833" s="2"/>
      <c r="C833" s="59"/>
      <c r="D833" s="2"/>
      <c r="E833" s="2"/>
      <c r="F833" s="2"/>
      <c r="G833" s="2"/>
      <c r="H833" s="2"/>
      <c r="I833" s="4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59"/>
      <c r="X833" s="2"/>
      <c r="Y833" s="2"/>
      <c r="Z833" s="2"/>
      <c r="AA833" s="2"/>
    </row>
    <row r="834" spans="1:27" ht="12.75" x14ac:dyDescent="0.2">
      <c r="A834" s="2"/>
      <c r="B834" s="2"/>
      <c r="C834" s="59"/>
      <c r="D834" s="2"/>
      <c r="E834" s="2"/>
      <c r="F834" s="2"/>
      <c r="G834" s="2"/>
      <c r="H834" s="2"/>
      <c r="I834" s="4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59"/>
      <c r="X834" s="2"/>
      <c r="Y834" s="2"/>
      <c r="Z834" s="2"/>
      <c r="AA834" s="2"/>
    </row>
    <row r="835" spans="1:27" ht="12.75" x14ac:dyDescent="0.2">
      <c r="A835" s="2"/>
      <c r="B835" s="2"/>
      <c r="C835" s="59"/>
      <c r="D835" s="2"/>
      <c r="E835" s="2"/>
      <c r="F835" s="2"/>
      <c r="G835" s="2"/>
      <c r="H835" s="2"/>
      <c r="I835" s="4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59"/>
      <c r="X835" s="2"/>
      <c r="Y835" s="2"/>
      <c r="Z835" s="2"/>
      <c r="AA835" s="2"/>
    </row>
    <row r="836" spans="1:27" ht="12.75" x14ac:dyDescent="0.2">
      <c r="A836" s="2"/>
      <c r="B836" s="2"/>
      <c r="C836" s="59"/>
      <c r="D836" s="2"/>
      <c r="E836" s="2"/>
      <c r="F836" s="2"/>
      <c r="G836" s="2"/>
      <c r="H836" s="2"/>
      <c r="I836" s="4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59"/>
      <c r="X836" s="2"/>
      <c r="Y836" s="2"/>
      <c r="Z836" s="2"/>
      <c r="AA836" s="2"/>
    </row>
    <row r="837" spans="1:27" ht="12.75" x14ac:dyDescent="0.2">
      <c r="A837" s="2"/>
      <c r="B837" s="2"/>
      <c r="C837" s="59"/>
      <c r="D837" s="2"/>
      <c r="E837" s="2"/>
      <c r="F837" s="2"/>
      <c r="G837" s="2"/>
      <c r="H837" s="2"/>
      <c r="I837" s="4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59"/>
      <c r="X837" s="2"/>
      <c r="Y837" s="2"/>
      <c r="Z837" s="2"/>
      <c r="AA837" s="2"/>
    </row>
    <row r="838" spans="1:27" ht="12.75" x14ac:dyDescent="0.2">
      <c r="A838" s="2"/>
      <c r="B838" s="2"/>
      <c r="C838" s="59"/>
      <c r="D838" s="2"/>
      <c r="E838" s="2"/>
      <c r="F838" s="2"/>
      <c r="G838" s="2"/>
      <c r="H838" s="2"/>
      <c r="I838" s="4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59"/>
      <c r="X838" s="2"/>
      <c r="Y838" s="2"/>
      <c r="Z838" s="2"/>
      <c r="AA838" s="2"/>
    </row>
    <row r="839" spans="1:27" ht="12.75" x14ac:dyDescent="0.2">
      <c r="A839" s="2"/>
      <c r="B839" s="2"/>
      <c r="C839" s="59"/>
      <c r="D839" s="2"/>
      <c r="E839" s="2"/>
      <c r="F839" s="2"/>
      <c r="G839" s="2"/>
      <c r="H839" s="2"/>
      <c r="I839" s="4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59"/>
      <c r="X839" s="2"/>
      <c r="Y839" s="2"/>
      <c r="Z839" s="2"/>
      <c r="AA839" s="2"/>
    </row>
    <row r="840" spans="1:27" ht="12.75" x14ac:dyDescent="0.2">
      <c r="A840" s="2"/>
      <c r="B840" s="2"/>
      <c r="C840" s="59"/>
      <c r="D840" s="2"/>
      <c r="E840" s="2"/>
      <c r="F840" s="2"/>
      <c r="G840" s="2"/>
      <c r="H840" s="2"/>
      <c r="I840" s="4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59"/>
      <c r="X840" s="2"/>
      <c r="Y840" s="2"/>
      <c r="Z840" s="2"/>
      <c r="AA840" s="2"/>
    </row>
    <row r="841" spans="1:27" ht="12.75" x14ac:dyDescent="0.2">
      <c r="A841" s="2"/>
      <c r="B841" s="2"/>
      <c r="C841" s="59"/>
      <c r="D841" s="2"/>
      <c r="E841" s="2"/>
      <c r="F841" s="2"/>
      <c r="G841" s="2"/>
      <c r="H841" s="2"/>
      <c r="I841" s="4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59"/>
      <c r="X841" s="2"/>
      <c r="Y841" s="2"/>
      <c r="Z841" s="2"/>
      <c r="AA841" s="2"/>
    </row>
    <row r="842" spans="1:27" ht="12.75" x14ac:dyDescent="0.2">
      <c r="A842" s="2"/>
      <c r="B842" s="2"/>
      <c r="C842" s="59"/>
      <c r="D842" s="2"/>
      <c r="E842" s="2"/>
      <c r="F842" s="2"/>
      <c r="G842" s="2"/>
      <c r="H842" s="2"/>
      <c r="I842" s="4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59"/>
      <c r="X842" s="2"/>
      <c r="Y842" s="2"/>
      <c r="Z842" s="2"/>
      <c r="AA842" s="2"/>
    </row>
    <row r="843" spans="1:27" ht="12.75" x14ac:dyDescent="0.2">
      <c r="A843" s="2"/>
      <c r="B843" s="2"/>
      <c r="C843" s="59"/>
      <c r="D843" s="2"/>
      <c r="E843" s="2"/>
      <c r="F843" s="2"/>
      <c r="G843" s="2"/>
      <c r="H843" s="2"/>
      <c r="I843" s="4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59"/>
      <c r="X843" s="2"/>
      <c r="Y843" s="2"/>
      <c r="Z843" s="2"/>
      <c r="AA843" s="2"/>
    </row>
    <row r="844" spans="1:27" ht="12.75" x14ac:dyDescent="0.2">
      <c r="A844" s="2"/>
      <c r="B844" s="2"/>
      <c r="C844" s="59"/>
      <c r="D844" s="2"/>
      <c r="E844" s="2"/>
      <c r="F844" s="2"/>
      <c r="G844" s="2"/>
      <c r="H844" s="2"/>
      <c r="I844" s="4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59"/>
      <c r="X844" s="2"/>
      <c r="Y844" s="2"/>
      <c r="Z844" s="2"/>
      <c r="AA844" s="2"/>
    </row>
    <row r="845" spans="1:27" ht="12.75" x14ac:dyDescent="0.2">
      <c r="A845" s="2"/>
      <c r="B845" s="2"/>
      <c r="C845" s="59"/>
      <c r="D845" s="2"/>
      <c r="E845" s="2"/>
      <c r="F845" s="2"/>
      <c r="G845" s="2"/>
      <c r="H845" s="2"/>
      <c r="I845" s="4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59"/>
      <c r="X845" s="2"/>
      <c r="Y845" s="2"/>
      <c r="Z845" s="2"/>
      <c r="AA845" s="2"/>
    </row>
    <row r="846" spans="1:27" ht="12.75" x14ac:dyDescent="0.2">
      <c r="A846" s="2"/>
      <c r="B846" s="2"/>
      <c r="C846" s="59"/>
      <c r="D846" s="2"/>
      <c r="E846" s="2"/>
      <c r="F846" s="2"/>
      <c r="G846" s="2"/>
      <c r="H846" s="2"/>
      <c r="I846" s="4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59"/>
      <c r="X846" s="2"/>
      <c r="Y846" s="2"/>
      <c r="Z846" s="2"/>
      <c r="AA846" s="2"/>
    </row>
    <row r="847" spans="1:27" ht="12.75" x14ac:dyDescent="0.2">
      <c r="A847" s="2"/>
      <c r="B847" s="2"/>
      <c r="C847" s="59"/>
      <c r="D847" s="2"/>
      <c r="E847" s="2"/>
      <c r="F847" s="2"/>
      <c r="G847" s="2"/>
      <c r="H847" s="2"/>
      <c r="I847" s="4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59"/>
      <c r="X847" s="2"/>
      <c r="Y847" s="2"/>
      <c r="Z847" s="2"/>
      <c r="AA847" s="2"/>
    </row>
    <row r="848" spans="1:27" ht="12.75" x14ac:dyDescent="0.2">
      <c r="A848" s="2"/>
      <c r="B848" s="2"/>
      <c r="C848" s="59"/>
      <c r="D848" s="2"/>
      <c r="E848" s="2"/>
      <c r="F848" s="2"/>
      <c r="G848" s="2"/>
      <c r="H848" s="2"/>
      <c r="I848" s="4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59"/>
      <c r="X848" s="2"/>
      <c r="Y848" s="2"/>
      <c r="Z848" s="2"/>
      <c r="AA848" s="2"/>
    </row>
    <row r="849" spans="1:27" ht="12.75" x14ac:dyDescent="0.2">
      <c r="A849" s="2"/>
      <c r="B849" s="2"/>
      <c r="C849" s="59"/>
      <c r="D849" s="2"/>
      <c r="E849" s="2"/>
      <c r="F849" s="2"/>
      <c r="G849" s="2"/>
      <c r="H849" s="2"/>
      <c r="I849" s="4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59"/>
      <c r="X849" s="2"/>
      <c r="Y849" s="2"/>
      <c r="Z849" s="2"/>
      <c r="AA849" s="2"/>
    </row>
    <row r="850" spans="1:27" ht="12.75" x14ac:dyDescent="0.2">
      <c r="A850" s="2"/>
      <c r="B850" s="2"/>
      <c r="C850" s="59"/>
      <c r="D850" s="2"/>
      <c r="E850" s="2"/>
      <c r="F850" s="2"/>
      <c r="G850" s="2"/>
      <c r="H850" s="2"/>
      <c r="I850" s="4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59"/>
      <c r="X850" s="2"/>
      <c r="Y850" s="2"/>
      <c r="Z850" s="2"/>
      <c r="AA850" s="2"/>
    </row>
    <row r="851" spans="1:27" ht="12.75" x14ac:dyDescent="0.2">
      <c r="A851" s="2"/>
      <c r="B851" s="2"/>
      <c r="C851" s="59"/>
      <c r="D851" s="2"/>
      <c r="E851" s="2"/>
      <c r="F851" s="2"/>
      <c r="G851" s="2"/>
      <c r="H851" s="2"/>
      <c r="I851" s="4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59"/>
      <c r="X851" s="2"/>
      <c r="Y851" s="2"/>
      <c r="Z851" s="2"/>
      <c r="AA851" s="2"/>
    </row>
    <row r="852" spans="1:27" ht="12.75" x14ac:dyDescent="0.2">
      <c r="A852" s="2"/>
      <c r="B852" s="2"/>
      <c r="C852" s="59"/>
      <c r="D852" s="2"/>
      <c r="E852" s="2"/>
      <c r="F852" s="2"/>
      <c r="G852" s="2"/>
      <c r="H852" s="2"/>
      <c r="I852" s="4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59"/>
      <c r="X852" s="2"/>
      <c r="Y852" s="2"/>
      <c r="Z852" s="2"/>
      <c r="AA852" s="2"/>
    </row>
    <row r="853" spans="1:27" ht="12.75" x14ac:dyDescent="0.2">
      <c r="A853" s="2"/>
      <c r="B853" s="2"/>
      <c r="C853" s="59"/>
      <c r="D853" s="2"/>
      <c r="E853" s="2"/>
      <c r="F853" s="2"/>
      <c r="G853" s="2"/>
      <c r="H853" s="2"/>
      <c r="I853" s="4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59"/>
      <c r="X853" s="2"/>
      <c r="Y853" s="2"/>
      <c r="Z853" s="2"/>
      <c r="AA853" s="2"/>
    </row>
    <row r="854" spans="1:27" ht="12.75" x14ac:dyDescent="0.2">
      <c r="A854" s="2"/>
      <c r="B854" s="2"/>
      <c r="C854" s="59"/>
      <c r="D854" s="2"/>
      <c r="E854" s="2"/>
      <c r="F854" s="2"/>
      <c r="G854" s="2"/>
      <c r="H854" s="2"/>
      <c r="I854" s="4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59"/>
      <c r="X854" s="2"/>
      <c r="Y854" s="2"/>
      <c r="Z854" s="2"/>
      <c r="AA854" s="2"/>
    </row>
    <row r="855" spans="1:27" ht="12.75" x14ac:dyDescent="0.2">
      <c r="A855" s="2"/>
      <c r="B855" s="2"/>
      <c r="C855" s="59"/>
      <c r="D855" s="2"/>
      <c r="E855" s="2"/>
      <c r="F855" s="2"/>
      <c r="G855" s="2"/>
      <c r="H855" s="2"/>
      <c r="I855" s="4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59"/>
      <c r="X855" s="2"/>
      <c r="Y855" s="2"/>
      <c r="Z855" s="2"/>
      <c r="AA855" s="2"/>
    </row>
    <row r="856" spans="1:27" ht="12.75" x14ac:dyDescent="0.2">
      <c r="A856" s="2"/>
      <c r="B856" s="2"/>
      <c r="C856" s="59"/>
      <c r="D856" s="2"/>
      <c r="E856" s="2"/>
      <c r="F856" s="2"/>
      <c r="G856" s="2"/>
      <c r="H856" s="2"/>
      <c r="I856" s="4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59"/>
      <c r="X856" s="2"/>
      <c r="Y856" s="2"/>
      <c r="Z856" s="2"/>
      <c r="AA856" s="2"/>
    </row>
    <row r="857" spans="1:27" ht="12.75" x14ac:dyDescent="0.2">
      <c r="A857" s="2"/>
      <c r="B857" s="2"/>
      <c r="C857" s="59"/>
      <c r="D857" s="2"/>
      <c r="E857" s="2"/>
      <c r="F857" s="2"/>
      <c r="G857" s="2"/>
      <c r="H857" s="2"/>
      <c r="I857" s="4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59"/>
      <c r="X857" s="2"/>
      <c r="Y857" s="2"/>
      <c r="Z857" s="2"/>
      <c r="AA857" s="2"/>
    </row>
    <row r="858" spans="1:27" ht="12.75" x14ac:dyDescent="0.2">
      <c r="A858" s="2"/>
      <c r="B858" s="2"/>
      <c r="C858" s="59"/>
      <c r="D858" s="2"/>
      <c r="E858" s="2"/>
      <c r="F858" s="2"/>
      <c r="G858" s="2"/>
      <c r="H858" s="2"/>
      <c r="I858" s="4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59"/>
      <c r="X858" s="2"/>
      <c r="Y858" s="2"/>
      <c r="Z858" s="2"/>
      <c r="AA858" s="2"/>
    </row>
    <row r="859" spans="1:27" ht="12.75" x14ac:dyDescent="0.2">
      <c r="A859" s="2"/>
      <c r="B859" s="2"/>
      <c r="C859" s="59"/>
      <c r="D859" s="2"/>
      <c r="E859" s="2"/>
      <c r="F859" s="2"/>
      <c r="G859" s="2"/>
      <c r="H859" s="2"/>
      <c r="I859" s="4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59"/>
      <c r="X859" s="2"/>
      <c r="Y859" s="2"/>
      <c r="Z859" s="2"/>
      <c r="AA859" s="2"/>
    </row>
    <row r="860" spans="1:27" ht="12.75" x14ac:dyDescent="0.2">
      <c r="A860" s="2"/>
      <c r="B860" s="2"/>
      <c r="C860" s="59"/>
      <c r="D860" s="2"/>
      <c r="E860" s="2"/>
      <c r="F860" s="2"/>
      <c r="G860" s="2"/>
      <c r="H860" s="2"/>
      <c r="I860" s="4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59"/>
      <c r="X860" s="2"/>
      <c r="Y860" s="2"/>
      <c r="Z860" s="2"/>
      <c r="AA860" s="2"/>
    </row>
    <row r="861" spans="1:27" ht="12.75" x14ac:dyDescent="0.2">
      <c r="A861" s="2"/>
      <c r="B861" s="2"/>
      <c r="C861" s="59"/>
      <c r="D861" s="2"/>
      <c r="E861" s="2"/>
      <c r="F861" s="2"/>
      <c r="G861" s="2"/>
      <c r="H861" s="2"/>
      <c r="I861" s="4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59"/>
      <c r="X861" s="2"/>
      <c r="Y861" s="2"/>
      <c r="Z861" s="2"/>
      <c r="AA861" s="2"/>
    </row>
    <row r="862" spans="1:27" ht="12.75" x14ac:dyDescent="0.2">
      <c r="A862" s="2"/>
      <c r="B862" s="2"/>
      <c r="C862" s="59"/>
      <c r="D862" s="2"/>
      <c r="E862" s="2"/>
      <c r="F862" s="2"/>
      <c r="G862" s="2"/>
      <c r="H862" s="2"/>
      <c r="I862" s="4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59"/>
      <c r="X862" s="2"/>
      <c r="Y862" s="2"/>
      <c r="Z862" s="2"/>
      <c r="AA862" s="2"/>
    </row>
    <row r="863" spans="1:27" ht="12.75" x14ac:dyDescent="0.2">
      <c r="A863" s="2"/>
      <c r="B863" s="2"/>
      <c r="C863" s="59"/>
      <c r="D863" s="2"/>
      <c r="E863" s="2"/>
      <c r="F863" s="2"/>
      <c r="G863" s="2"/>
      <c r="H863" s="2"/>
      <c r="I863" s="4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59"/>
      <c r="X863" s="2"/>
      <c r="Y863" s="2"/>
      <c r="Z863" s="2"/>
      <c r="AA863" s="2"/>
    </row>
    <row r="864" spans="1:27" ht="12.75" x14ac:dyDescent="0.2">
      <c r="A864" s="2"/>
      <c r="B864" s="2"/>
      <c r="C864" s="59"/>
      <c r="D864" s="2"/>
      <c r="E864" s="2"/>
      <c r="F864" s="2"/>
      <c r="G864" s="2"/>
      <c r="H864" s="2"/>
      <c r="I864" s="4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59"/>
      <c r="X864" s="2"/>
      <c r="Y864" s="2"/>
      <c r="Z864" s="2"/>
      <c r="AA864" s="2"/>
    </row>
    <row r="865" spans="1:27" ht="12.75" x14ac:dyDescent="0.2">
      <c r="A865" s="2"/>
      <c r="B865" s="2"/>
      <c r="C865" s="59"/>
      <c r="D865" s="2"/>
      <c r="E865" s="2"/>
      <c r="F865" s="2"/>
      <c r="G865" s="2"/>
      <c r="H865" s="2"/>
      <c r="I865" s="4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59"/>
      <c r="X865" s="2"/>
      <c r="Y865" s="2"/>
      <c r="Z865" s="2"/>
      <c r="AA865" s="2"/>
    </row>
    <row r="866" spans="1:27" ht="12.75" x14ac:dyDescent="0.2">
      <c r="A866" s="2"/>
      <c r="B866" s="2"/>
      <c r="C866" s="59"/>
      <c r="D866" s="2"/>
      <c r="E866" s="2"/>
      <c r="F866" s="2"/>
      <c r="G866" s="2"/>
      <c r="H866" s="2"/>
      <c r="I866" s="4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59"/>
      <c r="X866" s="2"/>
      <c r="Y866" s="2"/>
      <c r="Z866" s="2"/>
      <c r="AA866" s="2"/>
    </row>
    <row r="867" spans="1:27" ht="12.75" x14ac:dyDescent="0.2">
      <c r="A867" s="2"/>
      <c r="B867" s="2"/>
      <c r="C867" s="59"/>
      <c r="D867" s="2"/>
      <c r="E867" s="2"/>
      <c r="F867" s="2"/>
      <c r="G867" s="2"/>
      <c r="H867" s="2"/>
      <c r="I867" s="4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59"/>
      <c r="X867" s="2"/>
      <c r="Y867" s="2"/>
      <c r="Z867" s="2"/>
      <c r="AA867" s="2"/>
    </row>
    <row r="868" spans="1:27" ht="12.75" x14ac:dyDescent="0.2">
      <c r="A868" s="2"/>
      <c r="B868" s="2"/>
      <c r="C868" s="59"/>
      <c r="D868" s="2"/>
      <c r="E868" s="2"/>
      <c r="F868" s="2"/>
      <c r="G868" s="2"/>
      <c r="H868" s="2"/>
      <c r="I868" s="4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59"/>
      <c r="X868" s="2"/>
      <c r="Y868" s="2"/>
      <c r="Z868" s="2"/>
      <c r="AA868" s="2"/>
    </row>
    <row r="869" spans="1:27" ht="12.75" x14ac:dyDescent="0.2">
      <c r="A869" s="2"/>
      <c r="B869" s="2"/>
      <c r="C869" s="59"/>
      <c r="D869" s="2"/>
      <c r="E869" s="2"/>
      <c r="F869" s="2"/>
      <c r="G869" s="2"/>
      <c r="H869" s="2"/>
      <c r="I869" s="4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59"/>
      <c r="X869" s="2"/>
      <c r="Y869" s="2"/>
      <c r="Z869" s="2"/>
      <c r="AA869" s="2"/>
    </row>
    <row r="870" spans="1:27" ht="12.75" x14ac:dyDescent="0.2">
      <c r="A870" s="2"/>
      <c r="B870" s="2"/>
      <c r="C870" s="59"/>
      <c r="D870" s="2"/>
      <c r="E870" s="2"/>
      <c r="F870" s="2"/>
      <c r="G870" s="2"/>
      <c r="H870" s="2"/>
      <c r="I870" s="4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59"/>
      <c r="X870" s="2"/>
      <c r="Y870" s="2"/>
      <c r="Z870" s="2"/>
      <c r="AA870" s="2"/>
    </row>
    <row r="871" spans="1:27" ht="12.75" x14ac:dyDescent="0.2">
      <c r="A871" s="2"/>
      <c r="B871" s="2"/>
      <c r="C871" s="59"/>
      <c r="D871" s="2"/>
      <c r="E871" s="2"/>
      <c r="F871" s="2"/>
      <c r="G871" s="2"/>
      <c r="H871" s="2"/>
      <c r="I871" s="4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59"/>
      <c r="X871" s="2"/>
      <c r="Y871" s="2"/>
      <c r="Z871" s="2"/>
      <c r="AA871" s="2"/>
    </row>
    <row r="872" spans="1:27" ht="12.75" x14ac:dyDescent="0.2">
      <c r="A872" s="2"/>
      <c r="B872" s="2"/>
      <c r="C872" s="59"/>
      <c r="D872" s="2"/>
      <c r="E872" s="2"/>
      <c r="F872" s="2"/>
      <c r="G872" s="2"/>
      <c r="H872" s="2"/>
      <c r="I872" s="4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59"/>
      <c r="X872" s="2"/>
      <c r="Y872" s="2"/>
      <c r="Z872" s="2"/>
      <c r="AA872" s="2"/>
    </row>
    <row r="873" spans="1:27" ht="12.75" x14ac:dyDescent="0.2">
      <c r="A873" s="2"/>
      <c r="B873" s="2"/>
      <c r="C873" s="59"/>
      <c r="D873" s="2"/>
      <c r="E873" s="2"/>
      <c r="F873" s="2"/>
      <c r="G873" s="2"/>
      <c r="H873" s="2"/>
      <c r="I873" s="4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59"/>
      <c r="X873" s="2"/>
      <c r="Y873" s="2"/>
      <c r="Z873" s="2"/>
      <c r="AA873" s="2"/>
    </row>
    <row r="874" spans="1:27" ht="12.75" x14ac:dyDescent="0.2">
      <c r="A874" s="2"/>
      <c r="B874" s="2"/>
      <c r="C874" s="59"/>
      <c r="D874" s="2"/>
      <c r="E874" s="2"/>
      <c r="F874" s="2"/>
      <c r="G874" s="2"/>
      <c r="H874" s="2"/>
      <c r="I874" s="4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59"/>
      <c r="X874" s="2"/>
      <c r="Y874" s="2"/>
      <c r="Z874" s="2"/>
      <c r="AA874" s="2"/>
    </row>
    <row r="875" spans="1:27" ht="12.75" x14ac:dyDescent="0.2">
      <c r="A875" s="2"/>
      <c r="B875" s="2"/>
      <c r="C875" s="59"/>
      <c r="D875" s="2"/>
      <c r="E875" s="2"/>
      <c r="F875" s="2"/>
      <c r="G875" s="2"/>
      <c r="H875" s="2"/>
      <c r="I875" s="4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59"/>
      <c r="X875" s="2"/>
      <c r="Y875" s="2"/>
      <c r="Z875" s="2"/>
      <c r="AA875" s="2"/>
    </row>
    <row r="876" spans="1:27" ht="12.75" x14ac:dyDescent="0.2">
      <c r="A876" s="2"/>
      <c r="B876" s="2"/>
      <c r="C876" s="59"/>
      <c r="D876" s="2"/>
      <c r="E876" s="2"/>
      <c r="F876" s="2"/>
      <c r="G876" s="2"/>
      <c r="H876" s="2"/>
      <c r="I876" s="4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59"/>
      <c r="X876" s="2"/>
      <c r="Y876" s="2"/>
      <c r="Z876" s="2"/>
      <c r="AA876" s="2"/>
    </row>
    <row r="877" spans="1:27" ht="12.75" x14ac:dyDescent="0.2">
      <c r="A877" s="2"/>
      <c r="B877" s="2"/>
      <c r="C877" s="59"/>
      <c r="D877" s="2"/>
      <c r="E877" s="2"/>
      <c r="F877" s="2"/>
      <c r="G877" s="2"/>
      <c r="H877" s="2"/>
      <c r="I877" s="4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59"/>
      <c r="X877" s="2"/>
      <c r="Y877" s="2"/>
      <c r="Z877" s="2"/>
      <c r="AA877" s="2"/>
    </row>
    <row r="878" spans="1:27" ht="12.75" x14ac:dyDescent="0.2">
      <c r="A878" s="2"/>
      <c r="B878" s="2"/>
      <c r="C878" s="59"/>
      <c r="D878" s="2"/>
      <c r="E878" s="2"/>
      <c r="F878" s="2"/>
      <c r="G878" s="2"/>
      <c r="H878" s="2"/>
      <c r="I878" s="4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59"/>
      <c r="X878" s="2"/>
      <c r="Y878" s="2"/>
      <c r="Z878" s="2"/>
      <c r="AA878" s="2"/>
    </row>
    <row r="879" spans="1:27" ht="12.75" x14ac:dyDescent="0.2">
      <c r="A879" s="2"/>
      <c r="B879" s="2"/>
      <c r="C879" s="59"/>
      <c r="D879" s="2"/>
      <c r="E879" s="2"/>
      <c r="F879" s="2"/>
      <c r="G879" s="2"/>
      <c r="H879" s="2"/>
      <c r="I879" s="4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59"/>
      <c r="X879" s="2"/>
      <c r="Y879" s="2"/>
      <c r="Z879" s="2"/>
      <c r="AA879" s="2"/>
    </row>
    <row r="880" spans="1:27" ht="12.75" x14ac:dyDescent="0.2">
      <c r="A880" s="2"/>
      <c r="B880" s="2"/>
      <c r="C880" s="59"/>
      <c r="D880" s="2"/>
      <c r="E880" s="2"/>
      <c r="F880" s="2"/>
      <c r="G880" s="2"/>
      <c r="H880" s="2"/>
      <c r="I880" s="4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59"/>
      <c r="X880" s="2"/>
      <c r="Y880" s="2"/>
      <c r="Z880" s="2"/>
      <c r="AA880" s="2"/>
    </row>
    <row r="881" spans="1:27" ht="12.75" x14ac:dyDescent="0.2">
      <c r="A881" s="2"/>
      <c r="B881" s="2"/>
      <c r="C881" s="59"/>
      <c r="D881" s="2"/>
      <c r="E881" s="2"/>
      <c r="F881" s="2"/>
      <c r="G881" s="2"/>
      <c r="H881" s="2"/>
      <c r="I881" s="4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59"/>
      <c r="X881" s="2"/>
      <c r="Y881" s="2"/>
      <c r="Z881" s="2"/>
      <c r="AA881" s="2"/>
    </row>
    <row r="882" spans="1:27" ht="12.75" x14ac:dyDescent="0.2">
      <c r="A882" s="2"/>
      <c r="B882" s="2"/>
      <c r="C882" s="59"/>
      <c r="D882" s="2"/>
      <c r="E882" s="2"/>
      <c r="F882" s="2"/>
      <c r="G882" s="2"/>
      <c r="H882" s="2"/>
      <c r="I882" s="4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59"/>
      <c r="X882" s="2"/>
      <c r="Y882" s="2"/>
      <c r="Z882" s="2"/>
      <c r="AA882" s="2"/>
    </row>
    <row r="883" spans="1:27" ht="12.75" x14ac:dyDescent="0.2">
      <c r="A883" s="2"/>
      <c r="B883" s="2"/>
      <c r="C883" s="59"/>
      <c r="D883" s="2"/>
      <c r="E883" s="2"/>
      <c r="F883" s="2"/>
      <c r="G883" s="2"/>
      <c r="H883" s="2"/>
      <c r="I883" s="4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59"/>
      <c r="X883" s="2"/>
      <c r="Y883" s="2"/>
      <c r="Z883" s="2"/>
      <c r="AA883" s="2"/>
    </row>
    <row r="884" spans="1:27" ht="12.75" x14ac:dyDescent="0.2">
      <c r="A884" s="2"/>
      <c r="B884" s="2"/>
      <c r="C884" s="59"/>
      <c r="D884" s="2"/>
      <c r="E884" s="2"/>
      <c r="F884" s="2"/>
      <c r="G884" s="2"/>
      <c r="H884" s="2"/>
      <c r="I884" s="4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59"/>
      <c r="X884" s="2"/>
      <c r="Y884" s="2"/>
      <c r="Z884" s="2"/>
      <c r="AA884" s="2"/>
    </row>
    <row r="885" spans="1:27" ht="12.75" x14ac:dyDescent="0.2">
      <c r="A885" s="2"/>
      <c r="B885" s="2"/>
      <c r="C885" s="59"/>
      <c r="D885" s="2"/>
      <c r="E885" s="2"/>
      <c r="F885" s="2"/>
      <c r="G885" s="2"/>
      <c r="H885" s="2"/>
      <c r="I885" s="4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59"/>
      <c r="X885" s="2"/>
      <c r="Y885" s="2"/>
      <c r="Z885" s="2"/>
      <c r="AA885" s="2"/>
    </row>
    <row r="886" spans="1:27" ht="12.75" x14ac:dyDescent="0.2">
      <c r="A886" s="2"/>
      <c r="B886" s="2"/>
      <c r="C886" s="59"/>
      <c r="D886" s="2"/>
      <c r="E886" s="2"/>
      <c r="F886" s="2"/>
      <c r="G886" s="2"/>
      <c r="H886" s="2"/>
      <c r="I886" s="4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59"/>
      <c r="X886" s="2"/>
      <c r="Y886" s="2"/>
      <c r="Z886" s="2"/>
      <c r="AA886" s="2"/>
    </row>
    <row r="887" spans="1:27" ht="12.75" x14ac:dyDescent="0.2">
      <c r="A887" s="2"/>
      <c r="B887" s="2"/>
      <c r="C887" s="59"/>
      <c r="D887" s="2"/>
      <c r="E887" s="2"/>
      <c r="F887" s="2"/>
      <c r="G887" s="2"/>
      <c r="H887" s="2"/>
      <c r="I887" s="4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59"/>
      <c r="X887" s="2"/>
      <c r="Y887" s="2"/>
      <c r="Z887" s="2"/>
      <c r="AA887" s="2"/>
    </row>
    <row r="888" spans="1:27" ht="12.75" x14ac:dyDescent="0.2">
      <c r="A888" s="2"/>
      <c r="B888" s="2"/>
      <c r="C888" s="59"/>
      <c r="D888" s="2"/>
      <c r="E888" s="2"/>
      <c r="F888" s="2"/>
      <c r="G888" s="2"/>
      <c r="H888" s="2"/>
      <c r="I888" s="4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59"/>
      <c r="X888" s="2"/>
      <c r="Y888" s="2"/>
      <c r="Z888" s="2"/>
      <c r="AA888" s="2"/>
    </row>
    <row r="889" spans="1:27" ht="12.75" x14ac:dyDescent="0.2">
      <c r="A889" s="2"/>
      <c r="B889" s="2"/>
      <c r="C889" s="59"/>
      <c r="D889" s="2"/>
      <c r="E889" s="2"/>
      <c r="F889" s="2"/>
      <c r="G889" s="2"/>
      <c r="H889" s="2"/>
      <c r="I889" s="4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59"/>
      <c r="X889" s="2"/>
      <c r="Y889" s="2"/>
      <c r="Z889" s="2"/>
      <c r="AA889" s="2"/>
    </row>
    <row r="890" spans="1:27" ht="12.75" x14ac:dyDescent="0.2">
      <c r="A890" s="2"/>
      <c r="B890" s="2"/>
      <c r="C890" s="59"/>
      <c r="D890" s="2"/>
      <c r="E890" s="2"/>
      <c r="F890" s="2"/>
      <c r="G890" s="2"/>
      <c r="H890" s="2"/>
      <c r="I890" s="4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59"/>
      <c r="X890" s="2"/>
      <c r="Y890" s="2"/>
      <c r="Z890" s="2"/>
      <c r="AA890" s="2"/>
    </row>
    <row r="891" spans="1:27" ht="12.75" x14ac:dyDescent="0.2">
      <c r="A891" s="2"/>
      <c r="B891" s="2"/>
      <c r="C891" s="59"/>
      <c r="D891" s="2"/>
      <c r="E891" s="2"/>
      <c r="F891" s="2"/>
      <c r="G891" s="2"/>
      <c r="H891" s="2"/>
      <c r="I891" s="4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59"/>
      <c r="X891" s="2"/>
      <c r="Y891" s="2"/>
      <c r="Z891" s="2"/>
      <c r="AA891" s="2"/>
    </row>
    <row r="892" spans="1:27" ht="12.75" x14ac:dyDescent="0.2">
      <c r="A892" s="2"/>
      <c r="B892" s="2"/>
      <c r="C892" s="59"/>
      <c r="D892" s="2"/>
      <c r="E892" s="2"/>
      <c r="F892" s="2"/>
      <c r="G892" s="2"/>
      <c r="H892" s="2"/>
      <c r="I892" s="4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59"/>
      <c r="X892" s="2"/>
      <c r="Y892" s="2"/>
      <c r="Z892" s="2"/>
      <c r="AA892" s="2"/>
    </row>
    <row r="893" spans="1:27" ht="12.75" x14ac:dyDescent="0.2">
      <c r="A893" s="2"/>
      <c r="B893" s="2"/>
      <c r="C893" s="59"/>
      <c r="D893" s="2"/>
      <c r="E893" s="2"/>
      <c r="F893" s="2"/>
      <c r="G893" s="2"/>
      <c r="H893" s="2"/>
      <c r="I893" s="4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59"/>
      <c r="X893" s="2"/>
      <c r="Y893" s="2"/>
      <c r="Z893" s="2"/>
      <c r="AA893" s="2"/>
    </row>
    <row r="894" spans="1:27" ht="12.75" x14ac:dyDescent="0.2">
      <c r="A894" s="2"/>
      <c r="B894" s="2"/>
      <c r="C894" s="59"/>
      <c r="D894" s="2"/>
      <c r="E894" s="2"/>
      <c r="F894" s="2"/>
      <c r="G894" s="2"/>
      <c r="H894" s="2"/>
      <c r="I894" s="4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59"/>
      <c r="X894" s="2"/>
      <c r="Y894" s="2"/>
      <c r="Z894" s="2"/>
      <c r="AA894" s="2"/>
    </row>
    <row r="895" spans="1:27" ht="12.75" x14ac:dyDescent="0.2">
      <c r="A895" s="2"/>
      <c r="B895" s="2"/>
      <c r="C895" s="59"/>
      <c r="D895" s="2"/>
      <c r="E895" s="2"/>
      <c r="F895" s="2"/>
      <c r="G895" s="2"/>
      <c r="H895" s="2"/>
      <c r="I895" s="4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59"/>
      <c r="X895" s="2"/>
      <c r="Y895" s="2"/>
      <c r="Z895" s="2"/>
      <c r="AA895" s="2"/>
    </row>
    <row r="896" spans="1:27" ht="12.75" x14ac:dyDescent="0.2">
      <c r="A896" s="2"/>
      <c r="B896" s="2"/>
      <c r="C896" s="59"/>
      <c r="D896" s="2"/>
      <c r="E896" s="2"/>
      <c r="F896" s="2"/>
      <c r="G896" s="2"/>
      <c r="H896" s="2"/>
      <c r="I896" s="4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59"/>
      <c r="X896" s="2"/>
      <c r="Y896" s="2"/>
      <c r="Z896" s="2"/>
      <c r="AA896" s="2"/>
    </row>
    <row r="897" spans="1:27" ht="12.75" x14ac:dyDescent="0.2">
      <c r="A897" s="2"/>
      <c r="B897" s="2"/>
      <c r="C897" s="59"/>
      <c r="D897" s="2"/>
      <c r="E897" s="2"/>
      <c r="F897" s="2"/>
      <c r="G897" s="2"/>
      <c r="H897" s="2"/>
      <c r="I897" s="4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59"/>
      <c r="X897" s="2"/>
      <c r="Y897" s="2"/>
      <c r="Z897" s="2"/>
      <c r="AA897" s="2"/>
    </row>
    <row r="898" spans="1:27" ht="12.75" x14ac:dyDescent="0.2">
      <c r="A898" s="2"/>
      <c r="B898" s="2"/>
      <c r="C898" s="59"/>
      <c r="D898" s="2"/>
      <c r="E898" s="2"/>
      <c r="F898" s="2"/>
      <c r="G898" s="2"/>
      <c r="H898" s="2"/>
      <c r="I898" s="4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59"/>
      <c r="X898" s="2"/>
      <c r="Y898" s="2"/>
      <c r="Z898" s="2"/>
      <c r="AA898" s="2"/>
    </row>
    <row r="899" spans="1:27" ht="12.75" x14ac:dyDescent="0.2">
      <c r="A899" s="2"/>
      <c r="B899" s="2"/>
      <c r="C899" s="59"/>
      <c r="D899" s="2"/>
      <c r="E899" s="2"/>
      <c r="F899" s="2"/>
      <c r="G899" s="2"/>
      <c r="H899" s="2"/>
      <c r="I899" s="4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59"/>
      <c r="X899" s="2"/>
      <c r="Y899" s="2"/>
      <c r="Z899" s="2"/>
      <c r="AA899" s="2"/>
    </row>
    <row r="900" spans="1:27" ht="12.75" x14ac:dyDescent="0.2">
      <c r="A900" s="2"/>
      <c r="B900" s="2"/>
      <c r="C900" s="59"/>
      <c r="D900" s="2"/>
      <c r="E900" s="2"/>
      <c r="F900" s="2"/>
      <c r="G900" s="2"/>
      <c r="H900" s="2"/>
      <c r="I900" s="4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59"/>
      <c r="X900" s="2"/>
      <c r="Y900" s="2"/>
      <c r="Z900" s="2"/>
      <c r="AA900" s="2"/>
    </row>
    <row r="901" spans="1:27" ht="12.75" x14ac:dyDescent="0.2">
      <c r="A901" s="2"/>
      <c r="B901" s="2"/>
      <c r="C901" s="59"/>
      <c r="D901" s="2"/>
      <c r="E901" s="2"/>
      <c r="F901" s="2"/>
      <c r="G901" s="2"/>
      <c r="H901" s="2"/>
      <c r="I901" s="4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59"/>
      <c r="X901" s="2"/>
      <c r="Y901" s="2"/>
      <c r="Z901" s="2"/>
      <c r="AA901" s="2"/>
    </row>
    <row r="902" spans="1:27" ht="12.75" x14ac:dyDescent="0.2">
      <c r="A902" s="2"/>
      <c r="B902" s="2"/>
      <c r="C902" s="59"/>
      <c r="D902" s="2"/>
      <c r="E902" s="2"/>
      <c r="F902" s="2"/>
      <c r="G902" s="2"/>
      <c r="H902" s="2"/>
      <c r="I902" s="4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59"/>
      <c r="X902" s="2"/>
      <c r="Y902" s="2"/>
      <c r="Z902" s="2"/>
      <c r="AA902" s="2"/>
    </row>
    <row r="903" spans="1:27" ht="12.75" x14ac:dyDescent="0.2">
      <c r="A903" s="2"/>
      <c r="B903" s="2"/>
      <c r="C903" s="59"/>
      <c r="D903" s="2"/>
      <c r="E903" s="2"/>
      <c r="F903" s="2"/>
      <c r="G903" s="2"/>
      <c r="H903" s="2"/>
      <c r="I903" s="4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59"/>
      <c r="X903" s="2"/>
      <c r="Y903" s="2"/>
      <c r="Z903" s="2"/>
      <c r="AA903" s="2"/>
    </row>
    <row r="904" spans="1:27" ht="12.75" x14ac:dyDescent="0.2">
      <c r="A904" s="2"/>
      <c r="B904" s="2"/>
      <c r="C904" s="59"/>
      <c r="D904" s="2"/>
      <c r="E904" s="2"/>
      <c r="F904" s="2"/>
      <c r="G904" s="2"/>
      <c r="H904" s="2"/>
      <c r="I904" s="4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59"/>
      <c r="X904" s="2"/>
      <c r="Y904" s="2"/>
      <c r="Z904" s="2"/>
      <c r="AA904" s="2"/>
    </row>
    <row r="905" spans="1:27" ht="12.75" x14ac:dyDescent="0.2">
      <c r="A905" s="2"/>
      <c r="B905" s="2"/>
      <c r="C905" s="59"/>
      <c r="D905" s="2"/>
      <c r="E905" s="2"/>
      <c r="F905" s="2"/>
      <c r="G905" s="2"/>
      <c r="H905" s="2"/>
      <c r="I905" s="4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59"/>
      <c r="X905" s="2"/>
      <c r="Y905" s="2"/>
      <c r="Z905" s="2"/>
      <c r="AA905" s="2"/>
    </row>
    <row r="906" spans="1:27" ht="12.75" x14ac:dyDescent="0.2">
      <c r="A906" s="2"/>
      <c r="B906" s="2"/>
      <c r="C906" s="59"/>
      <c r="D906" s="2"/>
      <c r="E906" s="2"/>
      <c r="F906" s="2"/>
      <c r="G906" s="2"/>
      <c r="H906" s="2"/>
      <c r="I906" s="4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59"/>
      <c r="X906" s="2"/>
      <c r="Y906" s="2"/>
      <c r="Z906" s="2"/>
      <c r="AA906" s="2"/>
    </row>
    <row r="907" spans="1:27" ht="12.75" x14ac:dyDescent="0.2">
      <c r="A907" s="2"/>
      <c r="B907" s="2"/>
      <c r="C907" s="59"/>
      <c r="D907" s="2"/>
      <c r="E907" s="2"/>
      <c r="F907" s="2"/>
      <c r="G907" s="2"/>
      <c r="H907" s="2"/>
      <c r="I907" s="4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59"/>
      <c r="X907" s="2"/>
      <c r="Y907" s="2"/>
      <c r="Z907" s="2"/>
      <c r="AA907" s="2"/>
    </row>
    <row r="908" spans="1:27" ht="12.75" x14ac:dyDescent="0.2">
      <c r="A908" s="2"/>
      <c r="B908" s="2"/>
      <c r="C908" s="59"/>
      <c r="D908" s="2"/>
      <c r="E908" s="2"/>
      <c r="F908" s="2"/>
      <c r="G908" s="2"/>
      <c r="H908" s="2"/>
      <c r="I908" s="4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59"/>
      <c r="X908" s="2"/>
      <c r="Y908" s="2"/>
      <c r="Z908" s="2"/>
      <c r="AA908" s="2"/>
    </row>
    <row r="909" spans="1:27" ht="12.75" x14ac:dyDescent="0.2">
      <c r="A909" s="2"/>
      <c r="B909" s="2"/>
      <c r="C909" s="59"/>
      <c r="D909" s="2"/>
      <c r="E909" s="2"/>
      <c r="F909" s="2"/>
      <c r="G909" s="2"/>
      <c r="H909" s="2"/>
      <c r="I909" s="4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59"/>
      <c r="X909" s="2"/>
      <c r="Y909" s="2"/>
      <c r="Z909" s="2"/>
      <c r="AA909" s="2"/>
    </row>
    <row r="910" spans="1:27" ht="12.75" x14ac:dyDescent="0.2">
      <c r="A910" s="2"/>
      <c r="B910" s="2"/>
      <c r="C910" s="59"/>
      <c r="D910" s="2"/>
      <c r="E910" s="2"/>
      <c r="F910" s="2"/>
      <c r="G910" s="2"/>
      <c r="H910" s="2"/>
      <c r="I910" s="4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59"/>
      <c r="X910" s="2"/>
      <c r="Y910" s="2"/>
      <c r="Z910" s="2"/>
      <c r="AA910" s="2"/>
    </row>
    <row r="911" spans="1:27" ht="12.75" x14ac:dyDescent="0.2">
      <c r="A911" s="2"/>
      <c r="B911" s="2"/>
      <c r="C911" s="59"/>
      <c r="D911" s="2"/>
      <c r="E911" s="2"/>
      <c r="F911" s="2"/>
      <c r="G911" s="2"/>
      <c r="H911" s="2"/>
      <c r="I911" s="4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59"/>
      <c r="X911" s="2"/>
      <c r="Y911" s="2"/>
      <c r="Z911" s="2"/>
      <c r="AA911" s="2"/>
    </row>
    <row r="912" spans="1:27" ht="12.75" x14ac:dyDescent="0.2">
      <c r="A912" s="2"/>
      <c r="B912" s="2"/>
      <c r="C912" s="59"/>
      <c r="D912" s="2"/>
      <c r="E912" s="2"/>
      <c r="F912" s="2"/>
      <c r="G912" s="2"/>
      <c r="H912" s="2"/>
      <c r="I912" s="4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59"/>
      <c r="X912" s="2"/>
      <c r="Y912" s="2"/>
      <c r="Z912" s="2"/>
      <c r="AA912" s="2"/>
    </row>
    <row r="913" spans="1:27" ht="12.75" x14ac:dyDescent="0.2">
      <c r="A913" s="2"/>
      <c r="B913" s="2"/>
      <c r="C913" s="59"/>
      <c r="D913" s="2"/>
      <c r="E913" s="2"/>
      <c r="F913" s="2"/>
      <c r="G913" s="2"/>
      <c r="H913" s="2"/>
      <c r="I913" s="4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59"/>
      <c r="X913" s="2"/>
      <c r="Y913" s="2"/>
      <c r="Z913" s="2"/>
      <c r="AA913" s="2"/>
    </row>
    <row r="914" spans="1:27" ht="12.75" x14ac:dyDescent="0.2">
      <c r="A914" s="2"/>
      <c r="B914" s="2"/>
      <c r="C914" s="59"/>
      <c r="D914" s="2"/>
      <c r="E914" s="2"/>
      <c r="F914" s="2"/>
      <c r="G914" s="2"/>
      <c r="H914" s="2"/>
      <c r="I914" s="4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59"/>
      <c r="X914" s="2"/>
      <c r="Y914" s="2"/>
      <c r="Z914" s="2"/>
      <c r="AA914" s="2"/>
    </row>
    <row r="915" spans="1:27" ht="12.75" x14ac:dyDescent="0.2">
      <c r="A915" s="2"/>
      <c r="B915" s="2"/>
      <c r="C915" s="59"/>
      <c r="D915" s="2"/>
      <c r="E915" s="2"/>
      <c r="F915" s="2"/>
      <c r="G915" s="2"/>
      <c r="H915" s="2"/>
      <c r="I915" s="4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59"/>
      <c r="X915" s="2"/>
      <c r="Y915" s="2"/>
      <c r="Z915" s="2"/>
      <c r="AA915" s="2"/>
    </row>
    <row r="916" spans="1:27" ht="12.75" x14ac:dyDescent="0.2">
      <c r="A916" s="2"/>
      <c r="B916" s="2"/>
      <c r="C916" s="59"/>
      <c r="D916" s="2"/>
      <c r="E916" s="2"/>
      <c r="F916" s="2"/>
      <c r="G916" s="2"/>
      <c r="H916" s="2"/>
      <c r="I916" s="4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59"/>
      <c r="X916" s="2"/>
      <c r="Y916" s="2"/>
      <c r="Z916" s="2"/>
      <c r="AA916" s="2"/>
    </row>
    <row r="917" spans="1:27" ht="12.75" x14ac:dyDescent="0.2">
      <c r="A917" s="2"/>
      <c r="B917" s="2"/>
      <c r="C917" s="59"/>
      <c r="D917" s="2"/>
      <c r="E917" s="2"/>
      <c r="F917" s="2"/>
      <c r="G917" s="2"/>
      <c r="H917" s="2"/>
      <c r="I917" s="4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59"/>
      <c r="X917" s="2"/>
      <c r="Y917" s="2"/>
      <c r="Z917" s="2"/>
      <c r="AA917" s="2"/>
    </row>
    <row r="918" spans="1:27" ht="12.75" x14ac:dyDescent="0.2">
      <c r="A918" s="2"/>
      <c r="B918" s="2"/>
      <c r="C918" s="59"/>
      <c r="D918" s="2"/>
      <c r="E918" s="2"/>
      <c r="F918" s="2"/>
      <c r="G918" s="2"/>
      <c r="H918" s="2"/>
      <c r="I918" s="4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59"/>
      <c r="X918" s="2"/>
      <c r="Y918" s="2"/>
      <c r="Z918" s="2"/>
      <c r="AA918" s="2"/>
    </row>
    <row r="919" spans="1:27" ht="12.75" x14ac:dyDescent="0.2">
      <c r="A919" s="2"/>
      <c r="B919" s="2"/>
      <c r="C919" s="59"/>
      <c r="D919" s="2"/>
      <c r="E919" s="2"/>
      <c r="F919" s="2"/>
      <c r="G919" s="2"/>
      <c r="H919" s="2"/>
      <c r="I919" s="4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59"/>
      <c r="X919" s="2"/>
      <c r="Y919" s="2"/>
      <c r="Z919" s="2"/>
      <c r="AA919" s="2"/>
    </row>
    <row r="920" spans="1:27" ht="12.75" x14ac:dyDescent="0.2">
      <c r="A920" s="2"/>
      <c r="B920" s="2"/>
      <c r="C920" s="59"/>
      <c r="D920" s="2"/>
      <c r="E920" s="2"/>
      <c r="F920" s="2"/>
      <c r="G920" s="2"/>
      <c r="H920" s="2"/>
      <c r="I920" s="4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59"/>
      <c r="X920" s="2"/>
      <c r="Y920" s="2"/>
      <c r="Z920" s="2"/>
      <c r="AA920" s="2"/>
    </row>
    <row r="921" spans="1:27" ht="12.75" x14ac:dyDescent="0.2">
      <c r="A921" s="2"/>
      <c r="B921" s="2"/>
      <c r="C921" s="59"/>
      <c r="D921" s="2"/>
      <c r="E921" s="2"/>
      <c r="F921" s="2"/>
      <c r="G921" s="2"/>
      <c r="H921" s="2"/>
      <c r="I921" s="4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59"/>
      <c r="X921" s="2"/>
      <c r="Y921" s="2"/>
      <c r="Z921" s="2"/>
      <c r="AA921" s="2"/>
    </row>
    <row r="922" spans="1:27" ht="12.75" x14ac:dyDescent="0.2">
      <c r="A922" s="2"/>
      <c r="B922" s="2"/>
      <c r="C922" s="59"/>
      <c r="D922" s="2"/>
      <c r="E922" s="2"/>
      <c r="F922" s="2"/>
      <c r="G922" s="2"/>
      <c r="H922" s="2"/>
      <c r="I922" s="4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59"/>
      <c r="X922" s="2"/>
      <c r="Y922" s="2"/>
      <c r="Z922" s="2"/>
      <c r="AA922" s="2"/>
    </row>
    <row r="923" spans="1:27" ht="12.75" x14ac:dyDescent="0.2">
      <c r="A923" s="2"/>
      <c r="B923" s="2"/>
      <c r="C923" s="59"/>
      <c r="D923" s="2"/>
      <c r="E923" s="2"/>
      <c r="F923" s="2"/>
      <c r="G923" s="2"/>
      <c r="H923" s="2"/>
      <c r="I923" s="4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59"/>
      <c r="X923" s="2"/>
      <c r="Y923" s="2"/>
      <c r="Z923" s="2"/>
      <c r="AA923" s="2"/>
    </row>
    <row r="924" spans="1:27" ht="12.75" x14ac:dyDescent="0.2">
      <c r="A924" s="2"/>
      <c r="B924" s="2"/>
      <c r="C924" s="59"/>
      <c r="D924" s="2"/>
      <c r="E924" s="2"/>
      <c r="F924" s="2"/>
      <c r="G924" s="2"/>
      <c r="H924" s="2"/>
      <c r="I924" s="4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59"/>
      <c r="X924" s="2"/>
      <c r="Y924" s="2"/>
      <c r="Z924" s="2"/>
      <c r="AA924" s="2"/>
    </row>
    <row r="925" spans="1:27" ht="12.75" x14ac:dyDescent="0.2">
      <c r="A925" s="2"/>
      <c r="B925" s="2"/>
      <c r="C925" s="59"/>
      <c r="D925" s="2"/>
      <c r="E925" s="2"/>
      <c r="F925" s="2"/>
      <c r="G925" s="2"/>
      <c r="H925" s="2"/>
      <c r="I925" s="4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59"/>
      <c r="X925" s="2"/>
      <c r="Y925" s="2"/>
      <c r="Z925" s="2"/>
      <c r="AA925" s="2"/>
    </row>
    <row r="926" spans="1:27" ht="12.75" x14ac:dyDescent="0.2">
      <c r="A926" s="2"/>
      <c r="B926" s="2"/>
      <c r="C926" s="59"/>
      <c r="D926" s="2"/>
      <c r="E926" s="2"/>
      <c r="F926" s="2"/>
      <c r="G926" s="2"/>
      <c r="H926" s="2"/>
      <c r="I926" s="4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59"/>
      <c r="X926" s="2"/>
      <c r="Y926" s="2"/>
      <c r="Z926" s="2"/>
      <c r="AA926" s="2"/>
    </row>
    <row r="927" spans="1:27" ht="12.75" x14ac:dyDescent="0.2">
      <c r="A927" s="2"/>
      <c r="B927" s="2"/>
      <c r="C927" s="59"/>
      <c r="D927" s="2"/>
      <c r="E927" s="2"/>
      <c r="F927" s="2"/>
      <c r="G927" s="2"/>
      <c r="H927" s="2"/>
      <c r="I927" s="4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59"/>
      <c r="X927" s="2"/>
      <c r="Y927" s="2"/>
      <c r="Z927" s="2"/>
      <c r="AA927" s="2"/>
    </row>
    <row r="928" spans="1:27" ht="12.75" x14ac:dyDescent="0.2">
      <c r="A928" s="2"/>
      <c r="B928" s="2"/>
      <c r="C928" s="59"/>
      <c r="D928" s="2"/>
      <c r="E928" s="2"/>
      <c r="F928" s="2"/>
      <c r="G928" s="2"/>
      <c r="H928" s="2"/>
      <c r="I928" s="4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59"/>
      <c r="X928" s="2"/>
      <c r="Y928" s="2"/>
      <c r="Z928" s="2"/>
      <c r="AA928" s="2"/>
    </row>
    <row r="929" spans="1:27" ht="12.75" x14ac:dyDescent="0.2">
      <c r="A929" s="2"/>
      <c r="B929" s="2"/>
      <c r="C929" s="59"/>
      <c r="D929" s="2"/>
      <c r="E929" s="2"/>
      <c r="F929" s="2"/>
      <c r="G929" s="2"/>
      <c r="H929" s="2"/>
      <c r="I929" s="4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59"/>
      <c r="X929" s="2"/>
      <c r="Y929" s="2"/>
      <c r="Z929" s="2"/>
      <c r="AA929" s="2"/>
    </row>
    <row r="930" spans="1:27" ht="12.75" x14ac:dyDescent="0.2">
      <c r="A930" s="2"/>
      <c r="B930" s="2"/>
      <c r="C930" s="59"/>
      <c r="D930" s="2"/>
      <c r="E930" s="2"/>
      <c r="F930" s="2"/>
      <c r="G930" s="2"/>
      <c r="H930" s="2"/>
      <c r="I930" s="4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59"/>
      <c r="X930" s="2"/>
      <c r="Y930" s="2"/>
      <c r="Z930" s="2"/>
      <c r="AA930" s="2"/>
    </row>
    <row r="931" spans="1:27" ht="12.75" x14ac:dyDescent="0.2">
      <c r="A931" s="2"/>
      <c r="B931" s="2"/>
      <c r="C931" s="59"/>
      <c r="D931" s="2"/>
      <c r="E931" s="2"/>
      <c r="F931" s="2"/>
      <c r="G931" s="2"/>
      <c r="H931" s="2"/>
      <c r="I931" s="4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59"/>
      <c r="X931" s="2"/>
      <c r="Y931" s="2"/>
      <c r="Z931" s="2"/>
      <c r="AA931" s="2"/>
    </row>
    <row r="932" spans="1:27" ht="12.75" x14ac:dyDescent="0.2">
      <c r="A932" s="2"/>
      <c r="B932" s="2"/>
      <c r="C932" s="59"/>
      <c r="D932" s="2"/>
      <c r="E932" s="2"/>
      <c r="F932" s="2"/>
      <c r="G932" s="2"/>
      <c r="H932" s="2"/>
      <c r="I932" s="4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59"/>
      <c r="X932" s="2"/>
      <c r="Y932" s="2"/>
      <c r="Z932" s="2"/>
      <c r="AA932" s="2"/>
    </row>
    <row r="933" spans="1:27" ht="12.75" x14ac:dyDescent="0.2">
      <c r="A933" s="2"/>
      <c r="B933" s="2"/>
      <c r="C933" s="59"/>
      <c r="D933" s="2"/>
      <c r="E933" s="2"/>
      <c r="F933" s="2"/>
      <c r="G933" s="2"/>
      <c r="H933" s="2"/>
      <c r="I933" s="4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59"/>
      <c r="X933" s="2"/>
      <c r="Y933" s="2"/>
      <c r="Z933" s="2"/>
      <c r="AA933" s="2"/>
    </row>
    <row r="934" spans="1:27" ht="12.75" x14ac:dyDescent="0.2">
      <c r="A934" s="2"/>
      <c r="B934" s="2"/>
      <c r="C934" s="59"/>
      <c r="D934" s="2"/>
      <c r="E934" s="2"/>
      <c r="F934" s="2"/>
      <c r="G934" s="2"/>
      <c r="H934" s="2"/>
      <c r="I934" s="4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59"/>
      <c r="X934" s="2"/>
      <c r="Y934" s="2"/>
      <c r="Z934" s="2"/>
      <c r="AA934" s="2"/>
    </row>
    <row r="935" spans="1:27" ht="12.75" x14ac:dyDescent="0.2">
      <c r="A935" s="2"/>
      <c r="B935" s="2"/>
      <c r="C935" s="59"/>
      <c r="D935" s="2"/>
      <c r="E935" s="2"/>
      <c r="F935" s="2"/>
      <c r="G935" s="2"/>
      <c r="H935" s="2"/>
      <c r="I935" s="4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59"/>
      <c r="X935" s="2"/>
      <c r="Y935" s="2"/>
      <c r="Z935" s="2"/>
      <c r="AA935" s="2"/>
    </row>
    <row r="936" spans="1:27" ht="12.75" x14ac:dyDescent="0.2">
      <c r="A936" s="2"/>
      <c r="B936" s="2"/>
      <c r="C936" s="59"/>
      <c r="D936" s="2"/>
      <c r="E936" s="2"/>
      <c r="F936" s="2"/>
      <c r="G936" s="2"/>
      <c r="H936" s="2"/>
      <c r="I936" s="4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59"/>
      <c r="X936" s="2"/>
      <c r="Y936" s="2"/>
      <c r="Z936" s="2"/>
      <c r="AA936" s="2"/>
    </row>
    <row r="937" spans="1:27" ht="12.75" x14ac:dyDescent="0.2">
      <c r="A937" s="2"/>
      <c r="B937" s="2"/>
      <c r="C937" s="59"/>
      <c r="D937" s="2"/>
      <c r="E937" s="2"/>
      <c r="F937" s="2"/>
      <c r="G937" s="2"/>
      <c r="H937" s="2"/>
      <c r="I937" s="4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59"/>
      <c r="X937" s="2"/>
      <c r="Y937" s="2"/>
      <c r="Z937" s="2"/>
      <c r="AA937" s="2"/>
    </row>
    <row r="938" spans="1:27" ht="12.75" x14ac:dyDescent="0.2">
      <c r="A938" s="2"/>
      <c r="B938" s="2"/>
      <c r="C938" s="59"/>
      <c r="D938" s="2"/>
      <c r="E938" s="2"/>
      <c r="F938" s="2"/>
      <c r="G938" s="2"/>
      <c r="H938" s="2"/>
      <c r="I938" s="4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59"/>
      <c r="X938" s="2"/>
      <c r="Y938" s="2"/>
      <c r="Z938" s="2"/>
      <c r="AA938" s="2"/>
    </row>
    <row r="939" spans="1:27" ht="12.75" x14ac:dyDescent="0.2">
      <c r="A939" s="2"/>
      <c r="B939" s="2"/>
      <c r="C939" s="59"/>
      <c r="D939" s="2"/>
      <c r="E939" s="2"/>
      <c r="F939" s="2"/>
      <c r="G939" s="2"/>
      <c r="H939" s="2"/>
      <c r="I939" s="4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59"/>
      <c r="X939" s="2"/>
      <c r="Y939" s="2"/>
      <c r="Z939" s="2"/>
      <c r="AA939" s="2"/>
    </row>
    <row r="940" spans="1:27" ht="12.75" x14ac:dyDescent="0.2">
      <c r="A940" s="2"/>
      <c r="B940" s="2"/>
      <c r="C940" s="59"/>
      <c r="D940" s="2"/>
      <c r="E940" s="2"/>
      <c r="F940" s="2"/>
      <c r="G940" s="2"/>
      <c r="H940" s="2"/>
      <c r="I940" s="4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59"/>
      <c r="X940" s="2"/>
      <c r="Y940" s="2"/>
      <c r="Z940" s="2"/>
      <c r="AA940" s="2"/>
    </row>
    <row r="941" spans="1:27" ht="12.75" x14ac:dyDescent="0.2">
      <c r="A941" s="2"/>
      <c r="B941" s="2"/>
      <c r="C941" s="59"/>
      <c r="D941" s="2"/>
      <c r="E941" s="2"/>
      <c r="F941" s="2"/>
      <c r="G941" s="2"/>
      <c r="H941" s="2"/>
      <c r="I941" s="4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59"/>
      <c r="X941" s="2"/>
      <c r="Y941" s="2"/>
      <c r="Z941" s="2"/>
      <c r="AA941" s="2"/>
    </row>
    <row r="942" spans="1:27" ht="12.75" x14ac:dyDescent="0.2">
      <c r="A942" s="2"/>
      <c r="B942" s="2"/>
      <c r="C942" s="59"/>
      <c r="D942" s="2"/>
      <c r="E942" s="2"/>
      <c r="F942" s="2"/>
      <c r="G942" s="2"/>
      <c r="H942" s="2"/>
      <c r="I942" s="4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59"/>
      <c r="X942" s="2"/>
      <c r="Y942" s="2"/>
      <c r="Z942" s="2"/>
      <c r="AA942" s="2"/>
    </row>
    <row r="943" spans="1:27" ht="12.75" x14ac:dyDescent="0.2">
      <c r="A943" s="2"/>
      <c r="B943" s="2"/>
      <c r="C943" s="59"/>
      <c r="D943" s="2"/>
      <c r="E943" s="2"/>
      <c r="F943" s="2"/>
      <c r="G943" s="2"/>
      <c r="H943" s="2"/>
      <c r="I943" s="4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59"/>
      <c r="X943" s="2"/>
      <c r="Y943" s="2"/>
      <c r="Z943" s="2"/>
      <c r="AA943" s="2"/>
    </row>
    <row r="944" spans="1:27" ht="12.75" x14ac:dyDescent="0.2">
      <c r="A944" s="2"/>
      <c r="B944" s="2"/>
      <c r="C944" s="59"/>
      <c r="D944" s="2"/>
      <c r="E944" s="2"/>
      <c r="F944" s="2"/>
      <c r="G944" s="2"/>
      <c r="H944" s="2"/>
      <c r="I944" s="4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59"/>
      <c r="X944" s="2"/>
      <c r="Y944" s="2"/>
      <c r="Z944" s="2"/>
      <c r="AA944" s="2"/>
    </row>
    <row r="945" spans="1:27" ht="12.75" x14ac:dyDescent="0.2">
      <c r="A945" s="2"/>
      <c r="B945" s="2"/>
      <c r="C945" s="59"/>
      <c r="D945" s="2"/>
      <c r="E945" s="2"/>
      <c r="F945" s="2"/>
      <c r="G945" s="2"/>
      <c r="H945" s="2"/>
      <c r="I945" s="4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59"/>
      <c r="X945" s="2"/>
      <c r="Y945" s="2"/>
      <c r="Z945" s="2"/>
      <c r="AA945" s="2"/>
    </row>
    <row r="946" spans="1:27" ht="12.75" x14ac:dyDescent="0.2">
      <c r="A946" s="2"/>
      <c r="B946" s="2"/>
      <c r="C946" s="59"/>
      <c r="D946" s="2"/>
      <c r="E946" s="2"/>
      <c r="F946" s="2"/>
      <c r="G946" s="2"/>
      <c r="H946" s="2"/>
      <c r="I946" s="4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59"/>
      <c r="X946" s="2"/>
      <c r="Y946" s="2"/>
      <c r="Z946" s="2"/>
      <c r="AA946" s="2"/>
    </row>
    <row r="947" spans="1:27" ht="12.75" x14ac:dyDescent="0.2">
      <c r="A947" s="2"/>
      <c r="B947" s="2"/>
      <c r="C947" s="59"/>
      <c r="D947" s="2"/>
      <c r="E947" s="2"/>
      <c r="F947" s="2"/>
      <c r="G947" s="2"/>
      <c r="H947" s="2"/>
      <c r="I947" s="4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59"/>
      <c r="X947" s="2"/>
      <c r="Y947" s="2"/>
      <c r="Z947" s="2"/>
      <c r="AA947" s="2"/>
    </row>
    <row r="948" spans="1:27" ht="12.75" x14ac:dyDescent="0.2">
      <c r="A948" s="2"/>
      <c r="B948" s="2"/>
      <c r="C948" s="59"/>
      <c r="D948" s="2"/>
      <c r="E948" s="2"/>
      <c r="F948" s="2"/>
      <c r="G948" s="2"/>
      <c r="H948" s="2"/>
      <c r="I948" s="4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59"/>
      <c r="X948" s="2"/>
      <c r="Y948" s="2"/>
      <c r="Z948" s="2"/>
      <c r="AA948" s="2"/>
    </row>
    <row r="949" spans="1:27" ht="12.75" x14ac:dyDescent="0.2">
      <c r="A949" s="2"/>
      <c r="B949" s="2"/>
      <c r="C949" s="59"/>
      <c r="D949" s="2"/>
      <c r="E949" s="2"/>
      <c r="F949" s="2"/>
      <c r="G949" s="2"/>
      <c r="H949" s="2"/>
      <c r="I949" s="4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59"/>
      <c r="X949" s="2"/>
      <c r="Y949" s="2"/>
      <c r="Z949" s="2"/>
      <c r="AA949" s="2"/>
    </row>
    <row r="950" spans="1:27" ht="12.75" x14ac:dyDescent="0.2">
      <c r="A950" s="2"/>
      <c r="B950" s="2"/>
      <c r="C950" s="59"/>
      <c r="D950" s="2"/>
      <c r="E950" s="2"/>
      <c r="F950" s="2"/>
      <c r="G950" s="2"/>
      <c r="H950" s="2"/>
      <c r="I950" s="4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59"/>
      <c r="X950" s="2"/>
      <c r="Y950" s="2"/>
      <c r="Z950" s="2"/>
      <c r="AA950" s="2"/>
    </row>
    <row r="951" spans="1:27" ht="12.75" x14ac:dyDescent="0.2">
      <c r="A951" s="2"/>
      <c r="B951" s="2"/>
      <c r="C951" s="59"/>
      <c r="D951" s="2"/>
      <c r="E951" s="2"/>
      <c r="F951" s="2"/>
      <c r="G951" s="2"/>
      <c r="H951" s="2"/>
      <c r="I951" s="4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59"/>
      <c r="X951" s="2"/>
      <c r="Y951" s="2"/>
      <c r="Z951" s="2"/>
      <c r="AA951" s="2"/>
    </row>
    <row r="952" spans="1:27" ht="12.75" x14ac:dyDescent="0.2">
      <c r="A952" s="2"/>
      <c r="B952" s="2"/>
      <c r="C952" s="59"/>
      <c r="D952" s="2"/>
      <c r="E952" s="2"/>
      <c r="F952" s="2"/>
      <c r="G952" s="2"/>
      <c r="H952" s="2"/>
      <c r="I952" s="4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59"/>
      <c r="X952" s="2"/>
      <c r="Y952" s="2"/>
      <c r="Z952" s="2"/>
      <c r="AA952" s="2"/>
    </row>
    <row r="953" spans="1:27" ht="12.75" x14ac:dyDescent="0.2">
      <c r="A953" s="2"/>
      <c r="B953" s="2"/>
      <c r="C953" s="59"/>
      <c r="D953" s="2"/>
      <c r="E953" s="2"/>
      <c r="F953" s="2"/>
      <c r="G953" s="2"/>
      <c r="H953" s="2"/>
      <c r="I953" s="4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59"/>
      <c r="X953" s="2"/>
      <c r="Y953" s="2"/>
      <c r="Z953" s="2"/>
      <c r="AA953" s="2"/>
    </row>
    <row r="954" spans="1:27" ht="12.75" x14ac:dyDescent="0.2">
      <c r="A954" s="2"/>
      <c r="B954" s="2"/>
      <c r="C954" s="59"/>
      <c r="D954" s="2"/>
      <c r="E954" s="2"/>
      <c r="F954" s="2"/>
      <c r="G954" s="2"/>
      <c r="H954" s="2"/>
      <c r="I954" s="4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59"/>
      <c r="X954" s="2"/>
      <c r="Y954" s="2"/>
      <c r="Z954" s="2"/>
      <c r="AA954" s="2"/>
    </row>
    <row r="955" spans="1:27" ht="12.75" x14ac:dyDescent="0.2">
      <c r="A955" s="2"/>
      <c r="B955" s="2"/>
      <c r="C955" s="59"/>
      <c r="D955" s="2"/>
      <c r="E955" s="2"/>
      <c r="F955" s="2"/>
      <c r="G955" s="2"/>
      <c r="H955" s="2"/>
      <c r="I955" s="4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59"/>
      <c r="X955" s="2"/>
      <c r="Y955" s="2"/>
      <c r="Z955" s="2"/>
      <c r="AA955" s="2"/>
    </row>
    <row r="956" spans="1:27" ht="12.75" x14ac:dyDescent="0.2">
      <c r="A956" s="2"/>
      <c r="B956" s="2"/>
      <c r="C956" s="59"/>
      <c r="D956" s="2"/>
      <c r="E956" s="2"/>
      <c r="F956" s="2"/>
      <c r="G956" s="2"/>
      <c r="H956" s="2"/>
      <c r="I956" s="4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59"/>
      <c r="X956" s="2"/>
      <c r="Y956" s="2"/>
      <c r="Z956" s="2"/>
      <c r="AA956" s="2"/>
    </row>
    <row r="957" spans="1:27" ht="12.75" x14ac:dyDescent="0.2">
      <c r="A957" s="2"/>
      <c r="B957" s="2"/>
      <c r="C957" s="59"/>
      <c r="D957" s="2"/>
      <c r="E957" s="2"/>
      <c r="F957" s="2"/>
      <c r="G957" s="2"/>
      <c r="H957" s="2"/>
      <c r="I957" s="4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59"/>
      <c r="X957" s="2"/>
      <c r="Y957" s="2"/>
      <c r="Z957" s="2"/>
      <c r="AA957" s="2"/>
    </row>
    <row r="958" spans="1:27" ht="12.75" x14ac:dyDescent="0.2">
      <c r="A958" s="2"/>
      <c r="B958" s="2"/>
      <c r="C958" s="59"/>
      <c r="D958" s="2"/>
      <c r="E958" s="2"/>
      <c r="F958" s="2"/>
      <c r="G958" s="2"/>
      <c r="H958" s="2"/>
      <c r="I958" s="4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59"/>
      <c r="X958" s="2"/>
      <c r="Y958" s="2"/>
      <c r="Z958" s="2"/>
      <c r="AA958" s="2"/>
    </row>
    <row r="959" spans="1:27" ht="12.75" x14ac:dyDescent="0.2">
      <c r="A959" s="2"/>
      <c r="B959" s="2"/>
      <c r="C959" s="59"/>
      <c r="D959" s="2"/>
      <c r="E959" s="2"/>
      <c r="F959" s="2"/>
      <c r="G959" s="2"/>
      <c r="H959" s="2"/>
      <c r="I959" s="4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59"/>
      <c r="X959" s="2"/>
      <c r="Y959" s="2"/>
      <c r="Z959" s="2"/>
      <c r="AA959" s="2"/>
    </row>
    <row r="960" spans="1:27" ht="12.75" x14ac:dyDescent="0.2">
      <c r="A960" s="2"/>
      <c r="B960" s="2"/>
      <c r="C960" s="59"/>
      <c r="D960" s="2"/>
      <c r="E960" s="2"/>
      <c r="F960" s="2"/>
      <c r="G960" s="2"/>
      <c r="H960" s="2"/>
      <c r="I960" s="4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59"/>
      <c r="X960" s="2"/>
      <c r="Y960" s="2"/>
      <c r="Z960" s="2"/>
      <c r="AA960" s="2"/>
    </row>
    <row r="961" spans="1:27" ht="12.75" x14ac:dyDescent="0.2">
      <c r="A961" s="2"/>
      <c r="B961" s="2"/>
      <c r="C961" s="59"/>
      <c r="D961" s="2"/>
      <c r="E961" s="2"/>
      <c r="F961" s="2"/>
      <c r="G961" s="2"/>
      <c r="H961" s="2"/>
      <c r="I961" s="4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59"/>
      <c r="X961" s="2"/>
      <c r="Y961" s="2"/>
      <c r="Z961" s="2"/>
      <c r="AA961" s="2"/>
    </row>
    <row r="962" spans="1:27" ht="12.75" x14ac:dyDescent="0.2">
      <c r="A962" s="2"/>
      <c r="B962" s="2"/>
      <c r="C962" s="59"/>
      <c r="D962" s="2"/>
      <c r="E962" s="2"/>
      <c r="F962" s="2"/>
      <c r="G962" s="2"/>
      <c r="H962" s="2"/>
      <c r="I962" s="4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59"/>
      <c r="X962" s="2"/>
      <c r="Y962" s="2"/>
      <c r="Z962" s="2"/>
      <c r="AA962" s="2"/>
    </row>
    <row r="963" spans="1:27" ht="12.75" x14ac:dyDescent="0.2">
      <c r="A963" s="2"/>
      <c r="B963" s="2"/>
      <c r="C963" s="59"/>
      <c r="D963" s="2"/>
      <c r="E963" s="2"/>
      <c r="F963" s="2"/>
      <c r="G963" s="2"/>
      <c r="H963" s="2"/>
      <c r="I963" s="4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59"/>
      <c r="X963" s="2"/>
      <c r="Y963" s="2"/>
      <c r="Z963" s="2"/>
      <c r="AA963" s="2"/>
    </row>
    <row r="964" spans="1:27" ht="12.75" x14ac:dyDescent="0.2">
      <c r="A964" s="2"/>
      <c r="B964" s="2"/>
      <c r="C964" s="59"/>
      <c r="D964" s="2"/>
      <c r="E964" s="2"/>
      <c r="F964" s="2"/>
      <c r="G964" s="2"/>
      <c r="H964" s="2"/>
      <c r="I964" s="4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59"/>
      <c r="X964" s="2"/>
      <c r="Y964" s="2"/>
      <c r="Z964" s="2"/>
      <c r="AA964" s="2"/>
    </row>
    <row r="965" spans="1:27" ht="12.75" x14ac:dyDescent="0.2">
      <c r="A965" s="2"/>
      <c r="B965" s="2"/>
      <c r="C965" s="59"/>
      <c r="D965" s="2"/>
      <c r="E965" s="2"/>
      <c r="F965" s="2"/>
      <c r="G965" s="2"/>
      <c r="H965" s="2"/>
      <c r="I965" s="4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59"/>
      <c r="X965" s="2"/>
      <c r="Y965" s="2"/>
      <c r="Z965" s="2"/>
      <c r="AA965" s="2"/>
    </row>
    <row r="966" spans="1:27" ht="12.75" x14ac:dyDescent="0.2">
      <c r="A966" s="2"/>
      <c r="B966" s="2"/>
      <c r="C966" s="59"/>
      <c r="D966" s="2"/>
      <c r="E966" s="2"/>
      <c r="F966" s="2"/>
      <c r="G966" s="2"/>
      <c r="H966" s="2"/>
      <c r="I966" s="4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59"/>
      <c r="X966" s="2"/>
      <c r="Y966" s="2"/>
      <c r="Z966" s="2"/>
      <c r="AA966" s="2"/>
    </row>
    <row r="967" spans="1:27" ht="12.75" x14ac:dyDescent="0.2">
      <c r="A967" s="2"/>
      <c r="B967" s="2"/>
      <c r="C967" s="59"/>
      <c r="D967" s="2"/>
      <c r="E967" s="2"/>
      <c r="F967" s="2"/>
      <c r="G967" s="2"/>
      <c r="H967" s="2"/>
      <c r="I967" s="4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59"/>
      <c r="X967" s="2"/>
      <c r="Y967" s="2"/>
      <c r="Z967" s="2"/>
      <c r="AA967" s="2"/>
    </row>
    <row r="968" spans="1:27" ht="12.75" x14ac:dyDescent="0.2">
      <c r="A968" s="2"/>
      <c r="B968" s="2"/>
      <c r="C968" s="59"/>
      <c r="D968" s="2"/>
      <c r="E968" s="2"/>
      <c r="F968" s="2"/>
      <c r="G968" s="2"/>
      <c r="H968" s="2"/>
      <c r="I968" s="4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59"/>
      <c r="X968" s="2"/>
      <c r="Y968" s="2"/>
      <c r="Z968" s="2"/>
      <c r="AA968" s="2"/>
    </row>
    <row r="969" spans="1:27" ht="12.75" x14ac:dyDescent="0.2">
      <c r="A969" s="2"/>
      <c r="B969" s="2"/>
      <c r="C969" s="59"/>
      <c r="D969" s="2"/>
      <c r="E969" s="2"/>
      <c r="F969" s="2"/>
      <c r="G969" s="2"/>
      <c r="H969" s="2"/>
      <c r="I969" s="4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59"/>
      <c r="X969" s="2"/>
      <c r="Y969" s="2"/>
      <c r="Z969" s="2"/>
      <c r="AA969" s="2"/>
    </row>
    <row r="970" spans="1:27" ht="12.75" x14ac:dyDescent="0.2">
      <c r="A970" s="2"/>
      <c r="B970" s="2"/>
      <c r="C970" s="59"/>
      <c r="D970" s="2"/>
      <c r="E970" s="2"/>
      <c r="F970" s="2"/>
      <c r="G970" s="2"/>
      <c r="H970" s="2"/>
      <c r="I970" s="4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59"/>
      <c r="X970" s="2"/>
      <c r="Y970" s="2"/>
      <c r="Z970" s="2"/>
      <c r="AA970" s="2"/>
    </row>
    <row r="971" spans="1:27" ht="12.75" x14ac:dyDescent="0.2">
      <c r="A971" s="2"/>
      <c r="B971" s="2"/>
      <c r="C971" s="59"/>
      <c r="D971" s="2"/>
      <c r="E971" s="2"/>
      <c r="F971" s="2"/>
      <c r="G971" s="2"/>
      <c r="H971" s="2"/>
      <c r="I971" s="4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59"/>
      <c r="X971" s="2"/>
      <c r="Y971" s="2"/>
      <c r="Z971" s="2"/>
      <c r="AA971" s="2"/>
    </row>
    <row r="972" spans="1:27" ht="12.75" x14ac:dyDescent="0.2">
      <c r="A972" s="2"/>
      <c r="B972" s="2"/>
      <c r="C972" s="59"/>
      <c r="D972" s="2"/>
      <c r="E972" s="2"/>
      <c r="F972" s="2"/>
      <c r="G972" s="2"/>
      <c r="H972" s="2"/>
      <c r="I972" s="4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59"/>
      <c r="X972" s="2"/>
      <c r="Y972" s="2"/>
      <c r="Z972" s="2"/>
      <c r="AA972" s="2"/>
    </row>
    <row r="973" spans="1:27" ht="12.75" x14ac:dyDescent="0.2">
      <c r="A973" s="2"/>
      <c r="B973" s="2"/>
      <c r="C973" s="59"/>
      <c r="D973" s="2"/>
      <c r="E973" s="2"/>
      <c r="F973" s="2"/>
      <c r="G973" s="2"/>
      <c r="H973" s="2"/>
      <c r="I973" s="4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59"/>
      <c r="X973" s="2"/>
      <c r="Y973" s="2"/>
      <c r="Z973" s="2"/>
      <c r="AA973" s="2"/>
    </row>
    <row r="974" spans="1:27" ht="12.75" x14ac:dyDescent="0.2">
      <c r="A974" s="2"/>
      <c r="B974" s="2"/>
      <c r="C974" s="59"/>
      <c r="D974" s="2"/>
      <c r="E974" s="2"/>
      <c r="F974" s="2"/>
      <c r="G974" s="2"/>
      <c r="H974" s="2"/>
      <c r="I974" s="4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59"/>
      <c r="X974" s="2"/>
      <c r="Y974" s="2"/>
      <c r="Z974" s="2"/>
      <c r="AA974" s="2"/>
    </row>
    <row r="975" spans="1:27" ht="12.75" x14ac:dyDescent="0.2">
      <c r="A975" s="2"/>
      <c r="B975" s="2"/>
      <c r="C975" s="59"/>
      <c r="D975" s="2"/>
      <c r="E975" s="2"/>
      <c r="F975" s="2"/>
      <c r="G975" s="2"/>
      <c r="H975" s="2"/>
      <c r="I975" s="4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59"/>
      <c r="X975" s="2"/>
      <c r="Y975" s="2"/>
      <c r="Z975" s="2"/>
      <c r="AA975" s="2"/>
    </row>
    <row r="976" spans="1:27" ht="12.75" x14ac:dyDescent="0.2">
      <c r="A976" s="2"/>
      <c r="B976" s="2"/>
      <c r="C976" s="59"/>
      <c r="D976" s="2"/>
      <c r="E976" s="2"/>
      <c r="F976" s="2"/>
      <c r="G976" s="2"/>
      <c r="H976" s="2"/>
      <c r="I976" s="4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59"/>
      <c r="X976" s="2"/>
      <c r="Y976" s="2"/>
      <c r="Z976" s="2"/>
      <c r="AA976" s="2"/>
    </row>
    <row r="977" spans="1:27" ht="12.75" x14ac:dyDescent="0.2">
      <c r="A977" s="2"/>
      <c r="B977" s="2"/>
      <c r="C977" s="59"/>
      <c r="D977" s="2"/>
      <c r="E977" s="2"/>
      <c r="F977" s="2"/>
      <c r="G977" s="2"/>
      <c r="H977" s="2"/>
      <c r="I977" s="4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59"/>
      <c r="X977" s="2"/>
      <c r="Y977" s="2"/>
      <c r="Z977" s="2"/>
      <c r="AA977" s="2"/>
    </row>
    <row r="978" spans="1:27" ht="12.75" x14ac:dyDescent="0.2">
      <c r="A978" s="2"/>
      <c r="B978" s="2"/>
      <c r="C978" s="59"/>
      <c r="D978" s="2"/>
      <c r="E978" s="2"/>
      <c r="F978" s="2"/>
      <c r="G978" s="2"/>
      <c r="H978" s="2"/>
      <c r="I978" s="4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59"/>
      <c r="X978" s="2"/>
      <c r="Y978" s="2"/>
      <c r="Z978" s="2"/>
      <c r="AA978" s="2"/>
    </row>
    <row r="979" spans="1:27" ht="12.75" x14ac:dyDescent="0.2">
      <c r="A979" s="2"/>
      <c r="B979" s="2"/>
      <c r="C979" s="59"/>
      <c r="D979" s="2"/>
      <c r="E979" s="2"/>
      <c r="F979" s="2"/>
      <c r="G979" s="2"/>
      <c r="H979" s="2"/>
      <c r="I979" s="4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59"/>
      <c r="X979" s="2"/>
      <c r="Y979" s="2"/>
      <c r="Z979" s="2"/>
      <c r="AA979" s="2"/>
    </row>
    <row r="980" spans="1:27" ht="12.75" x14ac:dyDescent="0.2">
      <c r="A980" s="2"/>
      <c r="B980" s="2"/>
      <c r="C980" s="59"/>
      <c r="D980" s="2"/>
      <c r="E980" s="2"/>
      <c r="F980" s="2"/>
      <c r="G980" s="2"/>
      <c r="H980" s="2"/>
      <c r="I980" s="4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59"/>
      <c r="X980" s="2"/>
      <c r="Y980" s="2"/>
      <c r="Z980" s="2"/>
      <c r="AA980" s="2"/>
    </row>
    <row r="981" spans="1:27" ht="12.75" x14ac:dyDescent="0.2">
      <c r="A981" s="2"/>
      <c r="B981" s="2"/>
      <c r="C981" s="59"/>
      <c r="D981" s="2"/>
      <c r="E981" s="2"/>
      <c r="F981" s="2"/>
      <c r="G981" s="2"/>
      <c r="H981" s="2"/>
      <c r="I981" s="4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59"/>
      <c r="X981" s="2"/>
      <c r="Y981" s="2"/>
      <c r="Z981" s="2"/>
      <c r="AA981" s="2"/>
    </row>
    <row r="982" spans="1:27" ht="12.75" x14ac:dyDescent="0.2">
      <c r="A982" s="2"/>
      <c r="B982" s="2"/>
      <c r="C982" s="59"/>
      <c r="D982" s="2"/>
      <c r="E982" s="2"/>
      <c r="F982" s="2"/>
      <c r="G982" s="2"/>
      <c r="H982" s="2"/>
      <c r="I982" s="4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59"/>
      <c r="X982" s="2"/>
      <c r="Y982" s="2"/>
      <c r="Z982" s="2"/>
      <c r="AA982" s="2"/>
    </row>
    <row r="983" spans="1:27" ht="12.75" x14ac:dyDescent="0.2">
      <c r="A983" s="2"/>
      <c r="B983" s="2"/>
      <c r="C983" s="59"/>
      <c r="D983" s="2"/>
      <c r="E983" s="2"/>
      <c r="F983" s="2"/>
      <c r="G983" s="2"/>
      <c r="H983" s="2"/>
      <c r="I983" s="4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59"/>
      <c r="X983" s="2"/>
      <c r="Y983" s="2"/>
      <c r="Z983" s="2"/>
      <c r="AA983" s="2"/>
    </row>
    <row r="984" spans="1:27" ht="12.75" x14ac:dyDescent="0.2">
      <c r="A984" s="2"/>
      <c r="B984" s="2"/>
      <c r="C984" s="59"/>
      <c r="D984" s="2"/>
      <c r="E984" s="2"/>
      <c r="F984" s="2"/>
      <c r="G984" s="2"/>
      <c r="H984" s="2"/>
      <c r="I984" s="4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59"/>
      <c r="X984" s="2"/>
      <c r="Y984" s="2"/>
      <c r="Z984" s="2"/>
      <c r="AA984" s="2"/>
    </row>
    <row r="985" spans="1:27" ht="12.75" x14ac:dyDescent="0.2">
      <c r="A985" s="2"/>
      <c r="B985" s="2"/>
      <c r="C985" s="59"/>
      <c r="D985" s="2"/>
      <c r="E985" s="2"/>
      <c r="F985" s="2"/>
      <c r="G985" s="2"/>
      <c r="H985" s="2"/>
      <c r="I985" s="4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59"/>
      <c r="X985" s="2"/>
      <c r="Y985" s="2"/>
      <c r="Z985" s="2"/>
      <c r="AA985" s="2"/>
    </row>
    <row r="986" spans="1:27" ht="12.75" x14ac:dyDescent="0.2">
      <c r="A986" s="2"/>
      <c r="B986" s="2"/>
      <c r="C986" s="59"/>
      <c r="D986" s="2"/>
      <c r="E986" s="2"/>
      <c r="F986" s="2"/>
      <c r="G986" s="2"/>
      <c r="H986" s="2"/>
      <c r="I986" s="4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59"/>
      <c r="X986" s="2"/>
      <c r="Y986" s="2"/>
      <c r="Z986" s="2"/>
      <c r="AA986" s="2"/>
    </row>
    <row r="987" spans="1:27" ht="12.75" x14ac:dyDescent="0.2">
      <c r="A987" s="2"/>
      <c r="B987" s="2"/>
      <c r="C987" s="59"/>
      <c r="D987" s="2"/>
      <c r="E987" s="2"/>
      <c r="F987" s="2"/>
      <c r="G987" s="2"/>
      <c r="H987" s="2"/>
      <c r="I987" s="4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59"/>
      <c r="X987" s="2"/>
      <c r="Y987" s="2"/>
      <c r="Z987" s="2"/>
      <c r="AA987" s="2"/>
    </row>
    <row r="988" spans="1:27" ht="12.75" x14ac:dyDescent="0.2">
      <c r="A988" s="2"/>
      <c r="B988" s="2"/>
      <c r="C988" s="59"/>
      <c r="D988" s="2"/>
      <c r="E988" s="2"/>
      <c r="F988" s="2"/>
      <c r="G988" s="2"/>
      <c r="H988" s="2"/>
      <c r="I988" s="4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59"/>
      <c r="X988" s="2"/>
      <c r="Y988" s="2"/>
      <c r="Z988" s="2"/>
      <c r="AA988" s="2"/>
    </row>
    <row r="989" spans="1:27" ht="12.75" x14ac:dyDescent="0.2">
      <c r="A989" s="2"/>
      <c r="B989" s="2"/>
      <c r="C989" s="59"/>
      <c r="D989" s="2"/>
      <c r="E989" s="2"/>
      <c r="F989" s="2"/>
      <c r="G989" s="2"/>
      <c r="H989" s="2"/>
      <c r="I989" s="4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59"/>
      <c r="X989" s="2"/>
      <c r="Y989" s="2"/>
      <c r="Z989" s="2"/>
      <c r="AA989" s="2"/>
    </row>
    <row r="990" spans="1:27" ht="12.75" x14ac:dyDescent="0.2">
      <c r="A990" s="2"/>
      <c r="B990" s="2"/>
      <c r="C990" s="59"/>
      <c r="D990" s="2"/>
      <c r="E990" s="2"/>
      <c r="F990" s="2"/>
      <c r="G990" s="2"/>
      <c r="H990" s="2"/>
      <c r="I990" s="4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59"/>
      <c r="X990" s="2"/>
      <c r="Y990" s="2"/>
      <c r="Z990" s="2"/>
      <c r="AA990" s="2"/>
    </row>
    <row r="991" spans="1:27" ht="12.75" x14ac:dyDescent="0.2">
      <c r="A991" s="2"/>
      <c r="B991" s="2"/>
      <c r="C991" s="59"/>
      <c r="D991" s="2"/>
      <c r="E991" s="2"/>
      <c r="F991" s="2"/>
      <c r="G991" s="2"/>
      <c r="H991" s="2"/>
      <c r="I991" s="4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59"/>
      <c r="X991" s="2"/>
      <c r="Y991" s="2"/>
      <c r="Z991" s="2"/>
      <c r="AA991" s="2"/>
    </row>
    <row r="992" spans="1:27" ht="12.75" x14ac:dyDescent="0.2">
      <c r="A992" s="2"/>
      <c r="B992" s="2"/>
      <c r="C992" s="59"/>
      <c r="D992" s="2"/>
      <c r="E992" s="2"/>
      <c r="F992" s="2"/>
      <c r="G992" s="2"/>
      <c r="H992" s="2"/>
      <c r="I992" s="4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59"/>
      <c r="X992" s="2"/>
      <c r="Y992" s="2"/>
      <c r="Z992" s="2"/>
      <c r="AA992" s="2"/>
    </row>
    <row r="993" spans="1:27" ht="12.75" x14ac:dyDescent="0.2">
      <c r="A993" s="2"/>
      <c r="B993" s="2"/>
      <c r="C993" s="59"/>
      <c r="D993" s="2"/>
      <c r="E993" s="2"/>
      <c r="F993" s="2"/>
      <c r="G993" s="2"/>
      <c r="H993" s="2"/>
      <c r="I993" s="4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59"/>
      <c r="X993" s="2"/>
      <c r="Y993" s="2"/>
      <c r="Z993" s="2"/>
      <c r="AA993" s="2"/>
    </row>
    <row r="994" spans="1:27" ht="12.75" x14ac:dyDescent="0.2">
      <c r="A994" s="2"/>
      <c r="B994" s="2"/>
      <c r="C994" s="59"/>
      <c r="D994" s="2"/>
      <c r="E994" s="2"/>
      <c r="F994" s="2"/>
      <c r="G994" s="2"/>
      <c r="H994" s="2"/>
      <c r="I994" s="4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59"/>
      <c r="X994" s="2"/>
      <c r="Y994" s="2"/>
      <c r="Z994" s="2"/>
      <c r="AA994" s="2"/>
    </row>
    <row r="995" spans="1:27" ht="12.75" x14ac:dyDescent="0.2">
      <c r="A995" s="2"/>
      <c r="B995" s="2"/>
      <c r="C995" s="59"/>
      <c r="D995" s="2"/>
      <c r="E995" s="2"/>
      <c r="F995" s="2"/>
      <c r="G995" s="2"/>
      <c r="H995" s="2"/>
      <c r="I995" s="4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59"/>
      <c r="X995" s="2"/>
      <c r="Y995" s="2"/>
      <c r="Z995" s="2"/>
      <c r="AA995" s="2"/>
    </row>
  </sheetData>
  <mergeCells count="1">
    <mergeCell ref="A1:J1"/>
  </mergeCells>
  <dataValidations count="1">
    <dataValidation type="list" allowBlank="1" showErrorMessage="1" sqref="A19:A21" xr:uid="{00000000-0002-0000-0300-000000000000}">
      <formula1>HeroName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5"/>
  <sheetViews>
    <sheetView topLeftCell="A2" workbookViewId="0">
      <selection activeCell="C33" sqref="C33"/>
    </sheetView>
  </sheetViews>
  <sheetFormatPr defaultColWidth="12.5703125" defaultRowHeight="15.75" customHeight="1" x14ac:dyDescent="0.2"/>
  <cols>
    <col min="1" max="1" width="16.28515625" customWidth="1"/>
    <col min="2" max="2" width="8.5703125" customWidth="1"/>
    <col min="3" max="3" width="15.5703125" customWidth="1"/>
    <col min="8" max="8" width="14.140625" customWidth="1"/>
    <col min="10" max="10" width="13.85546875" customWidth="1"/>
  </cols>
  <sheetData>
    <row r="1" spans="1:27" ht="38.25" customHeight="1" x14ac:dyDescent="0.4">
      <c r="A1" s="385" t="s">
        <v>121</v>
      </c>
      <c r="B1" s="374"/>
      <c r="C1" s="374"/>
      <c r="D1" s="374"/>
      <c r="E1" s="374"/>
      <c r="F1" s="374"/>
      <c r="G1" s="374"/>
      <c r="H1" s="374"/>
      <c r="I1" s="374"/>
      <c r="J1" s="375"/>
      <c r="K1" s="43"/>
      <c r="L1" s="161" t="s">
        <v>122</v>
      </c>
      <c r="M1" s="162" t="s">
        <v>123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128"/>
    </row>
    <row r="2" spans="1:27" ht="12.75" x14ac:dyDescent="0.2">
      <c r="A2" s="129"/>
      <c r="B2" s="130"/>
      <c r="C2" s="131" t="s">
        <v>94</v>
      </c>
      <c r="D2" s="126"/>
      <c r="E2" s="126"/>
      <c r="F2" s="126"/>
      <c r="G2" s="126"/>
      <c r="H2" s="126"/>
      <c r="I2" s="45"/>
      <c r="J2" s="126"/>
      <c r="K2" s="126"/>
      <c r="L2" s="125" t="s">
        <v>93</v>
      </c>
      <c r="M2" s="126" t="s">
        <v>3</v>
      </c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33"/>
    </row>
    <row r="3" spans="1:27" ht="12.75" x14ac:dyDescent="0.2">
      <c r="A3" s="134"/>
      <c r="B3" s="135"/>
      <c r="C3" s="136" t="s">
        <v>95</v>
      </c>
      <c r="D3" s="136" t="s">
        <v>96</v>
      </c>
      <c r="E3" s="131" t="s">
        <v>97</v>
      </c>
      <c r="F3" s="137" t="s">
        <v>98</v>
      </c>
      <c r="G3" s="138" t="s">
        <v>99</v>
      </c>
      <c r="H3" s="139" t="s">
        <v>100</v>
      </c>
      <c r="I3" s="140"/>
      <c r="J3" s="34" t="s">
        <v>101</v>
      </c>
      <c r="K3" s="136" t="s">
        <v>124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22"/>
    </row>
    <row r="4" spans="1:27" ht="12.75" x14ac:dyDescent="0.2">
      <c r="A4" s="144" t="s">
        <v>9</v>
      </c>
      <c r="B4" s="145" t="s">
        <v>19</v>
      </c>
      <c r="C4" s="50">
        <v>29.785730000000001</v>
      </c>
      <c r="D4" s="59">
        <f>SUMIFS('Hero Stats'!D:D,'Hero Stats'!A:A,$A$19,'Hero Stats'!B:B,A4,'Hero Stats'!C:C,B4)
+SUMIFS('Hero Stats'!D:D,'Hero Stats'!A:A,$A$20,'Hero Stats'!B:B,A4,'Hero Stats'!C:C,B4)
+SUMIFS('Hero Stats'!D:D,'Hero Stats'!A:A,$A$21,'Hero Stats'!B:B,A4,'Hero Stats'!C:C,B4)</f>
        <v>12.8102</v>
      </c>
      <c r="E4" s="56">
        <v>2</v>
      </c>
      <c r="F4" s="40">
        <v>1</v>
      </c>
      <c r="G4" s="146">
        <f t="shared" ref="G4:G15" si="0">C25</f>
        <v>0.15</v>
      </c>
      <c r="H4" s="147">
        <f t="shared" ref="H4:H15" si="1">(C4-G4)/(1+G4)-D4-E4*F4</f>
        <v>10.960000000000003</v>
      </c>
      <c r="I4" s="140"/>
      <c r="J4" s="148">
        <v>10.3094</v>
      </c>
      <c r="K4" s="163">
        <f t="shared" ref="K4:K15" si="2">H4-J4</f>
        <v>0.65060000000000251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.75" x14ac:dyDescent="0.2">
      <c r="A5" s="144" t="s">
        <v>9</v>
      </c>
      <c r="B5" s="145" t="s">
        <v>21</v>
      </c>
      <c r="C5" s="50">
        <v>26.005200000000002</v>
      </c>
      <c r="D5" s="59">
        <f>SUMIFS('Hero Stats'!D:D,'Hero Stats'!A:A,$A$19,'Hero Stats'!B:B,A5,'Hero Stats'!C:C,B5)
+SUMIFS('Hero Stats'!D:D,'Hero Stats'!A:A,$A$20,'Hero Stats'!B:B,A5,'Hero Stats'!C:C,B5)
+SUMIFS('Hero Stats'!D:D,'Hero Stats'!A:A,$A$21,'Hero Stats'!B:B,A5,'Hero Stats'!C:C,B5)</f>
        <v>12.8102</v>
      </c>
      <c r="E5" s="56">
        <v>2</v>
      </c>
      <c r="F5" s="40">
        <v>1</v>
      </c>
      <c r="G5" s="146">
        <f t="shared" si="0"/>
        <v>0</v>
      </c>
      <c r="H5" s="147">
        <f t="shared" si="1"/>
        <v>11.195000000000002</v>
      </c>
      <c r="I5" s="140"/>
      <c r="J5" s="148">
        <v>10.634399999999999</v>
      </c>
      <c r="K5" s="163">
        <f t="shared" si="2"/>
        <v>0.56060000000000265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x14ac:dyDescent="0.2">
      <c r="A6" s="144" t="s">
        <v>9</v>
      </c>
      <c r="B6" s="145" t="s">
        <v>22</v>
      </c>
      <c r="C6" s="50">
        <v>20.795999999999999</v>
      </c>
      <c r="D6" s="59">
        <f>SUMIFS('Hero Stats'!D:D,'Hero Stats'!A:A,$A$19,'Hero Stats'!B:B,A6,'Hero Stats'!C:C,B6)
+SUMIFS('Hero Stats'!D:D,'Hero Stats'!A:A,$A$20,'Hero Stats'!B:B,A6,'Hero Stats'!C:C,B6)
+SUMIFS('Hero Stats'!D:D,'Hero Stats'!A:A,$A$21,'Hero Stats'!B:B,A6,'Hero Stats'!C:C,B6)</f>
        <v>3.23</v>
      </c>
      <c r="E6" s="56">
        <v>6</v>
      </c>
      <c r="F6" s="40">
        <v>1</v>
      </c>
      <c r="G6" s="146">
        <f t="shared" si="0"/>
        <v>0</v>
      </c>
      <c r="H6" s="147">
        <f t="shared" si="1"/>
        <v>11.565999999999999</v>
      </c>
      <c r="I6" s="140"/>
      <c r="J6" s="148">
        <v>10.167608695652175</v>
      </c>
      <c r="K6" s="163">
        <f t="shared" si="2"/>
        <v>1.3983913043478235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2.75" x14ac:dyDescent="0.2">
      <c r="A7" s="144" t="s">
        <v>9</v>
      </c>
      <c r="B7" s="145" t="s">
        <v>24</v>
      </c>
      <c r="C7" s="50">
        <v>23.973399999999998</v>
      </c>
      <c r="D7" s="59">
        <f>SUMIFS('Hero Stats'!D:D,'Hero Stats'!A:A,$A$19,'Hero Stats'!B:B,A7,'Hero Stats'!C:C,B7)
+SUMIFS('Hero Stats'!D:D,'Hero Stats'!A:A,$A$20,'Hero Stats'!B:B,A7,'Hero Stats'!C:C,B7)
+SUMIFS('Hero Stats'!D:D,'Hero Stats'!A:A,$A$21,'Hero Stats'!B:B,A7,'Hero Stats'!C:C,B7)</f>
        <v>3.23</v>
      </c>
      <c r="E7" s="56">
        <v>6</v>
      </c>
      <c r="F7" s="40">
        <v>1</v>
      </c>
      <c r="G7" s="146">
        <f t="shared" si="0"/>
        <v>0.15</v>
      </c>
      <c r="H7" s="147">
        <f t="shared" si="1"/>
        <v>11.486000000000001</v>
      </c>
      <c r="I7" s="140"/>
      <c r="J7" s="148">
        <v>10.101000000000001</v>
      </c>
      <c r="K7" s="163">
        <f t="shared" si="2"/>
        <v>1.3849999999999998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2.75" x14ac:dyDescent="0.2">
      <c r="A8" s="144" t="s">
        <v>10</v>
      </c>
      <c r="B8" s="145" t="s">
        <v>19</v>
      </c>
      <c r="C8" s="50">
        <v>29.785730000000001</v>
      </c>
      <c r="D8" s="59">
        <f>SUMIFS('Hero Stats'!D:D,'Hero Stats'!A:A,$A$19,'Hero Stats'!B:B,A8,'Hero Stats'!C:C,B8)
+SUMIFS('Hero Stats'!D:D,'Hero Stats'!A:A,$A$20,'Hero Stats'!B:B,A8,'Hero Stats'!C:C,B8)
+SUMIFS('Hero Stats'!D:D,'Hero Stats'!A:A,$A$21,'Hero Stats'!B:B,A8,'Hero Stats'!C:C,B8)</f>
        <v>12.8102</v>
      </c>
      <c r="E8" s="56">
        <v>2</v>
      </c>
      <c r="F8" s="40">
        <v>1</v>
      </c>
      <c r="G8" s="146">
        <f t="shared" si="0"/>
        <v>0.15</v>
      </c>
      <c r="H8" s="147">
        <f t="shared" si="1"/>
        <v>10.960000000000003</v>
      </c>
      <c r="I8" s="140"/>
      <c r="J8" s="148">
        <v>10.259399999999999</v>
      </c>
      <c r="K8" s="163">
        <f t="shared" si="2"/>
        <v>0.70060000000000322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2.75" x14ac:dyDescent="0.2">
      <c r="A9" s="144" t="s">
        <v>10</v>
      </c>
      <c r="B9" s="145" t="s">
        <v>21</v>
      </c>
      <c r="C9" s="50">
        <v>26.005200000000002</v>
      </c>
      <c r="D9" s="59">
        <f>SUMIFS('Hero Stats'!D:D,'Hero Stats'!A:A,$A$19,'Hero Stats'!B:B,A9,'Hero Stats'!C:C,B9)
+SUMIFS('Hero Stats'!D:D,'Hero Stats'!A:A,$A$20,'Hero Stats'!B:B,A9,'Hero Stats'!C:C,B9)
+SUMIFS('Hero Stats'!D:D,'Hero Stats'!A:A,$A$21,'Hero Stats'!B:B,A9,'Hero Stats'!C:C,B9)</f>
        <v>12.8102</v>
      </c>
      <c r="E9" s="56">
        <v>2</v>
      </c>
      <c r="F9" s="40">
        <v>1</v>
      </c>
      <c r="G9" s="146">
        <f t="shared" si="0"/>
        <v>0</v>
      </c>
      <c r="H9" s="147">
        <f t="shared" si="1"/>
        <v>11.195000000000002</v>
      </c>
      <c r="I9" s="140"/>
      <c r="J9" s="148">
        <v>10.6144</v>
      </c>
      <c r="K9" s="163">
        <f t="shared" si="2"/>
        <v>0.58060000000000223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.75" x14ac:dyDescent="0.2">
      <c r="A10" s="144" t="s">
        <v>10</v>
      </c>
      <c r="B10" s="145" t="s">
        <v>22</v>
      </c>
      <c r="C10" s="50">
        <v>20.810000000000002</v>
      </c>
      <c r="D10" s="59">
        <f>SUMIFS('Hero Stats'!D:D,'Hero Stats'!A:A,$A$19,'Hero Stats'!B:B,A10,'Hero Stats'!C:C,B10)
+SUMIFS('Hero Stats'!D:D,'Hero Stats'!A:A,$A$20,'Hero Stats'!B:B,A10,'Hero Stats'!C:C,B10)
+SUMIFS('Hero Stats'!D:D,'Hero Stats'!A:A,$A$21,'Hero Stats'!B:B,A10,'Hero Stats'!C:C,B10)</f>
        <v>3.23</v>
      </c>
      <c r="E10" s="56">
        <v>6</v>
      </c>
      <c r="F10" s="40">
        <v>1</v>
      </c>
      <c r="G10" s="146">
        <f t="shared" si="0"/>
        <v>0</v>
      </c>
      <c r="H10" s="147">
        <f t="shared" si="1"/>
        <v>11.580000000000002</v>
      </c>
      <c r="I10" s="140"/>
      <c r="J10" s="148">
        <v>10.045217391304348</v>
      </c>
      <c r="K10" s="163">
        <f t="shared" si="2"/>
        <v>1.5347826086956537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2.75" x14ac:dyDescent="0.2">
      <c r="A11" s="144" t="s">
        <v>10</v>
      </c>
      <c r="B11" s="145" t="s">
        <v>24</v>
      </c>
      <c r="C11" s="50">
        <v>23.965349999999997</v>
      </c>
      <c r="D11" s="59">
        <f>SUMIFS('Hero Stats'!D:D,'Hero Stats'!A:A,$A$19,'Hero Stats'!B:B,A11,'Hero Stats'!C:C,B11)
+SUMIFS('Hero Stats'!D:D,'Hero Stats'!A:A,$A$20,'Hero Stats'!B:B,A11,'Hero Stats'!C:C,B11)
+SUMIFS('Hero Stats'!D:D,'Hero Stats'!A:A,$A$21,'Hero Stats'!B:B,A11,'Hero Stats'!C:C,B11)</f>
        <v>3.23</v>
      </c>
      <c r="E11" s="56">
        <v>6</v>
      </c>
      <c r="F11" s="40">
        <v>1</v>
      </c>
      <c r="G11" s="146">
        <f t="shared" si="0"/>
        <v>0.15</v>
      </c>
      <c r="H11" s="147">
        <f t="shared" si="1"/>
        <v>11.478999999999999</v>
      </c>
      <c r="I11" s="140"/>
      <c r="J11" s="148">
        <v>10.067</v>
      </c>
      <c r="K11" s="163">
        <f t="shared" si="2"/>
        <v>1.411999999999999</v>
      </c>
      <c r="L11" s="2"/>
      <c r="M11" s="2"/>
      <c r="N11" s="2">
        <f ca="1">RAND()</f>
        <v>0.76045339285766012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x14ac:dyDescent="0.2">
      <c r="A12" s="144" t="s">
        <v>11</v>
      </c>
      <c r="B12" s="145" t="s">
        <v>19</v>
      </c>
      <c r="C12" s="50">
        <v>29.785730000000001</v>
      </c>
      <c r="D12" s="59">
        <f>SUMIFS('Hero Stats'!D:D,'Hero Stats'!A:A,$A$19,'Hero Stats'!B:B,A12,'Hero Stats'!C:C,B12)
+SUMIFS('Hero Stats'!D:D,'Hero Stats'!A:A,$A$20,'Hero Stats'!B:B,A12,'Hero Stats'!C:C,B12)
+SUMIFS('Hero Stats'!D:D,'Hero Stats'!A:A,$A$21,'Hero Stats'!B:B,A12,'Hero Stats'!C:C,B12)</f>
        <v>12.8102</v>
      </c>
      <c r="E12" s="56">
        <v>2</v>
      </c>
      <c r="F12" s="40">
        <v>1</v>
      </c>
      <c r="G12" s="146">
        <f t="shared" si="0"/>
        <v>0.15</v>
      </c>
      <c r="H12" s="147">
        <f t="shared" si="1"/>
        <v>10.960000000000003</v>
      </c>
      <c r="I12" s="140"/>
      <c r="J12" s="148">
        <v>10.2699</v>
      </c>
      <c r="K12" s="163">
        <f t="shared" si="2"/>
        <v>0.69010000000000282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x14ac:dyDescent="0.2">
      <c r="A13" s="144" t="s">
        <v>11</v>
      </c>
      <c r="B13" s="145" t="s">
        <v>21</v>
      </c>
      <c r="C13" s="50">
        <v>26.005200000000002</v>
      </c>
      <c r="D13" s="59">
        <f>SUMIFS('Hero Stats'!D:D,'Hero Stats'!A:A,$A$19,'Hero Stats'!B:B,A13,'Hero Stats'!C:C,B13)
+SUMIFS('Hero Stats'!D:D,'Hero Stats'!A:A,$A$20,'Hero Stats'!B:B,A13,'Hero Stats'!C:C,B13)
+SUMIFS('Hero Stats'!D:D,'Hero Stats'!A:A,$A$21,'Hero Stats'!B:B,A13,'Hero Stats'!C:C,B13)</f>
        <v>12.8102</v>
      </c>
      <c r="E13" s="56">
        <v>2</v>
      </c>
      <c r="F13" s="40">
        <v>1</v>
      </c>
      <c r="G13" s="146">
        <f t="shared" si="0"/>
        <v>0</v>
      </c>
      <c r="H13" s="147">
        <f t="shared" si="1"/>
        <v>11.195000000000002</v>
      </c>
      <c r="I13" s="140"/>
      <c r="J13" s="148">
        <v>10.6249</v>
      </c>
      <c r="K13" s="163">
        <f t="shared" si="2"/>
        <v>0.57010000000000183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x14ac:dyDescent="0.2">
      <c r="A14" s="144" t="s">
        <v>11</v>
      </c>
      <c r="B14" s="145" t="s">
        <v>22</v>
      </c>
      <c r="C14" s="50">
        <v>20.585000000000001</v>
      </c>
      <c r="D14" s="59">
        <f>SUMIFS('Hero Stats'!D:D,'Hero Stats'!A:A,$A$19,'Hero Stats'!B:B,A14,'Hero Stats'!C:C,B14)
+SUMIFS('Hero Stats'!D:D,'Hero Stats'!A:A,$A$20,'Hero Stats'!B:B,A14,'Hero Stats'!C:C,B14)
+SUMIFS('Hero Stats'!D:D,'Hero Stats'!A:A,$A$21,'Hero Stats'!B:B,A14,'Hero Stats'!C:C,B14)</f>
        <v>3.23</v>
      </c>
      <c r="E14" s="56">
        <v>6</v>
      </c>
      <c r="F14" s="40">
        <v>1</v>
      </c>
      <c r="G14" s="146">
        <f t="shared" si="0"/>
        <v>0</v>
      </c>
      <c r="H14" s="147">
        <f t="shared" si="1"/>
        <v>11.355</v>
      </c>
      <c r="I14" s="140"/>
      <c r="J14" s="148">
        <v>10.031304347826087</v>
      </c>
      <c r="K14" s="163">
        <f t="shared" si="2"/>
        <v>1.3236956521739138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x14ac:dyDescent="0.2">
      <c r="A15" s="144" t="s">
        <v>11</v>
      </c>
      <c r="B15" s="145" t="s">
        <v>24</v>
      </c>
      <c r="C15" s="50">
        <v>23.7227</v>
      </c>
      <c r="D15" s="59">
        <f>SUMIFS('Hero Stats'!D:D,'Hero Stats'!A:A,$A$19,'Hero Stats'!B:B,A15,'Hero Stats'!C:C,B15)
+SUMIFS('Hero Stats'!D:D,'Hero Stats'!A:A,$A$20,'Hero Stats'!B:B,A15,'Hero Stats'!C:C,B15)
+SUMIFS('Hero Stats'!D:D,'Hero Stats'!A:A,$A$21,'Hero Stats'!B:B,A15,'Hero Stats'!C:C,B15)</f>
        <v>3.23</v>
      </c>
      <c r="E15" s="56">
        <v>6</v>
      </c>
      <c r="F15" s="40">
        <v>1</v>
      </c>
      <c r="G15" s="146">
        <f t="shared" si="0"/>
        <v>0.15</v>
      </c>
      <c r="H15" s="152">
        <f t="shared" si="1"/>
        <v>11.268000000000001</v>
      </c>
      <c r="I15" s="140"/>
      <c r="J15" s="148">
        <v>9.9160000000000004</v>
      </c>
      <c r="K15" s="163">
        <f t="shared" si="2"/>
        <v>1.3520000000000003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x14ac:dyDescent="0.2">
      <c r="A16" s="153"/>
      <c r="B16" s="154"/>
      <c r="C16" s="50"/>
      <c r="D16" s="2"/>
      <c r="E16" s="2"/>
      <c r="F16" s="155"/>
      <c r="G16" s="154"/>
      <c r="I16" s="14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2.75" x14ac:dyDescent="0.2">
      <c r="A17" s="131" t="s">
        <v>94</v>
      </c>
      <c r="B17" s="2"/>
      <c r="C17" s="50"/>
      <c r="D17" s="2"/>
      <c r="E17" s="2"/>
      <c r="F17" s="155"/>
      <c r="G17" s="2"/>
      <c r="H17" s="10"/>
      <c r="I17" s="4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2.75" x14ac:dyDescent="0.2">
      <c r="A18" s="37" t="s">
        <v>111</v>
      </c>
      <c r="B18" s="97" t="s">
        <v>112</v>
      </c>
      <c r="C18" s="97" t="s">
        <v>113</v>
      </c>
      <c r="D18" s="97" t="s">
        <v>114</v>
      </c>
      <c r="E18" s="97" t="s">
        <v>115</v>
      </c>
      <c r="F18" s="2"/>
      <c r="G18" s="2"/>
      <c r="H18" s="2"/>
      <c r="I18" s="4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2.75" x14ac:dyDescent="0.2">
      <c r="A19" s="51" t="s">
        <v>116</v>
      </c>
      <c r="B19" s="56">
        <v>0</v>
      </c>
      <c r="C19" s="56">
        <v>0</v>
      </c>
      <c r="D19" s="56">
        <v>0</v>
      </c>
      <c r="E19" s="56">
        <v>0</v>
      </c>
      <c r="F19" s="2"/>
      <c r="G19" s="2"/>
      <c r="H19" s="2"/>
      <c r="I19" s="4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2.75" x14ac:dyDescent="0.2">
      <c r="A20" s="51" t="s">
        <v>29</v>
      </c>
      <c r="B20" s="56">
        <v>0</v>
      </c>
      <c r="C20" s="56">
        <v>0</v>
      </c>
      <c r="D20" s="56">
        <v>0</v>
      </c>
      <c r="E20" s="56">
        <v>0</v>
      </c>
      <c r="F20" s="2"/>
      <c r="G20" s="2"/>
      <c r="H20" s="2"/>
      <c r="I20" s="4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2.75" x14ac:dyDescent="0.2">
      <c r="A21" s="51" t="s">
        <v>32</v>
      </c>
      <c r="B21" s="56">
        <v>0</v>
      </c>
      <c r="C21" s="56">
        <v>0</v>
      </c>
      <c r="D21" s="56">
        <v>0</v>
      </c>
      <c r="E21" s="56">
        <v>0</v>
      </c>
      <c r="F21" s="2"/>
      <c r="G21" s="2"/>
      <c r="H21" s="2"/>
      <c r="I21" s="4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2.75" x14ac:dyDescent="0.2">
      <c r="A22" s="2"/>
      <c r="B22" s="2"/>
      <c r="C22" s="59"/>
      <c r="D22" s="2"/>
      <c r="E22" s="2"/>
      <c r="F22" s="2"/>
      <c r="G22" s="2"/>
      <c r="H22" s="2"/>
      <c r="I22" s="45"/>
      <c r="J22" s="15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2.75" x14ac:dyDescent="0.2">
      <c r="A23" s="2"/>
      <c r="B23" s="2"/>
      <c r="C23" s="59"/>
      <c r="D23" s="97" t="s">
        <v>94</v>
      </c>
      <c r="E23" s="2"/>
      <c r="F23" s="97" t="s">
        <v>94</v>
      </c>
      <c r="G23" s="2"/>
      <c r="H23" s="2"/>
      <c r="I23" s="45"/>
      <c r="J23" s="15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2.75" x14ac:dyDescent="0.2">
      <c r="A24" s="37" t="s">
        <v>117</v>
      </c>
      <c r="B24" s="2"/>
      <c r="C24" s="37" t="s">
        <v>60</v>
      </c>
      <c r="D24" s="97" t="s">
        <v>118</v>
      </c>
      <c r="E24" s="97" t="s">
        <v>119</v>
      </c>
      <c r="F24" s="97" t="s">
        <v>120</v>
      </c>
      <c r="G24" s="2"/>
      <c r="H24" s="2"/>
      <c r="I24" s="45"/>
      <c r="J24" s="15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2.75" x14ac:dyDescent="0.2">
      <c r="A25" s="144" t="s">
        <v>9</v>
      </c>
      <c r="B25" s="145" t="s">
        <v>19</v>
      </c>
      <c r="C25" s="56">
        <f t="shared" ref="C25:C36" si="3">SUM(D25:F25)</f>
        <v>0.15</v>
      </c>
      <c r="D25" s="157"/>
      <c r="E25" s="158">
        <f>SUMIFS('Hero Skills'!$H:$H,'Hero Skills'!A:A,$A$19,'Hero Skills'!B:B,"Widget",'Hero Skills'!E:E,A25,'Hero Skills'!F:F,B25,'Hero Skills'!C:C,ScoutedPosition)
+SUMIFS('Hero Skills'!$H:$H,'Hero Skills'!A:A,$A$20,'Hero Skills'!B:B,"Widget",'Hero Skills'!E:E,A25,'Hero Skills'!F:F,B25,'Hero Skills'!C:C,ScoutedPosition)
+SUMIFS('Hero Skills'!$H:$H,'Hero Skills'!A:A,$A$21,'Hero Skills'!B:B,"Widget",'Hero Skills'!E:E,A25,'Hero Skills'!F:F,B25,'Hero Skills'!C:C,ScoutedPosition)</f>
        <v>0.15</v>
      </c>
      <c r="F25" s="157"/>
      <c r="G25" s="2"/>
      <c r="H25" s="2"/>
      <c r="I25" s="45"/>
      <c r="J25" s="15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2.75" x14ac:dyDescent="0.2">
      <c r="A26" s="144" t="s">
        <v>9</v>
      </c>
      <c r="B26" s="145" t="s">
        <v>21</v>
      </c>
      <c r="C26" s="56">
        <f t="shared" si="3"/>
        <v>0</v>
      </c>
      <c r="D26" s="157"/>
      <c r="E26" s="158">
        <f>SUMIFS('Hero Skills'!$H:$H,'Hero Skills'!A:A,$A$19,'Hero Skills'!B:B,"Widget",'Hero Skills'!E:E,A26,'Hero Skills'!F:F,B26,'Hero Skills'!C:C,ScoutedPosition)
+SUMIFS('Hero Skills'!$H:$H,'Hero Skills'!A:A,$A$20,'Hero Skills'!B:B,"Widget",'Hero Skills'!E:E,A26,'Hero Skills'!F:F,B26,'Hero Skills'!C:C,ScoutedPosition)
+SUMIFS('Hero Skills'!$H:$H,'Hero Skills'!A:A,$A$21,'Hero Skills'!B:B,"Widget",'Hero Skills'!E:E,A26,'Hero Skills'!F:F,B26,'Hero Skills'!C:C,ScoutedPosition)</f>
        <v>0</v>
      </c>
      <c r="F26" s="157"/>
      <c r="G26" s="2"/>
      <c r="H26" s="2"/>
      <c r="I26" s="45"/>
      <c r="J26" s="15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2.75" x14ac:dyDescent="0.2">
      <c r="A27" s="144" t="s">
        <v>9</v>
      </c>
      <c r="B27" s="145" t="s">
        <v>22</v>
      </c>
      <c r="C27" s="56">
        <f t="shared" si="3"/>
        <v>0</v>
      </c>
      <c r="D27" s="157"/>
      <c r="E27" s="158">
        <f>SUMIFS('Hero Skills'!$H:$H,'Hero Skills'!A:A,$A$19,'Hero Skills'!B:B,"Widget",'Hero Skills'!E:E,A27,'Hero Skills'!F:F,B27,'Hero Skills'!C:C,ScoutedPosition)
+SUMIFS('Hero Skills'!$H:$H,'Hero Skills'!A:A,$A$20,'Hero Skills'!B:B,"Widget",'Hero Skills'!E:E,A27,'Hero Skills'!F:F,B27,'Hero Skills'!C:C,ScoutedPosition)
+SUMIFS('Hero Skills'!$H:$H,'Hero Skills'!A:A,$A$21,'Hero Skills'!B:B,"Widget",'Hero Skills'!E:E,A27,'Hero Skills'!F:F,B27,'Hero Skills'!C:C,ScoutedPosition)</f>
        <v>0</v>
      </c>
      <c r="F27" s="157"/>
      <c r="G27" s="2"/>
      <c r="H27" s="2" t="s">
        <v>125</v>
      </c>
      <c r="I27" s="45"/>
      <c r="J27" s="15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2.75" x14ac:dyDescent="0.2">
      <c r="A28" s="144" t="s">
        <v>9</v>
      </c>
      <c r="B28" s="145" t="s">
        <v>24</v>
      </c>
      <c r="C28" s="56">
        <f t="shared" si="3"/>
        <v>0.15</v>
      </c>
      <c r="D28" s="157"/>
      <c r="E28" s="158">
        <f>SUMIFS('Hero Skills'!$H:$H,'Hero Skills'!A:A,$A$19,'Hero Skills'!B:B,"Widget",'Hero Skills'!E:E,A28,'Hero Skills'!F:F,B28,'Hero Skills'!C:C,ScoutedPosition)
+SUMIFS('Hero Skills'!$H:$H,'Hero Skills'!A:A,$A$20,'Hero Skills'!B:B,"Widget",'Hero Skills'!E:E,A28,'Hero Skills'!F:F,B28,'Hero Skills'!C:C,ScoutedPosition)
+SUMIFS('Hero Skills'!$H:$H,'Hero Skills'!A:A,$A$21,'Hero Skills'!B:B,"Widget",'Hero Skills'!E:E,A28,'Hero Skills'!F:F,B28,'Hero Skills'!C:C,ScoutedPosition)</f>
        <v>0.15</v>
      </c>
      <c r="F28" s="157"/>
      <c r="G28" s="2"/>
      <c r="H28" s="2"/>
      <c r="I28" s="45"/>
      <c r="J28" s="15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2.75" x14ac:dyDescent="0.2">
      <c r="A29" s="144" t="s">
        <v>10</v>
      </c>
      <c r="B29" s="145" t="s">
        <v>19</v>
      </c>
      <c r="C29" s="56">
        <f t="shared" si="3"/>
        <v>0.15</v>
      </c>
      <c r="D29" s="157"/>
      <c r="E29" s="158">
        <f>SUMIFS('Hero Skills'!$H:$H,'Hero Skills'!A:A,$A$19,'Hero Skills'!B:B,"Widget",'Hero Skills'!E:E,A29,'Hero Skills'!F:F,B29,'Hero Skills'!C:C,ScoutedPosition)
+SUMIFS('Hero Skills'!$H:$H,'Hero Skills'!A:A,$A$20,'Hero Skills'!B:B,"Widget",'Hero Skills'!E:E,A29,'Hero Skills'!F:F,B29,'Hero Skills'!C:C,ScoutedPosition)
+SUMIFS('Hero Skills'!$H:$H,'Hero Skills'!A:A,$A$21,'Hero Skills'!B:B,"Widget",'Hero Skills'!E:E,A29,'Hero Skills'!F:F,B29,'Hero Skills'!C:C,ScoutedPosition)</f>
        <v>0.15</v>
      </c>
      <c r="F29" s="157"/>
      <c r="G29" s="2"/>
      <c r="H29" s="2"/>
      <c r="I29" s="45"/>
      <c r="J29" s="15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2.75" x14ac:dyDescent="0.2">
      <c r="A30" s="144" t="s">
        <v>10</v>
      </c>
      <c r="B30" s="145" t="s">
        <v>21</v>
      </c>
      <c r="C30" s="56">
        <f t="shared" si="3"/>
        <v>0</v>
      </c>
      <c r="D30" s="157"/>
      <c r="E30" s="158">
        <f>SUMIFS('Hero Skills'!$H:$H,'Hero Skills'!A:A,$A$19,'Hero Skills'!B:B,"Widget",'Hero Skills'!E:E,A30,'Hero Skills'!F:F,B30,'Hero Skills'!C:C,ScoutedPosition)
+SUMIFS('Hero Skills'!$H:$H,'Hero Skills'!A:A,$A$20,'Hero Skills'!B:B,"Widget",'Hero Skills'!E:E,A30,'Hero Skills'!F:F,B30,'Hero Skills'!C:C,ScoutedPosition)
+SUMIFS('Hero Skills'!$H:$H,'Hero Skills'!A:A,$A$21,'Hero Skills'!B:B,"Widget",'Hero Skills'!E:E,A30,'Hero Skills'!F:F,B30,'Hero Skills'!C:C,ScoutedPosition)</f>
        <v>0</v>
      </c>
      <c r="F30" s="157"/>
      <c r="G30" s="2"/>
      <c r="H30" s="2"/>
      <c r="I30" s="45"/>
      <c r="J30" s="15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2.75" x14ac:dyDescent="0.2">
      <c r="A31" s="144" t="s">
        <v>10</v>
      </c>
      <c r="B31" s="145" t="s">
        <v>22</v>
      </c>
      <c r="C31" s="56">
        <f t="shared" si="3"/>
        <v>0</v>
      </c>
      <c r="D31" s="157"/>
      <c r="E31" s="158">
        <f>SUMIFS('Hero Skills'!$H:$H,'Hero Skills'!A:A,$A$19,'Hero Skills'!B:B,"Widget",'Hero Skills'!E:E,A31,'Hero Skills'!F:F,B31,'Hero Skills'!C:C,ScoutedPosition)
+SUMIFS('Hero Skills'!$H:$H,'Hero Skills'!A:A,$A$20,'Hero Skills'!B:B,"Widget",'Hero Skills'!E:E,A31,'Hero Skills'!F:F,B31,'Hero Skills'!C:C,ScoutedPosition)
+SUMIFS('Hero Skills'!$H:$H,'Hero Skills'!A:A,$A$21,'Hero Skills'!B:B,"Widget",'Hero Skills'!E:E,A31,'Hero Skills'!F:F,B31,'Hero Skills'!C:C,ScoutedPosition)</f>
        <v>0</v>
      </c>
      <c r="F31" s="157"/>
      <c r="G31" s="2"/>
      <c r="H31" s="2"/>
      <c r="I31" s="45"/>
      <c r="J31" s="15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2.75" x14ac:dyDescent="0.2">
      <c r="A32" s="144" t="s">
        <v>10</v>
      </c>
      <c r="B32" s="145" t="s">
        <v>24</v>
      </c>
      <c r="C32" s="56">
        <f t="shared" si="3"/>
        <v>0.15</v>
      </c>
      <c r="D32" s="157"/>
      <c r="E32" s="158">
        <f>SUMIFS('Hero Skills'!$H:$H,'Hero Skills'!A:A,$A$19,'Hero Skills'!B:B,"Widget",'Hero Skills'!E:E,A32,'Hero Skills'!F:F,B32,'Hero Skills'!C:C,ScoutedPosition)
+SUMIFS('Hero Skills'!$H:$H,'Hero Skills'!A:A,$A$20,'Hero Skills'!B:B,"Widget",'Hero Skills'!E:E,A32,'Hero Skills'!F:F,B32,'Hero Skills'!C:C,ScoutedPosition)
+SUMIFS('Hero Skills'!$H:$H,'Hero Skills'!A:A,$A$21,'Hero Skills'!B:B,"Widget",'Hero Skills'!E:E,A32,'Hero Skills'!F:F,B32,'Hero Skills'!C:C,ScoutedPosition)</f>
        <v>0.15</v>
      </c>
      <c r="F32" s="157"/>
      <c r="G32" s="2"/>
      <c r="H32" s="2"/>
      <c r="I32" s="45"/>
      <c r="J32" s="15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2.75" x14ac:dyDescent="0.2">
      <c r="A33" s="144" t="s">
        <v>11</v>
      </c>
      <c r="B33" s="145" t="s">
        <v>19</v>
      </c>
      <c r="C33" s="56">
        <f t="shared" si="3"/>
        <v>0.15</v>
      </c>
      <c r="D33" s="157"/>
      <c r="E33" s="158">
        <f>SUMIFS('Hero Skills'!$H:$H,'Hero Skills'!A:A,$A$19,'Hero Skills'!B:B,"Widget",'Hero Skills'!E:E,A33,'Hero Skills'!F:F,B33,'Hero Skills'!C:C,ScoutedPosition)
+SUMIFS('Hero Skills'!$H:$H,'Hero Skills'!A:A,$A$20,'Hero Skills'!B:B,"Widget",'Hero Skills'!E:E,A33,'Hero Skills'!F:F,B33,'Hero Skills'!C:C,ScoutedPosition)
+SUMIFS('Hero Skills'!$H:$H,'Hero Skills'!A:A,$A$21,'Hero Skills'!B:B,"Widget",'Hero Skills'!E:E,A33,'Hero Skills'!F:F,B33,'Hero Skills'!C:C,ScoutedPosition)</f>
        <v>0.15</v>
      </c>
      <c r="F33" s="157"/>
      <c r="G33" s="2"/>
      <c r="H33" s="2"/>
      <c r="I33" s="45"/>
      <c r="J33" s="15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2.75" x14ac:dyDescent="0.2">
      <c r="A34" s="144" t="s">
        <v>11</v>
      </c>
      <c r="B34" s="145" t="s">
        <v>21</v>
      </c>
      <c r="C34" s="56">
        <f t="shared" si="3"/>
        <v>0</v>
      </c>
      <c r="D34" s="157"/>
      <c r="E34" s="158">
        <f>SUMIFS('Hero Skills'!$H:$H,'Hero Skills'!A:A,$A$19,'Hero Skills'!B:B,"Widget",'Hero Skills'!E:E,A34,'Hero Skills'!F:F,B34,'Hero Skills'!C:C,ScoutedPosition)
+SUMIFS('Hero Skills'!$H:$H,'Hero Skills'!A:A,$A$20,'Hero Skills'!B:B,"Widget",'Hero Skills'!E:E,A34,'Hero Skills'!F:F,B34,'Hero Skills'!C:C,ScoutedPosition)
+SUMIFS('Hero Skills'!$H:$H,'Hero Skills'!A:A,$A$21,'Hero Skills'!B:B,"Widget",'Hero Skills'!E:E,A34,'Hero Skills'!F:F,B34,'Hero Skills'!C:C,ScoutedPosition)</f>
        <v>0</v>
      </c>
      <c r="F34" s="157"/>
      <c r="G34" s="2"/>
      <c r="H34" s="2"/>
      <c r="I34" s="4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2.75" x14ac:dyDescent="0.2">
      <c r="A35" s="144" t="s">
        <v>11</v>
      </c>
      <c r="B35" s="145" t="s">
        <v>22</v>
      </c>
      <c r="C35" s="56">
        <f t="shared" si="3"/>
        <v>0</v>
      </c>
      <c r="D35" s="157"/>
      <c r="E35" s="158">
        <f>SUMIFS('Hero Skills'!$H:$H,'Hero Skills'!A:A,$A$19,'Hero Skills'!B:B,"Widget",'Hero Skills'!E:E,A35,'Hero Skills'!F:F,B35,'Hero Skills'!C:C,ScoutedPosition)
+SUMIFS('Hero Skills'!$H:$H,'Hero Skills'!A:A,$A$20,'Hero Skills'!B:B,"Widget",'Hero Skills'!E:E,A35,'Hero Skills'!F:F,B35,'Hero Skills'!C:C,ScoutedPosition)
+SUMIFS('Hero Skills'!$H:$H,'Hero Skills'!A:A,$A$21,'Hero Skills'!B:B,"Widget",'Hero Skills'!E:E,A35,'Hero Skills'!F:F,B35,'Hero Skills'!C:C,ScoutedPosition)</f>
        <v>0</v>
      </c>
      <c r="F35" s="157"/>
      <c r="G35" s="2"/>
      <c r="H35" s="2"/>
      <c r="I35" s="4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2.75" x14ac:dyDescent="0.2">
      <c r="A36" s="144" t="s">
        <v>11</v>
      </c>
      <c r="B36" s="145" t="s">
        <v>24</v>
      </c>
      <c r="C36" s="56">
        <f t="shared" si="3"/>
        <v>0.15</v>
      </c>
      <c r="D36" s="157"/>
      <c r="E36" s="158">
        <f>SUMIFS('Hero Skills'!$H:$H,'Hero Skills'!A:A,$A$19,'Hero Skills'!B:B,"Widget",'Hero Skills'!E:E,A36,'Hero Skills'!F:F,B36,'Hero Skills'!C:C,ScoutedPosition)
+SUMIFS('Hero Skills'!$H:$H,'Hero Skills'!A:A,$A$20,'Hero Skills'!B:B,"Widget",'Hero Skills'!E:E,A36,'Hero Skills'!F:F,B36,'Hero Skills'!C:C,ScoutedPosition)
+SUMIFS('Hero Skills'!$H:$H,'Hero Skills'!A:A,$A$21,'Hero Skills'!B:B,"Widget",'Hero Skills'!E:E,A36,'Hero Skills'!F:F,B36,'Hero Skills'!C:C,ScoutedPosition)</f>
        <v>0.15</v>
      </c>
      <c r="F36" s="157"/>
      <c r="G36" s="2"/>
      <c r="H36" s="2"/>
      <c r="I36" s="4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2.75" x14ac:dyDescent="0.2">
      <c r="A37" s="2"/>
      <c r="B37" s="2"/>
      <c r="C37" s="59"/>
      <c r="D37" s="2"/>
      <c r="E37" s="2"/>
      <c r="F37" s="2"/>
      <c r="G37" s="2"/>
      <c r="H37" s="2"/>
      <c r="I37" s="4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2.75" x14ac:dyDescent="0.2">
      <c r="A38" s="2"/>
      <c r="B38" s="2"/>
      <c r="C38" s="59"/>
      <c r="D38" s="2"/>
      <c r="E38" s="2"/>
      <c r="F38" s="2"/>
      <c r="G38" s="2"/>
      <c r="H38" s="2"/>
      <c r="I38" s="4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2.75" x14ac:dyDescent="0.2">
      <c r="A39" s="2"/>
      <c r="B39" s="2"/>
      <c r="C39" s="59"/>
      <c r="D39" s="2"/>
      <c r="E39" s="2"/>
      <c r="F39" s="2"/>
      <c r="G39" s="2"/>
      <c r="H39" s="2"/>
      <c r="I39" s="4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2.75" x14ac:dyDescent="0.2">
      <c r="A40" s="2"/>
      <c r="B40" s="2"/>
      <c r="C40" s="59"/>
      <c r="D40" s="2"/>
      <c r="E40" s="2"/>
      <c r="F40" s="2"/>
      <c r="G40" s="2"/>
      <c r="H40" s="2"/>
      <c r="I40" s="4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2.75" x14ac:dyDescent="0.2">
      <c r="A41" s="2"/>
      <c r="B41" s="2"/>
      <c r="C41" s="59"/>
      <c r="D41" s="2"/>
      <c r="E41" s="2"/>
      <c r="F41" s="2"/>
      <c r="G41" s="2"/>
      <c r="H41" s="2"/>
      <c r="I41" s="4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2.75" x14ac:dyDescent="0.2">
      <c r="A42" s="2"/>
      <c r="B42" s="2"/>
      <c r="C42" s="59"/>
      <c r="D42" s="2"/>
      <c r="E42" s="2"/>
      <c r="F42" s="2"/>
      <c r="G42" s="2"/>
      <c r="H42" s="2"/>
      <c r="I42" s="4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2.75" x14ac:dyDescent="0.2">
      <c r="A43" s="2"/>
      <c r="B43" s="2"/>
      <c r="C43" s="59"/>
      <c r="D43" s="2"/>
      <c r="E43" s="2"/>
      <c r="F43" s="2"/>
      <c r="G43" s="2"/>
      <c r="H43" s="2"/>
      <c r="I43" s="4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x14ac:dyDescent="0.2">
      <c r="A44" s="2"/>
      <c r="B44" s="2"/>
      <c r="C44" s="59"/>
      <c r="D44" s="2"/>
      <c r="E44" s="2"/>
      <c r="F44" s="2"/>
      <c r="G44" s="2"/>
      <c r="H44" s="2"/>
      <c r="I44" s="4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x14ac:dyDescent="0.2">
      <c r="A45" s="2"/>
      <c r="B45" s="2"/>
      <c r="C45" s="59"/>
      <c r="D45" s="2"/>
      <c r="E45" s="2"/>
      <c r="F45" s="2"/>
      <c r="G45" s="2"/>
      <c r="H45" s="2"/>
      <c r="I45" s="4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x14ac:dyDescent="0.2">
      <c r="A46" s="2"/>
      <c r="B46" s="2"/>
      <c r="C46" s="59"/>
      <c r="D46" s="2"/>
      <c r="E46" s="2"/>
      <c r="F46" s="2"/>
      <c r="G46" s="2"/>
      <c r="H46" s="2"/>
      <c r="I46" s="4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x14ac:dyDescent="0.2">
      <c r="A47" s="2"/>
      <c r="B47" s="2"/>
      <c r="C47" s="59"/>
      <c r="D47" s="2"/>
      <c r="E47" s="2"/>
      <c r="F47" s="2"/>
      <c r="G47" s="2"/>
      <c r="H47" s="2"/>
      <c r="I47" s="4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2">
      <c r="A48" s="2"/>
      <c r="B48" s="2"/>
      <c r="C48" s="59"/>
      <c r="D48" s="2"/>
      <c r="E48" s="2"/>
      <c r="F48" s="2"/>
      <c r="G48" s="2"/>
      <c r="H48" s="2"/>
      <c r="I48" s="4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2.75" x14ac:dyDescent="0.2">
      <c r="A49" s="2"/>
      <c r="B49" s="2"/>
      <c r="C49" s="59"/>
      <c r="D49" s="2"/>
      <c r="E49" s="2"/>
      <c r="F49" s="2"/>
      <c r="G49" s="2"/>
      <c r="H49" s="2"/>
      <c r="I49" s="4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2.75" x14ac:dyDescent="0.2">
      <c r="A50" s="2"/>
      <c r="B50" s="2"/>
      <c r="C50" s="59"/>
      <c r="D50" s="2"/>
      <c r="E50" s="2"/>
      <c r="F50" s="2"/>
      <c r="G50" s="2"/>
      <c r="H50" s="2"/>
      <c r="I50" s="4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2.75" x14ac:dyDescent="0.2">
      <c r="A51" s="2"/>
      <c r="B51" s="2"/>
      <c r="C51" s="59"/>
      <c r="D51" s="2"/>
      <c r="E51" s="2"/>
      <c r="F51" s="2"/>
      <c r="G51" s="2"/>
      <c r="H51" s="2"/>
      <c r="I51" s="4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2.75" x14ac:dyDescent="0.2">
      <c r="A52" s="2"/>
      <c r="B52" s="2"/>
      <c r="C52" s="59"/>
      <c r="D52" s="2"/>
      <c r="E52" s="2"/>
      <c r="F52" s="2"/>
      <c r="G52" s="2"/>
      <c r="H52" s="2"/>
      <c r="I52" s="4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2.75" x14ac:dyDescent="0.2">
      <c r="A53" s="2"/>
      <c r="B53" s="2"/>
      <c r="C53" s="59"/>
      <c r="D53" s="2"/>
      <c r="E53" s="2"/>
      <c r="F53" s="2"/>
      <c r="G53" s="2"/>
      <c r="H53" s="2"/>
      <c r="I53" s="4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2.75" x14ac:dyDescent="0.2">
      <c r="A54" s="2"/>
      <c r="B54" s="2"/>
      <c r="C54" s="59"/>
      <c r="D54" s="2"/>
      <c r="E54" s="2"/>
      <c r="F54" s="2"/>
      <c r="G54" s="2"/>
      <c r="H54" s="2"/>
      <c r="I54" s="4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2.75" x14ac:dyDescent="0.2">
      <c r="A55" s="2"/>
      <c r="B55" s="2"/>
      <c r="C55" s="59"/>
      <c r="D55" s="2"/>
      <c r="E55" s="2"/>
      <c r="F55" s="2"/>
      <c r="G55" s="2"/>
      <c r="H55" s="2"/>
      <c r="I55" s="4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2.75" x14ac:dyDescent="0.2">
      <c r="A56" s="2"/>
      <c r="B56" s="2"/>
      <c r="C56" s="59"/>
      <c r="D56" s="2"/>
      <c r="E56" s="2"/>
      <c r="F56" s="2"/>
      <c r="G56" s="2"/>
      <c r="H56" s="2"/>
      <c r="I56" s="4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2.75" x14ac:dyDescent="0.2">
      <c r="A57" s="2"/>
      <c r="B57" s="2"/>
      <c r="C57" s="59"/>
      <c r="D57" s="2"/>
      <c r="E57" s="2"/>
      <c r="F57" s="2"/>
      <c r="G57" s="2"/>
      <c r="H57" s="2"/>
      <c r="I57" s="4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2.75" x14ac:dyDescent="0.2">
      <c r="A58" s="2"/>
      <c r="B58" s="2"/>
      <c r="C58" s="59"/>
      <c r="D58" s="2"/>
      <c r="E58" s="2"/>
      <c r="F58" s="2"/>
      <c r="G58" s="2"/>
      <c r="H58" s="2"/>
      <c r="I58" s="4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2.75" x14ac:dyDescent="0.2">
      <c r="A59" s="2"/>
      <c r="B59" s="2"/>
      <c r="C59" s="59"/>
      <c r="D59" s="2"/>
      <c r="E59" s="2"/>
      <c r="F59" s="2"/>
      <c r="G59" s="2"/>
      <c r="H59" s="2"/>
      <c r="I59" s="4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2.75" x14ac:dyDescent="0.2">
      <c r="A60" s="2"/>
      <c r="B60" s="2"/>
      <c r="C60" s="59"/>
      <c r="D60" s="2"/>
      <c r="E60" s="2"/>
      <c r="F60" s="2"/>
      <c r="G60" s="2"/>
      <c r="H60" s="2"/>
      <c r="I60" s="4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2.75" x14ac:dyDescent="0.2">
      <c r="A61" s="2"/>
      <c r="B61" s="2"/>
      <c r="C61" s="59"/>
      <c r="D61" s="2"/>
      <c r="E61" s="2"/>
      <c r="F61" s="2"/>
      <c r="G61" s="2"/>
      <c r="H61" s="2"/>
      <c r="I61" s="4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2.75" x14ac:dyDescent="0.2">
      <c r="A62" s="2"/>
      <c r="B62" s="2"/>
      <c r="C62" s="59"/>
      <c r="D62" s="2"/>
      <c r="E62" s="2"/>
      <c r="F62" s="2"/>
      <c r="G62" s="2"/>
      <c r="H62" s="2"/>
      <c r="I62" s="4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2.75" x14ac:dyDescent="0.2">
      <c r="A63" s="2"/>
      <c r="B63" s="2"/>
      <c r="C63" s="59"/>
      <c r="D63" s="2"/>
      <c r="E63" s="2"/>
      <c r="F63" s="2"/>
      <c r="G63" s="2"/>
      <c r="H63" s="2"/>
      <c r="I63" s="4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2.75" x14ac:dyDescent="0.2">
      <c r="A64" s="2"/>
      <c r="B64" s="2"/>
      <c r="C64" s="59"/>
      <c r="D64" s="2"/>
      <c r="E64" s="2"/>
      <c r="F64" s="2"/>
      <c r="G64" s="2"/>
      <c r="H64" s="2"/>
      <c r="I64" s="4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2.75" x14ac:dyDescent="0.2">
      <c r="A65" s="2"/>
      <c r="B65" s="2"/>
      <c r="C65" s="59"/>
      <c r="D65" s="2"/>
      <c r="E65" s="2"/>
      <c r="F65" s="2"/>
      <c r="G65" s="2"/>
      <c r="H65" s="2"/>
      <c r="I65" s="4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2"/>
      <c r="B66" s="2"/>
      <c r="C66" s="59"/>
      <c r="D66" s="2"/>
      <c r="E66" s="2"/>
      <c r="F66" s="2"/>
      <c r="G66" s="2"/>
      <c r="H66" s="2"/>
      <c r="I66" s="4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2"/>
      <c r="B67" s="2"/>
      <c r="C67" s="59"/>
      <c r="D67" s="2"/>
      <c r="E67" s="2"/>
      <c r="F67" s="2"/>
      <c r="G67" s="2"/>
      <c r="H67" s="2"/>
      <c r="I67" s="4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2"/>
      <c r="B68" s="2"/>
      <c r="C68" s="59"/>
      <c r="D68" s="2"/>
      <c r="E68" s="2"/>
      <c r="F68" s="2"/>
      <c r="G68" s="2"/>
      <c r="H68" s="2"/>
      <c r="I68" s="4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2"/>
      <c r="B69" s="2"/>
      <c r="C69" s="59"/>
      <c r="D69" s="2"/>
      <c r="E69" s="2"/>
      <c r="F69" s="2"/>
      <c r="G69" s="2"/>
      <c r="H69" s="2"/>
      <c r="I69" s="4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2"/>
      <c r="B70" s="2"/>
      <c r="C70" s="59"/>
      <c r="D70" s="2"/>
      <c r="E70" s="2"/>
      <c r="F70" s="2"/>
      <c r="G70" s="2"/>
      <c r="H70" s="2"/>
      <c r="I70" s="4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2.75" x14ac:dyDescent="0.2">
      <c r="A71" s="2"/>
      <c r="B71" s="2"/>
      <c r="C71" s="59"/>
      <c r="D71" s="2"/>
      <c r="E71" s="2"/>
      <c r="F71" s="2"/>
      <c r="G71" s="2"/>
      <c r="H71" s="2"/>
      <c r="I71" s="4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2.75" x14ac:dyDescent="0.2">
      <c r="A72" s="2"/>
      <c r="B72" s="2"/>
      <c r="C72" s="59"/>
      <c r="D72" s="2"/>
      <c r="E72" s="2"/>
      <c r="F72" s="2"/>
      <c r="G72" s="2"/>
      <c r="H72" s="2"/>
      <c r="I72" s="4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2.75" x14ac:dyDescent="0.2">
      <c r="A73" s="2"/>
      <c r="B73" s="2"/>
      <c r="C73" s="59"/>
      <c r="D73" s="2"/>
      <c r="E73" s="2"/>
      <c r="F73" s="2"/>
      <c r="G73" s="2"/>
      <c r="H73" s="2"/>
      <c r="I73" s="4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2.75" x14ac:dyDescent="0.2">
      <c r="A74" s="2"/>
      <c r="B74" s="2"/>
      <c r="C74" s="59"/>
      <c r="D74" s="2"/>
      <c r="E74" s="2"/>
      <c r="F74" s="2"/>
      <c r="G74" s="2"/>
      <c r="H74" s="2"/>
      <c r="I74" s="4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2.75" x14ac:dyDescent="0.2">
      <c r="A75" s="2"/>
      <c r="B75" s="2"/>
      <c r="C75" s="59"/>
      <c r="D75" s="2"/>
      <c r="E75" s="2"/>
      <c r="F75" s="2"/>
      <c r="G75" s="2"/>
      <c r="H75" s="2"/>
      <c r="I75" s="4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2.75" x14ac:dyDescent="0.2">
      <c r="A76" s="2"/>
      <c r="B76" s="2"/>
      <c r="C76" s="59"/>
      <c r="D76" s="2"/>
      <c r="E76" s="2"/>
      <c r="F76" s="2"/>
      <c r="G76" s="2"/>
      <c r="H76" s="2"/>
      <c r="I76" s="4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2.75" x14ac:dyDescent="0.2">
      <c r="A77" s="2"/>
      <c r="B77" s="2"/>
      <c r="C77" s="59"/>
      <c r="D77" s="2"/>
      <c r="E77" s="2"/>
      <c r="F77" s="2"/>
      <c r="G77" s="2"/>
      <c r="H77" s="2"/>
      <c r="I77" s="4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2.75" x14ac:dyDescent="0.2">
      <c r="A78" s="2"/>
      <c r="B78" s="2"/>
      <c r="C78" s="59"/>
      <c r="D78" s="2"/>
      <c r="E78" s="2"/>
      <c r="F78" s="2"/>
      <c r="G78" s="2"/>
      <c r="H78" s="2"/>
      <c r="I78" s="4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2.75" x14ac:dyDescent="0.2">
      <c r="A79" s="2"/>
      <c r="B79" s="2"/>
      <c r="C79" s="59"/>
      <c r="D79" s="2"/>
      <c r="E79" s="2"/>
      <c r="F79" s="2"/>
      <c r="G79" s="2"/>
      <c r="H79" s="2"/>
      <c r="I79" s="4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2.75" x14ac:dyDescent="0.2">
      <c r="A80" s="2"/>
      <c r="B80" s="2"/>
      <c r="C80" s="59"/>
      <c r="D80" s="2"/>
      <c r="E80" s="2"/>
      <c r="F80" s="2"/>
      <c r="G80" s="2"/>
      <c r="H80" s="2"/>
      <c r="I80" s="4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2.75" x14ac:dyDescent="0.2">
      <c r="A81" s="2"/>
      <c r="B81" s="2"/>
      <c r="C81" s="59"/>
      <c r="D81" s="2"/>
      <c r="E81" s="2"/>
      <c r="F81" s="2"/>
      <c r="G81" s="2"/>
      <c r="H81" s="2"/>
      <c r="I81" s="4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2.75" x14ac:dyDescent="0.2">
      <c r="A82" s="2"/>
      <c r="B82" s="2"/>
      <c r="C82" s="59"/>
      <c r="D82" s="2"/>
      <c r="E82" s="2"/>
      <c r="F82" s="2"/>
      <c r="G82" s="2"/>
      <c r="H82" s="2"/>
      <c r="I82" s="4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2.75" x14ac:dyDescent="0.2">
      <c r="A83" s="2"/>
      <c r="B83" s="2"/>
      <c r="C83" s="59"/>
      <c r="D83" s="2"/>
      <c r="E83" s="2"/>
      <c r="F83" s="2"/>
      <c r="G83" s="2"/>
      <c r="H83" s="2"/>
      <c r="I83" s="4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2.75" x14ac:dyDescent="0.2">
      <c r="A84" s="2"/>
      <c r="B84" s="2"/>
      <c r="C84" s="59"/>
      <c r="D84" s="2"/>
      <c r="E84" s="2"/>
      <c r="F84" s="2"/>
      <c r="G84" s="2"/>
      <c r="H84" s="2"/>
      <c r="I84" s="4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2.75" x14ac:dyDescent="0.2">
      <c r="A85" s="2"/>
      <c r="B85" s="2"/>
      <c r="C85" s="59"/>
      <c r="D85" s="2"/>
      <c r="E85" s="2"/>
      <c r="F85" s="2"/>
      <c r="G85" s="2"/>
      <c r="H85" s="2"/>
      <c r="I85" s="4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2.75" x14ac:dyDescent="0.2">
      <c r="A86" s="2"/>
      <c r="B86" s="2"/>
      <c r="C86" s="59"/>
      <c r="D86" s="2"/>
      <c r="E86" s="2"/>
      <c r="F86" s="2"/>
      <c r="G86" s="2"/>
      <c r="H86" s="2"/>
      <c r="I86" s="4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2.75" x14ac:dyDescent="0.2">
      <c r="A87" s="2"/>
      <c r="B87" s="2"/>
      <c r="C87" s="59"/>
      <c r="D87" s="2"/>
      <c r="E87" s="2"/>
      <c r="F87" s="2"/>
      <c r="G87" s="2"/>
      <c r="H87" s="2"/>
      <c r="I87" s="4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2"/>
      <c r="B88" s="2"/>
      <c r="C88" s="59"/>
      <c r="D88" s="2"/>
      <c r="E88" s="2"/>
      <c r="F88" s="2"/>
      <c r="G88" s="2"/>
      <c r="H88" s="2"/>
      <c r="I88" s="4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2"/>
      <c r="B89" s="2"/>
      <c r="C89" s="59"/>
      <c r="D89" s="2"/>
      <c r="E89" s="2"/>
      <c r="F89" s="2"/>
      <c r="G89" s="2"/>
      <c r="H89" s="2"/>
      <c r="I89" s="4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2"/>
      <c r="B90" s="2"/>
      <c r="C90" s="59"/>
      <c r="D90" s="2"/>
      <c r="E90" s="2"/>
      <c r="F90" s="2"/>
      <c r="G90" s="2"/>
      <c r="H90" s="2"/>
      <c r="I90" s="4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2"/>
      <c r="B91" s="2"/>
      <c r="C91" s="59"/>
      <c r="D91" s="2"/>
      <c r="E91" s="2"/>
      <c r="F91" s="2"/>
      <c r="G91" s="2"/>
      <c r="H91" s="2"/>
      <c r="I91" s="4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2"/>
      <c r="B92" s="2"/>
      <c r="C92" s="59"/>
      <c r="D92" s="2"/>
      <c r="E92" s="2"/>
      <c r="F92" s="2"/>
      <c r="G92" s="2"/>
      <c r="H92" s="2"/>
      <c r="I92" s="4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2.75" x14ac:dyDescent="0.2">
      <c r="A93" s="2"/>
      <c r="B93" s="2"/>
      <c r="C93" s="59"/>
      <c r="D93" s="2"/>
      <c r="E93" s="2"/>
      <c r="F93" s="2"/>
      <c r="G93" s="2"/>
      <c r="H93" s="2"/>
      <c r="I93" s="4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2.75" x14ac:dyDescent="0.2">
      <c r="A94" s="2"/>
      <c r="B94" s="2"/>
      <c r="C94" s="59"/>
      <c r="D94" s="2"/>
      <c r="E94" s="2"/>
      <c r="F94" s="2"/>
      <c r="G94" s="2"/>
      <c r="H94" s="2"/>
      <c r="I94" s="4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2.75" x14ac:dyDescent="0.2">
      <c r="A95" s="2"/>
      <c r="B95" s="2"/>
      <c r="C95" s="59"/>
      <c r="D95" s="2"/>
      <c r="E95" s="2"/>
      <c r="F95" s="2"/>
      <c r="G95" s="2"/>
      <c r="H95" s="2"/>
      <c r="I95" s="4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2.75" x14ac:dyDescent="0.2">
      <c r="A96" s="2"/>
      <c r="B96" s="2"/>
      <c r="C96" s="59"/>
      <c r="D96" s="2"/>
      <c r="E96" s="2"/>
      <c r="F96" s="2"/>
      <c r="G96" s="2"/>
      <c r="H96" s="2"/>
      <c r="I96" s="4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2.75" x14ac:dyDescent="0.2">
      <c r="A97" s="2"/>
      <c r="B97" s="2"/>
      <c r="C97" s="59"/>
      <c r="D97" s="2"/>
      <c r="E97" s="2"/>
      <c r="F97" s="2"/>
      <c r="G97" s="2"/>
      <c r="H97" s="2"/>
      <c r="I97" s="4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2.75" x14ac:dyDescent="0.2">
      <c r="A98" s="2"/>
      <c r="B98" s="2"/>
      <c r="C98" s="59"/>
      <c r="D98" s="2"/>
      <c r="E98" s="2"/>
      <c r="F98" s="2"/>
      <c r="G98" s="2"/>
      <c r="H98" s="2"/>
      <c r="I98" s="4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2.75" x14ac:dyDescent="0.2">
      <c r="A99" s="2"/>
      <c r="B99" s="2"/>
      <c r="C99" s="59"/>
      <c r="D99" s="2"/>
      <c r="E99" s="2"/>
      <c r="F99" s="2"/>
      <c r="G99" s="2"/>
      <c r="H99" s="2"/>
      <c r="I99" s="4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2.75" x14ac:dyDescent="0.2">
      <c r="A100" s="2"/>
      <c r="B100" s="2"/>
      <c r="C100" s="59"/>
      <c r="D100" s="2"/>
      <c r="E100" s="2"/>
      <c r="F100" s="2"/>
      <c r="G100" s="2"/>
      <c r="H100" s="2"/>
      <c r="I100" s="4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2.75" x14ac:dyDescent="0.2">
      <c r="A101" s="2"/>
      <c r="B101" s="2"/>
      <c r="C101" s="59"/>
      <c r="D101" s="2"/>
      <c r="E101" s="2"/>
      <c r="F101" s="2"/>
      <c r="G101" s="2"/>
      <c r="H101" s="2"/>
      <c r="I101" s="4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2.75" x14ac:dyDescent="0.2">
      <c r="A102" s="2"/>
      <c r="B102" s="2"/>
      <c r="C102" s="59"/>
      <c r="D102" s="2"/>
      <c r="E102" s="2"/>
      <c r="F102" s="2"/>
      <c r="G102" s="2"/>
      <c r="H102" s="2"/>
      <c r="I102" s="4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2.75" x14ac:dyDescent="0.2">
      <c r="A103" s="2"/>
      <c r="B103" s="2"/>
      <c r="C103" s="59"/>
      <c r="D103" s="2"/>
      <c r="E103" s="2"/>
      <c r="F103" s="2"/>
      <c r="G103" s="2"/>
      <c r="H103" s="2"/>
      <c r="I103" s="4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2.75" x14ac:dyDescent="0.2">
      <c r="A104" s="2"/>
      <c r="B104" s="2"/>
      <c r="C104" s="59"/>
      <c r="D104" s="2"/>
      <c r="E104" s="2"/>
      <c r="F104" s="2"/>
      <c r="G104" s="2"/>
      <c r="H104" s="2"/>
      <c r="I104" s="4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2.75" x14ac:dyDescent="0.2">
      <c r="A105" s="2"/>
      <c r="B105" s="2"/>
      <c r="C105" s="59"/>
      <c r="D105" s="2"/>
      <c r="E105" s="2"/>
      <c r="F105" s="2"/>
      <c r="G105" s="2"/>
      <c r="H105" s="2"/>
      <c r="I105" s="4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2.75" x14ac:dyDescent="0.2">
      <c r="A106" s="2"/>
      <c r="B106" s="2"/>
      <c r="C106" s="59"/>
      <c r="D106" s="2"/>
      <c r="E106" s="2"/>
      <c r="F106" s="2"/>
      <c r="G106" s="2"/>
      <c r="H106" s="2"/>
      <c r="I106" s="4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2.75" x14ac:dyDescent="0.2">
      <c r="A107" s="2"/>
      <c r="B107" s="2"/>
      <c r="C107" s="59"/>
      <c r="D107" s="2"/>
      <c r="E107" s="2"/>
      <c r="F107" s="2"/>
      <c r="G107" s="2"/>
      <c r="H107" s="2"/>
      <c r="I107" s="4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2.75" x14ac:dyDescent="0.2">
      <c r="A108" s="2"/>
      <c r="B108" s="2"/>
      <c r="C108" s="59"/>
      <c r="D108" s="2"/>
      <c r="E108" s="2"/>
      <c r="F108" s="2"/>
      <c r="G108" s="2"/>
      <c r="H108" s="2"/>
      <c r="I108" s="4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2.75" x14ac:dyDescent="0.2">
      <c r="A109" s="2"/>
      <c r="B109" s="2"/>
      <c r="C109" s="59"/>
      <c r="D109" s="2"/>
      <c r="E109" s="2"/>
      <c r="F109" s="2"/>
      <c r="G109" s="2"/>
      <c r="H109" s="2"/>
      <c r="I109" s="4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2"/>
      <c r="B110" s="2"/>
      <c r="C110" s="59"/>
      <c r="D110" s="2"/>
      <c r="E110" s="2"/>
      <c r="F110" s="2"/>
      <c r="G110" s="2"/>
      <c r="H110" s="2"/>
      <c r="I110" s="4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2"/>
      <c r="B111" s="2"/>
      <c r="C111" s="59"/>
      <c r="D111" s="2"/>
      <c r="E111" s="2"/>
      <c r="F111" s="2"/>
      <c r="G111" s="2"/>
      <c r="H111" s="2"/>
      <c r="I111" s="4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2"/>
      <c r="B112" s="2"/>
      <c r="C112" s="59"/>
      <c r="D112" s="2"/>
      <c r="E112" s="2"/>
      <c r="F112" s="2"/>
      <c r="G112" s="2"/>
      <c r="H112" s="2"/>
      <c r="I112" s="4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2"/>
      <c r="B113" s="2"/>
      <c r="C113" s="59"/>
      <c r="D113" s="2"/>
      <c r="E113" s="2"/>
      <c r="F113" s="2"/>
      <c r="G113" s="2"/>
      <c r="H113" s="2"/>
      <c r="I113" s="4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2"/>
      <c r="B114" s="2"/>
      <c r="C114" s="59"/>
      <c r="D114" s="2"/>
      <c r="E114" s="2"/>
      <c r="F114" s="2"/>
      <c r="G114" s="2"/>
      <c r="H114" s="2"/>
      <c r="I114" s="4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2"/>
      <c r="B115" s="2"/>
      <c r="C115" s="59"/>
      <c r="D115" s="2"/>
      <c r="E115" s="2"/>
      <c r="F115" s="2"/>
      <c r="G115" s="2"/>
      <c r="H115" s="2"/>
      <c r="I115" s="4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2"/>
      <c r="B116" s="2"/>
      <c r="C116" s="59"/>
      <c r="D116" s="2"/>
      <c r="E116" s="2"/>
      <c r="F116" s="2"/>
      <c r="G116" s="2"/>
      <c r="H116" s="2"/>
      <c r="I116" s="4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2"/>
      <c r="B117" s="2"/>
      <c r="C117" s="59"/>
      <c r="D117" s="2"/>
      <c r="E117" s="2"/>
      <c r="F117" s="2"/>
      <c r="G117" s="2"/>
      <c r="H117" s="2"/>
      <c r="I117" s="4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2"/>
      <c r="B118" s="2"/>
      <c r="C118" s="59"/>
      <c r="D118" s="2"/>
      <c r="E118" s="2"/>
      <c r="F118" s="2"/>
      <c r="G118" s="2"/>
      <c r="H118" s="2"/>
      <c r="I118" s="4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2"/>
      <c r="B119" s="2"/>
      <c r="C119" s="59"/>
      <c r="D119" s="2"/>
      <c r="E119" s="2"/>
      <c r="F119" s="2"/>
      <c r="G119" s="2"/>
      <c r="H119" s="2"/>
      <c r="I119" s="4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2"/>
      <c r="B120" s="2"/>
      <c r="C120" s="59"/>
      <c r="D120" s="2"/>
      <c r="E120" s="2"/>
      <c r="F120" s="2"/>
      <c r="G120" s="2"/>
      <c r="H120" s="2"/>
      <c r="I120" s="4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2"/>
      <c r="B121" s="2"/>
      <c r="C121" s="59"/>
      <c r="D121" s="2"/>
      <c r="E121" s="2"/>
      <c r="F121" s="2"/>
      <c r="G121" s="2"/>
      <c r="H121" s="2"/>
      <c r="I121" s="4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2"/>
      <c r="B122" s="2"/>
      <c r="C122" s="59"/>
      <c r="D122" s="2"/>
      <c r="E122" s="2"/>
      <c r="F122" s="2"/>
      <c r="G122" s="2"/>
      <c r="H122" s="2"/>
      <c r="I122" s="4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2"/>
      <c r="B123" s="2"/>
      <c r="C123" s="59"/>
      <c r="D123" s="2"/>
      <c r="E123" s="2"/>
      <c r="F123" s="2"/>
      <c r="G123" s="2"/>
      <c r="H123" s="2"/>
      <c r="I123" s="4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2"/>
      <c r="B124" s="2"/>
      <c r="C124" s="59"/>
      <c r="D124" s="2"/>
      <c r="E124" s="2"/>
      <c r="F124" s="2"/>
      <c r="G124" s="2"/>
      <c r="H124" s="2"/>
      <c r="I124" s="4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2"/>
      <c r="B125" s="2"/>
      <c r="C125" s="59"/>
      <c r="D125" s="2"/>
      <c r="E125" s="2"/>
      <c r="F125" s="2"/>
      <c r="G125" s="2"/>
      <c r="H125" s="2"/>
      <c r="I125" s="4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2"/>
      <c r="B126" s="2"/>
      <c r="C126" s="59"/>
      <c r="D126" s="2"/>
      <c r="E126" s="2"/>
      <c r="F126" s="2"/>
      <c r="G126" s="2"/>
      <c r="H126" s="2"/>
      <c r="I126" s="4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2"/>
      <c r="B127" s="2"/>
      <c r="C127" s="59"/>
      <c r="D127" s="2"/>
      <c r="E127" s="2"/>
      <c r="F127" s="2"/>
      <c r="G127" s="2"/>
      <c r="H127" s="2"/>
      <c r="I127" s="4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2"/>
      <c r="B128" s="2"/>
      <c r="C128" s="59"/>
      <c r="D128" s="2"/>
      <c r="E128" s="2"/>
      <c r="F128" s="2"/>
      <c r="G128" s="2"/>
      <c r="H128" s="2"/>
      <c r="I128" s="4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2"/>
      <c r="B129" s="2"/>
      <c r="C129" s="59"/>
      <c r="D129" s="2"/>
      <c r="E129" s="2"/>
      <c r="F129" s="2"/>
      <c r="G129" s="2"/>
      <c r="H129" s="2"/>
      <c r="I129" s="4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2"/>
      <c r="B130" s="2"/>
      <c r="C130" s="59"/>
      <c r="D130" s="2"/>
      <c r="E130" s="2"/>
      <c r="F130" s="2"/>
      <c r="G130" s="2"/>
      <c r="H130" s="2"/>
      <c r="I130" s="4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2"/>
      <c r="B131" s="2"/>
      <c r="C131" s="59"/>
      <c r="D131" s="2"/>
      <c r="E131" s="2"/>
      <c r="F131" s="2"/>
      <c r="G131" s="2"/>
      <c r="H131" s="2"/>
      <c r="I131" s="4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2"/>
      <c r="B132" s="2"/>
      <c r="C132" s="59"/>
      <c r="D132" s="2"/>
      <c r="E132" s="2"/>
      <c r="F132" s="2"/>
      <c r="G132" s="2"/>
      <c r="H132" s="2"/>
      <c r="I132" s="4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2"/>
      <c r="B133" s="2"/>
      <c r="C133" s="59"/>
      <c r="D133" s="2"/>
      <c r="E133" s="2"/>
      <c r="F133" s="2"/>
      <c r="G133" s="2"/>
      <c r="H133" s="2"/>
      <c r="I133" s="4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2"/>
      <c r="B134" s="2"/>
      <c r="C134" s="59"/>
      <c r="D134" s="2"/>
      <c r="E134" s="2"/>
      <c r="F134" s="2"/>
      <c r="G134" s="2"/>
      <c r="H134" s="2"/>
      <c r="I134" s="4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2"/>
      <c r="B135" s="2"/>
      <c r="C135" s="59"/>
      <c r="D135" s="2"/>
      <c r="E135" s="2"/>
      <c r="F135" s="2"/>
      <c r="G135" s="2"/>
      <c r="H135" s="2"/>
      <c r="I135" s="4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2"/>
      <c r="B136" s="2"/>
      <c r="C136" s="59"/>
      <c r="D136" s="2"/>
      <c r="E136" s="2"/>
      <c r="F136" s="2"/>
      <c r="G136" s="2"/>
      <c r="H136" s="2"/>
      <c r="I136" s="4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2"/>
      <c r="B137" s="2"/>
      <c r="C137" s="59"/>
      <c r="D137" s="2"/>
      <c r="E137" s="2"/>
      <c r="F137" s="2"/>
      <c r="G137" s="2"/>
      <c r="H137" s="2"/>
      <c r="I137" s="4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2"/>
      <c r="B138" s="2"/>
      <c r="C138" s="59"/>
      <c r="D138" s="2"/>
      <c r="E138" s="2"/>
      <c r="F138" s="2"/>
      <c r="G138" s="2"/>
      <c r="H138" s="2"/>
      <c r="I138" s="4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2"/>
      <c r="B139" s="2"/>
      <c r="C139" s="59"/>
      <c r="D139" s="2"/>
      <c r="E139" s="2"/>
      <c r="F139" s="2"/>
      <c r="G139" s="2"/>
      <c r="H139" s="2"/>
      <c r="I139" s="4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2"/>
      <c r="B140" s="2"/>
      <c r="C140" s="59"/>
      <c r="D140" s="2"/>
      <c r="E140" s="2"/>
      <c r="F140" s="2"/>
      <c r="G140" s="2"/>
      <c r="H140" s="2"/>
      <c r="I140" s="4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2"/>
      <c r="B141" s="2"/>
      <c r="C141" s="59"/>
      <c r="D141" s="2"/>
      <c r="E141" s="2"/>
      <c r="F141" s="2"/>
      <c r="G141" s="2"/>
      <c r="H141" s="2"/>
      <c r="I141" s="4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2"/>
      <c r="B142" s="2"/>
      <c r="C142" s="59"/>
      <c r="D142" s="2"/>
      <c r="E142" s="2"/>
      <c r="F142" s="2"/>
      <c r="G142" s="2"/>
      <c r="H142" s="2"/>
      <c r="I142" s="4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2"/>
      <c r="B143" s="2"/>
      <c r="C143" s="59"/>
      <c r="D143" s="2"/>
      <c r="E143" s="2"/>
      <c r="F143" s="2"/>
      <c r="G143" s="2"/>
      <c r="H143" s="2"/>
      <c r="I143" s="4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2"/>
      <c r="B144" s="2"/>
      <c r="C144" s="59"/>
      <c r="D144" s="2"/>
      <c r="E144" s="2"/>
      <c r="F144" s="2"/>
      <c r="G144" s="2"/>
      <c r="H144" s="2"/>
      <c r="I144" s="4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2"/>
      <c r="B145" s="2"/>
      <c r="C145" s="59"/>
      <c r="D145" s="2"/>
      <c r="E145" s="2"/>
      <c r="F145" s="2"/>
      <c r="G145" s="2"/>
      <c r="H145" s="2"/>
      <c r="I145" s="4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2"/>
      <c r="B146" s="2"/>
      <c r="C146" s="59"/>
      <c r="D146" s="2"/>
      <c r="E146" s="2"/>
      <c r="F146" s="2"/>
      <c r="G146" s="2"/>
      <c r="H146" s="2"/>
      <c r="I146" s="4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2"/>
      <c r="B147" s="2"/>
      <c r="C147" s="59"/>
      <c r="D147" s="2"/>
      <c r="E147" s="2"/>
      <c r="F147" s="2"/>
      <c r="G147" s="2"/>
      <c r="H147" s="2"/>
      <c r="I147" s="4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2"/>
      <c r="B148" s="2"/>
      <c r="C148" s="59"/>
      <c r="D148" s="2"/>
      <c r="E148" s="2"/>
      <c r="F148" s="2"/>
      <c r="G148" s="2"/>
      <c r="H148" s="2"/>
      <c r="I148" s="4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2"/>
      <c r="B149" s="2"/>
      <c r="C149" s="59"/>
      <c r="D149" s="2"/>
      <c r="E149" s="2"/>
      <c r="F149" s="2"/>
      <c r="G149" s="2"/>
      <c r="H149" s="2"/>
      <c r="I149" s="4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2"/>
      <c r="B150" s="2"/>
      <c r="C150" s="59"/>
      <c r="D150" s="2"/>
      <c r="E150" s="2"/>
      <c r="F150" s="2"/>
      <c r="G150" s="2"/>
      <c r="H150" s="2"/>
      <c r="I150" s="4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2"/>
      <c r="B151" s="2"/>
      <c r="C151" s="59"/>
      <c r="D151" s="2"/>
      <c r="E151" s="2"/>
      <c r="F151" s="2"/>
      <c r="G151" s="2"/>
      <c r="H151" s="2"/>
      <c r="I151" s="4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2"/>
      <c r="B152" s="2"/>
      <c r="C152" s="59"/>
      <c r="D152" s="2"/>
      <c r="E152" s="2"/>
      <c r="F152" s="2"/>
      <c r="G152" s="2"/>
      <c r="H152" s="2"/>
      <c r="I152" s="4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2"/>
      <c r="B153" s="2"/>
      <c r="C153" s="59"/>
      <c r="D153" s="2"/>
      <c r="E153" s="2"/>
      <c r="F153" s="2"/>
      <c r="G153" s="2"/>
      <c r="H153" s="2"/>
      <c r="I153" s="4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2"/>
      <c r="B154" s="2"/>
      <c r="C154" s="59"/>
      <c r="D154" s="2"/>
      <c r="E154" s="2"/>
      <c r="F154" s="2"/>
      <c r="G154" s="2"/>
      <c r="H154" s="2"/>
      <c r="I154" s="4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2"/>
      <c r="B155" s="2"/>
      <c r="C155" s="59"/>
      <c r="D155" s="2"/>
      <c r="E155" s="2"/>
      <c r="F155" s="2"/>
      <c r="G155" s="2"/>
      <c r="H155" s="2"/>
      <c r="I155" s="4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2"/>
      <c r="B156" s="2"/>
      <c r="C156" s="59"/>
      <c r="D156" s="2"/>
      <c r="E156" s="2"/>
      <c r="F156" s="2"/>
      <c r="G156" s="2"/>
      <c r="H156" s="2"/>
      <c r="I156" s="4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2"/>
      <c r="B157" s="2"/>
      <c r="C157" s="59"/>
      <c r="D157" s="2"/>
      <c r="E157" s="2"/>
      <c r="F157" s="2"/>
      <c r="G157" s="2"/>
      <c r="H157" s="2"/>
      <c r="I157" s="4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2"/>
      <c r="B158" s="2"/>
      <c r="C158" s="59"/>
      <c r="D158" s="2"/>
      <c r="E158" s="2"/>
      <c r="F158" s="2"/>
      <c r="G158" s="2"/>
      <c r="H158" s="2"/>
      <c r="I158" s="4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2"/>
      <c r="B159" s="2"/>
      <c r="C159" s="59"/>
      <c r="D159" s="2"/>
      <c r="E159" s="2"/>
      <c r="F159" s="2"/>
      <c r="G159" s="2"/>
      <c r="H159" s="2"/>
      <c r="I159" s="4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2"/>
      <c r="B160" s="2"/>
      <c r="C160" s="59"/>
      <c r="D160" s="2"/>
      <c r="E160" s="2"/>
      <c r="F160" s="2"/>
      <c r="G160" s="2"/>
      <c r="H160" s="2"/>
      <c r="I160" s="4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2"/>
      <c r="B161" s="2"/>
      <c r="C161" s="59"/>
      <c r="D161" s="2"/>
      <c r="E161" s="2"/>
      <c r="F161" s="2"/>
      <c r="G161" s="2"/>
      <c r="H161" s="2"/>
      <c r="I161" s="4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2"/>
      <c r="B162" s="2"/>
      <c r="C162" s="59"/>
      <c r="D162" s="2"/>
      <c r="E162" s="2"/>
      <c r="F162" s="2"/>
      <c r="G162" s="2"/>
      <c r="H162" s="2"/>
      <c r="I162" s="4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2"/>
      <c r="B163" s="2"/>
      <c r="C163" s="59"/>
      <c r="D163" s="2"/>
      <c r="E163" s="2"/>
      <c r="F163" s="2"/>
      <c r="G163" s="2"/>
      <c r="H163" s="2"/>
      <c r="I163" s="4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2"/>
      <c r="B164" s="2"/>
      <c r="C164" s="59"/>
      <c r="D164" s="2"/>
      <c r="E164" s="2"/>
      <c r="F164" s="2"/>
      <c r="G164" s="2"/>
      <c r="H164" s="2"/>
      <c r="I164" s="4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2"/>
      <c r="B165" s="2"/>
      <c r="C165" s="59"/>
      <c r="D165" s="2"/>
      <c r="E165" s="2"/>
      <c r="F165" s="2"/>
      <c r="G165" s="2"/>
      <c r="H165" s="2"/>
      <c r="I165" s="4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2"/>
      <c r="B166" s="2"/>
      <c r="C166" s="59"/>
      <c r="D166" s="2"/>
      <c r="E166" s="2"/>
      <c r="F166" s="2"/>
      <c r="G166" s="2"/>
      <c r="H166" s="2"/>
      <c r="I166" s="4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2"/>
      <c r="B167" s="2"/>
      <c r="C167" s="59"/>
      <c r="D167" s="2"/>
      <c r="E167" s="2"/>
      <c r="F167" s="2"/>
      <c r="G167" s="2"/>
      <c r="H167" s="2"/>
      <c r="I167" s="4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2"/>
      <c r="B168" s="2"/>
      <c r="C168" s="59"/>
      <c r="D168" s="2"/>
      <c r="E168" s="2"/>
      <c r="F168" s="2"/>
      <c r="G168" s="2"/>
      <c r="H168" s="2"/>
      <c r="I168" s="4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2"/>
      <c r="B169" s="2"/>
      <c r="C169" s="59"/>
      <c r="D169" s="2"/>
      <c r="E169" s="2"/>
      <c r="F169" s="2"/>
      <c r="G169" s="2"/>
      <c r="H169" s="2"/>
      <c r="I169" s="4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2"/>
      <c r="B170" s="2"/>
      <c r="C170" s="59"/>
      <c r="D170" s="2"/>
      <c r="E170" s="2"/>
      <c r="F170" s="2"/>
      <c r="G170" s="2"/>
      <c r="H170" s="2"/>
      <c r="I170" s="4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2"/>
      <c r="B171" s="2"/>
      <c r="C171" s="59"/>
      <c r="D171" s="2"/>
      <c r="E171" s="2"/>
      <c r="F171" s="2"/>
      <c r="G171" s="2"/>
      <c r="H171" s="2"/>
      <c r="I171" s="4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2"/>
      <c r="B172" s="2"/>
      <c r="C172" s="59"/>
      <c r="D172" s="2"/>
      <c r="E172" s="2"/>
      <c r="F172" s="2"/>
      <c r="G172" s="2"/>
      <c r="H172" s="2"/>
      <c r="I172" s="4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2"/>
      <c r="B173" s="2"/>
      <c r="C173" s="59"/>
      <c r="D173" s="2"/>
      <c r="E173" s="2"/>
      <c r="F173" s="2"/>
      <c r="G173" s="2"/>
      <c r="H173" s="2"/>
      <c r="I173" s="4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2"/>
      <c r="B174" s="2"/>
      <c r="C174" s="59"/>
      <c r="D174" s="2"/>
      <c r="E174" s="2"/>
      <c r="F174" s="2"/>
      <c r="G174" s="2"/>
      <c r="H174" s="2"/>
      <c r="I174" s="4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2"/>
      <c r="B175" s="2"/>
      <c r="C175" s="59"/>
      <c r="D175" s="2"/>
      <c r="E175" s="2"/>
      <c r="F175" s="2"/>
      <c r="G175" s="2"/>
      <c r="H175" s="2"/>
      <c r="I175" s="4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2"/>
      <c r="B176" s="2"/>
      <c r="C176" s="59"/>
      <c r="D176" s="2"/>
      <c r="E176" s="2"/>
      <c r="F176" s="2"/>
      <c r="G176" s="2"/>
      <c r="H176" s="2"/>
      <c r="I176" s="4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2"/>
      <c r="B177" s="2"/>
      <c r="C177" s="59"/>
      <c r="D177" s="2"/>
      <c r="E177" s="2"/>
      <c r="F177" s="2"/>
      <c r="G177" s="2"/>
      <c r="H177" s="2"/>
      <c r="I177" s="4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2"/>
      <c r="B178" s="2"/>
      <c r="C178" s="59"/>
      <c r="D178" s="2"/>
      <c r="E178" s="2"/>
      <c r="F178" s="2"/>
      <c r="G178" s="2"/>
      <c r="H178" s="2"/>
      <c r="I178" s="4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2"/>
      <c r="B179" s="2"/>
      <c r="C179" s="59"/>
      <c r="D179" s="2"/>
      <c r="E179" s="2"/>
      <c r="F179" s="2"/>
      <c r="G179" s="2"/>
      <c r="H179" s="2"/>
      <c r="I179" s="4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2"/>
      <c r="B180" s="2"/>
      <c r="C180" s="59"/>
      <c r="D180" s="2"/>
      <c r="E180" s="2"/>
      <c r="F180" s="2"/>
      <c r="G180" s="2"/>
      <c r="H180" s="2"/>
      <c r="I180" s="4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2"/>
      <c r="B181" s="2"/>
      <c r="C181" s="59"/>
      <c r="D181" s="2"/>
      <c r="E181" s="2"/>
      <c r="F181" s="2"/>
      <c r="G181" s="2"/>
      <c r="H181" s="2"/>
      <c r="I181" s="4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2"/>
      <c r="B182" s="2"/>
      <c r="C182" s="59"/>
      <c r="D182" s="2"/>
      <c r="E182" s="2"/>
      <c r="F182" s="2"/>
      <c r="G182" s="2"/>
      <c r="H182" s="2"/>
      <c r="I182" s="4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2"/>
      <c r="B183" s="2"/>
      <c r="C183" s="59"/>
      <c r="D183" s="2"/>
      <c r="E183" s="2"/>
      <c r="F183" s="2"/>
      <c r="G183" s="2"/>
      <c r="H183" s="2"/>
      <c r="I183" s="4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2"/>
      <c r="B184" s="2"/>
      <c r="C184" s="59"/>
      <c r="D184" s="2"/>
      <c r="E184" s="2"/>
      <c r="F184" s="2"/>
      <c r="G184" s="2"/>
      <c r="H184" s="2"/>
      <c r="I184" s="4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2"/>
      <c r="B185" s="2"/>
      <c r="C185" s="59"/>
      <c r="D185" s="2"/>
      <c r="E185" s="2"/>
      <c r="F185" s="2"/>
      <c r="G185" s="2"/>
      <c r="H185" s="2"/>
      <c r="I185" s="4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2"/>
      <c r="B186" s="2"/>
      <c r="C186" s="59"/>
      <c r="D186" s="2"/>
      <c r="E186" s="2"/>
      <c r="F186" s="2"/>
      <c r="G186" s="2"/>
      <c r="H186" s="2"/>
      <c r="I186" s="4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2"/>
      <c r="B187" s="2"/>
      <c r="C187" s="59"/>
      <c r="D187" s="2"/>
      <c r="E187" s="2"/>
      <c r="F187" s="2"/>
      <c r="G187" s="2"/>
      <c r="H187" s="2"/>
      <c r="I187" s="4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2"/>
      <c r="B188" s="2"/>
      <c r="C188" s="59"/>
      <c r="D188" s="2"/>
      <c r="E188" s="2"/>
      <c r="F188" s="2"/>
      <c r="G188" s="2"/>
      <c r="H188" s="2"/>
      <c r="I188" s="4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2"/>
      <c r="B189" s="2"/>
      <c r="C189" s="59"/>
      <c r="D189" s="2"/>
      <c r="E189" s="2"/>
      <c r="F189" s="2"/>
      <c r="G189" s="2"/>
      <c r="H189" s="2"/>
      <c r="I189" s="4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2"/>
      <c r="B190" s="2"/>
      <c r="C190" s="59"/>
      <c r="D190" s="2"/>
      <c r="E190" s="2"/>
      <c r="F190" s="2"/>
      <c r="G190" s="2"/>
      <c r="H190" s="2"/>
      <c r="I190" s="4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2"/>
      <c r="B191" s="2"/>
      <c r="C191" s="59"/>
      <c r="D191" s="2"/>
      <c r="E191" s="2"/>
      <c r="F191" s="2"/>
      <c r="G191" s="2"/>
      <c r="H191" s="2"/>
      <c r="I191" s="4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2"/>
      <c r="B192" s="2"/>
      <c r="C192" s="59"/>
      <c r="D192" s="2"/>
      <c r="E192" s="2"/>
      <c r="F192" s="2"/>
      <c r="G192" s="2"/>
      <c r="H192" s="2"/>
      <c r="I192" s="4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2"/>
      <c r="B193" s="2"/>
      <c r="C193" s="59"/>
      <c r="D193" s="2"/>
      <c r="E193" s="2"/>
      <c r="F193" s="2"/>
      <c r="G193" s="2"/>
      <c r="H193" s="2"/>
      <c r="I193" s="4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2"/>
      <c r="B194" s="2"/>
      <c r="C194" s="59"/>
      <c r="D194" s="2"/>
      <c r="E194" s="2"/>
      <c r="F194" s="2"/>
      <c r="G194" s="2"/>
      <c r="H194" s="2"/>
      <c r="I194" s="4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2"/>
      <c r="B195" s="2"/>
      <c r="C195" s="59"/>
      <c r="D195" s="2"/>
      <c r="E195" s="2"/>
      <c r="F195" s="2"/>
      <c r="G195" s="2"/>
      <c r="H195" s="2"/>
      <c r="I195" s="4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2"/>
      <c r="B196" s="2"/>
      <c r="C196" s="59"/>
      <c r="D196" s="2"/>
      <c r="E196" s="2"/>
      <c r="F196" s="2"/>
      <c r="G196" s="2"/>
      <c r="H196" s="2"/>
      <c r="I196" s="4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2"/>
      <c r="B197" s="2"/>
      <c r="C197" s="59"/>
      <c r="D197" s="2"/>
      <c r="E197" s="2"/>
      <c r="F197" s="2"/>
      <c r="G197" s="2"/>
      <c r="H197" s="2"/>
      <c r="I197" s="4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2"/>
      <c r="B198" s="2"/>
      <c r="C198" s="59"/>
      <c r="D198" s="2"/>
      <c r="E198" s="2"/>
      <c r="F198" s="2"/>
      <c r="G198" s="2"/>
      <c r="H198" s="2"/>
      <c r="I198" s="4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2"/>
      <c r="B199" s="2"/>
      <c r="C199" s="59"/>
      <c r="D199" s="2"/>
      <c r="E199" s="2"/>
      <c r="F199" s="2"/>
      <c r="G199" s="2"/>
      <c r="H199" s="2"/>
      <c r="I199" s="4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2"/>
      <c r="B200" s="2"/>
      <c r="C200" s="59"/>
      <c r="D200" s="2"/>
      <c r="E200" s="2"/>
      <c r="F200" s="2"/>
      <c r="G200" s="2"/>
      <c r="H200" s="2"/>
      <c r="I200" s="4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2"/>
      <c r="B201" s="2"/>
      <c r="C201" s="59"/>
      <c r="D201" s="2"/>
      <c r="E201" s="2"/>
      <c r="F201" s="2"/>
      <c r="G201" s="2"/>
      <c r="H201" s="2"/>
      <c r="I201" s="4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2"/>
      <c r="B202" s="2"/>
      <c r="C202" s="59"/>
      <c r="D202" s="2"/>
      <c r="E202" s="2"/>
      <c r="F202" s="2"/>
      <c r="G202" s="2"/>
      <c r="H202" s="2"/>
      <c r="I202" s="4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2"/>
      <c r="B203" s="2"/>
      <c r="C203" s="59"/>
      <c r="D203" s="2"/>
      <c r="E203" s="2"/>
      <c r="F203" s="2"/>
      <c r="G203" s="2"/>
      <c r="H203" s="2"/>
      <c r="I203" s="4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2"/>
      <c r="B204" s="2"/>
      <c r="C204" s="59"/>
      <c r="D204" s="2"/>
      <c r="E204" s="2"/>
      <c r="F204" s="2"/>
      <c r="G204" s="2"/>
      <c r="H204" s="2"/>
      <c r="I204" s="4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2"/>
      <c r="B205" s="2"/>
      <c r="C205" s="59"/>
      <c r="D205" s="2"/>
      <c r="E205" s="2"/>
      <c r="F205" s="2"/>
      <c r="G205" s="2"/>
      <c r="H205" s="2"/>
      <c r="I205" s="4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2"/>
      <c r="B206" s="2"/>
      <c r="C206" s="59"/>
      <c r="D206" s="2"/>
      <c r="E206" s="2"/>
      <c r="F206" s="2"/>
      <c r="G206" s="2"/>
      <c r="H206" s="2"/>
      <c r="I206" s="4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2"/>
      <c r="B207" s="2"/>
      <c r="C207" s="59"/>
      <c r="D207" s="2"/>
      <c r="E207" s="2"/>
      <c r="F207" s="2"/>
      <c r="G207" s="2"/>
      <c r="H207" s="2"/>
      <c r="I207" s="4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2"/>
      <c r="B208" s="2"/>
      <c r="C208" s="59"/>
      <c r="D208" s="2"/>
      <c r="E208" s="2"/>
      <c r="F208" s="2"/>
      <c r="G208" s="2"/>
      <c r="H208" s="2"/>
      <c r="I208" s="4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2"/>
      <c r="B209" s="2"/>
      <c r="C209" s="59"/>
      <c r="D209" s="2"/>
      <c r="E209" s="2"/>
      <c r="F209" s="2"/>
      <c r="G209" s="2"/>
      <c r="H209" s="2"/>
      <c r="I209" s="4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2"/>
      <c r="B210" s="2"/>
      <c r="C210" s="59"/>
      <c r="D210" s="2"/>
      <c r="E210" s="2"/>
      <c r="F210" s="2"/>
      <c r="G210" s="2"/>
      <c r="H210" s="2"/>
      <c r="I210" s="4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2"/>
      <c r="B211" s="2"/>
      <c r="C211" s="59"/>
      <c r="D211" s="2"/>
      <c r="E211" s="2"/>
      <c r="F211" s="2"/>
      <c r="G211" s="2"/>
      <c r="H211" s="2"/>
      <c r="I211" s="4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2"/>
      <c r="B212" s="2"/>
      <c r="C212" s="59"/>
      <c r="D212" s="2"/>
      <c r="E212" s="2"/>
      <c r="F212" s="2"/>
      <c r="G212" s="2"/>
      <c r="H212" s="2"/>
      <c r="I212" s="4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2"/>
      <c r="B213" s="2"/>
      <c r="C213" s="59"/>
      <c r="D213" s="2"/>
      <c r="E213" s="2"/>
      <c r="F213" s="2"/>
      <c r="G213" s="2"/>
      <c r="H213" s="2"/>
      <c r="I213" s="4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2"/>
      <c r="B214" s="2"/>
      <c r="C214" s="59"/>
      <c r="D214" s="2"/>
      <c r="E214" s="2"/>
      <c r="F214" s="2"/>
      <c r="G214" s="2"/>
      <c r="H214" s="2"/>
      <c r="I214" s="4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2"/>
      <c r="B215" s="2"/>
      <c r="C215" s="59"/>
      <c r="D215" s="2"/>
      <c r="E215" s="2"/>
      <c r="F215" s="2"/>
      <c r="G215" s="2"/>
      <c r="H215" s="2"/>
      <c r="I215" s="4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2"/>
      <c r="B216" s="2"/>
      <c r="C216" s="59"/>
      <c r="D216" s="2"/>
      <c r="E216" s="2"/>
      <c r="F216" s="2"/>
      <c r="G216" s="2"/>
      <c r="H216" s="2"/>
      <c r="I216" s="4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2"/>
      <c r="B217" s="2"/>
      <c r="C217" s="59"/>
      <c r="D217" s="2"/>
      <c r="E217" s="2"/>
      <c r="F217" s="2"/>
      <c r="G217" s="2"/>
      <c r="H217" s="2"/>
      <c r="I217" s="4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2"/>
      <c r="B218" s="2"/>
      <c r="C218" s="59"/>
      <c r="D218" s="2"/>
      <c r="E218" s="2"/>
      <c r="F218" s="2"/>
      <c r="G218" s="2"/>
      <c r="H218" s="2"/>
      <c r="I218" s="4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2"/>
      <c r="B219" s="2"/>
      <c r="C219" s="59"/>
      <c r="D219" s="2"/>
      <c r="E219" s="2"/>
      <c r="F219" s="2"/>
      <c r="G219" s="2"/>
      <c r="H219" s="2"/>
      <c r="I219" s="4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2"/>
      <c r="B220" s="2"/>
      <c r="C220" s="59"/>
      <c r="D220" s="2"/>
      <c r="E220" s="2"/>
      <c r="F220" s="2"/>
      <c r="G220" s="2"/>
      <c r="H220" s="2"/>
      <c r="I220" s="4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2"/>
      <c r="B221" s="2"/>
      <c r="C221" s="59"/>
      <c r="D221" s="2"/>
      <c r="E221" s="2"/>
      <c r="F221" s="2"/>
      <c r="G221" s="2"/>
      <c r="H221" s="2"/>
      <c r="I221" s="4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2"/>
      <c r="B222" s="2"/>
      <c r="C222" s="59"/>
      <c r="D222" s="2"/>
      <c r="E222" s="2"/>
      <c r="F222" s="2"/>
      <c r="G222" s="2"/>
      <c r="H222" s="2"/>
      <c r="I222" s="45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2"/>
      <c r="B223" s="2"/>
      <c r="C223" s="59"/>
      <c r="D223" s="2"/>
      <c r="E223" s="2"/>
      <c r="F223" s="2"/>
      <c r="G223" s="2"/>
      <c r="H223" s="2"/>
      <c r="I223" s="4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2"/>
      <c r="B224" s="2"/>
      <c r="C224" s="59"/>
      <c r="D224" s="2"/>
      <c r="E224" s="2"/>
      <c r="F224" s="2"/>
      <c r="G224" s="2"/>
      <c r="H224" s="2"/>
      <c r="I224" s="45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2.75" x14ac:dyDescent="0.2">
      <c r="A225" s="2"/>
      <c r="B225" s="2"/>
      <c r="C225" s="59"/>
      <c r="D225" s="2"/>
      <c r="E225" s="2"/>
      <c r="F225" s="2"/>
      <c r="G225" s="2"/>
      <c r="H225" s="2"/>
      <c r="I225" s="4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2.75" x14ac:dyDescent="0.2">
      <c r="A226" s="2"/>
      <c r="B226" s="2"/>
      <c r="C226" s="59"/>
      <c r="D226" s="2"/>
      <c r="E226" s="2"/>
      <c r="F226" s="2"/>
      <c r="G226" s="2"/>
      <c r="H226" s="2"/>
      <c r="I226" s="45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2.75" x14ac:dyDescent="0.2">
      <c r="A227" s="2"/>
      <c r="B227" s="2"/>
      <c r="C227" s="59"/>
      <c r="D227" s="2"/>
      <c r="E227" s="2"/>
      <c r="F227" s="2"/>
      <c r="G227" s="2"/>
      <c r="H227" s="2"/>
      <c r="I227" s="4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2.75" x14ac:dyDescent="0.2">
      <c r="A228" s="2"/>
      <c r="B228" s="2"/>
      <c r="C228" s="59"/>
      <c r="D228" s="2"/>
      <c r="E228" s="2"/>
      <c r="F228" s="2"/>
      <c r="G228" s="2"/>
      <c r="H228" s="2"/>
      <c r="I228" s="45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2.75" x14ac:dyDescent="0.2">
      <c r="A229" s="2"/>
      <c r="B229" s="2"/>
      <c r="C229" s="59"/>
      <c r="D229" s="2"/>
      <c r="E229" s="2"/>
      <c r="F229" s="2"/>
      <c r="G229" s="2"/>
      <c r="H229" s="2"/>
      <c r="I229" s="4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2.75" x14ac:dyDescent="0.2">
      <c r="A230" s="2"/>
      <c r="B230" s="2"/>
      <c r="C230" s="59"/>
      <c r="D230" s="2"/>
      <c r="E230" s="2"/>
      <c r="F230" s="2"/>
      <c r="G230" s="2"/>
      <c r="H230" s="2"/>
      <c r="I230" s="45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2.75" x14ac:dyDescent="0.2">
      <c r="A231" s="2"/>
      <c r="B231" s="2"/>
      <c r="C231" s="59"/>
      <c r="D231" s="2"/>
      <c r="E231" s="2"/>
      <c r="F231" s="2"/>
      <c r="G231" s="2"/>
      <c r="H231" s="2"/>
      <c r="I231" s="4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2.75" x14ac:dyDescent="0.2">
      <c r="A232" s="2"/>
      <c r="B232" s="2"/>
      <c r="C232" s="59"/>
      <c r="D232" s="2"/>
      <c r="E232" s="2"/>
      <c r="F232" s="2"/>
      <c r="G232" s="2"/>
      <c r="H232" s="2"/>
      <c r="I232" s="4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2.75" x14ac:dyDescent="0.2">
      <c r="A233" s="2"/>
      <c r="B233" s="2"/>
      <c r="C233" s="59"/>
      <c r="D233" s="2"/>
      <c r="E233" s="2"/>
      <c r="F233" s="2"/>
      <c r="G233" s="2"/>
      <c r="H233" s="2"/>
      <c r="I233" s="4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2.75" x14ac:dyDescent="0.2">
      <c r="A234" s="2"/>
      <c r="B234" s="2"/>
      <c r="C234" s="59"/>
      <c r="D234" s="2"/>
      <c r="E234" s="2"/>
      <c r="F234" s="2"/>
      <c r="G234" s="2"/>
      <c r="H234" s="2"/>
      <c r="I234" s="45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2.75" x14ac:dyDescent="0.2">
      <c r="A235" s="2"/>
      <c r="B235" s="2"/>
      <c r="C235" s="59"/>
      <c r="D235" s="2"/>
      <c r="E235" s="2"/>
      <c r="F235" s="2"/>
      <c r="G235" s="2"/>
      <c r="H235" s="2"/>
      <c r="I235" s="4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2.75" x14ac:dyDescent="0.2">
      <c r="A236" s="2"/>
      <c r="B236" s="2"/>
      <c r="C236" s="59"/>
      <c r="D236" s="2"/>
      <c r="E236" s="2"/>
      <c r="F236" s="2"/>
      <c r="G236" s="2"/>
      <c r="H236" s="2"/>
      <c r="I236" s="45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2.75" x14ac:dyDescent="0.2">
      <c r="A237" s="2"/>
      <c r="B237" s="2"/>
      <c r="C237" s="59"/>
      <c r="D237" s="2"/>
      <c r="E237" s="2"/>
      <c r="F237" s="2"/>
      <c r="G237" s="2"/>
      <c r="H237" s="2"/>
      <c r="I237" s="4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2.75" x14ac:dyDescent="0.2">
      <c r="A238" s="2"/>
      <c r="B238" s="2"/>
      <c r="C238" s="59"/>
      <c r="D238" s="2"/>
      <c r="E238" s="2"/>
      <c r="F238" s="2"/>
      <c r="G238" s="2"/>
      <c r="H238" s="2"/>
      <c r="I238" s="45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2.75" x14ac:dyDescent="0.2">
      <c r="A239" s="2"/>
      <c r="B239" s="2"/>
      <c r="C239" s="59"/>
      <c r="D239" s="2"/>
      <c r="E239" s="2"/>
      <c r="F239" s="2"/>
      <c r="G239" s="2"/>
      <c r="H239" s="2"/>
      <c r="I239" s="4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2.75" x14ac:dyDescent="0.2">
      <c r="A240" s="2"/>
      <c r="B240" s="2"/>
      <c r="C240" s="59"/>
      <c r="D240" s="2"/>
      <c r="E240" s="2"/>
      <c r="F240" s="2"/>
      <c r="G240" s="2"/>
      <c r="H240" s="2"/>
      <c r="I240" s="45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2.75" x14ac:dyDescent="0.2">
      <c r="A241" s="2"/>
      <c r="B241" s="2"/>
      <c r="C241" s="59"/>
      <c r="D241" s="2"/>
      <c r="E241" s="2"/>
      <c r="F241" s="2"/>
      <c r="G241" s="2"/>
      <c r="H241" s="2"/>
      <c r="I241" s="4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2"/>
      <c r="B242" s="2"/>
      <c r="C242" s="59"/>
      <c r="D242" s="2"/>
      <c r="E242" s="2"/>
      <c r="F242" s="2"/>
      <c r="G242" s="2"/>
      <c r="H242" s="2"/>
      <c r="I242" s="45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2"/>
      <c r="B243" s="2"/>
      <c r="C243" s="59"/>
      <c r="D243" s="2"/>
      <c r="E243" s="2"/>
      <c r="F243" s="2"/>
      <c r="G243" s="2"/>
      <c r="H243" s="2"/>
      <c r="I243" s="4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2"/>
      <c r="B244" s="2"/>
      <c r="C244" s="59"/>
      <c r="D244" s="2"/>
      <c r="E244" s="2"/>
      <c r="F244" s="2"/>
      <c r="G244" s="2"/>
      <c r="H244" s="2"/>
      <c r="I244" s="45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2"/>
      <c r="B245" s="2"/>
      <c r="C245" s="59"/>
      <c r="D245" s="2"/>
      <c r="E245" s="2"/>
      <c r="F245" s="2"/>
      <c r="G245" s="2"/>
      <c r="H245" s="2"/>
      <c r="I245" s="4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2"/>
      <c r="B246" s="2"/>
      <c r="C246" s="59"/>
      <c r="D246" s="2"/>
      <c r="E246" s="2"/>
      <c r="F246" s="2"/>
      <c r="G246" s="2"/>
      <c r="H246" s="2"/>
      <c r="I246" s="45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2.75" x14ac:dyDescent="0.2">
      <c r="A247" s="2"/>
      <c r="B247" s="2"/>
      <c r="C247" s="59"/>
      <c r="D247" s="2"/>
      <c r="E247" s="2"/>
      <c r="F247" s="2"/>
      <c r="G247" s="2"/>
      <c r="H247" s="2"/>
      <c r="I247" s="4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2.75" x14ac:dyDescent="0.2">
      <c r="A248" s="2"/>
      <c r="B248" s="2"/>
      <c r="C248" s="59"/>
      <c r="D248" s="2"/>
      <c r="E248" s="2"/>
      <c r="F248" s="2"/>
      <c r="G248" s="2"/>
      <c r="H248" s="2"/>
      <c r="I248" s="45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2.75" x14ac:dyDescent="0.2">
      <c r="A249" s="2"/>
      <c r="B249" s="2"/>
      <c r="C249" s="59"/>
      <c r="D249" s="2"/>
      <c r="E249" s="2"/>
      <c r="F249" s="2"/>
      <c r="G249" s="2"/>
      <c r="H249" s="2"/>
      <c r="I249" s="4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2.75" x14ac:dyDescent="0.2">
      <c r="A250" s="2"/>
      <c r="B250" s="2"/>
      <c r="C250" s="59"/>
      <c r="D250" s="2"/>
      <c r="E250" s="2"/>
      <c r="F250" s="2"/>
      <c r="G250" s="2"/>
      <c r="H250" s="2"/>
      <c r="I250" s="45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2.75" x14ac:dyDescent="0.2">
      <c r="A251" s="2"/>
      <c r="B251" s="2"/>
      <c r="C251" s="59"/>
      <c r="D251" s="2"/>
      <c r="E251" s="2"/>
      <c r="F251" s="2"/>
      <c r="G251" s="2"/>
      <c r="H251" s="2"/>
      <c r="I251" s="4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2.75" x14ac:dyDescent="0.2">
      <c r="A252" s="2"/>
      <c r="B252" s="2"/>
      <c r="C252" s="59"/>
      <c r="D252" s="2"/>
      <c r="E252" s="2"/>
      <c r="F252" s="2"/>
      <c r="G252" s="2"/>
      <c r="H252" s="2"/>
      <c r="I252" s="45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2.75" x14ac:dyDescent="0.2">
      <c r="A253" s="2"/>
      <c r="B253" s="2"/>
      <c r="C253" s="59"/>
      <c r="D253" s="2"/>
      <c r="E253" s="2"/>
      <c r="F253" s="2"/>
      <c r="G253" s="2"/>
      <c r="H253" s="2"/>
      <c r="I253" s="4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2.75" x14ac:dyDescent="0.2">
      <c r="A254" s="2"/>
      <c r="B254" s="2"/>
      <c r="C254" s="59"/>
      <c r="D254" s="2"/>
      <c r="E254" s="2"/>
      <c r="F254" s="2"/>
      <c r="G254" s="2"/>
      <c r="H254" s="2"/>
      <c r="I254" s="45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2.75" x14ac:dyDescent="0.2">
      <c r="A255" s="2"/>
      <c r="B255" s="2"/>
      <c r="C255" s="59"/>
      <c r="D255" s="2"/>
      <c r="E255" s="2"/>
      <c r="F255" s="2"/>
      <c r="G255" s="2"/>
      <c r="H255" s="2"/>
      <c r="I255" s="4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2.75" x14ac:dyDescent="0.2">
      <c r="A256" s="2"/>
      <c r="B256" s="2"/>
      <c r="C256" s="59"/>
      <c r="D256" s="2"/>
      <c r="E256" s="2"/>
      <c r="F256" s="2"/>
      <c r="G256" s="2"/>
      <c r="H256" s="2"/>
      <c r="I256" s="45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2.75" x14ac:dyDescent="0.2">
      <c r="A257" s="2"/>
      <c r="B257" s="2"/>
      <c r="C257" s="59"/>
      <c r="D257" s="2"/>
      <c r="E257" s="2"/>
      <c r="F257" s="2"/>
      <c r="G257" s="2"/>
      <c r="H257" s="2"/>
      <c r="I257" s="4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2.75" x14ac:dyDescent="0.2">
      <c r="A258" s="2"/>
      <c r="B258" s="2"/>
      <c r="C258" s="59"/>
      <c r="D258" s="2"/>
      <c r="E258" s="2"/>
      <c r="F258" s="2"/>
      <c r="G258" s="2"/>
      <c r="H258" s="2"/>
      <c r="I258" s="45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2.75" x14ac:dyDescent="0.2">
      <c r="A259" s="2"/>
      <c r="B259" s="2"/>
      <c r="C259" s="59"/>
      <c r="D259" s="2"/>
      <c r="E259" s="2"/>
      <c r="F259" s="2"/>
      <c r="G259" s="2"/>
      <c r="H259" s="2"/>
      <c r="I259" s="4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2.75" x14ac:dyDescent="0.2">
      <c r="A260" s="2"/>
      <c r="B260" s="2"/>
      <c r="C260" s="59"/>
      <c r="D260" s="2"/>
      <c r="E260" s="2"/>
      <c r="F260" s="2"/>
      <c r="G260" s="2"/>
      <c r="H260" s="2"/>
      <c r="I260" s="45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2.75" x14ac:dyDescent="0.2">
      <c r="A261" s="2"/>
      <c r="B261" s="2"/>
      <c r="C261" s="59"/>
      <c r="D261" s="2"/>
      <c r="E261" s="2"/>
      <c r="F261" s="2"/>
      <c r="G261" s="2"/>
      <c r="H261" s="2"/>
      <c r="I261" s="4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2.75" x14ac:dyDescent="0.2">
      <c r="A262" s="2"/>
      <c r="B262" s="2"/>
      <c r="C262" s="59"/>
      <c r="D262" s="2"/>
      <c r="E262" s="2"/>
      <c r="F262" s="2"/>
      <c r="G262" s="2"/>
      <c r="H262" s="2"/>
      <c r="I262" s="45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2.75" x14ac:dyDescent="0.2">
      <c r="A263" s="2"/>
      <c r="B263" s="2"/>
      <c r="C263" s="59"/>
      <c r="D263" s="2"/>
      <c r="E263" s="2"/>
      <c r="F263" s="2"/>
      <c r="G263" s="2"/>
      <c r="H263" s="2"/>
      <c r="I263" s="4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2"/>
      <c r="B264" s="2"/>
      <c r="C264" s="59"/>
      <c r="D264" s="2"/>
      <c r="E264" s="2"/>
      <c r="F264" s="2"/>
      <c r="G264" s="2"/>
      <c r="H264" s="2"/>
      <c r="I264" s="45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2"/>
      <c r="B265" s="2"/>
      <c r="C265" s="59"/>
      <c r="D265" s="2"/>
      <c r="E265" s="2"/>
      <c r="F265" s="2"/>
      <c r="G265" s="2"/>
      <c r="H265" s="2"/>
      <c r="I265" s="4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2"/>
      <c r="B266" s="2"/>
      <c r="C266" s="59"/>
      <c r="D266" s="2"/>
      <c r="E266" s="2"/>
      <c r="F266" s="2"/>
      <c r="G266" s="2"/>
      <c r="H266" s="2"/>
      <c r="I266" s="45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2"/>
      <c r="B267" s="2"/>
      <c r="C267" s="59"/>
      <c r="D267" s="2"/>
      <c r="E267" s="2"/>
      <c r="F267" s="2"/>
      <c r="G267" s="2"/>
      <c r="H267" s="2"/>
      <c r="I267" s="4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2"/>
      <c r="B268" s="2"/>
      <c r="C268" s="59"/>
      <c r="D268" s="2"/>
      <c r="E268" s="2"/>
      <c r="F268" s="2"/>
      <c r="G268" s="2"/>
      <c r="H268" s="2"/>
      <c r="I268" s="45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2.75" x14ac:dyDescent="0.2">
      <c r="A269" s="2"/>
      <c r="B269" s="2"/>
      <c r="C269" s="59"/>
      <c r="D269" s="2"/>
      <c r="E269" s="2"/>
      <c r="F269" s="2"/>
      <c r="G269" s="2"/>
      <c r="H269" s="2"/>
      <c r="I269" s="4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2.75" x14ac:dyDescent="0.2">
      <c r="A270" s="2"/>
      <c r="B270" s="2"/>
      <c r="C270" s="59"/>
      <c r="D270" s="2"/>
      <c r="E270" s="2"/>
      <c r="F270" s="2"/>
      <c r="G270" s="2"/>
      <c r="H270" s="2"/>
      <c r="I270" s="45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2.75" x14ac:dyDescent="0.2">
      <c r="A271" s="2"/>
      <c r="B271" s="2"/>
      <c r="C271" s="59"/>
      <c r="D271" s="2"/>
      <c r="E271" s="2"/>
      <c r="F271" s="2"/>
      <c r="G271" s="2"/>
      <c r="H271" s="2"/>
      <c r="I271" s="4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2.75" x14ac:dyDescent="0.2">
      <c r="A272" s="2"/>
      <c r="B272" s="2"/>
      <c r="C272" s="59"/>
      <c r="D272" s="2"/>
      <c r="E272" s="2"/>
      <c r="F272" s="2"/>
      <c r="G272" s="2"/>
      <c r="H272" s="2"/>
      <c r="I272" s="45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2.75" x14ac:dyDescent="0.2">
      <c r="A273" s="2"/>
      <c r="B273" s="2"/>
      <c r="C273" s="59"/>
      <c r="D273" s="2"/>
      <c r="E273" s="2"/>
      <c r="F273" s="2"/>
      <c r="G273" s="2"/>
      <c r="H273" s="2"/>
      <c r="I273" s="4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2.75" x14ac:dyDescent="0.2">
      <c r="A274" s="2"/>
      <c r="B274" s="2"/>
      <c r="C274" s="59"/>
      <c r="D274" s="2"/>
      <c r="E274" s="2"/>
      <c r="F274" s="2"/>
      <c r="G274" s="2"/>
      <c r="H274" s="2"/>
      <c r="I274" s="45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2.75" x14ac:dyDescent="0.2">
      <c r="A275" s="2"/>
      <c r="B275" s="2"/>
      <c r="C275" s="59"/>
      <c r="D275" s="2"/>
      <c r="E275" s="2"/>
      <c r="F275" s="2"/>
      <c r="G275" s="2"/>
      <c r="H275" s="2"/>
      <c r="I275" s="4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2.75" x14ac:dyDescent="0.2">
      <c r="A276" s="2"/>
      <c r="B276" s="2"/>
      <c r="C276" s="59"/>
      <c r="D276" s="2"/>
      <c r="E276" s="2"/>
      <c r="F276" s="2"/>
      <c r="G276" s="2"/>
      <c r="H276" s="2"/>
      <c r="I276" s="4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2.75" x14ac:dyDescent="0.2">
      <c r="A277" s="2"/>
      <c r="B277" s="2"/>
      <c r="C277" s="59"/>
      <c r="D277" s="2"/>
      <c r="E277" s="2"/>
      <c r="F277" s="2"/>
      <c r="G277" s="2"/>
      <c r="H277" s="2"/>
      <c r="I277" s="4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2.75" x14ac:dyDescent="0.2">
      <c r="A278" s="2"/>
      <c r="B278" s="2"/>
      <c r="C278" s="59"/>
      <c r="D278" s="2"/>
      <c r="E278" s="2"/>
      <c r="F278" s="2"/>
      <c r="G278" s="2"/>
      <c r="H278" s="2"/>
      <c r="I278" s="45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2.75" x14ac:dyDescent="0.2">
      <c r="A279" s="2"/>
      <c r="B279" s="2"/>
      <c r="C279" s="59"/>
      <c r="D279" s="2"/>
      <c r="E279" s="2"/>
      <c r="F279" s="2"/>
      <c r="G279" s="2"/>
      <c r="H279" s="2"/>
      <c r="I279" s="4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2.75" x14ac:dyDescent="0.2">
      <c r="A280" s="2"/>
      <c r="B280" s="2"/>
      <c r="C280" s="59"/>
      <c r="D280" s="2"/>
      <c r="E280" s="2"/>
      <c r="F280" s="2"/>
      <c r="G280" s="2"/>
      <c r="H280" s="2"/>
      <c r="I280" s="45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2.75" x14ac:dyDescent="0.2">
      <c r="A281" s="2"/>
      <c r="B281" s="2"/>
      <c r="C281" s="59"/>
      <c r="D281" s="2"/>
      <c r="E281" s="2"/>
      <c r="F281" s="2"/>
      <c r="G281" s="2"/>
      <c r="H281" s="2"/>
      <c r="I281" s="4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2.75" x14ac:dyDescent="0.2">
      <c r="A282" s="2"/>
      <c r="B282" s="2"/>
      <c r="C282" s="59"/>
      <c r="D282" s="2"/>
      <c r="E282" s="2"/>
      <c r="F282" s="2"/>
      <c r="G282" s="2"/>
      <c r="H282" s="2"/>
      <c r="I282" s="45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2.75" x14ac:dyDescent="0.2">
      <c r="A283" s="2"/>
      <c r="B283" s="2"/>
      <c r="C283" s="59"/>
      <c r="D283" s="2"/>
      <c r="E283" s="2"/>
      <c r="F283" s="2"/>
      <c r="G283" s="2"/>
      <c r="H283" s="2"/>
      <c r="I283" s="4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2.75" x14ac:dyDescent="0.2">
      <c r="A284" s="2"/>
      <c r="B284" s="2"/>
      <c r="C284" s="59"/>
      <c r="D284" s="2"/>
      <c r="E284" s="2"/>
      <c r="F284" s="2"/>
      <c r="G284" s="2"/>
      <c r="H284" s="2"/>
      <c r="I284" s="45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2.75" x14ac:dyDescent="0.2">
      <c r="A285" s="2"/>
      <c r="B285" s="2"/>
      <c r="C285" s="59"/>
      <c r="D285" s="2"/>
      <c r="E285" s="2"/>
      <c r="F285" s="2"/>
      <c r="G285" s="2"/>
      <c r="H285" s="2"/>
      <c r="I285" s="4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2"/>
      <c r="B286" s="2"/>
      <c r="C286" s="59"/>
      <c r="D286" s="2"/>
      <c r="E286" s="2"/>
      <c r="F286" s="2"/>
      <c r="G286" s="2"/>
      <c r="H286" s="2"/>
      <c r="I286" s="45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2"/>
      <c r="B287" s="2"/>
      <c r="C287" s="59"/>
      <c r="D287" s="2"/>
      <c r="E287" s="2"/>
      <c r="F287" s="2"/>
      <c r="G287" s="2"/>
      <c r="H287" s="2"/>
      <c r="I287" s="4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2"/>
      <c r="B288" s="2"/>
      <c r="C288" s="59"/>
      <c r="D288" s="2"/>
      <c r="E288" s="2"/>
      <c r="F288" s="2"/>
      <c r="G288" s="2"/>
      <c r="H288" s="2"/>
      <c r="I288" s="45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2"/>
      <c r="B289" s="2"/>
      <c r="C289" s="59"/>
      <c r="D289" s="2"/>
      <c r="E289" s="2"/>
      <c r="F289" s="2"/>
      <c r="G289" s="2"/>
      <c r="H289" s="2"/>
      <c r="I289" s="4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2"/>
      <c r="B290" s="2"/>
      <c r="C290" s="59"/>
      <c r="D290" s="2"/>
      <c r="E290" s="2"/>
      <c r="F290" s="2"/>
      <c r="G290" s="2"/>
      <c r="H290" s="2"/>
      <c r="I290" s="4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2.75" x14ac:dyDescent="0.2">
      <c r="A291" s="2"/>
      <c r="B291" s="2"/>
      <c r="C291" s="59"/>
      <c r="D291" s="2"/>
      <c r="E291" s="2"/>
      <c r="F291" s="2"/>
      <c r="G291" s="2"/>
      <c r="H291" s="2"/>
      <c r="I291" s="4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2.75" x14ac:dyDescent="0.2">
      <c r="A292" s="2"/>
      <c r="B292" s="2"/>
      <c r="C292" s="59"/>
      <c r="D292" s="2"/>
      <c r="E292" s="2"/>
      <c r="F292" s="2"/>
      <c r="G292" s="2"/>
      <c r="H292" s="2"/>
      <c r="I292" s="4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2.75" x14ac:dyDescent="0.2">
      <c r="A293" s="2"/>
      <c r="B293" s="2"/>
      <c r="C293" s="59"/>
      <c r="D293" s="2"/>
      <c r="E293" s="2"/>
      <c r="F293" s="2"/>
      <c r="G293" s="2"/>
      <c r="H293" s="2"/>
      <c r="I293" s="4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2.75" x14ac:dyDescent="0.2">
      <c r="A294" s="2"/>
      <c r="B294" s="2"/>
      <c r="C294" s="59"/>
      <c r="D294" s="2"/>
      <c r="E294" s="2"/>
      <c r="F294" s="2"/>
      <c r="G294" s="2"/>
      <c r="H294" s="2"/>
      <c r="I294" s="4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2.75" x14ac:dyDescent="0.2">
      <c r="A295" s="2"/>
      <c r="B295" s="2"/>
      <c r="C295" s="59"/>
      <c r="D295" s="2"/>
      <c r="E295" s="2"/>
      <c r="F295" s="2"/>
      <c r="G295" s="2"/>
      <c r="H295" s="2"/>
      <c r="I295" s="4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2.75" x14ac:dyDescent="0.2">
      <c r="A296" s="2"/>
      <c r="B296" s="2"/>
      <c r="C296" s="59"/>
      <c r="D296" s="2"/>
      <c r="E296" s="2"/>
      <c r="F296" s="2"/>
      <c r="G296" s="2"/>
      <c r="H296" s="2"/>
      <c r="I296" s="4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2.75" x14ac:dyDescent="0.2">
      <c r="A297" s="2"/>
      <c r="B297" s="2"/>
      <c r="C297" s="59"/>
      <c r="D297" s="2"/>
      <c r="E297" s="2"/>
      <c r="F297" s="2"/>
      <c r="G297" s="2"/>
      <c r="H297" s="2"/>
      <c r="I297" s="4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2.75" x14ac:dyDescent="0.2">
      <c r="A298" s="2"/>
      <c r="B298" s="2"/>
      <c r="C298" s="59"/>
      <c r="D298" s="2"/>
      <c r="E298" s="2"/>
      <c r="F298" s="2"/>
      <c r="G298" s="2"/>
      <c r="H298" s="2"/>
      <c r="I298" s="4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2.75" x14ac:dyDescent="0.2">
      <c r="A299" s="2"/>
      <c r="B299" s="2"/>
      <c r="C299" s="59"/>
      <c r="D299" s="2"/>
      <c r="E299" s="2"/>
      <c r="F299" s="2"/>
      <c r="G299" s="2"/>
      <c r="H299" s="2"/>
      <c r="I299" s="4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2.75" x14ac:dyDescent="0.2">
      <c r="A300" s="2"/>
      <c r="B300" s="2"/>
      <c r="C300" s="59"/>
      <c r="D300" s="2"/>
      <c r="E300" s="2"/>
      <c r="F300" s="2"/>
      <c r="G300" s="2"/>
      <c r="H300" s="2"/>
      <c r="I300" s="4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2.75" x14ac:dyDescent="0.2">
      <c r="A301" s="2"/>
      <c r="B301" s="2"/>
      <c r="C301" s="59"/>
      <c r="D301" s="2"/>
      <c r="E301" s="2"/>
      <c r="F301" s="2"/>
      <c r="G301" s="2"/>
      <c r="H301" s="2"/>
      <c r="I301" s="4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2.75" x14ac:dyDescent="0.2">
      <c r="A302" s="2"/>
      <c r="B302" s="2"/>
      <c r="C302" s="59"/>
      <c r="D302" s="2"/>
      <c r="E302" s="2"/>
      <c r="F302" s="2"/>
      <c r="G302" s="2"/>
      <c r="H302" s="2"/>
      <c r="I302" s="4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2.75" x14ac:dyDescent="0.2">
      <c r="A303" s="2"/>
      <c r="B303" s="2"/>
      <c r="C303" s="59"/>
      <c r="D303" s="2"/>
      <c r="E303" s="2"/>
      <c r="F303" s="2"/>
      <c r="G303" s="2"/>
      <c r="H303" s="2"/>
      <c r="I303" s="4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2.75" x14ac:dyDescent="0.2">
      <c r="A304" s="2"/>
      <c r="B304" s="2"/>
      <c r="C304" s="59"/>
      <c r="D304" s="2"/>
      <c r="E304" s="2"/>
      <c r="F304" s="2"/>
      <c r="G304" s="2"/>
      <c r="H304" s="2"/>
      <c r="I304" s="4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2.75" x14ac:dyDescent="0.2">
      <c r="A305" s="2"/>
      <c r="B305" s="2"/>
      <c r="C305" s="59"/>
      <c r="D305" s="2"/>
      <c r="E305" s="2"/>
      <c r="F305" s="2"/>
      <c r="G305" s="2"/>
      <c r="H305" s="2"/>
      <c r="I305" s="4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2.75" x14ac:dyDescent="0.2">
      <c r="A306" s="2"/>
      <c r="B306" s="2"/>
      <c r="C306" s="59"/>
      <c r="D306" s="2"/>
      <c r="E306" s="2"/>
      <c r="F306" s="2"/>
      <c r="G306" s="2"/>
      <c r="H306" s="2"/>
      <c r="I306" s="4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2.75" x14ac:dyDescent="0.2">
      <c r="A307" s="2"/>
      <c r="B307" s="2"/>
      <c r="C307" s="59"/>
      <c r="D307" s="2"/>
      <c r="E307" s="2"/>
      <c r="F307" s="2"/>
      <c r="G307" s="2"/>
      <c r="H307" s="2"/>
      <c r="I307" s="4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2"/>
      <c r="B308" s="2"/>
      <c r="C308" s="59"/>
      <c r="D308" s="2"/>
      <c r="E308" s="2"/>
      <c r="F308" s="2"/>
      <c r="G308" s="2"/>
      <c r="H308" s="2"/>
      <c r="I308" s="4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2"/>
      <c r="B309" s="2"/>
      <c r="C309" s="59"/>
      <c r="D309" s="2"/>
      <c r="E309" s="2"/>
      <c r="F309" s="2"/>
      <c r="G309" s="2"/>
      <c r="H309" s="2"/>
      <c r="I309" s="4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2"/>
      <c r="B310" s="2"/>
      <c r="C310" s="59"/>
      <c r="D310" s="2"/>
      <c r="E310" s="2"/>
      <c r="F310" s="2"/>
      <c r="G310" s="2"/>
      <c r="H310" s="2"/>
      <c r="I310" s="4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2"/>
      <c r="B311" s="2"/>
      <c r="C311" s="59"/>
      <c r="D311" s="2"/>
      <c r="E311" s="2"/>
      <c r="F311" s="2"/>
      <c r="G311" s="2"/>
      <c r="H311" s="2"/>
      <c r="I311" s="4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2"/>
      <c r="B312" s="2"/>
      <c r="C312" s="59"/>
      <c r="D312" s="2"/>
      <c r="E312" s="2"/>
      <c r="F312" s="2"/>
      <c r="G312" s="2"/>
      <c r="H312" s="2"/>
      <c r="I312" s="4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2.75" x14ac:dyDescent="0.2">
      <c r="A313" s="2"/>
      <c r="B313" s="2"/>
      <c r="C313" s="59"/>
      <c r="D313" s="2"/>
      <c r="E313" s="2"/>
      <c r="F313" s="2"/>
      <c r="G313" s="2"/>
      <c r="H313" s="2"/>
      <c r="I313" s="4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2.75" x14ac:dyDescent="0.2">
      <c r="A314" s="2"/>
      <c r="B314" s="2"/>
      <c r="C314" s="59"/>
      <c r="D314" s="2"/>
      <c r="E314" s="2"/>
      <c r="F314" s="2"/>
      <c r="G314" s="2"/>
      <c r="H314" s="2"/>
      <c r="I314" s="4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2.75" x14ac:dyDescent="0.2">
      <c r="A315" s="2"/>
      <c r="B315" s="2"/>
      <c r="C315" s="59"/>
      <c r="D315" s="2"/>
      <c r="E315" s="2"/>
      <c r="F315" s="2"/>
      <c r="G315" s="2"/>
      <c r="H315" s="2"/>
      <c r="I315" s="4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2.75" x14ac:dyDescent="0.2">
      <c r="A316" s="2"/>
      <c r="B316" s="2"/>
      <c r="C316" s="59"/>
      <c r="D316" s="2"/>
      <c r="E316" s="2"/>
      <c r="F316" s="2"/>
      <c r="G316" s="2"/>
      <c r="H316" s="2"/>
      <c r="I316" s="4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2.75" x14ac:dyDescent="0.2">
      <c r="A317" s="2"/>
      <c r="B317" s="2"/>
      <c r="C317" s="59"/>
      <c r="D317" s="2"/>
      <c r="E317" s="2"/>
      <c r="F317" s="2"/>
      <c r="G317" s="2"/>
      <c r="H317" s="2"/>
      <c r="I317" s="4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2.75" x14ac:dyDescent="0.2">
      <c r="A318" s="2"/>
      <c r="B318" s="2"/>
      <c r="C318" s="59"/>
      <c r="D318" s="2"/>
      <c r="E318" s="2"/>
      <c r="F318" s="2"/>
      <c r="G318" s="2"/>
      <c r="H318" s="2"/>
      <c r="I318" s="4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2.75" x14ac:dyDescent="0.2">
      <c r="A319" s="2"/>
      <c r="B319" s="2"/>
      <c r="C319" s="59"/>
      <c r="D319" s="2"/>
      <c r="E319" s="2"/>
      <c r="F319" s="2"/>
      <c r="G319" s="2"/>
      <c r="H319" s="2"/>
      <c r="I319" s="4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2.75" x14ac:dyDescent="0.2">
      <c r="A320" s="2"/>
      <c r="B320" s="2"/>
      <c r="C320" s="59"/>
      <c r="D320" s="2"/>
      <c r="E320" s="2"/>
      <c r="F320" s="2"/>
      <c r="G320" s="2"/>
      <c r="H320" s="2"/>
      <c r="I320" s="4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2.75" x14ac:dyDescent="0.2">
      <c r="A321" s="2"/>
      <c r="B321" s="2"/>
      <c r="C321" s="59"/>
      <c r="D321" s="2"/>
      <c r="E321" s="2"/>
      <c r="F321" s="2"/>
      <c r="G321" s="2"/>
      <c r="H321" s="2"/>
      <c r="I321" s="4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2.75" x14ac:dyDescent="0.2">
      <c r="A322" s="2"/>
      <c r="B322" s="2"/>
      <c r="C322" s="59"/>
      <c r="D322" s="2"/>
      <c r="E322" s="2"/>
      <c r="F322" s="2"/>
      <c r="G322" s="2"/>
      <c r="H322" s="2"/>
      <c r="I322" s="4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2.75" x14ac:dyDescent="0.2">
      <c r="A323" s="2"/>
      <c r="B323" s="2"/>
      <c r="C323" s="59"/>
      <c r="D323" s="2"/>
      <c r="E323" s="2"/>
      <c r="F323" s="2"/>
      <c r="G323" s="2"/>
      <c r="H323" s="2"/>
      <c r="I323" s="4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2.75" x14ac:dyDescent="0.2">
      <c r="A324" s="2"/>
      <c r="B324" s="2"/>
      <c r="C324" s="59"/>
      <c r="D324" s="2"/>
      <c r="E324" s="2"/>
      <c r="F324" s="2"/>
      <c r="G324" s="2"/>
      <c r="H324" s="2"/>
      <c r="I324" s="4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2.75" x14ac:dyDescent="0.2">
      <c r="A325" s="2"/>
      <c r="B325" s="2"/>
      <c r="C325" s="59"/>
      <c r="D325" s="2"/>
      <c r="E325" s="2"/>
      <c r="F325" s="2"/>
      <c r="G325" s="2"/>
      <c r="H325" s="2"/>
      <c r="I325" s="4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2.75" x14ac:dyDescent="0.2">
      <c r="A326" s="2"/>
      <c r="B326" s="2"/>
      <c r="C326" s="59"/>
      <c r="D326" s="2"/>
      <c r="E326" s="2"/>
      <c r="F326" s="2"/>
      <c r="G326" s="2"/>
      <c r="H326" s="2"/>
      <c r="I326" s="4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2.75" x14ac:dyDescent="0.2">
      <c r="A327" s="2"/>
      <c r="B327" s="2"/>
      <c r="C327" s="59"/>
      <c r="D327" s="2"/>
      <c r="E327" s="2"/>
      <c r="F327" s="2"/>
      <c r="G327" s="2"/>
      <c r="H327" s="2"/>
      <c r="I327" s="4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2.75" x14ac:dyDescent="0.2">
      <c r="A328" s="2"/>
      <c r="B328" s="2"/>
      <c r="C328" s="59"/>
      <c r="D328" s="2"/>
      <c r="E328" s="2"/>
      <c r="F328" s="2"/>
      <c r="G328" s="2"/>
      <c r="H328" s="2"/>
      <c r="I328" s="4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2.75" x14ac:dyDescent="0.2">
      <c r="A329" s="2"/>
      <c r="B329" s="2"/>
      <c r="C329" s="59"/>
      <c r="D329" s="2"/>
      <c r="E329" s="2"/>
      <c r="F329" s="2"/>
      <c r="G329" s="2"/>
      <c r="H329" s="2"/>
      <c r="I329" s="4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2"/>
      <c r="B330" s="2"/>
      <c r="C330" s="59"/>
      <c r="D330" s="2"/>
      <c r="E330" s="2"/>
      <c r="F330" s="2"/>
      <c r="G330" s="2"/>
      <c r="H330" s="2"/>
      <c r="I330" s="4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2"/>
      <c r="B331" s="2"/>
      <c r="C331" s="59"/>
      <c r="D331" s="2"/>
      <c r="E331" s="2"/>
      <c r="F331" s="2"/>
      <c r="G331" s="2"/>
      <c r="H331" s="2"/>
      <c r="I331" s="4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2"/>
      <c r="B332" s="2"/>
      <c r="C332" s="59"/>
      <c r="D332" s="2"/>
      <c r="E332" s="2"/>
      <c r="F332" s="2"/>
      <c r="G332" s="2"/>
      <c r="H332" s="2"/>
      <c r="I332" s="4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2"/>
      <c r="B333" s="2"/>
      <c r="C333" s="59"/>
      <c r="D333" s="2"/>
      <c r="E333" s="2"/>
      <c r="F333" s="2"/>
      <c r="G333" s="2"/>
      <c r="H333" s="2"/>
      <c r="I333" s="4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2"/>
      <c r="B334" s="2"/>
      <c r="C334" s="59"/>
      <c r="D334" s="2"/>
      <c r="E334" s="2"/>
      <c r="F334" s="2"/>
      <c r="G334" s="2"/>
      <c r="H334" s="2"/>
      <c r="I334" s="4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2.75" x14ac:dyDescent="0.2">
      <c r="A335" s="2"/>
      <c r="B335" s="2"/>
      <c r="C335" s="59"/>
      <c r="D335" s="2"/>
      <c r="E335" s="2"/>
      <c r="F335" s="2"/>
      <c r="G335" s="2"/>
      <c r="H335" s="2"/>
      <c r="I335" s="4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2.75" x14ac:dyDescent="0.2">
      <c r="A336" s="2"/>
      <c r="B336" s="2"/>
      <c r="C336" s="59"/>
      <c r="D336" s="2"/>
      <c r="E336" s="2"/>
      <c r="F336" s="2"/>
      <c r="G336" s="2"/>
      <c r="H336" s="2"/>
      <c r="I336" s="4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2.75" x14ac:dyDescent="0.2">
      <c r="A337" s="2"/>
      <c r="B337" s="2"/>
      <c r="C337" s="59"/>
      <c r="D337" s="2"/>
      <c r="E337" s="2"/>
      <c r="F337" s="2"/>
      <c r="G337" s="2"/>
      <c r="H337" s="2"/>
      <c r="I337" s="4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2.75" x14ac:dyDescent="0.2">
      <c r="A338" s="2"/>
      <c r="B338" s="2"/>
      <c r="C338" s="59"/>
      <c r="D338" s="2"/>
      <c r="E338" s="2"/>
      <c r="F338" s="2"/>
      <c r="G338" s="2"/>
      <c r="H338" s="2"/>
      <c r="I338" s="4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2.75" x14ac:dyDescent="0.2">
      <c r="A339" s="2"/>
      <c r="B339" s="2"/>
      <c r="C339" s="59"/>
      <c r="D339" s="2"/>
      <c r="E339" s="2"/>
      <c r="F339" s="2"/>
      <c r="G339" s="2"/>
      <c r="H339" s="2"/>
      <c r="I339" s="4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2.75" x14ac:dyDescent="0.2">
      <c r="A340" s="2"/>
      <c r="B340" s="2"/>
      <c r="C340" s="59"/>
      <c r="D340" s="2"/>
      <c r="E340" s="2"/>
      <c r="F340" s="2"/>
      <c r="G340" s="2"/>
      <c r="H340" s="2"/>
      <c r="I340" s="4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2.75" x14ac:dyDescent="0.2">
      <c r="A341" s="2"/>
      <c r="B341" s="2"/>
      <c r="C341" s="59"/>
      <c r="D341" s="2"/>
      <c r="E341" s="2"/>
      <c r="F341" s="2"/>
      <c r="G341" s="2"/>
      <c r="H341" s="2"/>
      <c r="I341" s="4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2.75" x14ac:dyDescent="0.2">
      <c r="A342" s="2"/>
      <c r="B342" s="2"/>
      <c r="C342" s="59"/>
      <c r="D342" s="2"/>
      <c r="E342" s="2"/>
      <c r="F342" s="2"/>
      <c r="G342" s="2"/>
      <c r="H342" s="2"/>
      <c r="I342" s="4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2.75" x14ac:dyDescent="0.2">
      <c r="A343" s="2"/>
      <c r="B343" s="2"/>
      <c r="C343" s="59"/>
      <c r="D343" s="2"/>
      <c r="E343" s="2"/>
      <c r="F343" s="2"/>
      <c r="G343" s="2"/>
      <c r="H343" s="2"/>
      <c r="I343" s="4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2.75" x14ac:dyDescent="0.2">
      <c r="A344" s="2"/>
      <c r="B344" s="2"/>
      <c r="C344" s="59"/>
      <c r="D344" s="2"/>
      <c r="E344" s="2"/>
      <c r="F344" s="2"/>
      <c r="G344" s="2"/>
      <c r="H344" s="2"/>
      <c r="I344" s="4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2.75" x14ac:dyDescent="0.2">
      <c r="A345" s="2"/>
      <c r="B345" s="2"/>
      <c r="C345" s="59"/>
      <c r="D345" s="2"/>
      <c r="E345" s="2"/>
      <c r="F345" s="2"/>
      <c r="G345" s="2"/>
      <c r="H345" s="2"/>
      <c r="I345" s="4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2.75" x14ac:dyDescent="0.2">
      <c r="A346" s="2"/>
      <c r="B346" s="2"/>
      <c r="C346" s="59"/>
      <c r="D346" s="2"/>
      <c r="E346" s="2"/>
      <c r="F346" s="2"/>
      <c r="G346" s="2"/>
      <c r="H346" s="2"/>
      <c r="I346" s="4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2.75" x14ac:dyDescent="0.2">
      <c r="A347" s="2"/>
      <c r="B347" s="2"/>
      <c r="C347" s="59"/>
      <c r="D347" s="2"/>
      <c r="E347" s="2"/>
      <c r="F347" s="2"/>
      <c r="G347" s="2"/>
      <c r="H347" s="2"/>
      <c r="I347" s="4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2.75" x14ac:dyDescent="0.2">
      <c r="A348" s="2"/>
      <c r="B348" s="2"/>
      <c r="C348" s="59"/>
      <c r="D348" s="2"/>
      <c r="E348" s="2"/>
      <c r="F348" s="2"/>
      <c r="G348" s="2"/>
      <c r="H348" s="2"/>
      <c r="I348" s="4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2.75" x14ac:dyDescent="0.2">
      <c r="A349" s="2"/>
      <c r="B349" s="2"/>
      <c r="C349" s="59"/>
      <c r="D349" s="2"/>
      <c r="E349" s="2"/>
      <c r="F349" s="2"/>
      <c r="G349" s="2"/>
      <c r="H349" s="2"/>
      <c r="I349" s="4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2.75" x14ac:dyDescent="0.2">
      <c r="A350" s="2"/>
      <c r="B350" s="2"/>
      <c r="C350" s="59"/>
      <c r="D350" s="2"/>
      <c r="E350" s="2"/>
      <c r="F350" s="2"/>
      <c r="G350" s="2"/>
      <c r="H350" s="2"/>
      <c r="I350" s="4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2.75" x14ac:dyDescent="0.2">
      <c r="A351" s="2"/>
      <c r="B351" s="2"/>
      <c r="C351" s="59"/>
      <c r="D351" s="2"/>
      <c r="E351" s="2"/>
      <c r="F351" s="2"/>
      <c r="G351" s="2"/>
      <c r="H351" s="2"/>
      <c r="I351" s="4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2"/>
      <c r="B352" s="2"/>
      <c r="C352" s="59"/>
      <c r="D352" s="2"/>
      <c r="E352" s="2"/>
      <c r="F352" s="2"/>
      <c r="G352" s="2"/>
      <c r="H352" s="2"/>
      <c r="I352" s="4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2"/>
      <c r="B353" s="2"/>
      <c r="C353" s="59"/>
      <c r="D353" s="2"/>
      <c r="E353" s="2"/>
      <c r="F353" s="2"/>
      <c r="G353" s="2"/>
      <c r="H353" s="2"/>
      <c r="I353" s="4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2"/>
      <c r="B354" s="2"/>
      <c r="C354" s="59"/>
      <c r="D354" s="2"/>
      <c r="E354" s="2"/>
      <c r="F354" s="2"/>
      <c r="G354" s="2"/>
      <c r="H354" s="2"/>
      <c r="I354" s="4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2"/>
      <c r="B355" s="2"/>
      <c r="C355" s="59"/>
      <c r="D355" s="2"/>
      <c r="E355" s="2"/>
      <c r="F355" s="2"/>
      <c r="G355" s="2"/>
      <c r="H355" s="2"/>
      <c r="I355" s="4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2"/>
      <c r="B356" s="2"/>
      <c r="C356" s="59"/>
      <c r="D356" s="2"/>
      <c r="E356" s="2"/>
      <c r="F356" s="2"/>
      <c r="G356" s="2"/>
      <c r="H356" s="2"/>
      <c r="I356" s="4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2.75" x14ac:dyDescent="0.2">
      <c r="A357" s="2"/>
      <c r="B357" s="2"/>
      <c r="C357" s="59"/>
      <c r="D357" s="2"/>
      <c r="E357" s="2"/>
      <c r="F357" s="2"/>
      <c r="G357" s="2"/>
      <c r="H357" s="2"/>
      <c r="I357" s="4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2.75" x14ac:dyDescent="0.2">
      <c r="A358" s="2"/>
      <c r="B358" s="2"/>
      <c r="C358" s="59"/>
      <c r="D358" s="2"/>
      <c r="E358" s="2"/>
      <c r="F358" s="2"/>
      <c r="G358" s="2"/>
      <c r="H358" s="2"/>
      <c r="I358" s="4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2.75" x14ac:dyDescent="0.2">
      <c r="A359" s="2"/>
      <c r="B359" s="2"/>
      <c r="C359" s="59"/>
      <c r="D359" s="2"/>
      <c r="E359" s="2"/>
      <c r="F359" s="2"/>
      <c r="G359" s="2"/>
      <c r="H359" s="2"/>
      <c r="I359" s="4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2.75" x14ac:dyDescent="0.2">
      <c r="A360" s="2"/>
      <c r="B360" s="2"/>
      <c r="C360" s="59"/>
      <c r="D360" s="2"/>
      <c r="E360" s="2"/>
      <c r="F360" s="2"/>
      <c r="G360" s="2"/>
      <c r="H360" s="2"/>
      <c r="I360" s="4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2.75" x14ac:dyDescent="0.2">
      <c r="A361" s="2"/>
      <c r="B361" s="2"/>
      <c r="C361" s="59"/>
      <c r="D361" s="2"/>
      <c r="E361" s="2"/>
      <c r="F361" s="2"/>
      <c r="G361" s="2"/>
      <c r="H361" s="2"/>
      <c r="I361" s="4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2.75" x14ac:dyDescent="0.2">
      <c r="A362" s="2"/>
      <c r="B362" s="2"/>
      <c r="C362" s="59"/>
      <c r="D362" s="2"/>
      <c r="E362" s="2"/>
      <c r="F362" s="2"/>
      <c r="G362" s="2"/>
      <c r="H362" s="2"/>
      <c r="I362" s="4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2.75" x14ac:dyDescent="0.2">
      <c r="A363" s="2"/>
      <c r="B363" s="2"/>
      <c r="C363" s="59"/>
      <c r="D363" s="2"/>
      <c r="E363" s="2"/>
      <c r="F363" s="2"/>
      <c r="G363" s="2"/>
      <c r="H363" s="2"/>
      <c r="I363" s="4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2.75" x14ac:dyDescent="0.2">
      <c r="A364" s="2"/>
      <c r="B364" s="2"/>
      <c r="C364" s="59"/>
      <c r="D364" s="2"/>
      <c r="E364" s="2"/>
      <c r="F364" s="2"/>
      <c r="G364" s="2"/>
      <c r="H364" s="2"/>
      <c r="I364" s="4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2.75" x14ac:dyDescent="0.2">
      <c r="A365" s="2"/>
      <c r="B365" s="2"/>
      <c r="C365" s="59"/>
      <c r="D365" s="2"/>
      <c r="E365" s="2"/>
      <c r="F365" s="2"/>
      <c r="G365" s="2"/>
      <c r="H365" s="2"/>
      <c r="I365" s="4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2.75" x14ac:dyDescent="0.2">
      <c r="A366" s="2"/>
      <c r="B366" s="2"/>
      <c r="C366" s="59"/>
      <c r="D366" s="2"/>
      <c r="E366" s="2"/>
      <c r="F366" s="2"/>
      <c r="G366" s="2"/>
      <c r="H366" s="2"/>
      <c r="I366" s="4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2.75" x14ac:dyDescent="0.2">
      <c r="A367" s="2"/>
      <c r="B367" s="2"/>
      <c r="C367" s="59"/>
      <c r="D367" s="2"/>
      <c r="E367" s="2"/>
      <c r="F367" s="2"/>
      <c r="G367" s="2"/>
      <c r="H367" s="2"/>
      <c r="I367" s="4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2.75" x14ac:dyDescent="0.2">
      <c r="A368" s="2"/>
      <c r="B368" s="2"/>
      <c r="C368" s="59"/>
      <c r="D368" s="2"/>
      <c r="E368" s="2"/>
      <c r="F368" s="2"/>
      <c r="G368" s="2"/>
      <c r="H368" s="2"/>
      <c r="I368" s="4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2.75" x14ac:dyDescent="0.2">
      <c r="A369" s="2"/>
      <c r="B369" s="2"/>
      <c r="C369" s="59"/>
      <c r="D369" s="2"/>
      <c r="E369" s="2"/>
      <c r="F369" s="2"/>
      <c r="G369" s="2"/>
      <c r="H369" s="2"/>
      <c r="I369" s="4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2.75" x14ac:dyDescent="0.2">
      <c r="A370" s="2"/>
      <c r="B370" s="2"/>
      <c r="C370" s="59"/>
      <c r="D370" s="2"/>
      <c r="E370" s="2"/>
      <c r="F370" s="2"/>
      <c r="G370" s="2"/>
      <c r="H370" s="2"/>
      <c r="I370" s="4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2.75" x14ac:dyDescent="0.2">
      <c r="A371" s="2"/>
      <c r="B371" s="2"/>
      <c r="C371" s="59"/>
      <c r="D371" s="2"/>
      <c r="E371" s="2"/>
      <c r="F371" s="2"/>
      <c r="G371" s="2"/>
      <c r="H371" s="2"/>
      <c r="I371" s="4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2.75" x14ac:dyDescent="0.2">
      <c r="A372" s="2"/>
      <c r="B372" s="2"/>
      <c r="C372" s="59"/>
      <c r="D372" s="2"/>
      <c r="E372" s="2"/>
      <c r="F372" s="2"/>
      <c r="G372" s="2"/>
      <c r="H372" s="2"/>
      <c r="I372" s="4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2.75" x14ac:dyDescent="0.2">
      <c r="A373" s="2"/>
      <c r="B373" s="2"/>
      <c r="C373" s="59"/>
      <c r="D373" s="2"/>
      <c r="E373" s="2"/>
      <c r="F373" s="2"/>
      <c r="G373" s="2"/>
      <c r="H373" s="2"/>
      <c r="I373" s="4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2"/>
      <c r="B374" s="2"/>
      <c r="C374" s="59"/>
      <c r="D374" s="2"/>
      <c r="E374" s="2"/>
      <c r="F374" s="2"/>
      <c r="G374" s="2"/>
      <c r="H374" s="2"/>
      <c r="I374" s="4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2"/>
      <c r="B375" s="2"/>
      <c r="C375" s="59"/>
      <c r="D375" s="2"/>
      <c r="E375" s="2"/>
      <c r="F375" s="2"/>
      <c r="G375" s="2"/>
      <c r="H375" s="2"/>
      <c r="I375" s="4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2"/>
      <c r="B376" s="2"/>
      <c r="C376" s="59"/>
      <c r="D376" s="2"/>
      <c r="E376" s="2"/>
      <c r="F376" s="2"/>
      <c r="G376" s="2"/>
      <c r="H376" s="2"/>
      <c r="I376" s="4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2"/>
      <c r="B377" s="2"/>
      <c r="C377" s="59"/>
      <c r="D377" s="2"/>
      <c r="E377" s="2"/>
      <c r="F377" s="2"/>
      <c r="G377" s="2"/>
      <c r="H377" s="2"/>
      <c r="I377" s="4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2"/>
      <c r="B378" s="2"/>
      <c r="C378" s="59"/>
      <c r="D378" s="2"/>
      <c r="E378" s="2"/>
      <c r="F378" s="2"/>
      <c r="G378" s="2"/>
      <c r="H378" s="2"/>
      <c r="I378" s="4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2.75" x14ac:dyDescent="0.2">
      <c r="A379" s="2"/>
      <c r="B379" s="2"/>
      <c r="C379" s="59"/>
      <c r="D379" s="2"/>
      <c r="E379" s="2"/>
      <c r="F379" s="2"/>
      <c r="G379" s="2"/>
      <c r="H379" s="2"/>
      <c r="I379" s="4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2.75" x14ac:dyDescent="0.2">
      <c r="A380" s="2"/>
      <c r="B380" s="2"/>
      <c r="C380" s="59"/>
      <c r="D380" s="2"/>
      <c r="E380" s="2"/>
      <c r="F380" s="2"/>
      <c r="G380" s="2"/>
      <c r="H380" s="2"/>
      <c r="I380" s="4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2.75" x14ac:dyDescent="0.2">
      <c r="A381" s="2"/>
      <c r="B381" s="2"/>
      <c r="C381" s="59"/>
      <c r="D381" s="2"/>
      <c r="E381" s="2"/>
      <c r="F381" s="2"/>
      <c r="G381" s="2"/>
      <c r="H381" s="2"/>
      <c r="I381" s="4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2.75" x14ac:dyDescent="0.2">
      <c r="A382" s="2"/>
      <c r="B382" s="2"/>
      <c r="C382" s="59"/>
      <c r="D382" s="2"/>
      <c r="E382" s="2"/>
      <c r="F382" s="2"/>
      <c r="G382" s="2"/>
      <c r="H382" s="2"/>
      <c r="I382" s="4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2.75" x14ac:dyDescent="0.2">
      <c r="A383" s="2"/>
      <c r="B383" s="2"/>
      <c r="C383" s="59"/>
      <c r="D383" s="2"/>
      <c r="E383" s="2"/>
      <c r="F383" s="2"/>
      <c r="G383" s="2"/>
      <c r="H383" s="2"/>
      <c r="I383" s="4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2.75" x14ac:dyDescent="0.2">
      <c r="A384" s="2"/>
      <c r="B384" s="2"/>
      <c r="C384" s="59"/>
      <c r="D384" s="2"/>
      <c r="E384" s="2"/>
      <c r="F384" s="2"/>
      <c r="G384" s="2"/>
      <c r="H384" s="2"/>
      <c r="I384" s="4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2.75" x14ac:dyDescent="0.2">
      <c r="A385" s="2"/>
      <c r="B385" s="2"/>
      <c r="C385" s="59"/>
      <c r="D385" s="2"/>
      <c r="E385" s="2"/>
      <c r="F385" s="2"/>
      <c r="G385" s="2"/>
      <c r="H385" s="2"/>
      <c r="I385" s="4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2.75" x14ac:dyDescent="0.2">
      <c r="A386" s="2"/>
      <c r="B386" s="2"/>
      <c r="C386" s="59"/>
      <c r="D386" s="2"/>
      <c r="E386" s="2"/>
      <c r="F386" s="2"/>
      <c r="G386" s="2"/>
      <c r="H386" s="2"/>
      <c r="I386" s="4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2.75" x14ac:dyDescent="0.2">
      <c r="A387" s="2"/>
      <c r="B387" s="2"/>
      <c r="C387" s="59"/>
      <c r="D387" s="2"/>
      <c r="E387" s="2"/>
      <c r="F387" s="2"/>
      <c r="G387" s="2"/>
      <c r="H387" s="2"/>
      <c r="I387" s="4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2.75" x14ac:dyDescent="0.2">
      <c r="A388" s="2"/>
      <c r="B388" s="2"/>
      <c r="C388" s="59"/>
      <c r="D388" s="2"/>
      <c r="E388" s="2"/>
      <c r="F388" s="2"/>
      <c r="G388" s="2"/>
      <c r="H388" s="2"/>
      <c r="I388" s="4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2.75" x14ac:dyDescent="0.2">
      <c r="A389" s="2"/>
      <c r="B389" s="2"/>
      <c r="C389" s="59"/>
      <c r="D389" s="2"/>
      <c r="E389" s="2"/>
      <c r="F389" s="2"/>
      <c r="G389" s="2"/>
      <c r="H389" s="2"/>
      <c r="I389" s="4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2.75" x14ac:dyDescent="0.2">
      <c r="A390" s="2"/>
      <c r="B390" s="2"/>
      <c r="C390" s="59"/>
      <c r="D390" s="2"/>
      <c r="E390" s="2"/>
      <c r="F390" s="2"/>
      <c r="G390" s="2"/>
      <c r="H390" s="2"/>
      <c r="I390" s="4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2.75" x14ac:dyDescent="0.2">
      <c r="A391" s="2"/>
      <c r="B391" s="2"/>
      <c r="C391" s="59"/>
      <c r="D391" s="2"/>
      <c r="E391" s="2"/>
      <c r="F391" s="2"/>
      <c r="G391" s="2"/>
      <c r="H391" s="2"/>
      <c r="I391" s="4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2.75" x14ac:dyDescent="0.2">
      <c r="A392" s="2"/>
      <c r="B392" s="2"/>
      <c r="C392" s="59"/>
      <c r="D392" s="2"/>
      <c r="E392" s="2"/>
      <c r="F392" s="2"/>
      <c r="G392" s="2"/>
      <c r="H392" s="2"/>
      <c r="I392" s="4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2.75" x14ac:dyDescent="0.2">
      <c r="A393" s="2"/>
      <c r="B393" s="2"/>
      <c r="C393" s="59"/>
      <c r="D393" s="2"/>
      <c r="E393" s="2"/>
      <c r="F393" s="2"/>
      <c r="G393" s="2"/>
      <c r="H393" s="2"/>
      <c r="I393" s="4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2.75" x14ac:dyDescent="0.2">
      <c r="A394" s="2"/>
      <c r="B394" s="2"/>
      <c r="C394" s="59"/>
      <c r="D394" s="2"/>
      <c r="E394" s="2"/>
      <c r="F394" s="2"/>
      <c r="G394" s="2"/>
      <c r="H394" s="2"/>
      <c r="I394" s="4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2.75" x14ac:dyDescent="0.2">
      <c r="A395" s="2"/>
      <c r="B395" s="2"/>
      <c r="C395" s="59"/>
      <c r="D395" s="2"/>
      <c r="E395" s="2"/>
      <c r="F395" s="2"/>
      <c r="G395" s="2"/>
      <c r="H395" s="2"/>
      <c r="I395" s="4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2.75" x14ac:dyDescent="0.2">
      <c r="A396" s="2"/>
      <c r="B396" s="2"/>
      <c r="C396" s="59"/>
      <c r="D396" s="2"/>
      <c r="E396" s="2"/>
      <c r="F396" s="2"/>
      <c r="G396" s="2"/>
      <c r="H396" s="2"/>
      <c r="I396" s="4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2.75" x14ac:dyDescent="0.2">
      <c r="A397" s="2"/>
      <c r="B397" s="2"/>
      <c r="C397" s="59"/>
      <c r="D397" s="2"/>
      <c r="E397" s="2"/>
      <c r="F397" s="2"/>
      <c r="G397" s="2"/>
      <c r="H397" s="2"/>
      <c r="I397" s="4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2.75" x14ac:dyDescent="0.2">
      <c r="A398" s="2"/>
      <c r="B398" s="2"/>
      <c r="C398" s="59"/>
      <c r="D398" s="2"/>
      <c r="E398" s="2"/>
      <c r="F398" s="2"/>
      <c r="G398" s="2"/>
      <c r="H398" s="2"/>
      <c r="I398" s="4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2.75" x14ac:dyDescent="0.2">
      <c r="A399" s="2"/>
      <c r="B399" s="2"/>
      <c r="C399" s="59"/>
      <c r="D399" s="2"/>
      <c r="E399" s="2"/>
      <c r="F399" s="2"/>
      <c r="G399" s="2"/>
      <c r="H399" s="2"/>
      <c r="I399" s="4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2.75" x14ac:dyDescent="0.2">
      <c r="A400" s="2"/>
      <c r="B400" s="2"/>
      <c r="C400" s="59"/>
      <c r="D400" s="2"/>
      <c r="E400" s="2"/>
      <c r="F400" s="2"/>
      <c r="G400" s="2"/>
      <c r="H400" s="2"/>
      <c r="I400" s="4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2.75" x14ac:dyDescent="0.2">
      <c r="A401" s="2"/>
      <c r="B401" s="2"/>
      <c r="C401" s="59"/>
      <c r="D401" s="2"/>
      <c r="E401" s="2"/>
      <c r="F401" s="2"/>
      <c r="G401" s="2"/>
      <c r="H401" s="2"/>
      <c r="I401" s="4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2.75" x14ac:dyDescent="0.2">
      <c r="A402" s="2"/>
      <c r="B402" s="2"/>
      <c r="C402" s="59"/>
      <c r="D402" s="2"/>
      <c r="E402" s="2"/>
      <c r="F402" s="2"/>
      <c r="G402" s="2"/>
      <c r="H402" s="2"/>
      <c r="I402" s="4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2.75" x14ac:dyDescent="0.2">
      <c r="A403" s="2"/>
      <c r="B403" s="2"/>
      <c r="C403" s="59"/>
      <c r="D403" s="2"/>
      <c r="E403" s="2"/>
      <c r="F403" s="2"/>
      <c r="G403" s="2"/>
      <c r="H403" s="2"/>
      <c r="I403" s="4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2.75" x14ac:dyDescent="0.2">
      <c r="A404" s="2"/>
      <c r="B404" s="2"/>
      <c r="C404" s="59"/>
      <c r="D404" s="2"/>
      <c r="E404" s="2"/>
      <c r="F404" s="2"/>
      <c r="G404" s="2"/>
      <c r="H404" s="2"/>
      <c r="I404" s="4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2.75" x14ac:dyDescent="0.2">
      <c r="A405" s="2"/>
      <c r="B405" s="2"/>
      <c r="C405" s="59"/>
      <c r="D405" s="2"/>
      <c r="E405" s="2"/>
      <c r="F405" s="2"/>
      <c r="G405" s="2"/>
      <c r="H405" s="2"/>
      <c r="I405" s="4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2.75" x14ac:dyDescent="0.2">
      <c r="A406" s="2"/>
      <c r="B406" s="2"/>
      <c r="C406" s="59"/>
      <c r="D406" s="2"/>
      <c r="E406" s="2"/>
      <c r="F406" s="2"/>
      <c r="G406" s="2"/>
      <c r="H406" s="2"/>
      <c r="I406" s="4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2.75" x14ac:dyDescent="0.2">
      <c r="A407" s="2"/>
      <c r="B407" s="2"/>
      <c r="C407" s="59"/>
      <c r="D407" s="2"/>
      <c r="E407" s="2"/>
      <c r="F407" s="2"/>
      <c r="G407" s="2"/>
      <c r="H407" s="2"/>
      <c r="I407" s="4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2.75" x14ac:dyDescent="0.2">
      <c r="A408" s="2"/>
      <c r="B408" s="2"/>
      <c r="C408" s="59"/>
      <c r="D408" s="2"/>
      <c r="E408" s="2"/>
      <c r="F408" s="2"/>
      <c r="G408" s="2"/>
      <c r="H408" s="2"/>
      <c r="I408" s="4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2.75" x14ac:dyDescent="0.2">
      <c r="A409" s="2"/>
      <c r="B409" s="2"/>
      <c r="C409" s="59"/>
      <c r="D409" s="2"/>
      <c r="E409" s="2"/>
      <c r="F409" s="2"/>
      <c r="G409" s="2"/>
      <c r="H409" s="2"/>
      <c r="I409" s="4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2.75" x14ac:dyDescent="0.2">
      <c r="A410" s="2"/>
      <c r="B410" s="2"/>
      <c r="C410" s="59"/>
      <c r="D410" s="2"/>
      <c r="E410" s="2"/>
      <c r="F410" s="2"/>
      <c r="G410" s="2"/>
      <c r="H410" s="2"/>
      <c r="I410" s="4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2.75" x14ac:dyDescent="0.2">
      <c r="A411" s="2"/>
      <c r="B411" s="2"/>
      <c r="C411" s="59"/>
      <c r="D411" s="2"/>
      <c r="E411" s="2"/>
      <c r="F411" s="2"/>
      <c r="G411" s="2"/>
      <c r="H411" s="2"/>
      <c r="I411" s="4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2.75" x14ac:dyDescent="0.2">
      <c r="A412" s="2"/>
      <c r="B412" s="2"/>
      <c r="C412" s="59"/>
      <c r="D412" s="2"/>
      <c r="E412" s="2"/>
      <c r="F412" s="2"/>
      <c r="G412" s="2"/>
      <c r="H412" s="2"/>
      <c r="I412" s="4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2"/>
      <c r="B413" s="2"/>
      <c r="C413" s="59"/>
      <c r="D413" s="2"/>
      <c r="E413" s="2"/>
      <c r="F413" s="2"/>
      <c r="G413" s="2"/>
      <c r="H413" s="2"/>
      <c r="I413" s="4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2"/>
      <c r="B414" s="2"/>
      <c r="C414" s="59"/>
      <c r="D414" s="2"/>
      <c r="E414" s="2"/>
      <c r="F414" s="2"/>
      <c r="G414" s="2"/>
      <c r="H414" s="2"/>
      <c r="I414" s="4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2"/>
      <c r="B415" s="2"/>
      <c r="C415" s="59"/>
      <c r="D415" s="2"/>
      <c r="E415" s="2"/>
      <c r="F415" s="2"/>
      <c r="G415" s="2"/>
      <c r="H415" s="2"/>
      <c r="I415" s="4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2"/>
      <c r="B416" s="2"/>
      <c r="C416" s="59"/>
      <c r="D416" s="2"/>
      <c r="E416" s="2"/>
      <c r="F416" s="2"/>
      <c r="G416" s="2"/>
      <c r="H416" s="2"/>
      <c r="I416" s="4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2"/>
      <c r="B417" s="2"/>
      <c r="C417" s="59"/>
      <c r="D417" s="2"/>
      <c r="E417" s="2"/>
      <c r="F417" s="2"/>
      <c r="G417" s="2"/>
      <c r="H417" s="2"/>
      <c r="I417" s="4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2"/>
      <c r="B418" s="2"/>
      <c r="C418" s="59"/>
      <c r="D418" s="2"/>
      <c r="E418" s="2"/>
      <c r="F418" s="2"/>
      <c r="G418" s="2"/>
      <c r="H418" s="2"/>
      <c r="I418" s="4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2"/>
      <c r="B419" s="2"/>
      <c r="C419" s="59"/>
      <c r="D419" s="2"/>
      <c r="E419" s="2"/>
      <c r="F419" s="2"/>
      <c r="G419" s="2"/>
      <c r="H419" s="2"/>
      <c r="I419" s="4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2"/>
      <c r="B420" s="2"/>
      <c r="C420" s="59"/>
      <c r="D420" s="2"/>
      <c r="E420" s="2"/>
      <c r="F420" s="2"/>
      <c r="G420" s="2"/>
      <c r="H420" s="2"/>
      <c r="I420" s="4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2"/>
      <c r="B421" s="2"/>
      <c r="C421" s="59"/>
      <c r="D421" s="2"/>
      <c r="E421" s="2"/>
      <c r="F421" s="2"/>
      <c r="G421" s="2"/>
      <c r="H421" s="2"/>
      <c r="I421" s="4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2"/>
      <c r="B422" s="2"/>
      <c r="C422" s="59"/>
      <c r="D422" s="2"/>
      <c r="E422" s="2"/>
      <c r="F422" s="2"/>
      <c r="G422" s="2"/>
      <c r="H422" s="2"/>
      <c r="I422" s="4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2"/>
      <c r="B423" s="2"/>
      <c r="C423" s="59"/>
      <c r="D423" s="2"/>
      <c r="E423" s="2"/>
      <c r="F423" s="2"/>
      <c r="G423" s="2"/>
      <c r="H423" s="2"/>
      <c r="I423" s="4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2"/>
      <c r="B424" s="2"/>
      <c r="C424" s="59"/>
      <c r="D424" s="2"/>
      <c r="E424" s="2"/>
      <c r="F424" s="2"/>
      <c r="G424" s="2"/>
      <c r="H424" s="2"/>
      <c r="I424" s="4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2"/>
      <c r="B425" s="2"/>
      <c r="C425" s="59"/>
      <c r="D425" s="2"/>
      <c r="E425" s="2"/>
      <c r="F425" s="2"/>
      <c r="G425" s="2"/>
      <c r="H425" s="2"/>
      <c r="I425" s="4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2"/>
      <c r="B426" s="2"/>
      <c r="C426" s="59"/>
      <c r="D426" s="2"/>
      <c r="E426" s="2"/>
      <c r="F426" s="2"/>
      <c r="G426" s="2"/>
      <c r="H426" s="2"/>
      <c r="I426" s="4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2"/>
      <c r="B427" s="2"/>
      <c r="C427" s="59"/>
      <c r="D427" s="2"/>
      <c r="E427" s="2"/>
      <c r="F427" s="2"/>
      <c r="G427" s="2"/>
      <c r="H427" s="2"/>
      <c r="I427" s="4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2"/>
      <c r="B428" s="2"/>
      <c r="C428" s="59"/>
      <c r="D428" s="2"/>
      <c r="E428" s="2"/>
      <c r="F428" s="2"/>
      <c r="G428" s="2"/>
      <c r="H428" s="2"/>
      <c r="I428" s="4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2"/>
      <c r="B429" s="2"/>
      <c r="C429" s="59"/>
      <c r="D429" s="2"/>
      <c r="E429" s="2"/>
      <c r="F429" s="2"/>
      <c r="G429" s="2"/>
      <c r="H429" s="2"/>
      <c r="I429" s="4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2"/>
      <c r="B430" s="2"/>
      <c r="C430" s="59"/>
      <c r="D430" s="2"/>
      <c r="E430" s="2"/>
      <c r="F430" s="2"/>
      <c r="G430" s="2"/>
      <c r="H430" s="2"/>
      <c r="I430" s="4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2"/>
      <c r="B431" s="2"/>
      <c r="C431" s="59"/>
      <c r="D431" s="2"/>
      <c r="E431" s="2"/>
      <c r="F431" s="2"/>
      <c r="G431" s="2"/>
      <c r="H431" s="2"/>
      <c r="I431" s="4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2"/>
      <c r="B432" s="2"/>
      <c r="C432" s="59"/>
      <c r="D432" s="2"/>
      <c r="E432" s="2"/>
      <c r="F432" s="2"/>
      <c r="G432" s="2"/>
      <c r="H432" s="2"/>
      <c r="I432" s="4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2"/>
      <c r="B433" s="2"/>
      <c r="C433" s="59"/>
      <c r="D433" s="2"/>
      <c r="E433" s="2"/>
      <c r="F433" s="2"/>
      <c r="G433" s="2"/>
      <c r="H433" s="2"/>
      <c r="I433" s="4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2"/>
      <c r="B434" s="2"/>
      <c r="C434" s="59"/>
      <c r="D434" s="2"/>
      <c r="E434" s="2"/>
      <c r="F434" s="2"/>
      <c r="G434" s="2"/>
      <c r="H434" s="2"/>
      <c r="I434" s="4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2"/>
      <c r="B435" s="2"/>
      <c r="C435" s="59"/>
      <c r="D435" s="2"/>
      <c r="E435" s="2"/>
      <c r="F435" s="2"/>
      <c r="G435" s="2"/>
      <c r="H435" s="2"/>
      <c r="I435" s="4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2"/>
      <c r="B436" s="2"/>
      <c r="C436" s="59"/>
      <c r="D436" s="2"/>
      <c r="E436" s="2"/>
      <c r="F436" s="2"/>
      <c r="G436" s="2"/>
      <c r="H436" s="2"/>
      <c r="I436" s="4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2"/>
      <c r="B437" s="2"/>
      <c r="C437" s="59"/>
      <c r="D437" s="2"/>
      <c r="E437" s="2"/>
      <c r="F437" s="2"/>
      <c r="G437" s="2"/>
      <c r="H437" s="2"/>
      <c r="I437" s="4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2"/>
      <c r="B438" s="2"/>
      <c r="C438" s="59"/>
      <c r="D438" s="2"/>
      <c r="E438" s="2"/>
      <c r="F438" s="2"/>
      <c r="G438" s="2"/>
      <c r="H438" s="2"/>
      <c r="I438" s="4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2"/>
      <c r="B439" s="2"/>
      <c r="C439" s="59"/>
      <c r="D439" s="2"/>
      <c r="E439" s="2"/>
      <c r="F439" s="2"/>
      <c r="G439" s="2"/>
      <c r="H439" s="2"/>
      <c r="I439" s="4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2"/>
      <c r="B440" s="2"/>
      <c r="C440" s="59"/>
      <c r="D440" s="2"/>
      <c r="E440" s="2"/>
      <c r="F440" s="2"/>
      <c r="G440" s="2"/>
      <c r="H440" s="2"/>
      <c r="I440" s="4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2"/>
      <c r="B441" s="2"/>
      <c r="C441" s="59"/>
      <c r="D441" s="2"/>
      <c r="E441" s="2"/>
      <c r="F441" s="2"/>
      <c r="G441" s="2"/>
      <c r="H441" s="2"/>
      <c r="I441" s="4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2"/>
      <c r="B442" s="2"/>
      <c r="C442" s="59"/>
      <c r="D442" s="2"/>
      <c r="E442" s="2"/>
      <c r="F442" s="2"/>
      <c r="G442" s="2"/>
      <c r="H442" s="2"/>
      <c r="I442" s="4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2"/>
      <c r="B443" s="2"/>
      <c r="C443" s="59"/>
      <c r="D443" s="2"/>
      <c r="E443" s="2"/>
      <c r="F443" s="2"/>
      <c r="G443" s="2"/>
      <c r="H443" s="2"/>
      <c r="I443" s="4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2"/>
      <c r="B444" s="2"/>
      <c r="C444" s="59"/>
      <c r="D444" s="2"/>
      <c r="E444" s="2"/>
      <c r="F444" s="2"/>
      <c r="G444" s="2"/>
      <c r="H444" s="2"/>
      <c r="I444" s="4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2"/>
      <c r="B445" s="2"/>
      <c r="C445" s="59"/>
      <c r="D445" s="2"/>
      <c r="E445" s="2"/>
      <c r="F445" s="2"/>
      <c r="G445" s="2"/>
      <c r="H445" s="2"/>
      <c r="I445" s="4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2"/>
      <c r="B446" s="2"/>
      <c r="C446" s="59"/>
      <c r="D446" s="2"/>
      <c r="E446" s="2"/>
      <c r="F446" s="2"/>
      <c r="G446" s="2"/>
      <c r="H446" s="2"/>
      <c r="I446" s="4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2"/>
      <c r="B447" s="2"/>
      <c r="C447" s="59"/>
      <c r="D447" s="2"/>
      <c r="E447" s="2"/>
      <c r="F447" s="2"/>
      <c r="G447" s="2"/>
      <c r="H447" s="2"/>
      <c r="I447" s="4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2"/>
      <c r="B448" s="2"/>
      <c r="C448" s="59"/>
      <c r="D448" s="2"/>
      <c r="E448" s="2"/>
      <c r="F448" s="2"/>
      <c r="G448" s="2"/>
      <c r="H448" s="2"/>
      <c r="I448" s="4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2"/>
      <c r="B449" s="2"/>
      <c r="C449" s="59"/>
      <c r="D449" s="2"/>
      <c r="E449" s="2"/>
      <c r="F449" s="2"/>
      <c r="G449" s="2"/>
      <c r="H449" s="2"/>
      <c r="I449" s="4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2"/>
      <c r="B450" s="2"/>
      <c r="C450" s="59"/>
      <c r="D450" s="2"/>
      <c r="E450" s="2"/>
      <c r="F450" s="2"/>
      <c r="G450" s="2"/>
      <c r="H450" s="2"/>
      <c r="I450" s="4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2"/>
      <c r="B451" s="2"/>
      <c r="C451" s="59"/>
      <c r="D451" s="2"/>
      <c r="E451" s="2"/>
      <c r="F451" s="2"/>
      <c r="G451" s="2"/>
      <c r="H451" s="2"/>
      <c r="I451" s="4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2"/>
      <c r="B452" s="2"/>
      <c r="C452" s="59"/>
      <c r="D452" s="2"/>
      <c r="E452" s="2"/>
      <c r="F452" s="2"/>
      <c r="G452" s="2"/>
      <c r="H452" s="2"/>
      <c r="I452" s="4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2"/>
      <c r="B453" s="2"/>
      <c r="C453" s="59"/>
      <c r="D453" s="2"/>
      <c r="E453" s="2"/>
      <c r="F453" s="2"/>
      <c r="G453" s="2"/>
      <c r="H453" s="2"/>
      <c r="I453" s="4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2"/>
      <c r="B454" s="2"/>
      <c r="C454" s="59"/>
      <c r="D454" s="2"/>
      <c r="E454" s="2"/>
      <c r="F454" s="2"/>
      <c r="G454" s="2"/>
      <c r="H454" s="2"/>
      <c r="I454" s="4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2"/>
      <c r="B455" s="2"/>
      <c r="C455" s="59"/>
      <c r="D455" s="2"/>
      <c r="E455" s="2"/>
      <c r="F455" s="2"/>
      <c r="G455" s="2"/>
      <c r="H455" s="2"/>
      <c r="I455" s="4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2"/>
      <c r="B456" s="2"/>
      <c r="C456" s="59"/>
      <c r="D456" s="2"/>
      <c r="E456" s="2"/>
      <c r="F456" s="2"/>
      <c r="G456" s="2"/>
      <c r="H456" s="2"/>
      <c r="I456" s="4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2"/>
      <c r="B457" s="2"/>
      <c r="C457" s="59"/>
      <c r="D457" s="2"/>
      <c r="E457" s="2"/>
      <c r="F457" s="2"/>
      <c r="G457" s="2"/>
      <c r="H457" s="2"/>
      <c r="I457" s="4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2"/>
      <c r="B458" s="2"/>
      <c r="C458" s="59"/>
      <c r="D458" s="2"/>
      <c r="E458" s="2"/>
      <c r="F458" s="2"/>
      <c r="G458" s="2"/>
      <c r="H458" s="2"/>
      <c r="I458" s="4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2"/>
      <c r="B459" s="2"/>
      <c r="C459" s="59"/>
      <c r="D459" s="2"/>
      <c r="E459" s="2"/>
      <c r="F459" s="2"/>
      <c r="G459" s="2"/>
      <c r="H459" s="2"/>
      <c r="I459" s="4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2"/>
      <c r="B460" s="2"/>
      <c r="C460" s="59"/>
      <c r="D460" s="2"/>
      <c r="E460" s="2"/>
      <c r="F460" s="2"/>
      <c r="G460" s="2"/>
      <c r="H460" s="2"/>
      <c r="I460" s="4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2"/>
      <c r="B461" s="2"/>
      <c r="C461" s="59"/>
      <c r="D461" s="2"/>
      <c r="E461" s="2"/>
      <c r="F461" s="2"/>
      <c r="G461" s="2"/>
      <c r="H461" s="2"/>
      <c r="I461" s="4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2"/>
      <c r="B462" s="2"/>
      <c r="C462" s="59"/>
      <c r="D462" s="2"/>
      <c r="E462" s="2"/>
      <c r="F462" s="2"/>
      <c r="G462" s="2"/>
      <c r="H462" s="2"/>
      <c r="I462" s="4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2"/>
      <c r="B463" s="2"/>
      <c r="C463" s="59"/>
      <c r="D463" s="2"/>
      <c r="E463" s="2"/>
      <c r="F463" s="2"/>
      <c r="G463" s="2"/>
      <c r="H463" s="2"/>
      <c r="I463" s="4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2"/>
      <c r="B464" s="2"/>
      <c r="C464" s="59"/>
      <c r="D464" s="2"/>
      <c r="E464" s="2"/>
      <c r="F464" s="2"/>
      <c r="G464" s="2"/>
      <c r="H464" s="2"/>
      <c r="I464" s="4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2"/>
      <c r="B465" s="2"/>
      <c r="C465" s="59"/>
      <c r="D465" s="2"/>
      <c r="E465" s="2"/>
      <c r="F465" s="2"/>
      <c r="G465" s="2"/>
      <c r="H465" s="2"/>
      <c r="I465" s="4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2"/>
      <c r="B466" s="2"/>
      <c r="C466" s="59"/>
      <c r="D466" s="2"/>
      <c r="E466" s="2"/>
      <c r="F466" s="2"/>
      <c r="G466" s="2"/>
      <c r="H466" s="2"/>
      <c r="I466" s="4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2"/>
      <c r="B467" s="2"/>
      <c r="C467" s="59"/>
      <c r="D467" s="2"/>
      <c r="E467" s="2"/>
      <c r="F467" s="2"/>
      <c r="G467" s="2"/>
      <c r="H467" s="2"/>
      <c r="I467" s="4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2"/>
      <c r="B468" s="2"/>
      <c r="C468" s="59"/>
      <c r="D468" s="2"/>
      <c r="E468" s="2"/>
      <c r="F468" s="2"/>
      <c r="G468" s="2"/>
      <c r="H468" s="2"/>
      <c r="I468" s="4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2"/>
      <c r="B469" s="2"/>
      <c r="C469" s="59"/>
      <c r="D469" s="2"/>
      <c r="E469" s="2"/>
      <c r="F469" s="2"/>
      <c r="G469" s="2"/>
      <c r="H469" s="2"/>
      <c r="I469" s="4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2"/>
      <c r="B470" s="2"/>
      <c r="C470" s="59"/>
      <c r="D470" s="2"/>
      <c r="E470" s="2"/>
      <c r="F470" s="2"/>
      <c r="G470" s="2"/>
      <c r="H470" s="2"/>
      <c r="I470" s="4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2"/>
      <c r="B471" s="2"/>
      <c r="C471" s="59"/>
      <c r="D471" s="2"/>
      <c r="E471" s="2"/>
      <c r="F471" s="2"/>
      <c r="G471" s="2"/>
      <c r="H471" s="2"/>
      <c r="I471" s="4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2"/>
      <c r="B472" s="2"/>
      <c r="C472" s="59"/>
      <c r="D472" s="2"/>
      <c r="E472" s="2"/>
      <c r="F472" s="2"/>
      <c r="G472" s="2"/>
      <c r="H472" s="2"/>
      <c r="I472" s="4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2"/>
      <c r="B473" s="2"/>
      <c r="C473" s="59"/>
      <c r="D473" s="2"/>
      <c r="E473" s="2"/>
      <c r="F473" s="2"/>
      <c r="G473" s="2"/>
      <c r="H473" s="2"/>
      <c r="I473" s="4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2"/>
      <c r="B474" s="2"/>
      <c r="C474" s="59"/>
      <c r="D474" s="2"/>
      <c r="E474" s="2"/>
      <c r="F474" s="2"/>
      <c r="G474" s="2"/>
      <c r="H474" s="2"/>
      <c r="I474" s="4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2"/>
      <c r="B475" s="2"/>
      <c r="C475" s="59"/>
      <c r="D475" s="2"/>
      <c r="E475" s="2"/>
      <c r="F475" s="2"/>
      <c r="G475" s="2"/>
      <c r="H475" s="2"/>
      <c r="I475" s="4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2"/>
      <c r="B476" s="2"/>
      <c r="C476" s="59"/>
      <c r="D476" s="2"/>
      <c r="E476" s="2"/>
      <c r="F476" s="2"/>
      <c r="G476" s="2"/>
      <c r="H476" s="2"/>
      <c r="I476" s="4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2"/>
      <c r="B477" s="2"/>
      <c r="C477" s="59"/>
      <c r="D477" s="2"/>
      <c r="E477" s="2"/>
      <c r="F477" s="2"/>
      <c r="G477" s="2"/>
      <c r="H477" s="2"/>
      <c r="I477" s="4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2"/>
      <c r="B478" s="2"/>
      <c r="C478" s="59"/>
      <c r="D478" s="2"/>
      <c r="E478" s="2"/>
      <c r="F478" s="2"/>
      <c r="G478" s="2"/>
      <c r="H478" s="2"/>
      <c r="I478" s="4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2"/>
      <c r="B479" s="2"/>
      <c r="C479" s="59"/>
      <c r="D479" s="2"/>
      <c r="E479" s="2"/>
      <c r="F479" s="2"/>
      <c r="G479" s="2"/>
      <c r="H479" s="2"/>
      <c r="I479" s="4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2"/>
      <c r="B480" s="2"/>
      <c r="C480" s="59"/>
      <c r="D480" s="2"/>
      <c r="E480" s="2"/>
      <c r="F480" s="2"/>
      <c r="G480" s="2"/>
      <c r="H480" s="2"/>
      <c r="I480" s="4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2"/>
      <c r="B481" s="2"/>
      <c r="C481" s="59"/>
      <c r="D481" s="2"/>
      <c r="E481" s="2"/>
      <c r="F481" s="2"/>
      <c r="G481" s="2"/>
      <c r="H481" s="2"/>
      <c r="I481" s="4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2"/>
      <c r="B482" s="2"/>
      <c r="C482" s="59"/>
      <c r="D482" s="2"/>
      <c r="E482" s="2"/>
      <c r="F482" s="2"/>
      <c r="G482" s="2"/>
      <c r="H482" s="2"/>
      <c r="I482" s="4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2"/>
      <c r="B483" s="2"/>
      <c r="C483" s="59"/>
      <c r="D483" s="2"/>
      <c r="E483" s="2"/>
      <c r="F483" s="2"/>
      <c r="G483" s="2"/>
      <c r="H483" s="2"/>
      <c r="I483" s="4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2"/>
      <c r="B484" s="2"/>
      <c r="C484" s="59"/>
      <c r="D484" s="2"/>
      <c r="E484" s="2"/>
      <c r="F484" s="2"/>
      <c r="G484" s="2"/>
      <c r="H484" s="2"/>
      <c r="I484" s="4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2"/>
      <c r="B485" s="2"/>
      <c r="C485" s="59"/>
      <c r="D485" s="2"/>
      <c r="E485" s="2"/>
      <c r="F485" s="2"/>
      <c r="G485" s="2"/>
      <c r="H485" s="2"/>
      <c r="I485" s="4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2"/>
      <c r="B486" s="2"/>
      <c r="C486" s="59"/>
      <c r="D486" s="2"/>
      <c r="E486" s="2"/>
      <c r="F486" s="2"/>
      <c r="G486" s="2"/>
      <c r="H486" s="2"/>
      <c r="I486" s="4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2"/>
      <c r="B487" s="2"/>
      <c r="C487" s="59"/>
      <c r="D487" s="2"/>
      <c r="E487" s="2"/>
      <c r="F487" s="2"/>
      <c r="G487" s="2"/>
      <c r="H487" s="2"/>
      <c r="I487" s="4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2"/>
      <c r="B488" s="2"/>
      <c r="C488" s="59"/>
      <c r="D488" s="2"/>
      <c r="E488" s="2"/>
      <c r="F488" s="2"/>
      <c r="G488" s="2"/>
      <c r="H488" s="2"/>
      <c r="I488" s="4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2"/>
      <c r="B489" s="2"/>
      <c r="C489" s="59"/>
      <c r="D489" s="2"/>
      <c r="E489" s="2"/>
      <c r="F489" s="2"/>
      <c r="G489" s="2"/>
      <c r="H489" s="2"/>
      <c r="I489" s="4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2"/>
      <c r="B490" s="2"/>
      <c r="C490" s="59"/>
      <c r="D490" s="2"/>
      <c r="E490" s="2"/>
      <c r="F490" s="2"/>
      <c r="G490" s="2"/>
      <c r="H490" s="2"/>
      <c r="I490" s="4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2"/>
      <c r="B491" s="2"/>
      <c r="C491" s="59"/>
      <c r="D491" s="2"/>
      <c r="E491" s="2"/>
      <c r="F491" s="2"/>
      <c r="G491" s="2"/>
      <c r="H491" s="2"/>
      <c r="I491" s="4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2"/>
      <c r="B492" s="2"/>
      <c r="C492" s="59"/>
      <c r="D492" s="2"/>
      <c r="E492" s="2"/>
      <c r="F492" s="2"/>
      <c r="G492" s="2"/>
      <c r="H492" s="2"/>
      <c r="I492" s="4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2"/>
      <c r="B493" s="2"/>
      <c r="C493" s="59"/>
      <c r="D493" s="2"/>
      <c r="E493" s="2"/>
      <c r="F493" s="2"/>
      <c r="G493" s="2"/>
      <c r="H493" s="2"/>
      <c r="I493" s="4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2"/>
      <c r="B494" s="2"/>
      <c r="C494" s="59"/>
      <c r="D494" s="2"/>
      <c r="E494" s="2"/>
      <c r="F494" s="2"/>
      <c r="G494" s="2"/>
      <c r="H494" s="2"/>
      <c r="I494" s="4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2"/>
      <c r="B495" s="2"/>
      <c r="C495" s="59"/>
      <c r="D495" s="2"/>
      <c r="E495" s="2"/>
      <c r="F495" s="2"/>
      <c r="G495" s="2"/>
      <c r="H495" s="2"/>
      <c r="I495" s="4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2"/>
      <c r="B496" s="2"/>
      <c r="C496" s="59"/>
      <c r="D496" s="2"/>
      <c r="E496" s="2"/>
      <c r="F496" s="2"/>
      <c r="G496" s="2"/>
      <c r="H496" s="2"/>
      <c r="I496" s="4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2"/>
      <c r="B497" s="2"/>
      <c r="C497" s="59"/>
      <c r="D497" s="2"/>
      <c r="E497" s="2"/>
      <c r="F497" s="2"/>
      <c r="G497" s="2"/>
      <c r="H497" s="2"/>
      <c r="I497" s="4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2"/>
      <c r="B498" s="2"/>
      <c r="C498" s="59"/>
      <c r="D498" s="2"/>
      <c r="E498" s="2"/>
      <c r="F498" s="2"/>
      <c r="G498" s="2"/>
      <c r="H498" s="2"/>
      <c r="I498" s="4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2"/>
      <c r="B499" s="2"/>
      <c r="C499" s="59"/>
      <c r="D499" s="2"/>
      <c r="E499" s="2"/>
      <c r="F499" s="2"/>
      <c r="G499" s="2"/>
      <c r="H499" s="2"/>
      <c r="I499" s="4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2"/>
      <c r="B500" s="2"/>
      <c r="C500" s="59"/>
      <c r="D500" s="2"/>
      <c r="E500" s="2"/>
      <c r="F500" s="2"/>
      <c r="G500" s="2"/>
      <c r="H500" s="2"/>
      <c r="I500" s="4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2"/>
      <c r="B501" s="2"/>
      <c r="C501" s="59"/>
      <c r="D501" s="2"/>
      <c r="E501" s="2"/>
      <c r="F501" s="2"/>
      <c r="G501" s="2"/>
      <c r="H501" s="2"/>
      <c r="I501" s="4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2"/>
      <c r="B502" s="2"/>
      <c r="C502" s="59"/>
      <c r="D502" s="2"/>
      <c r="E502" s="2"/>
      <c r="F502" s="2"/>
      <c r="G502" s="2"/>
      <c r="H502" s="2"/>
      <c r="I502" s="4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2"/>
      <c r="B503" s="2"/>
      <c r="C503" s="59"/>
      <c r="D503" s="2"/>
      <c r="E503" s="2"/>
      <c r="F503" s="2"/>
      <c r="G503" s="2"/>
      <c r="H503" s="2"/>
      <c r="I503" s="4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2"/>
      <c r="B504" s="2"/>
      <c r="C504" s="59"/>
      <c r="D504" s="2"/>
      <c r="E504" s="2"/>
      <c r="F504" s="2"/>
      <c r="G504" s="2"/>
      <c r="H504" s="2"/>
      <c r="I504" s="4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2"/>
      <c r="B505" s="2"/>
      <c r="C505" s="59"/>
      <c r="D505" s="2"/>
      <c r="E505" s="2"/>
      <c r="F505" s="2"/>
      <c r="G505" s="2"/>
      <c r="H505" s="2"/>
      <c r="I505" s="4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2"/>
      <c r="B506" s="2"/>
      <c r="C506" s="59"/>
      <c r="D506" s="2"/>
      <c r="E506" s="2"/>
      <c r="F506" s="2"/>
      <c r="G506" s="2"/>
      <c r="H506" s="2"/>
      <c r="I506" s="4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2"/>
      <c r="B507" s="2"/>
      <c r="C507" s="59"/>
      <c r="D507" s="2"/>
      <c r="E507" s="2"/>
      <c r="F507" s="2"/>
      <c r="G507" s="2"/>
      <c r="H507" s="2"/>
      <c r="I507" s="4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2"/>
      <c r="B508" s="2"/>
      <c r="C508" s="59"/>
      <c r="D508" s="2"/>
      <c r="E508" s="2"/>
      <c r="F508" s="2"/>
      <c r="G508" s="2"/>
      <c r="H508" s="2"/>
      <c r="I508" s="4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2"/>
      <c r="B509" s="2"/>
      <c r="C509" s="59"/>
      <c r="D509" s="2"/>
      <c r="E509" s="2"/>
      <c r="F509" s="2"/>
      <c r="G509" s="2"/>
      <c r="H509" s="2"/>
      <c r="I509" s="4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2"/>
      <c r="B510" s="2"/>
      <c r="C510" s="59"/>
      <c r="D510" s="2"/>
      <c r="E510" s="2"/>
      <c r="F510" s="2"/>
      <c r="G510" s="2"/>
      <c r="H510" s="2"/>
      <c r="I510" s="4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2"/>
      <c r="B511" s="2"/>
      <c r="C511" s="59"/>
      <c r="D511" s="2"/>
      <c r="E511" s="2"/>
      <c r="F511" s="2"/>
      <c r="G511" s="2"/>
      <c r="H511" s="2"/>
      <c r="I511" s="4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2"/>
      <c r="B512" s="2"/>
      <c r="C512" s="59"/>
      <c r="D512" s="2"/>
      <c r="E512" s="2"/>
      <c r="F512" s="2"/>
      <c r="G512" s="2"/>
      <c r="H512" s="2"/>
      <c r="I512" s="4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2"/>
      <c r="B513" s="2"/>
      <c r="C513" s="59"/>
      <c r="D513" s="2"/>
      <c r="E513" s="2"/>
      <c r="F513" s="2"/>
      <c r="G513" s="2"/>
      <c r="H513" s="2"/>
      <c r="I513" s="4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2"/>
      <c r="B514" s="2"/>
      <c r="C514" s="59"/>
      <c r="D514" s="2"/>
      <c r="E514" s="2"/>
      <c r="F514" s="2"/>
      <c r="G514" s="2"/>
      <c r="H514" s="2"/>
      <c r="I514" s="4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2"/>
      <c r="B515" s="2"/>
      <c r="C515" s="59"/>
      <c r="D515" s="2"/>
      <c r="E515" s="2"/>
      <c r="F515" s="2"/>
      <c r="G515" s="2"/>
      <c r="H515" s="2"/>
      <c r="I515" s="4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2"/>
      <c r="B516" s="2"/>
      <c r="C516" s="59"/>
      <c r="D516" s="2"/>
      <c r="E516" s="2"/>
      <c r="F516" s="2"/>
      <c r="G516" s="2"/>
      <c r="H516" s="2"/>
      <c r="I516" s="4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2"/>
      <c r="B517" s="2"/>
      <c r="C517" s="59"/>
      <c r="D517" s="2"/>
      <c r="E517" s="2"/>
      <c r="F517" s="2"/>
      <c r="G517" s="2"/>
      <c r="H517" s="2"/>
      <c r="I517" s="4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2"/>
      <c r="B518" s="2"/>
      <c r="C518" s="59"/>
      <c r="D518" s="2"/>
      <c r="E518" s="2"/>
      <c r="F518" s="2"/>
      <c r="G518" s="2"/>
      <c r="H518" s="2"/>
      <c r="I518" s="4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2"/>
      <c r="B519" s="2"/>
      <c r="C519" s="59"/>
      <c r="D519" s="2"/>
      <c r="E519" s="2"/>
      <c r="F519" s="2"/>
      <c r="G519" s="2"/>
      <c r="H519" s="2"/>
      <c r="I519" s="4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2"/>
      <c r="B520" s="2"/>
      <c r="C520" s="59"/>
      <c r="D520" s="2"/>
      <c r="E520" s="2"/>
      <c r="F520" s="2"/>
      <c r="G520" s="2"/>
      <c r="H520" s="2"/>
      <c r="I520" s="4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2"/>
      <c r="B521" s="2"/>
      <c r="C521" s="59"/>
      <c r="D521" s="2"/>
      <c r="E521" s="2"/>
      <c r="F521" s="2"/>
      <c r="G521" s="2"/>
      <c r="H521" s="2"/>
      <c r="I521" s="4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2"/>
      <c r="B522" s="2"/>
      <c r="C522" s="59"/>
      <c r="D522" s="2"/>
      <c r="E522" s="2"/>
      <c r="F522" s="2"/>
      <c r="G522" s="2"/>
      <c r="H522" s="2"/>
      <c r="I522" s="4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2"/>
      <c r="B523" s="2"/>
      <c r="C523" s="59"/>
      <c r="D523" s="2"/>
      <c r="E523" s="2"/>
      <c r="F523" s="2"/>
      <c r="G523" s="2"/>
      <c r="H523" s="2"/>
      <c r="I523" s="4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2"/>
      <c r="B524" s="2"/>
      <c r="C524" s="59"/>
      <c r="D524" s="2"/>
      <c r="E524" s="2"/>
      <c r="F524" s="2"/>
      <c r="G524" s="2"/>
      <c r="H524" s="2"/>
      <c r="I524" s="4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2"/>
      <c r="B525" s="2"/>
      <c r="C525" s="59"/>
      <c r="D525" s="2"/>
      <c r="E525" s="2"/>
      <c r="F525" s="2"/>
      <c r="G525" s="2"/>
      <c r="H525" s="2"/>
      <c r="I525" s="4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2"/>
      <c r="B526" s="2"/>
      <c r="C526" s="59"/>
      <c r="D526" s="2"/>
      <c r="E526" s="2"/>
      <c r="F526" s="2"/>
      <c r="G526" s="2"/>
      <c r="H526" s="2"/>
      <c r="I526" s="4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2"/>
      <c r="B527" s="2"/>
      <c r="C527" s="59"/>
      <c r="D527" s="2"/>
      <c r="E527" s="2"/>
      <c r="F527" s="2"/>
      <c r="G527" s="2"/>
      <c r="H527" s="2"/>
      <c r="I527" s="4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2"/>
      <c r="B528" s="2"/>
      <c r="C528" s="59"/>
      <c r="D528" s="2"/>
      <c r="E528" s="2"/>
      <c r="F528" s="2"/>
      <c r="G528" s="2"/>
      <c r="H528" s="2"/>
      <c r="I528" s="4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2"/>
      <c r="B529" s="2"/>
      <c r="C529" s="59"/>
      <c r="D529" s="2"/>
      <c r="E529" s="2"/>
      <c r="F529" s="2"/>
      <c r="G529" s="2"/>
      <c r="H529" s="2"/>
      <c r="I529" s="4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2"/>
      <c r="B530" s="2"/>
      <c r="C530" s="59"/>
      <c r="D530" s="2"/>
      <c r="E530" s="2"/>
      <c r="F530" s="2"/>
      <c r="G530" s="2"/>
      <c r="H530" s="2"/>
      <c r="I530" s="4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2"/>
      <c r="B531" s="2"/>
      <c r="C531" s="59"/>
      <c r="D531" s="2"/>
      <c r="E531" s="2"/>
      <c r="F531" s="2"/>
      <c r="G531" s="2"/>
      <c r="H531" s="2"/>
      <c r="I531" s="4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2"/>
      <c r="B532" s="2"/>
      <c r="C532" s="59"/>
      <c r="D532" s="2"/>
      <c r="E532" s="2"/>
      <c r="F532" s="2"/>
      <c r="G532" s="2"/>
      <c r="H532" s="2"/>
      <c r="I532" s="4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2"/>
      <c r="B533" s="2"/>
      <c r="C533" s="59"/>
      <c r="D533" s="2"/>
      <c r="E533" s="2"/>
      <c r="F533" s="2"/>
      <c r="G533" s="2"/>
      <c r="H533" s="2"/>
      <c r="I533" s="4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2"/>
      <c r="B534" s="2"/>
      <c r="C534" s="59"/>
      <c r="D534" s="2"/>
      <c r="E534" s="2"/>
      <c r="F534" s="2"/>
      <c r="G534" s="2"/>
      <c r="H534" s="2"/>
      <c r="I534" s="4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2"/>
      <c r="B535" s="2"/>
      <c r="C535" s="59"/>
      <c r="D535" s="2"/>
      <c r="E535" s="2"/>
      <c r="F535" s="2"/>
      <c r="G535" s="2"/>
      <c r="H535" s="2"/>
      <c r="I535" s="4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2"/>
      <c r="B536" s="2"/>
      <c r="C536" s="59"/>
      <c r="D536" s="2"/>
      <c r="E536" s="2"/>
      <c r="F536" s="2"/>
      <c r="G536" s="2"/>
      <c r="H536" s="2"/>
      <c r="I536" s="4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2"/>
      <c r="B537" s="2"/>
      <c r="C537" s="59"/>
      <c r="D537" s="2"/>
      <c r="E537" s="2"/>
      <c r="F537" s="2"/>
      <c r="G537" s="2"/>
      <c r="H537" s="2"/>
      <c r="I537" s="4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2"/>
      <c r="B538" s="2"/>
      <c r="C538" s="59"/>
      <c r="D538" s="2"/>
      <c r="E538" s="2"/>
      <c r="F538" s="2"/>
      <c r="G538" s="2"/>
      <c r="H538" s="2"/>
      <c r="I538" s="4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2"/>
      <c r="B539" s="2"/>
      <c r="C539" s="59"/>
      <c r="D539" s="2"/>
      <c r="E539" s="2"/>
      <c r="F539" s="2"/>
      <c r="G539" s="2"/>
      <c r="H539" s="2"/>
      <c r="I539" s="4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2"/>
      <c r="B540" s="2"/>
      <c r="C540" s="59"/>
      <c r="D540" s="2"/>
      <c r="E540" s="2"/>
      <c r="F540" s="2"/>
      <c r="G540" s="2"/>
      <c r="H540" s="2"/>
      <c r="I540" s="4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2"/>
      <c r="B541" s="2"/>
      <c r="C541" s="59"/>
      <c r="D541" s="2"/>
      <c r="E541" s="2"/>
      <c r="F541" s="2"/>
      <c r="G541" s="2"/>
      <c r="H541" s="2"/>
      <c r="I541" s="4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2"/>
      <c r="B542" s="2"/>
      <c r="C542" s="59"/>
      <c r="D542" s="2"/>
      <c r="E542" s="2"/>
      <c r="F542" s="2"/>
      <c r="G542" s="2"/>
      <c r="H542" s="2"/>
      <c r="I542" s="4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2"/>
      <c r="B543" s="2"/>
      <c r="C543" s="59"/>
      <c r="D543" s="2"/>
      <c r="E543" s="2"/>
      <c r="F543" s="2"/>
      <c r="G543" s="2"/>
      <c r="H543" s="2"/>
      <c r="I543" s="4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2"/>
      <c r="B544" s="2"/>
      <c r="C544" s="59"/>
      <c r="D544" s="2"/>
      <c r="E544" s="2"/>
      <c r="F544" s="2"/>
      <c r="G544" s="2"/>
      <c r="H544" s="2"/>
      <c r="I544" s="4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2"/>
      <c r="B545" s="2"/>
      <c r="C545" s="59"/>
      <c r="D545" s="2"/>
      <c r="E545" s="2"/>
      <c r="F545" s="2"/>
      <c r="G545" s="2"/>
      <c r="H545" s="2"/>
      <c r="I545" s="4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2"/>
      <c r="B546" s="2"/>
      <c r="C546" s="59"/>
      <c r="D546" s="2"/>
      <c r="E546" s="2"/>
      <c r="F546" s="2"/>
      <c r="G546" s="2"/>
      <c r="H546" s="2"/>
      <c r="I546" s="4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2"/>
      <c r="B547" s="2"/>
      <c r="C547" s="59"/>
      <c r="D547" s="2"/>
      <c r="E547" s="2"/>
      <c r="F547" s="2"/>
      <c r="G547" s="2"/>
      <c r="H547" s="2"/>
      <c r="I547" s="4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2"/>
      <c r="B548" s="2"/>
      <c r="C548" s="59"/>
      <c r="D548" s="2"/>
      <c r="E548" s="2"/>
      <c r="F548" s="2"/>
      <c r="G548" s="2"/>
      <c r="H548" s="2"/>
      <c r="I548" s="4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2"/>
      <c r="B549" s="2"/>
      <c r="C549" s="59"/>
      <c r="D549" s="2"/>
      <c r="E549" s="2"/>
      <c r="F549" s="2"/>
      <c r="G549" s="2"/>
      <c r="H549" s="2"/>
      <c r="I549" s="4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2"/>
      <c r="B550" s="2"/>
      <c r="C550" s="59"/>
      <c r="D550" s="2"/>
      <c r="E550" s="2"/>
      <c r="F550" s="2"/>
      <c r="G550" s="2"/>
      <c r="H550" s="2"/>
      <c r="I550" s="4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2"/>
      <c r="B551" s="2"/>
      <c r="C551" s="59"/>
      <c r="D551" s="2"/>
      <c r="E551" s="2"/>
      <c r="F551" s="2"/>
      <c r="G551" s="2"/>
      <c r="H551" s="2"/>
      <c r="I551" s="4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2"/>
      <c r="B552" s="2"/>
      <c r="C552" s="59"/>
      <c r="D552" s="2"/>
      <c r="E552" s="2"/>
      <c r="F552" s="2"/>
      <c r="G552" s="2"/>
      <c r="H552" s="2"/>
      <c r="I552" s="4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2"/>
      <c r="B553" s="2"/>
      <c r="C553" s="59"/>
      <c r="D553" s="2"/>
      <c r="E553" s="2"/>
      <c r="F553" s="2"/>
      <c r="G553" s="2"/>
      <c r="H553" s="2"/>
      <c r="I553" s="4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2"/>
      <c r="B554" s="2"/>
      <c r="C554" s="59"/>
      <c r="D554" s="2"/>
      <c r="E554" s="2"/>
      <c r="F554" s="2"/>
      <c r="G554" s="2"/>
      <c r="H554" s="2"/>
      <c r="I554" s="4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2"/>
      <c r="B555" s="2"/>
      <c r="C555" s="59"/>
      <c r="D555" s="2"/>
      <c r="E555" s="2"/>
      <c r="F555" s="2"/>
      <c r="G555" s="2"/>
      <c r="H555" s="2"/>
      <c r="I555" s="4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2"/>
      <c r="B556" s="2"/>
      <c r="C556" s="59"/>
      <c r="D556" s="2"/>
      <c r="E556" s="2"/>
      <c r="F556" s="2"/>
      <c r="G556" s="2"/>
      <c r="H556" s="2"/>
      <c r="I556" s="4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2"/>
      <c r="B557" s="2"/>
      <c r="C557" s="59"/>
      <c r="D557" s="2"/>
      <c r="E557" s="2"/>
      <c r="F557" s="2"/>
      <c r="G557" s="2"/>
      <c r="H557" s="2"/>
      <c r="I557" s="4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2"/>
      <c r="B558" s="2"/>
      <c r="C558" s="59"/>
      <c r="D558" s="2"/>
      <c r="E558" s="2"/>
      <c r="F558" s="2"/>
      <c r="G558" s="2"/>
      <c r="H558" s="2"/>
      <c r="I558" s="4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2"/>
      <c r="B559" s="2"/>
      <c r="C559" s="59"/>
      <c r="D559" s="2"/>
      <c r="E559" s="2"/>
      <c r="F559" s="2"/>
      <c r="G559" s="2"/>
      <c r="H559" s="2"/>
      <c r="I559" s="4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2"/>
      <c r="B560" s="2"/>
      <c r="C560" s="59"/>
      <c r="D560" s="2"/>
      <c r="E560" s="2"/>
      <c r="F560" s="2"/>
      <c r="G560" s="2"/>
      <c r="H560" s="2"/>
      <c r="I560" s="45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2"/>
      <c r="B561" s="2"/>
      <c r="C561" s="59"/>
      <c r="D561" s="2"/>
      <c r="E561" s="2"/>
      <c r="F561" s="2"/>
      <c r="G561" s="2"/>
      <c r="H561" s="2"/>
      <c r="I561" s="4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2"/>
      <c r="B562" s="2"/>
      <c r="C562" s="59"/>
      <c r="D562" s="2"/>
      <c r="E562" s="2"/>
      <c r="F562" s="2"/>
      <c r="G562" s="2"/>
      <c r="H562" s="2"/>
      <c r="I562" s="45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2"/>
      <c r="B563" s="2"/>
      <c r="C563" s="59"/>
      <c r="D563" s="2"/>
      <c r="E563" s="2"/>
      <c r="F563" s="2"/>
      <c r="G563" s="2"/>
      <c r="H563" s="2"/>
      <c r="I563" s="4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2"/>
      <c r="B564" s="2"/>
      <c r="C564" s="59"/>
      <c r="D564" s="2"/>
      <c r="E564" s="2"/>
      <c r="F564" s="2"/>
      <c r="G564" s="2"/>
      <c r="H564" s="2"/>
      <c r="I564" s="45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2"/>
      <c r="B565" s="2"/>
      <c r="C565" s="59"/>
      <c r="D565" s="2"/>
      <c r="E565" s="2"/>
      <c r="F565" s="2"/>
      <c r="G565" s="2"/>
      <c r="H565" s="2"/>
      <c r="I565" s="4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2"/>
      <c r="B566" s="2"/>
      <c r="C566" s="59"/>
      <c r="D566" s="2"/>
      <c r="E566" s="2"/>
      <c r="F566" s="2"/>
      <c r="G566" s="2"/>
      <c r="H566" s="2"/>
      <c r="I566" s="45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2"/>
      <c r="B567" s="2"/>
      <c r="C567" s="59"/>
      <c r="D567" s="2"/>
      <c r="E567" s="2"/>
      <c r="F567" s="2"/>
      <c r="G567" s="2"/>
      <c r="H567" s="2"/>
      <c r="I567" s="4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2"/>
      <c r="B568" s="2"/>
      <c r="C568" s="59"/>
      <c r="D568" s="2"/>
      <c r="E568" s="2"/>
      <c r="F568" s="2"/>
      <c r="G568" s="2"/>
      <c r="H568" s="2"/>
      <c r="I568" s="45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2"/>
      <c r="B569" s="2"/>
      <c r="C569" s="59"/>
      <c r="D569" s="2"/>
      <c r="E569" s="2"/>
      <c r="F569" s="2"/>
      <c r="G569" s="2"/>
      <c r="H569" s="2"/>
      <c r="I569" s="4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2"/>
      <c r="B570" s="2"/>
      <c r="C570" s="59"/>
      <c r="D570" s="2"/>
      <c r="E570" s="2"/>
      <c r="F570" s="2"/>
      <c r="G570" s="2"/>
      <c r="H570" s="2"/>
      <c r="I570" s="45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2"/>
      <c r="B571" s="2"/>
      <c r="C571" s="59"/>
      <c r="D571" s="2"/>
      <c r="E571" s="2"/>
      <c r="F571" s="2"/>
      <c r="G571" s="2"/>
      <c r="H571" s="2"/>
      <c r="I571" s="4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2"/>
      <c r="B572" s="2"/>
      <c r="C572" s="59"/>
      <c r="D572" s="2"/>
      <c r="E572" s="2"/>
      <c r="F572" s="2"/>
      <c r="G572" s="2"/>
      <c r="H572" s="2"/>
      <c r="I572" s="45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2"/>
      <c r="B573" s="2"/>
      <c r="C573" s="59"/>
      <c r="D573" s="2"/>
      <c r="E573" s="2"/>
      <c r="F573" s="2"/>
      <c r="G573" s="2"/>
      <c r="H573" s="2"/>
      <c r="I573" s="4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2"/>
      <c r="B574" s="2"/>
      <c r="C574" s="59"/>
      <c r="D574" s="2"/>
      <c r="E574" s="2"/>
      <c r="F574" s="2"/>
      <c r="G574" s="2"/>
      <c r="H574" s="2"/>
      <c r="I574" s="45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2"/>
      <c r="B575" s="2"/>
      <c r="C575" s="59"/>
      <c r="D575" s="2"/>
      <c r="E575" s="2"/>
      <c r="F575" s="2"/>
      <c r="G575" s="2"/>
      <c r="H575" s="2"/>
      <c r="I575" s="4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2"/>
      <c r="B576" s="2"/>
      <c r="C576" s="59"/>
      <c r="D576" s="2"/>
      <c r="E576" s="2"/>
      <c r="F576" s="2"/>
      <c r="G576" s="2"/>
      <c r="H576" s="2"/>
      <c r="I576" s="45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2"/>
      <c r="B577" s="2"/>
      <c r="C577" s="59"/>
      <c r="D577" s="2"/>
      <c r="E577" s="2"/>
      <c r="F577" s="2"/>
      <c r="G577" s="2"/>
      <c r="H577" s="2"/>
      <c r="I577" s="4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2"/>
      <c r="B578" s="2"/>
      <c r="C578" s="59"/>
      <c r="D578" s="2"/>
      <c r="E578" s="2"/>
      <c r="F578" s="2"/>
      <c r="G578" s="2"/>
      <c r="H578" s="2"/>
      <c r="I578" s="45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2"/>
      <c r="B579" s="2"/>
      <c r="C579" s="59"/>
      <c r="D579" s="2"/>
      <c r="E579" s="2"/>
      <c r="F579" s="2"/>
      <c r="G579" s="2"/>
      <c r="H579" s="2"/>
      <c r="I579" s="4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2"/>
      <c r="B580" s="2"/>
      <c r="C580" s="59"/>
      <c r="D580" s="2"/>
      <c r="E580" s="2"/>
      <c r="F580" s="2"/>
      <c r="G580" s="2"/>
      <c r="H580" s="2"/>
      <c r="I580" s="45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2"/>
      <c r="B581" s="2"/>
      <c r="C581" s="59"/>
      <c r="D581" s="2"/>
      <c r="E581" s="2"/>
      <c r="F581" s="2"/>
      <c r="G581" s="2"/>
      <c r="H581" s="2"/>
      <c r="I581" s="4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2"/>
      <c r="B582" s="2"/>
      <c r="C582" s="59"/>
      <c r="D582" s="2"/>
      <c r="E582" s="2"/>
      <c r="F582" s="2"/>
      <c r="G582" s="2"/>
      <c r="H582" s="2"/>
      <c r="I582" s="45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2"/>
      <c r="B583" s="2"/>
      <c r="C583" s="59"/>
      <c r="D583" s="2"/>
      <c r="E583" s="2"/>
      <c r="F583" s="2"/>
      <c r="G583" s="2"/>
      <c r="H583" s="2"/>
      <c r="I583" s="4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2"/>
      <c r="B584" s="2"/>
      <c r="C584" s="59"/>
      <c r="D584" s="2"/>
      <c r="E584" s="2"/>
      <c r="F584" s="2"/>
      <c r="G584" s="2"/>
      <c r="H584" s="2"/>
      <c r="I584" s="4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2"/>
      <c r="B585" s="2"/>
      <c r="C585" s="59"/>
      <c r="D585" s="2"/>
      <c r="E585" s="2"/>
      <c r="F585" s="2"/>
      <c r="G585" s="2"/>
      <c r="H585" s="2"/>
      <c r="I585" s="4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2"/>
      <c r="B586" s="2"/>
      <c r="C586" s="59"/>
      <c r="D586" s="2"/>
      <c r="E586" s="2"/>
      <c r="F586" s="2"/>
      <c r="G586" s="2"/>
      <c r="H586" s="2"/>
      <c r="I586" s="45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2"/>
      <c r="B587" s="2"/>
      <c r="C587" s="59"/>
      <c r="D587" s="2"/>
      <c r="E587" s="2"/>
      <c r="F587" s="2"/>
      <c r="G587" s="2"/>
      <c r="H587" s="2"/>
      <c r="I587" s="4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2"/>
      <c r="B588" s="2"/>
      <c r="C588" s="59"/>
      <c r="D588" s="2"/>
      <c r="E588" s="2"/>
      <c r="F588" s="2"/>
      <c r="G588" s="2"/>
      <c r="H588" s="2"/>
      <c r="I588" s="45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2"/>
      <c r="B589" s="2"/>
      <c r="C589" s="59"/>
      <c r="D589" s="2"/>
      <c r="E589" s="2"/>
      <c r="F589" s="2"/>
      <c r="G589" s="2"/>
      <c r="H589" s="2"/>
      <c r="I589" s="4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2"/>
      <c r="B590" s="2"/>
      <c r="C590" s="59"/>
      <c r="D590" s="2"/>
      <c r="E590" s="2"/>
      <c r="F590" s="2"/>
      <c r="G590" s="2"/>
      <c r="H590" s="2"/>
      <c r="I590" s="45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2"/>
      <c r="B591" s="2"/>
      <c r="C591" s="59"/>
      <c r="D591" s="2"/>
      <c r="E591" s="2"/>
      <c r="F591" s="2"/>
      <c r="G591" s="2"/>
      <c r="H591" s="2"/>
      <c r="I591" s="4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2"/>
      <c r="B592" s="2"/>
      <c r="C592" s="59"/>
      <c r="D592" s="2"/>
      <c r="E592" s="2"/>
      <c r="F592" s="2"/>
      <c r="G592" s="2"/>
      <c r="H592" s="2"/>
      <c r="I592" s="45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2"/>
      <c r="B593" s="2"/>
      <c r="C593" s="59"/>
      <c r="D593" s="2"/>
      <c r="E593" s="2"/>
      <c r="F593" s="2"/>
      <c r="G593" s="2"/>
      <c r="H593" s="2"/>
      <c r="I593" s="4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2"/>
      <c r="B594" s="2"/>
      <c r="C594" s="59"/>
      <c r="D594" s="2"/>
      <c r="E594" s="2"/>
      <c r="F594" s="2"/>
      <c r="G594" s="2"/>
      <c r="H594" s="2"/>
      <c r="I594" s="45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2"/>
      <c r="B595" s="2"/>
      <c r="C595" s="59"/>
      <c r="D595" s="2"/>
      <c r="E595" s="2"/>
      <c r="F595" s="2"/>
      <c r="G595" s="2"/>
      <c r="H595" s="2"/>
      <c r="I595" s="4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2"/>
      <c r="B596" s="2"/>
      <c r="C596" s="59"/>
      <c r="D596" s="2"/>
      <c r="E596" s="2"/>
      <c r="F596" s="2"/>
      <c r="G596" s="2"/>
      <c r="H596" s="2"/>
      <c r="I596" s="45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2"/>
      <c r="B597" s="2"/>
      <c r="C597" s="59"/>
      <c r="D597" s="2"/>
      <c r="E597" s="2"/>
      <c r="F597" s="2"/>
      <c r="G597" s="2"/>
      <c r="H597" s="2"/>
      <c r="I597" s="4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2"/>
      <c r="B598" s="2"/>
      <c r="C598" s="59"/>
      <c r="D598" s="2"/>
      <c r="E598" s="2"/>
      <c r="F598" s="2"/>
      <c r="G598" s="2"/>
      <c r="H598" s="2"/>
      <c r="I598" s="45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2"/>
      <c r="B599" s="2"/>
      <c r="C599" s="59"/>
      <c r="D599" s="2"/>
      <c r="E599" s="2"/>
      <c r="F599" s="2"/>
      <c r="G599" s="2"/>
      <c r="H599" s="2"/>
      <c r="I599" s="4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2"/>
      <c r="B600" s="2"/>
      <c r="C600" s="59"/>
      <c r="D600" s="2"/>
      <c r="E600" s="2"/>
      <c r="F600" s="2"/>
      <c r="G600" s="2"/>
      <c r="H600" s="2"/>
      <c r="I600" s="45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2"/>
      <c r="B601" s="2"/>
      <c r="C601" s="59"/>
      <c r="D601" s="2"/>
      <c r="E601" s="2"/>
      <c r="F601" s="2"/>
      <c r="G601" s="2"/>
      <c r="H601" s="2"/>
      <c r="I601" s="4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2"/>
      <c r="B602" s="2"/>
      <c r="C602" s="59"/>
      <c r="D602" s="2"/>
      <c r="E602" s="2"/>
      <c r="F602" s="2"/>
      <c r="G602" s="2"/>
      <c r="H602" s="2"/>
      <c r="I602" s="45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2"/>
      <c r="B603" s="2"/>
      <c r="C603" s="59"/>
      <c r="D603" s="2"/>
      <c r="E603" s="2"/>
      <c r="F603" s="2"/>
      <c r="G603" s="2"/>
      <c r="H603" s="2"/>
      <c r="I603" s="4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2"/>
      <c r="B604" s="2"/>
      <c r="C604" s="59"/>
      <c r="D604" s="2"/>
      <c r="E604" s="2"/>
      <c r="F604" s="2"/>
      <c r="G604" s="2"/>
      <c r="H604" s="2"/>
      <c r="I604" s="45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2"/>
      <c r="B605" s="2"/>
      <c r="C605" s="59"/>
      <c r="D605" s="2"/>
      <c r="E605" s="2"/>
      <c r="F605" s="2"/>
      <c r="G605" s="2"/>
      <c r="H605" s="2"/>
      <c r="I605" s="4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2"/>
      <c r="B606" s="2"/>
      <c r="C606" s="59"/>
      <c r="D606" s="2"/>
      <c r="E606" s="2"/>
      <c r="F606" s="2"/>
      <c r="G606" s="2"/>
      <c r="H606" s="2"/>
      <c r="I606" s="45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2"/>
      <c r="B607" s="2"/>
      <c r="C607" s="59"/>
      <c r="D607" s="2"/>
      <c r="E607" s="2"/>
      <c r="F607" s="2"/>
      <c r="G607" s="2"/>
      <c r="H607" s="2"/>
      <c r="I607" s="4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2"/>
      <c r="B608" s="2"/>
      <c r="C608" s="59"/>
      <c r="D608" s="2"/>
      <c r="E608" s="2"/>
      <c r="F608" s="2"/>
      <c r="G608" s="2"/>
      <c r="H608" s="2"/>
      <c r="I608" s="45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2"/>
      <c r="B609" s="2"/>
      <c r="C609" s="59"/>
      <c r="D609" s="2"/>
      <c r="E609" s="2"/>
      <c r="F609" s="2"/>
      <c r="G609" s="2"/>
      <c r="H609" s="2"/>
      <c r="I609" s="4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2"/>
      <c r="B610" s="2"/>
      <c r="C610" s="59"/>
      <c r="D610" s="2"/>
      <c r="E610" s="2"/>
      <c r="F610" s="2"/>
      <c r="G610" s="2"/>
      <c r="H610" s="2"/>
      <c r="I610" s="45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2"/>
      <c r="B611" s="2"/>
      <c r="C611" s="59"/>
      <c r="D611" s="2"/>
      <c r="E611" s="2"/>
      <c r="F611" s="2"/>
      <c r="G611" s="2"/>
      <c r="H611" s="2"/>
      <c r="I611" s="4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2"/>
      <c r="B612" s="2"/>
      <c r="C612" s="59"/>
      <c r="D612" s="2"/>
      <c r="E612" s="2"/>
      <c r="F612" s="2"/>
      <c r="G612" s="2"/>
      <c r="H612" s="2"/>
      <c r="I612" s="45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2"/>
      <c r="B613" s="2"/>
      <c r="C613" s="59"/>
      <c r="D613" s="2"/>
      <c r="E613" s="2"/>
      <c r="F613" s="2"/>
      <c r="G613" s="2"/>
      <c r="H613" s="2"/>
      <c r="I613" s="4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2"/>
      <c r="B614" s="2"/>
      <c r="C614" s="59"/>
      <c r="D614" s="2"/>
      <c r="E614" s="2"/>
      <c r="F614" s="2"/>
      <c r="G614" s="2"/>
      <c r="H614" s="2"/>
      <c r="I614" s="45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2"/>
      <c r="B615" s="2"/>
      <c r="C615" s="59"/>
      <c r="D615" s="2"/>
      <c r="E615" s="2"/>
      <c r="F615" s="2"/>
      <c r="G615" s="2"/>
      <c r="H615" s="2"/>
      <c r="I615" s="4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2"/>
      <c r="B616" s="2"/>
      <c r="C616" s="59"/>
      <c r="D616" s="2"/>
      <c r="E616" s="2"/>
      <c r="F616" s="2"/>
      <c r="G616" s="2"/>
      <c r="H616" s="2"/>
      <c r="I616" s="45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2"/>
      <c r="B617" s="2"/>
      <c r="C617" s="59"/>
      <c r="D617" s="2"/>
      <c r="E617" s="2"/>
      <c r="F617" s="2"/>
      <c r="G617" s="2"/>
      <c r="H617" s="2"/>
      <c r="I617" s="4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2"/>
      <c r="B618" s="2"/>
      <c r="C618" s="59"/>
      <c r="D618" s="2"/>
      <c r="E618" s="2"/>
      <c r="F618" s="2"/>
      <c r="G618" s="2"/>
      <c r="H618" s="2"/>
      <c r="I618" s="45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2"/>
      <c r="B619" s="2"/>
      <c r="C619" s="59"/>
      <c r="D619" s="2"/>
      <c r="E619" s="2"/>
      <c r="F619" s="2"/>
      <c r="G619" s="2"/>
      <c r="H619" s="2"/>
      <c r="I619" s="4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2"/>
      <c r="B620" s="2"/>
      <c r="C620" s="59"/>
      <c r="D620" s="2"/>
      <c r="E620" s="2"/>
      <c r="F620" s="2"/>
      <c r="G620" s="2"/>
      <c r="H620" s="2"/>
      <c r="I620" s="45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2"/>
      <c r="B621" s="2"/>
      <c r="C621" s="59"/>
      <c r="D621" s="2"/>
      <c r="E621" s="2"/>
      <c r="F621" s="2"/>
      <c r="G621" s="2"/>
      <c r="H621" s="2"/>
      <c r="I621" s="4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2"/>
      <c r="B622" s="2"/>
      <c r="C622" s="59"/>
      <c r="D622" s="2"/>
      <c r="E622" s="2"/>
      <c r="F622" s="2"/>
      <c r="G622" s="2"/>
      <c r="H622" s="2"/>
      <c r="I622" s="45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2"/>
      <c r="B623" s="2"/>
      <c r="C623" s="59"/>
      <c r="D623" s="2"/>
      <c r="E623" s="2"/>
      <c r="F623" s="2"/>
      <c r="G623" s="2"/>
      <c r="H623" s="2"/>
      <c r="I623" s="4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2"/>
      <c r="B624" s="2"/>
      <c r="C624" s="59"/>
      <c r="D624" s="2"/>
      <c r="E624" s="2"/>
      <c r="F624" s="2"/>
      <c r="G624" s="2"/>
      <c r="H624" s="2"/>
      <c r="I624" s="45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2"/>
      <c r="B625" s="2"/>
      <c r="C625" s="59"/>
      <c r="D625" s="2"/>
      <c r="E625" s="2"/>
      <c r="F625" s="2"/>
      <c r="G625" s="2"/>
      <c r="H625" s="2"/>
      <c r="I625" s="4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2"/>
      <c r="B626" s="2"/>
      <c r="C626" s="59"/>
      <c r="D626" s="2"/>
      <c r="E626" s="2"/>
      <c r="F626" s="2"/>
      <c r="G626" s="2"/>
      <c r="H626" s="2"/>
      <c r="I626" s="45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2"/>
      <c r="B627" s="2"/>
      <c r="C627" s="59"/>
      <c r="D627" s="2"/>
      <c r="E627" s="2"/>
      <c r="F627" s="2"/>
      <c r="G627" s="2"/>
      <c r="H627" s="2"/>
      <c r="I627" s="4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2"/>
      <c r="B628" s="2"/>
      <c r="C628" s="59"/>
      <c r="D628" s="2"/>
      <c r="E628" s="2"/>
      <c r="F628" s="2"/>
      <c r="G628" s="2"/>
      <c r="H628" s="2"/>
      <c r="I628" s="45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2"/>
      <c r="B629" s="2"/>
      <c r="C629" s="59"/>
      <c r="D629" s="2"/>
      <c r="E629" s="2"/>
      <c r="F629" s="2"/>
      <c r="G629" s="2"/>
      <c r="H629" s="2"/>
      <c r="I629" s="4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2"/>
      <c r="B630" s="2"/>
      <c r="C630" s="59"/>
      <c r="D630" s="2"/>
      <c r="E630" s="2"/>
      <c r="F630" s="2"/>
      <c r="G630" s="2"/>
      <c r="H630" s="2"/>
      <c r="I630" s="4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2"/>
      <c r="B631" s="2"/>
      <c r="C631" s="59"/>
      <c r="D631" s="2"/>
      <c r="E631" s="2"/>
      <c r="F631" s="2"/>
      <c r="G631" s="2"/>
      <c r="H631" s="2"/>
      <c r="I631" s="4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2"/>
      <c r="B632" s="2"/>
      <c r="C632" s="59"/>
      <c r="D632" s="2"/>
      <c r="E632" s="2"/>
      <c r="F632" s="2"/>
      <c r="G632" s="2"/>
      <c r="H632" s="2"/>
      <c r="I632" s="45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2"/>
      <c r="B633" s="2"/>
      <c r="C633" s="59"/>
      <c r="D633" s="2"/>
      <c r="E633" s="2"/>
      <c r="F633" s="2"/>
      <c r="G633" s="2"/>
      <c r="H633" s="2"/>
      <c r="I633" s="4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2"/>
      <c r="B634" s="2"/>
      <c r="C634" s="59"/>
      <c r="D634" s="2"/>
      <c r="E634" s="2"/>
      <c r="F634" s="2"/>
      <c r="G634" s="2"/>
      <c r="H634" s="2"/>
      <c r="I634" s="45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2"/>
      <c r="B635" s="2"/>
      <c r="C635" s="59"/>
      <c r="D635" s="2"/>
      <c r="E635" s="2"/>
      <c r="F635" s="2"/>
      <c r="G635" s="2"/>
      <c r="H635" s="2"/>
      <c r="I635" s="4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2"/>
      <c r="B636" s="2"/>
      <c r="C636" s="59"/>
      <c r="D636" s="2"/>
      <c r="E636" s="2"/>
      <c r="F636" s="2"/>
      <c r="G636" s="2"/>
      <c r="H636" s="2"/>
      <c r="I636" s="45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2"/>
      <c r="B637" s="2"/>
      <c r="C637" s="59"/>
      <c r="D637" s="2"/>
      <c r="E637" s="2"/>
      <c r="F637" s="2"/>
      <c r="G637" s="2"/>
      <c r="H637" s="2"/>
      <c r="I637" s="4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2"/>
      <c r="B638" s="2"/>
      <c r="C638" s="59"/>
      <c r="D638" s="2"/>
      <c r="E638" s="2"/>
      <c r="F638" s="2"/>
      <c r="G638" s="2"/>
      <c r="H638" s="2"/>
      <c r="I638" s="45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2"/>
      <c r="B639" s="2"/>
      <c r="C639" s="59"/>
      <c r="D639" s="2"/>
      <c r="E639" s="2"/>
      <c r="F639" s="2"/>
      <c r="G639" s="2"/>
      <c r="H639" s="2"/>
      <c r="I639" s="4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2"/>
      <c r="B640" s="2"/>
      <c r="C640" s="59"/>
      <c r="D640" s="2"/>
      <c r="E640" s="2"/>
      <c r="F640" s="2"/>
      <c r="G640" s="2"/>
      <c r="H640" s="2"/>
      <c r="I640" s="45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2"/>
      <c r="B641" s="2"/>
      <c r="C641" s="59"/>
      <c r="D641" s="2"/>
      <c r="E641" s="2"/>
      <c r="F641" s="2"/>
      <c r="G641" s="2"/>
      <c r="H641" s="2"/>
      <c r="I641" s="4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2"/>
      <c r="B642" s="2"/>
      <c r="C642" s="59"/>
      <c r="D642" s="2"/>
      <c r="E642" s="2"/>
      <c r="F642" s="2"/>
      <c r="G642" s="2"/>
      <c r="H642" s="2"/>
      <c r="I642" s="45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2"/>
      <c r="B643" s="2"/>
      <c r="C643" s="59"/>
      <c r="D643" s="2"/>
      <c r="E643" s="2"/>
      <c r="F643" s="2"/>
      <c r="G643" s="2"/>
      <c r="H643" s="2"/>
      <c r="I643" s="4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2"/>
      <c r="B644" s="2"/>
      <c r="C644" s="59"/>
      <c r="D644" s="2"/>
      <c r="E644" s="2"/>
      <c r="F644" s="2"/>
      <c r="G644" s="2"/>
      <c r="H644" s="2"/>
      <c r="I644" s="45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2"/>
      <c r="B645" s="2"/>
      <c r="C645" s="59"/>
      <c r="D645" s="2"/>
      <c r="E645" s="2"/>
      <c r="F645" s="2"/>
      <c r="G645" s="2"/>
      <c r="H645" s="2"/>
      <c r="I645" s="4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2"/>
      <c r="B646" s="2"/>
      <c r="C646" s="59"/>
      <c r="D646" s="2"/>
      <c r="E646" s="2"/>
      <c r="F646" s="2"/>
      <c r="G646" s="2"/>
      <c r="H646" s="2"/>
      <c r="I646" s="45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2"/>
      <c r="B647" s="2"/>
      <c r="C647" s="59"/>
      <c r="D647" s="2"/>
      <c r="E647" s="2"/>
      <c r="F647" s="2"/>
      <c r="G647" s="2"/>
      <c r="H647" s="2"/>
      <c r="I647" s="4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2"/>
      <c r="B648" s="2"/>
      <c r="C648" s="59"/>
      <c r="D648" s="2"/>
      <c r="E648" s="2"/>
      <c r="F648" s="2"/>
      <c r="G648" s="2"/>
      <c r="H648" s="2"/>
      <c r="I648" s="45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2"/>
      <c r="B649" s="2"/>
      <c r="C649" s="59"/>
      <c r="D649" s="2"/>
      <c r="E649" s="2"/>
      <c r="F649" s="2"/>
      <c r="G649" s="2"/>
      <c r="H649" s="2"/>
      <c r="I649" s="4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2"/>
      <c r="B650" s="2"/>
      <c r="C650" s="59"/>
      <c r="D650" s="2"/>
      <c r="E650" s="2"/>
      <c r="F650" s="2"/>
      <c r="G650" s="2"/>
      <c r="H650" s="2"/>
      <c r="I650" s="45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2"/>
      <c r="B651" s="2"/>
      <c r="C651" s="59"/>
      <c r="D651" s="2"/>
      <c r="E651" s="2"/>
      <c r="F651" s="2"/>
      <c r="G651" s="2"/>
      <c r="H651" s="2"/>
      <c r="I651" s="4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2"/>
      <c r="B652" s="2"/>
      <c r="C652" s="59"/>
      <c r="D652" s="2"/>
      <c r="E652" s="2"/>
      <c r="F652" s="2"/>
      <c r="G652" s="2"/>
      <c r="H652" s="2"/>
      <c r="I652" s="45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2"/>
      <c r="B653" s="2"/>
      <c r="C653" s="59"/>
      <c r="D653" s="2"/>
      <c r="E653" s="2"/>
      <c r="F653" s="2"/>
      <c r="G653" s="2"/>
      <c r="H653" s="2"/>
      <c r="I653" s="4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2"/>
      <c r="B654" s="2"/>
      <c r="C654" s="59"/>
      <c r="D654" s="2"/>
      <c r="E654" s="2"/>
      <c r="F654" s="2"/>
      <c r="G654" s="2"/>
      <c r="H654" s="2"/>
      <c r="I654" s="45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2"/>
      <c r="B655" s="2"/>
      <c r="C655" s="59"/>
      <c r="D655" s="2"/>
      <c r="E655" s="2"/>
      <c r="F655" s="2"/>
      <c r="G655" s="2"/>
      <c r="H655" s="2"/>
      <c r="I655" s="4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2"/>
      <c r="B656" s="2"/>
      <c r="C656" s="59"/>
      <c r="D656" s="2"/>
      <c r="E656" s="2"/>
      <c r="F656" s="2"/>
      <c r="G656" s="2"/>
      <c r="H656" s="2"/>
      <c r="I656" s="45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2"/>
      <c r="B657" s="2"/>
      <c r="C657" s="59"/>
      <c r="D657" s="2"/>
      <c r="E657" s="2"/>
      <c r="F657" s="2"/>
      <c r="G657" s="2"/>
      <c r="H657" s="2"/>
      <c r="I657" s="4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2"/>
      <c r="B658" s="2"/>
      <c r="C658" s="59"/>
      <c r="D658" s="2"/>
      <c r="E658" s="2"/>
      <c r="F658" s="2"/>
      <c r="G658" s="2"/>
      <c r="H658" s="2"/>
      <c r="I658" s="45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2"/>
      <c r="B659" s="2"/>
      <c r="C659" s="59"/>
      <c r="D659" s="2"/>
      <c r="E659" s="2"/>
      <c r="F659" s="2"/>
      <c r="G659" s="2"/>
      <c r="H659" s="2"/>
      <c r="I659" s="4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2"/>
      <c r="B660" s="2"/>
      <c r="C660" s="59"/>
      <c r="D660" s="2"/>
      <c r="E660" s="2"/>
      <c r="F660" s="2"/>
      <c r="G660" s="2"/>
      <c r="H660" s="2"/>
      <c r="I660" s="45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2"/>
      <c r="B661" s="2"/>
      <c r="C661" s="59"/>
      <c r="D661" s="2"/>
      <c r="E661" s="2"/>
      <c r="F661" s="2"/>
      <c r="G661" s="2"/>
      <c r="H661" s="2"/>
      <c r="I661" s="4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2"/>
      <c r="B662" s="2"/>
      <c r="C662" s="59"/>
      <c r="D662" s="2"/>
      <c r="E662" s="2"/>
      <c r="F662" s="2"/>
      <c r="G662" s="2"/>
      <c r="H662" s="2"/>
      <c r="I662" s="45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2"/>
      <c r="B663" s="2"/>
      <c r="C663" s="59"/>
      <c r="D663" s="2"/>
      <c r="E663" s="2"/>
      <c r="F663" s="2"/>
      <c r="G663" s="2"/>
      <c r="H663" s="2"/>
      <c r="I663" s="4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2"/>
      <c r="B664" s="2"/>
      <c r="C664" s="59"/>
      <c r="D664" s="2"/>
      <c r="E664" s="2"/>
      <c r="F664" s="2"/>
      <c r="G664" s="2"/>
      <c r="H664" s="2"/>
      <c r="I664" s="45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2"/>
      <c r="B665" s="2"/>
      <c r="C665" s="59"/>
      <c r="D665" s="2"/>
      <c r="E665" s="2"/>
      <c r="F665" s="2"/>
      <c r="G665" s="2"/>
      <c r="H665" s="2"/>
      <c r="I665" s="4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2"/>
      <c r="B666" s="2"/>
      <c r="C666" s="59"/>
      <c r="D666" s="2"/>
      <c r="E666" s="2"/>
      <c r="F666" s="2"/>
      <c r="G666" s="2"/>
      <c r="H666" s="2"/>
      <c r="I666" s="45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2"/>
      <c r="B667" s="2"/>
      <c r="C667" s="59"/>
      <c r="D667" s="2"/>
      <c r="E667" s="2"/>
      <c r="F667" s="2"/>
      <c r="G667" s="2"/>
      <c r="H667" s="2"/>
      <c r="I667" s="4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2"/>
      <c r="B668" s="2"/>
      <c r="C668" s="59"/>
      <c r="D668" s="2"/>
      <c r="E668" s="2"/>
      <c r="F668" s="2"/>
      <c r="G668" s="2"/>
      <c r="H668" s="2"/>
      <c r="I668" s="45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2"/>
      <c r="B669" s="2"/>
      <c r="C669" s="59"/>
      <c r="D669" s="2"/>
      <c r="E669" s="2"/>
      <c r="F669" s="2"/>
      <c r="G669" s="2"/>
      <c r="H669" s="2"/>
      <c r="I669" s="4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2"/>
      <c r="B670" s="2"/>
      <c r="C670" s="59"/>
      <c r="D670" s="2"/>
      <c r="E670" s="2"/>
      <c r="F670" s="2"/>
      <c r="G670" s="2"/>
      <c r="H670" s="2"/>
      <c r="I670" s="45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2"/>
      <c r="B671" s="2"/>
      <c r="C671" s="59"/>
      <c r="D671" s="2"/>
      <c r="E671" s="2"/>
      <c r="F671" s="2"/>
      <c r="G671" s="2"/>
      <c r="H671" s="2"/>
      <c r="I671" s="4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2"/>
      <c r="B672" s="2"/>
      <c r="C672" s="59"/>
      <c r="D672" s="2"/>
      <c r="E672" s="2"/>
      <c r="F672" s="2"/>
      <c r="G672" s="2"/>
      <c r="H672" s="2"/>
      <c r="I672" s="45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2"/>
      <c r="B673" s="2"/>
      <c r="C673" s="59"/>
      <c r="D673" s="2"/>
      <c r="E673" s="2"/>
      <c r="F673" s="2"/>
      <c r="G673" s="2"/>
      <c r="H673" s="2"/>
      <c r="I673" s="4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2"/>
      <c r="B674" s="2"/>
      <c r="C674" s="59"/>
      <c r="D674" s="2"/>
      <c r="E674" s="2"/>
      <c r="F674" s="2"/>
      <c r="G674" s="2"/>
      <c r="H674" s="2"/>
      <c r="I674" s="45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2"/>
      <c r="B675" s="2"/>
      <c r="C675" s="59"/>
      <c r="D675" s="2"/>
      <c r="E675" s="2"/>
      <c r="F675" s="2"/>
      <c r="G675" s="2"/>
      <c r="H675" s="2"/>
      <c r="I675" s="4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2"/>
      <c r="B676" s="2"/>
      <c r="C676" s="59"/>
      <c r="D676" s="2"/>
      <c r="E676" s="2"/>
      <c r="F676" s="2"/>
      <c r="G676" s="2"/>
      <c r="H676" s="2"/>
      <c r="I676" s="4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2"/>
      <c r="B677" s="2"/>
      <c r="C677" s="59"/>
      <c r="D677" s="2"/>
      <c r="E677" s="2"/>
      <c r="F677" s="2"/>
      <c r="G677" s="2"/>
      <c r="H677" s="2"/>
      <c r="I677" s="4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2"/>
      <c r="B678" s="2"/>
      <c r="C678" s="59"/>
      <c r="D678" s="2"/>
      <c r="E678" s="2"/>
      <c r="F678" s="2"/>
      <c r="G678" s="2"/>
      <c r="H678" s="2"/>
      <c r="I678" s="45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2"/>
      <c r="B679" s="2"/>
      <c r="C679" s="59"/>
      <c r="D679" s="2"/>
      <c r="E679" s="2"/>
      <c r="F679" s="2"/>
      <c r="G679" s="2"/>
      <c r="H679" s="2"/>
      <c r="I679" s="4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2"/>
      <c r="B680" s="2"/>
      <c r="C680" s="59"/>
      <c r="D680" s="2"/>
      <c r="E680" s="2"/>
      <c r="F680" s="2"/>
      <c r="G680" s="2"/>
      <c r="H680" s="2"/>
      <c r="I680" s="45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2"/>
      <c r="B681" s="2"/>
      <c r="C681" s="59"/>
      <c r="D681" s="2"/>
      <c r="E681" s="2"/>
      <c r="F681" s="2"/>
      <c r="G681" s="2"/>
      <c r="H681" s="2"/>
      <c r="I681" s="4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2"/>
      <c r="B682" s="2"/>
      <c r="C682" s="59"/>
      <c r="D682" s="2"/>
      <c r="E682" s="2"/>
      <c r="F682" s="2"/>
      <c r="G682" s="2"/>
      <c r="H682" s="2"/>
      <c r="I682" s="45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2"/>
      <c r="B683" s="2"/>
      <c r="C683" s="59"/>
      <c r="D683" s="2"/>
      <c r="E683" s="2"/>
      <c r="F683" s="2"/>
      <c r="G683" s="2"/>
      <c r="H683" s="2"/>
      <c r="I683" s="4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2"/>
      <c r="B684" s="2"/>
      <c r="C684" s="59"/>
      <c r="D684" s="2"/>
      <c r="E684" s="2"/>
      <c r="F684" s="2"/>
      <c r="G684" s="2"/>
      <c r="H684" s="2"/>
      <c r="I684" s="45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2"/>
      <c r="B685" s="2"/>
      <c r="C685" s="59"/>
      <c r="D685" s="2"/>
      <c r="E685" s="2"/>
      <c r="F685" s="2"/>
      <c r="G685" s="2"/>
      <c r="H685" s="2"/>
      <c r="I685" s="4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2"/>
      <c r="B686" s="2"/>
      <c r="C686" s="59"/>
      <c r="D686" s="2"/>
      <c r="E686" s="2"/>
      <c r="F686" s="2"/>
      <c r="G686" s="2"/>
      <c r="H686" s="2"/>
      <c r="I686" s="45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2"/>
      <c r="B687" s="2"/>
      <c r="C687" s="59"/>
      <c r="D687" s="2"/>
      <c r="E687" s="2"/>
      <c r="F687" s="2"/>
      <c r="G687" s="2"/>
      <c r="H687" s="2"/>
      <c r="I687" s="4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2"/>
      <c r="B688" s="2"/>
      <c r="C688" s="59"/>
      <c r="D688" s="2"/>
      <c r="E688" s="2"/>
      <c r="F688" s="2"/>
      <c r="G688" s="2"/>
      <c r="H688" s="2"/>
      <c r="I688" s="45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2"/>
      <c r="B689" s="2"/>
      <c r="C689" s="59"/>
      <c r="D689" s="2"/>
      <c r="E689" s="2"/>
      <c r="F689" s="2"/>
      <c r="G689" s="2"/>
      <c r="H689" s="2"/>
      <c r="I689" s="4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2"/>
      <c r="B690" s="2"/>
      <c r="C690" s="59"/>
      <c r="D690" s="2"/>
      <c r="E690" s="2"/>
      <c r="F690" s="2"/>
      <c r="G690" s="2"/>
      <c r="H690" s="2"/>
      <c r="I690" s="45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2"/>
      <c r="B691" s="2"/>
      <c r="C691" s="59"/>
      <c r="D691" s="2"/>
      <c r="E691" s="2"/>
      <c r="F691" s="2"/>
      <c r="G691" s="2"/>
      <c r="H691" s="2"/>
      <c r="I691" s="4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2"/>
      <c r="B692" s="2"/>
      <c r="C692" s="59"/>
      <c r="D692" s="2"/>
      <c r="E692" s="2"/>
      <c r="F692" s="2"/>
      <c r="G692" s="2"/>
      <c r="H692" s="2"/>
      <c r="I692" s="45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2"/>
      <c r="B693" s="2"/>
      <c r="C693" s="59"/>
      <c r="D693" s="2"/>
      <c r="E693" s="2"/>
      <c r="F693" s="2"/>
      <c r="G693" s="2"/>
      <c r="H693" s="2"/>
      <c r="I693" s="4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2"/>
      <c r="B694" s="2"/>
      <c r="C694" s="59"/>
      <c r="D694" s="2"/>
      <c r="E694" s="2"/>
      <c r="F694" s="2"/>
      <c r="G694" s="2"/>
      <c r="H694" s="2"/>
      <c r="I694" s="45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2"/>
      <c r="B695" s="2"/>
      <c r="C695" s="59"/>
      <c r="D695" s="2"/>
      <c r="E695" s="2"/>
      <c r="F695" s="2"/>
      <c r="G695" s="2"/>
      <c r="H695" s="2"/>
      <c r="I695" s="4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2"/>
      <c r="B696" s="2"/>
      <c r="C696" s="59"/>
      <c r="D696" s="2"/>
      <c r="E696" s="2"/>
      <c r="F696" s="2"/>
      <c r="G696" s="2"/>
      <c r="H696" s="2"/>
      <c r="I696" s="45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2"/>
      <c r="B697" s="2"/>
      <c r="C697" s="59"/>
      <c r="D697" s="2"/>
      <c r="E697" s="2"/>
      <c r="F697" s="2"/>
      <c r="G697" s="2"/>
      <c r="H697" s="2"/>
      <c r="I697" s="4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2"/>
      <c r="B698" s="2"/>
      <c r="C698" s="59"/>
      <c r="D698" s="2"/>
      <c r="E698" s="2"/>
      <c r="F698" s="2"/>
      <c r="G698" s="2"/>
      <c r="H698" s="2"/>
      <c r="I698" s="45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2"/>
      <c r="B699" s="2"/>
      <c r="C699" s="59"/>
      <c r="D699" s="2"/>
      <c r="E699" s="2"/>
      <c r="F699" s="2"/>
      <c r="G699" s="2"/>
      <c r="H699" s="2"/>
      <c r="I699" s="4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2"/>
      <c r="B700" s="2"/>
      <c r="C700" s="59"/>
      <c r="D700" s="2"/>
      <c r="E700" s="2"/>
      <c r="F700" s="2"/>
      <c r="G700" s="2"/>
      <c r="H700" s="2"/>
      <c r="I700" s="45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2"/>
      <c r="B701" s="2"/>
      <c r="C701" s="59"/>
      <c r="D701" s="2"/>
      <c r="E701" s="2"/>
      <c r="F701" s="2"/>
      <c r="G701" s="2"/>
      <c r="H701" s="2"/>
      <c r="I701" s="4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2"/>
      <c r="B702" s="2"/>
      <c r="C702" s="59"/>
      <c r="D702" s="2"/>
      <c r="E702" s="2"/>
      <c r="F702" s="2"/>
      <c r="G702" s="2"/>
      <c r="H702" s="2"/>
      <c r="I702" s="45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2"/>
      <c r="B703" s="2"/>
      <c r="C703" s="59"/>
      <c r="D703" s="2"/>
      <c r="E703" s="2"/>
      <c r="F703" s="2"/>
      <c r="G703" s="2"/>
      <c r="H703" s="2"/>
      <c r="I703" s="4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2"/>
      <c r="B704" s="2"/>
      <c r="C704" s="59"/>
      <c r="D704" s="2"/>
      <c r="E704" s="2"/>
      <c r="F704" s="2"/>
      <c r="G704" s="2"/>
      <c r="H704" s="2"/>
      <c r="I704" s="45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2"/>
      <c r="B705" s="2"/>
      <c r="C705" s="59"/>
      <c r="D705" s="2"/>
      <c r="E705" s="2"/>
      <c r="F705" s="2"/>
      <c r="G705" s="2"/>
      <c r="H705" s="2"/>
      <c r="I705" s="4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2"/>
      <c r="B706" s="2"/>
      <c r="C706" s="59"/>
      <c r="D706" s="2"/>
      <c r="E706" s="2"/>
      <c r="F706" s="2"/>
      <c r="G706" s="2"/>
      <c r="H706" s="2"/>
      <c r="I706" s="45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2"/>
      <c r="B707" s="2"/>
      <c r="C707" s="59"/>
      <c r="D707" s="2"/>
      <c r="E707" s="2"/>
      <c r="F707" s="2"/>
      <c r="G707" s="2"/>
      <c r="H707" s="2"/>
      <c r="I707" s="4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2"/>
      <c r="B708" s="2"/>
      <c r="C708" s="59"/>
      <c r="D708" s="2"/>
      <c r="E708" s="2"/>
      <c r="F708" s="2"/>
      <c r="G708" s="2"/>
      <c r="H708" s="2"/>
      <c r="I708" s="45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2"/>
      <c r="B709" s="2"/>
      <c r="C709" s="59"/>
      <c r="D709" s="2"/>
      <c r="E709" s="2"/>
      <c r="F709" s="2"/>
      <c r="G709" s="2"/>
      <c r="H709" s="2"/>
      <c r="I709" s="4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2"/>
      <c r="B710" s="2"/>
      <c r="C710" s="59"/>
      <c r="D710" s="2"/>
      <c r="E710" s="2"/>
      <c r="F710" s="2"/>
      <c r="G710" s="2"/>
      <c r="H710" s="2"/>
      <c r="I710" s="45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2"/>
      <c r="B711" s="2"/>
      <c r="C711" s="59"/>
      <c r="D711" s="2"/>
      <c r="E711" s="2"/>
      <c r="F711" s="2"/>
      <c r="G711" s="2"/>
      <c r="H711" s="2"/>
      <c r="I711" s="4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2"/>
      <c r="B712" s="2"/>
      <c r="C712" s="59"/>
      <c r="D712" s="2"/>
      <c r="E712" s="2"/>
      <c r="F712" s="2"/>
      <c r="G712" s="2"/>
      <c r="H712" s="2"/>
      <c r="I712" s="45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2"/>
      <c r="B713" s="2"/>
      <c r="C713" s="59"/>
      <c r="D713" s="2"/>
      <c r="E713" s="2"/>
      <c r="F713" s="2"/>
      <c r="G713" s="2"/>
      <c r="H713" s="2"/>
      <c r="I713" s="4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2"/>
      <c r="B714" s="2"/>
      <c r="C714" s="59"/>
      <c r="D714" s="2"/>
      <c r="E714" s="2"/>
      <c r="F714" s="2"/>
      <c r="G714" s="2"/>
      <c r="H714" s="2"/>
      <c r="I714" s="45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2"/>
      <c r="B715" s="2"/>
      <c r="C715" s="59"/>
      <c r="D715" s="2"/>
      <c r="E715" s="2"/>
      <c r="F715" s="2"/>
      <c r="G715" s="2"/>
      <c r="H715" s="2"/>
      <c r="I715" s="4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2"/>
      <c r="B716" s="2"/>
      <c r="C716" s="59"/>
      <c r="D716" s="2"/>
      <c r="E716" s="2"/>
      <c r="F716" s="2"/>
      <c r="G716" s="2"/>
      <c r="H716" s="2"/>
      <c r="I716" s="45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2"/>
      <c r="B717" s="2"/>
      <c r="C717" s="59"/>
      <c r="D717" s="2"/>
      <c r="E717" s="2"/>
      <c r="F717" s="2"/>
      <c r="G717" s="2"/>
      <c r="H717" s="2"/>
      <c r="I717" s="4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2"/>
      <c r="B718" s="2"/>
      <c r="C718" s="59"/>
      <c r="D718" s="2"/>
      <c r="E718" s="2"/>
      <c r="F718" s="2"/>
      <c r="G718" s="2"/>
      <c r="H718" s="2"/>
      <c r="I718" s="45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2"/>
      <c r="B719" s="2"/>
      <c r="C719" s="59"/>
      <c r="D719" s="2"/>
      <c r="E719" s="2"/>
      <c r="F719" s="2"/>
      <c r="G719" s="2"/>
      <c r="H719" s="2"/>
      <c r="I719" s="4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2"/>
      <c r="B720" s="2"/>
      <c r="C720" s="59"/>
      <c r="D720" s="2"/>
      <c r="E720" s="2"/>
      <c r="F720" s="2"/>
      <c r="G720" s="2"/>
      <c r="H720" s="2"/>
      <c r="I720" s="45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2"/>
      <c r="B721" s="2"/>
      <c r="C721" s="59"/>
      <c r="D721" s="2"/>
      <c r="E721" s="2"/>
      <c r="F721" s="2"/>
      <c r="G721" s="2"/>
      <c r="H721" s="2"/>
      <c r="I721" s="4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2"/>
      <c r="B722" s="2"/>
      <c r="C722" s="59"/>
      <c r="D722" s="2"/>
      <c r="E722" s="2"/>
      <c r="F722" s="2"/>
      <c r="G722" s="2"/>
      <c r="H722" s="2"/>
      <c r="I722" s="45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2"/>
      <c r="B723" s="2"/>
      <c r="C723" s="59"/>
      <c r="D723" s="2"/>
      <c r="E723" s="2"/>
      <c r="F723" s="2"/>
      <c r="G723" s="2"/>
      <c r="H723" s="2"/>
      <c r="I723" s="4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2"/>
      <c r="B724" s="2"/>
      <c r="C724" s="59"/>
      <c r="D724" s="2"/>
      <c r="E724" s="2"/>
      <c r="F724" s="2"/>
      <c r="G724" s="2"/>
      <c r="H724" s="2"/>
      <c r="I724" s="4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2"/>
      <c r="B725" s="2"/>
      <c r="C725" s="59"/>
      <c r="D725" s="2"/>
      <c r="E725" s="2"/>
      <c r="F725" s="2"/>
      <c r="G725" s="2"/>
      <c r="H725" s="2"/>
      <c r="I725" s="4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2"/>
      <c r="B726" s="2"/>
      <c r="C726" s="59"/>
      <c r="D726" s="2"/>
      <c r="E726" s="2"/>
      <c r="F726" s="2"/>
      <c r="G726" s="2"/>
      <c r="H726" s="2"/>
      <c r="I726" s="45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2"/>
      <c r="B727" s="2"/>
      <c r="C727" s="59"/>
      <c r="D727" s="2"/>
      <c r="E727" s="2"/>
      <c r="F727" s="2"/>
      <c r="G727" s="2"/>
      <c r="H727" s="2"/>
      <c r="I727" s="4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2"/>
      <c r="B728" s="2"/>
      <c r="C728" s="59"/>
      <c r="D728" s="2"/>
      <c r="E728" s="2"/>
      <c r="F728" s="2"/>
      <c r="G728" s="2"/>
      <c r="H728" s="2"/>
      <c r="I728" s="45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2"/>
      <c r="B729" s="2"/>
      <c r="C729" s="59"/>
      <c r="D729" s="2"/>
      <c r="E729" s="2"/>
      <c r="F729" s="2"/>
      <c r="G729" s="2"/>
      <c r="H729" s="2"/>
      <c r="I729" s="4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2"/>
      <c r="B730" s="2"/>
      <c r="C730" s="59"/>
      <c r="D730" s="2"/>
      <c r="E730" s="2"/>
      <c r="F730" s="2"/>
      <c r="G730" s="2"/>
      <c r="H730" s="2"/>
      <c r="I730" s="45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2"/>
      <c r="B731" s="2"/>
      <c r="C731" s="59"/>
      <c r="D731" s="2"/>
      <c r="E731" s="2"/>
      <c r="F731" s="2"/>
      <c r="G731" s="2"/>
      <c r="H731" s="2"/>
      <c r="I731" s="4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2"/>
      <c r="B732" s="2"/>
      <c r="C732" s="59"/>
      <c r="D732" s="2"/>
      <c r="E732" s="2"/>
      <c r="F732" s="2"/>
      <c r="G732" s="2"/>
      <c r="H732" s="2"/>
      <c r="I732" s="45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2"/>
      <c r="B733" s="2"/>
      <c r="C733" s="59"/>
      <c r="D733" s="2"/>
      <c r="E733" s="2"/>
      <c r="F733" s="2"/>
      <c r="G733" s="2"/>
      <c r="H733" s="2"/>
      <c r="I733" s="4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2"/>
      <c r="B734" s="2"/>
      <c r="C734" s="59"/>
      <c r="D734" s="2"/>
      <c r="E734" s="2"/>
      <c r="F734" s="2"/>
      <c r="G734" s="2"/>
      <c r="H734" s="2"/>
      <c r="I734" s="45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2"/>
      <c r="B735" s="2"/>
      <c r="C735" s="59"/>
      <c r="D735" s="2"/>
      <c r="E735" s="2"/>
      <c r="F735" s="2"/>
      <c r="G735" s="2"/>
      <c r="H735" s="2"/>
      <c r="I735" s="4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2"/>
      <c r="B736" s="2"/>
      <c r="C736" s="59"/>
      <c r="D736" s="2"/>
      <c r="E736" s="2"/>
      <c r="F736" s="2"/>
      <c r="G736" s="2"/>
      <c r="H736" s="2"/>
      <c r="I736" s="45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2"/>
      <c r="B737" s="2"/>
      <c r="C737" s="59"/>
      <c r="D737" s="2"/>
      <c r="E737" s="2"/>
      <c r="F737" s="2"/>
      <c r="G737" s="2"/>
      <c r="H737" s="2"/>
      <c r="I737" s="4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2"/>
      <c r="B738" s="2"/>
      <c r="C738" s="59"/>
      <c r="D738" s="2"/>
      <c r="E738" s="2"/>
      <c r="F738" s="2"/>
      <c r="G738" s="2"/>
      <c r="H738" s="2"/>
      <c r="I738" s="45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2"/>
      <c r="B739" s="2"/>
      <c r="C739" s="59"/>
      <c r="D739" s="2"/>
      <c r="E739" s="2"/>
      <c r="F739" s="2"/>
      <c r="G739" s="2"/>
      <c r="H739" s="2"/>
      <c r="I739" s="4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2"/>
      <c r="B740" s="2"/>
      <c r="C740" s="59"/>
      <c r="D740" s="2"/>
      <c r="E740" s="2"/>
      <c r="F740" s="2"/>
      <c r="G740" s="2"/>
      <c r="H740" s="2"/>
      <c r="I740" s="45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2"/>
      <c r="B741" s="2"/>
      <c r="C741" s="59"/>
      <c r="D741" s="2"/>
      <c r="E741" s="2"/>
      <c r="F741" s="2"/>
      <c r="G741" s="2"/>
      <c r="H741" s="2"/>
      <c r="I741" s="4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2"/>
      <c r="B742" s="2"/>
      <c r="C742" s="59"/>
      <c r="D742" s="2"/>
      <c r="E742" s="2"/>
      <c r="F742" s="2"/>
      <c r="G742" s="2"/>
      <c r="H742" s="2"/>
      <c r="I742" s="45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2"/>
      <c r="B743" s="2"/>
      <c r="C743" s="59"/>
      <c r="D743" s="2"/>
      <c r="E743" s="2"/>
      <c r="F743" s="2"/>
      <c r="G743" s="2"/>
      <c r="H743" s="2"/>
      <c r="I743" s="4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2"/>
      <c r="B744" s="2"/>
      <c r="C744" s="59"/>
      <c r="D744" s="2"/>
      <c r="E744" s="2"/>
      <c r="F744" s="2"/>
      <c r="G744" s="2"/>
      <c r="H744" s="2"/>
      <c r="I744" s="45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2"/>
      <c r="B745" s="2"/>
      <c r="C745" s="59"/>
      <c r="D745" s="2"/>
      <c r="E745" s="2"/>
      <c r="F745" s="2"/>
      <c r="G745" s="2"/>
      <c r="H745" s="2"/>
      <c r="I745" s="4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2"/>
      <c r="B746" s="2"/>
      <c r="C746" s="59"/>
      <c r="D746" s="2"/>
      <c r="E746" s="2"/>
      <c r="F746" s="2"/>
      <c r="G746" s="2"/>
      <c r="H746" s="2"/>
      <c r="I746" s="45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2"/>
      <c r="B747" s="2"/>
      <c r="C747" s="59"/>
      <c r="D747" s="2"/>
      <c r="E747" s="2"/>
      <c r="F747" s="2"/>
      <c r="G747" s="2"/>
      <c r="H747" s="2"/>
      <c r="I747" s="4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2"/>
      <c r="B748" s="2"/>
      <c r="C748" s="59"/>
      <c r="D748" s="2"/>
      <c r="E748" s="2"/>
      <c r="F748" s="2"/>
      <c r="G748" s="2"/>
      <c r="H748" s="2"/>
      <c r="I748" s="45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2"/>
      <c r="B749" s="2"/>
      <c r="C749" s="59"/>
      <c r="D749" s="2"/>
      <c r="E749" s="2"/>
      <c r="F749" s="2"/>
      <c r="G749" s="2"/>
      <c r="H749" s="2"/>
      <c r="I749" s="4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2"/>
      <c r="B750" s="2"/>
      <c r="C750" s="59"/>
      <c r="D750" s="2"/>
      <c r="E750" s="2"/>
      <c r="F750" s="2"/>
      <c r="G750" s="2"/>
      <c r="H750" s="2"/>
      <c r="I750" s="45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2"/>
      <c r="B751" s="2"/>
      <c r="C751" s="59"/>
      <c r="D751" s="2"/>
      <c r="E751" s="2"/>
      <c r="F751" s="2"/>
      <c r="G751" s="2"/>
      <c r="H751" s="2"/>
      <c r="I751" s="4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2"/>
      <c r="B752" s="2"/>
      <c r="C752" s="59"/>
      <c r="D752" s="2"/>
      <c r="E752" s="2"/>
      <c r="F752" s="2"/>
      <c r="G752" s="2"/>
      <c r="H752" s="2"/>
      <c r="I752" s="45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2"/>
      <c r="B753" s="2"/>
      <c r="C753" s="59"/>
      <c r="D753" s="2"/>
      <c r="E753" s="2"/>
      <c r="F753" s="2"/>
      <c r="G753" s="2"/>
      <c r="H753" s="2"/>
      <c r="I753" s="4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2"/>
      <c r="B754" s="2"/>
      <c r="C754" s="59"/>
      <c r="D754" s="2"/>
      <c r="E754" s="2"/>
      <c r="F754" s="2"/>
      <c r="G754" s="2"/>
      <c r="H754" s="2"/>
      <c r="I754" s="45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2"/>
      <c r="B755" s="2"/>
      <c r="C755" s="59"/>
      <c r="D755" s="2"/>
      <c r="E755" s="2"/>
      <c r="F755" s="2"/>
      <c r="G755" s="2"/>
      <c r="H755" s="2"/>
      <c r="I755" s="4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2"/>
      <c r="B756" s="2"/>
      <c r="C756" s="59"/>
      <c r="D756" s="2"/>
      <c r="E756" s="2"/>
      <c r="F756" s="2"/>
      <c r="G756" s="2"/>
      <c r="H756" s="2"/>
      <c r="I756" s="45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2"/>
      <c r="B757" s="2"/>
      <c r="C757" s="59"/>
      <c r="D757" s="2"/>
      <c r="E757" s="2"/>
      <c r="F757" s="2"/>
      <c r="G757" s="2"/>
      <c r="H757" s="2"/>
      <c r="I757" s="4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2"/>
      <c r="B758" s="2"/>
      <c r="C758" s="59"/>
      <c r="D758" s="2"/>
      <c r="E758" s="2"/>
      <c r="F758" s="2"/>
      <c r="G758" s="2"/>
      <c r="H758" s="2"/>
      <c r="I758" s="45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2"/>
      <c r="B759" s="2"/>
      <c r="C759" s="59"/>
      <c r="D759" s="2"/>
      <c r="E759" s="2"/>
      <c r="F759" s="2"/>
      <c r="G759" s="2"/>
      <c r="H759" s="2"/>
      <c r="I759" s="4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2"/>
      <c r="B760" s="2"/>
      <c r="C760" s="59"/>
      <c r="D760" s="2"/>
      <c r="E760" s="2"/>
      <c r="F760" s="2"/>
      <c r="G760" s="2"/>
      <c r="H760" s="2"/>
      <c r="I760" s="45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2"/>
      <c r="B761" s="2"/>
      <c r="C761" s="59"/>
      <c r="D761" s="2"/>
      <c r="E761" s="2"/>
      <c r="F761" s="2"/>
      <c r="G761" s="2"/>
      <c r="H761" s="2"/>
      <c r="I761" s="4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2"/>
      <c r="B762" s="2"/>
      <c r="C762" s="59"/>
      <c r="D762" s="2"/>
      <c r="E762" s="2"/>
      <c r="F762" s="2"/>
      <c r="G762" s="2"/>
      <c r="H762" s="2"/>
      <c r="I762" s="45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2"/>
      <c r="B763" s="2"/>
      <c r="C763" s="59"/>
      <c r="D763" s="2"/>
      <c r="E763" s="2"/>
      <c r="F763" s="2"/>
      <c r="G763" s="2"/>
      <c r="H763" s="2"/>
      <c r="I763" s="4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2"/>
      <c r="B764" s="2"/>
      <c r="C764" s="59"/>
      <c r="D764" s="2"/>
      <c r="E764" s="2"/>
      <c r="F764" s="2"/>
      <c r="G764" s="2"/>
      <c r="H764" s="2"/>
      <c r="I764" s="45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2"/>
      <c r="B765" s="2"/>
      <c r="C765" s="59"/>
      <c r="D765" s="2"/>
      <c r="E765" s="2"/>
      <c r="F765" s="2"/>
      <c r="G765" s="2"/>
      <c r="H765" s="2"/>
      <c r="I765" s="4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2"/>
      <c r="B766" s="2"/>
      <c r="C766" s="59"/>
      <c r="D766" s="2"/>
      <c r="E766" s="2"/>
      <c r="F766" s="2"/>
      <c r="G766" s="2"/>
      <c r="H766" s="2"/>
      <c r="I766" s="45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2"/>
      <c r="B767" s="2"/>
      <c r="C767" s="59"/>
      <c r="D767" s="2"/>
      <c r="E767" s="2"/>
      <c r="F767" s="2"/>
      <c r="G767" s="2"/>
      <c r="H767" s="2"/>
      <c r="I767" s="4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2"/>
      <c r="B768" s="2"/>
      <c r="C768" s="59"/>
      <c r="D768" s="2"/>
      <c r="E768" s="2"/>
      <c r="F768" s="2"/>
      <c r="G768" s="2"/>
      <c r="H768" s="2"/>
      <c r="I768" s="4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2"/>
      <c r="B769" s="2"/>
      <c r="C769" s="59"/>
      <c r="D769" s="2"/>
      <c r="E769" s="2"/>
      <c r="F769" s="2"/>
      <c r="G769" s="2"/>
      <c r="H769" s="2"/>
      <c r="I769" s="4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2"/>
      <c r="B770" s="2"/>
      <c r="C770" s="59"/>
      <c r="D770" s="2"/>
      <c r="E770" s="2"/>
      <c r="F770" s="2"/>
      <c r="G770" s="2"/>
      <c r="H770" s="2"/>
      <c r="I770" s="45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2"/>
      <c r="B771" s="2"/>
      <c r="C771" s="59"/>
      <c r="D771" s="2"/>
      <c r="E771" s="2"/>
      <c r="F771" s="2"/>
      <c r="G771" s="2"/>
      <c r="H771" s="2"/>
      <c r="I771" s="4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2"/>
      <c r="B772" s="2"/>
      <c r="C772" s="59"/>
      <c r="D772" s="2"/>
      <c r="E772" s="2"/>
      <c r="F772" s="2"/>
      <c r="G772" s="2"/>
      <c r="H772" s="2"/>
      <c r="I772" s="45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2"/>
      <c r="B773" s="2"/>
      <c r="C773" s="59"/>
      <c r="D773" s="2"/>
      <c r="E773" s="2"/>
      <c r="F773" s="2"/>
      <c r="G773" s="2"/>
      <c r="H773" s="2"/>
      <c r="I773" s="4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2"/>
      <c r="B774" s="2"/>
      <c r="C774" s="59"/>
      <c r="D774" s="2"/>
      <c r="E774" s="2"/>
      <c r="F774" s="2"/>
      <c r="G774" s="2"/>
      <c r="H774" s="2"/>
      <c r="I774" s="45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2"/>
      <c r="B775" s="2"/>
      <c r="C775" s="59"/>
      <c r="D775" s="2"/>
      <c r="E775" s="2"/>
      <c r="F775" s="2"/>
      <c r="G775" s="2"/>
      <c r="H775" s="2"/>
      <c r="I775" s="4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2"/>
      <c r="B776" s="2"/>
      <c r="C776" s="59"/>
      <c r="D776" s="2"/>
      <c r="E776" s="2"/>
      <c r="F776" s="2"/>
      <c r="G776" s="2"/>
      <c r="H776" s="2"/>
      <c r="I776" s="45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2"/>
      <c r="B777" s="2"/>
      <c r="C777" s="59"/>
      <c r="D777" s="2"/>
      <c r="E777" s="2"/>
      <c r="F777" s="2"/>
      <c r="G777" s="2"/>
      <c r="H777" s="2"/>
      <c r="I777" s="4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2"/>
      <c r="B778" s="2"/>
      <c r="C778" s="59"/>
      <c r="D778" s="2"/>
      <c r="E778" s="2"/>
      <c r="F778" s="2"/>
      <c r="G778" s="2"/>
      <c r="H778" s="2"/>
      <c r="I778" s="45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2"/>
      <c r="B779" s="2"/>
      <c r="C779" s="59"/>
      <c r="D779" s="2"/>
      <c r="E779" s="2"/>
      <c r="F779" s="2"/>
      <c r="G779" s="2"/>
      <c r="H779" s="2"/>
      <c r="I779" s="4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2"/>
      <c r="B780" s="2"/>
      <c r="C780" s="59"/>
      <c r="D780" s="2"/>
      <c r="E780" s="2"/>
      <c r="F780" s="2"/>
      <c r="G780" s="2"/>
      <c r="H780" s="2"/>
      <c r="I780" s="45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2"/>
      <c r="B781" s="2"/>
      <c r="C781" s="59"/>
      <c r="D781" s="2"/>
      <c r="E781" s="2"/>
      <c r="F781" s="2"/>
      <c r="G781" s="2"/>
      <c r="H781" s="2"/>
      <c r="I781" s="4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2"/>
      <c r="B782" s="2"/>
      <c r="C782" s="59"/>
      <c r="D782" s="2"/>
      <c r="E782" s="2"/>
      <c r="F782" s="2"/>
      <c r="G782" s="2"/>
      <c r="H782" s="2"/>
      <c r="I782" s="45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2"/>
      <c r="B783" s="2"/>
      <c r="C783" s="59"/>
      <c r="D783" s="2"/>
      <c r="E783" s="2"/>
      <c r="F783" s="2"/>
      <c r="G783" s="2"/>
      <c r="H783" s="2"/>
      <c r="I783" s="4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2"/>
      <c r="B784" s="2"/>
      <c r="C784" s="59"/>
      <c r="D784" s="2"/>
      <c r="E784" s="2"/>
      <c r="F784" s="2"/>
      <c r="G784" s="2"/>
      <c r="H784" s="2"/>
      <c r="I784" s="45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2"/>
      <c r="B785" s="2"/>
      <c r="C785" s="59"/>
      <c r="D785" s="2"/>
      <c r="E785" s="2"/>
      <c r="F785" s="2"/>
      <c r="G785" s="2"/>
      <c r="H785" s="2"/>
      <c r="I785" s="4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2"/>
      <c r="B786" s="2"/>
      <c r="C786" s="59"/>
      <c r="D786" s="2"/>
      <c r="E786" s="2"/>
      <c r="F786" s="2"/>
      <c r="G786" s="2"/>
      <c r="H786" s="2"/>
      <c r="I786" s="45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2"/>
      <c r="B787" s="2"/>
      <c r="C787" s="59"/>
      <c r="D787" s="2"/>
      <c r="E787" s="2"/>
      <c r="F787" s="2"/>
      <c r="G787" s="2"/>
      <c r="H787" s="2"/>
      <c r="I787" s="4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2"/>
      <c r="B788" s="2"/>
      <c r="C788" s="59"/>
      <c r="D788" s="2"/>
      <c r="E788" s="2"/>
      <c r="F788" s="2"/>
      <c r="G788" s="2"/>
      <c r="H788" s="2"/>
      <c r="I788" s="45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2"/>
      <c r="B789" s="2"/>
      <c r="C789" s="59"/>
      <c r="D789" s="2"/>
      <c r="E789" s="2"/>
      <c r="F789" s="2"/>
      <c r="G789" s="2"/>
      <c r="H789" s="2"/>
      <c r="I789" s="4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2"/>
      <c r="B790" s="2"/>
      <c r="C790" s="59"/>
      <c r="D790" s="2"/>
      <c r="E790" s="2"/>
      <c r="F790" s="2"/>
      <c r="G790" s="2"/>
      <c r="H790" s="2"/>
      <c r="I790" s="45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2"/>
      <c r="B791" s="2"/>
      <c r="C791" s="59"/>
      <c r="D791" s="2"/>
      <c r="E791" s="2"/>
      <c r="F791" s="2"/>
      <c r="G791" s="2"/>
      <c r="H791" s="2"/>
      <c r="I791" s="4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2"/>
      <c r="B792" s="2"/>
      <c r="C792" s="59"/>
      <c r="D792" s="2"/>
      <c r="E792" s="2"/>
      <c r="F792" s="2"/>
      <c r="G792" s="2"/>
      <c r="H792" s="2"/>
      <c r="I792" s="45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2"/>
      <c r="B793" s="2"/>
      <c r="C793" s="59"/>
      <c r="D793" s="2"/>
      <c r="E793" s="2"/>
      <c r="F793" s="2"/>
      <c r="G793" s="2"/>
      <c r="H793" s="2"/>
      <c r="I793" s="4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2"/>
      <c r="B794" s="2"/>
      <c r="C794" s="59"/>
      <c r="D794" s="2"/>
      <c r="E794" s="2"/>
      <c r="F794" s="2"/>
      <c r="G794" s="2"/>
      <c r="H794" s="2"/>
      <c r="I794" s="45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2"/>
      <c r="B795" s="2"/>
      <c r="C795" s="59"/>
      <c r="D795" s="2"/>
      <c r="E795" s="2"/>
      <c r="F795" s="2"/>
      <c r="G795" s="2"/>
      <c r="H795" s="2"/>
      <c r="I795" s="4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2"/>
      <c r="B796" s="2"/>
      <c r="C796" s="59"/>
      <c r="D796" s="2"/>
      <c r="E796" s="2"/>
      <c r="F796" s="2"/>
      <c r="G796" s="2"/>
      <c r="H796" s="2"/>
      <c r="I796" s="45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2"/>
      <c r="B797" s="2"/>
      <c r="C797" s="59"/>
      <c r="D797" s="2"/>
      <c r="E797" s="2"/>
      <c r="F797" s="2"/>
      <c r="G797" s="2"/>
      <c r="H797" s="2"/>
      <c r="I797" s="4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2"/>
      <c r="B798" s="2"/>
      <c r="C798" s="59"/>
      <c r="D798" s="2"/>
      <c r="E798" s="2"/>
      <c r="F798" s="2"/>
      <c r="G798" s="2"/>
      <c r="H798" s="2"/>
      <c r="I798" s="45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2"/>
      <c r="B799" s="2"/>
      <c r="C799" s="59"/>
      <c r="D799" s="2"/>
      <c r="E799" s="2"/>
      <c r="F799" s="2"/>
      <c r="G799" s="2"/>
      <c r="H799" s="2"/>
      <c r="I799" s="4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2"/>
      <c r="B800" s="2"/>
      <c r="C800" s="59"/>
      <c r="D800" s="2"/>
      <c r="E800" s="2"/>
      <c r="F800" s="2"/>
      <c r="G800" s="2"/>
      <c r="H800" s="2"/>
      <c r="I800" s="45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2"/>
      <c r="B801" s="2"/>
      <c r="C801" s="59"/>
      <c r="D801" s="2"/>
      <c r="E801" s="2"/>
      <c r="F801" s="2"/>
      <c r="G801" s="2"/>
      <c r="H801" s="2"/>
      <c r="I801" s="4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2"/>
      <c r="B802" s="2"/>
      <c r="C802" s="59"/>
      <c r="D802" s="2"/>
      <c r="E802" s="2"/>
      <c r="F802" s="2"/>
      <c r="G802" s="2"/>
      <c r="H802" s="2"/>
      <c r="I802" s="45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2"/>
      <c r="B803" s="2"/>
      <c r="C803" s="59"/>
      <c r="D803" s="2"/>
      <c r="E803" s="2"/>
      <c r="F803" s="2"/>
      <c r="G803" s="2"/>
      <c r="H803" s="2"/>
      <c r="I803" s="4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2"/>
      <c r="B804" s="2"/>
      <c r="C804" s="59"/>
      <c r="D804" s="2"/>
      <c r="E804" s="2"/>
      <c r="F804" s="2"/>
      <c r="G804" s="2"/>
      <c r="H804" s="2"/>
      <c r="I804" s="45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2"/>
      <c r="B805" s="2"/>
      <c r="C805" s="59"/>
      <c r="D805" s="2"/>
      <c r="E805" s="2"/>
      <c r="F805" s="2"/>
      <c r="G805" s="2"/>
      <c r="H805" s="2"/>
      <c r="I805" s="4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2"/>
      <c r="B806" s="2"/>
      <c r="C806" s="59"/>
      <c r="D806" s="2"/>
      <c r="E806" s="2"/>
      <c r="F806" s="2"/>
      <c r="G806" s="2"/>
      <c r="H806" s="2"/>
      <c r="I806" s="45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2"/>
      <c r="B807" s="2"/>
      <c r="C807" s="59"/>
      <c r="D807" s="2"/>
      <c r="E807" s="2"/>
      <c r="F807" s="2"/>
      <c r="G807" s="2"/>
      <c r="H807" s="2"/>
      <c r="I807" s="4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2"/>
      <c r="B808" s="2"/>
      <c r="C808" s="59"/>
      <c r="D808" s="2"/>
      <c r="E808" s="2"/>
      <c r="F808" s="2"/>
      <c r="G808" s="2"/>
      <c r="H808" s="2"/>
      <c r="I808" s="4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2"/>
      <c r="B809" s="2"/>
      <c r="C809" s="59"/>
      <c r="D809" s="2"/>
      <c r="E809" s="2"/>
      <c r="F809" s="2"/>
      <c r="G809" s="2"/>
      <c r="H809" s="2"/>
      <c r="I809" s="4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2"/>
      <c r="B810" s="2"/>
      <c r="C810" s="59"/>
      <c r="D810" s="2"/>
      <c r="E810" s="2"/>
      <c r="F810" s="2"/>
      <c r="G810" s="2"/>
      <c r="H810" s="2"/>
      <c r="I810" s="45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2"/>
      <c r="B811" s="2"/>
      <c r="C811" s="59"/>
      <c r="D811" s="2"/>
      <c r="E811" s="2"/>
      <c r="F811" s="2"/>
      <c r="G811" s="2"/>
      <c r="H811" s="2"/>
      <c r="I811" s="4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2"/>
      <c r="B812" s="2"/>
      <c r="C812" s="59"/>
      <c r="D812" s="2"/>
      <c r="E812" s="2"/>
      <c r="F812" s="2"/>
      <c r="G812" s="2"/>
      <c r="H812" s="2"/>
      <c r="I812" s="45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2"/>
      <c r="B813" s="2"/>
      <c r="C813" s="59"/>
      <c r="D813" s="2"/>
      <c r="E813" s="2"/>
      <c r="F813" s="2"/>
      <c r="G813" s="2"/>
      <c r="H813" s="2"/>
      <c r="I813" s="4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2"/>
      <c r="B814" s="2"/>
      <c r="C814" s="59"/>
      <c r="D814" s="2"/>
      <c r="E814" s="2"/>
      <c r="F814" s="2"/>
      <c r="G814" s="2"/>
      <c r="H814" s="2"/>
      <c r="I814" s="45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2"/>
      <c r="B815" s="2"/>
      <c r="C815" s="59"/>
      <c r="D815" s="2"/>
      <c r="E815" s="2"/>
      <c r="F815" s="2"/>
      <c r="G815" s="2"/>
      <c r="H815" s="2"/>
      <c r="I815" s="4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2"/>
      <c r="B816" s="2"/>
      <c r="C816" s="59"/>
      <c r="D816" s="2"/>
      <c r="E816" s="2"/>
      <c r="F816" s="2"/>
      <c r="G816" s="2"/>
      <c r="H816" s="2"/>
      <c r="I816" s="45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2"/>
      <c r="B817" s="2"/>
      <c r="C817" s="59"/>
      <c r="D817" s="2"/>
      <c r="E817" s="2"/>
      <c r="F817" s="2"/>
      <c r="G817" s="2"/>
      <c r="H817" s="2"/>
      <c r="I817" s="4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2"/>
      <c r="B818" s="2"/>
      <c r="C818" s="59"/>
      <c r="D818" s="2"/>
      <c r="E818" s="2"/>
      <c r="F818" s="2"/>
      <c r="G818" s="2"/>
      <c r="H818" s="2"/>
      <c r="I818" s="45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2"/>
      <c r="B819" s="2"/>
      <c r="C819" s="59"/>
      <c r="D819" s="2"/>
      <c r="E819" s="2"/>
      <c r="F819" s="2"/>
      <c r="G819" s="2"/>
      <c r="H819" s="2"/>
      <c r="I819" s="4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2"/>
      <c r="B820" s="2"/>
      <c r="C820" s="59"/>
      <c r="D820" s="2"/>
      <c r="E820" s="2"/>
      <c r="F820" s="2"/>
      <c r="G820" s="2"/>
      <c r="H820" s="2"/>
      <c r="I820" s="45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2"/>
      <c r="B821" s="2"/>
      <c r="C821" s="59"/>
      <c r="D821" s="2"/>
      <c r="E821" s="2"/>
      <c r="F821" s="2"/>
      <c r="G821" s="2"/>
      <c r="H821" s="2"/>
      <c r="I821" s="4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2"/>
      <c r="B822" s="2"/>
      <c r="C822" s="59"/>
      <c r="D822" s="2"/>
      <c r="E822" s="2"/>
      <c r="F822" s="2"/>
      <c r="G822" s="2"/>
      <c r="H822" s="2"/>
      <c r="I822" s="45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2"/>
      <c r="B823" s="2"/>
      <c r="C823" s="59"/>
      <c r="D823" s="2"/>
      <c r="E823" s="2"/>
      <c r="F823" s="2"/>
      <c r="G823" s="2"/>
      <c r="H823" s="2"/>
      <c r="I823" s="4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2"/>
      <c r="B824" s="2"/>
      <c r="C824" s="59"/>
      <c r="D824" s="2"/>
      <c r="E824" s="2"/>
      <c r="F824" s="2"/>
      <c r="G824" s="2"/>
      <c r="H824" s="2"/>
      <c r="I824" s="45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2"/>
      <c r="B825" s="2"/>
      <c r="C825" s="59"/>
      <c r="D825" s="2"/>
      <c r="E825" s="2"/>
      <c r="F825" s="2"/>
      <c r="G825" s="2"/>
      <c r="H825" s="2"/>
      <c r="I825" s="4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2"/>
      <c r="B826" s="2"/>
      <c r="C826" s="59"/>
      <c r="D826" s="2"/>
      <c r="E826" s="2"/>
      <c r="F826" s="2"/>
      <c r="G826" s="2"/>
      <c r="H826" s="2"/>
      <c r="I826" s="45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2"/>
      <c r="B827" s="2"/>
      <c r="C827" s="59"/>
      <c r="D827" s="2"/>
      <c r="E827" s="2"/>
      <c r="F827" s="2"/>
      <c r="G827" s="2"/>
      <c r="H827" s="2"/>
      <c r="I827" s="4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2"/>
      <c r="B828" s="2"/>
      <c r="C828" s="59"/>
      <c r="D828" s="2"/>
      <c r="E828" s="2"/>
      <c r="F828" s="2"/>
      <c r="G828" s="2"/>
      <c r="H828" s="2"/>
      <c r="I828" s="45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2"/>
      <c r="B829" s="2"/>
      <c r="C829" s="59"/>
      <c r="D829" s="2"/>
      <c r="E829" s="2"/>
      <c r="F829" s="2"/>
      <c r="G829" s="2"/>
      <c r="H829" s="2"/>
      <c r="I829" s="4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2"/>
      <c r="B830" s="2"/>
      <c r="C830" s="59"/>
      <c r="D830" s="2"/>
      <c r="E830" s="2"/>
      <c r="F830" s="2"/>
      <c r="G830" s="2"/>
      <c r="H830" s="2"/>
      <c r="I830" s="45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2"/>
      <c r="B831" s="2"/>
      <c r="C831" s="59"/>
      <c r="D831" s="2"/>
      <c r="E831" s="2"/>
      <c r="F831" s="2"/>
      <c r="G831" s="2"/>
      <c r="H831" s="2"/>
      <c r="I831" s="4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2"/>
      <c r="B832" s="2"/>
      <c r="C832" s="59"/>
      <c r="D832" s="2"/>
      <c r="E832" s="2"/>
      <c r="F832" s="2"/>
      <c r="G832" s="2"/>
      <c r="H832" s="2"/>
      <c r="I832" s="45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2"/>
      <c r="B833" s="2"/>
      <c r="C833" s="59"/>
      <c r="D833" s="2"/>
      <c r="E833" s="2"/>
      <c r="F833" s="2"/>
      <c r="G833" s="2"/>
      <c r="H833" s="2"/>
      <c r="I833" s="4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2"/>
      <c r="B834" s="2"/>
      <c r="C834" s="59"/>
      <c r="D834" s="2"/>
      <c r="E834" s="2"/>
      <c r="F834" s="2"/>
      <c r="G834" s="2"/>
      <c r="H834" s="2"/>
      <c r="I834" s="45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2"/>
      <c r="B835" s="2"/>
      <c r="C835" s="59"/>
      <c r="D835" s="2"/>
      <c r="E835" s="2"/>
      <c r="F835" s="2"/>
      <c r="G835" s="2"/>
      <c r="H835" s="2"/>
      <c r="I835" s="4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2"/>
      <c r="B836" s="2"/>
      <c r="C836" s="59"/>
      <c r="D836" s="2"/>
      <c r="E836" s="2"/>
      <c r="F836" s="2"/>
      <c r="G836" s="2"/>
      <c r="H836" s="2"/>
      <c r="I836" s="45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2"/>
      <c r="B837" s="2"/>
      <c r="C837" s="59"/>
      <c r="D837" s="2"/>
      <c r="E837" s="2"/>
      <c r="F837" s="2"/>
      <c r="G837" s="2"/>
      <c r="H837" s="2"/>
      <c r="I837" s="4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2"/>
      <c r="B838" s="2"/>
      <c r="C838" s="59"/>
      <c r="D838" s="2"/>
      <c r="E838" s="2"/>
      <c r="F838" s="2"/>
      <c r="G838" s="2"/>
      <c r="H838" s="2"/>
      <c r="I838" s="45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2"/>
      <c r="B839" s="2"/>
      <c r="C839" s="59"/>
      <c r="D839" s="2"/>
      <c r="E839" s="2"/>
      <c r="F839" s="2"/>
      <c r="G839" s="2"/>
      <c r="H839" s="2"/>
      <c r="I839" s="4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2"/>
      <c r="B840" s="2"/>
      <c r="C840" s="59"/>
      <c r="D840" s="2"/>
      <c r="E840" s="2"/>
      <c r="F840" s="2"/>
      <c r="G840" s="2"/>
      <c r="H840" s="2"/>
      <c r="I840" s="45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2"/>
      <c r="B841" s="2"/>
      <c r="C841" s="59"/>
      <c r="D841" s="2"/>
      <c r="E841" s="2"/>
      <c r="F841" s="2"/>
      <c r="G841" s="2"/>
      <c r="H841" s="2"/>
      <c r="I841" s="4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2"/>
      <c r="B842" s="2"/>
      <c r="C842" s="59"/>
      <c r="D842" s="2"/>
      <c r="E842" s="2"/>
      <c r="F842" s="2"/>
      <c r="G842" s="2"/>
      <c r="H842" s="2"/>
      <c r="I842" s="45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2"/>
      <c r="B843" s="2"/>
      <c r="C843" s="59"/>
      <c r="D843" s="2"/>
      <c r="E843" s="2"/>
      <c r="F843" s="2"/>
      <c r="G843" s="2"/>
      <c r="H843" s="2"/>
      <c r="I843" s="4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2"/>
      <c r="B844" s="2"/>
      <c r="C844" s="59"/>
      <c r="D844" s="2"/>
      <c r="E844" s="2"/>
      <c r="F844" s="2"/>
      <c r="G844" s="2"/>
      <c r="H844" s="2"/>
      <c r="I844" s="45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2"/>
      <c r="B845" s="2"/>
      <c r="C845" s="59"/>
      <c r="D845" s="2"/>
      <c r="E845" s="2"/>
      <c r="F845" s="2"/>
      <c r="G845" s="2"/>
      <c r="H845" s="2"/>
      <c r="I845" s="4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2"/>
      <c r="B846" s="2"/>
      <c r="C846" s="59"/>
      <c r="D846" s="2"/>
      <c r="E846" s="2"/>
      <c r="F846" s="2"/>
      <c r="G846" s="2"/>
      <c r="H846" s="2"/>
      <c r="I846" s="45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2"/>
      <c r="B847" s="2"/>
      <c r="C847" s="59"/>
      <c r="D847" s="2"/>
      <c r="E847" s="2"/>
      <c r="F847" s="2"/>
      <c r="G847" s="2"/>
      <c r="H847" s="2"/>
      <c r="I847" s="4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2"/>
      <c r="B848" s="2"/>
      <c r="C848" s="59"/>
      <c r="D848" s="2"/>
      <c r="E848" s="2"/>
      <c r="F848" s="2"/>
      <c r="G848" s="2"/>
      <c r="H848" s="2"/>
      <c r="I848" s="45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2"/>
      <c r="B849" s="2"/>
      <c r="C849" s="59"/>
      <c r="D849" s="2"/>
      <c r="E849" s="2"/>
      <c r="F849" s="2"/>
      <c r="G849" s="2"/>
      <c r="H849" s="2"/>
      <c r="I849" s="4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2"/>
      <c r="B850" s="2"/>
      <c r="C850" s="59"/>
      <c r="D850" s="2"/>
      <c r="E850" s="2"/>
      <c r="F850" s="2"/>
      <c r="G850" s="2"/>
      <c r="H850" s="2"/>
      <c r="I850" s="4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2"/>
      <c r="B851" s="2"/>
      <c r="C851" s="59"/>
      <c r="D851" s="2"/>
      <c r="E851" s="2"/>
      <c r="F851" s="2"/>
      <c r="G851" s="2"/>
      <c r="H851" s="2"/>
      <c r="I851" s="4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2"/>
      <c r="B852" s="2"/>
      <c r="C852" s="59"/>
      <c r="D852" s="2"/>
      <c r="E852" s="2"/>
      <c r="F852" s="2"/>
      <c r="G852" s="2"/>
      <c r="H852" s="2"/>
      <c r="I852" s="45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2"/>
      <c r="B853" s="2"/>
      <c r="C853" s="59"/>
      <c r="D853" s="2"/>
      <c r="E853" s="2"/>
      <c r="F853" s="2"/>
      <c r="G853" s="2"/>
      <c r="H853" s="2"/>
      <c r="I853" s="4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2"/>
      <c r="B854" s="2"/>
      <c r="C854" s="59"/>
      <c r="D854" s="2"/>
      <c r="E854" s="2"/>
      <c r="F854" s="2"/>
      <c r="G854" s="2"/>
      <c r="H854" s="2"/>
      <c r="I854" s="45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2"/>
      <c r="B855" s="2"/>
      <c r="C855" s="59"/>
      <c r="D855" s="2"/>
      <c r="E855" s="2"/>
      <c r="F855" s="2"/>
      <c r="G855" s="2"/>
      <c r="H855" s="2"/>
      <c r="I855" s="4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2"/>
      <c r="B856" s="2"/>
      <c r="C856" s="59"/>
      <c r="D856" s="2"/>
      <c r="E856" s="2"/>
      <c r="F856" s="2"/>
      <c r="G856" s="2"/>
      <c r="H856" s="2"/>
      <c r="I856" s="45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2"/>
      <c r="B857" s="2"/>
      <c r="C857" s="59"/>
      <c r="D857" s="2"/>
      <c r="E857" s="2"/>
      <c r="F857" s="2"/>
      <c r="G857" s="2"/>
      <c r="H857" s="2"/>
      <c r="I857" s="4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2"/>
      <c r="B858" s="2"/>
      <c r="C858" s="59"/>
      <c r="D858" s="2"/>
      <c r="E858" s="2"/>
      <c r="F858" s="2"/>
      <c r="G858" s="2"/>
      <c r="H858" s="2"/>
      <c r="I858" s="45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2"/>
      <c r="B859" s="2"/>
      <c r="C859" s="59"/>
      <c r="D859" s="2"/>
      <c r="E859" s="2"/>
      <c r="F859" s="2"/>
      <c r="G859" s="2"/>
      <c r="H859" s="2"/>
      <c r="I859" s="4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2"/>
      <c r="B860" s="2"/>
      <c r="C860" s="59"/>
      <c r="D860" s="2"/>
      <c r="E860" s="2"/>
      <c r="F860" s="2"/>
      <c r="G860" s="2"/>
      <c r="H860" s="2"/>
      <c r="I860" s="45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2"/>
      <c r="B861" s="2"/>
      <c r="C861" s="59"/>
      <c r="D861" s="2"/>
      <c r="E861" s="2"/>
      <c r="F861" s="2"/>
      <c r="G861" s="2"/>
      <c r="H861" s="2"/>
      <c r="I861" s="4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2"/>
      <c r="B862" s="2"/>
      <c r="C862" s="59"/>
      <c r="D862" s="2"/>
      <c r="E862" s="2"/>
      <c r="F862" s="2"/>
      <c r="G862" s="2"/>
      <c r="H862" s="2"/>
      <c r="I862" s="45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2"/>
      <c r="B863" s="2"/>
      <c r="C863" s="59"/>
      <c r="D863" s="2"/>
      <c r="E863" s="2"/>
      <c r="F863" s="2"/>
      <c r="G863" s="2"/>
      <c r="H863" s="2"/>
      <c r="I863" s="4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2"/>
      <c r="B864" s="2"/>
      <c r="C864" s="59"/>
      <c r="D864" s="2"/>
      <c r="E864" s="2"/>
      <c r="F864" s="2"/>
      <c r="G864" s="2"/>
      <c r="H864" s="2"/>
      <c r="I864" s="45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2"/>
      <c r="B865" s="2"/>
      <c r="C865" s="59"/>
      <c r="D865" s="2"/>
      <c r="E865" s="2"/>
      <c r="F865" s="2"/>
      <c r="G865" s="2"/>
      <c r="H865" s="2"/>
      <c r="I865" s="4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2"/>
      <c r="B866" s="2"/>
      <c r="C866" s="59"/>
      <c r="D866" s="2"/>
      <c r="E866" s="2"/>
      <c r="F866" s="2"/>
      <c r="G866" s="2"/>
      <c r="H866" s="2"/>
      <c r="I866" s="4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2"/>
      <c r="B867" s="2"/>
      <c r="C867" s="59"/>
      <c r="D867" s="2"/>
      <c r="E867" s="2"/>
      <c r="F867" s="2"/>
      <c r="G867" s="2"/>
      <c r="H867" s="2"/>
      <c r="I867" s="4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2"/>
      <c r="B868" s="2"/>
      <c r="C868" s="59"/>
      <c r="D868" s="2"/>
      <c r="E868" s="2"/>
      <c r="F868" s="2"/>
      <c r="G868" s="2"/>
      <c r="H868" s="2"/>
      <c r="I868" s="45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2"/>
      <c r="B869" s="2"/>
      <c r="C869" s="59"/>
      <c r="D869" s="2"/>
      <c r="E869" s="2"/>
      <c r="F869" s="2"/>
      <c r="G869" s="2"/>
      <c r="H869" s="2"/>
      <c r="I869" s="4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2"/>
      <c r="B870" s="2"/>
      <c r="C870" s="59"/>
      <c r="D870" s="2"/>
      <c r="E870" s="2"/>
      <c r="F870" s="2"/>
      <c r="G870" s="2"/>
      <c r="H870" s="2"/>
      <c r="I870" s="45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2"/>
      <c r="B871" s="2"/>
      <c r="C871" s="59"/>
      <c r="D871" s="2"/>
      <c r="E871" s="2"/>
      <c r="F871" s="2"/>
      <c r="G871" s="2"/>
      <c r="H871" s="2"/>
      <c r="I871" s="4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2"/>
      <c r="B872" s="2"/>
      <c r="C872" s="59"/>
      <c r="D872" s="2"/>
      <c r="E872" s="2"/>
      <c r="F872" s="2"/>
      <c r="G872" s="2"/>
      <c r="H872" s="2"/>
      <c r="I872" s="45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2"/>
      <c r="B873" s="2"/>
      <c r="C873" s="59"/>
      <c r="D873" s="2"/>
      <c r="E873" s="2"/>
      <c r="F873" s="2"/>
      <c r="G873" s="2"/>
      <c r="H873" s="2"/>
      <c r="I873" s="4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2"/>
      <c r="B874" s="2"/>
      <c r="C874" s="59"/>
      <c r="D874" s="2"/>
      <c r="E874" s="2"/>
      <c r="F874" s="2"/>
      <c r="G874" s="2"/>
      <c r="H874" s="2"/>
      <c r="I874" s="45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2"/>
      <c r="B875" s="2"/>
      <c r="C875" s="59"/>
      <c r="D875" s="2"/>
      <c r="E875" s="2"/>
      <c r="F875" s="2"/>
      <c r="G875" s="2"/>
      <c r="H875" s="2"/>
      <c r="I875" s="4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2"/>
      <c r="B876" s="2"/>
      <c r="C876" s="59"/>
      <c r="D876" s="2"/>
      <c r="E876" s="2"/>
      <c r="F876" s="2"/>
      <c r="G876" s="2"/>
      <c r="H876" s="2"/>
      <c r="I876" s="45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2"/>
      <c r="B877" s="2"/>
      <c r="C877" s="59"/>
      <c r="D877" s="2"/>
      <c r="E877" s="2"/>
      <c r="F877" s="2"/>
      <c r="G877" s="2"/>
      <c r="H877" s="2"/>
      <c r="I877" s="4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2"/>
      <c r="B878" s="2"/>
      <c r="C878" s="59"/>
      <c r="D878" s="2"/>
      <c r="E878" s="2"/>
      <c r="F878" s="2"/>
      <c r="G878" s="2"/>
      <c r="H878" s="2"/>
      <c r="I878" s="4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2"/>
      <c r="B879" s="2"/>
      <c r="C879" s="59"/>
      <c r="D879" s="2"/>
      <c r="E879" s="2"/>
      <c r="F879" s="2"/>
      <c r="G879" s="2"/>
      <c r="H879" s="2"/>
      <c r="I879" s="4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2"/>
      <c r="B880" s="2"/>
      <c r="C880" s="59"/>
      <c r="D880" s="2"/>
      <c r="E880" s="2"/>
      <c r="F880" s="2"/>
      <c r="G880" s="2"/>
      <c r="H880" s="2"/>
      <c r="I880" s="45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2"/>
      <c r="B881" s="2"/>
      <c r="C881" s="59"/>
      <c r="D881" s="2"/>
      <c r="E881" s="2"/>
      <c r="F881" s="2"/>
      <c r="G881" s="2"/>
      <c r="H881" s="2"/>
      <c r="I881" s="4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2"/>
      <c r="B882" s="2"/>
      <c r="C882" s="59"/>
      <c r="D882" s="2"/>
      <c r="E882" s="2"/>
      <c r="F882" s="2"/>
      <c r="G882" s="2"/>
      <c r="H882" s="2"/>
      <c r="I882" s="45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2"/>
      <c r="B883" s="2"/>
      <c r="C883" s="59"/>
      <c r="D883" s="2"/>
      <c r="E883" s="2"/>
      <c r="F883" s="2"/>
      <c r="G883" s="2"/>
      <c r="H883" s="2"/>
      <c r="I883" s="4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2"/>
      <c r="B884" s="2"/>
      <c r="C884" s="59"/>
      <c r="D884" s="2"/>
      <c r="E884" s="2"/>
      <c r="F884" s="2"/>
      <c r="G884" s="2"/>
      <c r="H884" s="2"/>
      <c r="I884" s="45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2"/>
      <c r="B885" s="2"/>
      <c r="C885" s="59"/>
      <c r="D885" s="2"/>
      <c r="E885" s="2"/>
      <c r="F885" s="2"/>
      <c r="G885" s="2"/>
      <c r="H885" s="2"/>
      <c r="I885" s="4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2"/>
      <c r="B886" s="2"/>
      <c r="C886" s="59"/>
      <c r="D886" s="2"/>
      <c r="E886" s="2"/>
      <c r="F886" s="2"/>
      <c r="G886" s="2"/>
      <c r="H886" s="2"/>
      <c r="I886" s="45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2"/>
      <c r="B887" s="2"/>
      <c r="C887" s="59"/>
      <c r="D887" s="2"/>
      <c r="E887" s="2"/>
      <c r="F887" s="2"/>
      <c r="G887" s="2"/>
      <c r="H887" s="2"/>
      <c r="I887" s="4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2"/>
      <c r="B888" s="2"/>
      <c r="C888" s="59"/>
      <c r="D888" s="2"/>
      <c r="E888" s="2"/>
      <c r="F888" s="2"/>
      <c r="G888" s="2"/>
      <c r="H888" s="2"/>
      <c r="I888" s="45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2"/>
      <c r="B889" s="2"/>
      <c r="C889" s="59"/>
      <c r="D889" s="2"/>
      <c r="E889" s="2"/>
      <c r="F889" s="2"/>
      <c r="G889" s="2"/>
      <c r="H889" s="2"/>
      <c r="I889" s="4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2"/>
      <c r="B890" s="2"/>
      <c r="C890" s="59"/>
      <c r="D890" s="2"/>
      <c r="E890" s="2"/>
      <c r="F890" s="2"/>
      <c r="G890" s="2"/>
      <c r="H890" s="2"/>
      <c r="I890" s="4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2"/>
      <c r="B891" s="2"/>
      <c r="C891" s="59"/>
      <c r="D891" s="2"/>
      <c r="E891" s="2"/>
      <c r="F891" s="2"/>
      <c r="G891" s="2"/>
      <c r="H891" s="2"/>
      <c r="I891" s="4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2"/>
      <c r="B892" s="2"/>
      <c r="C892" s="59"/>
      <c r="D892" s="2"/>
      <c r="E892" s="2"/>
      <c r="F892" s="2"/>
      <c r="G892" s="2"/>
      <c r="H892" s="2"/>
      <c r="I892" s="45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2"/>
      <c r="B893" s="2"/>
      <c r="C893" s="59"/>
      <c r="D893" s="2"/>
      <c r="E893" s="2"/>
      <c r="F893" s="2"/>
      <c r="G893" s="2"/>
      <c r="H893" s="2"/>
      <c r="I893" s="4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2"/>
      <c r="B894" s="2"/>
      <c r="C894" s="59"/>
      <c r="D894" s="2"/>
      <c r="E894" s="2"/>
      <c r="F894" s="2"/>
      <c r="G894" s="2"/>
      <c r="H894" s="2"/>
      <c r="I894" s="45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2"/>
      <c r="B895" s="2"/>
      <c r="C895" s="59"/>
      <c r="D895" s="2"/>
      <c r="E895" s="2"/>
      <c r="F895" s="2"/>
      <c r="G895" s="2"/>
      <c r="H895" s="2"/>
      <c r="I895" s="4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2"/>
      <c r="B896" s="2"/>
      <c r="C896" s="59"/>
      <c r="D896" s="2"/>
      <c r="E896" s="2"/>
      <c r="F896" s="2"/>
      <c r="G896" s="2"/>
      <c r="H896" s="2"/>
      <c r="I896" s="45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2"/>
      <c r="B897" s="2"/>
      <c r="C897" s="59"/>
      <c r="D897" s="2"/>
      <c r="E897" s="2"/>
      <c r="F897" s="2"/>
      <c r="G897" s="2"/>
      <c r="H897" s="2"/>
      <c r="I897" s="4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2"/>
      <c r="B898" s="2"/>
      <c r="C898" s="59"/>
      <c r="D898" s="2"/>
      <c r="E898" s="2"/>
      <c r="F898" s="2"/>
      <c r="G898" s="2"/>
      <c r="H898" s="2"/>
      <c r="I898" s="45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2"/>
      <c r="B899" s="2"/>
      <c r="C899" s="59"/>
      <c r="D899" s="2"/>
      <c r="E899" s="2"/>
      <c r="F899" s="2"/>
      <c r="G899" s="2"/>
      <c r="H899" s="2"/>
      <c r="I899" s="4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2"/>
      <c r="B900" s="2"/>
      <c r="C900" s="59"/>
      <c r="D900" s="2"/>
      <c r="E900" s="2"/>
      <c r="F900" s="2"/>
      <c r="G900" s="2"/>
      <c r="H900" s="2"/>
      <c r="I900" s="45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2"/>
      <c r="B901" s="2"/>
      <c r="C901" s="59"/>
      <c r="D901" s="2"/>
      <c r="E901" s="2"/>
      <c r="F901" s="2"/>
      <c r="G901" s="2"/>
      <c r="H901" s="2"/>
      <c r="I901" s="4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2"/>
      <c r="B902" s="2"/>
      <c r="C902" s="59"/>
      <c r="D902" s="2"/>
      <c r="E902" s="2"/>
      <c r="F902" s="2"/>
      <c r="G902" s="2"/>
      <c r="H902" s="2"/>
      <c r="I902" s="45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2"/>
      <c r="B903" s="2"/>
      <c r="C903" s="59"/>
      <c r="D903" s="2"/>
      <c r="E903" s="2"/>
      <c r="F903" s="2"/>
      <c r="G903" s="2"/>
      <c r="H903" s="2"/>
      <c r="I903" s="4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2"/>
      <c r="B904" s="2"/>
      <c r="C904" s="59"/>
      <c r="D904" s="2"/>
      <c r="E904" s="2"/>
      <c r="F904" s="2"/>
      <c r="G904" s="2"/>
      <c r="H904" s="2"/>
      <c r="I904" s="45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2"/>
      <c r="B905" s="2"/>
      <c r="C905" s="59"/>
      <c r="D905" s="2"/>
      <c r="E905" s="2"/>
      <c r="F905" s="2"/>
      <c r="G905" s="2"/>
      <c r="H905" s="2"/>
      <c r="I905" s="4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2"/>
      <c r="B906" s="2"/>
      <c r="C906" s="59"/>
      <c r="D906" s="2"/>
      <c r="E906" s="2"/>
      <c r="F906" s="2"/>
      <c r="G906" s="2"/>
      <c r="H906" s="2"/>
      <c r="I906" s="45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2"/>
      <c r="B907" s="2"/>
      <c r="C907" s="59"/>
      <c r="D907" s="2"/>
      <c r="E907" s="2"/>
      <c r="F907" s="2"/>
      <c r="G907" s="2"/>
      <c r="H907" s="2"/>
      <c r="I907" s="4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2"/>
      <c r="B908" s="2"/>
      <c r="C908" s="59"/>
      <c r="D908" s="2"/>
      <c r="E908" s="2"/>
      <c r="F908" s="2"/>
      <c r="G908" s="2"/>
      <c r="H908" s="2"/>
      <c r="I908" s="45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2"/>
      <c r="B909" s="2"/>
      <c r="C909" s="59"/>
      <c r="D909" s="2"/>
      <c r="E909" s="2"/>
      <c r="F909" s="2"/>
      <c r="G909" s="2"/>
      <c r="H909" s="2"/>
      <c r="I909" s="4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2"/>
      <c r="B910" s="2"/>
      <c r="C910" s="59"/>
      <c r="D910" s="2"/>
      <c r="E910" s="2"/>
      <c r="F910" s="2"/>
      <c r="G910" s="2"/>
      <c r="H910" s="2"/>
      <c r="I910" s="45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2"/>
      <c r="B911" s="2"/>
      <c r="C911" s="59"/>
      <c r="D911" s="2"/>
      <c r="E911" s="2"/>
      <c r="F911" s="2"/>
      <c r="G911" s="2"/>
      <c r="H911" s="2"/>
      <c r="I911" s="4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2"/>
      <c r="B912" s="2"/>
      <c r="C912" s="59"/>
      <c r="D912" s="2"/>
      <c r="E912" s="2"/>
      <c r="F912" s="2"/>
      <c r="G912" s="2"/>
      <c r="H912" s="2"/>
      <c r="I912" s="45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2"/>
      <c r="B913" s="2"/>
      <c r="C913" s="59"/>
      <c r="D913" s="2"/>
      <c r="E913" s="2"/>
      <c r="F913" s="2"/>
      <c r="G913" s="2"/>
      <c r="H913" s="2"/>
      <c r="I913" s="4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2"/>
      <c r="B914" s="2"/>
      <c r="C914" s="59"/>
      <c r="D914" s="2"/>
      <c r="E914" s="2"/>
      <c r="F914" s="2"/>
      <c r="G914" s="2"/>
      <c r="H914" s="2"/>
      <c r="I914" s="45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2"/>
      <c r="B915" s="2"/>
      <c r="C915" s="59"/>
      <c r="D915" s="2"/>
      <c r="E915" s="2"/>
      <c r="F915" s="2"/>
      <c r="G915" s="2"/>
      <c r="H915" s="2"/>
      <c r="I915" s="4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2"/>
      <c r="B916" s="2"/>
      <c r="C916" s="59"/>
      <c r="D916" s="2"/>
      <c r="E916" s="2"/>
      <c r="F916" s="2"/>
      <c r="G916" s="2"/>
      <c r="H916" s="2"/>
      <c r="I916" s="45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2"/>
      <c r="B917" s="2"/>
      <c r="C917" s="59"/>
      <c r="D917" s="2"/>
      <c r="E917" s="2"/>
      <c r="F917" s="2"/>
      <c r="G917" s="2"/>
      <c r="H917" s="2"/>
      <c r="I917" s="4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2"/>
      <c r="B918" s="2"/>
      <c r="C918" s="59"/>
      <c r="D918" s="2"/>
      <c r="E918" s="2"/>
      <c r="F918" s="2"/>
      <c r="G918" s="2"/>
      <c r="H918" s="2"/>
      <c r="I918" s="45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2"/>
      <c r="B919" s="2"/>
      <c r="C919" s="59"/>
      <c r="D919" s="2"/>
      <c r="E919" s="2"/>
      <c r="F919" s="2"/>
      <c r="G919" s="2"/>
      <c r="H919" s="2"/>
      <c r="I919" s="4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2"/>
      <c r="B920" s="2"/>
      <c r="C920" s="59"/>
      <c r="D920" s="2"/>
      <c r="E920" s="2"/>
      <c r="F920" s="2"/>
      <c r="G920" s="2"/>
      <c r="H920" s="2"/>
      <c r="I920" s="45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2"/>
      <c r="B921" s="2"/>
      <c r="C921" s="59"/>
      <c r="D921" s="2"/>
      <c r="E921" s="2"/>
      <c r="F921" s="2"/>
      <c r="G921" s="2"/>
      <c r="H921" s="2"/>
      <c r="I921" s="4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2"/>
      <c r="B922" s="2"/>
      <c r="C922" s="59"/>
      <c r="D922" s="2"/>
      <c r="E922" s="2"/>
      <c r="F922" s="2"/>
      <c r="G922" s="2"/>
      <c r="H922" s="2"/>
      <c r="I922" s="45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2"/>
      <c r="B923" s="2"/>
      <c r="C923" s="59"/>
      <c r="D923" s="2"/>
      <c r="E923" s="2"/>
      <c r="F923" s="2"/>
      <c r="G923" s="2"/>
      <c r="H923" s="2"/>
      <c r="I923" s="4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2"/>
      <c r="B924" s="2"/>
      <c r="C924" s="59"/>
      <c r="D924" s="2"/>
      <c r="E924" s="2"/>
      <c r="F924" s="2"/>
      <c r="G924" s="2"/>
      <c r="H924" s="2"/>
      <c r="I924" s="45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2"/>
      <c r="B925" s="2"/>
      <c r="C925" s="59"/>
      <c r="D925" s="2"/>
      <c r="E925" s="2"/>
      <c r="F925" s="2"/>
      <c r="G925" s="2"/>
      <c r="H925" s="2"/>
      <c r="I925" s="4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2"/>
      <c r="B926" s="2"/>
      <c r="C926" s="59"/>
      <c r="D926" s="2"/>
      <c r="E926" s="2"/>
      <c r="F926" s="2"/>
      <c r="G926" s="2"/>
      <c r="H926" s="2"/>
      <c r="I926" s="45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2"/>
      <c r="B927" s="2"/>
      <c r="C927" s="59"/>
      <c r="D927" s="2"/>
      <c r="E927" s="2"/>
      <c r="F927" s="2"/>
      <c r="G927" s="2"/>
      <c r="H927" s="2"/>
      <c r="I927" s="4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2"/>
      <c r="B928" s="2"/>
      <c r="C928" s="59"/>
      <c r="D928" s="2"/>
      <c r="E928" s="2"/>
      <c r="F928" s="2"/>
      <c r="G928" s="2"/>
      <c r="H928" s="2"/>
      <c r="I928" s="45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2"/>
      <c r="B929" s="2"/>
      <c r="C929" s="59"/>
      <c r="D929" s="2"/>
      <c r="E929" s="2"/>
      <c r="F929" s="2"/>
      <c r="G929" s="2"/>
      <c r="H929" s="2"/>
      <c r="I929" s="4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2"/>
      <c r="B930" s="2"/>
      <c r="C930" s="59"/>
      <c r="D930" s="2"/>
      <c r="E930" s="2"/>
      <c r="F930" s="2"/>
      <c r="G930" s="2"/>
      <c r="H930" s="2"/>
      <c r="I930" s="45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2"/>
      <c r="B931" s="2"/>
      <c r="C931" s="59"/>
      <c r="D931" s="2"/>
      <c r="E931" s="2"/>
      <c r="F931" s="2"/>
      <c r="G931" s="2"/>
      <c r="H931" s="2"/>
      <c r="I931" s="4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2"/>
      <c r="B932" s="2"/>
      <c r="C932" s="59"/>
      <c r="D932" s="2"/>
      <c r="E932" s="2"/>
      <c r="F932" s="2"/>
      <c r="G932" s="2"/>
      <c r="H932" s="2"/>
      <c r="I932" s="4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2"/>
      <c r="B933" s="2"/>
      <c r="C933" s="59"/>
      <c r="D933" s="2"/>
      <c r="E933" s="2"/>
      <c r="F933" s="2"/>
      <c r="G933" s="2"/>
      <c r="H933" s="2"/>
      <c r="I933" s="4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2"/>
      <c r="B934" s="2"/>
      <c r="C934" s="59"/>
      <c r="D934" s="2"/>
      <c r="E934" s="2"/>
      <c r="F934" s="2"/>
      <c r="G934" s="2"/>
      <c r="H934" s="2"/>
      <c r="I934" s="45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2"/>
      <c r="B935" s="2"/>
      <c r="C935" s="59"/>
      <c r="D935" s="2"/>
      <c r="E935" s="2"/>
      <c r="F935" s="2"/>
      <c r="G935" s="2"/>
      <c r="H935" s="2"/>
      <c r="I935" s="4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2"/>
      <c r="B936" s="2"/>
      <c r="C936" s="59"/>
      <c r="D936" s="2"/>
      <c r="E936" s="2"/>
      <c r="F936" s="2"/>
      <c r="G936" s="2"/>
      <c r="H936" s="2"/>
      <c r="I936" s="45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2"/>
      <c r="B937" s="2"/>
      <c r="C937" s="59"/>
      <c r="D937" s="2"/>
      <c r="E937" s="2"/>
      <c r="F937" s="2"/>
      <c r="G937" s="2"/>
      <c r="H937" s="2"/>
      <c r="I937" s="4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2"/>
      <c r="B938" s="2"/>
      <c r="C938" s="59"/>
      <c r="D938" s="2"/>
      <c r="E938" s="2"/>
      <c r="F938" s="2"/>
      <c r="G938" s="2"/>
      <c r="H938" s="2"/>
      <c r="I938" s="45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2"/>
      <c r="B939" s="2"/>
      <c r="C939" s="59"/>
      <c r="D939" s="2"/>
      <c r="E939" s="2"/>
      <c r="F939" s="2"/>
      <c r="G939" s="2"/>
      <c r="H939" s="2"/>
      <c r="I939" s="4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2"/>
      <c r="B940" s="2"/>
      <c r="C940" s="59"/>
      <c r="D940" s="2"/>
      <c r="E940" s="2"/>
      <c r="F940" s="2"/>
      <c r="G940" s="2"/>
      <c r="H940" s="2"/>
      <c r="I940" s="45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2"/>
      <c r="B941" s="2"/>
      <c r="C941" s="59"/>
      <c r="D941" s="2"/>
      <c r="E941" s="2"/>
      <c r="F941" s="2"/>
      <c r="G941" s="2"/>
      <c r="H941" s="2"/>
      <c r="I941" s="4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2"/>
      <c r="B942" s="2"/>
      <c r="C942" s="59"/>
      <c r="D942" s="2"/>
      <c r="E942" s="2"/>
      <c r="F942" s="2"/>
      <c r="G942" s="2"/>
      <c r="H942" s="2"/>
      <c r="I942" s="45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2"/>
      <c r="B943" s="2"/>
      <c r="C943" s="59"/>
      <c r="D943" s="2"/>
      <c r="E943" s="2"/>
      <c r="F943" s="2"/>
      <c r="G943" s="2"/>
      <c r="H943" s="2"/>
      <c r="I943" s="4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2"/>
      <c r="B944" s="2"/>
      <c r="C944" s="59"/>
      <c r="D944" s="2"/>
      <c r="E944" s="2"/>
      <c r="F944" s="2"/>
      <c r="G944" s="2"/>
      <c r="H944" s="2"/>
      <c r="I944" s="45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2"/>
      <c r="B945" s="2"/>
      <c r="C945" s="59"/>
      <c r="D945" s="2"/>
      <c r="E945" s="2"/>
      <c r="F945" s="2"/>
      <c r="G945" s="2"/>
      <c r="H945" s="2"/>
      <c r="I945" s="4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2"/>
      <c r="B946" s="2"/>
      <c r="C946" s="59"/>
      <c r="D946" s="2"/>
      <c r="E946" s="2"/>
      <c r="F946" s="2"/>
      <c r="G946" s="2"/>
      <c r="H946" s="2"/>
      <c r="I946" s="45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2"/>
      <c r="B947" s="2"/>
      <c r="C947" s="59"/>
      <c r="D947" s="2"/>
      <c r="E947" s="2"/>
      <c r="F947" s="2"/>
      <c r="G947" s="2"/>
      <c r="H947" s="2"/>
      <c r="I947" s="4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2"/>
      <c r="B948" s="2"/>
      <c r="C948" s="59"/>
      <c r="D948" s="2"/>
      <c r="E948" s="2"/>
      <c r="F948" s="2"/>
      <c r="G948" s="2"/>
      <c r="H948" s="2"/>
      <c r="I948" s="45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2"/>
      <c r="B949" s="2"/>
      <c r="C949" s="59"/>
      <c r="D949" s="2"/>
      <c r="E949" s="2"/>
      <c r="F949" s="2"/>
      <c r="G949" s="2"/>
      <c r="H949" s="2"/>
      <c r="I949" s="4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2"/>
      <c r="B950" s="2"/>
      <c r="C950" s="59"/>
      <c r="D950" s="2"/>
      <c r="E950" s="2"/>
      <c r="F950" s="2"/>
      <c r="G950" s="2"/>
      <c r="H950" s="2"/>
      <c r="I950" s="45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2"/>
      <c r="B951" s="2"/>
      <c r="C951" s="59"/>
      <c r="D951" s="2"/>
      <c r="E951" s="2"/>
      <c r="F951" s="2"/>
      <c r="G951" s="2"/>
      <c r="H951" s="2"/>
      <c r="I951" s="4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2"/>
      <c r="B952" s="2"/>
      <c r="C952" s="59"/>
      <c r="D952" s="2"/>
      <c r="E952" s="2"/>
      <c r="F952" s="2"/>
      <c r="G952" s="2"/>
      <c r="H952" s="2"/>
      <c r="I952" s="45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2"/>
      <c r="B953" s="2"/>
      <c r="C953" s="59"/>
      <c r="D953" s="2"/>
      <c r="E953" s="2"/>
      <c r="F953" s="2"/>
      <c r="G953" s="2"/>
      <c r="H953" s="2"/>
      <c r="I953" s="4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2"/>
      <c r="B954" s="2"/>
      <c r="C954" s="59"/>
      <c r="D954" s="2"/>
      <c r="E954" s="2"/>
      <c r="F954" s="2"/>
      <c r="G954" s="2"/>
      <c r="H954" s="2"/>
      <c r="I954" s="45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2"/>
      <c r="B955" s="2"/>
      <c r="C955" s="59"/>
      <c r="D955" s="2"/>
      <c r="E955" s="2"/>
      <c r="F955" s="2"/>
      <c r="G955" s="2"/>
      <c r="H955" s="2"/>
      <c r="I955" s="4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2"/>
      <c r="B956" s="2"/>
      <c r="C956" s="59"/>
      <c r="D956" s="2"/>
      <c r="E956" s="2"/>
      <c r="F956" s="2"/>
      <c r="G956" s="2"/>
      <c r="H956" s="2"/>
      <c r="I956" s="45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2"/>
      <c r="B957" s="2"/>
      <c r="C957" s="59"/>
      <c r="D957" s="2"/>
      <c r="E957" s="2"/>
      <c r="F957" s="2"/>
      <c r="G957" s="2"/>
      <c r="H957" s="2"/>
      <c r="I957" s="4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2"/>
      <c r="B958" s="2"/>
      <c r="C958" s="59"/>
      <c r="D958" s="2"/>
      <c r="E958" s="2"/>
      <c r="F958" s="2"/>
      <c r="G958" s="2"/>
      <c r="H958" s="2"/>
      <c r="I958" s="45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2"/>
      <c r="B959" s="2"/>
      <c r="C959" s="59"/>
      <c r="D959" s="2"/>
      <c r="E959" s="2"/>
      <c r="F959" s="2"/>
      <c r="G959" s="2"/>
      <c r="H959" s="2"/>
      <c r="I959" s="4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2"/>
      <c r="B960" s="2"/>
      <c r="C960" s="59"/>
      <c r="D960" s="2"/>
      <c r="E960" s="2"/>
      <c r="F960" s="2"/>
      <c r="G960" s="2"/>
      <c r="H960" s="2"/>
      <c r="I960" s="45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2"/>
      <c r="B961" s="2"/>
      <c r="C961" s="59"/>
      <c r="D961" s="2"/>
      <c r="E961" s="2"/>
      <c r="F961" s="2"/>
      <c r="G961" s="2"/>
      <c r="H961" s="2"/>
      <c r="I961" s="4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2"/>
      <c r="B962" s="2"/>
      <c r="C962" s="59"/>
      <c r="D962" s="2"/>
      <c r="E962" s="2"/>
      <c r="F962" s="2"/>
      <c r="G962" s="2"/>
      <c r="H962" s="2"/>
      <c r="I962" s="45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2"/>
      <c r="B963" s="2"/>
      <c r="C963" s="59"/>
      <c r="D963" s="2"/>
      <c r="E963" s="2"/>
      <c r="F963" s="2"/>
      <c r="G963" s="2"/>
      <c r="H963" s="2"/>
      <c r="I963" s="4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2"/>
      <c r="B964" s="2"/>
      <c r="C964" s="59"/>
      <c r="D964" s="2"/>
      <c r="E964" s="2"/>
      <c r="F964" s="2"/>
      <c r="G964" s="2"/>
      <c r="H964" s="2"/>
      <c r="I964" s="45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2"/>
      <c r="B965" s="2"/>
      <c r="C965" s="59"/>
      <c r="D965" s="2"/>
      <c r="E965" s="2"/>
      <c r="F965" s="2"/>
      <c r="G965" s="2"/>
      <c r="H965" s="2"/>
      <c r="I965" s="4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2"/>
      <c r="B966" s="2"/>
      <c r="C966" s="59"/>
      <c r="D966" s="2"/>
      <c r="E966" s="2"/>
      <c r="F966" s="2"/>
      <c r="G966" s="2"/>
      <c r="H966" s="2"/>
      <c r="I966" s="45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2"/>
      <c r="B967" s="2"/>
      <c r="C967" s="59"/>
      <c r="D967" s="2"/>
      <c r="E967" s="2"/>
      <c r="F967" s="2"/>
      <c r="G967" s="2"/>
      <c r="H967" s="2"/>
      <c r="I967" s="4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2"/>
      <c r="B968" s="2"/>
      <c r="C968" s="59"/>
      <c r="D968" s="2"/>
      <c r="E968" s="2"/>
      <c r="F968" s="2"/>
      <c r="G968" s="2"/>
      <c r="H968" s="2"/>
      <c r="I968" s="45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2"/>
      <c r="B969" s="2"/>
      <c r="C969" s="59"/>
      <c r="D969" s="2"/>
      <c r="E969" s="2"/>
      <c r="F969" s="2"/>
      <c r="G969" s="2"/>
      <c r="H969" s="2"/>
      <c r="I969" s="4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2"/>
      <c r="B970" s="2"/>
      <c r="C970" s="59"/>
      <c r="D970" s="2"/>
      <c r="E970" s="2"/>
      <c r="F970" s="2"/>
      <c r="G970" s="2"/>
      <c r="H970" s="2"/>
      <c r="I970" s="45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2"/>
      <c r="B971" s="2"/>
      <c r="C971" s="59"/>
      <c r="D971" s="2"/>
      <c r="E971" s="2"/>
      <c r="F971" s="2"/>
      <c r="G971" s="2"/>
      <c r="H971" s="2"/>
      <c r="I971" s="4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2"/>
      <c r="B972" s="2"/>
      <c r="C972" s="59"/>
      <c r="D972" s="2"/>
      <c r="E972" s="2"/>
      <c r="F972" s="2"/>
      <c r="G972" s="2"/>
      <c r="H972" s="2"/>
      <c r="I972" s="45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2"/>
      <c r="B973" s="2"/>
      <c r="C973" s="59"/>
      <c r="D973" s="2"/>
      <c r="E973" s="2"/>
      <c r="F973" s="2"/>
      <c r="G973" s="2"/>
      <c r="H973" s="2"/>
      <c r="I973" s="4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2"/>
      <c r="B974" s="2"/>
      <c r="C974" s="59"/>
      <c r="D974" s="2"/>
      <c r="E974" s="2"/>
      <c r="F974" s="2"/>
      <c r="G974" s="2"/>
      <c r="H974" s="2"/>
      <c r="I974" s="4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2"/>
      <c r="B975" s="2"/>
      <c r="C975" s="59"/>
      <c r="D975" s="2"/>
      <c r="E975" s="2"/>
      <c r="F975" s="2"/>
      <c r="G975" s="2"/>
      <c r="H975" s="2"/>
      <c r="I975" s="4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2"/>
      <c r="B976" s="2"/>
      <c r="C976" s="59"/>
      <c r="D976" s="2"/>
      <c r="E976" s="2"/>
      <c r="F976" s="2"/>
      <c r="G976" s="2"/>
      <c r="H976" s="2"/>
      <c r="I976" s="45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2"/>
      <c r="B977" s="2"/>
      <c r="C977" s="59"/>
      <c r="D977" s="2"/>
      <c r="E977" s="2"/>
      <c r="F977" s="2"/>
      <c r="G977" s="2"/>
      <c r="H977" s="2"/>
      <c r="I977" s="4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2"/>
      <c r="B978" s="2"/>
      <c r="C978" s="59"/>
      <c r="D978" s="2"/>
      <c r="E978" s="2"/>
      <c r="F978" s="2"/>
      <c r="G978" s="2"/>
      <c r="H978" s="2"/>
      <c r="I978" s="45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2"/>
      <c r="B979" s="2"/>
      <c r="C979" s="59"/>
      <c r="D979" s="2"/>
      <c r="E979" s="2"/>
      <c r="F979" s="2"/>
      <c r="G979" s="2"/>
      <c r="H979" s="2"/>
      <c r="I979" s="4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2"/>
      <c r="B980" s="2"/>
      <c r="C980" s="59"/>
      <c r="D980" s="2"/>
      <c r="E980" s="2"/>
      <c r="F980" s="2"/>
      <c r="G980" s="2"/>
      <c r="H980" s="2"/>
      <c r="I980" s="45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2"/>
      <c r="B981" s="2"/>
      <c r="C981" s="59"/>
      <c r="D981" s="2"/>
      <c r="E981" s="2"/>
      <c r="F981" s="2"/>
      <c r="G981" s="2"/>
      <c r="H981" s="2"/>
      <c r="I981" s="4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2"/>
      <c r="B982" s="2"/>
      <c r="C982" s="59"/>
      <c r="D982" s="2"/>
      <c r="E982" s="2"/>
      <c r="F982" s="2"/>
      <c r="G982" s="2"/>
      <c r="H982" s="2"/>
      <c r="I982" s="45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2"/>
      <c r="B983" s="2"/>
      <c r="C983" s="59"/>
      <c r="D983" s="2"/>
      <c r="E983" s="2"/>
      <c r="F983" s="2"/>
      <c r="G983" s="2"/>
      <c r="H983" s="2"/>
      <c r="I983" s="4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2"/>
      <c r="B984" s="2"/>
      <c r="C984" s="59"/>
      <c r="D984" s="2"/>
      <c r="E984" s="2"/>
      <c r="F984" s="2"/>
      <c r="G984" s="2"/>
      <c r="H984" s="2"/>
      <c r="I984" s="45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2"/>
      <c r="B985" s="2"/>
      <c r="C985" s="59"/>
      <c r="D985" s="2"/>
      <c r="E985" s="2"/>
      <c r="F985" s="2"/>
      <c r="G985" s="2"/>
      <c r="H985" s="2"/>
      <c r="I985" s="4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2"/>
      <c r="B986" s="2"/>
      <c r="C986" s="59"/>
      <c r="D986" s="2"/>
      <c r="E986" s="2"/>
      <c r="F986" s="2"/>
      <c r="G986" s="2"/>
      <c r="H986" s="2"/>
      <c r="I986" s="45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2"/>
      <c r="B987" s="2"/>
      <c r="C987" s="59"/>
      <c r="D987" s="2"/>
      <c r="E987" s="2"/>
      <c r="F987" s="2"/>
      <c r="G987" s="2"/>
      <c r="H987" s="2"/>
      <c r="I987" s="4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2"/>
      <c r="B988" s="2"/>
      <c r="C988" s="59"/>
      <c r="D988" s="2"/>
      <c r="E988" s="2"/>
      <c r="F988" s="2"/>
      <c r="G988" s="2"/>
      <c r="H988" s="2"/>
      <c r="I988" s="45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2"/>
      <c r="B989" s="2"/>
      <c r="C989" s="59"/>
      <c r="D989" s="2"/>
      <c r="E989" s="2"/>
      <c r="F989" s="2"/>
      <c r="G989" s="2"/>
      <c r="H989" s="2"/>
      <c r="I989" s="4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2"/>
      <c r="B990" s="2"/>
      <c r="C990" s="59"/>
      <c r="D990" s="2"/>
      <c r="E990" s="2"/>
      <c r="F990" s="2"/>
      <c r="G990" s="2"/>
      <c r="H990" s="2"/>
      <c r="I990" s="45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2"/>
      <c r="B991" s="2"/>
      <c r="C991" s="59"/>
      <c r="D991" s="2"/>
      <c r="E991" s="2"/>
      <c r="F991" s="2"/>
      <c r="G991" s="2"/>
      <c r="H991" s="2"/>
      <c r="I991" s="4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2"/>
      <c r="B992" s="2"/>
      <c r="C992" s="59"/>
      <c r="D992" s="2"/>
      <c r="E992" s="2"/>
      <c r="F992" s="2"/>
      <c r="G992" s="2"/>
      <c r="H992" s="2"/>
      <c r="I992" s="45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2"/>
      <c r="B993" s="2"/>
      <c r="C993" s="59"/>
      <c r="D993" s="2"/>
      <c r="E993" s="2"/>
      <c r="F993" s="2"/>
      <c r="G993" s="2"/>
      <c r="H993" s="2"/>
      <c r="I993" s="4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2"/>
      <c r="B994" s="2"/>
      <c r="C994" s="59"/>
      <c r="D994" s="2"/>
      <c r="E994" s="2"/>
      <c r="F994" s="2"/>
      <c r="G994" s="2"/>
      <c r="H994" s="2"/>
      <c r="I994" s="45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2"/>
      <c r="B995" s="2"/>
      <c r="C995" s="59"/>
      <c r="D995" s="2"/>
      <c r="E995" s="2"/>
      <c r="F995" s="2"/>
      <c r="G995" s="2"/>
      <c r="H995" s="2"/>
      <c r="I995" s="4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</sheetData>
  <mergeCells count="1">
    <mergeCell ref="A1:J1"/>
  </mergeCells>
  <dataValidations count="1">
    <dataValidation type="list" allowBlank="1" showErrorMessage="1" sqref="A19:A21" xr:uid="{00000000-0002-0000-0400-000000000000}">
      <formula1>HeroName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343D"/>
    <outlinePr summaryBelow="0" summaryRight="0"/>
  </sheetPr>
  <dimension ref="A1:WB1040"/>
  <sheetViews>
    <sheetView topLeftCell="A23" workbookViewId="0">
      <pane xSplit="1" topLeftCell="B1" activePane="topRight" state="frozen"/>
      <selection pane="topRight" activeCell="I17" sqref="I17"/>
    </sheetView>
  </sheetViews>
  <sheetFormatPr defaultColWidth="12.5703125" defaultRowHeight="15.75" customHeight="1" x14ac:dyDescent="0.2"/>
  <cols>
    <col min="2" max="2" width="17" customWidth="1"/>
    <col min="3" max="3" width="15.42578125" customWidth="1"/>
    <col min="4" max="6" width="13.28515625" customWidth="1"/>
    <col min="7" max="7" width="12.42578125" customWidth="1"/>
    <col min="8" max="8" width="14.42578125" customWidth="1"/>
    <col min="9" max="11" width="13.42578125" customWidth="1"/>
    <col min="12" max="17" width="14.42578125" customWidth="1"/>
    <col min="25" max="25" width="2.85546875" customWidth="1"/>
    <col min="35" max="35" width="17" customWidth="1"/>
    <col min="63" max="63" width="20.42578125" customWidth="1"/>
  </cols>
  <sheetData>
    <row r="1" spans="1:600" ht="14.25" x14ac:dyDescent="0.2">
      <c r="A1" s="164"/>
      <c r="B1" s="2"/>
      <c r="C1" s="128"/>
      <c r="D1" s="165" t="s">
        <v>2</v>
      </c>
      <c r="E1" s="5" t="str">
        <f>'MAIN PAGE'!B3</f>
        <v>Garrison</v>
      </c>
      <c r="F1" s="70"/>
      <c r="G1" s="2"/>
      <c r="H1" s="2"/>
      <c r="I1" s="165" t="s">
        <v>126</v>
      </c>
      <c r="J1" s="5" t="str">
        <f>IF(E1="Rally","Garrison","Rally")</f>
        <v>Rally</v>
      </c>
      <c r="K1" s="2"/>
      <c r="L1" s="70"/>
      <c r="M1" s="70"/>
      <c r="N1" s="7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BK1" s="109"/>
    </row>
    <row r="2" spans="1:600" ht="12.75" x14ac:dyDescent="0.2">
      <c r="A2" s="164"/>
      <c r="B2" s="2"/>
      <c r="C2" s="166"/>
      <c r="D2" s="165" t="s">
        <v>8</v>
      </c>
      <c r="E2" s="167">
        <f>'MAIN PAGE'!B5</f>
        <v>1644203</v>
      </c>
      <c r="F2" s="71"/>
      <c r="G2" s="2"/>
      <c r="H2" s="9"/>
      <c r="I2" s="165" t="s">
        <v>8</v>
      </c>
      <c r="J2" s="167">
        <f>'MAIN PAGE'!N5</f>
        <v>1644203</v>
      </c>
      <c r="K2" s="2"/>
      <c r="L2" s="70"/>
      <c r="M2" s="70"/>
      <c r="N2" s="7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BK2" s="109"/>
    </row>
    <row r="3" spans="1:600" ht="12.75" x14ac:dyDescent="0.2">
      <c r="A3" s="140"/>
      <c r="B3" s="2"/>
      <c r="C3" s="133"/>
      <c r="E3" s="9"/>
      <c r="F3" s="71"/>
      <c r="G3" s="2"/>
      <c r="H3" s="9"/>
      <c r="I3" s="9"/>
      <c r="J3" s="9"/>
      <c r="K3" s="2"/>
      <c r="L3" s="70"/>
      <c r="M3" s="70"/>
      <c r="N3" s="7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BK3" s="109"/>
    </row>
    <row r="4" spans="1:600" ht="12.75" x14ac:dyDescent="0.2">
      <c r="A4" s="45"/>
      <c r="B4" s="45"/>
      <c r="C4" s="168" t="s">
        <v>127</v>
      </c>
      <c r="D4" s="61" t="s">
        <v>9</v>
      </c>
      <c r="E4" s="61" t="s">
        <v>10</v>
      </c>
      <c r="F4" s="61" t="s">
        <v>11</v>
      </c>
      <c r="G4" s="140"/>
      <c r="H4" s="169"/>
      <c r="I4" s="168" t="s">
        <v>127</v>
      </c>
      <c r="J4" s="61" t="s">
        <v>9</v>
      </c>
      <c r="K4" s="61" t="s">
        <v>10</v>
      </c>
      <c r="L4" s="61" t="s">
        <v>11</v>
      </c>
      <c r="M4" s="92"/>
      <c r="N4" s="92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70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3"/>
      <c r="DZ4" s="113"/>
      <c r="EA4" s="113"/>
      <c r="EB4" s="113"/>
      <c r="EC4" s="113"/>
      <c r="ED4" s="113"/>
      <c r="EE4" s="113"/>
      <c r="EF4" s="113"/>
      <c r="EG4" s="113"/>
      <c r="EH4" s="113"/>
      <c r="EI4" s="113"/>
      <c r="EJ4" s="113"/>
      <c r="EK4" s="113"/>
      <c r="EL4" s="113"/>
      <c r="EM4" s="113"/>
      <c r="EN4" s="113"/>
      <c r="EO4" s="113"/>
      <c r="EP4" s="113"/>
      <c r="EQ4" s="113"/>
      <c r="ER4" s="113"/>
      <c r="ES4" s="113"/>
      <c r="ET4" s="113"/>
      <c r="EU4" s="113"/>
      <c r="EV4" s="113"/>
      <c r="EW4" s="113"/>
      <c r="EX4" s="113"/>
      <c r="EY4" s="113"/>
      <c r="EZ4" s="113"/>
      <c r="FA4" s="113"/>
      <c r="FB4" s="113"/>
      <c r="FC4" s="113"/>
      <c r="FD4" s="113"/>
      <c r="FE4" s="113"/>
      <c r="FF4" s="113"/>
      <c r="FG4" s="113"/>
      <c r="FH4" s="113"/>
      <c r="FI4" s="113"/>
      <c r="FJ4" s="113"/>
      <c r="FK4" s="113"/>
      <c r="FL4" s="113"/>
      <c r="FM4" s="113"/>
      <c r="FN4" s="113"/>
      <c r="FO4" s="113"/>
      <c r="FP4" s="113"/>
      <c r="FQ4" s="113"/>
      <c r="FR4" s="113"/>
      <c r="FS4" s="113"/>
      <c r="FT4" s="113"/>
      <c r="FU4" s="113"/>
      <c r="FV4" s="113"/>
      <c r="FW4" s="113"/>
      <c r="FX4" s="113"/>
      <c r="FY4" s="113"/>
      <c r="FZ4" s="113"/>
      <c r="GA4" s="113"/>
      <c r="GB4" s="113"/>
      <c r="GC4" s="113"/>
      <c r="GD4" s="113"/>
      <c r="GE4" s="113"/>
      <c r="GF4" s="113"/>
      <c r="GG4" s="113"/>
      <c r="GH4" s="113"/>
      <c r="GI4" s="113"/>
      <c r="GJ4" s="113"/>
      <c r="GK4" s="113"/>
      <c r="GL4" s="113"/>
      <c r="GM4" s="113"/>
      <c r="GN4" s="113"/>
      <c r="GO4" s="113"/>
      <c r="GP4" s="113"/>
      <c r="GQ4" s="113"/>
      <c r="GR4" s="113"/>
      <c r="GS4" s="113"/>
      <c r="GT4" s="113"/>
      <c r="GU4" s="113"/>
      <c r="GV4" s="113"/>
      <c r="GW4" s="113"/>
      <c r="GX4" s="113"/>
      <c r="GY4" s="113"/>
      <c r="GZ4" s="113"/>
      <c r="HA4" s="113"/>
      <c r="HB4" s="113"/>
      <c r="HC4" s="113"/>
      <c r="HD4" s="113"/>
      <c r="HE4" s="113"/>
      <c r="HF4" s="113"/>
      <c r="HG4" s="113"/>
      <c r="HH4" s="113"/>
      <c r="HI4" s="113"/>
      <c r="HJ4" s="113"/>
      <c r="HK4" s="113"/>
      <c r="HL4" s="113"/>
      <c r="HM4" s="113"/>
      <c r="HN4" s="113"/>
      <c r="HO4" s="113"/>
      <c r="HP4" s="113"/>
      <c r="HQ4" s="113"/>
      <c r="HR4" s="113"/>
      <c r="HS4" s="113"/>
      <c r="HT4" s="113"/>
      <c r="HU4" s="113"/>
      <c r="HV4" s="113"/>
      <c r="HW4" s="113"/>
      <c r="HX4" s="113"/>
      <c r="HY4" s="113"/>
      <c r="HZ4" s="113"/>
      <c r="IA4" s="113"/>
      <c r="IB4" s="113"/>
      <c r="IC4" s="113"/>
      <c r="ID4" s="113"/>
      <c r="IE4" s="113"/>
      <c r="IF4" s="113"/>
      <c r="IG4" s="113"/>
      <c r="IH4" s="113"/>
      <c r="II4" s="113"/>
      <c r="IJ4" s="113"/>
      <c r="IK4" s="113"/>
      <c r="IL4" s="113"/>
      <c r="IM4" s="113"/>
      <c r="IN4" s="113"/>
      <c r="IO4" s="113"/>
      <c r="IP4" s="113"/>
      <c r="IQ4" s="113"/>
      <c r="IR4" s="113"/>
      <c r="IS4" s="113"/>
      <c r="IT4" s="113"/>
      <c r="IU4" s="113"/>
      <c r="IV4" s="113"/>
      <c r="IW4" s="113"/>
      <c r="IX4" s="113"/>
      <c r="IY4" s="113"/>
      <c r="IZ4" s="113"/>
      <c r="JA4" s="113"/>
      <c r="JB4" s="113"/>
      <c r="JC4" s="113"/>
      <c r="JD4" s="113"/>
      <c r="JE4" s="113"/>
      <c r="JF4" s="113"/>
      <c r="JG4" s="113"/>
      <c r="JH4" s="113"/>
      <c r="JI4" s="113"/>
      <c r="JJ4" s="113"/>
      <c r="JK4" s="113"/>
      <c r="JL4" s="113"/>
      <c r="JM4" s="113"/>
      <c r="JN4" s="113"/>
      <c r="JO4" s="113"/>
      <c r="JP4" s="113"/>
      <c r="JQ4" s="113"/>
      <c r="JR4" s="113"/>
      <c r="JS4" s="113"/>
      <c r="JT4" s="113"/>
      <c r="JU4" s="113"/>
      <c r="JV4" s="113"/>
      <c r="JW4" s="113"/>
      <c r="JX4" s="113"/>
      <c r="JY4" s="113"/>
      <c r="JZ4" s="113"/>
      <c r="KA4" s="113"/>
      <c r="KB4" s="113"/>
      <c r="KC4" s="113"/>
      <c r="KD4" s="113"/>
      <c r="KE4" s="113"/>
      <c r="KF4" s="113"/>
      <c r="KG4" s="113"/>
      <c r="KH4" s="113"/>
      <c r="KI4" s="113"/>
      <c r="KJ4" s="113"/>
      <c r="KK4" s="113"/>
      <c r="KL4" s="113"/>
      <c r="KM4" s="113"/>
      <c r="KN4" s="113"/>
      <c r="KO4" s="113"/>
      <c r="KP4" s="113"/>
      <c r="KQ4" s="113"/>
      <c r="KR4" s="113"/>
      <c r="KS4" s="113"/>
      <c r="KT4" s="113"/>
      <c r="KU4" s="113"/>
      <c r="KV4" s="113"/>
      <c r="KW4" s="113"/>
      <c r="KX4" s="113"/>
      <c r="KY4" s="113"/>
      <c r="KZ4" s="113"/>
      <c r="LA4" s="113"/>
      <c r="LB4" s="113"/>
      <c r="LC4" s="113"/>
      <c r="LD4" s="113"/>
      <c r="LE4" s="113"/>
      <c r="LF4" s="113"/>
      <c r="LG4" s="113"/>
      <c r="LH4" s="113"/>
      <c r="LI4" s="113"/>
      <c r="LJ4" s="113"/>
      <c r="LK4" s="113"/>
      <c r="LL4" s="113"/>
      <c r="LM4" s="113"/>
      <c r="LN4" s="113"/>
      <c r="LO4" s="113"/>
      <c r="LP4" s="113"/>
      <c r="LQ4" s="113"/>
      <c r="LR4" s="113"/>
      <c r="LS4" s="113"/>
      <c r="LT4" s="113"/>
      <c r="LU4" s="113"/>
      <c r="LV4" s="113"/>
      <c r="LW4" s="113"/>
      <c r="LX4" s="113"/>
      <c r="LY4" s="113"/>
      <c r="LZ4" s="113"/>
      <c r="MA4" s="113"/>
      <c r="MB4" s="113"/>
      <c r="MC4" s="113"/>
      <c r="MD4" s="113"/>
      <c r="ME4" s="113"/>
      <c r="MF4" s="113"/>
      <c r="MG4" s="113"/>
      <c r="MH4" s="113"/>
      <c r="MI4" s="113"/>
      <c r="MJ4" s="113"/>
      <c r="MK4" s="113"/>
      <c r="ML4" s="113"/>
      <c r="MM4" s="113"/>
      <c r="MN4" s="113"/>
      <c r="MO4" s="113"/>
      <c r="MP4" s="113"/>
      <c r="MQ4" s="113"/>
      <c r="MR4" s="113"/>
      <c r="MS4" s="113"/>
      <c r="MT4" s="113"/>
      <c r="MU4" s="113"/>
      <c r="MV4" s="113"/>
      <c r="MW4" s="113"/>
      <c r="MX4" s="113"/>
      <c r="MY4" s="113"/>
      <c r="MZ4" s="113"/>
      <c r="NA4" s="113"/>
      <c r="NB4" s="113"/>
      <c r="NC4" s="113"/>
      <c r="ND4" s="113"/>
      <c r="NE4" s="113"/>
      <c r="NF4" s="113"/>
      <c r="NG4" s="113"/>
      <c r="NH4" s="113"/>
      <c r="NI4" s="113"/>
      <c r="NJ4" s="113"/>
      <c r="NK4" s="113"/>
      <c r="NL4" s="113"/>
      <c r="NM4" s="113"/>
      <c r="NN4" s="113"/>
      <c r="NO4" s="113"/>
      <c r="NP4" s="113"/>
      <c r="NQ4" s="113"/>
      <c r="NR4" s="113"/>
      <c r="NS4" s="113"/>
      <c r="NT4" s="113"/>
      <c r="NU4" s="113"/>
      <c r="NV4" s="113"/>
      <c r="NW4" s="113"/>
      <c r="NX4" s="113"/>
      <c r="NY4" s="113"/>
      <c r="NZ4" s="113"/>
      <c r="OA4" s="113"/>
      <c r="OB4" s="113"/>
      <c r="OC4" s="113"/>
      <c r="OD4" s="113"/>
      <c r="OE4" s="113"/>
      <c r="OF4" s="113"/>
      <c r="OG4" s="113"/>
      <c r="OH4" s="113"/>
      <c r="OI4" s="113"/>
      <c r="OJ4" s="113"/>
      <c r="OK4" s="113"/>
      <c r="OL4" s="113"/>
      <c r="OM4" s="113"/>
      <c r="ON4" s="113"/>
      <c r="OO4" s="113"/>
      <c r="OP4" s="113"/>
      <c r="OQ4" s="113"/>
      <c r="OR4" s="113"/>
      <c r="OS4" s="113"/>
      <c r="OT4" s="113"/>
      <c r="OU4" s="113"/>
      <c r="OV4" s="113"/>
      <c r="OW4" s="113"/>
      <c r="OX4" s="113"/>
      <c r="OY4" s="113"/>
      <c r="OZ4" s="113"/>
      <c r="PA4" s="113"/>
      <c r="PB4" s="113"/>
      <c r="PC4" s="113"/>
      <c r="PD4" s="113"/>
      <c r="PE4" s="113"/>
      <c r="PF4" s="113"/>
      <c r="PG4" s="113"/>
      <c r="PH4" s="113"/>
      <c r="PI4" s="113"/>
      <c r="PJ4" s="113"/>
      <c r="PK4" s="113"/>
      <c r="PL4" s="113"/>
      <c r="PM4" s="113"/>
      <c r="PN4" s="113"/>
      <c r="PO4" s="113"/>
      <c r="PP4" s="113"/>
      <c r="PQ4" s="113"/>
      <c r="PR4" s="113"/>
      <c r="PS4" s="113"/>
      <c r="PT4" s="113"/>
      <c r="PU4" s="113"/>
      <c r="PV4" s="113"/>
      <c r="PW4" s="113"/>
      <c r="PX4" s="113"/>
      <c r="PY4" s="113"/>
      <c r="PZ4" s="113"/>
      <c r="QA4" s="113"/>
      <c r="QB4" s="113"/>
      <c r="QC4" s="113"/>
      <c r="QD4" s="113"/>
      <c r="QE4" s="113"/>
      <c r="QF4" s="113"/>
      <c r="QG4" s="113"/>
      <c r="QH4" s="113"/>
      <c r="QI4" s="113"/>
      <c r="QJ4" s="113"/>
      <c r="QK4" s="113"/>
      <c r="QL4" s="113"/>
      <c r="QM4" s="113"/>
      <c r="QN4" s="113"/>
      <c r="QO4" s="113"/>
      <c r="QP4" s="113"/>
      <c r="QQ4" s="113"/>
      <c r="QR4" s="113"/>
      <c r="QS4" s="113"/>
      <c r="QT4" s="113"/>
      <c r="QU4" s="113"/>
      <c r="QV4" s="113"/>
      <c r="QW4" s="113"/>
      <c r="QX4" s="113"/>
      <c r="QY4" s="113"/>
      <c r="QZ4" s="113"/>
      <c r="RA4" s="113"/>
      <c r="RB4" s="113"/>
      <c r="RC4" s="113"/>
      <c r="RD4" s="113"/>
      <c r="RE4" s="113"/>
      <c r="RF4" s="113"/>
      <c r="RG4" s="113"/>
      <c r="RH4" s="113"/>
      <c r="RI4" s="113"/>
      <c r="RJ4" s="113"/>
      <c r="RK4" s="113"/>
      <c r="RL4" s="113"/>
      <c r="RM4" s="113"/>
      <c r="RN4" s="113"/>
      <c r="RO4" s="113"/>
      <c r="RP4" s="113"/>
      <c r="RQ4" s="113"/>
      <c r="RR4" s="113"/>
      <c r="RS4" s="113"/>
      <c r="RT4" s="113"/>
      <c r="RU4" s="113"/>
      <c r="RV4" s="113"/>
      <c r="RW4" s="113"/>
      <c r="RX4" s="113"/>
      <c r="RY4" s="113"/>
      <c r="RZ4" s="113"/>
      <c r="SA4" s="113"/>
      <c r="SB4" s="113"/>
      <c r="SC4" s="113"/>
      <c r="SD4" s="113"/>
      <c r="SE4" s="113"/>
      <c r="SF4" s="113"/>
      <c r="SG4" s="113"/>
      <c r="SH4" s="113"/>
      <c r="SI4" s="113"/>
      <c r="SJ4" s="113"/>
      <c r="SK4" s="113"/>
      <c r="SL4" s="113"/>
      <c r="SM4" s="113"/>
      <c r="SN4" s="113"/>
      <c r="SO4" s="113"/>
      <c r="SP4" s="113"/>
      <c r="SQ4" s="113"/>
      <c r="SR4" s="113"/>
      <c r="SS4" s="113"/>
      <c r="ST4" s="113"/>
      <c r="SU4" s="113"/>
      <c r="SV4" s="113"/>
      <c r="SW4" s="113"/>
      <c r="SX4" s="113"/>
      <c r="SY4" s="113"/>
      <c r="SZ4" s="113"/>
      <c r="TA4" s="113"/>
      <c r="TB4" s="113"/>
      <c r="TC4" s="113"/>
      <c r="TD4" s="113"/>
      <c r="TE4" s="113"/>
      <c r="TF4" s="113"/>
      <c r="TG4" s="113"/>
      <c r="TH4" s="113"/>
      <c r="TI4" s="113"/>
      <c r="TJ4" s="113"/>
      <c r="TK4" s="113"/>
      <c r="TL4" s="113"/>
      <c r="TM4" s="113"/>
      <c r="TN4" s="113"/>
      <c r="TO4" s="113"/>
      <c r="TP4" s="113"/>
      <c r="TQ4" s="113"/>
      <c r="TR4" s="113"/>
      <c r="TS4" s="113"/>
      <c r="TT4" s="113"/>
      <c r="TU4" s="113"/>
      <c r="TV4" s="113"/>
      <c r="TW4" s="113"/>
      <c r="TX4" s="113"/>
      <c r="TY4" s="113"/>
      <c r="TZ4" s="113"/>
      <c r="UA4" s="113"/>
      <c r="UB4" s="113"/>
      <c r="UC4" s="113"/>
      <c r="UD4" s="113"/>
      <c r="UE4" s="113"/>
      <c r="UF4" s="113"/>
      <c r="UG4" s="113"/>
      <c r="UH4" s="113"/>
      <c r="UI4" s="113"/>
      <c r="UJ4" s="113"/>
      <c r="UK4" s="113"/>
      <c r="UL4" s="113"/>
      <c r="UM4" s="113"/>
      <c r="UN4" s="113"/>
      <c r="UO4" s="113"/>
      <c r="UP4" s="113"/>
      <c r="UQ4" s="113"/>
      <c r="UR4" s="113"/>
      <c r="US4" s="113"/>
      <c r="UT4" s="113"/>
      <c r="UU4" s="113"/>
      <c r="UV4" s="113"/>
      <c r="UW4" s="113"/>
      <c r="UX4" s="113"/>
      <c r="UY4" s="113"/>
      <c r="UZ4" s="113"/>
      <c r="VA4" s="113"/>
      <c r="VB4" s="113"/>
      <c r="VC4" s="113"/>
      <c r="VD4" s="113"/>
      <c r="VE4" s="113"/>
      <c r="VF4" s="113"/>
      <c r="VG4" s="113"/>
      <c r="VH4" s="113"/>
      <c r="VI4" s="113"/>
      <c r="VJ4" s="113"/>
      <c r="VK4" s="113"/>
      <c r="VL4" s="113"/>
      <c r="VM4" s="113"/>
      <c r="VN4" s="113"/>
      <c r="VO4" s="113"/>
      <c r="VP4" s="113"/>
      <c r="VQ4" s="113"/>
      <c r="VR4" s="113"/>
      <c r="VS4" s="113"/>
      <c r="VT4" s="113"/>
      <c r="VU4" s="113"/>
      <c r="VV4" s="113"/>
      <c r="VW4" s="113"/>
      <c r="VX4" s="113"/>
      <c r="VY4" s="113"/>
      <c r="VZ4" s="113"/>
      <c r="WA4" s="113"/>
      <c r="WB4" s="113"/>
    </row>
    <row r="5" spans="1:600" ht="12.75" x14ac:dyDescent="0.2">
      <c r="A5" s="45"/>
      <c r="B5" s="171"/>
      <c r="C5" s="172" t="s">
        <v>19</v>
      </c>
      <c r="D5" s="173">
        <f t="shared" ref="D5:D8" si="0">J81</f>
        <v>48.91427375</v>
      </c>
      <c r="E5" s="174">
        <f t="shared" ref="E5:E8" si="1">J85</f>
        <v>45.931506874999997</v>
      </c>
      <c r="F5" s="175">
        <f t="shared" ref="F5:F8" si="2">J89</f>
        <v>48.91427375</v>
      </c>
      <c r="G5" s="140"/>
      <c r="H5" s="169"/>
      <c r="I5" s="176" t="s">
        <v>19</v>
      </c>
      <c r="J5" s="175">
        <f t="shared" ref="J5:J8" si="3">J96</f>
        <v>42.775085000000004</v>
      </c>
      <c r="K5" s="175">
        <f t="shared" ref="K5:K8" si="4">J100</f>
        <v>42.775085000000004</v>
      </c>
      <c r="L5" s="175">
        <f t="shared" ref="L5:L8" si="5">J104</f>
        <v>40.159182500000007</v>
      </c>
      <c r="M5" s="92"/>
      <c r="N5" s="92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70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  <c r="CN5" s="113"/>
      <c r="CO5" s="113"/>
      <c r="CP5" s="113"/>
      <c r="CQ5" s="113"/>
      <c r="CR5" s="113"/>
      <c r="CS5" s="113"/>
      <c r="CT5" s="113"/>
      <c r="CU5" s="113"/>
      <c r="CV5" s="113"/>
      <c r="CW5" s="113"/>
      <c r="CX5" s="113"/>
      <c r="CY5" s="113"/>
      <c r="CZ5" s="113"/>
      <c r="DA5" s="113"/>
      <c r="DB5" s="113"/>
      <c r="DC5" s="113"/>
      <c r="DD5" s="113"/>
      <c r="DE5" s="113"/>
      <c r="DF5" s="113"/>
      <c r="DG5" s="113"/>
      <c r="DH5" s="113"/>
      <c r="DI5" s="113"/>
      <c r="DJ5" s="113"/>
      <c r="DK5" s="113"/>
      <c r="DL5" s="113"/>
      <c r="DM5" s="113"/>
      <c r="DN5" s="113"/>
      <c r="DO5" s="113"/>
      <c r="DP5" s="113"/>
      <c r="DQ5" s="113"/>
      <c r="DR5" s="113"/>
      <c r="DS5" s="113"/>
      <c r="DT5" s="113"/>
      <c r="DU5" s="113"/>
      <c r="DV5" s="113"/>
      <c r="DW5" s="113"/>
      <c r="DX5" s="113"/>
      <c r="DY5" s="113"/>
      <c r="DZ5" s="113"/>
      <c r="EA5" s="113"/>
      <c r="EB5" s="113"/>
      <c r="EC5" s="113"/>
      <c r="ED5" s="113"/>
      <c r="EE5" s="113"/>
      <c r="EF5" s="113"/>
      <c r="EG5" s="113"/>
      <c r="EH5" s="113"/>
      <c r="EI5" s="113"/>
      <c r="EJ5" s="113"/>
      <c r="EK5" s="113"/>
      <c r="EL5" s="113"/>
      <c r="EM5" s="113"/>
      <c r="EN5" s="113"/>
      <c r="EO5" s="113"/>
      <c r="EP5" s="113"/>
      <c r="EQ5" s="113"/>
      <c r="ER5" s="113"/>
      <c r="ES5" s="113"/>
      <c r="ET5" s="113"/>
      <c r="EU5" s="113"/>
      <c r="EV5" s="113"/>
      <c r="EW5" s="113"/>
      <c r="EX5" s="113"/>
      <c r="EY5" s="113"/>
      <c r="EZ5" s="113"/>
      <c r="FA5" s="113"/>
      <c r="FB5" s="113"/>
      <c r="FC5" s="113"/>
      <c r="FD5" s="113"/>
      <c r="FE5" s="113"/>
      <c r="FF5" s="113"/>
      <c r="FG5" s="113"/>
      <c r="FH5" s="113"/>
      <c r="FI5" s="113"/>
      <c r="FJ5" s="113"/>
      <c r="FK5" s="113"/>
      <c r="FL5" s="113"/>
      <c r="FM5" s="113"/>
      <c r="FN5" s="113"/>
      <c r="FO5" s="113"/>
      <c r="FP5" s="113"/>
      <c r="FQ5" s="113"/>
      <c r="FR5" s="113"/>
      <c r="FS5" s="113"/>
      <c r="FT5" s="113"/>
      <c r="FU5" s="113"/>
      <c r="FV5" s="113"/>
      <c r="FW5" s="113"/>
      <c r="FX5" s="113"/>
      <c r="FY5" s="113"/>
      <c r="FZ5" s="113"/>
      <c r="GA5" s="113"/>
      <c r="GB5" s="113"/>
      <c r="GC5" s="113"/>
      <c r="GD5" s="113"/>
      <c r="GE5" s="113"/>
      <c r="GF5" s="113"/>
      <c r="GG5" s="113"/>
      <c r="GH5" s="113"/>
      <c r="GI5" s="113"/>
      <c r="GJ5" s="113"/>
      <c r="GK5" s="113"/>
      <c r="GL5" s="113"/>
      <c r="GM5" s="113"/>
      <c r="GN5" s="113"/>
      <c r="GO5" s="113"/>
      <c r="GP5" s="113"/>
      <c r="GQ5" s="113"/>
      <c r="GR5" s="113"/>
      <c r="GS5" s="113"/>
      <c r="GT5" s="113"/>
      <c r="GU5" s="113"/>
      <c r="GV5" s="113"/>
      <c r="GW5" s="113"/>
      <c r="GX5" s="113"/>
      <c r="GY5" s="113"/>
      <c r="GZ5" s="113"/>
      <c r="HA5" s="113"/>
      <c r="HB5" s="113"/>
      <c r="HC5" s="113"/>
      <c r="HD5" s="113"/>
      <c r="HE5" s="113"/>
      <c r="HF5" s="113"/>
      <c r="HG5" s="113"/>
      <c r="HH5" s="113"/>
      <c r="HI5" s="113"/>
      <c r="HJ5" s="113"/>
      <c r="HK5" s="113"/>
      <c r="HL5" s="113"/>
      <c r="HM5" s="113"/>
      <c r="HN5" s="113"/>
      <c r="HO5" s="113"/>
      <c r="HP5" s="113"/>
      <c r="HQ5" s="113"/>
      <c r="HR5" s="113"/>
      <c r="HS5" s="113"/>
      <c r="HT5" s="113"/>
      <c r="HU5" s="113"/>
      <c r="HV5" s="113"/>
      <c r="HW5" s="113"/>
      <c r="HX5" s="113"/>
      <c r="HY5" s="113"/>
      <c r="HZ5" s="113"/>
      <c r="IA5" s="113"/>
      <c r="IB5" s="113"/>
      <c r="IC5" s="113"/>
      <c r="ID5" s="113"/>
      <c r="IE5" s="113"/>
      <c r="IF5" s="113"/>
      <c r="IG5" s="113"/>
      <c r="IH5" s="113"/>
      <c r="II5" s="113"/>
      <c r="IJ5" s="113"/>
      <c r="IK5" s="113"/>
      <c r="IL5" s="113"/>
      <c r="IM5" s="113"/>
      <c r="IN5" s="113"/>
      <c r="IO5" s="113"/>
      <c r="IP5" s="113"/>
      <c r="IQ5" s="113"/>
      <c r="IR5" s="113"/>
      <c r="IS5" s="113"/>
      <c r="IT5" s="113"/>
      <c r="IU5" s="113"/>
      <c r="IV5" s="113"/>
      <c r="IW5" s="113"/>
      <c r="IX5" s="113"/>
      <c r="IY5" s="113"/>
      <c r="IZ5" s="113"/>
      <c r="JA5" s="113"/>
      <c r="JB5" s="113"/>
      <c r="JC5" s="113"/>
      <c r="JD5" s="113"/>
      <c r="JE5" s="113"/>
      <c r="JF5" s="113"/>
      <c r="JG5" s="113"/>
      <c r="JH5" s="113"/>
      <c r="JI5" s="113"/>
      <c r="JJ5" s="113"/>
      <c r="JK5" s="113"/>
      <c r="JL5" s="113"/>
      <c r="JM5" s="113"/>
      <c r="JN5" s="113"/>
      <c r="JO5" s="113"/>
      <c r="JP5" s="113"/>
      <c r="JQ5" s="113"/>
      <c r="JR5" s="113"/>
      <c r="JS5" s="113"/>
      <c r="JT5" s="113"/>
      <c r="JU5" s="113"/>
      <c r="JV5" s="113"/>
      <c r="JW5" s="113"/>
      <c r="JX5" s="113"/>
      <c r="JY5" s="113"/>
      <c r="JZ5" s="113"/>
      <c r="KA5" s="113"/>
      <c r="KB5" s="113"/>
      <c r="KC5" s="113"/>
      <c r="KD5" s="113"/>
      <c r="KE5" s="113"/>
      <c r="KF5" s="113"/>
      <c r="KG5" s="113"/>
      <c r="KH5" s="113"/>
      <c r="KI5" s="113"/>
      <c r="KJ5" s="113"/>
      <c r="KK5" s="113"/>
      <c r="KL5" s="113"/>
      <c r="KM5" s="113"/>
      <c r="KN5" s="113"/>
      <c r="KO5" s="113"/>
      <c r="KP5" s="113"/>
      <c r="KQ5" s="113"/>
      <c r="KR5" s="113"/>
      <c r="KS5" s="113"/>
      <c r="KT5" s="113"/>
      <c r="KU5" s="113"/>
      <c r="KV5" s="113"/>
      <c r="KW5" s="113"/>
      <c r="KX5" s="113"/>
      <c r="KY5" s="113"/>
      <c r="KZ5" s="113"/>
      <c r="LA5" s="113"/>
      <c r="LB5" s="113"/>
      <c r="LC5" s="113"/>
      <c r="LD5" s="113"/>
      <c r="LE5" s="113"/>
      <c r="LF5" s="113"/>
      <c r="LG5" s="113"/>
      <c r="LH5" s="113"/>
      <c r="LI5" s="113"/>
      <c r="LJ5" s="113"/>
      <c r="LK5" s="113"/>
      <c r="LL5" s="113"/>
      <c r="LM5" s="113"/>
      <c r="LN5" s="113"/>
      <c r="LO5" s="113"/>
      <c r="LP5" s="113"/>
      <c r="LQ5" s="113"/>
      <c r="LR5" s="113"/>
      <c r="LS5" s="113"/>
      <c r="LT5" s="113"/>
      <c r="LU5" s="113"/>
      <c r="LV5" s="113"/>
      <c r="LW5" s="113"/>
      <c r="LX5" s="113"/>
      <c r="LY5" s="113"/>
      <c r="LZ5" s="113"/>
      <c r="MA5" s="113"/>
      <c r="MB5" s="113"/>
      <c r="MC5" s="113"/>
      <c r="MD5" s="113"/>
      <c r="ME5" s="113"/>
      <c r="MF5" s="113"/>
      <c r="MG5" s="113"/>
      <c r="MH5" s="113"/>
      <c r="MI5" s="113"/>
      <c r="MJ5" s="113"/>
      <c r="MK5" s="113"/>
      <c r="ML5" s="113"/>
      <c r="MM5" s="113"/>
      <c r="MN5" s="113"/>
      <c r="MO5" s="113"/>
      <c r="MP5" s="113"/>
      <c r="MQ5" s="113"/>
      <c r="MR5" s="113"/>
      <c r="MS5" s="113"/>
      <c r="MT5" s="113"/>
      <c r="MU5" s="113"/>
      <c r="MV5" s="113"/>
      <c r="MW5" s="113"/>
      <c r="MX5" s="113"/>
      <c r="MY5" s="113"/>
      <c r="MZ5" s="113"/>
      <c r="NA5" s="113"/>
      <c r="NB5" s="113"/>
      <c r="NC5" s="113"/>
      <c r="ND5" s="113"/>
      <c r="NE5" s="113"/>
      <c r="NF5" s="113"/>
      <c r="NG5" s="113"/>
      <c r="NH5" s="113"/>
      <c r="NI5" s="113"/>
      <c r="NJ5" s="113"/>
      <c r="NK5" s="113"/>
      <c r="NL5" s="113"/>
      <c r="NM5" s="113"/>
      <c r="NN5" s="113"/>
      <c r="NO5" s="113"/>
      <c r="NP5" s="113"/>
      <c r="NQ5" s="113"/>
      <c r="NR5" s="113"/>
      <c r="NS5" s="113"/>
      <c r="NT5" s="113"/>
      <c r="NU5" s="113"/>
      <c r="NV5" s="113"/>
      <c r="NW5" s="113"/>
      <c r="NX5" s="113"/>
      <c r="NY5" s="113"/>
      <c r="NZ5" s="113"/>
      <c r="OA5" s="113"/>
      <c r="OB5" s="113"/>
      <c r="OC5" s="113"/>
      <c r="OD5" s="113"/>
      <c r="OE5" s="113"/>
      <c r="OF5" s="113"/>
      <c r="OG5" s="113"/>
      <c r="OH5" s="113"/>
      <c r="OI5" s="113"/>
      <c r="OJ5" s="113"/>
      <c r="OK5" s="113"/>
      <c r="OL5" s="113"/>
      <c r="OM5" s="113"/>
      <c r="ON5" s="113"/>
      <c r="OO5" s="113"/>
      <c r="OP5" s="113"/>
      <c r="OQ5" s="113"/>
      <c r="OR5" s="113"/>
      <c r="OS5" s="113"/>
      <c r="OT5" s="113"/>
      <c r="OU5" s="113"/>
      <c r="OV5" s="113"/>
      <c r="OW5" s="113"/>
      <c r="OX5" s="113"/>
      <c r="OY5" s="113"/>
      <c r="OZ5" s="113"/>
      <c r="PA5" s="113"/>
      <c r="PB5" s="113"/>
      <c r="PC5" s="113"/>
      <c r="PD5" s="113"/>
      <c r="PE5" s="113"/>
      <c r="PF5" s="113"/>
      <c r="PG5" s="113"/>
      <c r="PH5" s="113"/>
      <c r="PI5" s="113"/>
      <c r="PJ5" s="113"/>
      <c r="PK5" s="113"/>
      <c r="PL5" s="113"/>
      <c r="PM5" s="113"/>
      <c r="PN5" s="113"/>
      <c r="PO5" s="113"/>
      <c r="PP5" s="113"/>
      <c r="PQ5" s="113"/>
      <c r="PR5" s="113"/>
      <c r="PS5" s="113"/>
      <c r="PT5" s="113"/>
      <c r="PU5" s="113"/>
      <c r="PV5" s="113"/>
      <c r="PW5" s="113"/>
      <c r="PX5" s="113"/>
      <c r="PY5" s="113"/>
      <c r="PZ5" s="113"/>
      <c r="QA5" s="113"/>
      <c r="QB5" s="113"/>
      <c r="QC5" s="113"/>
      <c r="QD5" s="113"/>
      <c r="QE5" s="113"/>
      <c r="QF5" s="113"/>
      <c r="QG5" s="113"/>
      <c r="QH5" s="113"/>
      <c r="QI5" s="113"/>
      <c r="QJ5" s="113"/>
      <c r="QK5" s="113"/>
      <c r="QL5" s="113"/>
      <c r="QM5" s="113"/>
      <c r="QN5" s="113"/>
      <c r="QO5" s="113"/>
      <c r="QP5" s="113"/>
      <c r="QQ5" s="113"/>
      <c r="QR5" s="113"/>
      <c r="QS5" s="113"/>
      <c r="QT5" s="113"/>
      <c r="QU5" s="113"/>
      <c r="QV5" s="113"/>
      <c r="QW5" s="113"/>
      <c r="QX5" s="113"/>
      <c r="QY5" s="113"/>
      <c r="QZ5" s="113"/>
      <c r="RA5" s="113"/>
      <c r="RB5" s="113"/>
      <c r="RC5" s="113"/>
      <c r="RD5" s="113"/>
      <c r="RE5" s="113"/>
      <c r="RF5" s="113"/>
      <c r="RG5" s="113"/>
      <c r="RH5" s="113"/>
      <c r="RI5" s="113"/>
      <c r="RJ5" s="113"/>
      <c r="RK5" s="113"/>
      <c r="RL5" s="113"/>
      <c r="RM5" s="113"/>
      <c r="RN5" s="113"/>
      <c r="RO5" s="113"/>
      <c r="RP5" s="113"/>
      <c r="RQ5" s="113"/>
      <c r="RR5" s="113"/>
      <c r="RS5" s="113"/>
      <c r="RT5" s="113"/>
      <c r="RU5" s="113"/>
      <c r="RV5" s="113"/>
      <c r="RW5" s="113"/>
      <c r="RX5" s="113"/>
      <c r="RY5" s="113"/>
      <c r="RZ5" s="113"/>
      <c r="SA5" s="113"/>
      <c r="SB5" s="113"/>
      <c r="SC5" s="113"/>
      <c r="SD5" s="113"/>
      <c r="SE5" s="113"/>
      <c r="SF5" s="113"/>
      <c r="SG5" s="113"/>
      <c r="SH5" s="113"/>
      <c r="SI5" s="113"/>
      <c r="SJ5" s="113"/>
      <c r="SK5" s="113"/>
      <c r="SL5" s="113"/>
      <c r="SM5" s="113"/>
      <c r="SN5" s="113"/>
      <c r="SO5" s="113"/>
      <c r="SP5" s="113"/>
      <c r="SQ5" s="113"/>
      <c r="SR5" s="113"/>
      <c r="SS5" s="113"/>
      <c r="ST5" s="113"/>
      <c r="SU5" s="113"/>
      <c r="SV5" s="113"/>
      <c r="SW5" s="113"/>
      <c r="SX5" s="113"/>
      <c r="SY5" s="113"/>
      <c r="SZ5" s="113"/>
      <c r="TA5" s="113"/>
      <c r="TB5" s="113"/>
      <c r="TC5" s="113"/>
      <c r="TD5" s="113"/>
      <c r="TE5" s="113"/>
      <c r="TF5" s="113"/>
      <c r="TG5" s="113"/>
      <c r="TH5" s="113"/>
      <c r="TI5" s="113"/>
      <c r="TJ5" s="113"/>
      <c r="TK5" s="113"/>
      <c r="TL5" s="113"/>
      <c r="TM5" s="113"/>
      <c r="TN5" s="113"/>
      <c r="TO5" s="113"/>
      <c r="TP5" s="113"/>
      <c r="TQ5" s="113"/>
      <c r="TR5" s="113"/>
      <c r="TS5" s="113"/>
      <c r="TT5" s="113"/>
      <c r="TU5" s="113"/>
      <c r="TV5" s="113"/>
      <c r="TW5" s="113"/>
      <c r="TX5" s="113"/>
      <c r="TY5" s="113"/>
      <c r="TZ5" s="113"/>
      <c r="UA5" s="113"/>
      <c r="UB5" s="113"/>
      <c r="UC5" s="113"/>
      <c r="UD5" s="113"/>
      <c r="UE5" s="113"/>
      <c r="UF5" s="113"/>
      <c r="UG5" s="113"/>
      <c r="UH5" s="113"/>
      <c r="UI5" s="113"/>
      <c r="UJ5" s="113"/>
      <c r="UK5" s="113"/>
      <c r="UL5" s="113"/>
      <c r="UM5" s="113"/>
      <c r="UN5" s="113"/>
      <c r="UO5" s="113"/>
      <c r="UP5" s="113"/>
      <c r="UQ5" s="113"/>
      <c r="UR5" s="113"/>
      <c r="US5" s="113"/>
      <c r="UT5" s="113"/>
      <c r="UU5" s="113"/>
      <c r="UV5" s="113"/>
      <c r="UW5" s="113"/>
      <c r="UX5" s="113"/>
      <c r="UY5" s="113"/>
      <c r="UZ5" s="113"/>
      <c r="VA5" s="113"/>
      <c r="VB5" s="113"/>
      <c r="VC5" s="113"/>
      <c r="VD5" s="113"/>
      <c r="VE5" s="113"/>
      <c r="VF5" s="113"/>
      <c r="VG5" s="113"/>
      <c r="VH5" s="113"/>
      <c r="VI5" s="113"/>
      <c r="VJ5" s="113"/>
      <c r="VK5" s="113"/>
      <c r="VL5" s="113"/>
      <c r="VM5" s="113"/>
      <c r="VN5" s="113"/>
      <c r="VO5" s="113"/>
      <c r="VP5" s="113"/>
      <c r="VQ5" s="113"/>
      <c r="VR5" s="113"/>
      <c r="VS5" s="113"/>
      <c r="VT5" s="113"/>
      <c r="VU5" s="113"/>
      <c r="VV5" s="113"/>
      <c r="VW5" s="113"/>
      <c r="VX5" s="113"/>
      <c r="VY5" s="113"/>
      <c r="VZ5" s="113"/>
      <c r="WA5" s="113"/>
      <c r="WB5" s="113"/>
    </row>
    <row r="6" spans="1:600" ht="12.75" x14ac:dyDescent="0.2">
      <c r="A6" s="45"/>
      <c r="B6" s="171"/>
      <c r="C6" s="172" t="s">
        <v>21</v>
      </c>
      <c r="D6" s="177">
        <f t="shared" si="0"/>
        <v>49.0786637</v>
      </c>
      <c r="E6" s="178">
        <f t="shared" si="1"/>
        <v>35.862097999999996</v>
      </c>
      <c r="F6" s="179">
        <f t="shared" si="2"/>
        <v>38.184508999999998</v>
      </c>
      <c r="G6" s="140"/>
      <c r="H6" s="169"/>
      <c r="I6" s="176" t="s">
        <v>21</v>
      </c>
      <c r="J6" s="179">
        <f t="shared" si="3"/>
        <v>31.007859</v>
      </c>
      <c r="K6" s="179">
        <f t="shared" si="4"/>
        <v>31.007859</v>
      </c>
      <c r="L6" s="179">
        <f t="shared" si="5"/>
        <v>29.110797999999999</v>
      </c>
      <c r="M6" s="92"/>
      <c r="N6" s="92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70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  <c r="DX6" s="113"/>
      <c r="DY6" s="113"/>
      <c r="DZ6" s="113"/>
      <c r="EA6" s="113"/>
      <c r="EB6" s="113"/>
      <c r="EC6" s="113"/>
      <c r="ED6" s="113"/>
      <c r="EE6" s="113"/>
      <c r="EF6" s="113"/>
      <c r="EG6" s="113"/>
      <c r="EH6" s="113"/>
      <c r="EI6" s="113"/>
      <c r="EJ6" s="113"/>
      <c r="EK6" s="113"/>
      <c r="EL6" s="113"/>
      <c r="EM6" s="113"/>
      <c r="EN6" s="113"/>
      <c r="EO6" s="113"/>
      <c r="EP6" s="113"/>
      <c r="EQ6" s="113"/>
      <c r="ER6" s="113"/>
      <c r="ES6" s="113"/>
      <c r="ET6" s="113"/>
      <c r="EU6" s="113"/>
      <c r="EV6" s="113"/>
      <c r="EW6" s="113"/>
      <c r="EX6" s="113"/>
      <c r="EY6" s="113"/>
      <c r="EZ6" s="113"/>
      <c r="FA6" s="113"/>
      <c r="FB6" s="113"/>
      <c r="FC6" s="113"/>
      <c r="FD6" s="113"/>
      <c r="FE6" s="113"/>
      <c r="FF6" s="113"/>
      <c r="FG6" s="113"/>
      <c r="FH6" s="113"/>
      <c r="FI6" s="113"/>
      <c r="FJ6" s="113"/>
      <c r="FK6" s="113"/>
      <c r="FL6" s="113"/>
      <c r="FM6" s="113"/>
      <c r="FN6" s="113"/>
      <c r="FO6" s="113"/>
      <c r="FP6" s="113"/>
      <c r="FQ6" s="113"/>
      <c r="FR6" s="113"/>
      <c r="FS6" s="113"/>
      <c r="FT6" s="113"/>
      <c r="FU6" s="113"/>
      <c r="FV6" s="113"/>
      <c r="FW6" s="113"/>
      <c r="FX6" s="113"/>
      <c r="FY6" s="113"/>
      <c r="FZ6" s="113"/>
      <c r="GA6" s="113"/>
      <c r="GB6" s="113"/>
      <c r="GC6" s="113"/>
      <c r="GD6" s="113"/>
      <c r="GE6" s="113"/>
      <c r="GF6" s="113"/>
      <c r="GG6" s="113"/>
      <c r="GH6" s="113"/>
      <c r="GI6" s="113"/>
      <c r="GJ6" s="113"/>
      <c r="GK6" s="113"/>
      <c r="GL6" s="113"/>
      <c r="GM6" s="113"/>
      <c r="GN6" s="113"/>
      <c r="GO6" s="113"/>
      <c r="GP6" s="113"/>
      <c r="GQ6" s="113"/>
      <c r="GR6" s="113"/>
      <c r="GS6" s="113"/>
      <c r="GT6" s="113"/>
      <c r="GU6" s="113"/>
      <c r="GV6" s="113"/>
      <c r="GW6" s="113"/>
      <c r="GX6" s="113"/>
      <c r="GY6" s="113"/>
      <c r="GZ6" s="113"/>
      <c r="HA6" s="113"/>
      <c r="HB6" s="113"/>
      <c r="HC6" s="113"/>
      <c r="HD6" s="113"/>
      <c r="HE6" s="113"/>
      <c r="HF6" s="113"/>
      <c r="HG6" s="113"/>
      <c r="HH6" s="113"/>
      <c r="HI6" s="113"/>
      <c r="HJ6" s="113"/>
      <c r="HK6" s="113"/>
      <c r="HL6" s="113"/>
      <c r="HM6" s="113"/>
      <c r="HN6" s="113"/>
      <c r="HO6" s="113"/>
      <c r="HP6" s="113"/>
      <c r="HQ6" s="113"/>
      <c r="HR6" s="113"/>
      <c r="HS6" s="113"/>
      <c r="HT6" s="113"/>
      <c r="HU6" s="113"/>
      <c r="HV6" s="113"/>
      <c r="HW6" s="113"/>
      <c r="HX6" s="113"/>
      <c r="HY6" s="113"/>
      <c r="HZ6" s="113"/>
      <c r="IA6" s="113"/>
      <c r="IB6" s="113"/>
      <c r="IC6" s="113"/>
      <c r="ID6" s="113"/>
      <c r="IE6" s="113"/>
      <c r="IF6" s="113"/>
      <c r="IG6" s="113"/>
      <c r="IH6" s="113"/>
      <c r="II6" s="113"/>
      <c r="IJ6" s="113"/>
      <c r="IK6" s="113"/>
      <c r="IL6" s="113"/>
      <c r="IM6" s="113"/>
      <c r="IN6" s="113"/>
      <c r="IO6" s="113"/>
      <c r="IP6" s="113"/>
      <c r="IQ6" s="113"/>
      <c r="IR6" s="113"/>
      <c r="IS6" s="113"/>
      <c r="IT6" s="113"/>
      <c r="IU6" s="113"/>
      <c r="IV6" s="113"/>
      <c r="IW6" s="113"/>
      <c r="IX6" s="113"/>
      <c r="IY6" s="113"/>
      <c r="IZ6" s="113"/>
      <c r="JA6" s="113"/>
      <c r="JB6" s="113"/>
      <c r="JC6" s="113"/>
      <c r="JD6" s="113"/>
      <c r="JE6" s="113"/>
      <c r="JF6" s="113"/>
      <c r="JG6" s="113"/>
      <c r="JH6" s="113"/>
      <c r="JI6" s="113"/>
      <c r="JJ6" s="113"/>
      <c r="JK6" s="113"/>
      <c r="JL6" s="113"/>
      <c r="JM6" s="113"/>
      <c r="JN6" s="113"/>
      <c r="JO6" s="113"/>
      <c r="JP6" s="113"/>
      <c r="JQ6" s="113"/>
      <c r="JR6" s="113"/>
      <c r="JS6" s="113"/>
      <c r="JT6" s="113"/>
      <c r="JU6" s="113"/>
      <c r="JV6" s="113"/>
      <c r="JW6" s="113"/>
      <c r="JX6" s="113"/>
      <c r="JY6" s="113"/>
      <c r="JZ6" s="113"/>
      <c r="KA6" s="113"/>
      <c r="KB6" s="113"/>
      <c r="KC6" s="113"/>
      <c r="KD6" s="113"/>
      <c r="KE6" s="113"/>
      <c r="KF6" s="113"/>
      <c r="KG6" s="113"/>
      <c r="KH6" s="113"/>
      <c r="KI6" s="113"/>
      <c r="KJ6" s="113"/>
      <c r="KK6" s="113"/>
      <c r="KL6" s="113"/>
      <c r="KM6" s="113"/>
      <c r="KN6" s="113"/>
      <c r="KO6" s="113"/>
      <c r="KP6" s="113"/>
      <c r="KQ6" s="113"/>
      <c r="KR6" s="113"/>
      <c r="KS6" s="113"/>
      <c r="KT6" s="113"/>
      <c r="KU6" s="113"/>
      <c r="KV6" s="113"/>
      <c r="KW6" s="113"/>
      <c r="KX6" s="113"/>
      <c r="KY6" s="113"/>
      <c r="KZ6" s="113"/>
      <c r="LA6" s="113"/>
      <c r="LB6" s="113"/>
      <c r="LC6" s="113"/>
      <c r="LD6" s="113"/>
      <c r="LE6" s="113"/>
      <c r="LF6" s="113"/>
      <c r="LG6" s="113"/>
      <c r="LH6" s="113"/>
      <c r="LI6" s="113"/>
      <c r="LJ6" s="113"/>
      <c r="LK6" s="113"/>
      <c r="LL6" s="113"/>
      <c r="LM6" s="113"/>
      <c r="LN6" s="113"/>
      <c r="LO6" s="113"/>
      <c r="LP6" s="113"/>
      <c r="LQ6" s="113"/>
      <c r="LR6" s="113"/>
      <c r="LS6" s="113"/>
      <c r="LT6" s="113"/>
      <c r="LU6" s="113"/>
      <c r="LV6" s="113"/>
      <c r="LW6" s="113"/>
      <c r="LX6" s="113"/>
      <c r="LY6" s="113"/>
      <c r="LZ6" s="113"/>
      <c r="MA6" s="113"/>
      <c r="MB6" s="113"/>
      <c r="MC6" s="113"/>
      <c r="MD6" s="113"/>
      <c r="ME6" s="113"/>
      <c r="MF6" s="113"/>
      <c r="MG6" s="113"/>
      <c r="MH6" s="113"/>
      <c r="MI6" s="113"/>
      <c r="MJ6" s="113"/>
      <c r="MK6" s="113"/>
      <c r="ML6" s="113"/>
      <c r="MM6" s="113"/>
      <c r="MN6" s="113"/>
      <c r="MO6" s="113"/>
      <c r="MP6" s="113"/>
      <c r="MQ6" s="113"/>
      <c r="MR6" s="113"/>
      <c r="MS6" s="113"/>
      <c r="MT6" s="113"/>
      <c r="MU6" s="113"/>
      <c r="MV6" s="113"/>
      <c r="MW6" s="113"/>
      <c r="MX6" s="113"/>
      <c r="MY6" s="113"/>
      <c r="MZ6" s="113"/>
      <c r="NA6" s="113"/>
      <c r="NB6" s="113"/>
      <c r="NC6" s="113"/>
      <c r="ND6" s="113"/>
      <c r="NE6" s="113"/>
      <c r="NF6" s="113"/>
      <c r="NG6" s="113"/>
      <c r="NH6" s="113"/>
      <c r="NI6" s="113"/>
      <c r="NJ6" s="113"/>
      <c r="NK6" s="113"/>
      <c r="NL6" s="113"/>
      <c r="NM6" s="113"/>
      <c r="NN6" s="113"/>
      <c r="NO6" s="113"/>
      <c r="NP6" s="113"/>
      <c r="NQ6" s="113"/>
      <c r="NR6" s="113"/>
      <c r="NS6" s="113"/>
      <c r="NT6" s="113"/>
      <c r="NU6" s="113"/>
      <c r="NV6" s="113"/>
      <c r="NW6" s="113"/>
      <c r="NX6" s="113"/>
      <c r="NY6" s="113"/>
      <c r="NZ6" s="113"/>
      <c r="OA6" s="113"/>
      <c r="OB6" s="113"/>
      <c r="OC6" s="113"/>
      <c r="OD6" s="113"/>
      <c r="OE6" s="113"/>
      <c r="OF6" s="113"/>
      <c r="OG6" s="113"/>
      <c r="OH6" s="113"/>
      <c r="OI6" s="113"/>
      <c r="OJ6" s="113"/>
      <c r="OK6" s="113"/>
      <c r="OL6" s="113"/>
      <c r="OM6" s="113"/>
      <c r="ON6" s="113"/>
      <c r="OO6" s="113"/>
      <c r="OP6" s="113"/>
      <c r="OQ6" s="113"/>
      <c r="OR6" s="113"/>
      <c r="OS6" s="113"/>
      <c r="OT6" s="113"/>
      <c r="OU6" s="113"/>
      <c r="OV6" s="113"/>
      <c r="OW6" s="113"/>
      <c r="OX6" s="113"/>
      <c r="OY6" s="113"/>
      <c r="OZ6" s="113"/>
      <c r="PA6" s="113"/>
      <c r="PB6" s="113"/>
      <c r="PC6" s="113"/>
      <c r="PD6" s="113"/>
      <c r="PE6" s="113"/>
      <c r="PF6" s="113"/>
      <c r="PG6" s="113"/>
      <c r="PH6" s="113"/>
      <c r="PI6" s="113"/>
      <c r="PJ6" s="113"/>
      <c r="PK6" s="113"/>
      <c r="PL6" s="113"/>
      <c r="PM6" s="113"/>
      <c r="PN6" s="113"/>
      <c r="PO6" s="113"/>
      <c r="PP6" s="113"/>
      <c r="PQ6" s="113"/>
      <c r="PR6" s="113"/>
      <c r="PS6" s="113"/>
      <c r="PT6" s="113"/>
      <c r="PU6" s="113"/>
      <c r="PV6" s="113"/>
      <c r="PW6" s="113"/>
      <c r="PX6" s="113"/>
      <c r="PY6" s="113"/>
      <c r="PZ6" s="113"/>
      <c r="QA6" s="113"/>
      <c r="QB6" s="113"/>
      <c r="QC6" s="113"/>
      <c r="QD6" s="113"/>
      <c r="QE6" s="113"/>
      <c r="QF6" s="113"/>
      <c r="QG6" s="113"/>
      <c r="QH6" s="113"/>
      <c r="QI6" s="113"/>
      <c r="QJ6" s="113"/>
      <c r="QK6" s="113"/>
      <c r="QL6" s="113"/>
      <c r="QM6" s="113"/>
      <c r="QN6" s="113"/>
      <c r="QO6" s="113"/>
      <c r="QP6" s="113"/>
      <c r="QQ6" s="113"/>
      <c r="QR6" s="113"/>
      <c r="QS6" s="113"/>
      <c r="QT6" s="113"/>
      <c r="QU6" s="113"/>
      <c r="QV6" s="113"/>
      <c r="QW6" s="113"/>
      <c r="QX6" s="113"/>
      <c r="QY6" s="113"/>
      <c r="QZ6" s="113"/>
      <c r="RA6" s="113"/>
      <c r="RB6" s="113"/>
      <c r="RC6" s="113"/>
      <c r="RD6" s="113"/>
      <c r="RE6" s="113"/>
      <c r="RF6" s="113"/>
      <c r="RG6" s="113"/>
      <c r="RH6" s="113"/>
      <c r="RI6" s="113"/>
      <c r="RJ6" s="113"/>
      <c r="RK6" s="113"/>
      <c r="RL6" s="113"/>
      <c r="RM6" s="113"/>
      <c r="RN6" s="113"/>
      <c r="RO6" s="113"/>
      <c r="RP6" s="113"/>
      <c r="RQ6" s="113"/>
      <c r="RR6" s="113"/>
      <c r="RS6" s="113"/>
      <c r="RT6" s="113"/>
      <c r="RU6" s="113"/>
      <c r="RV6" s="113"/>
      <c r="RW6" s="113"/>
      <c r="RX6" s="113"/>
      <c r="RY6" s="113"/>
      <c r="RZ6" s="113"/>
      <c r="SA6" s="113"/>
      <c r="SB6" s="113"/>
      <c r="SC6" s="113"/>
      <c r="SD6" s="113"/>
      <c r="SE6" s="113"/>
      <c r="SF6" s="113"/>
      <c r="SG6" s="113"/>
      <c r="SH6" s="113"/>
      <c r="SI6" s="113"/>
      <c r="SJ6" s="113"/>
      <c r="SK6" s="113"/>
      <c r="SL6" s="113"/>
      <c r="SM6" s="113"/>
      <c r="SN6" s="113"/>
      <c r="SO6" s="113"/>
      <c r="SP6" s="113"/>
      <c r="SQ6" s="113"/>
      <c r="SR6" s="113"/>
      <c r="SS6" s="113"/>
      <c r="ST6" s="113"/>
      <c r="SU6" s="113"/>
      <c r="SV6" s="113"/>
      <c r="SW6" s="113"/>
      <c r="SX6" s="113"/>
      <c r="SY6" s="113"/>
      <c r="SZ6" s="113"/>
      <c r="TA6" s="113"/>
      <c r="TB6" s="113"/>
      <c r="TC6" s="113"/>
      <c r="TD6" s="113"/>
      <c r="TE6" s="113"/>
      <c r="TF6" s="113"/>
      <c r="TG6" s="113"/>
      <c r="TH6" s="113"/>
      <c r="TI6" s="113"/>
      <c r="TJ6" s="113"/>
      <c r="TK6" s="113"/>
      <c r="TL6" s="113"/>
      <c r="TM6" s="113"/>
      <c r="TN6" s="113"/>
      <c r="TO6" s="113"/>
      <c r="TP6" s="113"/>
      <c r="TQ6" s="113"/>
      <c r="TR6" s="113"/>
      <c r="TS6" s="113"/>
      <c r="TT6" s="113"/>
      <c r="TU6" s="113"/>
      <c r="TV6" s="113"/>
      <c r="TW6" s="113"/>
      <c r="TX6" s="113"/>
      <c r="TY6" s="113"/>
      <c r="TZ6" s="113"/>
      <c r="UA6" s="113"/>
      <c r="UB6" s="113"/>
      <c r="UC6" s="113"/>
      <c r="UD6" s="113"/>
      <c r="UE6" s="113"/>
      <c r="UF6" s="113"/>
      <c r="UG6" s="113"/>
      <c r="UH6" s="113"/>
      <c r="UI6" s="113"/>
      <c r="UJ6" s="113"/>
      <c r="UK6" s="113"/>
      <c r="UL6" s="113"/>
      <c r="UM6" s="113"/>
      <c r="UN6" s="113"/>
      <c r="UO6" s="113"/>
      <c r="UP6" s="113"/>
      <c r="UQ6" s="113"/>
      <c r="UR6" s="113"/>
      <c r="US6" s="113"/>
      <c r="UT6" s="113"/>
      <c r="UU6" s="113"/>
      <c r="UV6" s="113"/>
      <c r="UW6" s="113"/>
      <c r="UX6" s="113"/>
      <c r="UY6" s="113"/>
      <c r="UZ6" s="113"/>
      <c r="VA6" s="113"/>
      <c r="VB6" s="113"/>
      <c r="VC6" s="113"/>
      <c r="VD6" s="113"/>
      <c r="VE6" s="113"/>
      <c r="VF6" s="113"/>
      <c r="VG6" s="113"/>
      <c r="VH6" s="113"/>
      <c r="VI6" s="113"/>
      <c r="VJ6" s="113"/>
      <c r="VK6" s="113"/>
      <c r="VL6" s="113"/>
      <c r="VM6" s="113"/>
      <c r="VN6" s="113"/>
      <c r="VO6" s="113"/>
      <c r="VP6" s="113"/>
      <c r="VQ6" s="113"/>
      <c r="VR6" s="113"/>
      <c r="VS6" s="113"/>
      <c r="VT6" s="113"/>
      <c r="VU6" s="113"/>
      <c r="VV6" s="113"/>
      <c r="VW6" s="113"/>
      <c r="VX6" s="113"/>
      <c r="VY6" s="113"/>
      <c r="VZ6" s="113"/>
      <c r="WA6" s="113"/>
      <c r="WB6" s="113"/>
    </row>
    <row r="7" spans="1:600" ht="12.75" x14ac:dyDescent="0.2">
      <c r="A7" s="45"/>
      <c r="B7" s="171"/>
      <c r="C7" s="172" t="s">
        <v>22</v>
      </c>
      <c r="D7" s="177">
        <f t="shared" si="0"/>
        <v>36.447312500000002</v>
      </c>
      <c r="E7" s="178">
        <f t="shared" si="1"/>
        <v>35.804375000000007</v>
      </c>
      <c r="F7" s="179">
        <f t="shared" si="2"/>
        <v>36.091250000000002</v>
      </c>
      <c r="G7" s="140"/>
      <c r="H7" s="169"/>
      <c r="I7" s="176" t="s">
        <v>22</v>
      </c>
      <c r="J7" s="179">
        <f t="shared" si="3"/>
        <v>27.848300000000002</v>
      </c>
      <c r="K7" s="179">
        <f t="shared" si="4"/>
        <v>27.866500000000006</v>
      </c>
      <c r="L7" s="179">
        <f t="shared" si="5"/>
        <v>27.060500000000001</v>
      </c>
      <c r="M7" s="92"/>
      <c r="N7" s="92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70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3"/>
      <c r="DT7" s="113"/>
      <c r="DU7" s="113"/>
      <c r="DV7" s="113"/>
      <c r="DW7" s="113"/>
      <c r="DX7" s="113"/>
      <c r="DY7" s="113"/>
      <c r="DZ7" s="113"/>
      <c r="EA7" s="113"/>
      <c r="EB7" s="113"/>
      <c r="EC7" s="113"/>
      <c r="ED7" s="113"/>
      <c r="EE7" s="113"/>
      <c r="EF7" s="113"/>
      <c r="EG7" s="113"/>
      <c r="EH7" s="113"/>
      <c r="EI7" s="113"/>
      <c r="EJ7" s="113"/>
      <c r="EK7" s="113"/>
      <c r="EL7" s="113"/>
      <c r="EM7" s="113"/>
      <c r="EN7" s="113"/>
      <c r="EO7" s="113"/>
      <c r="EP7" s="113"/>
      <c r="EQ7" s="113"/>
      <c r="ER7" s="113"/>
      <c r="ES7" s="113"/>
      <c r="ET7" s="113"/>
      <c r="EU7" s="113"/>
      <c r="EV7" s="113"/>
      <c r="EW7" s="113"/>
      <c r="EX7" s="113"/>
      <c r="EY7" s="113"/>
      <c r="EZ7" s="113"/>
      <c r="FA7" s="113"/>
      <c r="FB7" s="113"/>
      <c r="FC7" s="113"/>
      <c r="FD7" s="113"/>
      <c r="FE7" s="113"/>
      <c r="FF7" s="113"/>
      <c r="FG7" s="113"/>
      <c r="FH7" s="113"/>
      <c r="FI7" s="113"/>
      <c r="FJ7" s="113"/>
      <c r="FK7" s="113"/>
      <c r="FL7" s="113"/>
      <c r="FM7" s="113"/>
      <c r="FN7" s="113"/>
      <c r="FO7" s="113"/>
      <c r="FP7" s="113"/>
      <c r="FQ7" s="113"/>
      <c r="FR7" s="113"/>
      <c r="FS7" s="113"/>
      <c r="FT7" s="113"/>
      <c r="FU7" s="113"/>
      <c r="FV7" s="113"/>
      <c r="FW7" s="113"/>
      <c r="FX7" s="113"/>
      <c r="FY7" s="113"/>
      <c r="FZ7" s="113"/>
      <c r="GA7" s="113"/>
      <c r="GB7" s="113"/>
      <c r="GC7" s="113"/>
      <c r="GD7" s="113"/>
      <c r="GE7" s="113"/>
      <c r="GF7" s="113"/>
      <c r="GG7" s="113"/>
      <c r="GH7" s="113"/>
      <c r="GI7" s="113"/>
      <c r="GJ7" s="113"/>
      <c r="GK7" s="113"/>
      <c r="GL7" s="113"/>
      <c r="GM7" s="113"/>
      <c r="GN7" s="113"/>
      <c r="GO7" s="113"/>
      <c r="GP7" s="113"/>
      <c r="GQ7" s="113"/>
      <c r="GR7" s="113"/>
      <c r="GS7" s="113"/>
      <c r="GT7" s="113"/>
      <c r="GU7" s="113"/>
      <c r="GV7" s="113"/>
      <c r="GW7" s="113"/>
      <c r="GX7" s="113"/>
      <c r="GY7" s="113"/>
      <c r="GZ7" s="113"/>
      <c r="HA7" s="113"/>
      <c r="HB7" s="113"/>
      <c r="HC7" s="113"/>
      <c r="HD7" s="113"/>
      <c r="HE7" s="113"/>
      <c r="HF7" s="113"/>
      <c r="HG7" s="113"/>
      <c r="HH7" s="113"/>
      <c r="HI7" s="113"/>
      <c r="HJ7" s="113"/>
      <c r="HK7" s="113"/>
      <c r="HL7" s="113"/>
      <c r="HM7" s="113"/>
      <c r="HN7" s="113"/>
      <c r="HO7" s="113"/>
      <c r="HP7" s="113"/>
      <c r="HQ7" s="113"/>
      <c r="HR7" s="113"/>
      <c r="HS7" s="113"/>
      <c r="HT7" s="113"/>
      <c r="HU7" s="113"/>
      <c r="HV7" s="113"/>
      <c r="HW7" s="113"/>
      <c r="HX7" s="113"/>
      <c r="HY7" s="113"/>
      <c r="HZ7" s="113"/>
      <c r="IA7" s="113"/>
      <c r="IB7" s="113"/>
      <c r="IC7" s="113"/>
      <c r="ID7" s="113"/>
      <c r="IE7" s="113"/>
      <c r="IF7" s="113"/>
      <c r="IG7" s="113"/>
      <c r="IH7" s="113"/>
      <c r="II7" s="113"/>
      <c r="IJ7" s="113"/>
      <c r="IK7" s="113"/>
      <c r="IL7" s="113"/>
      <c r="IM7" s="113"/>
      <c r="IN7" s="113"/>
      <c r="IO7" s="113"/>
      <c r="IP7" s="113"/>
      <c r="IQ7" s="113"/>
      <c r="IR7" s="113"/>
      <c r="IS7" s="113"/>
      <c r="IT7" s="113"/>
      <c r="IU7" s="113"/>
      <c r="IV7" s="113"/>
      <c r="IW7" s="113"/>
      <c r="IX7" s="113"/>
      <c r="IY7" s="113"/>
      <c r="IZ7" s="113"/>
      <c r="JA7" s="113"/>
      <c r="JB7" s="113"/>
      <c r="JC7" s="113"/>
      <c r="JD7" s="113"/>
      <c r="JE7" s="113"/>
      <c r="JF7" s="113"/>
      <c r="JG7" s="113"/>
      <c r="JH7" s="113"/>
      <c r="JI7" s="113"/>
      <c r="JJ7" s="113"/>
      <c r="JK7" s="113"/>
      <c r="JL7" s="113"/>
      <c r="JM7" s="113"/>
      <c r="JN7" s="113"/>
      <c r="JO7" s="113"/>
      <c r="JP7" s="113"/>
      <c r="JQ7" s="113"/>
      <c r="JR7" s="113"/>
      <c r="JS7" s="113"/>
      <c r="JT7" s="113"/>
      <c r="JU7" s="113"/>
      <c r="JV7" s="113"/>
      <c r="JW7" s="113"/>
      <c r="JX7" s="113"/>
      <c r="JY7" s="113"/>
      <c r="JZ7" s="113"/>
      <c r="KA7" s="113"/>
      <c r="KB7" s="113"/>
      <c r="KC7" s="113"/>
      <c r="KD7" s="113"/>
      <c r="KE7" s="113"/>
      <c r="KF7" s="113"/>
      <c r="KG7" s="113"/>
      <c r="KH7" s="113"/>
      <c r="KI7" s="113"/>
      <c r="KJ7" s="113"/>
      <c r="KK7" s="113"/>
      <c r="KL7" s="113"/>
      <c r="KM7" s="113"/>
      <c r="KN7" s="113"/>
      <c r="KO7" s="113"/>
      <c r="KP7" s="113"/>
      <c r="KQ7" s="113"/>
      <c r="KR7" s="113"/>
      <c r="KS7" s="113"/>
      <c r="KT7" s="113"/>
      <c r="KU7" s="113"/>
      <c r="KV7" s="113"/>
      <c r="KW7" s="113"/>
      <c r="KX7" s="113"/>
      <c r="KY7" s="113"/>
      <c r="KZ7" s="113"/>
      <c r="LA7" s="113"/>
      <c r="LB7" s="113"/>
      <c r="LC7" s="113"/>
      <c r="LD7" s="113"/>
      <c r="LE7" s="113"/>
      <c r="LF7" s="113"/>
      <c r="LG7" s="113"/>
      <c r="LH7" s="113"/>
      <c r="LI7" s="113"/>
      <c r="LJ7" s="113"/>
      <c r="LK7" s="113"/>
      <c r="LL7" s="113"/>
      <c r="LM7" s="113"/>
      <c r="LN7" s="113"/>
      <c r="LO7" s="113"/>
      <c r="LP7" s="113"/>
      <c r="LQ7" s="113"/>
      <c r="LR7" s="113"/>
      <c r="LS7" s="113"/>
      <c r="LT7" s="113"/>
      <c r="LU7" s="113"/>
      <c r="LV7" s="113"/>
      <c r="LW7" s="113"/>
      <c r="LX7" s="113"/>
      <c r="LY7" s="113"/>
      <c r="LZ7" s="113"/>
      <c r="MA7" s="113"/>
      <c r="MB7" s="113"/>
      <c r="MC7" s="113"/>
      <c r="MD7" s="113"/>
      <c r="ME7" s="113"/>
      <c r="MF7" s="113"/>
      <c r="MG7" s="113"/>
      <c r="MH7" s="113"/>
      <c r="MI7" s="113"/>
      <c r="MJ7" s="113"/>
      <c r="MK7" s="113"/>
      <c r="ML7" s="113"/>
      <c r="MM7" s="113"/>
      <c r="MN7" s="113"/>
      <c r="MO7" s="113"/>
      <c r="MP7" s="113"/>
      <c r="MQ7" s="113"/>
      <c r="MR7" s="113"/>
      <c r="MS7" s="113"/>
      <c r="MT7" s="113"/>
      <c r="MU7" s="113"/>
      <c r="MV7" s="113"/>
      <c r="MW7" s="113"/>
      <c r="MX7" s="113"/>
      <c r="MY7" s="113"/>
      <c r="MZ7" s="113"/>
      <c r="NA7" s="113"/>
      <c r="NB7" s="113"/>
      <c r="NC7" s="113"/>
      <c r="ND7" s="113"/>
      <c r="NE7" s="113"/>
      <c r="NF7" s="113"/>
      <c r="NG7" s="113"/>
      <c r="NH7" s="113"/>
      <c r="NI7" s="113"/>
      <c r="NJ7" s="113"/>
      <c r="NK7" s="113"/>
      <c r="NL7" s="113"/>
      <c r="NM7" s="113"/>
      <c r="NN7" s="113"/>
      <c r="NO7" s="113"/>
      <c r="NP7" s="113"/>
      <c r="NQ7" s="113"/>
      <c r="NR7" s="113"/>
      <c r="NS7" s="113"/>
      <c r="NT7" s="113"/>
      <c r="NU7" s="113"/>
      <c r="NV7" s="113"/>
      <c r="NW7" s="113"/>
      <c r="NX7" s="113"/>
      <c r="NY7" s="113"/>
      <c r="NZ7" s="113"/>
      <c r="OA7" s="113"/>
      <c r="OB7" s="113"/>
      <c r="OC7" s="113"/>
      <c r="OD7" s="113"/>
      <c r="OE7" s="113"/>
      <c r="OF7" s="113"/>
      <c r="OG7" s="113"/>
      <c r="OH7" s="113"/>
      <c r="OI7" s="113"/>
      <c r="OJ7" s="113"/>
      <c r="OK7" s="113"/>
      <c r="OL7" s="113"/>
      <c r="OM7" s="113"/>
      <c r="ON7" s="113"/>
      <c r="OO7" s="113"/>
      <c r="OP7" s="113"/>
      <c r="OQ7" s="113"/>
      <c r="OR7" s="113"/>
      <c r="OS7" s="113"/>
      <c r="OT7" s="113"/>
      <c r="OU7" s="113"/>
      <c r="OV7" s="113"/>
      <c r="OW7" s="113"/>
      <c r="OX7" s="113"/>
      <c r="OY7" s="113"/>
      <c r="OZ7" s="113"/>
      <c r="PA7" s="113"/>
      <c r="PB7" s="113"/>
      <c r="PC7" s="113"/>
      <c r="PD7" s="113"/>
      <c r="PE7" s="113"/>
      <c r="PF7" s="113"/>
      <c r="PG7" s="113"/>
      <c r="PH7" s="113"/>
      <c r="PI7" s="113"/>
      <c r="PJ7" s="113"/>
      <c r="PK7" s="113"/>
      <c r="PL7" s="113"/>
      <c r="PM7" s="113"/>
      <c r="PN7" s="113"/>
      <c r="PO7" s="113"/>
      <c r="PP7" s="113"/>
      <c r="PQ7" s="113"/>
      <c r="PR7" s="113"/>
      <c r="PS7" s="113"/>
      <c r="PT7" s="113"/>
      <c r="PU7" s="113"/>
      <c r="PV7" s="113"/>
      <c r="PW7" s="113"/>
      <c r="PX7" s="113"/>
      <c r="PY7" s="113"/>
      <c r="PZ7" s="113"/>
      <c r="QA7" s="113"/>
      <c r="QB7" s="113"/>
      <c r="QC7" s="113"/>
      <c r="QD7" s="113"/>
      <c r="QE7" s="113"/>
      <c r="QF7" s="113"/>
      <c r="QG7" s="113"/>
      <c r="QH7" s="113"/>
      <c r="QI7" s="113"/>
      <c r="QJ7" s="113"/>
      <c r="QK7" s="113"/>
      <c r="QL7" s="113"/>
      <c r="QM7" s="113"/>
      <c r="QN7" s="113"/>
      <c r="QO7" s="113"/>
      <c r="QP7" s="113"/>
      <c r="QQ7" s="113"/>
      <c r="QR7" s="113"/>
      <c r="QS7" s="113"/>
      <c r="QT7" s="113"/>
      <c r="QU7" s="113"/>
      <c r="QV7" s="113"/>
      <c r="QW7" s="113"/>
      <c r="QX7" s="113"/>
      <c r="QY7" s="113"/>
      <c r="QZ7" s="113"/>
      <c r="RA7" s="113"/>
      <c r="RB7" s="113"/>
      <c r="RC7" s="113"/>
      <c r="RD7" s="113"/>
      <c r="RE7" s="113"/>
      <c r="RF7" s="113"/>
      <c r="RG7" s="113"/>
      <c r="RH7" s="113"/>
      <c r="RI7" s="113"/>
      <c r="RJ7" s="113"/>
      <c r="RK7" s="113"/>
      <c r="RL7" s="113"/>
      <c r="RM7" s="113"/>
      <c r="RN7" s="113"/>
      <c r="RO7" s="113"/>
      <c r="RP7" s="113"/>
      <c r="RQ7" s="113"/>
      <c r="RR7" s="113"/>
      <c r="RS7" s="113"/>
      <c r="RT7" s="113"/>
      <c r="RU7" s="113"/>
      <c r="RV7" s="113"/>
      <c r="RW7" s="113"/>
      <c r="RX7" s="113"/>
      <c r="RY7" s="113"/>
      <c r="RZ7" s="113"/>
      <c r="SA7" s="113"/>
      <c r="SB7" s="113"/>
      <c r="SC7" s="113"/>
      <c r="SD7" s="113"/>
      <c r="SE7" s="113"/>
      <c r="SF7" s="113"/>
      <c r="SG7" s="113"/>
      <c r="SH7" s="113"/>
      <c r="SI7" s="113"/>
      <c r="SJ7" s="113"/>
      <c r="SK7" s="113"/>
      <c r="SL7" s="113"/>
      <c r="SM7" s="113"/>
      <c r="SN7" s="113"/>
      <c r="SO7" s="113"/>
      <c r="SP7" s="113"/>
      <c r="SQ7" s="113"/>
      <c r="SR7" s="113"/>
      <c r="SS7" s="113"/>
      <c r="ST7" s="113"/>
      <c r="SU7" s="113"/>
      <c r="SV7" s="113"/>
      <c r="SW7" s="113"/>
      <c r="SX7" s="113"/>
      <c r="SY7" s="113"/>
      <c r="SZ7" s="113"/>
      <c r="TA7" s="113"/>
      <c r="TB7" s="113"/>
      <c r="TC7" s="113"/>
      <c r="TD7" s="113"/>
      <c r="TE7" s="113"/>
      <c r="TF7" s="113"/>
      <c r="TG7" s="113"/>
      <c r="TH7" s="113"/>
      <c r="TI7" s="113"/>
      <c r="TJ7" s="113"/>
      <c r="TK7" s="113"/>
      <c r="TL7" s="113"/>
      <c r="TM7" s="113"/>
      <c r="TN7" s="113"/>
      <c r="TO7" s="113"/>
      <c r="TP7" s="113"/>
      <c r="TQ7" s="113"/>
      <c r="TR7" s="113"/>
      <c r="TS7" s="113"/>
      <c r="TT7" s="113"/>
      <c r="TU7" s="113"/>
      <c r="TV7" s="113"/>
      <c r="TW7" s="113"/>
      <c r="TX7" s="113"/>
      <c r="TY7" s="113"/>
      <c r="TZ7" s="113"/>
      <c r="UA7" s="113"/>
      <c r="UB7" s="113"/>
      <c r="UC7" s="113"/>
      <c r="UD7" s="113"/>
      <c r="UE7" s="113"/>
      <c r="UF7" s="113"/>
      <c r="UG7" s="113"/>
      <c r="UH7" s="113"/>
      <c r="UI7" s="113"/>
      <c r="UJ7" s="113"/>
      <c r="UK7" s="113"/>
      <c r="UL7" s="113"/>
      <c r="UM7" s="113"/>
      <c r="UN7" s="113"/>
      <c r="UO7" s="113"/>
      <c r="UP7" s="113"/>
      <c r="UQ7" s="113"/>
      <c r="UR7" s="113"/>
      <c r="US7" s="113"/>
      <c r="UT7" s="113"/>
      <c r="UU7" s="113"/>
      <c r="UV7" s="113"/>
      <c r="UW7" s="113"/>
      <c r="UX7" s="113"/>
      <c r="UY7" s="113"/>
      <c r="UZ7" s="113"/>
      <c r="VA7" s="113"/>
      <c r="VB7" s="113"/>
      <c r="VC7" s="113"/>
      <c r="VD7" s="113"/>
      <c r="VE7" s="113"/>
      <c r="VF7" s="113"/>
      <c r="VG7" s="113"/>
      <c r="VH7" s="113"/>
      <c r="VI7" s="113"/>
      <c r="VJ7" s="113"/>
      <c r="VK7" s="113"/>
      <c r="VL7" s="113"/>
      <c r="VM7" s="113"/>
      <c r="VN7" s="113"/>
      <c r="VO7" s="113"/>
      <c r="VP7" s="113"/>
      <c r="VQ7" s="113"/>
      <c r="VR7" s="113"/>
      <c r="VS7" s="113"/>
      <c r="VT7" s="113"/>
      <c r="VU7" s="113"/>
      <c r="VV7" s="113"/>
      <c r="VW7" s="113"/>
      <c r="VX7" s="113"/>
      <c r="VY7" s="113"/>
      <c r="VZ7" s="113"/>
      <c r="WA7" s="113"/>
      <c r="WB7" s="113"/>
    </row>
    <row r="8" spans="1:600" ht="12.75" x14ac:dyDescent="0.2">
      <c r="A8" s="45"/>
      <c r="B8" s="171"/>
      <c r="C8" s="172" t="s">
        <v>24</v>
      </c>
      <c r="D8" s="177">
        <f t="shared" si="0"/>
        <v>32.166499999999999</v>
      </c>
      <c r="E8" s="178">
        <f t="shared" si="1"/>
        <v>31.563499999999998</v>
      </c>
      <c r="F8" s="179">
        <f t="shared" si="2"/>
        <v>31.839500000000001</v>
      </c>
      <c r="G8" s="140"/>
      <c r="H8" s="169"/>
      <c r="I8" s="176" t="s">
        <v>24</v>
      </c>
      <c r="J8" s="179">
        <f t="shared" si="3"/>
        <v>26.638750000000002</v>
      </c>
      <c r="K8" s="179">
        <f t="shared" si="4"/>
        <v>26.63</v>
      </c>
      <c r="L8" s="179">
        <f t="shared" si="5"/>
        <v>25.872500000000002</v>
      </c>
      <c r="M8" s="92"/>
      <c r="N8" s="92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70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  <c r="DX8" s="113"/>
      <c r="DY8" s="113"/>
      <c r="DZ8" s="113"/>
      <c r="EA8" s="113"/>
      <c r="EB8" s="113"/>
      <c r="EC8" s="113"/>
      <c r="ED8" s="113"/>
      <c r="EE8" s="113"/>
      <c r="EF8" s="113"/>
      <c r="EG8" s="113"/>
      <c r="EH8" s="113"/>
      <c r="EI8" s="113"/>
      <c r="EJ8" s="113"/>
      <c r="EK8" s="113"/>
      <c r="EL8" s="113"/>
      <c r="EM8" s="113"/>
      <c r="EN8" s="113"/>
      <c r="EO8" s="113"/>
      <c r="EP8" s="113"/>
      <c r="EQ8" s="113"/>
      <c r="ER8" s="113"/>
      <c r="ES8" s="113"/>
      <c r="ET8" s="113"/>
      <c r="EU8" s="113"/>
      <c r="EV8" s="113"/>
      <c r="EW8" s="113"/>
      <c r="EX8" s="113"/>
      <c r="EY8" s="113"/>
      <c r="EZ8" s="113"/>
      <c r="FA8" s="113"/>
      <c r="FB8" s="113"/>
      <c r="FC8" s="113"/>
      <c r="FD8" s="113"/>
      <c r="FE8" s="113"/>
      <c r="FF8" s="113"/>
      <c r="FG8" s="113"/>
      <c r="FH8" s="113"/>
      <c r="FI8" s="113"/>
      <c r="FJ8" s="113"/>
      <c r="FK8" s="113"/>
      <c r="FL8" s="113"/>
      <c r="FM8" s="113"/>
      <c r="FN8" s="113"/>
      <c r="FO8" s="113"/>
      <c r="FP8" s="113"/>
      <c r="FQ8" s="113"/>
      <c r="FR8" s="113"/>
      <c r="FS8" s="113"/>
      <c r="FT8" s="113"/>
      <c r="FU8" s="113"/>
      <c r="FV8" s="113"/>
      <c r="FW8" s="113"/>
      <c r="FX8" s="113"/>
      <c r="FY8" s="113"/>
      <c r="FZ8" s="113"/>
      <c r="GA8" s="113"/>
      <c r="GB8" s="113"/>
      <c r="GC8" s="113"/>
      <c r="GD8" s="113"/>
      <c r="GE8" s="113"/>
      <c r="GF8" s="113"/>
      <c r="GG8" s="113"/>
      <c r="GH8" s="113"/>
      <c r="GI8" s="113"/>
      <c r="GJ8" s="113"/>
      <c r="GK8" s="113"/>
      <c r="GL8" s="113"/>
      <c r="GM8" s="113"/>
      <c r="GN8" s="113"/>
      <c r="GO8" s="113"/>
      <c r="GP8" s="113"/>
      <c r="GQ8" s="113"/>
      <c r="GR8" s="113"/>
      <c r="GS8" s="113"/>
      <c r="GT8" s="113"/>
      <c r="GU8" s="113"/>
      <c r="GV8" s="113"/>
      <c r="GW8" s="113"/>
      <c r="GX8" s="113"/>
      <c r="GY8" s="113"/>
      <c r="GZ8" s="113"/>
      <c r="HA8" s="113"/>
      <c r="HB8" s="113"/>
      <c r="HC8" s="113"/>
      <c r="HD8" s="113"/>
      <c r="HE8" s="113"/>
      <c r="HF8" s="113"/>
      <c r="HG8" s="113"/>
      <c r="HH8" s="113"/>
      <c r="HI8" s="113"/>
      <c r="HJ8" s="113"/>
      <c r="HK8" s="113"/>
      <c r="HL8" s="113"/>
      <c r="HM8" s="113"/>
      <c r="HN8" s="113"/>
      <c r="HO8" s="113"/>
      <c r="HP8" s="113"/>
      <c r="HQ8" s="113"/>
      <c r="HR8" s="113"/>
      <c r="HS8" s="113"/>
      <c r="HT8" s="113"/>
      <c r="HU8" s="113"/>
      <c r="HV8" s="113"/>
      <c r="HW8" s="113"/>
      <c r="HX8" s="113"/>
      <c r="HY8" s="113"/>
      <c r="HZ8" s="113"/>
      <c r="IA8" s="113"/>
      <c r="IB8" s="113"/>
      <c r="IC8" s="113"/>
      <c r="ID8" s="113"/>
      <c r="IE8" s="113"/>
      <c r="IF8" s="113"/>
      <c r="IG8" s="113"/>
      <c r="IH8" s="113"/>
      <c r="II8" s="113"/>
      <c r="IJ8" s="113"/>
      <c r="IK8" s="113"/>
      <c r="IL8" s="113"/>
      <c r="IM8" s="113"/>
      <c r="IN8" s="113"/>
      <c r="IO8" s="113"/>
      <c r="IP8" s="113"/>
      <c r="IQ8" s="113"/>
      <c r="IR8" s="113"/>
      <c r="IS8" s="113"/>
      <c r="IT8" s="113"/>
      <c r="IU8" s="113"/>
      <c r="IV8" s="113"/>
      <c r="IW8" s="113"/>
      <c r="IX8" s="113"/>
      <c r="IY8" s="113"/>
      <c r="IZ8" s="113"/>
      <c r="JA8" s="113"/>
      <c r="JB8" s="113"/>
      <c r="JC8" s="113"/>
      <c r="JD8" s="113"/>
      <c r="JE8" s="113"/>
      <c r="JF8" s="113"/>
      <c r="JG8" s="113"/>
      <c r="JH8" s="113"/>
      <c r="JI8" s="113"/>
      <c r="JJ8" s="113"/>
      <c r="JK8" s="113"/>
      <c r="JL8" s="113"/>
      <c r="JM8" s="113"/>
      <c r="JN8" s="113"/>
      <c r="JO8" s="113"/>
      <c r="JP8" s="113"/>
      <c r="JQ8" s="113"/>
      <c r="JR8" s="113"/>
      <c r="JS8" s="113"/>
      <c r="JT8" s="113"/>
      <c r="JU8" s="113"/>
      <c r="JV8" s="113"/>
      <c r="JW8" s="113"/>
      <c r="JX8" s="113"/>
      <c r="JY8" s="113"/>
      <c r="JZ8" s="113"/>
      <c r="KA8" s="113"/>
      <c r="KB8" s="113"/>
      <c r="KC8" s="113"/>
      <c r="KD8" s="113"/>
      <c r="KE8" s="113"/>
      <c r="KF8" s="113"/>
      <c r="KG8" s="113"/>
      <c r="KH8" s="113"/>
      <c r="KI8" s="113"/>
      <c r="KJ8" s="113"/>
      <c r="KK8" s="113"/>
      <c r="KL8" s="113"/>
      <c r="KM8" s="113"/>
      <c r="KN8" s="113"/>
      <c r="KO8" s="113"/>
      <c r="KP8" s="113"/>
      <c r="KQ8" s="113"/>
      <c r="KR8" s="113"/>
      <c r="KS8" s="113"/>
      <c r="KT8" s="113"/>
      <c r="KU8" s="113"/>
      <c r="KV8" s="113"/>
      <c r="KW8" s="113"/>
      <c r="KX8" s="113"/>
      <c r="KY8" s="113"/>
      <c r="KZ8" s="113"/>
      <c r="LA8" s="113"/>
      <c r="LB8" s="113"/>
      <c r="LC8" s="113"/>
      <c r="LD8" s="113"/>
      <c r="LE8" s="113"/>
      <c r="LF8" s="113"/>
      <c r="LG8" s="113"/>
      <c r="LH8" s="113"/>
      <c r="LI8" s="113"/>
      <c r="LJ8" s="113"/>
      <c r="LK8" s="113"/>
      <c r="LL8" s="113"/>
      <c r="LM8" s="113"/>
      <c r="LN8" s="113"/>
      <c r="LO8" s="113"/>
      <c r="LP8" s="113"/>
      <c r="LQ8" s="113"/>
      <c r="LR8" s="113"/>
      <c r="LS8" s="113"/>
      <c r="LT8" s="113"/>
      <c r="LU8" s="113"/>
      <c r="LV8" s="113"/>
      <c r="LW8" s="113"/>
      <c r="LX8" s="113"/>
      <c r="LY8" s="113"/>
      <c r="LZ8" s="113"/>
      <c r="MA8" s="113"/>
      <c r="MB8" s="113"/>
      <c r="MC8" s="113"/>
      <c r="MD8" s="113"/>
      <c r="ME8" s="113"/>
      <c r="MF8" s="113"/>
      <c r="MG8" s="113"/>
      <c r="MH8" s="113"/>
      <c r="MI8" s="113"/>
      <c r="MJ8" s="113"/>
      <c r="MK8" s="113"/>
      <c r="ML8" s="113"/>
      <c r="MM8" s="113"/>
      <c r="MN8" s="113"/>
      <c r="MO8" s="113"/>
      <c r="MP8" s="113"/>
      <c r="MQ8" s="113"/>
      <c r="MR8" s="113"/>
      <c r="MS8" s="113"/>
      <c r="MT8" s="113"/>
      <c r="MU8" s="113"/>
      <c r="MV8" s="113"/>
      <c r="MW8" s="113"/>
      <c r="MX8" s="113"/>
      <c r="MY8" s="113"/>
      <c r="MZ8" s="113"/>
      <c r="NA8" s="113"/>
      <c r="NB8" s="113"/>
      <c r="NC8" s="113"/>
      <c r="ND8" s="113"/>
      <c r="NE8" s="113"/>
      <c r="NF8" s="113"/>
      <c r="NG8" s="113"/>
      <c r="NH8" s="113"/>
      <c r="NI8" s="113"/>
      <c r="NJ8" s="113"/>
      <c r="NK8" s="113"/>
      <c r="NL8" s="113"/>
      <c r="NM8" s="113"/>
      <c r="NN8" s="113"/>
      <c r="NO8" s="113"/>
      <c r="NP8" s="113"/>
      <c r="NQ8" s="113"/>
      <c r="NR8" s="113"/>
      <c r="NS8" s="113"/>
      <c r="NT8" s="113"/>
      <c r="NU8" s="113"/>
      <c r="NV8" s="113"/>
      <c r="NW8" s="113"/>
      <c r="NX8" s="113"/>
      <c r="NY8" s="113"/>
      <c r="NZ8" s="113"/>
      <c r="OA8" s="113"/>
      <c r="OB8" s="113"/>
      <c r="OC8" s="113"/>
      <c r="OD8" s="113"/>
      <c r="OE8" s="113"/>
      <c r="OF8" s="113"/>
      <c r="OG8" s="113"/>
      <c r="OH8" s="113"/>
      <c r="OI8" s="113"/>
      <c r="OJ8" s="113"/>
      <c r="OK8" s="113"/>
      <c r="OL8" s="113"/>
      <c r="OM8" s="113"/>
      <c r="ON8" s="113"/>
      <c r="OO8" s="113"/>
      <c r="OP8" s="113"/>
      <c r="OQ8" s="113"/>
      <c r="OR8" s="113"/>
      <c r="OS8" s="113"/>
      <c r="OT8" s="113"/>
      <c r="OU8" s="113"/>
      <c r="OV8" s="113"/>
      <c r="OW8" s="113"/>
      <c r="OX8" s="113"/>
      <c r="OY8" s="113"/>
      <c r="OZ8" s="113"/>
      <c r="PA8" s="113"/>
      <c r="PB8" s="113"/>
      <c r="PC8" s="113"/>
      <c r="PD8" s="113"/>
      <c r="PE8" s="113"/>
      <c r="PF8" s="113"/>
      <c r="PG8" s="113"/>
      <c r="PH8" s="113"/>
      <c r="PI8" s="113"/>
      <c r="PJ8" s="113"/>
      <c r="PK8" s="113"/>
      <c r="PL8" s="113"/>
      <c r="PM8" s="113"/>
      <c r="PN8" s="113"/>
      <c r="PO8" s="113"/>
      <c r="PP8" s="113"/>
      <c r="PQ8" s="113"/>
      <c r="PR8" s="113"/>
      <c r="PS8" s="113"/>
      <c r="PT8" s="113"/>
      <c r="PU8" s="113"/>
      <c r="PV8" s="113"/>
      <c r="PW8" s="113"/>
      <c r="PX8" s="113"/>
      <c r="PY8" s="113"/>
      <c r="PZ8" s="113"/>
      <c r="QA8" s="113"/>
      <c r="QB8" s="113"/>
      <c r="QC8" s="113"/>
      <c r="QD8" s="113"/>
      <c r="QE8" s="113"/>
      <c r="QF8" s="113"/>
      <c r="QG8" s="113"/>
      <c r="QH8" s="113"/>
      <c r="QI8" s="113"/>
      <c r="QJ8" s="113"/>
      <c r="QK8" s="113"/>
      <c r="QL8" s="113"/>
      <c r="QM8" s="113"/>
      <c r="QN8" s="113"/>
      <c r="QO8" s="113"/>
      <c r="QP8" s="113"/>
      <c r="QQ8" s="113"/>
      <c r="QR8" s="113"/>
      <c r="QS8" s="113"/>
      <c r="QT8" s="113"/>
      <c r="QU8" s="113"/>
      <c r="QV8" s="113"/>
      <c r="QW8" s="113"/>
      <c r="QX8" s="113"/>
      <c r="QY8" s="113"/>
      <c r="QZ8" s="113"/>
      <c r="RA8" s="113"/>
      <c r="RB8" s="113"/>
      <c r="RC8" s="113"/>
      <c r="RD8" s="113"/>
      <c r="RE8" s="113"/>
      <c r="RF8" s="113"/>
      <c r="RG8" s="113"/>
      <c r="RH8" s="113"/>
      <c r="RI8" s="113"/>
      <c r="RJ8" s="113"/>
      <c r="RK8" s="113"/>
      <c r="RL8" s="113"/>
      <c r="RM8" s="113"/>
      <c r="RN8" s="113"/>
      <c r="RO8" s="113"/>
      <c r="RP8" s="113"/>
      <c r="RQ8" s="113"/>
      <c r="RR8" s="113"/>
      <c r="RS8" s="113"/>
      <c r="RT8" s="113"/>
      <c r="RU8" s="113"/>
      <c r="RV8" s="113"/>
      <c r="RW8" s="113"/>
      <c r="RX8" s="113"/>
      <c r="RY8" s="113"/>
      <c r="RZ8" s="113"/>
      <c r="SA8" s="113"/>
      <c r="SB8" s="113"/>
      <c r="SC8" s="113"/>
      <c r="SD8" s="113"/>
      <c r="SE8" s="113"/>
      <c r="SF8" s="113"/>
      <c r="SG8" s="113"/>
      <c r="SH8" s="113"/>
      <c r="SI8" s="113"/>
      <c r="SJ8" s="113"/>
      <c r="SK8" s="113"/>
      <c r="SL8" s="113"/>
      <c r="SM8" s="113"/>
      <c r="SN8" s="113"/>
      <c r="SO8" s="113"/>
      <c r="SP8" s="113"/>
      <c r="SQ8" s="113"/>
      <c r="SR8" s="113"/>
      <c r="SS8" s="113"/>
      <c r="ST8" s="113"/>
      <c r="SU8" s="113"/>
      <c r="SV8" s="113"/>
      <c r="SW8" s="113"/>
      <c r="SX8" s="113"/>
      <c r="SY8" s="113"/>
      <c r="SZ8" s="113"/>
      <c r="TA8" s="113"/>
      <c r="TB8" s="113"/>
      <c r="TC8" s="113"/>
      <c r="TD8" s="113"/>
      <c r="TE8" s="113"/>
      <c r="TF8" s="113"/>
      <c r="TG8" s="113"/>
      <c r="TH8" s="113"/>
      <c r="TI8" s="113"/>
      <c r="TJ8" s="113"/>
      <c r="TK8" s="113"/>
      <c r="TL8" s="113"/>
      <c r="TM8" s="113"/>
      <c r="TN8" s="113"/>
      <c r="TO8" s="113"/>
      <c r="TP8" s="113"/>
      <c r="TQ8" s="113"/>
      <c r="TR8" s="113"/>
      <c r="TS8" s="113"/>
      <c r="TT8" s="113"/>
      <c r="TU8" s="113"/>
      <c r="TV8" s="113"/>
      <c r="TW8" s="113"/>
      <c r="TX8" s="113"/>
      <c r="TY8" s="113"/>
      <c r="TZ8" s="113"/>
      <c r="UA8" s="113"/>
      <c r="UB8" s="113"/>
      <c r="UC8" s="113"/>
      <c r="UD8" s="113"/>
      <c r="UE8" s="113"/>
      <c r="UF8" s="113"/>
      <c r="UG8" s="113"/>
      <c r="UH8" s="113"/>
      <c r="UI8" s="113"/>
      <c r="UJ8" s="113"/>
      <c r="UK8" s="113"/>
      <c r="UL8" s="113"/>
      <c r="UM8" s="113"/>
      <c r="UN8" s="113"/>
      <c r="UO8" s="113"/>
      <c r="UP8" s="113"/>
      <c r="UQ8" s="113"/>
      <c r="UR8" s="113"/>
      <c r="US8" s="113"/>
      <c r="UT8" s="113"/>
      <c r="UU8" s="113"/>
      <c r="UV8" s="113"/>
      <c r="UW8" s="113"/>
      <c r="UX8" s="113"/>
      <c r="UY8" s="113"/>
      <c r="UZ8" s="113"/>
      <c r="VA8" s="113"/>
      <c r="VB8" s="113"/>
      <c r="VC8" s="113"/>
      <c r="VD8" s="113"/>
      <c r="VE8" s="113"/>
      <c r="VF8" s="113"/>
      <c r="VG8" s="113"/>
      <c r="VH8" s="113"/>
      <c r="VI8" s="113"/>
      <c r="VJ8" s="113"/>
      <c r="VK8" s="113"/>
      <c r="VL8" s="113"/>
      <c r="VM8" s="113"/>
      <c r="VN8" s="113"/>
      <c r="VO8" s="113"/>
      <c r="VP8" s="113"/>
      <c r="VQ8" s="113"/>
      <c r="VR8" s="113"/>
      <c r="VS8" s="113"/>
      <c r="VT8" s="113"/>
      <c r="VU8" s="113"/>
      <c r="VV8" s="113"/>
      <c r="VW8" s="113"/>
      <c r="VX8" s="113"/>
      <c r="VY8" s="113"/>
      <c r="VZ8" s="113"/>
      <c r="WA8" s="113"/>
      <c r="WB8" s="113"/>
    </row>
    <row r="9" spans="1:600" ht="12.75" x14ac:dyDescent="0.2">
      <c r="A9" s="45"/>
      <c r="B9" s="171"/>
      <c r="C9" s="180" t="s">
        <v>83</v>
      </c>
      <c r="D9" s="181">
        <f t="shared" ref="D9:D10" si="6">C34</f>
        <v>0.10000000000000009</v>
      </c>
      <c r="E9" s="182">
        <f t="shared" ref="E9:E10" si="7">C40</f>
        <v>0</v>
      </c>
      <c r="F9" s="183">
        <f t="shared" ref="F9:F10" si="8">C46</f>
        <v>0</v>
      </c>
      <c r="G9" s="140"/>
      <c r="H9" s="169"/>
      <c r="I9" s="61" t="s">
        <v>83</v>
      </c>
      <c r="J9" s="184">
        <f t="shared" ref="J9:J10" si="9">J34</f>
        <v>0.92390687499999946</v>
      </c>
      <c r="K9" s="185">
        <f t="shared" ref="K9:K10" si="10">J40</f>
        <v>0</v>
      </c>
      <c r="L9" s="186">
        <f t="shared" ref="L9:L10" si="11">J46</f>
        <v>0.74900624999999943</v>
      </c>
      <c r="M9" s="92"/>
      <c r="N9" s="92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70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  <c r="DQ9" s="113"/>
      <c r="DR9" s="113"/>
      <c r="DS9" s="113"/>
      <c r="DT9" s="113"/>
      <c r="DU9" s="113"/>
      <c r="DV9" s="113"/>
      <c r="DW9" s="113"/>
      <c r="DX9" s="113"/>
      <c r="DY9" s="113"/>
      <c r="DZ9" s="113"/>
      <c r="EA9" s="113"/>
      <c r="EB9" s="113"/>
      <c r="EC9" s="113"/>
      <c r="ED9" s="113"/>
      <c r="EE9" s="113"/>
      <c r="EF9" s="113"/>
      <c r="EG9" s="113"/>
      <c r="EH9" s="113"/>
      <c r="EI9" s="113"/>
      <c r="EJ9" s="113"/>
      <c r="EK9" s="113"/>
      <c r="EL9" s="113"/>
      <c r="EM9" s="113"/>
      <c r="EN9" s="113"/>
      <c r="EO9" s="113"/>
      <c r="EP9" s="113"/>
      <c r="EQ9" s="113"/>
      <c r="ER9" s="113"/>
      <c r="ES9" s="113"/>
      <c r="ET9" s="113"/>
      <c r="EU9" s="113"/>
      <c r="EV9" s="113"/>
      <c r="EW9" s="113"/>
      <c r="EX9" s="113"/>
      <c r="EY9" s="113"/>
      <c r="EZ9" s="113"/>
      <c r="FA9" s="113"/>
      <c r="FB9" s="113"/>
      <c r="FC9" s="113"/>
      <c r="FD9" s="113"/>
      <c r="FE9" s="113"/>
      <c r="FF9" s="113"/>
      <c r="FG9" s="113"/>
      <c r="FH9" s="113"/>
      <c r="FI9" s="113"/>
      <c r="FJ9" s="113"/>
      <c r="FK9" s="113"/>
      <c r="FL9" s="113"/>
      <c r="FM9" s="113"/>
      <c r="FN9" s="113"/>
      <c r="FO9" s="113"/>
      <c r="FP9" s="113"/>
      <c r="FQ9" s="113"/>
      <c r="FR9" s="113"/>
      <c r="FS9" s="113"/>
      <c r="FT9" s="113"/>
      <c r="FU9" s="113"/>
      <c r="FV9" s="113"/>
      <c r="FW9" s="113"/>
      <c r="FX9" s="113"/>
      <c r="FY9" s="113"/>
      <c r="FZ9" s="113"/>
      <c r="GA9" s="113"/>
      <c r="GB9" s="113"/>
      <c r="GC9" s="113"/>
      <c r="GD9" s="113"/>
      <c r="GE9" s="113"/>
      <c r="GF9" s="113"/>
      <c r="GG9" s="113"/>
      <c r="GH9" s="113"/>
      <c r="GI9" s="113"/>
      <c r="GJ9" s="113"/>
      <c r="GK9" s="113"/>
      <c r="GL9" s="113"/>
      <c r="GM9" s="113"/>
      <c r="GN9" s="113"/>
      <c r="GO9" s="113"/>
      <c r="GP9" s="113"/>
      <c r="GQ9" s="113"/>
      <c r="GR9" s="113"/>
      <c r="GS9" s="113"/>
      <c r="GT9" s="113"/>
      <c r="GU9" s="113"/>
      <c r="GV9" s="113"/>
      <c r="GW9" s="113"/>
      <c r="GX9" s="113"/>
      <c r="GY9" s="113"/>
      <c r="GZ9" s="113"/>
      <c r="HA9" s="113"/>
      <c r="HB9" s="113"/>
      <c r="HC9" s="113"/>
      <c r="HD9" s="113"/>
      <c r="HE9" s="113"/>
      <c r="HF9" s="113"/>
      <c r="HG9" s="113"/>
      <c r="HH9" s="113"/>
      <c r="HI9" s="113"/>
      <c r="HJ9" s="113"/>
      <c r="HK9" s="113"/>
      <c r="HL9" s="113"/>
      <c r="HM9" s="113"/>
      <c r="HN9" s="113"/>
      <c r="HO9" s="113"/>
      <c r="HP9" s="113"/>
      <c r="HQ9" s="113"/>
      <c r="HR9" s="113"/>
      <c r="HS9" s="113"/>
      <c r="HT9" s="113"/>
      <c r="HU9" s="113"/>
      <c r="HV9" s="113"/>
      <c r="HW9" s="113"/>
      <c r="HX9" s="113"/>
      <c r="HY9" s="113"/>
      <c r="HZ9" s="113"/>
      <c r="IA9" s="113"/>
      <c r="IB9" s="113"/>
      <c r="IC9" s="113"/>
      <c r="ID9" s="113"/>
      <c r="IE9" s="113"/>
      <c r="IF9" s="113"/>
      <c r="IG9" s="113"/>
      <c r="IH9" s="113"/>
      <c r="II9" s="113"/>
      <c r="IJ9" s="113"/>
      <c r="IK9" s="113"/>
      <c r="IL9" s="113"/>
      <c r="IM9" s="113"/>
      <c r="IN9" s="113"/>
      <c r="IO9" s="113"/>
      <c r="IP9" s="113"/>
      <c r="IQ9" s="113"/>
      <c r="IR9" s="113"/>
      <c r="IS9" s="113"/>
      <c r="IT9" s="113"/>
      <c r="IU9" s="113"/>
      <c r="IV9" s="113"/>
      <c r="IW9" s="113"/>
      <c r="IX9" s="113"/>
      <c r="IY9" s="113"/>
      <c r="IZ9" s="113"/>
      <c r="JA9" s="113"/>
      <c r="JB9" s="113"/>
      <c r="JC9" s="113"/>
      <c r="JD9" s="113"/>
      <c r="JE9" s="113"/>
      <c r="JF9" s="113"/>
      <c r="JG9" s="113"/>
      <c r="JH9" s="113"/>
      <c r="JI9" s="113"/>
      <c r="JJ9" s="113"/>
      <c r="JK9" s="113"/>
      <c r="JL9" s="113"/>
      <c r="JM9" s="113"/>
      <c r="JN9" s="113"/>
      <c r="JO9" s="113"/>
      <c r="JP9" s="113"/>
      <c r="JQ9" s="113"/>
      <c r="JR9" s="113"/>
      <c r="JS9" s="113"/>
      <c r="JT9" s="113"/>
      <c r="JU9" s="113"/>
      <c r="JV9" s="113"/>
      <c r="JW9" s="113"/>
      <c r="JX9" s="113"/>
      <c r="JY9" s="113"/>
      <c r="JZ9" s="113"/>
      <c r="KA9" s="113"/>
      <c r="KB9" s="113"/>
      <c r="KC9" s="113"/>
      <c r="KD9" s="113"/>
      <c r="KE9" s="113"/>
      <c r="KF9" s="113"/>
      <c r="KG9" s="113"/>
      <c r="KH9" s="113"/>
      <c r="KI9" s="113"/>
      <c r="KJ9" s="113"/>
      <c r="KK9" s="113"/>
      <c r="KL9" s="113"/>
      <c r="KM9" s="113"/>
      <c r="KN9" s="113"/>
      <c r="KO9" s="113"/>
      <c r="KP9" s="113"/>
      <c r="KQ9" s="113"/>
      <c r="KR9" s="113"/>
      <c r="KS9" s="113"/>
      <c r="KT9" s="113"/>
      <c r="KU9" s="113"/>
      <c r="KV9" s="113"/>
      <c r="KW9" s="113"/>
      <c r="KX9" s="113"/>
      <c r="KY9" s="113"/>
      <c r="KZ9" s="113"/>
      <c r="LA9" s="113"/>
      <c r="LB9" s="113"/>
      <c r="LC9" s="113"/>
      <c r="LD9" s="113"/>
      <c r="LE9" s="113"/>
      <c r="LF9" s="113"/>
      <c r="LG9" s="113"/>
      <c r="LH9" s="113"/>
      <c r="LI9" s="113"/>
      <c r="LJ9" s="113"/>
      <c r="LK9" s="113"/>
      <c r="LL9" s="113"/>
      <c r="LM9" s="113"/>
      <c r="LN9" s="113"/>
      <c r="LO9" s="113"/>
      <c r="LP9" s="113"/>
      <c r="LQ9" s="113"/>
      <c r="LR9" s="113"/>
      <c r="LS9" s="113"/>
      <c r="LT9" s="113"/>
      <c r="LU9" s="113"/>
      <c r="LV9" s="113"/>
      <c r="LW9" s="113"/>
      <c r="LX9" s="113"/>
      <c r="LY9" s="113"/>
      <c r="LZ9" s="113"/>
      <c r="MA9" s="113"/>
      <c r="MB9" s="113"/>
      <c r="MC9" s="113"/>
      <c r="MD9" s="113"/>
      <c r="ME9" s="113"/>
      <c r="MF9" s="113"/>
      <c r="MG9" s="113"/>
      <c r="MH9" s="113"/>
      <c r="MI9" s="113"/>
      <c r="MJ9" s="113"/>
      <c r="MK9" s="113"/>
      <c r="ML9" s="113"/>
      <c r="MM9" s="113"/>
      <c r="MN9" s="113"/>
      <c r="MO9" s="113"/>
      <c r="MP9" s="113"/>
      <c r="MQ9" s="113"/>
      <c r="MR9" s="113"/>
      <c r="MS9" s="113"/>
      <c r="MT9" s="113"/>
      <c r="MU9" s="113"/>
      <c r="MV9" s="113"/>
      <c r="MW9" s="113"/>
      <c r="MX9" s="113"/>
      <c r="MY9" s="113"/>
      <c r="MZ9" s="113"/>
      <c r="NA9" s="113"/>
      <c r="NB9" s="113"/>
      <c r="NC9" s="113"/>
      <c r="ND9" s="113"/>
      <c r="NE9" s="113"/>
      <c r="NF9" s="113"/>
      <c r="NG9" s="113"/>
      <c r="NH9" s="113"/>
      <c r="NI9" s="113"/>
      <c r="NJ9" s="113"/>
      <c r="NK9" s="113"/>
      <c r="NL9" s="113"/>
      <c r="NM9" s="113"/>
      <c r="NN9" s="113"/>
      <c r="NO9" s="113"/>
      <c r="NP9" s="113"/>
      <c r="NQ9" s="113"/>
      <c r="NR9" s="113"/>
      <c r="NS9" s="113"/>
      <c r="NT9" s="113"/>
      <c r="NU9" s="113"/>
      <c r="NV9" s="113"/>
      <c r="NW9" s="113"/>
      <c r="NX9" s="113"/>
      <c r="NY9" s="113"/>
      <c r="NZ9" s="113"/>
      <c r="OA9" s="113"/>
      <c r="OB9" s="113"/>
      <c r="OC9" s="113"/>
      <c r="OD9" s="113"/>
      <c r="OE9" s="113"/>
      <c r="OF9" s="113"/>
      <c r="OG9" s="113"/>
      <c r="OH9" s="113"/>
      <c r="OI9" s="113"/>
      <c r="OJ9" s="113"/>
      <c r="OK9" s="113"/>
      <c r="OL9" s="113"/>
      <c r="OM9" s="113"/>
      <c r="ON9" s="113"/>
      <c r="OO9" s="113"/>
      <c r="OP9" s="113"/>
      <c r="OQ9" s="113"/>
      <c r="OR9" s="113"/>
      <c r="OS9" s="113"/>
      <c r="OT9" s="113"/>
      <c r="OU9" s="113"/>
      <c r="OV9" s="113"/>
      <c r="OW9" s="113"/>
      <c r="OX9" s="113"/>
      <c r="OY9" s="113"/>
      <c r="OZ9" s="113"/>
      <c r="PA9" s="113"/>
      <c r="PB9" s="113"/>
      <c r="PC9" s="113"/>
      <c r="PD9" s="113"/>
      <c r="PE9" s="113"/>
      <c r="PF9" s="113"/>
      <c r="PG9" s="113"/>
      <c r="PH9" s="113"/>
      <c r="PI9" s="113"/>
      <c r="PJ9" s="113"/>
      <c r="PK9" s="113"/>
      <c r="PL9" s="113"/>
      <c r="PM9" s="113"/>
      <c r="PN9" s="113"/>
      <c r="PO9" s="113"/>
      <c r="PP9" s="113"/>
      <c r="PQ9" s="113"/>
      <c r="PR9" s="113"/>
      <c r="PS9" s="113"/>
      <c r="PT9" s="113"/>
      <c r="PU9" s="113"/>
      <c r="PV9" s="113"/>
      <c r="PW9" s="113"/>
      <c r="PX9" s="113"/>
      <c r="PY9" s="113"/>
      <c r="PZ9" s="113"/>
      <c r="QA9" s="113"/>
      <c r="QB9" s="113"/>
      <c r="QC9" s="113"/>
      <c r="QD9" s="113"/>
      <c r="QE9" s="113"/>
      <c r="QF9" s="113"/>
      <c r="QG9" s="113"/>
      <c r="QH9" s="113"/>
      <c r="QI9" s="113"/>
      <c r="QJ9" s="113"/>
      <c r="QK9" s="113"/>
      <c r="QL9" s="113"/>
      <c r="QM9" s="113"/>
      <c r="QN9" s="113"/>
      <c r="QO9" s="113"/>
      <c r="QP9" s="113"/>
      <c r="QQ9" s="113"/>
      <c r="QR9" s="113"/>
      <c r="QS9" s="113"/>
      <c r="QT9" s="113"/>
      <c r="QU9" s="113"/>
      <c r="QV9" s="113"/>
      <c r="QW9" s="113"/>
      <c r="QX9" s="113"/>
      <c r="QY9" s="113"/>
      <c r="QZ9" s="113"/>
      <c r="RA9" s="113"/>
      <c r="RB9" s="113"/>
      <c r="RC9" s="113"/>
      <c r="RD9" s="113"/>
      <c r="RE9" s="113"/>
      <c r="RF9" s="113"/>
      <c r="RG9" s="113"/>
      <c r="RH9" s="113"/>
      <c r="RI9" s="113"/>
      <c r="RJ9" s="113"/>
      <c r="RK9" s="113"/>
      <c r="RL9" s="113"/>
      <c r="RM9" s="113"/>
      <c r="RN9" s="113"/>
      <c r="RO9" s="113"/>
      <c r="RP9" s="113"/>
      <c r="RQ9" s="113"/>
      <c r="RR9" s="113"/>
      <c r="RS9" s="113"/>
      <c r="RT9" s="113"/>
      <c r="RU9" s="113"/>
      <c r="RV9" s="113"/>
      <c r="RW9" s="113"/>
      <c r="RX9" s="113"/>
      <c r="RY9" s="113"/>
      <c r="RZ9" s="113"/>
      <c r="SA9" s="113"/>
      <c r="SB9" s="113"/>
      <c r="SC9" s="113"/>
      <c r="SD9" s="113"/>
      <c r="SE9" s="113"/>
      <c r="SF9" s="113"/>
      <c r="SG9" s="113"/>
      <c r="SH9" s="113"/>
      <c r="SI9" s="113"/>
      <c r="SJ9" s="113"/>
      <c r="SK9" s="113"/>
      <c r="SL9" s="113"/>
      <c r="SM9" s="113"/>
      <c r="SN9" s="113"/>
      <c r="SO9" s="113"/>
      <c r="SP9" s="113"/>
      <c r="SQ9" s="113"/>
      <c r="SR9" s="113"/>
      <c r="SS9" s="113"/>
      <c r="ST9" s="113"/>
      <c r="SU9" s="113"/>
      <c r="SV9" s="113"/>
      <c r="SW9" s="113"/>
      <c r="SX9" s="113"/>
      <c r="SY9" s="113"/>
      <c r="SZ9" s="113"/>
      <c r="TA9" s="113"/>
      <c r="TB9" s="113"/>
      <c r="TC9" s="113"/>
      <c r="TD9" s="113"/>
      <c r="TE9" s="113"/>
      <c r="TF9" s="113"/>
      <c r="TG9" s="113"/>
      <c r="TH9" s="113"/>
      <c r="TI9" s="113"/>
      <c r="TJ9" s="113"/>
      <c r="TK9" s="113"/>
      <c r="TL9" s="113"/>
      <c r="TM9" s="113"/>
      <c r="TN9" s="113"/>
      <c r="TO9" s="113"/>
      <c r="TP9" s="113"/>
      <c r="TQ9" s="113"/>
      <c r="TR9" s="113"/>
      <c r="TS9" s="113"/>
      <c r="TT9" s="113"/>
      <c r="TU9" s="113"/>
      <c r="TV9" s="113"/>
      <c r="TW9" s="113"/>
      <c r="TX9" s="113"/>
      <c r="TY9" s="113"/>
      <c r="TZ9" s="113"/>
      <c r="UA9" s="113"/>
      <c r="UB9" s="113"/>
      <c r="UC9" s="113"/>
      <c r="UD9" s="113"/>
      <c r="UE9" s="113"/>
      <c r="UF9" s="113"/>
      <c r="UG9" s="113"/>
      <c r="UH9" s="113"/>
      <c r="UI9" s="113"/>
      <c r="UJ9" s="113"/>
      <c r="UK9" s="113"/>
      <c r="UL9" s="113"/>
      <c r="UM9" s="113"/>
      <c r="UN9" s="113"/>
      <c r="UO9" s="113"/>
      <c r="UP9" s="113"/>
      <c r="UQ9" s="113"/>
      <c r="UR9" s="113"/>
      <c r="US9" s="113"/>
      <c r="UT9" s="113"/>
      <c r="UU9" s="113"/>
      <c r="UV9" s="113"/>
      <c r="UW9" s="113"/>
      <c r="UX9" s="113"/>
      <c r="UY9" s="113"/>
      <c r="UZ9" s="113"/>
      <c r="VA9" s="113"/>
      <c r="VB9" s="113"/>
      <c r="VC9" s="113"/>
      <c r="VD9" s="113"/>
      <c r="VE9" s="113"/>
      <c r="VF9" s="113"/>
      <c r="VG9" s="113"/>
      <c r="VH9" s="113"/>
      <c r="VI9" s="113"/>
      <c r="VJ9" s="113"/>
      <c r="VK9" s="113"/>
      <c r="VL9" s="113"/>
      <c r="VM9" s="113"/>
      <c r="VN9" s="113"/>
      <c r="VO9" s="113"/>
      <c r="VP9" s="113"/>
      <c r="VQ9" s="113"/>
      <c r="VR9" s="113"/>
      <c r="VS9" s="113"/>
      <c r="VT9" s="113"/>
      <c r="VU9" s="113"/>
      <c r="VV9" s="113"/>
      <c r="VW9" s="113"/>
      <c r="VX9" s="113"/>
      <c r="VY9" s="113"/>
      <c r="VZ9" s="113"/>
      <c r="WA9" s="113"/>
      <c r="WB9" s="113"/>
    </row>
    <row r="10" spans="1:600" ht="12.75" x14ac:dyDescent="0.2">
      <c r="A10" s="45"/>
      <c r="B10" s="171"/>
      <c r="C10" s="180" t="s">
        <v>84</v>
      </c>
      <c r="D10" s="187">
        <f t="shared" si="6"/>
        <v>-0.45000000000000007</v>
      </c>
      <c r="E10" s="188">
        <f t="shared" si="7"/>
        <v>0.30000000000000004</v>
      </c>
      <c r="F10" s="189">
        <f t="shared" si="8"/>
        <v>0</v>
      </c>
      <c r="G10" s="140"/>
      <c r="H10" s="169"/>
      <c r="I10" s="61" t="s">
        <v>84</v>
      </c>
      <c r="J10" s="190">
        <f t="shared" si="9"/>
        <v>-0.87471850000000007</v>
      </c>
      <c r="K10" s="191">
        <f t="shared" si="10"/>
        <v>-0.19999999999999996</v>
      </c>
      <c r="L10" s="192">
        <f t="shared" si="11"/>
        <v>-0.582395</v>
      </c>
      <c r="M10" s="92"/>
      <c r="N10" s="92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70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13"/>
      <c r="DK10" s="113"/>
      <c r="DL10" s="113"/>
      <c r="DM10" s="113"/>
      <c r="DN10" s="113"/>
      <c r="DO10" s="113"/>
      <c r="DP10" s="113"/>
      <c r="DQ10" s="113"/>
      <c r="DR10" s="113"/>
      <c r="DS10" s="113"/>
      <c r="DT10" s="113"/>
      <c r="DU10" s="113"/>
      <c r="DV10" s="113"/>
      <c r="DW10" s="113"/>
      <c r="DX10" s="113"/>
      <c r="DY10" s="113"/>
      <c r="DZ10" s="113"/>
      <c r="EA10" s="113"/>
      <c r="EB10" s="113"/>
      <c r="EC10" s="113"/>
      <c r="ED10" s="113"/>
      <c r="EE10" s="113"/>
      <c r="EF10" s="113"/>
      <c r="EG10" s="113"/>
      <c r="EH10" s="113"/>
      <c r="EI10" s="113"/>
      <c r="EJ10" s="113"/>
      <c r="EK10" s="113"/>
      <c r="EL10" s="113"/>
      <c r="EM10" s="113"/>
      <c r="EN10" s="113"/>
      <c r="EO10" s="113"/>
      <c r="EP10" s="113"/>
      <c r="EQ10" s="113"/>
      <c r="ER10" s="113"/>
      <c r="ES10" s="113"/>
      <c r="ET10" s="113"/>
      <c r="EU10" s="113"/>
      <c r="EV10" s="113"/>
      <c r="EW10" s="113"/>
      <c r="EX10" s="113"/>
      <c r="EY10" s="113"/>
      <c r="EZ10" s="113"/>
      <c r="FA10" s="113"/>
      <c r="FB10" s="113"/>
      <c r="FC10" s="113"/>
      <c r="FD10" s="113"/>
      <c r="FE10" s="113"/>
      <c r="FF10" s="113"/>
      <c r="FG10" s="113"/>
      <c r="FH10" s="113"/>
      <c r="FI10" s="113"/>
      <c r="FJ10" s="113"/>
      <c r="FK10" s="113"/>
      <c r="FL10" s="113"/>
      <c r="FM10" s="113"/>
      <c r="FN10" s="113"/>
      <c r="FO10" s="113"/>
      <c r="FP10" s="113"/>
      <c r="FQ10" s="113"/>
      <c r="FR10" s="113"/>
      <c r="FS10" s="113"/>
      <c r="FT10" s="113"/>
      <c r="FU10" s="113"/>
      <c r="FV10" s="113"/>
      <c r="FW10" s="113"/>
      <c r="FX10" s="113"/>
      <c r="FY10" s="113"/>
      <c r="FZ10" s="113"/>
      <c r="GA10" s="113"/>
      <c r="GB10" s="113"/>
      <c r="GC10" s="113"/>
      <c r="GD10" s="113"/>
      <c r="GE10" s="113"/>
      <c r="GF10" s="113"/>
      <c r="GG10" s="113"/>
      <c r="GH10" s="113"/>
      <c r="GI10" s="113"/>
      <c r="GJ10" s="113"/>
      <c r="GK10" s="113"/>
      <c r="GL10" s="113"/>
      <c r="GM10" s="113"/>
      <c r="GN10" s="113"/>
      <c r="GO10" s="113"/>
      <c r="GP10" s="113"/>
      <c r="GQ10" s="113"/>
      <c r="GR10" s="113"/>
      <c r="GS10" s="113"/>
      <c r="GT10" s="113"/>
      <c r="GU10" s="113"/>
      <c r="GV10" s="113"/>
      <c r="GW10" s="113"/>
      <c r="GX10" s="113"/>
      <c r="GY10" s="113"/>
      <c r="GZ10" s="113"/>
      <c r="HA10" s="113"/>
      <c r="HB10" s="113"/>
      <c r="HC10" s="113"/>
      <c r="HD10" s="113"/>
      <c r="HE10" s="113"/>
      <c r="HF10" s="113"/>
      <c r="HG10" s="113"/>
      <c r="HH10" s="113"/>
      <c r="HI10" s="113"/>
      <c r="HJ10" s="113"/>
      <c r="HK10" s="113"/>
      <c r="HL10" s="113"/>
      <c r="HM10" s="113"/>
      <c r="HN10" s="113"/>
      <c r="HO10" s="113"/>
      <c r="HP10" s="113"/>
      <c r="HQ10" s="113"/>
      <c r="HR10" s="113"/>
      <c r="HS10" s="113"/>
      <c r="HT10" s="113"/>
      <c r="HU10" s="113"/>
      <c r="HV10" s="113"/>
      <c r="HW10" s="113"/>
      <c r="HX10" s="113"/>
      <c r="HY10" s="113"/>
      <c r="HZ10" s="113"/>
      <c r="IA10" s="113"/>
      <c r="IB10" s="113"/>
      <c r="IC10" s="113"/>
      <c r="ID10" s="113"/>
      <c r="IE10" s="113"/>
      <c r="IF10" s="113"/>
      <c r="IG10" s="113"/>
      <c r="IH10" s="113"/>
      <c r="II10" s="113"/>
      <c r="IJ10" s="113"/>
      <c r="IK10" s="113"/>
      <c r="IL10" s="113"/>
      <c r="IM10" s="113"/>
      <c r="IN10" s="113"/>
      <c r="IO10" s="113"/>
      <c r="IP10" s="113"/>
      <c r="IQ10" s="113"/>
      <c r="IR10" s="113"/>
      <c r="IS10" s="113"/>
      <c r="IT10" s="113"/>
      <c r="IU10" s="113"/>
      <c r="IV10" s="113"/>
      <c r="IW10" s="113"/>
      <c r="IX10" s="113"/>
      <c r="IY10" s="113"/>
      <c r="IZ10" s="113"/>
      <c r="JA10" s="113"/>
      <c r="JB10" s="113"/>
      <c r="JC10" s="113"/>
      <c r="JD10" s="113"/>
      <c r="JE10" s="113"/>
      <c r="JF10" s="113"/>
      <c r="JG10" s="113"/>
      <c r="JH10" s="113"/>
      <c r="JI10" s="113"/>
      <c r="JJ10" s="113"/>
      <c r="JK10" s="113"/>
      <c r="JL10" s="113"/>
      <c r="JM10" s="113"/>
      <c r="JN10" s="113"/>
      <c r="JO10" s="113"/>
      <c r="JP10" s="113"/>
      <c r="JQ10" s="113"/>
      <c r="JR10" s="113"/>
      <c r="JS10" s="113"/>
      <c r="JT10" s="113"/>
      <c r="JU10" s="113"/>
      <c r="JV10" s="113"/>
      <c r="JW10" s="113"/>
      <c r="JX10" s="113"/>
      <c r="JY10" s="113"/>
      <c r="JZ10" s="113"/>
      <c r="KA10" s="113"/>
      <c r="KB10" s="113"/>
      <c r="KC10" s="113"/>
      <c r="KD10" s="113"/>
      <c r="KE10" s="113"/>
      <c r="KF10" s="113"/>
      <c r="KG10" s="113"/>
      <c r="KH10" s="113"/>
      <c r="KI10" s="113"/>
      <c r="KJ10" s="113"/>
      <c r="KK10" s="113"/>
      <c r="KL10" s="113"/>
      <c r="KM10" s="113"/>
      <c r="KN10" s="113"/>
      <c r="KO10" s="113"/>
      <c r="KP10" s="113"/>
      <c r="KQ10" s="113"/>
      <c r="KR10" s="113"/>
      <c r="KS10" s="113"/>
      <c r="KT10" s="113"/>
      <c r="KU10" s="113"/>
      <c r="KV10" s="113"/>
      <c r="KW10" s="113"/>
      <c r="KX10" s="113"/>
      <c r="KY10" s="113"/>
      <c r="KZ10" s="113"/>
      <c r="LA10" s="113"/>
      <c r="LB10" s="113"/>
      <c r="LC10" s="113"/>
      <c r="LD10" s="113"/>
      <c r="LE10" s="113"/>
      <c r="LF10" s="113"/>
      <c r="LG10" s="113"/>
      <c r="LH10" s="113"/>
      <c r="LI10" s="113"/>
      <c r="LJ10" s="113"/>
      <c r="LK10" s="113"/>
      <c r="LL10" s="113"/>
      <c r="LM10" s="113"/>
      <c r="LN10" s="113"/>
      <c r="LO10" s="113"/>
      <c r="LP10" s="113"/>
      <c r="LQ10" s="113"/>
      <c r="LR10" s="113"/>
      <c r="LS10" s="113"/>
      <c r="LT10" s="113"/>
      <c r="LU10" s="113"/>
      <c r="LV10" s="113"/>
      <c r="LW10" s="113"/>
      <c r="LX10" s="113"/>
      <c r="LY10" s="113"/>
      <c r="LZ10" s="113"/>
      <c r="MA10" s="113"/>
      <c r="MB10" s="113"/>
      <c r="MC10" s="113"/>
      <c r="MD10" s="113"/>
      <c r="ME10" s="113"/>
      <c r="MF10" s="113"/>
      <c r="MG10" s="113"/>
      <c r="MH10" s="113"/>
      <c r="MI10" s="113"/>
      <c r="MJ10" s="113"/>
      <c r="MK10" s="113"/>
      <c r="ML10" s="113"/>
      <c r="MM10" s="113"/>
      <c r="MN10" s="113"/>
      <c r="MO10" s="113"/>
      <c r="MP10" s="113"/>
      <c r="MQ10" s="113"/>
      <c r="MR10" s="113"/>
      <c r="MS10" s="113"/>
      <c r="MT10" s="113"/>
      <c r="MU10" s="113"/>
      <c r="MV10" s="113"/>
      <c r="MW10" s="113"/>
      <c r="MX10" s="113"/>
      <c r="MY10" s="113"/>
      <c r="MZ10" s="113"/>
      <c r="NA10" s="113"/>
      <c r="NB10" s="113"/>
      <c r="NC10" s="113"/>
      <c r="ND10" s="113"/>
      <c r="NE10" s="113"/>
      <c r="NF10" s="113"/>
      <c r="NG10" s="113"/>
      <c r="NH10" s="113"/>
      <c r="NI10" s="113"/>
      <c r="NJ10" s="113"/>
      <c r="NK10" s="113"/>
      <c r="NL10" s="113"/>
      <c r="NM10" s="113"/>
      <c r="NN10" s="113"/>
      <c r="NO10" s="113"/>
      <c r="NP10" s="113"/>
      <c r="NQ10" s="113"/>
      <c r="NR10" s="113"/>
      <c r="NS10" s="113"/>
      <c r="NT10" s="113"/>
      <c r="NU10" s="113"/>
      <c r="NV10" s="113"/>
      <c r="NW10" s="113"/>
      <c r="NX10" s="113"/>
      <c r="NY10" s="113"/>
      <c r="NZ10" s="113"/>
      <c r="OA10" s="113"/>
      <c r="OB10" s="113"/>
      <c r="OC10" s="113"/>
      <c r="OD10" s="113"/>
      <c r="OE10" s="113"/>
      <c r="OF10" s="113"/>
      <c r="OG10" s="113"/>
      <c r="OH10" s="113"/>
      <c r="OI10" s="113"/>
      <c r="OJ10" s="113"/>
      <c r="OK10" s="113"/>
      <c r="OL10" s="113"/>
      <c r="OM10" s="113"/>
      <c r="ON10" s="113"/>
      <c r="OO10" s="113"/>
      <c r="OP10" s="113"/>
      <c r="OQ10" s="113"/>
      <c r="OR10" s="113"/>
      <c r="OS10" s="113"/>
      <c r="OT10" s="113"/>
      <c r="OU10" s="113"/>
      <c r="OV10" s="113"/>
      <c r="OW10" s="113"/>
      <c r="OX10" s="113"/>
      <c r="OY10" s="113"/>
      <c r="OZ10" s="113"/>
      <c r="PA10" s="113"/>
      <c r="PB10" s="113"/>
      <c r="PC10" s="113"/>
      <c r="PD10" s="113"/>
      <c r="PE10" s="113"/>
      <c r="PF10" s="113"/>
      <c r="PG10" s="113"/>
      <c r="PH10" s="113"/>
      <c r="PI10" s="113"/>
      <c r="PJ10" s="113"/>
      <c r="PK10" s="113"/>
      <c r="PL10" s="113"/>
      <c r="PM10" s="113"/>
      <c r="PN10" s="113"/>
      <c r="PO10" s="113"/>
      <c r="PP10" s="113"/>
      <c r="PQ10" s="113"/>
      <c r="PR10" s="113"/>
      <c r="PS10" s="113"/>
      <c r="PT10" s="113"/>
      <c r="PU10" s="113"/>
      <c r="PV10" s="113"/>
      <c r="PW10" s="113"/>
      <c r="PX10" s="113"/>
      <c r="PY10" s="113"/>
      <c r="PZ10" s="113"/>
      <c r="QA10" s="113"/>
      <c r="QB10" s="113"/>
      <c r="QC10" s="113"/>
      <c r="QD10" s="113"/>
      <c r="QE10" s="113"/>
      <c r="QF10" s="113"/>
      <c r="QG10" s="113"/>
      <c r="QH10" s="113"/>
      <c r="QI10" s="113"/>
      <c r="QJ10" s="113"/>
      <c r="QK10" s="113"/>
      <c r="QL10" s="113"/>
      <c r="QM10" s="113"/>
      <c r="QN10" s="113"/>
      <c r="QO10" s="113"/>
      <c r="QP10" s="113"/>
      <c r="QQ10" s="113"/>
      <c r="QR10" s="113"/>
      <c r="QS10" s="113"/>
      <c r="QT10" s="113"/>
      <c r="QU10" s="113"/>
      <c r="QV10" s="113"/>
      <c r="QW10" s="113"/>
      <c r="QX10" s="113"/>
      <c r="QY10" s="113"/>
      <c r="QZ10" s="113"/>
      <c r="RA10" s="113"/>
      <c r="RB10" s="113"/>
      <c r="RC10" s="113"/>
      <c r="RD10" s="113"/>
      <c r="RE10" s="113"/>
      <c r="RF10" s="113"/>
      <c r="RG10" s="113"/>
      <c r="RH10" s="113"/>
      <c r="RI10" s="113"/>
      <c r="RJ10" s="113"/>
      <c r="RK10" s="113"/>
      <c r="RL10" s="113"/>
      <c r="RM10" s="113"/>
      <c r="RN10" s="113"/>
      <c r="RO10" s="113"/>
      <c r="RP10" s="113"/>
      <c r="RQ10" s="113"/>
      <c r="RR10" s="113"/>
      <c r="RS10" s="113"/>
      <c r="RT10" s="113"/>
      <c r="RU10" s="113"/>
      <c r="RV10" s="113"/>
      <c r="RW10" s="113"/>
      <c r="RX10" s="113"/>
      <c r="RY10" s="113"/>
      <c r="RZ10" s="113"/>
      <c r="SA10" s="113"/>
      <c r="SB10" s="113"/>
      <c r="SC10" s="113"/>
      <c r="SD10" s="113"/>
      <c r="SE10" s="113"/>
      <c r="SF10" s="113"/>
      <c r="SG10" s="113"/>
      <c r="SH10" s="113"/>
      <c r="SI10" s="113"/>
      <c r="SJ10" s="113"/>
      <c r="SK10" s="113"/>
      <c r="SL10" s="113"/>
      <c r="SM10" s="113"/>
      <c r="SN10" s="113"/>
      <c r="SO10" s="113"/>
      <c r="SP10" s="113"/>
      <c r="SQ10" s="113"/>
      <c r="SR10" s="113"/>
      <c r="SS10" s="113"/>
      <c r="ST10" s="113"/>
      <c r="SU10" s="113"/>
      <c r="SV10" s="113"/>
      <c r="SW10" s="113"/>
      <c r="SX10" s="113"/>
      <c r="SY10" s="113"/>
      <c r="SZ10" s="113"/>
      <c r="TA10" s="113"/>
      <c r="TB10" s="113"/>
      <c r="TC10" s="113"/>
      <c r="TD10" s="113"/>
      <c r="TE10" s="113"/>
      <c r="TF10" s="113"/>
      <c r="TG10" s="113"/>
      <c r="TH10" s="113"/>
      <c r="TI10" s="113"/>
      <c r="TJ10" s="113"/>
      <c r="TK10" s="113"/>
      <c r="TL10" s="113"/>
      <c r="TM10" s="113"/>
      <c r="TN10" s="113"/>
      <c r="TO10" s="113"/>
      <c r="TP10" s="113"/>
      <c r="TQ10" s="113"/>
      <c r="TR10" s="113"/>
      <c r="TS10" s="113"/>
      <c r="TT10" s="113"/>
      <c r="TU10" s="113"/>
      <c r="TV10" s="113"/>
      <c r="TW10" s="113"/>
      <c r="TX10" s="113"/>
      <c r="TY10" s="113"/>
      <c r="TZ10" s="113"/>
      <c r="UA10" s="113"/>
      <c r="UB10" s="113"/>
      <c r="UC10" s="113"/>
      <c r="UD10" s="113"/>
      <c r="UE10" s="113"/>
      <c r="UF10" s="113"/>
      <c r="UG10" s="113"/>
      <c r="UH10" s="113"/>
      <c r="UI10" s="113"/>
      <c r="UJ10" s="113"/>
      <c r="UK10" s="113"/>
      <c r="UL10" s="113"/>
      <c r="UM10" s="113"/>
      <c r="UN10" s="113"/>
      <c r="UO10" s="113"/>
      <c r="UP10" s="113"/>
      <c r="UQ10" s="113"/>
      <c r="UR10" s="113"/>
      <c r="US10" s="113"/>
      <c r="UT10" s="113"/>
      <c r="UU10" s="113"/>
      <c r="UV10" s="113"/>
      <c r="UW10" s="113"/>
      <c r="UX10" s="113"/>
      <c r="UY10" s="113"/>
      <c r="UZ10" s="113"/>
      <c r="VA10" s="113"/>
      <c r="VB10" s="113"/>
      <c r="VC10" s="113"/>
      <c r="VD10" s="113"/>
      <c r="VE10" s="113"/>
      <c r="VF10" s="113"/>
      <c r="VG10" s="113"/>
      <c r="VH10" s="113"/>
      <c r="VI10" s="113"/>
      <c r="VJ10" s="113"/>
      <c r="VK10" s="113"/>
      <c r="VL10" s="113"/>
      <c r="VM10" s="113"/>
      <c r="VN10" s="113"/>
      <c r="VO10" s="113"/>
      <c r="VP10" s="113"/>
      <c r="VQ10" s="113"/>
      <c r="VR10" s="113"/>
      <c r="VS10" s="113"/>
      <c r="VT10" s="113"/>
      <c r="VU10" s="113"/>
      <c r="VV10" s="113"/>
      <c r="VW10" s="113"/>
      <c r="VX10" s="113"/>
      <c r="VY10" s="113"/>
      <c r="VZ10" s="113"/>
      <c r="WA10" s="113"/>
      <c r="WB10" s="113"/>
    </row>
    <row r="11" spans="1:600" ht="12.75" x14ac:dyDescent="0.2">
      <c r="A11" s="45"/>
      <c r="B11" s="45"/>
      <c r="C11" s="193"/>
      <c r="D11" s="194"/>
      <c r="E11" s="194"/>
      <c r="F11" s="195"/>
      <c r="G11" s="45"/>
      <c r="H11" s="169"/>
      <c r="I11" s="169"/>
      <c r="J11" s="169"/>
      <c r="K11" s="45"/>
      <c r="L11" s="92"/>
      <c r="M11" s="92"/>
      <c r="N11" s="92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70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  <c r="CN11" s="113"/>
      <c r="CO11" s="113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3"/>
      <c r="DA11" s="113"/>
      <c r="DB11" s="113"/>
      <c r="DC11" s="113"/>
      <c r="DD11" s="113"/>
      <c r="DE11" s="113"/>
      <c r="DF11" s="113"/>
      <c r="DG11" s="113"/>
      <c r="DH11" s="113"/>
      <c r="DI11" s="113"/>
      <c r="DJ11" s="113"/>
      <c r="DK11" s="113"/>
      <c r="DL11" s="113"/>
      <c r="DM11" s="113"/>
      <c r="DN11" s="113"/>
      <c r="DO11" s="113"/>
      <c r="DP11" s="113"/>
      <c r="DQ11" s="113"/>
      <c r="DR11" s="113"/>
      <c r="DS11" s="113"/>
      <c r="DT11" s="113"/>
      <c r="DU11" s="113"/>
      <c r="DV11" s="113"/>
      <c r="DW11" s="113"/>
      <c r="DX11" s="113"/>
      <c r="DY11" s="113"/>
      <c r="DZ11" s="113"/>
      <c r="EA11" s="113"/>
      <c r="EB11" s="113"/>
      <c r="EC11" s="113"/>
      <c r="ED11" s="113"/>
      <c r="EE11" s="113"/>
      <c r="EF11" s="113"/>
      <c r="EG11" s="113"/>
      <c r="EH11" s="113"/>
      <c r="EI11" s="113"/>
      <c r="EJ11" s="113"/>
      <c r="EK11" s="113"/>
      <c r="EL11" s="113"/>
      <c r="EM11" s="113"/>
      <c r="EN11" s="113"/>
      <c r="EO11" s="113"/>
      <c r="EP11" s="113"/>
      <c r="EQ11" s="113"/>
      <c r="ER11" s="113"/>
      <c r="ES11" s="113"/>
      <c r="ET11" s="113"/>
      <c r="EU11" s="113"/>
      <c r="EV11" s="113"/>
      <c r="EW11" s="113"/>
      <c r="EX11" s="113"/>
      <c r="EY11" s="113"/>
      <c r="EZ11" s="113"/>
      <c r="FA11" s="113"/>
      <c r="FB11" s="113"/>
      <c r="FC11" s="113"/>
      <c r="FD11" s="113"/>
      <c r="FE11" s="113"/>
      <c r="FF11" s="113"/>
      <c r="FG11" s="113"/>
      <c r="FH11" s="113"/>
      <c r="FI11" s="113"/>
      <c r="FJ11" s="113"/>
      <c r="FK11" s="113"/>
      <c r="FL11" s="113"/>
      <c r="FM11" s="113"/>
      <c r="FN11" s="113"/>
      <c r="FO11" s="113"/>
      <c r="FP11" s="113"/>
      <c r="FQ11" s="113"/>
      <c r="FR11" s="113"/>
      <c r="FS11" s="113"/>
      <c r="FT11" s="113"/>
      <c r="FU11" s="113"/>
      <c r="FV11" s="113"/>
      <c r="FW11" s="113"/>
      <c r="FX11" s="113"/>
      <c r="FY11" s="113"/>
      <c r="FZ11" s="113"/>
      <c r="GA11" s="113"/>
      <c r="GB11" s="113"/>
      <c r="GC11" s="113"/>
      <c r="GD11" s="113"/>
      <c r="GE11" s="113"/>
      <c r="GF11" s="113"/>
      <c r="GG11" s="113"/>
      <c r="GH11" s="113"/>
      <c r="GI11" s="113"/>
      <c r="GJ11" s="113"/>
      <c r="GK11" s="113"/>
      <c r="GL11" s="113"/>
      <c r="GM11" s="113"/>
      <c r="GN11" s="113"/>
      <c r="GO11" s="113"/>
      <c r="GP11" s="113"/>
      <c r="GQ11" s="113"/>
      <c r="GR11" s="113"/>
      <c r="GS11" s="113"/>
      <c r="GT11" s="113"/>
      <c r="GU11" s="113"/>
      <c r="GV11" s="113"/>
      <c r="GW11" s="113"/>
      <c r="GX11" s="113"/>
      <c r="GY11" s="113"/>
      <c r="GZ11" s="113"/>
      <c r="HA11" s="113"/>
      <c r="HB11" s="113"/>
      <c r="HC11" s="113"/>
      <c r="HD11" s="113"/>
      <c r="HE11" s="113"/>
      <c r="HF11" s="113"/>
      <c r="HG11" s="113"/>
      <c r="HH11" s="113"/>
      <c r="HI11" s="113"/>
      <c r="HJ11" s="113"/>
      <c r="HK11" s="113"/>
      <c r="HL11" s="113"/>
      <c r="HM11" s="113"/>
      <c r="HN11" s="113"/>
      <c r="HO11" s="113"/>
      <c r="HP11" s="113"/>
      <c r="HQ11" s="113"/>
      <c r="HR11" s="113"/>
      <c r="HS11" s="113"/>
      <c r="HT11" s="113"/>
      <c r="HU11" s="113"/>
      <c r="HV11" s="113"/>
      <c r="HW11" s="113"/>
      <c r="HX11" s="113"/>
      <c r="HY11" s="113"/>
      <c r="HZ11" s="113"/>
      <c r="IA11" s="113"/>
      <c r="IB11" s="113"/>
      <c r="IC11" s="113"/>
      <c r="ID11" s="113"/>
      <c r="IE11" s="113"/>
      <c r="IF11" s="113"/>
      <c r="IG11" s="113"/>
      <c r="IH11" s="113"/>
      <c r="II11" s="113"/>
      <c r="IJ11" s="113"/>
      <c r="IK11" s="113"/>
      <c r="IL11" s="113"/>
      <c r="IM11" s="113"/>
      <c r="IN11" s="113"/>
      <c r="IO11" s="113"/>
      <c r="IP11" s="113"/>
      <c r="IQ11" s="113"/>
      <c r="IR11" s="113"/>
      <c r="IS11" s="113"/>
      <c r="IT11" s="113"/>
      <c r="IU11" s="113"/>
      <c r="IV11" s="113"/>
      <c r="IW11" s="113"/>
      <c r="IX11" s="113"/>
      <c r="IY11" s="113"/>
      <c r="IZ11" s="113"/>
      <c r="JA11" s="113"/>
      <c r="JB11" s="113"/>
      <c r="JC11" s="113"/>
      <c r="JD11" s="113"/>
      <c r="JE11" s="113"/>
      <c r="JF11" s="113"/>
      <c r="JG11" s="113"/>
      <c r="JH11" s="113"/>
      <c r="JI11" s="113"/>
      <c r="JJ11" s="113"/>
      <c r="JK11" s="113"/>
      <c r="JL11" s="113"/>
      <c r="JM11" s="113"/>
      <c r="JN11" s="113"/>
      <c r="JO11" s="113"/>
      <c r="JP11" s="113"/>
      <c r="JQ11" s="113"/>
      <c r="JR11" s="113"/>
      <c r="JS11" s="113"/>
      <c r="JT11" s="113"/>
      <c r="JU11" s="113"/>
      <c r="JV11" s="113"/>
      <c r="JW11" s="113"/>
      <c r="JX11" s="113"/>
      <c r="JY11" s="113"/>
      <c r="JZ11" s="113"/>
      <c r="KA11" s="113"/>
      <c r="KB11" s="113"/>
      <c r="KC11" s="113"/>
      <c r="KD11" s="113"/>
      <c r="KE11" s="113"/>
      <c r="KF11" s="113"/>
      <c r="KG11" s="113"/>
      <c r="KH11" s="113"/>
      <c r="KI11" s="113"/>
      <c r="KJ11" s="113"/>
      <c r="KK11" s="113"/>
      <c r="KL11" s="113"/>
      <c r="KM11" s="113"/>
      <c r="KN11" s="113"/>
      <c r="KO11" s="113"/>
      <c r="KP11" s="113"/>
      <c r="KQ11" s="113"/>
      <c r="KR11" s="113"/>
      <c r="KS11" s="113"/>
      <c r="KT11" s="113"/>
      <c r="KU11" s="113"/>
      <c r="KV11" s="113"/>
      <c r="KW11" s="113"/>
      <c r="KX11" s="113"/>
      <c r="KY11" s="113"/>
      <c r="KZ11" s="113"/>
      <c r="LA11" s="113"/>
      <c r="LB11" s="113"/>
      <c r="LC11" s="113"/>
      <c r="LD11" s="113"/>
      <c r="LE11" s="113"/>
      <c r="LF11" s="113"/>
      <c r="LG11" s="113"/>
      <c r="LH11" s="113"/>
      <c r="LI11" s="113"/>
      <c r="LJ11" s="113"/>
      <c r="LK11" s="113"/>
      <c r="LL11" s="113"/>
      <c r="LM11" s="113"/>
      <c r="LN11" s="113"/>
      <c r="LO11" s="113"/>
      <c r="LP11" s="113"/>
      <c r="LQ11" s="113"/>
      <c r="LR11" s="113"/>
      <c r="LS11" s="113"/>
      <c r="LT11" s="113"/>
      <c r="LU11" s="113"/>
      <c r="LV11" s="113"/>
      <c r="LW11" s="113"/>
      <c r="LX11" s="113"/>
      <c r="LY11" s="113"/>
      <c r="LZ11" s="113"/>
      <c r="MA11" s="113"/>
      <c r="MB11" s="113"/>
      <c r="MC11" s="113"/>
      <c r="MD11" s="113"/>
      <c r="ME11" s="113"/>
      <c r="MF11" s="113"/>
      <c r="MG11" s="113"/>
      <c r="MH11" s="113"/>
      <c r="MI11" s="113"/>
      <c r="MJ11" s="113"/>
      <c r="MK11" s="113"/>
      <c r="ML11" s="113"/>
      <c r="MM11" s="113"/>
      <c r="MN11" s="113"/>
      <c r="MO11" s="113"/>
      <c r="MP11" s="113"/>
      <c r="MQ11" s="113"/>
      <c r="MR11" s="113"/>
      <c r="MS11" s="113"/>
      <c r="MT11" s="113"/>
      <c r="MU11" s="113"/>
      <c r="MV11" s="113"/>
      <c r="MW11" s="113"/>
      <c r="MX11" s="113"/>
      <c r="MY11" s="113"/>
      <c r="MZ11" s="113"/>
      <c r="NA11" s="113"/>
      <c r="NB11" s="113"/>
      <c r="NC11" s="113"/>
      <c r="ND11" s="113"/>
      <c r="NE11" s="113"/>
      <c r="NF11" s="113"/>
      <c r="NG11" s="113"/>
      <c r="NH11" s="113"/>
      <c r="NI11" s="113"/>
      <c r="NJ11" s="113"/>
      <c r="NK11" s="113"/>
      <c r="NL11" s="113"/>
      <c r="NM11" s="113"/>
      <c r="NN11" s="113"/>
      <c r="NO11" s="113"/>
      <c r="NP11" s="113"/>
      <c r="NQ11" s="113"/>
      <c r="NR11" s="113"/>
      <c r="NS11" s="113"/>
      <c r="NT11" s="113"/>
      <c r="NU11" s="113"/>
      <c r="NV11" s="113"/>
      <c r="NW11" s="113"/>
      <c r="NX11" s="113"/>
      <c r="NY11" s="113"/>
      <c r="NZ11" s="113"/>
      <c r="OA11" s="113"/>
      <c r="OB11" s="113"/>
      <c r="OC11" s="113"/>
      <c r="OD11" s="113"/>
      <c r="OE11" s="113"/>
      <c r="OF11" s="113"/>
      <c r="OG11" s="113"/>
      <c r="OH11" s="113"/>
      <c r="OI11" s="113"/>
      <c r="OJ11" s="113"/>
      <c r="OK11" s="113"/>
      <c r="OL11" s="113"/>
      <c r="OM11" s="113"/>
      <c r="ON11" s="113"/>
      <c r="OO11" s="113"/>
      <c r="OP11" s="113"/>
      <c r="OQ11" s="113"/>
      <c r="OR11" s="113"/>
      <c r="OS11" s="113"/>
      <c r="OT11" s="113"/>
      <c r="OU11" s="113"/>
      <c r="OV11" s="113"/>
      <c r="OW11" s="113"/>
      <c r="OX11" s="113"/>
      <c r="OY11" s="113"/>
      <c r="OZ11" s="113"/>
      <c r="PA11" s="113"/>
      <c r="PB11" s="113"/>
      <c r="PC11" s="113"/>
      <c r="PD11" s="113"/>
      <c r="PE11" s="113"/>
      <c r="PF11" s="113"/>
      <c r="PG11" s="113"/>
      <c r="PH11" s="113"/>
      <c r="PI11" s="113"/>
      <c r="PJ11" s="113"/>
      <c r="PK11" s="113"/>
      <c r="PL11" s="113"/>
      <c r="PM11" s="113"/>
      <c r="PN11" s="113"/>
      <c r="PO11" s="113"/>
      <c r="PP11" s="113"/>
      <c r="PQ11" s="113"/>
      <c r="PR11" s="113"/>
      <c r="PS11" s="113"/>
      <c r="PT11" s="113"/>
      <c r="PU11" s="113"/>
      <c r="PV11" s="113"/>
      <c r="PW11" s="113"/>
      <c r="PX11" s="113"/>
      <c r="PY11" s="113"/>
      <c r="PZ11" s="113"/>
      <c r="QA11" s="113"/>
      <c r="QB11" s="113"/>
      <c r="QC11" s="113"/>
      <c r="QD11" s="113"/>
      <c r="QE11" s="113"/>
      <c r="QF11" s="113"/>
      <c r="QG11" s="113"/>
      <c r="QH11" s="113"/>
      <c r="QI11" s="113"/>
      <c r="QJ11" s="113"/>
      <c r="QK11" s="113"/>
      <c r="QL11" s="113"/>
      <c r="QM11" s="113"/>
      <c r="QN11" s="113"/>
      <c r="QO11" s="113"/>
      <c r="QP11" s="113"/>
      <c r="QQ11" s="113"/>
      <c r="QR11" s="113"/>
      <c r="QS11" s="113"/>
      <c r="QT11" s="113"/>
      <c r="QU11" s="113"/>
      <c r="QV11" s="113"/>
      <c r="QW11" s="113"/>
      <c r="QX11" s="113"/>
      <c r="QY11" s="113"/>
      <c r="QZ11" s="113"/>
      <c r="RA11" s="113"/>
      <c r="RB11" s="113"/>
      <c r="RC11" s="113"/>
      <c r="RD11" s="113"/>
      <c r="RE11" s="113"/>
      <c r="RF11" s="113"/>
      <c r="RG11" s="113"/>
      <c r="RH11" s="113"/>
      <c r="RI11" s="113"/>
      <c r="RJ11" s="113"/>
      <c r="RK11" s="113"/>
      <c r="RL11" s="113"/>
      <c r="RM11" s="113"/>
      <c r="RN11" s="113"/>
      <c r="RO11" s="113"/>
      <c r="RP11" s="113"/>
      <c r="RQ11" s="113"/>
      <c r="RR11" s="113"/>
      <c r="RS11" s="113"/>
      <c r="RT11" s="113"/>
      <c r="RU11" s="113"/>
      <c r="RV11" s="113"/>
      <c r="RW11" s="113"/>
      <c r="RX11" s="113"/>
      <c r="RY11" s="113"/>
      <c r="RZ11" s="113"/>
      <c r="SA11" s="113"/>
      <c r="SB11" s="113"/>
      <c r="SC11" s="113"/>
      <c r="SD11" s="113"/>
      <c r="SE11" s="113"/>
      <c r="SF11" s="113"/>
      <c r="SG11" s="113"/>
      <c r="SH11" s="113"/>
      <c r="SI11" s="113"/>
      <c r="SJ11" s="113"/>
      <c r="SK11" s="113"/>
      <c r="SL11" s="113"/>
      <c r="SM11" s="113"/>
      <c r="SN11" s="113"/>
      <c r="SO11" s="113"/>
      <c r="SP11" s="113"/>
      <c r="SQ11" s="113"/>
      <c r="SR11" s="113"/>
      <c r="SS11" s="113"/>
      <c r="ST11" s="113"/>
      <c r="SU11" s="113"/>
      <c r="SV11" s="113"/>
      <c r="SW11" s="113"/>
      <c r="SX11" s="113"/>
      <c r="SY11" s="113"/>
      <c r="SZ11" s="113"/>
      <c r="TA11" s="113"/>
      <c r="TB11" s="113"/>
      <c r="TC11" s="113"/>
      <c r="TD11" s="113"/>
      <c r="TE11" s="113"/>
      <c r="TF11" s="113"/>
      <c r="TG11" s="113"/>
      <c r="TH11" s="113"/>
      <c r="TI11" s="113"/>
      <c r="TJ11" s="113"/>
      <c r="TK11" s="113"/>
      <c r="TL11" s="113"/>
      <c r="TM11" s="113"/>
      <c r="TN11" s="113"/>
      <c r="TO11" s="113"/>
      <c r="TP11" s="113"/>
      <c r="TQ11" s="113"/>
      <c r="TR11" s="113"/>
      <c r="TS11" s="113"/>
      <c r="TT11" s="113"/>
      <c r="TU11" s="113"/>
      <c r="TV11" s="113"/>
      <c r="TW11" s="113"/>
      <c r="TX11" s="113"/>
      <c r="TY11" s="113"/>
      <c r="TZ11" s="113"/>
      <c r="UA11" s="113"/>
      <c r="UB11" s="113"/>
      <c r="UC11" s="113"/>
      <c r="UD11" s="113"/>
      <c r="UE11" s="113"/>
      <c r="UF11" s="113"/>
      <c r="UG11" s="113"/>
      <c r="UH11" s="113"/>
      <c r="UI11" s="113"/>
      <c r="UJ11" s="113"/>
      <c r="UK11" s="113"/>
      <c r="UL11" s="113"/>
      <c r="UM11" s="113"/>
      <c r="UN11" s="113"/>
      <c r="UO11" s="113"/>
      <c r="UP11" s="113"/>
      <c r="UQ11" s="113"/>
      <c r="UR11" s="113"/>
      <c r="US11" s="113"/>
      <c r="UT11" s="113"/>
      <c r="UU11" s="113"/>
      <c r="UV11" s="113"/>
      <c r="UW11" s="113"/>
      <c r="UX11" s="113"/>
      <c r="UY11" s="113"/>
      <c r="UZ11" s="113"/>
      <c r="VA11" s="113"/>
      <c r="VB11" s="113"/>
      <c r="VC11" s="113"/>
      <c r="VD11" s="113"/>
      <c r="VE11" s="113"/>
      <c r="VF11" s="113"/>
      <c r="VG11" s="113"/>
      <c r="VH11" s="113"/>
      <c r="VI11" s="113"/>
      <c r="VJ11" s="113"/>
      <c r="VK11" s="113"/>
      <c r="VL11" s="113"/>
      <c r="VM11" s="113"/>
      <c r="VN11" s="113"/>
      <c r="VO11" s="113"/>
      <c r="VP11" s="113"/>
      <c r="VQ11" s="113"/>
      <c r="VR11" s="113"/>
      <c r="VS11" s="113"/>
      <c r="VT11" s="113"/>
      <c r="VU11" s="113"/>
      <c r="VV11" s="113"/>
      <c r="VW11" s="113"/>
      <c r="VX11" s="113"/>
      <c r="VY11" s="113"/>
      <c r="VZ11" s="113"/>
      <c r="WA11" s="113"/>
      <c r="WB11" s="113"/>
    </row>
    <row r="12" spans="1:600" ht="12.75" x14ac:dyDescent="0.2">
      <c r="A12" s="45"/>
      <c r="B12" s="45"/>
      <c r="C12" s="196" t="s">
        <v>128</v>
      </c>
      <c r="D12" s="61" t="s">
        <v>9</v>
      </c>
      <c r="E12" s="61" t="s">
        <v>10</v>
      </c>
      <c r="F12" s="61" t="s">
        <v>11</v>
      </c>
      <c r="G12" s="140"/>
      <c r="H12" s="169"/>
      <c r="I12" s="168" t="s">
        <v>128</v>
      </c>
      <c r="J12" s="61" t="s">
        <v>9</v>
      </c>
      <c r="K12" s="61" t="s">
        <v>10</v>
      </c>
      <c r="L12" s="61" t="s">
        <v>11</v>
      </c>
      <c r="M12" s="92"/>
      <c r="N12" s="92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70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13"/>
      <c r="DJ12" s="113"/>
      <c r="DK12" s="113"/>
      <c r="DL12" s="113"/>
      <c r="DM12" s="113"/>
      <c r="DN12" s="113"/>
      <c r="DO12" s="113"/>
      <c r="DP12" s="113"/>
      <c r="DQ12" s="113"/>
      <c r="DR12" s="113"/>
      <c r="DS12" s="113"/>
      <c r="DT12" s="113"/>
      <c r="DU12" s="113"/>
      <c r="DV12" s="113"/>
      <c r="DW12" s="113"/>
      <c r="DX12" s="113"/>
      <c r="DY12" s="113"/>
      <c r="DZ12" s="113"/>
      <c r="EA12" s="113"/>
      <c r="EB12" s="113"/>
      <c r="EC12" s="113"/>
      <c r="ED12" s="113"/>
      <c r="EE12" s="113"/>
      <c r="EF12" s="113"/>
      <c r="EG12" s="113"/>
      <c r="EH12" s="113"/>
      <c r="EI12" s="113"/>
      <c r="EJ12" s="113"/>
      <c r="EK12" s="113"/>
      <c r="EL12" s="113"/>
      <c r="EM12" s="113"/>
      <c r="EN12" s="113"/>
      <c r="EO12" s="113"/>
      <c r="EP12" s="113"/>
      <c r="EQ12" s="113"/>
      <c r="ER12" s="113"/>
      <c r="ES12" s="113"/>
      <c r="ET12" s="113"/>
      <c r="EU12" s="113"/>
      <c r="EV12" s="113"/>
      <c r="EW12" s="113"/>
      <c r="EX12" s="113"/>
      <c r="EY12" s="113"/>
      <c r="EZ12" s="113"/>
      <c r="FA12" s="113"/>
      <c r="FB12" s="113"/>
      <c r="FC12" s="113"/>
      <c r="FD12" s="113"/>
      <c r="FE12" s="113"/>
      <c r="FF12" s="113"/>
      <c r="FG12" s="113"/>
      <c r="FH12" s="113"/>
      <c r="FI12" s="113"/>
      <c r="FJ12" s="113"/>
      <c r="FK12" s="113"/>
      <c r="FL12" s="113"/>
      <c r="FM12" s="113"/>
      <c r="FN12" s="113"/>
      <c r="FO12" s="113"/>
      <c r="FP12" s="113"/>
      <c r="FQ12" s="113"/>
      <c r="FR12" s="113"/>
      <c r="FS12" s="113"/>
      <c r="FT12" s="113"/>
      <c r="FU12" s="113"/>
      <c r="FV12" s="113"/>
      <c r="FW12" s="113"/>
      <c r="FX12" s="113"/>
      <c r="FY12" s="113"/>
      <c r="FZ12" s="113"/>
      <c r="GA12" s="113"/>
      <c r="GB12" s="113"/>
      <c r="GC12" s="113"/>
      <c r="GD12" s="113"/>
      <c r="GE12" s="113"/>
      <c r="GF12" s="113"/>
      <c r="GG12" s="113"/>
      <c r="GH12" s="113"/>
      <c r="GI12" s="113"/>
      <c r="GJ12" s="113"/>
      <c r="GK12" s="113"/>
      <c r="GL12" s="113"/>
      <c r="GM12" s="113"/>
      <c r="GN12" s="113"/>
      <c r="GO12" s="113"/>
      <c r="GP12" s="113"/>
      <c r="GQ12" s="113"/>
      <c r="GR12" s="113"/>
      <c r="GS12" s="113"/>
      <c r="GT12" s="113"/>
      <c r="GU12" s="113"/>
      <c r="GV12" s="113"/>
      <c r="GW12" s="113"/>
      <c r="GX12" s="113"/>
      <c r="GY12" s="113"/>
      <c r="GZ12" s="113"/>
      <c r="HA12" s="113"/>
      <c r="HB12" s="113"/>
      <c r="HC12" s="113"/>
      <c r="HD12" s="113"/>
      <c r="HE12" s="113"/>
      <c r="HF12" s="113"/>
      <c r="HG12" s="113"/>
      <c r="HH12" s="113"/>
      <c r="HI12" s="113"/>
      <c r="HJ12" s="113"/>
      <c r="HK12" s="113"/>
      <c r="HL12" s="113"/>
      <c r="HM12" s="113"/>
      <c r="HN12" s="113"/>
      <c r="HO12" s="113"/>
      <c r="HP12" s="113"/>
      <c r="HQ12" s="113"/>
      <c r="HR12" s="113"/>
      <c r="HS12" s="113"/>
      <c r="HT12" s="113"/>
      <c r="HU12" s="113"/>
      <c r="HV12" s="113"/>
      <c r="HW12" s="113"/>
      <c r="HX12" s="113"/>
      <c r="HY12" s="113"/>
      <c r="HZ12" s="113"/>
      <c r="IA12" s="113"/>
      <c r="IB12" s="113"/>
      <c r="IC12" s="113"/>
      <c r="ID12" s="113"/>
      <c r="IE12" s="113"/>
      <c r="IF12" s="113"/>
      <c r="IG12" s="113"/>
      <c r="IH12" s="113"/>
      <c r="II12" s="113"/>
      <c r="IJ12" s="113"/>
      <c r="IK12" s="113"/>
      <c r="IL12" s="113"/>
      <c r="IM12" s="113"/>
      <c r="IN12" s="113"/>
      <c r="IO12" s="113"/>
      <c r="IP12" s="113"/>
      <c r="IQ12" s="113"/>
      <c r="IR12" s="113"/>
      <c r="IS12" s="113"/>
      <c r="IT12" s="113"/>
      <c r="IU12" s="113"/>
      <c r="IV12" s="113"/>
      <c r="IW12" s="113"/>
      <c r="IX12" s="113"/>
      <c r="IY12" s="113"/>
      <c r="IZ12" s="113"/>
      <c r="JA12" s="113"/>
      <c r="JB12" s="113"/>
      <c r="JC12" s="113"/>
      <c r="JD12" s="113"/>
      <c r="JE12" s="113"/>
      <c r="JF12" s="113"/>
      <c r="JG12" s="113"/>
      <c r="JH12" s="113"/>
      <c r="JI12" s="113"/>
      <c r="JJ12" s="113"/>
      <c r="JK12" s="113"/>
      <c r="JL12" s="113"/>
      <c r="JM12" s="113"/>
      <c r="JN12" s="113"/>
      <c r="JO12" s="113"/>
      <c r="JP12" s="113"/>
      <c r="JQ12" s="113"/>
      <c r="JR12" s="113"/>
      <c r="JS12" s="113"/>
      <c r="JT12" s="113"/>
      <c r="JU12" s="113"/>
      <c r="JV12" s="113"/>
      <c r="JW12" s="113"/>
      <c r="JX12" s="113"/>
      <c r="JY12" s="113"/>
      <c r="JZ12" s="113"/>
      <c r="KA12" s="113"/>
      <c r="KB12" s="113"/>
      <c r="KC12" s="113"/>
      <c r="KD12" s="113"/>
      <c r="KE12" s="113"/>
      <c r="KF12" s="113"/>
      <c r="KG12" s="113"/>
      <c r="KH12" s="113"/>
      <c r="KI12" s="113"/>
      <c r="KJ12" s="113"/>
      <c r="KK12" s="113"/>
      <c r="KL12" s="113"/>
      <c r="KM12" s="113"/>
      <c r="KN12" s="113"/>
      <c r="KO12" s="113"/>
      <c r="KP12" s="113"/>
      <c r="KQ12" s="113"/>
      <c r="KR12" s="113"/>
      <c r="KS12" s="113"/>
      <c r="KT12" s="113"/>
      <c r="KU12" s="113"/>
      <c r="KV12" s="113"/>
      <c r="KW12" s="113"/>
      <c r="KX12" s="113"/>
      <c r="KY12" s="113"/>
      <c r="KZ12" s="113"/>
      <c r="LA12" s="113"/>
      <c r="LB12" s="113"/>
      <c r="LC12" s="113"/>
      <c r="LD12" s="113"/>
      <c r="LE12" s="113"/>
      <c r="LF12" s="113"/>
      <c r="LG12" s="113"/>
      <c r="LH12" s="113"/>
      <c r="LI12" s="113"/>
      <c r="LJ12" s="113"/>
      <c r="LK12" s="113"/>
      <c r="LL12" s="113"/>
      <c r="LM12" s="113"/>
      <c r="LN12" s="113"/>
      <c r="LO12" s="113"/>
      <c r="LP12" s="113"/>
      <c r="LQ12" s="113"/>
      <c r="LR12" s="113"/>
      <c r="LS12" s="113"/>
      <c r="LT12" s="113"/>
      <c r="LU12" s="113"/>
      <c r="LV12" s="113"/>
      <c r="LW12" s="113"/>
      <c r="LX12" s="113"/>
      <c r="LY12" s="113"/>
      <c r="LZ12" s="113"/>
      <c r="MA12" s="113"/>
      <c r="MB12" s="113"/>
      <c r="MC12" s="113"/>
      <c r="MD12" s="113"/>
      <c r="ME12" s="113"/>
      <c r="MF12" s="113"/>
      <c r="MG12" s="113"/>
      <c r="MH12" s="113"/>
      <c r="MI12" s="113"/>
      <c r="MJ12" s="113"/>
      <c r="MK12" s="113"/>
      <c r="ML12" s="113"/>
      <c r="MM12" s="113"/>
      <c r="MN12" s="113"/>
      <c r="MO12" s="113"/>
      <c r="MP12" s="113"/>
      <c r="MQ12" s="113"/>
      <c r="MR12" s="113"/>
      <c r="MS12" s="113"/>
      <c r="MT12" s="113"/>
      <c r="MU12" s="113"/>
      <c r="MV12" s="113"/>
      <c r="MW12" s="113"/>
      <c r="MX12" s="113"/>
      <c r="MY12" s="113"/>
      <c r="MZ12" s="113"/>
      <c r="NA12" s="113"/>
      <c r="NB12" s="113"/>
      <c r="NC12" s="113"/>
      <c r="ND12" s="113"/>
      <c r="NE12" s="113"/>
      <c r="NF12" s="113"/>
      <c r="NG12" s="113"/>
      <c r="NH12" s="113"/>
      <c r="NI12" s="113"/>
      <c r="NJ12" s="113"/>
      <c r="NK12" s="113"/>
      <c r="NL12" s="113"/>
      <c r="NM12" s="113"/>
      <c r="NN12" s="113"/>
      <c r="NO12" s="113"/>
      <c r="NP12" s="113"/>
      <c r="NQ12" s="113"/>
      <c r="NR12" s="113"/>
      <c r="NS12" s="113"/>
      <c r="NT12" s="113"/>
      <c r="NU12" s="113"/>
      <c r="NV12" s="113"/>
      <c r="NW12" s="113"/>
      <c r="NX12" s="113"/>
      <c r="NY12" s="113"/>
      <c r="NZ12" s="113"/>
      <c r="OA12" s="113"/>
      <c r="OB12" s="113"/>
      <c r="OC12" s="113"/>
      <c r="OD12" s="113"/>
      <c r="OE12" s="113"/>
      <c r="OF12" s="113"/>
      <c r="OG12" s="113"/>
      <c r="OH12" s="113"/>
      <c r="OI12" s="113"/>
      <c r="OJ12" s="113"/>
      <c r="OK12" s="113"/>
      <c r="OL12" s="113"/>
      <c r="OM12" s="113"/>
      <c r="ON12" s="113"/>
      <c r="OO12" s="113"/>
      <c r="OP12" s="113"/>
      <c r="OQ12" s="113"/>
      <c r="OR12" s="113"/>
      <c r="OS12" s="113"/>
      <c r="OT12" s="113"/>
      <c r="OU12" s="113"/>
      <c r="OV12" s="113"/>
      <c r="OW12" s="113"/>
      <c r="OX12" s="113"/>
      <c r="OY12" s="113"/>
      <c r="OZ12" s="113"/>
      <c r="PA12" s="113"/>
      <c r="PB12" s="113"/>
      <c r="PC12" s="113"/>
      <c r="PD12" s="113"/>
      <c r="PE12" s="113"/>
      <c r="PF12" s="113"/>
      <c r="PG12" s="113"/>
      <c r="PH12" s="113"/>
      <c r="PI12" s="113"/>
      <c r="PJ12" s="113"/>
      <c r="PK12" s="113"/>
      <c r="PL12" s="113"/>
      <c r="PM12" s="113"/>
      <c r="PN12" s="113"/>
      <c r="PO12" s="113"/>
      <c r="PP12" s="113"/>
      <c r="PQ12" s="113"/>
      <c r="PR12" s="113"/>
      <c r="PS12" s="113"/>
      <c r="PT12" s="113"/>
      <c r="PU12" s="113"/>
      <c r="PV12" s="113"/>
      <c r="PW12" s="113"/>
      <c r="PX12" s="113"/>
      <c r="PY12" s="113"/>
      <c r="PZ12" s="113"/>
      <c r="QA12" s="113"/>
      <c r="QB12" s="113"/>
      <c r="QC12" s="113"/>
      <c r="QD12" s="113"/>
      <c r="QE12" s="113"/>
      <c r="QF12" s="113"/>
      <c r="QG12" s="113"/>
      <c r="QH12" s="113"/>
      <c r="QI12" s="113"/>
      <c r="QJ12" s="113"/>
      <c r="QK12" s="113"/>
      <c r="QL12" s="113"/>
      <c r="QM12" s="113"/>
      <c r="QN12" s="113"/>
      <c r="QO12" s="113"/>
      <c r="QP12" s="113"/>
      <c r="QQ12" s="113"/>
      <c r="QR12" s="113"/>
      <c r="QS12" s="113"/>
      <c r="QT12" s="113"/>
      <c r="QU12" s="113"/>
      <c r="QV12" s="113"/>
      <c r="QW12" s="113"/>
      <c r="QX12" s="113"/>
      <c r="QY12" s="113"/>
      <c r="QZ12" s="113"/>
      <c r="RA12" s="113"/>
      <c r="RB12" s="113"/>
      <c r="RC12" s="113"/>
      <c r="RD12" s="113"/>
      <c r="RE12" s="113"/>
      <c r="RF12" s="113"/>
      <c r="RG12" s="113"/>
      <c r="RH12" s="113"/>
      <c r="RI12" s="113"/>
      <c r="RJ12" s="113"/>
      <c r="RK12" s="113"/>
      <c r="RL12" s="113"/>
      <c r="RM12" s="113"/>
      <c r="RN12" s="113"/>
      <c r="RO12" s="113"/>
      <c r="RP12" s="113"/>
      <c r="RQ12" s="113"/>
      <c r="RR12" s="113"/>
      <c r="RS12" s="113"/>
      <c r="RT12" s="113"/>
      <c r="RU12" s="113"/>
      <c r="RV12" s="113"/>
      <c r="RW12" s="113"/>
      <c r="RX12" s="113"/>
      <c r="RY12" s="113"/>
      <c r="RZ12" s="113"/>
      <c r="SA12" s="113"/>
      <c r="SB12" s="113"/>
      <c r="SC12" s="113"/>
      <c r="SD12" s="113"/>
      <c r="SE12" s="113"/>
      <c r="SF12" s="113"/>
      <c r="SG12" s="113"/>
      <c r="SH12" s="113"/>
      <c r="SI12" s="113"/>
      <c r="SJ12" s="113"/>
      <c r="SK12" s="113"/>
      <c r="SL12" s="113"/>
      <c r="SM12" s="113"/>
      <c r="SN12" s="113"/>
      <c r="SO12" s="113"/>
      <c r="SP12" s="113"/>
      <c r="SQ12" s="113"/>
      <c r="SR12" s="113"/>
      <c r="SS12" s="113"/>
      <c r="ST12" s="113"/>
      <c r="SU12" s="113"/>
      <c r="SV12" s="113"/>
      <c r="SW12" s="113"/>
      <c r="SX12" s="113"/>
      <c r="SY12" s="113"/>
      <c r="SZ12" s="113"/>
      <c r="TA12" s="113"/>
      <c r="TB12" s="113"/>
      <c r="TC12" s="113"/>
      <c r="TD12" s="113"/>
      <c r="TE12" s="113"/>
      <c r="TF12" s="113"/>
      <c r="TG12" s="113"/>
      <c r="TH12" s="113"/>
      <c r="TI12" s="113"/>
      <c r="TJ12" s="113"/>
      <c r="TK12" s="113"/>
      <c r="TL12" s="113"/>
      <c r="TM12" s="113"/>
      <c r="TN12" s="113"/>
      <c r="TO12" s="113"/>
      <c r="TP12" s="113"/>
      <c r="TQ12" s="113"/>
      <c r="TR12" s="113"/>
      <c r="TS12" s="113"/>
      <c r="TT12" s="113"/>
      <c r="TU12" s="113"/>
      <c r="TV12" s="113"/>
      <c r="TW12" s="113"/>
      <c r="TX12" s="113"/>
      <c r="TY12" s="113"/>
      <c r="TZ12" s="113"/>
      <c r="UA12" s="113"/>
      <c r="UB12" s="113"/>
      <c r="UC12" s="113"/>
      <c r="UD12" s="113"/>
      <c r="UE12" s="113"/>
      <c r="UF12" s="113"/>
      <c r="UG12" s="113"/>
      <c r="UH12" s="113"/>
      <c r="UI12" s="113"/>
      <c r="UJ12" s="113"/>
      <c r="UK12" s="113"/>
      <c r="UL12" s="113"/>
      <c r="UM12" s="113"/>
      <c r="UN12" s="113"/>
      <c r="UO12" s="113"/>
      <c r="UP12" s="113"/>
      <c r="UQ12" s="113"/>
      <c r="UR12" s="113"/>
      <c r="US12" s="113"/>
      <c r="UT12" s="113"/>
      <c r="UU12" s="113"/>
      <c r="UV12" s="113"/>
      <c r="UW12" s="113"/>
      <c r="UX12" s="113"/>
      <c r="UY12" s="113"/>
      <c r="UZ12" s="113"/>
      <c r="VA12" s="113"/>
      <c r="VB12" s="113"/>
      <c r="VC12" s="113"/>
      <c r="VD12" s="113"/>
      <c r="VE12" s="113"/>
      <c r="VF12" s="113"/>
      <c r="VG12" s="113"/>
      <c r="VH12" s="113"/>
      <c r="VI12" s="113"/>
      <c r="VJ12" s="113"/>
      <c r="VK12" s="113"/>
      <c r="VL12" s="113"/>
      <c r="VM12" s="113"/>
      <c r="VN12" s="113"/>
      <c r="VO12" s="113"/>
      <c r="VP12" s="113"/>
      <c r="VQ12" s="113"/>
      <c r="VR12" s="113"/>
      <c r="VS12" s="113"/>
      <c r="VT12" s="113"/>
      <c r="VU12" s="113"/>
      <c r="VV12" s="113"/>
      <c r="VW12" s="113"/>
      <c r="VX12" s="113"/>
      <c r="VY12" s="113"/>
      <c r="VZ12" s="113"/>
      <c r="WA12" s="113"/>
      <c r="WB12" s="113"/>
    </row>
    <row r="13" spans="1:600" ht="12.75" x14ac:dyDescent="0.2">
      <c r="A13" s="45"/>
      <c r="B13" s="171"/>
      <c r="C13" s="172" t="s">
        <v>19</v>
      </c>
      <c r="D13" s="197">
        <f>(1+D5)*'Troop Stats'!B2</f>
        <v>898.45692750000001</v>
      </c>
      <c r="E13" s="198">
        <f>(1+E5)*'Troop Stats'!C2</f>
        <v>1267.1506856249998</v>
      </c>
      <c r="F13" s="199">
        <f>(1+F5)*'Troop Stats'!D2</f>
        <v>1397.599665</v>
      </c>
      <c r="G13" s="140"/>
      <c r="H13" s="169"/>
      <c r="I13" s="172" t="s">
        <v>19</v>
      </c>
      <c r="J13" s="200">
        <f>(1+J5)*'Troop Stats'!B2</f>
        <v>787.95153000000005</v>
      </c>
      <c r="K13" s="200">
        <f>(1+K5)*'Troop Stats'!C2</f>
        <v>1181.9272950000002</v>
      </c>
      <c r="L13" s="200">
        <f>(1+L5)*'Troop Stats'!D2</f>
        <v>1152.4571100000003</v>
      </c>
      <c r="M13" s="92"/>
      <c r="N13" s="92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70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13"/>
      <c r="DJ13" s="113"/>
      <c r="DK13" s="113"/>
      <c r="DL13" s="113"/>
      <c r="DM13" s="113"/>
      <c r="DN13" s="113"/>
      <c r="DO13" s="113"/>
      <c r="DP13" s="113"/>
      <c r="DQ13" s="113"/>
      <c r="DR13" s="113"/>
      <c r="DS13" s="113"/>
      <c r="DT13" s="113"/>
      <c r="DU13" s="113"/>
      <c r="DV13" s="113"/>
      <c r="DW13" s="113"/>
      <c r="DX13" s="113"/>
      <c r="DY13" s="113"/>
      <c r="DZ13" s="113"/>
      <c r="EA13" s="113"/>
      <c r="EB13" s="113"/>
      <c r="EC13" s="113"/>
      <c r="ED13" s="113"/>
      <c r="EE13" s="113"/>
      <c r="EF13" s="113"/>
      <c r="EG13" s="113"/>
      <c r="EH13" s="113"/>
      <c r="EI13" s="113"/>
      <c r="EJ13" s="113"/>
      <c r="EK13" s="113"/>
      <c r="EL13" s="113"/>
      <c r="EM13" s="113"/>
      <c r="EN13" s="113"/>
      <c r="EO13" s="113"/>
      <c r="EP13" s="113"/>
      <c r="EQ13" s="113"/>
      <c r="ER13" s="113"/>
      <c r="ES13" s="113"/>
      <c r="ET13" s="113"/>
      <c r="EU13" s="113"/>
      <c r="EV13" s="113"/>
      <c r="EW13" s="113"/>
      <c r="EX13" s="113"/>
      <c r="EY13" s="113"/>
      <c r="EZ13" s="113"/>
      <c r="FA13" s="113"/>
      <c r="FB13" s="113"/>
      <c r="FC13" s="113"/>
      <c r="FD13" s="113"/>
      <c r="FE13" s="113"/>
      <c r="FF13" s="113"/>
      <c r="FG13" s="113"/>
      <c r="FH13" s="113"/>
      <c r="FI13" s="113"/>
      <c r="FJ13" s="113"/>
      <c r="FK13" s="113"/>
      <c r="FL13" s="113"/>
      <c r="FM13" s="113"/>
      <c r="FN13" s="113"/>
      <c r="FO13" s="113"/>
      <c r="FP13" s="113"/>
      <c r="FQ13" s="113"/>
      <c r="FR13" s="113"/>
      <c r="FS13" s="113"/>
      <c r="FT13" s="113"/>
      <c r="FU13" s="113"/>
      <c r="FV13" s="113"/>
      <c r="FW13" s="113"/>
      <c r="FX13" s="113"/>
      <c r="FY13" s="113"/>
      <c r="FZ13" s="113"/>
      <c r="GA13" s="113"/>
      <c r="GB13" s="113"/>
      <c r="GC13" s="113"/>
      <c r="GD13" s="113"/>
      <c r="GE13" s="113"/>
      <c r="GF13" s="113"/>
      <c r="GG13" s="113"/>
      <c r="GH13" s="113"/>
      <c r="GI13" s="113"/>
      <c r="GJ13" s="113"/>
      <c r="GK13" s="113"/>
      <c r="GL13" s="113"/>
      <c r="GM13" s="113"/>
      <c r="GN13" s="113"/>
      <c r="GO13" s="113"/>
      <c r="GP13" s="113"/>
      <c r="GQ13" s="113"/>
      <c r="GR13" s="113"/>
      <c r="GS13" s="113"/>
      <c r="GT13" s="113"/>
      <c r="GU13" s="113"/>
      <c r="GV13" s="113"/>
      <c r="GW13" s="113"/>
      <c r="GX13" s="113"/>
      <c r="GY13" s="113"/>
      <c r="GZ13" s="113"/>
      <c r="HA13" s="113"/>
      <c r="HB13" s="113"/>
      <c r="HC13" s="113"/>
      <c r="HD13" s="113"/>
      <c r="HE13" s="113"/>
      <c r="HF13" s="113"/>
      <c r="HG13" s="113"/>
      <c r="HH13" s="113"/>
      <c r="HI13" s="113"/>
      <c r="HJ13" s="113"/>
      <c r="HK13" s="113"/>
      <c r="HL13" s="113"/>
      <c r="HM13" s="113"/>
      <c r="HN13" s="113"/>
      <c r="HO13" s="113"/>
      <c r="HP13" s="113"/>
      <c r="HQ13" s="113"/>
      <c r="HR13" s="113"/>
      <c r="HS13" s="113"/>
      <c r="HT13" s="113"/>
      <c r="HU13" s="113"/>
      <c r="HV13" s="113"/>
      <c r="HW13" s="113"/>
      <c r="HX13" s="113"/>
      <c r="HY13" s="113"/>
      <c r="HZ13" s="113"/>
      <c r="IA13" s="113"/>
      <c r="IB13" s="113"/>
      <c r="IC13" s="113"/>
      <c r="ID13" s="113"/>
      <c r="IE13" s="113"/>
      <c r="IF13" s="113"/>
      <c r="IG13" s="113"/>
      <c r="IH13" s="113"/>
      <c r="II13" s="113"/>
      <c r="IJ13" s="113"/>
      <c r="IK13" s="113"/>
      <c r="IL13" s="113"/>
      <c r="IM13" s="113"/>
      <c r="IN13" s="113"/>
      <c r="IO13" s="113"/>
      <c r="IP13" s="113"/>
      <c r="IQ13" s="113"/>
      <c r="IR13" s="113"/>
      <c r="IS13" s="113"/>
      <c r="IT13" s="113"/>
      <c r="IU13" s="113"/>
      <c r="IV13" s="113"/>
      <c r="IW13" s="113"/>
      <c r="IX13" s="113"/>
      <c r="IY13" s="113"/>
      <c r="IZ13" s="113"/>
      <c r="JA13" s="113"/>
      <c r="JB13" s="113"/>
      <c r="JC13" s="113"/>
      <c r="JD13" s="113"/>
      <c r="JE13" s="113"/>
      <c r="JF13" s="113"/>
      <c r="JG13" s="113"/>
      <c r="JH13" s="113"/>
      <c r="JI13" s="113"/>
      <c r="JJ13" s="113"/>
      <c r="JK13" s="113"/>
      <c r="JL13" s="113"/>
      <c r="JM13" s="113"/>
      <c r="JN13" s="113"/>
      <c r="JO13" s="113"/>
      <c r="JP13" s="113"/>
      <c r="JQ13" s="113"/>
      <c r="JR13" s="113"/>
      <c r="JS13" s="113"/>
      <c r="JT13" s="113"/>
      <c r="JU13" s="113"/>
      <c r="JV13" s="113"/>
      <c r="JW13" s="113"/>
      <c r="JX13" s="113"/>
      <c r="JY13" s="113"/>
      <c r="JZ13" s="113"/>
      <c r="KA13" s="113"/>
      <c r="KB13" s="113"/>
      <c r="KC13" s="113"/>
      <c r="KD13" s="113"/>
      <c r="KE13" s="113"/>
      <c r="KF13" s="113"/>
      <c r="KG13" s="113"/>
      <c r="KH13" s="113"/>
      <c r="KI13" s="113"/>
      <c r="KJ13" s="113"/>
      <c r="KK13" s="113"/>
      <c r="KL13" s="113"/>
      <c r="KM13" s="113"/>
      <c r="KN13" s="113"/>
      <c r="KO13" s="113"/>
      <c r="KP13" s="113"/>
      <c r="KQ13" s="113"/>
      <c r="KR13" s="113"/>
      <c r="KS13" s="113"/>
      <c r="KT13" s="113"/>
      <c r="KU13" s="113"/>
      <c r="KV13" s="113"/>
      <c r="KW13" s="113"/>
      <c r="KX13" s="113"/>
      <c r="KY13" s="113"/>
      <c r="KZ13" s="113"/>
      <c r="LA13" s="113"/>
      <c r="LB13" s="113"/>
      <c r="LC13" s="113"/>
      <c r="LD13" s="113"/>
      <c r="LE13" s="113"/>
      <c r="LF13" s="113"/>
      <c r="LG13" s="113"/>
      <c r="LH13" s="113"/>
      <c r="LI13" s="113"/>
      <c r="LJ13" s="113"/>
      <c r="LK13" s="113"/>
      <c r="LL13" s="113"/>
      <c r="LM13" s="113"/>
      <c r="LN13" s="113"/>
      <c r="LO13" s="113"/>
      <c r="LP13" s="113"/>
      <c r="LQ13" s="113"/>
      <c r="LR13" s="113"/>
      <c r="LS13" s="113"/>
      <c r="LT13" s="113"/>
      <c r="LU13" s="113"/>
      <c r="LV13" s="113"/>
      <c r="LW13" s="113"/>
      <c r="LX13" s="113"/>
      <c r="LY13" s="113"/>
      <c r="LZ13" s="113"/>
      <c r="MA13" s="113"/>
      <c r="MB13" s="113"/>
      <c r="MC13" s="113"/>
      <c r="MD13" s="113"/>
      <c r="ME13" s="113"/>
      <c r="MF13" s="113"/>
      <c r="MG13" s="113"/>
      <c r="MH13" s="113"/>
      <c r="MI13" s="113"/>
      <c r="MJ13" s="113"/>
      <c r="MK13" s="113"/>
      <c r="ML13" s="113"/>
      <c r="MM13" s="113"/>
      <c r="MN13" s="113"/>
      <c r="MO13" s="113"/>
      <c r="MP13" s="113"/>
      <c r="MQ13" s="113"/>
      <c r="MR13" s="113"/>
      <c r="MS13" s="113"/>
      <c r="MT13" s="113"/>
      <c r="MU13" s="113"/>
      <c r="MV13" s="113"/>
      <c r="MW13" s="113"/>
      <c r="MX13" s="113"/>
      <c r="MY13" s="113"/>
      <c r="MZ13" s="113"/>
      <c r="NA13" s="113"/>
      <c r="NB13" s="113"/>
      <c r="NC13" s="113"/>
      <c r="ND13" s="113"/>
      <c r="NE13" s="113"/>
      <c r="NF13" s="113"/>
      <c r="NG13" s="113"/>
      <c r="NH13" s="113"/>
      <c r="NI13" s="113"/>
      <c r="NJ13" s="113"/>
      <c r="NK13" s="113"/>
      <c r="NL13" s="113"/>
      <c r="NM13" s="113"/>
      <c r="NN13" s="113"/>
      <c r="NO13" s="113"/>
      <c r="NP13" s="113"/>
      <c r="NQ13" s="113"/>
      <c r="NR13" s="113"/>
      <c r="NS13" s="113"/>
      <c r="NT13" s="113"/>
      <c r="NU13" s="113"/>
      <c r="NV13" s="113"/>
      <c r="NW13" s="113"/>
      <c r="NX13" s="113"/>
      <c r="NY13" s="113"/>
      <c r="NZ13" s="113"/>
      <c r="OA13" s="113"/>
      <c r="OB13" s="113"/>
      <c r="OC13" s="113"/>
      <c r="OD13" s="113"/>
      <c r="OE13" s="113"/>
      <c r="OF13" s="113"/>
      <c r="OG13" s="113"/>
      <c r="OH13" s="113"/>
      <c r="OI13" s="113"/>
      <c r="OJ13" s="113"/>
      <c r="OK13" s="113"/>
      <c r="OL13" s="113"/>
      <c r="OM13" s="113"/>
      <c r="ON13" s="113"/>
      <c r="OO13" s="113"/>
      <c r="OP13" s="113"/>
      <c r="OQ13" s="113"/>
      <c r="OR13" s="113"/>
      <c r="OS13" s="113"/>
      <c r="OT13" s="113"/>
      <c r="OU13" s="113"/>
      <c r="OV13" s="113"/>
      <c r="OW13" s="113"/>
      <c r="OX13" s="113"/>
      <c r="OY13" s="113"/>
      <c r="OZ13" s="113"/>
      <c r="PA13" s="113"/>
      <c r="PB13" s="113"/>
      <c r="PC13" s="113"/>
      <c r="PD13" s="113"/>
      <c r="PE13" s="113"/>
      <c r="PF13" s="113"/>
      <c r="PG13" s="113"/>
      <c r="PH13" s="113"/>
      <c r="PI13" s="113"/>
      <c r="PJ13" s="113"/>
      <c r="PK13" s="113"/>
      <c r="PL13" s="113"/>
      <c r="PM13" s="113"/>
      <c r="PN13" s="113"/>
      <c r="PO13" s="113"/>
      <c r="PP13" s="113"/>
      <c r="PQ13" s="113"/>
      <c r="PR13" s="113"/>
      <c r="PS13" s="113"/>
      <c r="PT13" s="113"/>
      <c r="PU13" s="113"/>
      <c r="PV13" s="113"/>
      <c r="PW13" s="113"/>
      <c r="PX13" s="113"/>
      <c r="PY13" s="113"/>
      <c r="PZ13" s="113"/>
      <c r="QA13" s="113"/>
      <c r="QB13" s="113"/>
      <c r="QC13" s="113"/>
      <c r="QD13" s="113"/>
      <c r="QE13" s="113"/>
      <c r="QF13" s="113"/>
      <c r="QG13" s="113"/>
      <c r="QH13" s="113"/>
      <c r="QI13" s="113"/>
      <c r="QJ13" s="113"/>
      <c r="QK13" s="113"/>
      <c r="QL13" s="113"/>
      <c r="QM13" s="113"/>
      <c r="QN13" s="113"/>
      <c r="QO13" s="113"/>
      <c r="QP13" s="113"/>
      <c r="QQ13" s="113"/>
      <c r="QR13" s="113"/>
      <c r="QS13" s="113"/>
      <c r="QT13" s="113"/>
      <c r="QU13" s="113"/>
      <c r="QV13" s="113"/>
      <c r="QW13" s="113"/>
      <c r="QX13" s="113"/>
      <c r="QY13" s="113"/>
      <c r="QZ13" s="113"/>
      <c r="RA13" s="113"/>
      <c r="RB13" s="113"/>
      <c r="RC13" s="113"/>
      <c r="RD13" s="113"/>
      <c r="RE13" s="113"/>
      <c r="RF13" s="113"/>
      <c r="RG13" s="113"/>
      <c r="RH13" s="113"/>
      <c r="RI13" s="113"/>
      <c r="RJ13" s="113"/>
      <c r="RK13" s="113"/>
      <c r="RL13" s="113"/>
      <c r="RM13" s="113"/>
      <c r="RN13" s="113"/>
      <c r="RO13" s="113"/>
      <c r="RP13" s="113"/>
      <c r="RQ13" s="113"/>
      <c r="RR13" s="113"/>
      <c r="RS13" s="113"/>
      <c r="RT13" s="113"/>
      <c r="RU13" s="113"/>
      <c r="RV13" s="113"/>
      <c r="RW13" s="113"/>
      <c r="RX13" s="113"/>
      <c r="RY13" s="113"/>
      <c r="RZ13" s="113"/>
      <c r="SA13" s="113"/>
      <c r="SB13" s="113"/>
      <c r="SC13" s="113"/>
      <c r="SD13" s="113"/>
      <c r="SE13" s="113"/>
      <c r="SF13" s="113"/>
      <c r="SG13" s="113"/>
      <c r="SH13" s="113"/>
      <c r="SI13" s="113"/>
      <c r="SJ13" s="113"/>
      <c r="SK13" s="113"/>
      <c r="SL13" s="113"/>
      <c r="SM13" s="113"/>
      <c r="SN13" s="113"/>
      <c r="SO13" s="113"/>
      <c r="SP13" s="113"/>
      <c r="SQ13" s="113"/>
      <c r="SR13" s="113"/>
      <c r="SS13" s="113"/>
      <c r="ST13" s="113"/>
      <c r="SU13" s="113"/>
      <c r="SV13" s="113"/>
      <c r="SW13" s="113"/>
      <c r="SX13" s="113"/>
      <c r="SY13" s="113"/>
      <c r="SZ13" s="113"/>
      <c r="TA13" s="113"/>
      <c r="TB13" s="113"/>
      <c r="TC13" s="113"/>
      <c r="TD13" s="113"/>
      <c r="TE13" s="113"/>
      <c r="TF13" s="113"/>
      <c r="TG13" s="113"/>
      <c r="TH13" s="113"/>
      <c r="TI13" s="113"/>
      <c r="TJ13" s="113"/>
      <c r="TK13" s="113"/>
      <c r="TL13" s="113"/>
      <c r="TM13" s="113"/>
      <c r="TN13" s="113"/>
      <c r="TO13" s="113"/>
      <c r="TP13" s="113"/>
      <c r="TQ13" s="113"/>
      <c r="TR13" s="113"/>
      <c r="TS13" s="113"/>
      <c r="TT13" s="113"/>
      <c r="TU13" s="113"/>
      <c r="TV13" s="113"/>
      <c r="TW13" s="113"/>
      <c r="TX13" s="113"/>
      <c r="TY13" s="113"/>
      <c r="TZ13" s="113"/>
      <c r="UA13" s="113"/>
      <c r="UB13" s="113"/>
      <c r="UC13" s="113"/>
      <c r="UD13" s="113"/>
      <c r="UE13" s="113"/>
      <c r="UF13" s="113"/>
      <c r="UG13" s="113"/>
      <c r="UH13" s="113"/>
      <c r="UI13" s="113"/>
      <c r="UJ13" s="113"/>
      <c r="UK13" s="113"/>
      <c r="UL13" s="113"/>
      <c r="UM13" s="113"/>
      <c r="UN13" s="113"/>
      <c r="UO13" s="113"/>
      <c r="UP13" s="113"/>
      <c r="UQ13" s="113"/>
      <c r="UR13" s="113"/>
      <c r="US13" s="113"/>
      <c r="UT13" s="113"/>
      <c r="UU13" s="113"/>
      <c r="UV13" s="113"/>
      <c r="UW13" s="113"/>
      <c r="UX13" s="113"/>
      <c r="UY13" s="113"/>
      <c r="UZ13" s="113"/>
      <c r="VA13" s="113"/>
      <c r="VB13" s="113"/>
      <c r="VC13" s="113"/>
      <c r="VD13" s="113"/>
      <c r="VE13" s="113"/>
      <c r="VF13" s="113"/>
      <c r="VG13" s="113"/>
      <c r="VH13" s="113"/>
      <c r="VI13" s="113"/>
      <c r="VJ13" s="113"/>
      <c r="VK13" s="113"/>
      <c r="VL13" s="113"/>
      <c r="VM13" s="113"/>
      <c r="VN13" s="113"/>
      <c r="VO13" s="113"/>
      <c r="VP13" s="113"/>
      <c r="VQ13" s="113"/>
      <c r="VR13" s="113"/>
      <c r="VS13" s="113"/>
      <c r="VT13" s="113"/>
      <c r="VU13" s="113"/>
      <c r="VV13" s="113"/>
      <c r="VW13" s="113"/>
      <c r="VX13" s="113"/>
      <c r="VY13" s="113"/>
      <c r="VZ13" s="113"/>
      <c r="WA13" s="113"/>
      <c r="WB13" s="113"/>
    </row>
    <row r="14" spans="1:600" ht="12.75" x14ac:dyDescent="0.2">
      <c r="A14" s="45"/>
      <c r="B14" s="171"/>
      <c r="C14" s="172" t="s">
        <v>21</v>
      </c>
      <c r="D14" s="201">
        <f>(1+D6)*'Troop Stats'!B3</f>
        <v>1352.1239198999999</v>
      </c>
      <c r="E14" s="202">
        <f>(1+E6)*'Troop Stats'!C3</f>
        <v>700.37986199999989</v>
      </c>
      <c r="F14" s="203">
        <f>(1+F6)*'Troop Stats'!D3</f>
        <v>744.50567100000001</v>
      </c>
      <c r="G14" s="140"/>
      <c r="H14" s="169"/>
      <c r="I14" s="172" t="s">
        <v>21</v>
      </c>
      <c r="J14" s="204">
        <f>(1+J6)*'Troop Stats'!B3</f>
        <v>864.21219299999984</v>
      </c>
      <c r="K14" s="204">
        <f>(1+K6)*'Troop Stats'!C3</f>
        <v>608.14932099999987</v>
      </c>
      <c r="L14" s="204">
        <f>(1+L6)*'Troop Stats'!D3</f>
        <v>572.10516199999995</v>
      </c>
      <c r="M14" s="92"/>
      <c r="N14" s="92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70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3"/>
      <c r="DA14" s="113"/>
      <c r="DB14" s="113"/>
      <c r="DC14" s="113"/>
      <c r="DD14" s="113"/>
      <c r="DE14" s="113"/>
      <c r="DF14" s="113"/>
      <c r="DG14" s="113"/>
      <c r="DH14" s="113"/>
      <c r="DI14" s="113"/>
      <c r="DJ14" s="113"/>
      <c r="DK14" s="113"/>
      <c r="DL14" s="113"/>
      <c r="DM14" s="113"/>
      <c r="DN14" s="113"/>
      <c r="DO14" s="113"/>
      <c r="DP14" s="113"/>
      <c r="DQ14" s="113"/>
      <c r="DR14" s="113"/>
      <c r="DS14" s="113"/>
      <c r="DT14" s="113"/>
      <c r="DU14" s="113"/>
      <c r="DV14" s="113"/>
      <c r="DW14" s="113"/>
      <c r="DX14" s="113"/>
      <c r="DY14" s="113"/>
      <c r="DZ14" s="113"/>
      <c r="EA14" s="113"/>
      <c r="EB14" s="113"/>
      <c r="EC14" s="113"/>
      <c r="ED14" s="113"/>
      <c r="EE14" s="113"/>
      <c r="EF14" s="113"/>
      <c r="EG14" s="113"/>
      <c r="EH14" s="113"/>
      <c r="EI14" s="113"/>
      <c r="EJ14" s="113"/>
      <c r="EK14" s="113"/>
      <c r="EL14" s="113"/>
      <c r="EM14" s="113"/>
      <c r="EN14" s="113"/>
      <c r="EO14" s="113"/>
      <c r="EP14" s="113"/>
      <c r="EQ14" s="113"/>
      <c r="ER14" s="113"/>
      <c r="ES14" s="113"/>
      <c r="ET14" s="113"/>
      <c r="EU14" s="113"/>
      <c r="EV14" s="113"/>
      <c r="EW14" s="113"/>
      <c r="EX14" s="113"/>
      <c r="EY14" s="113"/>
      <c r="EZ14" s="113"/>
      <c r="FA14" s="113"/>
      <c r="FB14" s="113"/>
      <c r="FC14" s="113"/>
      <c r="FD14" s="113"/>
      <c r="FE14" s="113"/>
      <c r="FF14" s="113"/>
      <c r="FG14" s="113"/>
      <c r="FH14" s="113"/>
      <c r="FI14" s="113"/>
      <c r="FJ14" s="113"/>
      <c r="FK14" s="113"/>
      <c r="FL14" s="113"/>
      <c r="FM14" s="113"/>
      <c r="FN14" s="113"/>
      <c r="FO14" s="113"/>
      <c r="FP14" s="113"/>
      <c r="FQ14" s="113"/>
      <c r="FR14" s="113"/>
      <c r="FS14" s="113"/>
      <c r="FT14" s="113"/>
      <c r="FU14" s="113"/>
      <c r="FV14" s="113"/>
      <c r="FW14" s="113"/>
      <c r="FX14" s="113"/>
      <c r="FY14" s="113"/>
      <c r="FZ14" s="113"/>
      <c r="GA14" s="113"/>
      <c r="GB14" s="113"/>
      <c r="GC14" s="113"/>
      <c r="GD14" s="113"/>
      <c r="GE14" s="113"/>
      <c r="GF14" s="113"/>
      <c r="GG14" s="113"/>
      <c r="GH14" s="113"/>
      <c r="GI14" s="113"/>
      <c r="GJ14" s="113"/>
      <c r="GK14" s="113"/>
      <c r="GL14" s="113"/>
      <c r="GM14" s="113"/>
      <c r="GN14" s="113"/>
      <c r="GO14" s="113"/>
      <c r="GP14" s="113"/>
      <c r="GQ14" s="113"/>
      <c r="GR14" s="113"/>
      <c r="GS14" s="113"/>
      <c r="GT14" s="113"/>
      <c r="GU14" s="113"/>
      <c r="GV14" s="113"/>
      <c r="GW14" s="113"/>
      <c r="GX14" s="113"/>
      <c r="GY14" s="113"/>
      <c r="GZ14" s="113"/>
      <c r="HA14" s="113"/>
      <c r="HB14" s="113"/>
      <c r="HC14" s="113"/>
      <c r="HD14" s="113"/>
      <c r="HE14" s="113"/>
      <c r="HF14" s="113"/>
      <c r="HG14" s="113"/>
      <c r="HH14" s="113"/>
      <c r="HI14" s="113"/>
      <c r="HJ14" s="113"/>
      <c r="HK14" s="113"/>
      <c r="HL14" s="113"/>
      <c r="HM14" s="113"/>
      <c r="HN14" s="113"/>
      <c r="HO14" s="113"/>
      <c r="HP14" s="113"/>
      <c r="HQ14" s="113"/>
      <c r="HR14" s="113"/>
      <c r="HS14" s="113"/>
      <c r="HT14" s="113"/>
      <c r="HU14" s="113"/>
      <c r="HV14" s="113"/>
      <c r="HW14" s="113"/>
      <c r="HX14" s="113"/>
      <c r="HY14" s="113"/>
      <c r="HZ14" s="113"/>
      <c r="IA14" s="113"/>
      <c r="IB14" s="113"/>
      <c r="IC14" s="113"/>
      <c r="ID14" s="113"/>
      <c r="IE14" s="113"/>
      <c r="IF14" s="113"/>
      <c r="IG14" s="113"/>
      <c r="IH14" s="113"/>
      <c r="II14" s="113"/>
      <c r="IJ14" s="113"/>
      <c r="IK14" s="113"/>
      <c r="IL14" s="113"/>
      <c r="IM14" s="113"/>
      <c r="IN14" s="113"/>
      <c r="IO14" s="113"/>
      <c r="IP14" s="113"/>
      <c r="IQ14" s="113"/>
      <c r="IR14" s="113"/>
      <c r="IS14" s="113"/>
      <c r="IT14" s="113"/>
      <c r="IU14" s="113"/>
      <c r="IV14" s="113"/>
      <c r="IW14" s="113"/>
      <c r="IX14" s="113"/>
      <c r="IY14" s="113"/>
      <c r="IZ14" s="113"/>
      <c r="JA14" s="113"/>
      <c r="JB14" s="113"/>
      <c r="JC14" s="113"/>
      <c r="JD14" s="113"/>
      <c r="JE14" s="113"/>
      <c r="JF14" s="113"/>
      <c r="JG14" s="113"/>
      <c r="JH14" s="113"/>
      <c r="JI14" s="113"/>
      <c r="JJ14" s="113"/>
      <c r="JK14" s="113"/>
      <c r="JL14" s="113"/>
      <c r="JM14" s="113"/>
      <c r="JN14" s="113"/>
      <c r="JO14" s="113"/>
      <c r="JP14" s="113"/>
      <c r="JQ14" s="113"/>
      <c r="JR14" s="113"/>
      <c r="JS14" s="113"/>
      <c r="JT14" s="113"/>
      <c r="JU14" s="113"/>
      <c r="JV14" s="113"/>
      <c r="JW14" s="113"/>
      <c r="JX14" s="113"/>
      <c r="JY14" s="113"/>
      <c r="JZ14" s="113"/>
      <c r="KA14" s="113"/>
      <c r="KB14" s="113"/>
      <c r="KC14" s="113"/>
      <c r="KD14" s="113"/>
      <c r="KE14" s="113"/>
      <c r="KF14" s="113"/>
      <c r="KG14" s="113"/>
      <c r="KH14" s="113"/>
      <c r="KI14" s="113"/>
      <c r="KJ14" s="113"/>
      <c r="KK14" s="113"/>
      <c r="KL14" s="113"/>
      <c r="KM14" s="113"/>
      <c r="KN14" s="113"/>
      <c r="KO14" s="113"/>
      <c r="KP14" s="113"/>
      <c r="KQ14" s="113"/>
      <c r="KR14" s="113"/>
      <c r="KS14" s="113"/>
      <c r="KT14" s="113"/>
      <c r="KU14" s="113"/>
      <c r="KV14" s="113"/>
      <c r="KW14" s="113"/>
      <c r="KX14" s="113"/>
      <c r="KY14" s="113"/>
      <c r="KZ14" s="113"/>
      <c r="LA14" s="113"/>
      <c r="LB14" s="113"/>
      <c r="LC14" s="113"/>
      <c r="LD14" s="113"/>
      <c r="LE14" s="113"/>
      <c r="LF14" s="113"/>
      <c r="LG14" s="113"/>
      <c r="LH14" s="113"/>
      <c r="LI14" s="113"/>
      <c r="LJ14" s="113"/>
      <c r="LK14" s="113"/>
      <c r="LL14" s="113"/>
      <c r="LM14" s="113"/>
      <c r="LN14" s="113"/>
      <c r="LO14" s="113"/>
      <c r="LP14" s="113"/>
      <c r="LQ14" s="113"/>
      <c r="LR14" s="113"/>
      <c r="LS14" s="113"/>
      <c r="LT14" s="113"/>
      <c r="LU14" s="113"/>
      <c r="LV14" s="113"/>
      <c r="LW14" s="113"/>
      <c r="LX14" s="113"/>
      <c r="LY14" s="113"/>
      <c r="LZ14" s="113"/>
      <c r="MA14" s="113"/>
      <c r="MB14" s="113"/>
      <c r="MC14" s="113"/>
      <c r="MD14" s="113"/>
      <c r="ME14" s="113"/>
      <c r="MF14" s="113"/>
      <c r="MG14" s="113"/>
      <c r="MH14" s="113"/>
      <c r="MI14" s="113"/>
      <c r="MJ14" s="113"/>
      <c r="MK14" s="113"/>
      <c r="ML14" s="113"/>
      <c r="MM14" s="113"/>
      <c r="MN14" s="113"/>
      <c r="MO14" s="113"/>
      <c r="MP14" s="113"/>
      <c r="MQ14" s="113"/>
      <c r="MR14" s="113"/>
      <c r="MS14" s="113"/>
      <c r="MT14" s="113"/>
      <c r="MU14" s="113"/>
      <c r="MV14" s="113"/>
      <c r="MW14" s="113"/>
      <c r="MX14" s="113"/>
      <c r="MY14" s="113"/>
      <c r="MZ14" s="113"/>
      <c r="NA14" s="113"/>
      <c r="NB14" s="113"/>
      <c r="NC14" s="113"/>
      <c r="ND14" s="113"/>
      <c r="NE14" s="113"/>
      <c r="NF14" s="113"/>
      <c r="NG14" s="113"/>
      <c r="NH14" s="113"/>
      <c r="NI14" s="113"/>
      <c r="NJ14" s="113"/>
      <c r="NK14" s="113"/>
      <c r="NL14" s="113"/>
      <c r="NM14" s="113"/>
      <c r="NN14" s="113"/>
      <c r="NO14" s="113"/>
      <c r="NP14" s="113"/>
      <c r="NQ14" s="113"/>
      <c r="NR14" s="113"/>
      <c r="NS14" s="113"/>
      <c r="NT14" s="113"/>
      <c r="NU14" s="113"/>
      <c r="NV14" s="113"/>
      <c r="NW14" s="113"/>
      <c r="NX14" s="113"/>
      <c r="NY14" s="113"/>
      <c r="NZ14" s="113"/>
      <c r="OA14" s="113"/>
      <c r="OB14" s="113"/>
      <c r="OC14" s="113"/>
      <c r="OD14" s="113"/>
      <c r="OE14" s="113"/>
      <c r="OF14" s="113"/>
      <c r="OG14" s="113"/>
      <c r="OH14" s="113"/>
      <c r="OI14" s="113"/>
      <c r="OJ14" s="113"/>
      <c r="OK14" s="113"/>
      <c r="OL14" s="113"/>
      <c r="OM14" s="113"/>
      <c r="ON14" s="113"/>
      <c r="OO14" s="113"/>
      <c r="OP14" s="113"/>
      <c r="OQ14" s="113"/>
      <c r="OR14" s="113"/>
      <c r="OS14" s="113"/>
      <c r="OT14" s="113"/>
      <c r="OU14" s="113"/>
      <c r="OV14" s="113"/>
      <c r="OW14" s="113"/>
      <c r="OX14" s="113"/>
      <c r="OY14" s="113"/>
      <c r="OZ14" s="113"/>
      <c r="PA14" s="113"/>
      <c r="PB14" s="113"/>
      <c r="PC14" s="113"/>
      <c r="PD14" s="113"/>
      <c r="PE14" s="113"/>
      <c r="PF14" s="113"/>
      <c r="PG14" s="113"/>
      <c r="PH14" s="113"/>
      <c r="PI14" s="113"/>
      <c r="PJ14" s="113"/>
      <c r="PK14" s="113"/>
      <c r="PL14" s="113"/>
      <c r="PM14" s="113"/>
      <c r="PN14" s="113"/>
      <c r="PO14" s="113"/>
      <c r="PP14" s="113"/>
      <c r="PQ14" s="113"/>
      <c r="PR14" s="113"/>
      <c r="PS14" s="113"/>
      <c r="PT14" s="113"/>
      <c r="PU14" s="113"/>
      <c r="PV14" s="113"/>
      <c r="PW14" s="113"/>
      <c r="PX14" s="113"/>
      <c r="PY14" s="113"/>
      <c r="PZ14" s="113"/>
      <c r="QA14" s="113"/>
      <c r="QB14" s="113"/>
      <c r="QC14" s="113"/>
      <c r="QD14" s="113"/>
      <c r="QE14" s="113"/>
      <c r="QF14" s="113"/>
      <c r="QG14" s="113"/>
      <c r="QH14" s="113"/>
      <c r="QI14" s="113"/>
      <c r="QJ14" s="113"/>
      <c r="QK14" s="113"/>
      <c r="QL14" s="113"/>
      <c r="QM14" s="113"/>
      <c r="QN14" s="113"/>
      <c r="QO14" s="113"/>
      <c r="QP14" s="113"/>
      <c r="QQ14" s="113"/>
      <c r="QR14" s="113"/>
      <c r="QS14" s="113"/>
      <c r="QT14" s="113"/>
      <c r="QU14" s="113"/>
      <c r="QV14" s="113"/>
      <c r="QW14" s="113"/>
      <c r="QX14" s="113"/>
      <c r="QY14" s="113"/>
      <c r="QZ14" s="113"/>
      <c r="RA14" s="113"/>
      <c r="RB14" s="113"/>
      <c r="RC14" s="113"/>
      <c r="RD14" s="113"/>
      <c r="RE14" s="113"/>
      <c r="RF14" s="113"/>
      <c r="RG14" s="113"/>
      <c r="RH14" s="113"/>
      <c r="RI14" s="113"/>
      <c r="RJ14" s="113"/>
      <c r="RK14" s="113"/>
      <c r="RL14" s="113"/>
      <c r="RM14" s="113"/>
      <c r="RN14" s="113"/>
      <c r="RO14" s="113"/>
      <c r="RP14" s="113"/>
      <c r="RQ14" s="113"/>
      <c r="RR14" s="113"/>
      <c r="RS14" s="113"/>
      <c r="RT14" s="113"/>
      <c r="RU14" s="113"/>
      <c r="RV14" s="113"/>
      <c r="RW14" s="113"/>
      <c r="RX14" s="113"/>
      <c r="RY14" s="113"/>
      <c r="RZ14" s="113"/>
      <c r="SA14" s="113"/>
      <c r="SB14" s="113"/>
      <c r="SC14" s="113"/>
      <c r="SD14" s="113"/>
      <c r="SE14" s="113"/>
      <c r="SF14" s="113"/>
      <c r="SG14" s="113"/>
      <c r="SH14" s="113"/>
      <c r="SI14" s="113"/>
      <c r="SJ14" s="113"/>
      <c r="SK14" s="113"/>
      <c r="SL14" s="113"/>
      <c r="SM14" s="113"/>
      <c r="SN14" s="113"/>
      <c r="SO14" s="113"/>
      <c r="SP14" s="113"/>
      <c r="SQ14" s="113"/>
      <c r="SR14" s="113"/>
      <c r="SS14" s="113"/>
      <c r="ST14" s="113"/>
      <c r="SU14" s="113"/>
      <c r="SV14" s="113"/>
      <c r="SW14" s="113"/>
      <c r="SX14" s="113"/>
      <c r="SY14" s="113"/>
      <c r="SZ14" s="113"/>
      <c r="TA14" s="113"/>
      <c r="TB14" s="113"/>
      <c r="TC14" s="113"/>
      <c r="TD14" s="113"/>
      <c r="TE14" s="113"/>
      <c r="TF14" s="113"/>
      <c r="TG14" s="113"/>
      <c r="TH14" s="113"/>
      <c r="TI14" s="113"/>
      <c r="TJ14" s="113"/>
      <c r="TK14" s="113"/>
      <c r="TL14" s="113"/>
      <c r="TM14" s="113"/>
      <c r="TN14" s="113"/>
      <c r="TO14" s="113"/>
      <c r="TP14" s="113"/>
      <c r="TQ14" s="113"/>
      <c r="TR14" s="113"/>
      <c r="TS14" s="113"/>
      <c r="TT14" s="113"/>
      <c r="TU14" s="113"/>
      <c r="TV14" s="113"/>
      <c r="TW14" s="113"/>
      <c r="TX14" s="113"/>
      <c r="TY14" s="113"/>
      <c r="TZ14" s="113"/>
      <c r="UA14" s="113"/>
      <c r="UB14" s="113"/>
      <c r="UC14" s="113"/>
      <c r="UD14" s="113"/>
      <c r="UE14" s="113"/>
      <c r="UF14" s="113"/>
      <c r="UG14" s="113"/>
      <c r="UH14" s="113"/>
      <c r="UI14" s="113"/>
      <c r="UJ14" s="113"/>
      <c r="UK14" s="113"/>
      <c r="UL14" s="113"/>
      <c r="UM14" s="113"/>
      <c r="UN14" s="113"/>
      <c r="UO14" s="113"/>
      <c r="UP14" s="113"/>
      <c r="UQ14" s="113"/>
      <c r="UR14" s="113"/>
      <c r="US14" s="113"/>
      <c r="UT14" s="113"/>
      <c r="UU14" s="113"/>
      <c r="UV14" s="113"/>
      <c r="UW14" s="113"/>
      <c r="UX14" s="113"/>
      <c r="UY14" s="113"/>
      <c r="UZ14" s="113"/>
      <c r="VA14" s="113"/>
      <c r="VB14" s="113"/>
      <c r="VC14" s="113"/>
      <c r="VD14" s="113"/>
      <c r="VE14" s="113"/>
      <c r="VF14" s="113"/>
      <c r="VG14" s="113"/>
      <c r="VH14" s="113"/>
      <c r="VI14" s="113"/>
      <c r="VJ14" s="113"/>
      <c r="VK14" s="113"/>
      <c r="VL14" s="113"/>
      <c r="VM14" s="113"/>
      <c r="VN14" s="113"/>
      <c r="VO14" s="113"/>
      <c r="VP14" s="113"/>
      <c r="VQ14" s="113"/>
      <c r="VR14" s="113"/>
      <c r="VS14" s="113"/>
      <c r="VT14" s="113"/>
      <c r="VU14" s="113"/>
      <c r="VV14" s="113"/>
      <c r="VW14" s="113"/>
      <c r="VX14" s="113"/>
      <c r="VY14" s="113"/>
      <c r="VZ14" s="113"/>
      <c r="WA14" s="113"/>
      <c r="WB14" s="113"/>
    </row>
    <row r="15" spans="1:600" ht="12.75" x14ac:dyDescent="0.2">
      <c r="A15" s="45"/>
      <c r="B15" s="171"/>
      <c r="C15" s="172" t="s">
        <v>22</v>
      </c>
      <c r="D15" s="201">
        <f>(1+D7)*'Troop Stats'!B4</f>
        <v>636.60431249999999</v>
      </c>
      <c r="E15" s="202">
        <f>(1+E7)*'Troop Stats'!C4</f>
        <v>920.10937500000023</v>
      </c>
      <c r="F15" s="203">
        <f>(1+F7)*'Troop Stats'!D4</f>
        <v>964.37250000000006</v>
      </c>
      <c r="G15" s="140"/>
      <c r="H15" s="169"/>
      <c r="I15" s="172" t="s">
        <v>22</v>
      </c>
      <c r="J15" s="204">
        <f>(1+J7)*'Troop Stats'!B4</f>
        <v>490.42110000000002</v>
      </c>
      <c r="K15" s="204">
        <f>(1+K7)*'Troop Stats'!C4</f>
        <v>721.66250000000014</v>
      </c>
      <c r="L15" s="204">
        <f>(1+L7)*'Troop Stats'!D4</f>
        <v>729.57299999999998</v>
      </c>
      <c r="M15" s="92"/>
      <c r="N15" s="92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70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  <c r="DF15" s="113"/>
      <c r="DG15" s="113"/>
      <c r="DH15" s="113"/>
      <c r="DI15" s="113"/>
      <c r="DJ15" s="113"/>
      <c r="DK15" s="113"/>
      <c r="DL15" s="113"/>
      <c r="DM15" s="113"/>
      <c r="DN15" s="113"/>
      <c r="DO15" s="113"/>
      <c r="DP15" s="113"/>
      <c r="DQ15" s="113"/>
      <c r="DR15" s="113"/>
      <c r="DS15" s="113"/>
      <c r="DT15" s="113"/>
      <c r="DU15" s="113"/>
      <c r="DV15" s="113"/>
      <c r="DW15" s="113"/>
      <c r="DX15" s="113"/>
      <c r="DY15" s="113"/>
      <c r="DZ15" s="113"/>
      <c r="EA15" s="113"/>
      <c r="EB15" s="113"/>
      <c r="EC15" s="113"/>
      <c r="ED15" s="113"/>
      <c r="EE15" s="113"/>
      <c r="EF15" s="113"/>
      <c r="EG15" s="113"/>
      <c r="EH15" s="113"/>
      <c r="EI15" s="113"/>
      <c r="EJ15" s="113"/>
      <c r="EK15" s="113"/>
      <c r="EL15" s="113"/>
      <c r="EM15" s="113"/>
      <c r="EN15" s="113"/>
      <c r="EO15" s="113"/>
      <c r="EP15" s="113"/>
      <c r="EQ15" s="113"/>
      <c r="ER15" s="113"/>
      <c r="ES15" s="113"/>
      <c r="ET15" s="113"/>
      <c r="EU15" s="113"/>
      <c r="EV15" s="113"/>
      <c r="EW15" s="113"/>
      <c r="EX15" s="113"/>
      <c r="EY15" s="113"/>
      <c r="EZ15" s="113"/>
      <c r="FA15" s="113"/>
      <c r="FB15" s="113"/>
      <c r="FC15" s="113"/>
      <c r="FD15" s="113"/>
      <c r="FE15" s="113"/>
      <c r="FF15" s="113"/>
      <c r="FG15" s="113"/>
      <c r="FH15" s="113"/>
      <c r="FI15" s="113"/>
      <c r="FJ15" s="113"/>
      <c r="FK15" s="113"/>
      <c r="FL15" s="113"/>
      <c r="FM15" s="113"/>
      <c r="FN15" s="113"/>
      <c r="FO15" s="113"/>
      <c r="FP15" s="113"/>
      <c r="FQ15" s="113"/>
      <c r="FR15" s="113"/>
      <c r="FS15" s="113"/>
      <c r="FT15" s="113"/>
      <c r="FU15" s="113"/>
      <c r="FV15" s="113"/>
      <c r="FW15" s="113"/>
      <c r="FX15" s="113"/>
      <c r="FY15" s="113"/>
      <c r="FZ15" s="113"/>
      <c r="GA15" s="113"/>
      <c r="GB15" s="113"/>
      <c r="GC15" s="113"/>
      <c r="GD15" s="113"/>
      <c r="GE15" s="113"/>
      <c r="GF15" s="113"/>
      <c r="GG15" s="113"/>
      <c r="GH15" s="113"/>
      <c r="GI15" s="113"/>
      <c r="GJ15" s="113"/>
      <c r="GK15" s="113"/>
      <c r="GL15" s="113"/>
      <c r="GM15" s="113"/>
      <c r="GN15" s="113"/>
      <c r="GO15" s="113"/>
      <c r="GP15" s="113"/>
      <c r="GQ15" s="113"/>
      <c r="GR15" s="113"/>
      <c r="GS15" s="113"/>
      <c r="GT15" s="113"/>
      <c r="GU15" s="113"/>
      <c r="GV15" s="113"/>
      <c r="GW15" s="113"/>
      <c r="GX15" s="113"/>
      <c r="GY15" s="113"/>
      <c r="GZ15" s="113"/>
      <c r="HA15" s="113"/>
      <c r="HB15" s="113"/>
      <c r="HC15" s="113"/>
      <c r="HD15" s="113"/>
      <c r="HE15" s="113"/>
      <c r="HF15" s="113"/>
      <c r="HG15" s="113"/>
      <c r="HH15" s="113"/>
      <c r="HI15" s="113"/>
      <c r="HJ15" s="113"/>
      <c r="HK15" s="113"/>
      <c r="HL15" s="113"/>
      <c r="HM15" s="113"/>
      <c r="HN15" s="113"/>
      <c r="HO15" s="113"/>
      <c r="HP15" s="113"/>
      <c r="HQ15" s="113"/>
      <c r="HR15" s="113"/>
      <c r="HS15" s="113"/>
      <c r="HT15" s="113"/>
      <c r="HU15" s="113"/>
      <c r="HV15" s="113"/>
      <c r="HW15" s="113"/>
      <c r="HX15" s="113"/>
      <c r="HY15" s="113"/>
      <c r="HZ15" s="113"/>
      <c r="IA15" s="113"/>
      <c r="IB15" s="113"/>
      <c r="IC15" s="113"/>
      <c r="ID15" s="113"/>
      <c r="IE15" s="113"/>
      <c r="IF15" s="113"/>
      <c r="IG15" s="113"/>
      <c r="IH15" s="113"/>
      <c r="II15" s="113"/>
      <c r="IJ15" s="113"/>
      <c r="IK15" s="113"/>
      <c r="IL15" s="113"/>
      <c r="IM15" s="113"/>
      <c r="IN15" s="113"/>
      <c r="IO15" s="113"/>
      <c r="IP15" s="113"/>
      <c r="IQ15" s="113"/>
      <c r="IR15" s="113"/>
      <c r="IS15" s="113"/>
      <c r="IT15" s="113"/>
      <c r="IU15" s="113"/>
      <c r="IV15" s="113"/>
      <c r="IW15" s="113"/>
      <c r="IX15" s="113"/>
      <c r="IY15" s="113"/>
      <c r="IZ15" s="113"/>
      <c r="JA15" s="113"/>
      <c r="JB15" s="113"/>
      <c r="JC15" s="113"/>
      <c r="JD15" s="113"/>
      <c r="JE15" s="113"/>
      <c r="JF15" s="113"/>
      <c r="JG15" s="113"/>
      <c r="JH15" s="113"/>
      <c r="JI15" s="113"/>
      <c r="JJ15" s="113"/>
      <c r="JK15" s="113"/>
      <c r="JL15" s="113"/>
      <c r="JM15" s="113"/>
      <c r="JN15" s="113"/>
      <c r="JO15" s="113"/>
      <c r="JP15" s="113"/>
      <c r="JQ15" s="113"/>
      <c r="JR15" s="113"/>
      <c r="JS15" s="113"/>
      <c r="JT15" s="113"/>
      <c r="JU15" s="113"/>
      <c r="JV15" s="113"/>
      <c r="JW15" s="113"/>
      <c r="JX15" s="113"/>
      <c r="JY15" s="113"/>
      <c r="JZ15" s="113"/>
      <c r="KA15" s="113"/>
      <c r="KB15" s="113"/>
      <c r="KC15" s="113"/>
      <c r="KD15" s="113"/>
      <c r="KE15" s="113"/>
      <c r="KF15" s="113"/>
      <c r="KG15" s="113"/>
      <c r="KH15" s="113"/>
      <c r="KI15" s="113"/>
      <c r="KJ15" s="113"/>
      <c r="KK15" s="113"/>
      <c r="KL15" s="113"/>
      <c r="KM15" s="113"/>
      <c r="KN15" s="113"/>
      <c r="KO15" s="113"/>
      <c r="KP15" s="113"/>
      <c r="KQ15" s="113"/>
      <c r="KR15" s="113"/>
      <c r="KS15" s="113"/>
      <c r="KT15" s="113"/>
      <c r="KU15" s="113"/>
      <c r="KV15" s="113"/>
      <c r="KW15" s="113"/>
      <c r="KX15" s="113"/>
      <c r="KY15" s="113"/>
      <c r="KZ15" s="113"/>
      <c r="LA15" s="113"/>
      <c r="LB15" s="113"/>
      <c r="LC15" s="113"/>
      <c r="LD15" s="113"/>
      <c r="LE15" s="113"/>
      <c r="LF15" s="113"/>
      <c r="LG15" s="113"/>
      <c r="LH15" s="113"/>
      <c r="LI15" s="113"/>
      <c r="LJ15" s="113"/>
      <c r="LK15" s="113"/>
      <c r="LL15" s="113"/>
      <c r="LM15" s="113"/>
      <c r="LN15" s="113"/>
      <c r="LO15" s="113"/>
      <c r="LP15" s="113"/>
      <c r="LQ15" s="113"/>
      <c r="LR15" s="113"/>
      <c r="LS15" s="113"/>
      <c r="LT15" s="113"/>
      <c r="LU15" s="113"/>
      <c r="LV15" s="113"/>
      <c r="LW15" s="113"/>
      <c r="LX15" s="113"/>
      <c r="LY15" s="113"/>
      <c r="LZ15" s="113"/>
      <c r="MA15" s="113"/>
      <c r="MB15" s="113"/>
      <c r="MC15" s="113"/>
      <c r="MD15" s="113"/>
      <c r="ME15" s="113"/>
      <c r="MF15" s="113"/>
      <c r="MG15" s="113"/>
      <c r="MH15" s="113"/>
      <c r="MI15" s="113"/>
      <c r="MJ15" s="113"/>
      <c r="MK15" s="113"/>
      <c r="ML15" s="113"/>
      <c r="MM15" s="113"/>
      <c r="MN15" s="113"/>
      <c r="MO15" s="113"/>
      <c r="MP15" s="113"/>
      <c r="MQ15" s="113"/>
      <c r="MR15" s="113"/>
      <c r="MS15" s="113"/>
      <c r="MT15" s="113"/>
      <c r="MU15" s="113"/>
      <c r="MV15" s="113"/>
      <c r="MW15" s="113"/>
      <c r="MX15" s="113"/>
      <c r="MY15" s="113"/>
      <c r="MZ15" s="113"/>
      <c r="NA15" s="113"/>
      <c r="NB15" s="113"/>
      <c r="NC15" s="113"/>
      <c r="ND15" s="113"/>
      <c r="NE15" s="113"/>
      <c r="NF15" s="113"/>
      <c r="NG15" s="113"/>
      <c r="NH15" s="113"/>
      <c r="NI15" s="113"/>
      <c r="NJ15" s="113"/>
      <c r="NK15" s="113"/>
      <c r="NL15" s="113"/>
      <c r="NM15" s="113"/>
      <c r="NN15" s="113"/>
      <c r="NO15" s="113"/>
      <c r="NP15" s="113"/>
      <c r="NQ15" s="113"/>
      <c r="NR15" s="113"/>
      <c r="NS15" s="113"/>
      <c r="NT15" s="113"/>
      <c r="NU15" s="113"/>
      <c r="NV15" s="113"/>
      <c r="NW15" s="113"/>
      <c r="NX15" s="113"/>
      <c r="NY15" s="113"/>
      <c r="NZ15" s="113"/>
      <c r="OA15" s="113"/>
      <c r="OB15" s="113"/>
      <c r="OC15" s="113"/>
      <c r="OD15" s="113"/>
      <c r="OE15" s="113"/>
      <c r="OF15" s="113"/>
      <c r="OG15" s="113"/>
      <c r="OH15" s="113"/>
      <c r="OI15" s="113"/>
      <c r="OJ15" s="113"/>
      <c r="OK15" s="113"/>
      <c r="OL15" s="113"/>
      <c r="OM15" s="113"/>
      <c r="ON15" s="113"/>
      <c r="OO15" s="113"/>
      <c r="OP15" s="113"/>
      <c r="OQ15" s="113"/>
      <c r="OR15" s="113"/>
      <c r="OS15" s="113"/>
      <c r="OT15" s="113"/>
      <c r="OU15" s="113"/>
      <c r="OV15" s="113"/>
      <c r="OW15" s="113"/>
      <c r="OX15" s="113"/>
      <c r="OY15" s="113"/>
      <c r="OZ15" s="113"/>
      <c r="PA15" s="113"/>
      <c r="PB15" s="113"/>
      <c r="PC15" s="113"/>
      <c r="PD15" s="113"/>
      <c r="PE15" s="113"/>
      <c r="PF15" s="113"/>
      <c r="PG15" s="113"/>
      <c r="PH15" s="113"/>
      <c r="PI15" s="113"/>
      <c r="PJ15" s="113"/>
      <c r="PK15" s="113"/>
      <c r="PL15" s="113"/>
      <c r="PM15" s="113"/>
      <c r="PN15" s="113"/>
      <c r="PO15" s="113"/>
      <c r="PP15" s="113"/>
      <c r="PQ15" s="113"/>
      <c r="PR15" s="113"/>
      <c r="PS15" s="113"/>
      <c r="PT15" s="113"/>
      <c r="PU15" s="113"/>
      <c r="PV15" s="113"/>
      <c r="PW15" s="113"/>
      <c r="PX15" s="113"/>
      <c r="PY15" s="113"/>
      <c r="PZ15" s="113"/>
      <c r="QA15" s="113"/>
      <c r="QB15" s="113"/>
      <c r="QC15" s="113"/>
      <c r="QD15" s="113"/>
      <c r="QE15" s="113"/>
      <c r="QF15" s="113"/>
      <c r="QG15" s="113"/>
      <c r="QH15" s="113"/>
      <c r="QI15" s="113"/>
      <c r="QJ15" s="113"/>
      <c r="QK15" s="113"/>
      <c r="QL15" s="113"/>
      <c r="QM15" s="113"/>
      <c r="QN15" s="113"/>
      <c r="QO15" s="113"/>
      <c r="QP15" s="113"/>
      <c r="QQ15" s="113"/>
      <c r="QR15" s="113"/>
      <c r="QS15" s="113"/>
      <c r="QT15" s="113"/>
      <c r="QU15" s="113"/>
      <c r="QV15" s="113"/>
      <c r="QW15" s="113"/>
      <c r="QX15" s="113"/>
      <c r="QY15" s="113"/>
      <c r="QZ15" s="113"/>
      <c r="RA15" s="113"/>
      <c r="RB15" s="113"/>
      <c r="RC15" s="113"/>
      <c r="RD15" s="113"/>
      <c r="RE15" s="113"/>
      <c r="RF15" s="113"/>
      <c r="RG15" s="113"/>
      <c r="RH15" s="113"/>
      <c r="RI15" s="113"/>
      <c r="RJ15" s="113"/>
      <c r="RK15" s="113"/>
      <c r="RL15" s="113"/>
      <c r="RM15" s="113"/>
      <c r="RN15" s="113"/>
      <c r="RO15" s="113"/>
      <c r="RP15" s="113"/>
      <c r="RQ15" s="113"/>
      <c r="RR15" s="113"/>
      <c r="RS15" s="113"/>
      <c r="RT15" s="113"/>
      <c r="RU15" s="113"/>
      <c r="RV15" s="113"/>
      <c r="RW15" s="113"/>
      <c r="RX15" s="113"/>
      <c r="RY15" s="113"/>
      <c r="RZ15" s="113"/>
      <c r="SA15" s="113"/>
      <c r="SB15" s="113"/>
      <c r="SC15" s="113"/>
      <c r="SD15" s="113"/>
      <c r="SE15" s="113"/>
      <c r="SF15" s="113"/>
      <c r="SG15" s="113"/>
      <c r="SH15" s="113"/>
      <c r="SI15" s="113"/>
      <c r="SJ15" s="113"/>
      <c r="SK15" s="113"/>
      <c r="SL15" s="113"/>
      <c r="SM15" s="113"/>
      <c r="SN15" s="113"/>
      <c r="SO15" s="113"/>
      <c r="SP15" s="113"/>
      <c r="SQ15" s="113"/>
      <c r="SR15" s="113"/>
      <c r="SS15" s="113"/>
      <c r="ST15" s="113"/>
      <c r="SU15" s="113"/>
      <c r="SV15" s="113"/>
      <c r="SW15" s="113"/>
      <c r="SX15" s="113"/>
      <c r="SY15" s="113"/>
      <c r="SZ15" s="113"/>
      <c r="TA15" s="113"/>
      <c r="TB15" s="113"/>
      <c r="TC15" s="113"/>
      <c r="TD15" s="113"/>
      <c r="TE15" s="113"/>
      <c r="TF15" s="113"/>
      <c r="TG15" s="113"/>
      <c r="TH15" s="113"/>
      <c r="TI15" s="113"/>
      <c r="TJ15" s="113"/>
      <c r="TK15" s="113"/>
      <c r="TL15" s="113"/>
      <c r="TM15" s="113"/>
      <c r="TN15" s="113"/>
      <c r="TO15" s="113"/>
      <c r="TP15" s="113"/>
      <c r="TQ15" s="113"/>
      <c r="TR15" s="113"/>
      <c r="TS15" s="113"/>
      <c r="TT15" s="113"/>
      <c r="TU15" s="113"/>
      <c r="TV15" s="113"/>
      <c r="TW15" s="113"/>
      <c r="TX15" s="113"/>
      <c r="TY15" s="113"/>
      <c r="TZ15" s="113"/>
      <c r="UA15" s="113"/>
      <c r="UB15" s="113"/>
      <c r="UC15" s="113"/>
      <c r="UD15" s="113"/>
      <c r="UE15" s="113"/>
      <c r="UF15" s="113"/>
      <c r="UG15" s="113"/>
      <c r="UH15" s="113"/>
      <c r="UI15" s="113"/>
      <c r="UJ15" s="113"/>
      <c r="UK15" s="113"/>
      <c r="UL15" s="113"/>
      <c r="UM15" s="113"/>
      <c r="UN15" s="113"/>
      <c r="UO15" s="113"/>
      <c r="UP15" s="113"/>
      <c r="UQ15" s="113"/>
      <c r="UR15" s="113"/>
      <c r="US15" s="113"/>
      <c r="UT15" s="113"/>
      <c r="UU15" s="113"/>
      <c r="UV15" s="113"/>
      <c r="UW15" s="113"/>
      <c r="UX15" s="113"/>
      <c r="UY15" s="113"/>
      <c r="UZ15" s="113"/>
      <c r="VA15" s="113"/>
      <c r="VB15" s="113"/>
      <c r="VC15" s="113"/>
      <c r="VD15" s="113"/>
      <c r="VE15" s="113"/>
      <c r="VF15" s="113"/>
      <c r="VG15" s="113"/>
      <c r="VH15" s="113"/>
      <c r="VI15" s="113"/>
      <c r="VJ15" s="113"/>
      <c r="VK15" s="113"/>
      <c r="VL15" s="113"/>
      <c r="VM15" s="113"/>
      <c r="VN15" s="113"/>
      <c r="VO15" s="113"/>
      <c r="VP15" s="113"/>
      <c r="VQ15" s="113"/>
      <c r="VR15" s="113"/>
      <c r="VS15" s="113"/>
      <c r="VT15" s="113"/>
      <c r="VU15" s="113"/>
      <c r="VV15" s="113"/>
      <c r="VW15" s="113"/>
      <c r="VX15" s="113"/>
      <c r="VY15" s="113"/>
      <c r="VZ15" s="113"/>
      <c r="WA15" s="113"/>
      <c r="WB15" s="113"/>
    </row>
    <row r="16" spans="1:600" ht="12.75" x14ac:dyDescent="0.2">
      <c r="A16" s="45"/>
      <c r="B16" s="171"/>
      <c r="C16" s="172" t="s">
        <v>24</v>
      </c>
      <c r="D16" s="201">
        <f>(1+D8)*'Troop Stats'!B5</f>
        <v>862.32899999999995</v>
      </c>
      <c r="E16" s="202">
        <f>(1+E8)*'Troop Stats'!C5</f>
        <v>586.14299999999992</v>
      </c>
      <c r="F16" s="203">
        <f>(1+F8)*'Troop Stats'!D5</f>
        <v>591.11099999999999</v>
      </c>
      <c r="G16" s="140"/>
      <c r="H16" s="169"/>
      <c r="I16" s="172" t="s">
        <v>24</v>
      </c>
      <c r="J16" s="204">
        <f>(1+J8)*'Troop Stats'!B5</f>
        <v>718.60750000000007</v>
      </c>
      <c r="K16" s="204">
        <f>(1+K8)*'Troop Stats'!C5</f>
        <v>497.34</v>
      </c>
      <c r="L16" s="204">
        <f>(1+L8)*'Troop Stats'!D5</f>
        <v>483.70500000000004</v>
      </c>
      <c r="M16" s="92"/>
      <c r="N16" s="92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70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13"/>
      <c r="DK16" s="113"/>
      <c r="DL16" s="113"/>
      <c r="DM16" s="113"/>
      <c r="DN16" s="113"/>
      <c r="DO16" s="113"/>
      <c r="DP16" s="113"/>
      <c r="DQ16" s="113"/>
      <c r="DR16" s="113"/>
      <c r="DS16" s="113"/>
      <c r="DT16" s="113"/>
      <c r="DU16" s="113"/>
      <c r="DV16" s="113"/>
      <c r="DW16" s="113"/>
      <c r="DX16" s="113"/>
      <c r="DY16" s="113"/>
      <c r="DZ16" s="113"/>
      <c r="EA16" s="113"/>
      <c r="EB16" s="113"/>
      <c r="EC16" s="113"/>
      <c r="ED16" s="113"/>
      <c r="EE16" s="113"/>
      <c r="EF16" s="113"/>
      <c r="EG16" s="113"/>
      <c r="EH16" s="113"/>
      <c r="EI16" s="113"/>
      <c r="EJ16" s="113"/>
      <c r="EK16" s="113"/>
      <c r="EL16" s="113"/>
      <c r="EM16" s="113"/>
      <c r="EN16" s="113"/>
      <c r="EO16" s="113"/>
      <c r="EP16" s="113"/>
      <c r="EQ16" s="113"/>
      <c r="ER16" s="113"/>
      <c r="ES16" s="113"/>
      <c r="ET16" s="113"/>
      <c r="EU16" s="113"/>
      <c r="EV16" s="113"/>
      <c r="EW16" s="113"/>
      <c r="EX16" s="113"/>
      <c r="EY16" s="113"/>
      <c r="EZ16" s="113"/>
      <c r="FA16" s="113"/>
      <c r="FB16" s="113"/>
      <c r="FC16" s="113"/>
      <c r="FD16" s="113"/>
      <c r="FE16" s="113"/>
      <c r="FF16" s="113"/>
      <c r="FG16" s="113"/>
      <c r="FH16" s="113"/>
      <c r="FI16" s="113"/>
      <c r="FJ16" s="113"/>
      <c r="FK16" s="113"/>
      <c r="FL16" s="113"/>
      <c r="FM16" s="113"/>
      <c r="FN16" s="113"/>
      <c r="FO16" s="113"/>
      <c r="FP16" s="113"/>
      <c r="FQ16" s="113"/>
      <c r="FR16" s="113"/>
      <c r="FS16" s="113"/>
      <c r="FT16" s="113"/>
      <c r="FU16" s="113"/>
      <c r="FV16" s="113"/>
      <c r="FW16" s="113"/>
      <c r="FX16" s="113"/>
      <c r="FY16" s="113"/>
      <c r="FZ16" s="113"/>
      <c r="GA16" s="113"/>
      <c r="GB16" s="113"/>
      <c r="GC16" s="113"/>
      <c r="GD16" s="113"/>
      <c r="GE16" s="113"/>
      <c r="GF16" s="113"/>
      <c r="GG16" s="113"/>
      <c r="GH16" s="113"/>
      <c r="GI16" s="113"/>
      <c r="GJ16" s="113"/>
      <c r="GK16" s="113"/>
      <c r="GL16" s="113"/>
      <c r="GM16" s="113"/>
      <c r="GN16" s="113"/>
      <c r="GO16" s="113"/>
      <c r="GP16" s="113"/>
      <c r="GQ16" s="113"/>
      <c r="GR16" s="113"/>
      <c r="GS16" s="113"/>
      <c r="GT16" s="113"/>
      <c r="GU16" s="113"/>
      <c r="GV16" s="113"/>
      <c r="GW16" s="113"/>
      <c r="GX16" s="113"/>
      <c r="GY16" s="113"/>
      <c r="GZ16" s="113"/>
      <c r="HA16" s="113"/>
      <c r="HB16" s="113"/>
      <c r="HC16" s="113"/>
      <c r="HD16" s="113"/>
      <c r="HE16" s="113"/>
      <c r="HF16" s="113"/>
      <c r="HG16" s="113"/>
      <c r="HH16" s="113"/>
      <c r="HI16" s="113"/>
      <c r="HJ16" s="113"/>
      <c r="HK16" s="113"/>
      <c r="HL16" s="113"/>
      <c r="HM16" s="113"/>
      <c r="HN16" s="113"/>
      <c r="HO16" s="113"/>
      <c r="HP16" s="113"/>
      <c r="HQ16" s="113"/>
      <c r="HR16" s="113"/>
      <c r="HS16" s="113"/>
      <c r="HT16" s="113"/>
      <c r="HU16" s="113"/>
      <c r="HV16" s="113"/>
      <c r="HW16" s="113"/>
      <c r="HX16" s="113"/>
      <c r="HY16" s="113"/>
      <c r="HZ16" s="113"/>
      <c r="IA16" s="113"/>
      <c r="IB16" s="113"/>
      <c r="IC16" s="113"/>
      <c r="ID16" s="113"/>
      <c r="IE16" s="113"/>
      <c r="IF16" s="113"/>
      <c r="IG16" s="113"/>
      <c r="IH16" s="113"/>
      <c r="II16" s="113"/>
      <c r="IJ16" s="113"/>
      <c r="IK16" s="113"/>
      <c r="IL16" s="113"/>
      <c r="IM16" s="113"/>
      <c r="IN16" s="113"/>
      <c r="IO16" s="113"/>
      <c r="IP16" s="113"/>
      <c r="IQ16" s="113"/>
      <c r="IR16" s="113"/>
      <c r="IS16" s="113"/>
      <c r="IT16" s="113"/>
      <c r="IU16" s="113"/>
      <c r="IV16" s="113"/>
      <c r="IW16" s="113"/>
      <c r="IX16" s="113"/>
      <c r="IY16" s="113"/>
      <c r="IZ16" s="113"/>
      <c r="JA16" s="113"/>
      <c r="JB16" s="113"/>
      <c r="JC16" s="113"/>
      <c r="JD16" s="113"/>
      <c r="JE16" s="113"/>
      <c r="JF16" s="113"/>
      <c r="JG16" s="113"/>
      <c r="JH16" s="113"/>
      <c r="JI16" s="113"/>
      <c r="JJ16" s="113"/>
      <c r="JK16" s="113"/>
      <c r="JL16" s="113"/>
      <c r="JM16" s="113"/>
      <c r="JN16" s="113"/>
      <c r="JO16" s="113"/>
      <c r="JP16" s="113"/>
      <c r="JQ16" s="113"/>
      <c r="JR16" s="113"/>
      <c r="JS16" s="113"/>
      <c r="JT16" s="113"/>
      <c r="JU16" s="113"/>
      <c r="JV16" s="113"/>
      <c r="JW16" s="113"/>
      <c r="JX16" s="113"/>
      <c r="JY16" s="113"/>
      <c r="JZ16" s="113"/>
      <c r="KA16" s="113"/>
      <c r="KB16" s="113"/>
      <c r="KC16" s="113"/>
      <c r="KD16" s="113"/>
      <c r="KE16" s="113"/>
      <c r="KF16" s="113"/>
      <c r="KG16" s="113"/>
      <c r="KH16" s="113"/>
      <c r="KI16" s="113"/>
      <c r="KJ16" s="113"/>
      <c r="KK16" s="113"/>
      <c r="KL16" s="113"/>
      <c r="KM16" s="113"/>
      <c r="KN16" s="113"/>
      <c r="KO16" s="113"/>
      <c r="KP16" s="113"/>
      <c r="KQ16" s="113"/>
      <c r="KR16" s="113"/>
      <c r="KS16" s="113"/>
      <c r="KT16" s="113"/>
      <c r="KU16" s="113"/>
      <c r="KV16" s="113"/>
      <c r="KW16" s="113"/>
      <c r="KX16" s="113"/>
      <c r="KY16" s="113"/>
      <c r="KZ16" s="113"/>
      <c r="LA16" s="113"/>
      <c r="LB16" s="113"/>
      <c r="LC16" s="113"/>
      <c r="LD16" s="113"/>
      <c r="LE16" s="113"/>
      <c r="LF16" s="113"/>
      <c r="LG16" s="113"/>
      <c r="LH16" s="113"/>
      <c r="LI16" s="113"/>
      <c r="LJ16" s="113"/>
      <c r="LK16" s="113"/>
      <c r="LL16" s="113"/>
      <c r="LM16" s="113"/>
      <c r="LN16" s="113"/>
      <c r="LO16" s="113"/>
      <c r="LP16" s="113"/>
      <c r="LQ16" s="113"/>
      <c r="LR16" s="113"/>
      <c r="LS16" s="113"/>
      <c r="LT16" s="113"/>
      <c r="LU16" s="113"/>
      <c r="LV16" s="113"/>
      <c r="LW16" s="113"/>
      <c r="LX16" s="113"/>
      <c r="LY16" s="113"/>
      <c r="LZ16" s="113"/>
      <c r="MA16" s="113"/>
      <c r="MB16" s="113"/>
      <c r="MC16" s="113"/>
      <c r="MD16" s="113"/>
      <c r="ME16" s="113"/>
      <c r="MF16" s="113"/>
      <c r="MG16" s="113"/>
      <c r="MH16" s="113"/>
      <c r="MI16" s="113"/>
      <c r="MJ16" s="113"/>
      <c r="MK16" s="113"/>
      <c r="ML16" s="113"/>
      <c r="MM16" s="113"/>
      <c r="MN16" s="113"/>
      <c r="MO16" s="113"/>
      <c r="MP16" s="113"/>
      <c r="MQ16" s="113"/>
      <c r="MR16" s="113"/>
      <c r="MS16" s="113"/>
      <c r="MT16" s="113"/>
      <c r="MU16" s="113"/>
      <c r="MV16" s="113"/>
      <c r="MW16" s="113"/>
      <c r="MX16" s="113"/>
      <c r="MY16" s="113"/>
      <c r="MZ16" s="113"/>
      <c r="NA16" s="113"/>
      <c r="NB16" s="113"/>
      <c r="NC16" s="113"/>
      <c r="ND16" s="113"/>
      <c r="NE16" s="113"/>
      <c r="NF16" s="113"/>
      <c r="NG16" s="113"/>
      <c r="NH16" s="113"/>
      <c r="NI16" s="113"/>
      <c r="NJ16" s="113"/>
      <c r="NK16" s="113"/>
      <c r="NL16" s="113"/>
      <c r="NM16" s="113"/>
      <c r="NN16" s="113"/>
      <c r="NO16" s="113"/>
      <c r="NP16" s="113"/>
      <c r="NQ16" s="113"/>
      <c r="NR16" s="113"/>
      <c r="NS16" s="113"/>
      <c r="NT16" s="113"/>
      <c r="NU16" s="113"/>
      <c r="NV16" s="113"/>
      <c r="NW16" s="113"/>
      <c r="NX16" s="113"/>
      <c r="NY16" s="113"/>
      <c r="NZ16" s="113"/>
      <c r="OA16" s="113"/>
      <c r="OB16" s="113"/>
      <c r="OC16" s="113"/>
      <c r="OD16" s="113"/>
      <c r="OE16" s="113"/>
      <c r="OF16" s="113"/>
      <c r="OG16" s="113"/>
      <c r="OH16" s="113"/>
      <c r="OI16" s="113"/>
      <c r="OJ16" s="113"/>
      <c r="OK16" s="113"/>
      <c r="OL16" s="113"/>
      <c r="OM16" s="113"/>
      <c r="ON16" s="113"/>
      <c r="OO16" s="113"/>
      <c r="OP16" s="113"/>
      <c r="OQ16" s="113"/>
      <c r="OR16" s="113"/>
      <c r="OS16" s="113"/>
      <c r="OT16" s="113"/>
      <c r="OU16" s="113"/>
      <c r="OV16" s="113"/>
      <c r="OW16" s="113"/>
      <c r="OX16" s="113"/>
      <c r="OY16" s="113"/>
      <c r="OZ16" s="113"/>
      <c r="PA16" s="113"/>
      <c r="PB16" s="113"/>
      <c r="PC16" s="113"/>
      <c r="PD16" s="113"/>
      <c r="PE16" s="113"/>
      <c r="PF16" s="113"/>
      <c r="PG16" s="113"/>
      <c r="PH16" s="113"/>
      <c r="PI16" s="113"/>
      <c r="PJ16" s="113"/>
      <c r="PK16" s="113"/>
      <c r="PL16" s="113"/>
      <c r="PM16" s="113"/>
      <c r="PN16" s="113"/>
      <c r="PO16" s="113"/>
      <c r="PP16" s="113"/>
      <c r="PQ16" s="113"/>
      <c r="PR16" s="113"/>
      <c r="PS16" s="113"/>
      <c r="PT16" s="113"/>
      <c r="PU16" s="113"/>
      <c r="PV16" s="113"/>
      <c r="PW16" s="113"/>
      <c r="PX16" s="113"/>
      <c r="PY16" s="113"/>
      <c r="PZ16" s="113"/>
      <c r="QA16" s="113"/>
      <c r="QB16" s="113"/>
      <c r="QC16" s="113"/>
      <c r="QD16" s="113"/>
      <c r="QE16" s="113"/>
      <c r="QF16" s="113"/>
      <c r="QG16" s="113"/>
      <c r="QH16" s="113"/>
      <c r="QI16" s="113"/>
      <c r="QJ16" s="113"/>
      <c r="QK16" s="113"/>
      <c r="QL16" s="113"/>
      <c r="QM16" s="113"/>
      <c r="QN16" s="113"/>
      <c r="QO16" s="113"/>
      <c r="QP16" s="113"/>
      <c r="QQ16" s="113"/>
      <c r="QR16" s="113"/>
      <c r="QS16" s="113"/>
      <c r="QT16" s="113"/>
      <c r="QU16" s="113"/>
      <c r="QV16" s="113"/>
      <c r="QW16" s="113"/>
      <c r="QX16" s="113"/>
      <c r="QY16" s="113"/>
      <c r="QZ16" s="113"/>
      <c r="RA16" s="113"/>
      <c r="RB16" s="113"/>
      <c r="RC16" s="113"/>
      <c r="RD16" s="113"/>
      <c r="RE16" s="113"/>
      <c r="RF16" s="113"/>
      <c r="RG16" s="113"/>
      <c r="RH16" s="113"/>
      <c r="RI16" s="113"/>
      <c r="RJ16" s="113"/>
      <c r="RK16" s="113"/>
      <c r="RL16" s="113"/>
      <c r="RM16" s="113"/>
      <c r="RN16" s="113"/>
      <c r="RO16" s="113"/>
      <c r="RP16" s="113"/>
      <c r="RQ16" s="113"/>
      <c r="RR16" s="113"/>
      <c r="RS16" s="113"/>
      <c r="RT16" s="113"/>
      <c r="RU16" s="113"/>
      <c r="RV16" s="113"/>
      <c r="RW16" s="113"/>
      <c r="RX16" s="113"/>
      <c r="RY16" s="113"/>
      <c r="RZ16" s="113"/>
      <c r="SA16" s="113"/>
      <c r="SB16" s="113"/>
      <c r="SC16" s="113"/>
      <c r="SD16" s="113"/>
      <c r="SE16" s="113"/>
      <c r="SF16" s="113"/>
      <c r="SG16" s="113"/>
      <c r="SH16" s="113"/>
      <c r="SI16" s="113"/>
      <c r="SJ16" s="113"/>
      <c r="SK16" s="113"/>
      <c r="SL16" s="113"/>
      <c r="SM16" s="113"/>
      <c r="SN16" s="113"/>
      <c r="SO16" s="113"/>
      <c r="SP16" s="113"/>
      <c r="SQ16" s="113"/>
      <c r="SR16" s="113"/>
      <c r="SS16" s="113"/>
      <c r="ST16" s="113"/>
      <c r="SU16" s="113"/>
      <c r="SV16" s="113"/>
      <c r="SW16" s="113"/>
      <c r="SX16" s="113"/>
      <c r="SY16" s="113"/>
      <c r="SZ16" s="113"/>
      <c r="TA16" s="113"/>
      <c r="TB16" s="113"/>
      <c r="TC16" s="113"/>
      <c r="TD16" s="113"/>
      <c r="TE16" s="113"/>
      <c r="TF16" s="113"/>
      <c r="TG16" s="113"/>
      <c r="TH16" s="113"/>
      <c r="TI16" s="113"/>
      <c r="TJ16" s="113"/>
      <c r="TK16" s="113"/>
      <c r="TL16" s="113"/>
      <c r="TM16" s="113"/>
      <c r="TN16" s="113"/>
      <c r="TO16" s="113"/>
      <c r="TP16" s="113"/>
      <c r="TQ16" s="113"/>
      <c r="TR16" s="113"/>
      <c r="TS16" s="113"/>
      <c r="TT16" s="113"/>
      <c r="TU16" s="113"/>
      <c r="TV16" s="113"/>
      <c r="TW16" s="113"/>
      <c r="TX16" s="113"/>
      <c r="TY16" s="113"/>
      <c r="TZ16" s="113"/>
      <c r="UA16" s="113"/>
      <c r="UB16" s="113"/>
      <c r="UC16" s="113"/>
      <c r="UD16" s="113"/>
      <c r="UE16" s="113"/>
      <c r="UF16" s="113"/>
      <c r="UG16" s="113"/>
      <c r="UH16" s="113"/>
      <c r="UI16" s="113"/>
      <c r="UJ16" s="113"/>
      <c r="UK16" s="113"/>
      <c r="UL16" s="113"/>
      <c r="UM16" s="113"/>
      <c r="UN16" s="113"/>
      <c r="UO16" s="113"/>
      <c r="UP16" s="113"/>
      <c r="UQ16" s="113"/>
      <c r="UR16" s="113"/>
      <c r="US16" s="113"/>
      <c r="UT16" s="113"/>
      <c r="UU16" s="113"/>
      <c r="UV16" s="113"/>
      <c r="UW16" s="113"/>
      <c r="UX16" s="113"/>
      <c r="UY16" s="113"/>
      <c r="UZ16" s="113"/>
      <c r="VA16" s="113"/>
      <c r="VB16" s="113"/>
      <c r="VC16" s="113"/>
      <c r="VD16" s="113"/>
      <c r="VE16" s="113"/>
      <c r="VF16" s="113"/>
      <c r="VG16" s="113"/>
      <c r="VH16" s="113"/>
      <c r="VI16" s="113"/>
      <c r="VJ16" s="113"/>
      <c r="VK16" s="113"/>
      <c r="VL16" s="113"/>
      <c r="VM16" s="113"/>
      <c r="VN16" s="113"/>
      <c r="VO16" s="113"/>
      <c r="VP16" s="113"/>
      <c r="VQ16" s="113"/>
      <c r="VR16" s="113"/>
      <c r="VS16" s="113"/>
      <c r="VT16" s="113"/>
      <c r="VU16" s="113"/>
      <c r="VV16" s="113"/>
      <c r="VW16" s="113"/>
      <c r="VX16" s="113"/>
      <c r="VY16" s="113"/>
      <c r="VZ16" s="113"/>
      <c r="WA16" s="113"/>
      <c r="WB16" s="113"/>
    </row>
    <row r="17" spans="1:600" ht="12.75" x14ac:dyDescent="0.2">
      <c r="A17" s="45"/>
      <c r="B17" s="45"/>
      <c r="C17" s="194"/>
      <c r="D17" s="194"/>
      <c r="E17" s="194"/>
      <c r="F17" s="195"/>
      <c r="G17" s="45"/>
      <c r="H17" s="169"/>
      <c r="I17" s="131"/>
      <c r="J17" s="131"/>
      <c r="K17" s="126"/>
      <c r="L17" s="205"/>
      <c r="M17" s="92"/>
      <c r="N17" s="92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70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3"/>
      <c r="DL17" s="113"/>
      <c r="DM17" s="113"/>
      <c r="DN17" s="113"/>
      <c r="DO17" s="113"/>
      <c r="DP17" s="113"/>
      <c r="DQ17" s="113"/>
      <c r="DR17" s="113"/>
      <c r="DS17" s="113"/>
      <c r="DT17" s="113"/>
      <c r="DU17" s="113"/>
      <c r="DV17" s="113"/>
      <c r="DW17" s="113"/>
      <c r="DX17" s="113"/>
      <c r="DY17" s="113"/>
      <c r="DZ17" s="113"/>
      <c r="EA17" s="113"/>
      <c r="EB17" s="113"/>
      <c r="EC17" s="113"/>
      <c r="ED17" s="113"/>
      <c r="EE17" s="113"/>
      <c r="EF17" s="113"/>
      <c r="EG17" s="113"/>
      <c r="EH17" s="113"/>
      <c r="EI17" s="113"/>
      <c r="EJ17" s="113"/>
      <c r="EK17" s="113"/>
      <c r="EL17" s="113"/>
      <c r="EM17" s="113"/>
      <c r="EN17" s="113"/>
      <c r="EO17" s="113"/>
      <c r="EP17" s="113"/>
      <c r="EQ17" s="113"/>
      <c r="ER17" s="113"/>
      <c r="ES17" s="113"/>
      <c r="ET17" s="113"/>
      <c r="EU17" s="113"/>
      <c r="EV17" s="113"/>
      <c r="EW17" s="113"/>
      <c r="EX17" s="113"/>
      <c r="EY17" s="113"/>
      <c r="EZ17" s="113"/>
      <c r="FA17" s="113"/>
      <c r="FB17" s="113"/>
      <c r="FC17" s="113"/>
      <c r="FD17" s="113"/>
      <c r="FE17" s="113"/>
      <c r="FF17" s="113"/>
      <c r="FG17" s="113"/>
      <c r="FH17" s="113"/>
      <c r="FI17" s="113"/>
      <c r="FJ17" s="113"/>
      <c r="FK17" s="113"/>
      <c r="FL17" s="113"/>
      <c r="FM17" s="113"/>
      <c r="FN17" s="113"/>
      <c r="FO17" s="113"/>
      <c r="FP17" s="113"/>
      <c r="FQ17" s="113"/>
      <c r="FR17" s="113"/>
      <c r="FS17" s="113"/>
      <c r="FT17" s="113"/>
      <c r="FU17" s="113"/>
      <c r="FV17" s="113"/>
      <c r="FW17" s="113"/>
      <c r="FX17" s="113"/>
      <c r="FY17" s="113"/>
      <c r="FZ17" s="113"/>
      <c r="GA17" s="113"/>
      <c r="GB17" s="113"/>
      <c r="GC17" s="113"/>
      <c r="GD17" s="113"/>
      <c r="GE17" s="113"/>
      <c r="GF17" s="113"/>
      <c r="GG17" s="113"/>
      <c r="GH17" s="113"/>
      <c r="GI17" s="113"/>
      <c r="GJ17" s="113"/>
      <c r="GK17" s="113"/>
      <c r="GL17" s="113"/>
      <c r="GM17" s="113"/>
      <c r="GN17" s="113"/>
      <c r="GO17" s="113"/>
      <c r="GP17" s="113"/>
      <c r="GQ17" s="113"/>
      <c r="GR17" s="113"/>
      <c r="GS17" s="113"/>
      <c r="GT17" s="113"/>
      <c r="GU17" s="113"/>
      <c r="GV17" s="113"/>
      <c r="GW17" s="113"/>
      <c r="GX17" s="113"/>
      <c r="GY17" s="113"/>
      <c r="GZ17" s="113"/>
      <c r="HA17" s="113"/>
      <c r="HB17" s="113"/>
      <c r="HC17" s="113"/>
      <c r="HD17" s="113"/>
      <c r="HE17" s="113"/>
      <c r="HF17" s="113"/>
      <c r="HG17" s="113"/>
      <c r="HH17" s="113"/>
      <c r="HI17" s="113"/>
      <c r="HJ17" s="113"/>
      <c r="HK17" s="113"/>
      <c r="HL17" s="113"/>
      <c r="HM17" s="113"/>
      <c r="HN17" s="113"/>
      <c r="HO17" s="113"/>
      <c r="HP17" s="113"/>
      <c r="HQ17" s="113"/>
      <c r="HR17" s="113"/>
      <c r="HS17" s="113"/>
      <c r="HT17" s="113"/>
      <c r="HU17" s="113"/>
      <c r="HV17" s="113"/>
      <c r="HW17" s="113"/>
      <c r="HX17" s="113"/>
      <c r="HY17" s="113"/>
      <c r="HZ17" s="113"/>
      <c r="IA17" s="113"/>
      <c r="IB17" s="113"/>
      <c r="IC17" s="113"/>
      <c r="ID17" s="113"/>
      <c r="IE17" s="113"/>
      <c r="IF17" s="113"/>
      <c r="IG17" s="113"/>
      <c r="IH17" s="113"/>
      <c r="II17" s="113"/>
      <c r="IJ17" s="113"/>
      <c r="IK17" s="113"/>
      <c r="IL17" s="113"/>
      <c r="IM17" s="113"/>
      <c r="IN17" s="113"/>
      <c r="IO17" s="113"/>
      <c r="IP17" s="113"/>
      <c r="IQ17" s="113"/>
      <c r="IR17" s="113"/>
      <c r="IS17" s="113"/>
      <c r="IT17" s="113"/>
      <c r="IU17" s="113"/>
      <c r="IV17" s="113"/>
      <c r="IW17" s="113"/>
      <c r="IX17" s="113"/>
      <c r="IY17" s="113"/>
      <c r="IZ17" s="113"/>
      <c r="JA17" s="113"/>
      <c r="JB17" s="113"/>
      <c r="JC17" s="113"/>
      <c r="JD17" s="113"/>
      <c r="JE17" s="113"/>
      <c r="JF17" s="113"/>
      <c r="JG17" s="113"/>
      <c r="JH17" s="113"/>
      <c r="JI17" s="113"/>
      <c r="JJ17" s="113"/>
      <c r="JK17" s="113"/>
      <c r="JL17" s="113"/>
      <c r="JM17" s="113"/>
      <c r="JN17" s="113"/>
      <c r="JO17" s="113"/>
      <c r="JP17" s="113"/>
      <c r="JQ17" s="113"/>
      <c r="JR17" s="113"/>
      <c r="JS17" s="113"/>
      <c r="JT17" s="113"/>
      <c r="JU17" s="113"/>
      <c r="JV17" s="113"/>
      <c r="JW17" s="113"/>
      <c r="JX17" s="113"/>
      <c r="JY17" s="113"/>
      <c r="JZ17" s="113"/>
      <c r="KA17" s="113"/>
      <c r="KB17" s="113"/>
      <c r="KC17" s="113"/>
      <c r="KD17" s="113"/>
      <c r="KE17" s="113"/>
      <c r="KF17" s="113"/>
      <c r="KG17" s="113"/>
      <c r="KH17" s="113"/>
      <c r="KI17" s="113"/>
      <c r="KJ17" s="113"/>
      <c r="KK17" s="113"/>
      <c r="KL17" s="113"/>
      <c r="KM17" s="113"/>
      <c r="KN17" s="113"/>
      <c r="KO17" s="113"/>
      <c r="KP17" s="113"/>
      <c r="KQ17" s="113"/>
      <c r="KR17" s="113"/>
      <c r="KS17" s="113"/>
      <c r="KT17" s="113"/>
      <c r="KU17" s="113"/>
      <c r="KV17" s="113"/>
      <c r="KW17" s="113"/>
      <c r="KX17" s="113"/>
      <c r="KY17" s="113"/>
      <c r="KZ17" s="113"/>
      <c r="LA17" s="113"/>
      <c r="LB17" s="113"/>
      <c r="LC17" s="113"/>
      <c r="LD17" s="113"/>
      <c r="LE17" s="113"/>
      <c r="LF17" s="113"/>
      <c r="LG17" s="113"/>
      <c r="LH17" s="113"/>
      <c r="LI17" s="113"/>
      <c r="LJ17" s="113"/>
      <c r="LK17" s="113"/>
      <c r="LL17" s="113"/>
      <c r="LM17" s="113"/>
      <c r="LN17" s="113"/>
      <c r="LO17" s="113"/>
      <c r="LP17" s="113"/>
      <c r="LQ17" s="113"/>
      <c r="LR17" s="113"/>
      <c r="LS17" s="113"/>
      <c r="LT17" s="113"/>
      <c r="LU17" s="113"/>
      <c r="LV17" s="113"/>
      <c r="LW17" s="113"/>
      <c r="LX17" s="113"/>
      <c r="LY17" s="113"/>
      <c r="LZ17" s="113"/>
      <c r="MA17" s="113"/>
      <c r="MB17" s="113"/>
      <c r="MC17" s="113"/>
      <c r="MD17" s="113"/>
      <c r="ME17" s="113"/>
      <c r="MF17" s="113"/>
      <c r="MG17" s="113"/>
      <c r="MH17" s="113"/>
      <c r="MI17" s="113"/>
      <c r="MJ17" s="113"/>
      <c r="MK17" s="113"/>
      <c r="ML17" s="113"/>
      <c r="MM17" s="113"/>
      <c r="MN17" s="113"/>
      <c r="MO17" s="113"/>
      <c r="MP17" s="113"/>
      <c r="MQ17" s="113"/>
      <c r="MR17" s="113"/>
      <c r="MS17" s="113"/>
      <c r="MT17" s="113"/>
      <c r="MU17" s="113"/>
      <c r="MV17" s="113"/>
      <c r="MW17" s="113"/>
      <c r="MX17" s="113"/>
      <c r="MY17" s="113"/>
      <c r="MZ17" s="113"/>
      <c r="NA17" s="113"/>
      <c r="NB17" s="113"/>
      <c r="NC17" s="113"/>
      <c r="ND17" s="113"/>
      <c r="NE17" s="113"/>
      <c r="NF17" s="113"/>
      <c r="NG17" s="113"/>
      <c r="NH17" s="113"/>
      <c r="NI17" s="113"/>
      <c r="NJ17" s="113"/>
      <c r="NK17" s="113"/>
      <c r="NL17" s="113"/>
      <c r="NM17" s="113"/>
      <c r="NN17" s="113"/>
      <c r="NO17" s="113"/>
      <c r="NP17" s="113"/>
      <c r="NQ17" s="113"/>
      <c r="NR17" s="113"/>
      <c r="NS17" s="113"/>
      <c r="NT17" s="113"/>
      <c r="NU17" s="113"/>
      <c r="NV17" s="113"/>
      <c r="NW17" s="113"/>
      <c r="NX17" s="113"/>
      <c r="NY17" s="113"/>
      <c r="NZ17" s="113"/>
      <c r="OA17" s="113"/>
      <c r="OB17" s="113"/>
      <c r="OC17" s="113"/>
      <c r="OD17" s="113"/>
      <c r="OE17" s="113"/>
      <c r="OF17" s="113"/>
      <c r="OG17" s="113"/>
      <c r="OH17" s="113"/>
      <c r="OI17" s="113"/>
      <c r="OJ17" s="113"/>
      <c r="OK17" s="113"/>
      <c r="OL17" s="113"/>
      <c r="OM17" s="113"/>
      <c r="ON17" s="113"/>
      <c r="OO17" s="113"/>
      <c r="OP17" s="113"/>
      <c r="OQ17" s="113"/>
      <c r="OR17" s="113"/>
      <c r="OS17" s="113"/>
      <c r="OT17" s="113"/>
      <c r="OU17" s="113"/>
      <c r="OV17" s="113"/>
      <c r="OW17" s="113"/>
      <c r="OX17" s="113"/>
      <c r="OY17" s="113"/>
      <c r="OZ17" s="113"/>
      <c r="PA17" s="113"/>
      <c r="PB17" s="113"/>
      <c r="PC17" s="113"/>
      <c r="PD17" s="113"/>
      <c r="PE17" s="113"/>
      <c r="PF17" s="113"/>
      <c r="PG17" s="113"/>
      <c r="PH17" s="113"/>
      <c r="PI17" s="113"/>
      <c r="PJ17" s="113"/>
      <c r="PK17" s="113"/>
      <c r="PL17" s="113"/>
      <c r="PM17" s="113"/>
      <c r="PN17" s="113"/>
      <c r="PO17" s="113"/>
      <c r="PP17" s="113"/>
      <c r="PQ17" s="113"/>
      <c r="PR17" s="113"/>
      <c r="PS17" s="113"/>
      <c r="PT17" s="113"/>
      <c r="PU17" s="113"/>
      <c r="PV17" s="113"/>
      <c r="PW17" s="113"/>
      <c r="PX17" s="113"/>
      <c r="PY17" s="113"/>
      <c r="PZ17" s="113"/>
      <c r="QA17" s="113"/>
      <c r="QB17" s="113"/>
      <c r="QC17" s="113"/>
      <c r="QD17" s="113"/>
      <c r="QE17" s="113"/>
      <c r="QF17" s="113"/>
      <c r="QG17" s="113"/>
      <c r="QH17" s="113"/>
      <c r="QI17" s="113"/>
      <c r="QJ17" s="113"/>
      <c r="QK17" s="113"/>
      <c r="QL17" s="113"/>
      <c r="QM17" s="113"/>
      <c r="QN17" s="113"/>
      <c r="QO17" s="113"/>
      <c r="QP17" s="113"/>
      <c r="QQ17" s="113"/>
      <c r="QR17" s="113"/>
      <c r="QS17" s="113"/>
      <c r="QT17" s="113"/>
      <c r="QU17" s="113"/>
      <c r="QV17" s="113"/>
      <c r="QW17" s="113"/>
      <c r="QX17" s="113"/>
      <c r="QY17" s="113"/>
      <c r="QZ17" s="113"/>
      <c r="RA17" s="113"/>
      <c r="RB17" s="113"/>
      <c r="RC17" s="113"/>
      <c r="RD17" s="113"/>
      <c r="RE17" s="113"/>
      <c r="RF17" s="113"/>
      <c r="RG17" s="113"/>
      <c r="RH17" s="113"/>
      <c r="RI17" s="113"/>
      <c r="RJ17" s="113"/>
      <c r="RK17" s="113"/>
      <c r="RL17" s="113"/>
      <c r="RM17" s="113"/>
      <c r="RN17" s="113"/>
      <c r="RO17" s="113"/>
      <c r="RP17" s="113"/>
      <c r="RQ17" s="113"/>
      <c r="RR17" s="113"/>
      <c r="RS17" s="113"/>
      <c r="RT17" s="113"/>
      <c r="RU17" s="113"/>
      <c r="RV17" s="113"/>
      <c r="RW17" s="113"/>
      <c r="RX17" s="113"/>
      <c r="RY17" s="113"/>
      <c r="RZ17" s="113"/>
      <c r="SA17" s="113"/>
      <c r="SB17" s="113"/>
      <c r="SC17" s="113"/>
      <c r="SD17" s="113"/>
      <c r="SE17" s="113"/>
      <c r="SF17" s="113"/>
      <c r="SG17" s="113"/>
      <c r="SH17" s="113"/>
      <c r="SI17" s="113"/>
      <c r="SJ17" s="113"/>
      <c r="SK17" s="113"/>
      <c r="SL17" s="113"/>
      <c r="SM17" s="113"/>
      <c r="SN17" s="113"/>
      <c r="SO17" s="113"/>
      <c r="SP17" s="113"/>
      <c r="SQ17" s="113"/>
      <c r="SR17" s="113"/>
      <c r="SS17" s="113"/>
      <c r="ST17" s="113"/>
      <c r="SU17" s="113"/>
      <c r="SV17" s="113"/>
      <c r="SW17" s="113"/>
      <c r="SX17" s="113"/>
      <c r="SY17" s="113"/>
      <c r="SZ17" s="113"/>
      <c r="TA17" s="113"/>
      <c r="TB17" s="113"/>
      <c r="TC17" s="113"/>
      <c r="TD17" s="113"/>
      <c r="TE17" s="113"/>
      <c r="TF17" s="113"/>
      <c r="TG17" s="113"/>
      <c r="TH17" s="113"/>
      <c r="TI17" s="113"/>
      <c r="TJ17" s="113"/>
      <c r="TK17" s="113"/>
      <c r="TL17" s="113"/>
      <c r="TM17" s="113"/>
      <c r="TN17" s="113"/>
      <c r="TO17" s="113"/>
      <c r="TP17" s="113"/>
      <c r="TQ17" s="113"/>
      <c r="TR17" s="113"/>
      <c r="TS17" s="113"/>
      <c r="TT17" s="113"/>
      <c r="TU17" s="113"/>
      <c r="TV17" s="113"/>
      <c r="TW17" s="113"/>
      <c r="TX17" s="113"/>
      <c r="TY17" s="113"/>
      <c r="TZ17" s="113"/>
      <c r="UA17" s="113"/>
      <c r="UB17" s="113"/>
      <c r="UC17" s="113"/>
      <c r="UD17" s="113"/>
      <c r="UE17" s="113"/>
      <c r="UF17" s="113"/>
      <c r="UG17" s="113"/>
      <c r="UH17" s="113"/>
      <c r="UI17" s="113"/>
      <c r="UJ17" s="113"/>
      <c r="UK17" s="113"/>
      <c r="UL17" s="113"/>
      <c r="UM17" s="113"/>
      <c r="UN17" s="113"/>
      <c r="UO17" s="113"/>
      <c r="UP17" s="113"/>
      <c r="UQ17" s="113"/>
      <c r="UR17" s="113"/>
      <c r="US17" s="113"/>
      <c r="UT17" s="113"/>
      <c r="UU17" s="113"/>
      <c r="UV17" s="113"/>
      <c r="UW17" s="113"/>
      <c r="UX17" s="113"/>
      <c r="UY17" s="113"/>
      <c r="UZ17" s="113"/>
      <c r="VA17" s="113"/>
      <c r="VB17" s="113"/>
      <c r="VC17" s="113"/>
      <c r="VD17" s="113"/>
      <c r="VE17" s="113"/>
      <c r="VF17" s="113"/>
      <c r="VG17" s="113"/>
      <c r="VH17" s="113"/>
      <c r="VI17" s="113"/>
      <c r="VJ17" s="113"/>
      <c r="VK17" s="113"/>
      <c r="VL17" s="113"/>
      <c r="VM17" s="113"/>
      <c r="VN17" s="113"/>
      <c r="VO17" s="113"/>
      <c r="VP17" s="113"/>
      <c r="VQ17" s="113"/>
      <c r="VR17" s="113"/>
      <c r="VS17" s="113"/>
      <c r="VT17" s="113"/>
      <c r="VU17" s="113"/>
      <c r="VV17" s="113"/>
      <c r="VW17" s="113"/>
      <c r="VX17" s="113"/>
      <c r="VY17" s="113"/>
      <c r="VZ17" s="113"/>
      <c r="WA17" s="113"/>
      <c r="WB17" s="113"/>
    </row>
    <row r="18" spans="1:600" ht="12.75" x14ac:dyDescent="0.2">
      <c r="A18" s="45"/>
      <c r="B18" s="171"/>
      <c r="C18" s="206" t="s">
        <v>129</v>
      </c>
      <c r="D18" s="207">
        <f>'MAIN PAGE'!B8</f>
        <v>0.5</v>
      </c>
      <c r="E18" s="208">
        <f>'MAIN PAGE'!C8</f>
        <v>0.1</v>
      </c>
      <c r="F18" s="208">
        <f>'MAIN PAGE'!D8</f>
        <v>0.4</v>
      </c>
      <c r="G18" s="140"/>
      <c r="H18" s="209"/>
      <c r="I18" s="206" t="s">
        <v>129</v>
      </c>
      <c r="J18" s="208">
        <f>'MAIN PAGE'!N8</f>
        <v>0.5</v>
      </c>
      <c r="K18" s="208">
        <f>'MAIN PAGE'!O8</f>
        <v>0</v>
      </c>
      <c r="L18" s="208">
        <f>'MAIN PAGE'!P8</f>
        <v>0.5</v>
      </c>
      <c r="M18" s="210"/>
      <c r="N18" s="92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70"/>
      <c r="BL18" s="113"/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3"/>
      <c r="DA18" s="113"/>
      <c r="DB18" s="113"/>
      <c r="DC18" s="113"/>
      <c r="DD18" s="113"/>
      <c r="DE18" s="113"/>
      <c r="DF18" s="113"/>
      <c r="DG18" s="113"/>
      <c r="DH18" s="113"/>
      <c r="DI18" s="113"/>
      <c r="DJ18" s="113"/>
      <c r="DK18" s="113"/>
      <c r="DL18" s="113"/>
      <c r="DM18" s="113"/>
      <c r="DN18" s="113"/>
      <c r="DO18" s="113"/>
      <c r="DP18" s="113"/>
      <c r="DQ18" s="113"/>
      <c r="DR18" s="113"/>
      <c r="DS18" s="113"/>
      <c r="DT18" s="113"/>
      <c r="DU18" s="113"/>
      <c r="DV18" s="113"/>
      <c r="DW18" s="113"/>
      <c r="DX18" s="113"/>
      <c r="DY18" s="113"/>
      <c r="DZ18" s="113"/>
      <c r="EA18" s="113"/>
      <c r="EB18" s="113"/>
      <c r="EC18" s="113"/>
      <c r="ED18" s="113"/>
      <c r="EE18" s="113"/>
      <c r="EF18" s="113"/>
      <c r="EG18" s="113"/>
      <c r="EH18" s="113"/>
      <c r="EI18" s="113"/>
      <c r="EJ18" s="113"/>
      <c r="EK18" s="113"/>
      <c r="EL18" s="113"/>
      <c r="EM18" s="113"/>
      <c r="EN18" s="113"/>
      <c r="EO18" s="113"/>
      <c r="EP18" s="113"/>
      <c r="EQ18" s="113"/>
      <c r="ER18" s="113"/>
      <c r="ES18" s="113"/>
      <c r="ET18" s="113"/>
      <c r="EU18" s="113"/>
      <c r="EV18" s="113"/>
      <c r="EW18" s="113"/>
      <c r="EX18" s="113"/>
      <c r="EY18" s="113"/>
      <c r="EZ18" s="113"/>
      <c r="FA18" s="113"/>
      <c r="FB18" s="113"/>
      <c r="FC18" s="113"/>
      <c r="FD18" s="113"/>
      <c r="FE18" s="113"/>
      <c r="FF18" s="113"/>
      <c r="FG18" s="113"/>
      <c r="FH18" s="113"/>
      <c r="FI18" s="113"/>
      <c r="FJ18" s="113"/>
      <c r="FK18" s="113"/>
      <c r="FL18" s="113"/>
      <c r="FM18" s="113"/>
      <c r="FN18" s="113"/>
      <c r="FO18" s="113"/>
      <c r="FP18" s="113"/>
      <c r="FQ18" s="113"/>
      <c r="FR18" s="113"/>
      <c r="FS18" s="113"/>
      <c r="FT18" s="113"/>
      <c r="FU18" s="113"/>
      <c r="FV18" s="113"/>
      <c r="FW18" s="113"/>
      <c r="FX18" s="113"/>
      <c r="FY18" s="113"/>
      <c r="FZ18" s="113"/>
      <c r="GA18" s="113"/>
      <c r="GB18" s="113"/>
      <c r="GC18" s="113"/>
      <c r="GD18" s="113"/>
      <c r="GE18" s="113"/>
      <c r="GF18" s="113"/>
      <c r="GG18" s="113"/>
      <c r="GH18" s="113"/>
      <c r="GI18" s="113"/>
      <c r="GJ18" s="113"/>
      <c r="GK18" s="113"/>
      <c r="GL18" s="113"/>
      <c r="GM18" s="113"/>
      <c r="GN18" s="113"/>
      <c r="GO18" s="113"/>
      <c r="GP18" s="113"/>
      <c r="GQ18" s="113"/>
      <c r="GR18" s="113"/>
      <c r="GS18" s="113"/>
      <c r="GT18" s="113"/>
      <c r="GU18" s="113"/>
      <c r="GV18" s="113"/>
      <c r="GW18" s="113"/>
      <c r="GX18" s="113"/>
      <c r="GY18" s="113"/>
      <c r="GZ18" s="113"/>
      <c r="HA18" s="113"/>
      <c r="HB18" s="113"/>
      <c r="HC18" s="113"/>
      <c r="HD18" s="113"/>
      <c r="HE18" s="113"/>
      <c r="HF18" s="113"/>
      <c r="HG18" s="113"/>
      <c r="HH18" s="113"/>
      <c r="HI18" s="113"/>
      <c r="HJ18" s="113"/>
      <c r="HK18" s="113"/>
      <c r="HL18" s="113"/>
      <c r="HM18" s="113"/>
      <c r="HN18" s="113"/>
      <c r="HO18" s="113"/>
      <c r="HP18" s="113"/>
      <c r="HQ18" s="113"/>
      <c r="HR18" s="113"/>
      <c r="HS18" s="113"/>
      <c r="HT18" s="113"/>
      <c r="HU18" s="113"/>
      <c r="HV18" s="113"/>
      <c r="HW18" s="113"/>
      <c r="HX18" s="113"/>
      <c r="HY18" s="113"/>
      <c r="HZ18" s="113"/>
      <c r="IA18" s="113"/>
      <c r="IB18" s="113"/>
      <c r="IC18" s="113"/>
      <c r="ID18" s="113"/>
      <c r="IE18" s="113"/>
      <c r="IF18" s="113"/>
      <c r="IG18" s="113"/>
      <c r="IH18" s="113"/>
      <c r="II18" s="113"/>
      <c r="IJ18" s="113"/>
      <c r="IK18" s="113"/>
      <c r="IL18" s="113"/>
      <c r="IM18" s="113"/>
      <c r="IN18" s="113"/>
      <c r="IO18" s="113"/>
      <c r="IP18" s="113"/>
      <c r="IQ18" s="113"/>
      <c r="IR18" s="113"/>
      <c r="IS18" s="113"/>
      <c r="IT18" s="113"/>
      <c r="IU18" s="113"/>
      <c r="IV18" s="113"/>
      <c r="IW18" s="113"/>
      <c r="IX18" s="113"/>
      <c r="IY18" s="113"/>
      <c r="IZ18" s="113"/>
      <c r="JA18" s="113"/>
      <c r="JB18" s="113"/>
      <c r="JC18" s="113"/>
      <c r="JD18" s="113"/>
      <c r="JE18" s="113"/>
      <c r="JF18" s="113"/>
      <c r="JG18" s="113"/>
      <c r="JH18" s="113"/>
      <c r="JI18" s="113"/>
      <c r="JJ18" s="113"/>
      <c r="JK18" s="113"/>
      <c r="JL18" s="113"/>
      <c r="JM18" s="113"/>
      <c r="JN18" s="113"/>
      <c r="JO18" s="113"/>
      <c r="JP18" s="113"/>
      <c r="JQ18" s="113"/>
      <c r="JR18" s="113"/>
      <c r="JS18" s="113"/>
      <c r="JT18" s="113"/>
      <c r="JU18" s="113"/>
      <c r="JV18" s="113"/>
      <c r="JW18" s="113"/>
      <c r="JX18" s="113"/>
      <c r="JY18" s="113"/>
      <c r="JZ18" s="113"/>
      <c r="KA18" s="113"/>
      <c r="KB18" s="113"/>
      <c r="KC18" s="113"/>
      <c r="KD18" s="113"/>
      <c r="KE18" s="113"/>
      <c r="KF18" s="113"/>
      <c r="KG18" s="113"/>
      <c r="KH18" s="113"/>
      <c r="KI18" s="113"/>
      <c r="KJ18" s="113"/>
      <c r="KK18" s="113"/>
      <c r="KL18" s="113"/>
      <c r="KM18" s="113"/>
      <c r="KN18" s="113"/>
      <c r="KO18" s="113"/>
      <c r="KP18" s="113"/>
      <c r="KQ18" s="113"/>
      <c r="KR18" s="113"/>
      <c r="KS18" s="113"/>
      <c r="KT18" s="113"/>
      <c r="KU18" s="113"/>
      <c r="KV18" s="113"/>
      <c r="KW18" s="113"/>
      <c r="KX18" s="113"/>
      <c r="KY18" s="113"/>
      <c r="KZ18" s="113"/>
      <c r="LA18" s="113"/>
      <c r="LB18" s="113"/>
      <c r="LC18" s="113"/>
      <c r="LD18" s="113"/>
      <c r="LE18" s="113"/>
      <c r="LF18" s="113"/>
      <c r="LG18" s="113"/>
      <c r="LH18" s="113"/>
      <c r="LI18" s="113"/>
      <c r="LJ18" s="113"/>
      <c r="LK18" s="113"/>
      <c r="LL18" s="113"/>
      <c r="LM18" s="113"/>
      <c r="LN18" s="113"/>
      <c r="LO18" s="113"/>
      <c r="LP18" s="113"/>
      <c r="LQ18" s="113"/>
      <c r="LR18" s="113"/>
      <c r="LS18" s="113"/>
      <c r="LT18" s="113"/>
      <c r="LU18" s="113"/>
      <c r="LV18" s="113"/>
      <c r="LW18" s="113"/>
      <c r="LX18" s="113"/>
      <c r="LY18" s="113"/>
      <c r="LZ18" s="113"/>
      <c r="MA18" s="113"/>
      <c r="MB18" s="113"/>
      <c r="MC18" s="113"/>
      <c r="MD18" s="113"/>
      <c r="ME18" s="113"/>
      <c r="MF18" s="113"/>
      <c r="MG18" s="113"/>
      <c r="MH18" s="113"/>
      <c r="MI18" s="113"/>
      <c r="MJ18" s="113"/>
      <c r="MK18" s="113"/>
      <c r="ML18" s="113"/>
      <c r="MM18" s="113"/>
      <c r="MN18" s="113"/>
      <c r="MO18" s="113"/>
      <c r="MP18" s="113"/>
      <c r="MQ18" s="113"/>
      <c r="MR18" s="113"/>
      <c r="MS18" s="113"/>
      <c r="MT18" s="113"/>
      <c r="MU18" s="113"/>
      <c r="MV18" s="113"/>
      <c r="MW18" s="113"/>
      <c r="MX18" s="113"/>
      <c r="MY18" s="113"/>
      <c r="MZ18" s="113"/>
      <c r="NA18" s="113"/>
      <c r="NB18" s="113"/>
      <c r="NC18" s="113"/>
      <c r="ND18" s="113"/>
      <c r="NE18" s="113"/>
      <c r="NF18" s="113"/>
      <c r="NG18" s="113"/>
      <c r="NH18" s="113"/>
      <c r="NI18" s="113"/>
      <c r="NJ18" s="113"/>
      <c r="NK18" s="113"/>
      <c r="NL18" s="113"/>
      <c r="NM18" s="113"/>
      <c r="NN18" s="113"/>
      <c r="NO18" s="113"/>
      <c r="NP18" s="113"/>
      <c r="NQ18" s="113"/>
      <c r="NR18" s="113"/>
      <c r="NS18" s="113"/>
      <c r="NT18" s="113"/>
      <c r="NU18" s="113"/>
      <c r="NV18" s="113"/>
      <c r="NW18" s="113"/>
      <c r="NX18" s="113"/>
      <c r="NY18" s="113"/>
      <c r="NZ18" s="113"/>
      <c r="OA18" s="113"/>
      <c r="OB18" s="113"/>
      <c r="OC18" s="113"/>
      <c r="OD18" s="113"/>
      <c r="OE18" s="113"/>
      <c r="OF18" s="113"/>
      <c r="OG18" s="113"/>
      <c r="OH18" s="113"/>
      <c r="OI18" s="113"/>
      <c r="OJ18" s="113"/>
      <c r="OK18" s="113"/>
      <c r="OL18" s="113"/>
      <c r="OM18" s="113"/>
      <c r="ON18" s="113"/>
      <c r="OO18" s="113"/>
      <c r="OP18" s="113"/>
      <c r="OQ18" s="113"/>
      <c r="OR18" s="113"/>
      <c r="OS18" s="113"/>
      <c r="OT18" s="113"/>
      <c r="OU18" s="113"/>
      <c r="OV18" s="113"/>
      <c r="OW18" s="113"/>
      <c r="OX18" s="113"/>
      <c r="OY18" s="113"/>
      <c r="OZ18" s="113"/>
      <c r="PA18" s="113"/>
      <c r="PB18" s="113"/>
      <c r="PC18" s="113"/>
      <c r="PD18" s="113"/>
      <c r="PE18" s="113"/>
      <c r="PF18" s="113"/>
      <c r="PG18" s="113"/>
      <c r="PH18" s="113"/>
      <c r="PI18" s="113"/>
      <c r="PJ18" s="113"/>
      <c r="PK18" s="113"/>
      <c r="PL18" s="113"/>
      <c r="PM18" s="113"/>
      <c r="PN18" s="113"/>
      <c r="PO18" s="113"/>
      <c r="PP18" s="113"/>
      <c r="PQ18" s="113"/>
      <c r="PR18" s="113"/>
      <c r="PS18" s="113"/>
      <c r="PT18" s="113"/>
      <c r="PU18" s="113"/>
      <c r="PV18" s="113"/>
      <c r="PW18" s="113"/>
      <c r="PX18" s="113"/>
      <c r="PY18" s="113"/>
      <c r="PZ18" s="113"/>
      <c r="QA18" s="113"/>
      <c r="QB18" s="113"/>
      <c r="QC18" s="113"/>
      <c r="QD18" s="113"/>
      <c r="QE18" s="113"/>
      <c r="QF18" s="113"/>
      <c r="QG18" s="113"/>
      <c r="QH18" s="113"/>
      <c r="QI18" s="113"/>
      <c r="QJ18" s="113"/>
      <c r="QK18" s="113"/>
      <c r="QL18" s="113"/>
      <c r="QM18" s="113"/>
      <c r="QN18" s="113"/>
      <c r="QO18" s="113"/>
      <c r="QP18" s="113"/>
      <c r="QQ18" s="113"/>
      <c r="QR18" s="113"/>
      <c r="QS18" s="113"/>
      <c r="QT18" s="113"/>
      <c r="QU18" s="113"/>
      <c r="QV18" s="113"/>
      <c r="QW18" s="113"/>
      <c r="QX18" s="113"/>
      <c r="QY18" s="113"/>
      <c r="QZ18" s="113"/>
      <c r="RA18" s="113"/>
      <c r="RB18" s="113"/>
      <c r="RC18" s="113"/>
      <c r="RD18" s="113"/>
      <c r="RE18" s="113"/>
      <c r="RF18" s="113"/>
      <c r="RG18" s="113"/>
      <c r="RH18" s="113"/>
      <c r="RI18" s="113"/>
      <c r="RJ18" s="113"/>
      <c r="RK18" s="113"/>
      <c r="RL18" s="113"/>
      <c r="RM18" s="113"/>
      <c r="RN18" s="113"/>
      <c r="RO18" s="113"/>
      <c r="RP18" s="113"/>
      <c r="RQ18" s="113"/>
      <c r="RR18" s="113"/>
      <c r="RS18" s="113"/>
      <c r="RT18" s="113"/>
      <c r="RU18" s="113"/>
      <c r="RV18" s="113"/>
      <c r="RW18" s="113"/>
      <c r="RX18" s="113"/>
      <c r="RY18" s="113"/>
      <c r="RZ18" s="113"/>
      <c r="SA18" s="113"/>
      <c r="SB18" s="113"/>
      <c r="SC18" s="113"/>
      <c r="SD18" s="113"/>
      <c r="SE18" s="113"/>
      <c r="SF18" s="113"/>
      <c r="SG18" s="113"/>
      <c r="SH18" s="113"/>
      <c r="SI18" s="113"/>
      <c r="SJ18" s="113"/>
      <c r="SK18" s="113"/>
      <c r="SL18" s="113"/>
      <c r="SM18" s="113"/>
      <c r="SN18" s="113"/>
      <c r="SO18" s="113"/>
      <c r="SP18" s="113"/>
      <c r="SQ18" s="113"/>
      <c r="SR18" s="113"/>
      <c r="SS18" s="113"/>
      <c r="ST18" s="113"/>
      <c r="SU18" s="113"/>
      <c r="SV18" s="113"/>
      <c r="SW18" s="113"/>
      <c r="SX18" s="113"/>
      <c r="SY18" s="113"/>
      <c r="SZ18" s="113"/>
      <c r="TA18" s="113"/>
      <c r="TB18" s="113"/>
      <c r="TC18" s="113"/>
      <c r="TD18" s="113"/>
      <c r="TE18" s="113"/>
      <c r="TF18" s="113"/>
      <c r="TG18" s="113"/>
      <c r="TH18" s="113"/>
      <c r="TI18" s="113"/>
      <c r="TJ18" s="113"/>
      <c r="TK18" s="113"/>
      <c r="TL18" s="113"/>
      <c r="TM18" s="113"/>
      <c r="TN18" s="113"/>
      <c r="TO18" s="113"/>
      <c r="TP18" s="113"/>
      <c r="TQ18" s="113"/>
      <c r="TR18" s="113"/>
      <c r="TS18" s="113"/>
      <c r="TT18" s="113"/>
      <c r="TU18" s="113"/>
      <c r="TV18" s="113"/>
      <c r="TW18" s="113"/>
      <c r="TX18" s="113"/>
      <c r="TY18" s="113"/>
      <c r="TZ18" s="113"/>
      <c r="UA18" s="113"/>
      <c r="UB18" s="113"/>
      <c r="UC18" s="113"/>
      <c r="UD18" s="113"/>
      <c r="UE18" s="113"/>
      <c r="UF18" s="113"/>
      <c r="UG18" s="113"/>
      <c r="UH18" s="113"/>
      <c r="UI18" s="113"/>
      <c r="UJ18" s="113"/>
      <c r="UK18" s="113"/>
      <c r="UL18" s="113"/>
      <c r="UM18" s="113"/>
      <c r="UN18" s="113"/>
      <c r="UO18" s="113"/>
      <c r="UP18" s="113"/>
      <c r="UQ18" s="113"/>
      <c r="UR18" s="113"/>
      <c r="US18" s="113"/>
      <c r="UT18" s="113"/>
      <c r="UU18" s="113"/>
      <c r="UV18" s="113"/>
      <c r="UW18" s="113"/>
      <c r="UX18" s="113"/>
      <c r="UY18" s="113"/>
      <c r="UZ18" s="113"/>
      <c r="VA18" s="113"/>
      <c r="VB18" s="113"/>
      <c r="VC18" s="113"/>
      <c r="VD18" s="113"/>
      <c r="VE18" s="113"/>
      <c r="VF18" s="113"/>
      <c r="VG18" s="113"/>
      <c r="VH18" s="113"/>
      <c r="VI18" s="113"/>
      <c r="VJ18" s="113"/>
      <c r="VK18" s="113"/>
      <c r="VL18" s="113"/>
      <c r="VM18" s="113"/>
      <c r="VN18" s="113"/>
      <c r="VO18" s="113"/>
      <c r="VP18" s="113"/>
      <c r="VQ18" s="113"/>
      <c r="VR18" s="113"/>
      <c r="VS18" s="113"/>
      <c r="VT18" s="113"/>
      <c r="VU18" s="113"/>
      <c r="VV18" s="113"/>
      <c r="VW18" s="113"/>
      <c r="VX18" s="113"/>
      <c r="VY18" s="113"/>
      <c r="VZ18" s="113"/>
      <c r="WA18" s="113"/>
      <c r="WB18" s="113"/>
    </row>
    <row r="19" spans="1:600" ht="12.75" x14ac:dyDescent="0.2">
      <c r="A19" s="45"/>
      <c r="B19" s="171"/>
      <c r="C19" s="211" t="s">
        <v>130</v>
      </c>
      <c r="D19" s="211">
        <f t="shared" ref="D19:F19" si="12">D18*$E$2</f>
        <v>822101.5</v>
      </c>
      <c r="E19" s="211">
        <f t="shared" si="12"/>
        <v>164420.30000000002</v>
      </c>
      <c r="F19" s="211">
        <f t="shared" si="12"/>
        <v>657681.20000000007</v>
      </c>
      <c r="G19" s="140"/>
      <c r="H19" s="209"/>
      <c r="I19" s="211" t="s">
        <v>130</v>
      </c>
      <c r="J19" s="211">
        <f t="shared" ref="J19:L19" si="13">J18*$J$2</f>
        <v>822101.5</v>
      </c>
      <c r="K19" s="211">
        <f t="shared" si="13"/>
        <v>0</v>
      </c>
      <c r="L19" s="211">
        <f t="shared" si="13"/>
        <v>822101.5</v>
      </c>
      <c r="M19" s="210"/>
      <c r="N19" s="92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70"/>
      <c r="BL19" s="113"/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3"/>
      <c r="DA19" s="113"/>
      <c r="DB19" s="113"/>
      <c r="DC19" s="113"/>
      <c r="DD19" s="113"/>
      <c r="DE19" s="113"/>
      <c r="DF19" s="113"/>
      <c r="DG19" s="113"/>
      <c r="DH19" s="113"/>
      <c r="DI19" s="113"/>
      <c r="DJ19" s="113"/>
      <c r="DK19" s="113"/>
      <c r="DL19" s="113"/>
      <c r="DM19" s="113"/>
      <c r="DN19" s="113"/>
      <c r="DO19" s="113"/>
      <c r="DP19" s="113"/>
      <c r="DQ19" s="113"/>
      <c r="DR19" s="113"/>
      <c r="DS19" s="113"/>
      <c r="DT19" s="113"/>
      <c r="DU19" s="113"/>
      <c r="DV19" s="113"/>
      <c r="DW19" s="113"/>
      <c r="DX19" s="113"/>
      <c r="DY19" s="113"/>
      <c r="DZ19" s="113"/>
      <c r="EA19" s="113"/>
      <c r="EB19" s="113"/>
      <c r="EC19" s="113"/>
      <c r="ED19" s="113"/>
      <c r="EE19" s="113"/>
      <c r="EF19" s="113"/>
      <c r="EG19" s="113"/>
      <c r="EH19" s="113"/>
      <c r="EI19" s="113"/>
      <c r="EJ19" s="113"/>
      <c r="EK19" s="113"/>
      <c r="EL19" s="113"/>
      <c r="EM19" s="113"/>
      <c r="EN19" s="113"/>
      <c r="EO19" s="113"/>
      <c r="EP19" s="113"/>
      <c r="EQ19" s="113"/>
      <c r="ER19" s="113"/>
      <c r="ES19" s="113"/>
      <c r="ET19" s="113"/>
      <c r="EU19" s="113"/>
      <c r="EV19" s="113"/>
      <c r="EW19" s="113"/>
      <c r="EX19" s="113"/>
      <c r="EY19" s="113"/>
      <c r="EZ19" s="113"/>
      <c r="FA19" s="113"/>
      <c r="FB19" s="113"/>
      <c r="FC19" s="113"/>
      <c r="FD19" s="113"/>
      <c r="FE19" s="113"/>
      <c r="FF19" s="113"/>
      <c r="FG19" s="113"/>
      <c r="FH19" s="113"/>
      <c r="FI19" s="113"/>
      <c r="FJ19" s="113"/>
      <c r="FK19" s="113"/>
      <c r="FL19" s="113"/>
      <c r="FM19" s="113"/>
      <c r="FN19" s="113"/>
      <c r="FO19" s="113"/>
      <c r="FP19" s="113"/>
      <c r="FQ19" s="113"/>
      <c r="FR19" s="113"/>
      <c r="FS19" s="113"/>
      <c r="FT19" s="113"/>
      <c r="FU19" s="113"/>
      <c r="FV19" s="113"/>
      <c r="FW19" s="113"/>
      <c r="FX19" s="113"/>
      <c r="FY19" s="113"/>
      <c r="FZ19" s="113"/>
      <c r="GA19" s="113"/>
      <c r="GB19" s="113"/>
      <c r="GC19" s="113"/>
      <c r="GD19" s="113"/>
      <c r="GE19" s="113"/>
      <c r="GF19" s="113"/>
      <c r="GG19" s="113"/>
      <c r="GH19" s="113"/>
      <c r="GI19" s="113"/>
      <c r="GJ19" s="113"/>
      <c r="GK19" s="113"/>
      <c r="GL19" s="113"/>
      <c r="GM19" s="113"/>
      <c r="GN19" s="113"/>
      <c r="GO19" s="113"/>
      <c r="GP19" s="113"/>
      <c r="GQ19" s="113"/>
      <c r="GR19" s="113"/>
      <c r="GS19" s="113"/>
      <c r="GT19" s="113"/>
      <c r="GU19" s="113"/>
      <c r="GV19" s="113"/>
      <c r="GW19" s="113"/>
      <c r="GX19" s="113"/>
      <c r="GY19" s="113"/>
      <c r="GZ19" s="113"/>
      <c r="HA19" s="113"/>
      <c r="HB19" s="113"/>
      <c r="HC19" s="113"/>
      <c r="HD19" s="113"/>
      <c r="HE19" s="113"/>
      <c r="HF19" s="113"/>
      <c r="HG19" s="113"/>
      <c r="HH19" s="113"/>
      <c r="HI19" s="113"/>
      <c r="HJ19" s="113"/>
      <c r="HK19" s="113"/>
      <c r="HL19" s="113"/>
      <c r="HM19" s="113"/>
      <c r="HN19" s="113"/>
      <c r="HO19" s="113"/>
      <c r="HP19" s="113"/>
      <c r="HQ19" s="113"/>
      <c r="HR19" s="113"/>
      <c r="HS19" s="113"/>
      <c r="HT19" s="113"/>
      <c r="HU19" s="113"/>
      <c r="HV19" s="113"/>
      <c r="HW19" s="113"/>
      <c r="HX19" s="113"/>
      <c r="HY19" s="113"/>
      <c r="HZ19" s="113"/>
      <c r="IA19" s="113"/>
      <c r="IB19" s="113"/>
      <c r="IC19" s="113"/>
      <c r="ID19" s="113"/>
      <c r="IE19" s="113"/>
      <c r="IF19" s="113"/>
      <c r="IG19" s="113"/>
      <c r="IH19" s="113"/>
      <c r="II19" s="113"/>
      <c r="IJ19" s="113"/>
      <c r="IK19" s="113"/>
      <c r="IL19" s="113"/>
      <c r="IM19" s="113"/>
      <c r="IN19" s="113"/>
      <c r="IO19" s="113"/>
      <c r="IP19" s="113"/>
      <c r="IQ19" s="113"/>
      <c r="IR19" s="113"/>
      <c r="IS19" s="113"/>
      <c r="IT19" s="113"/>
      <c r="IU19" s="113"/>
      <c r="IV19" s="113"/>
      <c r="IW19" s="113"/>
      <c r="IX19" s="113"/>
      <c r="IY19" s="113"/>
      <c r="IZ19" s="113"/>
      <c r="JA19" s="113"/>
      <c r="JB19" s="113"/>
      <c r="JC19" s="113"/>
      <c r="JD19" s="113"/>
      <c r="JE19" s="113"/>
      <c r="JF19" s="113"/>
      <c r="JG19" s="113"/>
      <c r="JH19" s="113"/>
      <c r="JI19" s="113"/>
      <c r="JJ19" s="113"/>
      <c r="JK19" s="113"/>
      <c r="JL19" s="113"/>
      <c r="JM19" s="113"/>
      <c r="JN19" s="113"/>
      <c r="JO19" s="113"/>
      <c r="JP19" s="113"/>
      <c r="JQ19" s="113"/>
      <c r="JR19" s="113"/>
      <c r="JS19" s="113"/>
      <c r="JT19" s="113"/>
      <c r="JU19" s="113"/>
      <c r="JV19" s="113"/>
      <c r="JW19" s="113"/>
      <c r="JX19" s="113"/>
      <c r="JY19" s="113"/>
      <c r="JZ19" s="113"/>
      <c r="KA19" s="113"/>
      <c r="KB19" s="113"/>
      <c r="KC19" s="113"/>
      <c r="KD19" s="113"/>
      <c r="KE19" s="113"/>
      <c r="KF19" s="113"/>
      <c r="KG19" s="113"/>
      <c r="KH19" s="113"/>
      <c r="KI19" s="113"/>
      <c r="KJ19" s="113"/>
      <c r="KK19" s="113"/>
      <c r="KL19" s="113"/>
      <c r="KM19" s="113"/>
      <c r="KN19" s="113"/>
      <c r="KO19" s="113"/>
      <c r="KP19" s="113"/>
      <c r="KQ19" s="113"/>
      <c r="KR19" s="113"/>
      <c r="KS19" s="113"/>
      <c r="KT19" s="113"/>
      <c r="KU19" s="113"/>
      <c r="KV19" s="113"/>
      <c r="KW19" s="113"/>
      <c r="KX19" s="113"/>
      <c r="KY19" s="113"/>
      <c r="KZ19" s="113"/>
      <c r="LA19" s="113"/>
      <c r="LB19" s="113"/>
      <c r="LC19" s="113"/>
      <c r="LD19" s="113"/>
      <c r="LE19" s="113"/>
      <c r="LF19" s="113"/>
      <c r="LG19" s="113"/>
      <c r="LH19" s="113"/>
      <c r="LI19" s="113"/>
      <c r="LJ19" s="113"/>
      <c r="LK19" s="113"/>
      <c r="LL19" s="113"/>
      <c r="LM19" s="113"/>
      <c r="LN19" s="113"/>
      <c r="LO19" s="113"/>
      <c r="LP19" s="113"/>
      <c r="LQ19" s="113"/>
      <c r="LR19" s="113"/>
      <c r="LS19" s="113"/>
      <c r="LT19" s="113"/>
      <c r="LU19" s="113"/>
      <c r="LV19" s="113"/>
      <c r="LW19" s="113"/>
      <c r="LX19" s="113"/>
      <c r="LY19" s="113"/>
      <c r="LZ19" s="113"/>
      <c r="MA19" s="113"/>
      <c r="MB19" s="113"/>
      <c r="MC19" s="113"/>
      <c r="MD19" s="113"/>
      <c r="ME19" s="113"/>
      <c r="MF19" s="113"/>
      <c r="MG19" s="113"/>
      <c r="MH19" s="113"/>
      <c r="MI19" s="113"/>
      <c r="MJ19" s="113"/>
      <c r="MK19" s="113"/>
      <c r="ML19" s="113"/>
      <c r="MM19" s="113"/>
      <c r="MN19" s="113"/>
      <c r="MO19" s="113"/>
      <c r="MP19" s="113"/>
      <c r="MQ19" s="113"/>
      <c r="MR19" s="113"/>
      <c r="MS19" s="113"/>
      <c r="MT19" s="113"/>
      <c r="MU19" s="113"/>
      <c r="MV19" s="113"/>
      <c r="MW19" s="113"/>
      <c r="MX19" s="113"/>
      <c r="MY19" s="113"/>
      <c r="MZ19" s="113"/>
      <c r="NA19" s="113"/>
      <c r="NB19" s="113"/>
      <c r="NC19" s="113"/>
      <c r="ND19" s="113"/>
      <c r="NE19" s="113"/>
      <c r="NF19" s="113"/>
      <c r="NG19" s="113"/>
      <c r="NH19" s="113"/>
      <c r="NI19" s="113"/>
      <c r="NJ19" s="113"/>
      <c r="NK19" s="113"/>
      <c r="NL19" s="113"/>
      <c r="NM19" s="113"/>
      <c r="NN19" s="113"/>
      <c r="NO19" s="113"/>
      <c r="NP19" s="113"/>
      <c r="NQ19" s="113"/>
      <c r="NR19" s="113"/>
      <c r="NS19" s="113"/>
      <c r="NT19" s="113"/>
      <c r="NU19" s="113"/>
      <c r="NV19" s="113"/>
      <c r="NW19" s="113"/>
      <c r="NX19" s="113"/>
      <c r="NY19" s="113"/>
      <c r="NZ19" s="113"/>
      <c r="OA19" s="113"/>
      <c r="OB19" s="113"/>
      <c r="OC19" s="113"/>
      <c r="OD19" s="113"/>
      <c r="OE19" s="113"/>
      <c r="OF19" s="113"/>
      <c r="OG19" s="113"/>
      <c r="OH19" s="113"/>
      <c r="OI19" s="113"/>
      <c r="OJ19" s="113"/>
      <c r="OK19" s="113"/>
      <c r="OL19" s="113"/>
      <c r="OM19" s="113"/>
      <c r="ON19" s="113"/>
      <c r="OO19" s="113"/>
      <c r="OP19" s="113"/>
      <c r="OQ19" s="113"/>
      <c r="OR19" s="113"/>
      <c r="OS19" s="113"/>
      <c r="OT19" s="113"/>
      <c r="OU19" s="113"/>
      <c r="OV19" s="113"/>
      <c r="OW19" s="113"/>
      <c r="OX19" s="113"/>
      <c r="OY19" s="113"/>
      <c r="OZ19" s="113"/>
      <c r="PA19" s="113"/>
      <c r="PB19" s="113"/>
      <c r="PC19" s="113"/>
      <c r="PD19" s="113"/>
      <c r="PE19" s="113"/>
      <c r="PF19" s="113"/>
      <c r="PG19" s="113"/>
      <c r="PH19" s="113"/>
      <c r="PI19" s="113"/>
      <c r="PJ19" s="113"/>
      <c r="PK19" s="113"/>
      <c r="PL19" s="113"/>
      <c r="PM19" s="113"/>
      <c r="PN19" s="113"/>
      <c r="PO19" s="113"/>
      <c r="PP19" s="113"/>
      <c r="PQ19" s="113"/>
      <c r="PR19" s="113"/>
      <c r="PS19" s="113"/>
      <c r="PT19" s="113"/>
      <c r="PU19" s="113"/>
      <c r="PV19" s="113"/>
      <c r="PW19" s="113"/>
      <c r="PX19" s="113"/>
      <c r="PY19" s="113"/>
      <c r="PZ19" s="113"/>
      <c r="QA19" s="113"/>
      <c r="QB19" s="113"/>
      <c r="QC19" s="113"/>
      <c r="QD19" s="113"/>
      <c r="QE19" s="113"/>
      <c r="QF19" s="113"/>
      <c r="QG19" s="113"/>
      <c r="QH19" s="113"/>
      <c r="QI19" s="113"/>
      <c r="QJ19" s="113"/>
      <c r="QK19" s="113"/>
      <c r="QL19" s="113"/>
      <c r="QM19" s="113"/>
      <c r="QN19" s="113"/>
      <c r="QO19" s="113"/>
      <c r="QP19" s="113"/>
      <c r="QQ19" s="113"/>
      <c r="QR19" s="113"/>
      <c r="QS19" s="113"/>
      <c r="QT19" s="113"/>
      <c r="QU19" s="113"/>
      <c r="QV19" s="113"/>
      <c r="QW19" s="113"/>
      <c r="QX19" s="113"/>
      <c r="QY19" s="113"/>
      <c r="QZ19" s="113"/>
      <c r="RA19" s="113"/>
      <c r="RB19" s="113"/>
      <c r="RC19" s="113"/>
      <c r="RD19" s="113"/>
      <c r="RE19" s="113"/>
      <c r="RF19" s="113"/>
      <c r="RG19" s="113"/>
      <c r="RH19" s="113"/>
      <c r="RI19" s="113"/>
      <c r="RJ19" s="113"/>
      <c r="RK19" s="113"/>
      <c r="RL19" s="113"/>
      <c r="RM19" s="113"/>
      <c r="RN19" s="113"/>
      <c r="RO19" s="113"/>
      <c r="RP19" s="113"/>
      <c r="RQ19" s="113"/>
      <c r="RR19" s="113"/>
      <c r="RS19" s="113"/>
      <c r="RT19" s="113"/>
      <c r="RU19" s="113"/>
      <c r="RV19" s="113"/>
      <c r="RW19" s="113"/>
      <c r="RX19" s="113"/>
      <c r="RY19" s="113"/>
      <c r="RZ19" s="113"/>
      <c r="SA19" s="113"/>
      <c r="SB19" s="113"/>
      <c r="SC19" s="113"/>
      <c r="SD19" s="113"/>
      <c r="SE19" s="113"/>
      <c r="SF19" s="113"/>
      <c r="SG19" s="113"/>
      <c r="SH19" s="113"/>
      <c r="SI19" s="113"/>
      <c r="SJ19" s="113"/>
      <c r="SK19" s="113"/>
      <c r="SL19" s="113"/>
      <c r="SM19" s="113"/>
      <c r="SN19" s="113"/>
      <c r="SO19" s="113"/>
      <c r="SP19" s="113"/>
      <c r="SQ19" s="113"/>
      <c r="SR19" s="113"/>
      <c r="SS19" s="113"/>
      <c r="ST19" s="113"/>
      <c r="SU19" s="113"/>
      <c r="SV19" s="113"/>
      <c r="SW19" s="113"/>
      <c r="SX19" s="113"/>
      <c r="SY19" s="113"/>
      <c r="SZ19" s="113"/>
      <c r="TA19" s="113"/>
      <c r="TB19" s="113"/>
      <c r="TC19" s="113"/>
      <c r="TD19" s="113"/>
      <c r="TE19" s="113"/>
      <c r="TF19" s="113"/>
      <c r="TG19" s="113"/>
      <c r="TH19" s="113"/>
      <c r="TI19" s="113"/>
      <c r="TJ19" s="113"/>
      <c r="TK19" s="113"/>
      <c r="TL19" s="113"/>
      <c r="TM19" s="113"/>
      <c r="TN19" s="113"/>
      <c r="TO19" s="113"/>
      <c r="TP19" s="113"/>
      <c r="TQ19" s="113"/>
      <c r="TR19" s="113"/>
      <c r="TS19" s="113"/>
      <c r="TT19" s="113"/>
      <c r="TU19" s="113"/>
      <c r="TV19" s="113"/>
      <c r="TW19" s="113"/>
      <c r="TX19" s="113"/>
      <c r="TY19" s="113"/>
      <c r="TZ19" s="113"/>
      <c r="UA19" s="113"/>
      <c r="UB19" s="113"/>
      <c r="UC19" s="113"/>
      <c r="UD19" s="113"/>
      <c r="UE19" s="113"/>
      <c r="UF19" s="113"/>
      <c r="UG19" s="113"/>
      <c r="UH19" s="113"/>
      <c r="UI19" s="113"/>
      <c r="UJ19" s="113"/>
      <c r="UK19" s="113"/>
      <c r="UL19" s="113"/>
      <c r="UM19" s="113"/>
      <c r="UN19" s="113"/>
      <c r="UO19" s="113"/>
      <c r="UP19" s="113"/>
      <c r="UQ19" s="113"/>
      <c r="UR19" s="113"/>
      <c r="US19" s="113"/>
      <c r="UT19" s="113"/>
      <c r="UU19" s="113"/>
      <c r="UV19" s="113"/>
      <c r="UW19" s="113"/>
      <c r="UX19" s="113"/>
      <c r="UY19" s="113"/>
      <c r="UZ19" s="113"/>
      <c r="VA19" s="113"/>
      <c r="VB19" s="113"/>
      <c r="VC19" s="113"/>
      <c r="VD19" s="113"/>
      <c r="VE19" s="113"/>
      <c r="VF19" s="113"/>
      <c r="VG19" s="113"/>
      <c r="VH19" s="113"/>
      <c r="VI19" s="113"/>
      <c r="VJ19" s="113"/>
      <c r="VK19" s="113"/>
      <c r="VL19" s="113"/>
      <c r="VM19" s="113"/>
      <c r="VN19" s="113"/>
      <c r="VO19" s="113"/>
      <c r="VP19" s="113"/>
      <c r="VQ19" s="113"/>
      <c r="VR19" s="113"/>
      <c r="VS19" s="113"/>
      <c r="VT19" s="113"/>
      <c r="VU19" s="113"/>
      <c r="VV19" s="113"/>
      <c r="VW19" s="113"/>
      <c r="VX19" s="113"/>
      <c r="VY19" s="113"/>
      <c r="VZ19" s="113"/>
      <c r="WA19" s="113"/>
      <c r="WB19" s="113"/>
    </row>
    <row r="20" spans="1:600" ht="12.75" x14ac:dyDescent="0.2">
      <c r="A20" s="45"/>
      <c r="B20" s="45"/>
      <c r="C20" s="193"/>
      <c r="D20" s="193"/>
      <c r="E20" s="193"/>
      <c r="F20" s="212"/>
      <c r="G20" s="45"/>
      <c r="H20" s="169"/>
      <c r="I20" s="193"/>
      <c r="J20" s="193"/>
      <c r="K20" s="43"/>
      <c r="L20" s="212"/>
      <c r="M20" s="92"/>
      <c r="N20" s="92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70"/>
      <c r="BL20" s="113"/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3"/>
      <c r="DA20" s="113"/>
      <c r="DB20" s="113"/>
      <c r="DC20" s="113"/>
      <c r="DD20" s="113"/>
      <c r="DE20" s="113"/>
      <c r="DF20" s="113"/>
      <c r="DG20" s="113"/>
      <c r="DH20" s="113"/>
      <c r="DI20" s="113"/>
      <c r="DJ20" s="113"/>
      <c r="DK20" s="113"/>
      <c r="DL20" s="113"/>
      <c r="DM20" s="113"/>
      <c r="DN20" s="113"/>
      <c r="DO20" s="113"/>
      <c r="DP20" s="113"/>
      <c r="DQ20" s="113"/>
      <c r="DR20" s="113"/>
      <c r="DS20" s="113"/>
      <c r="DT20" s="113"/>
      <c r="DU20" s="113"/>
      <c r="DV20" s="113"/>
      <c r="DW20" s="113"/>
      <c r="DX20" s="113"/>
      <c r="DY20" s="113"/>
      <c r="DZ20" s="113"/>
      <c r="EA20" s="113"/>
      <c r="EB20" s="113"/>
      <c r="EC20" s="113"/>
      <c r="ED20" s="113"/>
      <c r="EE20" s="113"/>
      <c r="EF20" s="113"/>
      <c r="EG20" s="113"/>
      <c r="EH20" s="113"/>
      <c r="EI20" s="113"/>
      <c r="EJ20" s="113"/>
      <c r="EK20" s="113"/>
      <c r="EL20" s="113"/>
      <c r="EM20" s="113"/>
      <c r="EN20" s="113"/>
      <c r="EO20" s="113"/>
      <c r="EP20" s="113"/>
      <c r="EQ20" s="113"/>
      <c r="ER20" s="113"/>
      <c r="ES20" s="113"/>
      <c r="ET20" s="113"/>
      <c r="EU20" s="113"/>
      <c r="EV20" s="113"/>
      <c r="EW20" s="113"/>
      <c r="EX20" s="113"/>
      <c r="EY20" s="113"/>
      <c r="EZ20" s="113"/>
      <c r="FA20" s="113"/>
      <c r="FB20" s="113"/>
      <c r="FC20" s="113"/>
      <c r="FD20" s="113"/>
      <c r="FE20" s="113"/>
      <c r="FF20" s="113"/>
      <c r="FG20" s="113"/>
      <c r="FH20" s="113"/>
      <c r="FI20" s="113"/>
      <c r="FJ20" s="113"/>
      <c r="FK20" s="113"/>
      <c r="FL20" s="113"/>
      <c r="FM20" s="113"/>
      <c r="FN20" s="113"/>
      <c r="FO20" s="113"/>
      <c r="FP20" s="113"/>
      <c r="FQ20" s="113"/>
      <c r="FR20" s="113"/>
      <c r="FS20" s="113"/>
      <c r="FT20" s="113"/>
      <c r="FU20" s="113"/>
      <c r="FV20" s="113"/>
      <c r="FW20" s="113"/>
      <c r="FX20" s="113"/>
      <c r="FY20" s="113"/>
      <c r="FZ20" s="113"/>
      <c r="GA20" s="113"/>
      <c r="GB20" s="113"/>
      <c r="GC20" s="113"/>
      <c r="GD20" s="113"/>
      <c r="GE20" s="113"/>
      <c r="GF20" s="113"/>
      <c r="GG20" s="113"/>
      <c r="GH20" s="113"/>
      <c r="GI20" s="113"/>
      <c r="GJ20" s="113"/>
      <c r="GK20" s="113"/>
      <c r="GL20" s="113"/>
      <c r="GM20" s="113"/>
      <c r="GN20" s="113"/>
      <c r="GO20" s="113"/>
      <c r="GP20" s="113"/>
      <c r="GQ20" s="113"/>
      <c r="GR20" s="113"/>
      <c r="GS20" s="113"/>
      <c r="GT20" s="113"/>
      <c r="GU20" s="113"/>
      <c r="GV20" s="113"/>
      <c r="GW20" s="113"/>
      <c r="GX20" s="113"/>
      <c r="GY20" s="113"/>
      <c r="GZ20" s="113"/>
      <c r="HA20" s="113"/>
      <c r="HB20" s="113"/>
      <c r="HC20" s="113"/>
      <c r="HD20" s="113"/>
      <c r="HE20" s="113"/>
      <c r="HF20" s="113"/>
      <c r="HG20" s="113"/>
      <c r="HH20" s="113"/>
      <c r="HI20" s="113"/>
      <c r="HJ20" s="113"/>
      <c r="HK20" s="113"/>
      <c r="HL20" s="113"/>
      <c r="HM20" s="113"/>
      <c r="HN20" s="113"/>
      <c r="HO20" s="113"/>
      <c r="HP20" s="113"/>
      <c r="HQ20" s="113"/>
      <c r="HR20" s="113"/>
      <c r="HS20" s="113"/>
      <c r="HT20" s="113"/>
      <c r="HU20" s="113"/>
      <c r="HV20" s="113"/>
      <c r="HW20" s="113"/>
      <c r="HX20" s="113"/>
      <c r="HY20" s="113"/>
      <c r="HZ20" s="113"/>
      <c r="IA20" s="113"/>
      <c r="IB20" s="113"/>
      <c r="IC20" s="113"/>
      <c r="ID20" s="113"/>
      <c r="IE20" s="113"/>
      <c r="IF20" s="113"/>
      <c r="IG20" s="113"/>
      <c r="IH20" s="113"/>
      <c r="II20" s="113"/>
      <c r="IJ20" s="113"/>
      <c r="IK20" s="113"/>
      <c r="IL20" s="113"/>
      <c r="IM20" s="113"/>
      <c r="IN20" s="113"/>
      <c r="IO20" s="113"/>
      <c r="IP20" s="113"/>
      <c r="IQ20" s="113"/>
      <c r="IR20" s="113"/>
      <c r="IS20" s="113"/>
      <c r="IT20" s="113"/>
      <c r="IU20" s="113"/>
      <c r="IV20" s="113"/>
      <c r="IW20" s="113"/>
      <c r="IX20" s="113"/>
      <c r="IY20" s="113"/>
      <c r="IZ20" s="113"/>
      <c r="JA20" s="113"/>
      <c r="JB20" s="113"/>
      <c r="JC20" s="113"/>
      <c r="JD20" s="113"/>
      <c r="JE20" s="113"/>
      <c r="JF20" s="113"/>
      <c r="JG20" s="113"/>
      <c r="JH20" s="113"/>
      <c r="JI20" s="113"/>
      <c r="JJ20" s="113"/>
      <c r="JK20" s="113"/>
      <c r="JL20" s="113"/>
      <c r="JM20" s="113"/>
      <c r="JN20" s="113"/>
      <c r="JO20" s="113"/>
      <c r="JP20" s="113"/>
      <c r="JQ20" s="113"/>
      <c r="JR20" s="113"/>
      <c r="JS20" s="113"/>
      <c r="JT20" s="113"/>
      <c r="JU20" s="113"/>
      <c r="JV20" s="113"/>
      <c r="JW20" s="113"/>
      <c r="JX20" s="113"/>
      <c r="JY20" s="113"/>
      <c r="JZ20" s="113"/>
      <c r="KA20" s="113"/>
      <c r="KB20" s="113"/>
      <c r="KC20" s="113"/>
      <c r="KD20" s="113"/>
      <c r="KE20" s="113"/>
      <c r="KF20" s="113"/>
      <c r="KG20" s="113"/>
      <c r="KH20" s="113"/>
      <c r="KI20" s="113"/>
      <c r="KJ20" s="113"/>
      <c r="KK20" s="113"/>
      <c r="KL20" s="113"/>
      <c r="KM20" s="113"/>
      <c r="KN20" s="113"/>
      <c r="KO20" s="113"/>
      <c r="KP20" s="113"/>
      <c r="KQ20" s="113"/>
      <c r="KR20" s="113"/>
      <c r="KS20" s="113"/>
      <c r="KT20" s="113"/>
      <c r="KU20" s="113"/>
      <c r="KV20" s="113"/>
      <c r="KW20" s="113"/>
      <c r="KX20" s="113"/>
      <c r="KY20" s="113"/>
      <c r="KZ20" s="113"/>
      <c r="LA20" s="113"/>
      <c r="LB20" s="113"/>
      <c r="LC20" s="113"/>
      <c r="LD20" s="113"/>
      <c r="LE20" s="113"/>
      <c r="LF20" s="113"/>
      <c r="LG20" s="113"/>
      <c r="LH20" s="113"/>
      <c r="LI20" s="113"/>
      <c r="LJ20" s="113"/>
      <c r="LK20" s="113"/>
      <c r="LL20" s="113"/>
      <c r="LM20" s="113"/>
      <c r="LN20" s="113"/>
      <c r="LO20" s="113"/>
      <c r="LP20" s="113"/>
      <c r="LQ20" s="113"/>
      <c r="LR20" s="113"/>
      <c r="LS20" s="113"/>
      <c r="LT20" s="113"/>
      <c r="LU20" s="113"/>
      <c r="LV20" s="113"/>
      <c r="LW20" s="113"/>
      <c r="LX20" s="113"/>
      <c r="LY20" s="113"/>
      <c r="LZ20" s="113"/>
      <c r="MA20" s="113"/>
      <c r="MB20" s="113"/>
      <c r="MC20" s="113"/>
      <c r="MD20" s="113"/>
      <c r="ME20" s="113"/>
      <c r="MF20" s="113"/>
      <c r="MG20" s="113"/>
      <c r="MH20" s="113"/>
      <c r="MI20" s="113"/>
      <c r="MJ20" s="113"/>
      <c r="MK20" s="113"/>
      <c r="ML20" s="113"/>
      <c r="MM20" s="113"/>
      <c r="MN20" s="113"/>
      <c r="MO20" s="113"/>
      <c r="MP20" s="113"/>
      <c r="MQ20" s="113"/>
      <c r="MR20" s="113"/>
      <c r="MS20" s="113"/>
      <c r="MT20" s="113"/>
      <c r="MU20" s="113"/>
      <c r="MV20" s="113"/>
      <c r="MW20" s="113"/>
      <c r="MX20" s="113"/>
      <c r="MY20" s="113"/>
      <c r="MZ20" s="113"/>
      <c r="NA20" s="113"/>
      <c r="NB20" s="113"/>
      <c r="NC20" s="113"/>
      <c r="ND20" s="113"/>
      <c r="NE20" s="113"/>
      <c r="NF20" s="113"/>
      <c r="NG20" s="113"/>
      <c r="NH20" s="113"/>
      <c r="NI20" s="113"/>
      <c r="NJ20" s="113"/>
      <c r="NK20" s="113"/>
      <c r="NL20" s="113"/>
      <c r="NM20" s="113"/>
      <c r="NN20" s="113"/>
      <c r="NO20" s="113"/>
      <c r="NP20" s="113"/>
      <c r="NQ20" s="113"/>
      <c r="NR20" s="113"/>
      <c r="NS20" s="113"/>
      <c r="NT20" s="113"/>
      <c r="NU20" s="113"/>
      <c r="NV20" s="113"/>
      <c r="NW20" s="113"/>
      <c r="NX20" s="113"/>
      <c r="NY20" s="113"/>
      <c r="NZ20" s="113"/>
      <c r="OA20" s="113"/>
      <c r="OB20" s="113"/>
      <c r="OC20" s="113"/>
      <c r="OD20" s="113"/>
      <c r="OE20" s="113"/>
      <c r="OF20" s="113"/>
      <c r="OG20" s="113"/>
      <c r="OH20" s="113"/>
      <c r="OI20" s="113"/>
      <c r="OJ20" s="113"/>
      <c r="OK20" s="113"/>
      <c r="OL20" s="113"/>
      <c r="OM20" s="113"/>
      <c r="ON20" s="113"/>
      <c r="OO20" s="113"/>
      <c r="OP20" s="113"/>
      <c r="OQ20" s="113"/>
      <c r="OR20" s="113"/>
      <c r="OS20" s="113"/>
      <c r="OT20" s="113"/>
      <c r="OU20" s="113"/>
      <c r="OV20" s="113"/>
      <c r="OW20" s="113"/>
      <c r="OX20" s="113"/>
      <c r="OY20" s="113"/>
      <c r="OZ20" s="113"/>
      <c r="PA20" s="113"/>
      <c r="PB20" s="113"/>
      <c r="PC20" s="113"/>
      <c r="PD20" s="113"/>
      <c r="PE20" s="113"/>
      <c r="PF20" s="113"/>
      <c r="PG20" s="113"/>
      <c r="PH20" s="113"/>
      <c r="PI20" s="113"/>
      <c r="PJ20" s="113"/>
      <c r="PK20" s="113"/>
      <c r="PL20" s="113"/>
      <c r="PM20" s="113"/>
      <c r="PN20" s="113"/>
      <c r="PO20" s="113"/>
      <c r="PP20" s="113"/>
      <c r="PQ20" s="113"/>
      <c r="PR20" s="113"/>
      <c r="PS20" s="113"/>
      <c r="PT20" s="113"/>
      <c r="PU20" s="113"/>
      <c r="PV20" s="113"/>
      <c r="PW20" s="113"/>
      <c r="PX20" s="113"/>
      <c r="PY20" s="113"/>
      <c r="PZ20" s="113"/>
      <c r="QA20" s="113"/>
      <c r="QB20" s="113"/>
      <c r="QC20" s="113"/>
      <c r="QD20" s="113"/>
      <c r="QE20" s="113"/>
      <c r="QF20" s="113"/>
      <c r="QG20" s="113"/>
      <c r="QH20" s="113"/>
      <c r="QI20" s="113"/>
      <c r="QJ20" s="113"/>
      <c r="QK20" s="113"/>
      <c r="QL20" s="113"/>
      <c r="QM20" s="113"/>
      <c r="QN20" s="113"/>
      <c r="QO20" s="113"/>
      <c r="QP20" s="113"/>
      <c r="QQ20" s="113"/>
      <c r="QR20" s="113"/>
      <c r="QS20" s="113"/>
      <c r="QT20" s="113"/>
      <c r="QU20" s="113"/>
      <c r="QV20" s="113"/>
      <c r="QW20" s="113"/>
      <c r="QX20" s="113"/>
      <c r="QY20" s="113"/>
      <c r="QZ20" s="113"/>
      <c r="RA20" s="113"/>
      <c r="RB20" s="113"/>
      <c r="RC20" s="113"/>
      <c r="RD20" s="113"/>
      <c r="RE20" s="113"/>
      <c r="RF20" s="113"/>
      <c r="RG20" s="113"/>
      <c r="RH20" s="113"/>
      <c r="RI20" s="113"/>
      <c r="RJ20" s="113"/>
      <c r="RK20" s="113"/>
      <c r="RL20" s="113"/>
      <c r="RM20" s="113"/>
      <c r="RN20" s="113"/>
      <c r="RO20" s="113"/>
      <c r="RP20" s="113"/>
      <c r="RQ20" s="113"/>
      <c r="RR20" s="113"/>
      <c r="RS20" s="113"/>
      <c r="RT20" s="113"/>
      <c r="RU20" s="113"/>
      <c r="RV20" s="113"/>
      <c r="RW20" s="113"/>
      <c r="RX20" s="113"/>
      <c r="RY20" s="113"/>
      <c r="RZ20" s="113"/>
      <c r="SA20" s="113"/>
      <c r="SB20" s="113"/>
      <c r="SC20" s="113"/>
      <c r="SD20" s="113"/>
      <c r="SE20" s="113"/>
      <c r="SF20" s="113"/>
      <c r="SG20" s="113"/>
      <c r="SH20" s="113"/>
      <c r="SI20" s="113"/>
      <c r="SJ20" s="113"/>
      <c r="SK20" s="113"/>
      <c r="SL20" s="113"/>
      <c r="SM20" s="113"/>
      <c r="SN20" s="113"/>
      <c r="SO20" s="113"/>
      <c r="SP20" s="113"/>
      <c r="SQ20" s="113"/>
      <c r="SR20" s="113"/>
      <c r="SS20" s="113"/>
      <c r="ST20" s="113"/>
      <c r="SU20" s="113"/>
      <c r="SV20" s="113"/>
      <c r="SW20" s="113"/>
      <c r="SX20" s="113"/>
      <c r="SY20" s="113"/>
      <c r="SZ20" s="113"/>
      <c r="TA20" s="113"/>
      <c r="TB20" s="113"/>
      <c r="TC20" s="113"/>
      <c r="TD20" s="113"/>
      <c r="TE20" s="113"/>
      <c r="TF20" s="113"/>
      <c r="TG20" s="113"/>
      <c r="TH20" s="113"/>
      <c r="TI20" s="113"/>
      <c r="TJ20" s="113"/>
      <c r="TK20" s="113"/>
      <c r="TL20" s="113"/>
      <c r="TM20" s="113"/>
      <c r="TN20" s="113"/>
      <c r="TO20" s="113"/>
      <c r="TP20" s="113"/>
      <c r="TQ20" s="113"/>
      <c r="TR20" s="113"/>
      <c r="TS20" s="113"/>
      <c r="TT20" s="113"/>
      <c r="TU20" s="113"/>
      <c r="TV20" s="113"/>
      <c r="TW20" s="113"/>
      <c r="TX20" s="113"/>
      <c r="TY20" s="113"/>
      <c r="TZ20" s="113"/>
      <c r="UA20" s="113"/>
      <c r="UB20" s="113"/>
      <c r="UC20" s="113"/>
      <c r="UD20" s="113"/>
      <c r="UE20" s="113"/>
      <c r="UF20" s="113"/>
      <c r="UG20" s="113"/>
      <c r="UH20" s="113"/>
      <c r="UI20" s="113"/>
      <c r="UJ20" s="113"/>
      <c r="UK20" s="113"/>
      <c r="UL20" s="113"/>
      <c r="UM20" s="113"/>
      <c r="UN20" s="113"/>
      <c r="UO20" s="113"/>
      <c r="UP20" s="113"/>
      <c r="UQ20" s="113"/>
      <c r="UR20" s="113"/>
      <c r="US20" s="113"/>
      <c r="UT20" s="113"/>
      <c r="UU20" s="113"/>
      <c r="UV20" s="113"/>
      <c r="UW20" s="113"/>
      <c r="UX20" s="113"/>
      <c r="UY20" s="113"/>
      <c r="UZ20" s="113"/>
      <c r="VA20" s="113"/>
      <c r="VB20" s="113"/>
      <c r="VC20" s="113"/>
      <c r="VD20" s="113"/>
      <c r="VE20" s="113"/>
      <c r="VF20" s="113"/>
      <c r="VG20" s="113"/>
      <c r="VH20" s="113"/>
      <c r="VI20" s="113"/>
      <c r="VJ20" s="113"/>
      <c r="VK20" s="113"/>
      <c r="VL20" s="113"/>
      <c r="VM20" s="113"/>
      <c r="VN20" s="113"/>
      <c r="VO20" s="113"/>
      <c r="VP20" s="113"/>
      <c r="VQ20" s="113"/>
      <c r="VR20" s="113"/>
      <c r="VS20" s="113"/>
      <c r="VT20" s="113"/>
      <c r="VU20" s="113"/>
      <c r="VV20" s="113"/>
      <c r="VW20" s="113"/>
      <c r="VX20" s="113"/>
      <c r="VY20" s="113"/>
      <c r="VZ20" s="113"/>
      <c r="WA20" s="113"/>
      <c r="WB20" s="113"/>
    </row>
    <row r="21" spans="1:600" ht="12.75" x14ac:dyDescent="0.2">
      <c r="A21" s="45"/>
      <c r="B21" s="45"/>
      <c r="C21" s="193" t="s">
        <v>131</v>
      </c>
      <c r="D21" s="201">
        <f>F9T11_InfantryHealth</f>
        <v>26</v>
      </c>
      <c r="E21" s="202">
        <f>F9T11_LancerHealth</f>
        <v>18</v>
      </c>
      <c r="F21" s="203">
        <f>F9T11_MarksmanHealth</f>
        <v>18</v>
      </c>
      <c r="G21" s="45"/>
      <c r="H21" s="169"/>
      <c r="I21" s="193" t="s">
        <v>131</v>
      </c>
      <c r="J21" s="201">
        <f>F9T11_InfantryHealth</f>
        <v>26</v>
      </c>
      <c r="K21" s="202">
        <f>F9T11_LancerHealth</f>
        <v>18</v>
      </c>
      <c r="L21" s="203">
        <f>F9T11_MarksmanHealth</f>
        <v>18</v>
      </c>
      <c r="M21" s="92"/>
      <c r="N21" s="92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70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3"/>
      <c r="DA21" s="113"/>
      <c r="DB21" s="113"/>
      <c r="DC21" s="113"/>
      <c r="DD21" s="113"/>
      <c r="DE21" s="113"/>
      <c r="DF21" s="113"/>
      <c r="DG21" s="113"/>
      <c r="DH21" s="113"/>
      <c r="DI21" s="113"/>
      <c r="DJ21" s="113"/>
      <c r="DK21" s="113"/>
      <c r="DL21" s="113"/>
      <c r="DM21" s="113"/>
      <c r="DN21" s="113"/>
      <c r="DO21" s="113"/>
      <c r="DP21" s="113"/>
      <c r="DQ21" s="113"/>
      <c r="DR21" s="113"/>
      <c r="DS21" s="113"/>
      <c r="DT21" s="113"/>
      <c r="DU21" s="113"/>
      <c r="DV21" s="113"/>
      <c r="DW21" s="113"/>
      <c r="DX21" s="113"/>
      <c r="DY21" s="113"/>
      <c r="DZ21" s="113"/>
      <c r="EA21" s="113"/>
      <c r="EB21" s="113"/>
      <c r="EC21" s="113"/>
      <c r="ED21" s="113"/>
      <c r="EE21" s="113"/>
      <c r="EF21" s="113"/>
      <c r="EG21" s="113"/>
      <c r="EH21" s="113"/>
      <c r="EI21" s="113"/>
      <c r="EJ21" s="113"/>
      <c r="EK21" s="113"/>
      <c r="EL21" s="113"/>
      <c r="EM21" s="113"/>
      <c r="EN21" s="113"/>
      <c r="EO21" s="113"/>
      <c r="EP21" s="113"/>
      <c r="EQ21" s="113"/>
      <c r="ER21" s="113"/>
      <c r="ES21" s="113"/>
      <c r="ET21" s="113"/>
      <c r="EU21" s="113"/>
      <c r="EV21" s="113"/>
      <c r="EW21" s="113"/>
      <c r="EX21" s="113"/>
      <c r="EY21" s="113"/>
      <c r="EZ21" s="113"/>
      <c r="FA21" s="113"/>
      <c r="FB21" s="113"/>
      <c r="FC21" s="113"/>
      <c r="FD21" s="113"/>
      <c r="FE21" s="113"/>
      <c r="FF21" s="113"/>
      <c r="FG21" s="113"/>
      <c r="FH21" s="113"/>
      <c r="FI21" s="113"/>
      <c r="FJ21" s="113"/>
      <c r="FK21" s="113"/>
      <c r="FL21" s="113"/>
      <c r="FM21" s="113"/>
      <c r="FN21" s="113"/>
      <c r="FO21" s="113"/>
      <c r="FP21" s="113"/>
      <c r="FQ21" s="113"/>
      <c r="FR21" s="113"/>
      <c r="FS21" s="113"/>
      <c r="FT21" s="113"/>
      <c r="FU21" s="113"/>
      <c r="FV21" s="113"/>
      <c r="FW21" s="113"/>
      <c r="FX21" s="113"/>
      <c r="FY21" s="113"/>
      <c r="FZ21" s="113"/>
      <c r="GA21" s="113"/>
      <c r="GB21" s="113"/>
      <c r="GC21" s="113"/>
      <c r="GD21" s="113"/>
      <c r="GE21" s="113"/>
      <c r="GF21" s="113"/>
      <c r="GG21" s="113"/>
      <c r="GH21" s="113"/>
      <c r="GI21" s="113"/>
      <c r="GJ21" s="113"/>
      <c r="GK21" s="113"/>
      <c r="GL21" s="113"/>
      <c r="GM21" s="113"/>
      <c r="GN21" s="113"/>
      <c r="GO21" s="113"/>
      <c r="GP21" s="113"/>
      <c r="GQ21" s="113"/>
      <c r="GR21" s="113"/>
      <c r="GS21" s="113"/>
      <c r="GT21" s="113"/>
      <c r="GU21" s="113"/>
      <c r="GV21" s="113"/>
      <c r="GW21" s="113"/>
      <c r="GX21" s="113"/>
      <c r="GY21" s="113"/>
      <c r="GZ21" s="113"/>
      <c r="HA21" s="113"/>
      <c r="HB21" s="113"/>
      <c r="HC21" s="113"/>
      <c r="HD21" s="113"/>
      <c r="HE21" s="113"/>
      <c r="HF21" s="113"/>
      <c r="HG21" s="113"/>
      <c r="HH21" s="113"/>
      <c r="HI21" s="113"/>
      <c r="HJ21" s="113"/>
      <c r="HK21" s="113"/>
      <c r="HL21" s="113"/>
      <c r="HM21" s="113"/>
      <c r="HN21" s="113"/>
      <c r="HO21" s="113"/>
      <c r="HP21" s="113"/>
      <c r="HQ21" s="113"/>
      <c r="HR21" s="113"/>
      <c r="HS21" s="113"/>
      <c r="HT21" s="113"/>
      <c r="HU21" s="113"/>
      <c r="HV21" s="113"/>
      <c r="HW21" s="113"/>
      <c r="HX21" s="113"/>
      <c r="HY21" s="113"/>
      <c r="HZ21" s="113"/>
      <c r="IA21" s="113"/>
      <c r="IB21" s="113"/>
      <c r="IC21" s="113"/>
      <c r="ID21" s="113"/>
      <c r="IE21" s="113"/>
      <c r="IF21" s="113"/>
      <c r="IG21" s="113"/>
      <c r="IH21" s="113"/>
      <c r="II21" s="113"/>
      <c r="IJ21" s="113"/>
      <c r="IK21" s="113"/>
      <c r="IL21" s="113"/>
      <c r="IM21" s="113"/>
      <c r="IN21" s="113"/>
      <c r="IO21" s="113"/>
      <c r="IP21" s="113"/>
      <c r="IQ21" s="113"/>
      <c r="IR21" s="113"/>
      <c r="IS21" s="113"/>
      <c r="IT21" s="113"/>
      <c r="IU21" s="113"/>
      <c r="IV21" s="113"/>
      <c r="IW21" s="113"/>
      <c r="IX21" s="113"/>
      <c r="IY21" s="113"/>
      <c r="IZ21" s="113"/>
      <c r="JA21" s="113"/>
      <c r="JB21" s="113"/>
      <c r="JC21" s="113"/>
      <c r="JD21" s="113"/>
      <c r="JE21" s="113"/>
      <c r="JF21" s="113"/>
      <c r="JG21" s="113"/>
      <c r="JH21" s="113"/>
      <c r="JI21" s="113"/>
      <c r="JJ21" s="113"/>
      <c r="JK21" s="113"/>
      <c r="JL21" s="113"/>
      <c r="JM21" s="113"/>
      <c r="JN21" s="113"/>
      <c r="JO21" s="113"/>
      <c r="JP21" s="113"/>
      <c r="JQ21" s="113"/>
      <c r="JR21" s="113"/>
      <c r="JS21" s="113"/>
      <c r="JT21" s="113"/>
      <c r="JU21" s="113"/>
      <c r="JV21" s="113"/>
      <c r="JW21" s="113"/>
      <c r="JX21" s="113"/>
      <c r="JY21" s="113"/>
      <c r="JZ21" s="113"/>
      <c r="KA21" s="113"/>
      <c r="KB21" s="113"/>
      <c r="KC21" s="113"/>
      <c r="KD21" s="113"/>
      <c r="KE21" s="113"/>
      <c r="KF21" s="113"/>
      <c r="KG21" s="113"/>
      <c r="KH21" s="113"/>
      <c r="KI21" s="113"/>
      <c r="KJ21" s="113"/>
      <c r="KK21" s="113"/>
      <c r="KL21" s="113"/>
      <c r="KM21" s="113"/>
      <c r="KN21" s="113"/>
      <c r="KO21" s="113"/>
      <c r="KP21" s="113"/>
      <c r="KQ21" s="113"/>
      <c r="KR21" s="113"/>
      <c r="KS21" s="113"/>
      <c r="KT21" s="113"/>
      <c r="KU21" s="113"/>
      <c r="KV21" s="113"/>
      <c r="KW21" s="113"/>
      <c r="KX21" s="113"/>
      <c r="KY21" s="113"/>
      <c r="KZ21" s="113"/>
      <c r="LA21" s="113"/>
      <c r="LB21" s="113"/>
      <c r="LC21" s="113"/>
      <c r="LD21" s="113"/>
      <c r="LE21" s="113"/>
      <c r="LF21" s="113"/>
      <c r="LG21" s="113"/>
      <c r="LH21" s="113"/>
      <c r="LI21" s="113"/>
      <c r="LJ21" s="113"/>
      <c r="LK21" s="113"/>
      <c r="LL21" s="113"/>
      <c r="LM21" s="113"/>
      <c r="LN21" s="113"/>
      <c r="LO21" s="113"/>
      <c r="LP21" s="113"/>
      <c r="LQ21" s="113"/>
      <c r="LR21" s="113"/>
      <c r="LS21" s="113"/>
      <c r="LT21" s="113"/>
      <c r="LU21" s="113"/>
      <c r="LV21" s="113"/>
      <c r="LW21" s="113"/>
      <c r="LX21" s="113"/>
      <c r="LY21" s="113"/>
      <c r="LZ21" s="113"/>
      <c r="MA21" s="113"/>
      <c r="MB21" s="113"/>
      <c r="MC21" s="113"/>
      <c r="MD21" s="113"/>
      <c r="ME21" s="113"/>
      <c r="MF21" s="113"/>
      <c r="MG21" s="113"/>
      <c r="MH21" s="113"/>
      <c r="MI21" s="113"/>
      <c r="MJ21" s="113"/>
      <c r="MK21" s="113"/>
      <c r="ML21" s="113"/>
      <c r="MM21" s="113"/>
      <c r="MN21" s="113"/>
      <c r="MO21" s="113"/>
      <c r="MP21" s="113"/>
      <c r="MQ21" s="113"/>
      <c r="MR21" s="113"/>
      <c r="MS21" s="113"/>
      <c r="MT21" s="113"/>
      <c r="MU21" s="113"/>
      <c r="MV21" s="113"/>
      <c r="MW21" s="113"/>
      <c r="MX21" s="113"/>
      <c r="MY21" s="113"/>
      <c r="MZ21" s="113"/>
      <c r="NA21" s="113"/>
      <c r="NB21" s="113"/>
      <c r="NC21" s="113"/>
      <c r="ND21" s="113"/>
      <c r="NE21" s="113"/>
      <c r="NF21" s="113"/>
      <c r="NG21" s="113"/>
      <c r="NH21" s="113"/>
      <c r="NI21" s="113"/>
      <c r="NJ21" s="113"/>
      <c r="NK21" s="113"/>
      <c r="NL21" s="113"/>
      <c r="NM21" s="113"/>
      <c r="NN21" s="113"/>
      <c r="NO21" s="113"/>
      <c r="NP21" s="113"/>
      <c r="NQ21" s="113"/>
      <c r="NR21" s="113"/>
      <c r="NS21" s="113"/>
      <c r="NT21" s="113"/>
      <c r="NU21" s="113"/>
      <c r="NV21" s="113"/>
      <c r="NW21" s="113"/>
      <c r="NX21" s="113"/>
      <c r="NY21" s="113"/>
      <c r="NZ21" s="113"/>
      <c r="OA21" s="113"/>
      <c r="OB21" s="113"/>
      <c r="OC21" s="113"/>
      <c r="OD21" s="113"/>
      <c r="OE21" s="113"/>
      <c r="OF21" s="113"/>
      <c r="OG21" s="113"/>
      <c r="OH21" s="113"/>
      <c r="OI21" s="113"/>
      <c r="OJ21" s="113"/>
      <c r="OK21" s="113"/>
      <c r="OL21" s="113"/>
      <c r="OM21" s="113"/>
      <c r="ON21" s="113"/>
      <c r="OO21" s="113"/>
      <c r="OP21" s="113"/>
      <c r="OQ21" s="113"/>
      <c r="OR21" s="113"/>
      <c r="OS21" s="113"/>
      <c r="OT21" s="113"/>
      <c r="OU21" s="113"/>
      <c r="OV21" s="113"/>
      <c r="OW21" s="113"/>
      <c r="OX21" s="113"/>
      <c r="OY21" s="113"/>
      <c r="OZ21" s="113"/>
      <c r="PA21" s="113"/>
      <c r="PB21" s="113"/>
      <c r="PC21" s="113"/>
      <c r="PD21" s="113"/>
      <c r="PE21" s="113"/>
      <c r="PF21" s="113"/>
      <c r="PG21" s="113"/>
      <c r="PH21" s="113"/>
      <c r="PI21" s="113"/>
      <c r="PJ21" s="113"/>
      <c r="PK21" s="113"/>
      <c r="PL21" s="113"/>
      <c r="PM21" s="113"/>
      <c r="PN21" s="113"/>
      <c r="PO21" s="113"/>
      <c r="PP21" s="113"/>
      <c r="PQ21" s="113"/>
      <c r="PR21" s="113"/>
      <c r="PS21" s="113"/>
      <c r="PT21" s="113"/>
      <c r="PU21" s="113"/>
      <c r="PV21" s="113"/>
      <c r="PW21" s="113"/>
      <c r="PX21" s="113"/>
      <c r="PY21" s="113"/>
      <c r="PZ21" s="113"/>
      <c r="QA21" s="113"/>
      <c r="QB21" s="113"/>
      <c r="QC21" s="113"/>
      <c r="QD21" s="113"/>
      <c r="QE21" s="113"/>
      <c r="QF21" s="113"/>
      <c r="QG21" s="113"/>
      <c r="QH21" s="113"/>
      <c r="QI21" s="113"/>
      <c r="QJ21" s="113"/>
      <c r="QK21" s="113"/>
      <c r="QL21" s="113"/>
      <c r="QM21" s="113"/>
      <c r="QN21" s="113"/>
      <c r="QO21" s="113"/>
      <c r="QP21" s="113"/>
      <c r="QQ21" s="113"/>
      <c r="QR21" s="113"/>
      <c r="QS21" s="113"/>
      <c r="QT21" s="113"/>
      <c r="QU21" s="113"/>
      <c r="QV21" s="113"/>
      <c r="QW21" s="113"/>
      <c r="QX21" s="113"/>
      <c r="QY21" s="113"/>
      <c r="QZ21" s="113"/>
      <c r="RA21" s="113"/>
      <c r="RB21" s="113"/>
      <c r="RC21" s="113"/>
      <c r="RD21" s="113"/>
      <c r="RE21" s="113"/>
      <c r="RF21" s="113"/>
      <c r="RG21" s="113"/>
      <c r="RH21" s="113"/>
      <c r="RI21" s="113"/>
      <c r="RJ21" s="113"/>
      <c r="RK21" s="113"/>
      <c r="RL21" s="113"/>
      <c r="RM21" s="113"/>
      <c r="RN21" s="113"/>
      <c r="RO21" s="113"/>
      <c r="RP21" s="113"/>
      <c r="RQ21" s="113"/>
      <c r="RR21" s="113"/>
      <c r="RS21" s="113"/>
      <c r="RT21" s="113"/>
      <c r="RU21" s="113"/>
      <c r="RV21" s="113"/>
      <c r="RW21" s="113"/>
      <c r="RX21" s="113"/>
      <c r="RY21" s="113"/>
      <c r="RZ21" s="113"/>
      <c r="SA21" s="113"/>
      <c r="SB21" s="113"/>
      <c r="SC21" s="113"/>
      <c r="SD21" s="113"/>
      <c r="SE21" s="113"/>
      <c r="SF21" s="113"/>
      <c r="SG21" s="113"/>
      <c r="SH21" s="113"/>
      <c r="SI21" s="113"/>
      <c r="SJ21" s="113"/>
      <c r="SK21" s="113"/>
      <c r="SL21" s="113"/>
      <c r="SM21" s="113"/>
      <c r="SN21" s="113"/>
      <c r="SO21" s="113"/>
      <c r="SP21" s="113"/>
      <c r="SQ21" s="113"/>
      <c r="SR21" s="113"/>
      <c r="SS21" s="113"/>
      <c r="ST21" s="113"/>
      <c r="SU21" s="113"/>
      <c r="SV21" s="113"/>
      <c r="SW21" s="113"/>
      <c r="SX21" s="113"/>
      <c r="SY21" s="113"/>
      <c r="SZ21" s="113"/>
      <c r="TA21" s="113"/>
      <c r="TB21" s="113"/>
      <c r="TC21" s="113"/>
      <c r="TD21" s="113"/>
      <c r="TE21" s="113"/>
      <c r="TF21" s="113"/>
      <c r="TG21" s="113"/>
      <c r="TH21" s="113"/>
      <c r="TI21" s="113"/>
      <c r="TJ21" s="113"/>
      <c r="TK21" s="113"/>
      <c r="TL21" s="113"/>
      <c r="TM21" s="113"/>
      <c r="TN21" s="113"/>
      <c r="TO21" s="113"/>
      <c r="TP21" s="113"/>
      <c r="TQ21" s="113"/>
      <c r="TR21" s="113"/>
      <c r="TS21" s="113"/>
      <c r="TT21" s="113"/>
      <c r="TU21" s="113"/>
      <c r="TV21" s="113"/>
      <c r="TW21" s="113"/>
      <c r="TX21" s="113"/>
      <c r="TY21" s="113"/>
      <c r="TZ21" s="113"/>
      <c r="UA21" s="113"/>
      <c r="UB21" s="113"/>
      <c r="UC21" s="113"/>
      <c r="UD21" s="113"/>
      <c r="UE21" s="113"/>
      <c r="UF21" s="113"/>
      <c r="UG21" s="113"/>
      <c r="UH21" s="113"/>
      <c r="UI21" s="113"/>
      <c r="UJ21" s="113"/>
      <c r="UK21" s="113"/>
      <c r="UL21" s="113"/>
      <c r="UM21" s="113"/>
      <c r="UN21" s="113"/>
      <c r="UO21" s="113"/>
      <c r="UP21" s="113"/>
      <c r="UQ21" s="113"/>
      <c r="UR21" s="113"/>
      <c r="US21" s="113"/>
      <c r="UT21" s="113"/>
      <c r="UU21" s="113"/>
      <c r="UV21" s="113"/>
      <c r="UW21" s="113"/>
      <c r="UX21" s="113"/>
      <c r="UY21" s="113"/>
      <c r="UZ21" s="113"/>
      <c r="VA21" s="113"/>
      <c r="VB21" s="113"/>
      <c r="VC21" s="113"/>
      <c r="VD21" s="113"/>
      <c r="VE21" s="113"/>
      <c r="VF21" s="113"/>
      <c r="VG21" s="113"/>
      <c r="VH21" s="113"/>
      <c r="VI21" s="113"/>
      <c r="VJ21" s="113"/>
      <c r="VK21" s="113"/>
      <c r="VL21" s="113"/>
      <c r="VM21" s="113"/>
      <c r="VN21" s="113"/>
      <c r="VO21" s="113"/>
      <c r="VP21" s="113"/>
      <c r="VQ21" s="113"/>
      <c r="VR21" s="113"/>
      <c r="VS21" s="113"/>
      <c r="VT21" s="113"/>
      <c r="VU21" s="113"/>
      <c r="VV21" s="113"/>
      <c r="VW21" s="113"/>
      <c r="VX21" s="113"/>
      <c r="VY21" s="113"/>
      <c r="VZ21" s="113"/>
      <c r="WA21" s="113"/>
      <c r="WB21" s="113"/>
    </row>
    <row r="22" spans="1:600" ht="12.75" x14ac:dyDescent="0.2">
      <c r="A22" s="45"/>
      <c r="B22" s="45"/>
      <c r="C22" s="193"/>
      <c r="D22" s="193"/>
      <c r="E22" s="193"/>
      <c r="F22" s="212"/>
      <c r="G22" s="45"/>
      <c r="H22" s="169"/>
      <c r="I22" s="193"/>
      <c r="J22" s="193"/>
      <c r="K22" s="43"/>
      <c r="L22" s="212"/>
      <c r="M22" s="92"/>
      <c r="N22" s="92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70"/>
      <c r="BL22" s="113"/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  <c r="CP22" s="113"/>
      <c r="CQ22" s="113"/>
      <c r="CR22" s="113"/>
      <c r="CS22" s="113"/>
      <c r="CT22" s="113"/>
      <c r="CU22" s="113"/>
      <c r="CV22" s="113"/>
      <c r="CW22" s="113"/>
      <c r="CX22" s="113"/>
      <c r="CY22" s="113"/>
      <c r="CZ22" s="113"/>
      <c r="DA22" s="113"/>
      <c r="DB22" s="113"/>
      <c r="DC22" s="113"/>
      <c r="DD22" s="113"/>
      <c r="DE22" s="113"/>
      <c r="DF22" s="113"/>
      <c r="DG22" s="113"/>
      <c r="DH22" s="113"/>
      <c r="DI22" s="113"/>
      <c r="DJ22" s="113"/>
      <c r="DK22" s="113"/>
      <c r="DL22" s="113"/>
      <c r="DM22" s="113"/>
      <c r="DN22" s="113"/>
      <c r="DO22" s="113"/>
      <c r="DP22" s="113"/>
      <c r="DQ22" s="113"/>
      <c r="DR22" s="113"/>
      <c r="DS22" s="113"/>
      <c r="DT22" s="113"/>
      <c r="DU22" s="113"/>
      <c r="DV22" s="113"/>
      <c r="DW22" s="113"/>
      <c r="DX22" s="113"/>
      <c r="DY22" s="113"/>
      <c r="DZ22" s="113"/>
      <c r="EA22" s="113"/>
      <c r="EB22" s="113"/>
      <c r="EC22" s="113"/>
      <c r="ED22" s="113"/>
      <c r="EE22" s="113"/>
      <c r="EF22" s="113"/>
      <c r="EG22" s="113"/>
      <c r="EH22" s="113"/>
      <c r="EI22" s="113"/>
      <c r="EJ22" s="113"/>
      <c r="EK22" s="113"/>
      <c r="EL22" s="113"/>
      <c r="EM22" s="113"/>
      <c r="EN22" s="113"/>
      <c r="EO22" s="113"/>
      <c r="EP22" s="113"/>
      <c r="EQ22" s="113"/>
      <c r="ER22" s="113"/>
      <c r="ES22" s="113"/>
      <c r="ET22" s="113"/>
      <c r="EU22" s="113"/>
      <c r="EV22" s="113"/>
      <c r="EW22" s="113"/>
      <c r="EX22" s="113"/>
      <c r="EY22" s="113"/>
      <c r="EZ22" s="113"/>
      <c r="FA22" s="113"/>
      <c r="FB22" s="113"/>
      <c r="FC22" s="113"/>
      <c r="FD22" s="113"/>
      <c r="FE22" s="113"/>
      <c r="FF22" s="113"/>
      <c r="FG22" s="113"/>
      <c r="FH22" s="113"/>
      <c r="FI22" s="113"/>
      <c r="FJ22" s="113"/>
      <c r="FK22" s="113"/>
      <c r="FL22" s="113"/>
      <c r="FM22" s="113"/>
      <c r="FN22" s="113"/>
      <c r="FO22" s="113"/>
      <c r="FP22" s="113"/>
      <c r="FQ22" s="113"/>
      <c r="FR22" s="113"/>
      <c r="FS22" s="113"/>
      <c r="FT22" s="113"/>
      <c r="FU22" s="113"/>
      <c r="FV22" s="113"/>
      <c r="FW22" s="113"/>
      <c r="FX22" s="113"/>
      <c r="FY22" s="113"/>
      <c r="FZ22" s="113"/>
      <c r="GA22" s="113"/>
      <c r="GB22" s="113"/>
      <c r="GC22" s="113"/>
      <c r="GD22" s="113"/>
      <c r="GE22" s="113"/>
      <c r="GF22" s="113"/>
      <c r="GG22" s="113"/>
      <c r="GH22" s="113"/>
      <c r="GI22" s="113"/>
      <c r="GJ22" s="113"/>
      <c r="GK22" s="113"/>
      <c r="GL22" s="113"/>
      <c r="GM22" s="113"/>
      <c r="GN22" s="113"/>
      <c r="GO22" s="113"/>
      <c r="GP22" s="113"/>
      <c r="GQ22" s="113"/>
      <c r="GR22" s="113"/>
      <c r="GS22" s="113"/>
      <c r="GT22" s="113"/>
      <c r="GU22" s="113"/>
      <c r="GV22" s="113"/>
      <c r="GW22" s="113"/>
      <c r="GX22" s="113"/>
      <c r="GY22" s="113"/>
      <c r="GZ22" s="113"/>
      <c r="HA22" s="113"/>
      <c r="HB22" s="113"/>
      <c r="HC22" s="113"/>
      <c r="HD22" s="113"/>
      <c r="HE22" s="113"/>
      <c r="HF22" s="113"/>
      <c r="HG22" s="113"/>
      <c r="HH22" s="113"/>
      <c r="HI22" s="113"/>
      <c r="HJ22" s="113"/>
      <c r="HK22" s="113"/>
      <c r="HL22" s="113"/>
      <c r="HM22" s="113"/>
      <c r="HN22" s="113"/>
      <c r="HO22" s="113"/>
      <c r="HP22" s="113"/>
      <c r="HQ22" s="113"/>
      <c r="HR22" s="113"/>
      <c r="HS22" s="113"/>
      <c r="HT22" s="113"/>
      <c r="HU22" s="113"/>
      <c r="HV22" s="113"/>
      <c r="HW22" s="113"/>
      <c r="HX22" s="113"/>
      <c r="HY22" s="113"/>
      <c r="HZ22" s="113"/>
      <c r="IA22" s="113"/>
      <c r="IB22" s="113"/>
      <c r="IC22" s="113"/>
      <c r="ID22" s="113"/>
      <c r="IE22" s="113"/>
      <c r="IF22" s="113"/>
      <c r="IG22" s="113"/>
      <c r="IH22" s="113"/>
      <c r="II22" s="113"/>
      <c r="IJ22" s="113"/>
      <c r="IK22" s="113"/>
      <c r="IL22" s="113"/>
      <c r="IM22" s="113"/>
      <c r="IN22" s="113"/>
      <c r="IO22" s="113"/>
      <c r="IP22" s="113"/>
      <c r="IQ22" s="113"/>
      <c r="IR22" s="113"/>
      <c r="IS22" s="113"/>
      <c r="IT22" s="113"/>
      <c r="IU22" s="113"/>
      <c r="IV22" s="113"/>
      <c r="IW22" s="113"/>
      <c r="IX22" s="113"/>
      <c r="IY22" s="113"/>
      <c r="IZ22" s="113"/>
      <c r="JA22" s="113"/>
      <c r="JB22" s="113"/>
      <c r="JC22" s="113"/>
      <c r="JD22" s="113"/>
      <c r="JE22" s="113"/>
      <c r="JF22" s="113"/>
      <c r="JG22" s="113"/>
      <c r="JH22" s="113"/>
      <c r="JI22" s="113"/>
      <c r="JJ22" s="113"/>
      <c r="JK22" s="113"/>
      <c r="JL22" s="113"/>
      <c r="JM22" s="113"/>
      <c r="JN22" s="113"/>
      <c r="JO22" s="113"/>
      <c r="JP22" s="113"/>
      <c r="JQ22" s="113"/>
      <c r="JR22" s="113"/>
      <c r="JS22" s="113"/>
      <c r="JT22" s="113"/>
      <c r="JU22" s="113"/>
      <c r="JV22" s="113"/>
      <c r="JW22" s="113"/>
      <c r="JX22" s="113"/>
      <c r="JY22" s="113"/>
      <c r="JZ22" s="113"/>
      <c r="KA22" s="113"/>
      <c r="KB22" s="113"/>
      <c r="KC22" s="113"/>
      <c r="KD22" s="113"/>
      <c r="KE22" s="113"/>
      <c r="KF22" s="113"/>
      <c r="KG22" s="113"/>
      <c r="KH22" s="113"/>
      <c r="KI22" s="113"/>
      <c r="KJ22" s="113"/>
      <c r="KK22" s="113"/>
      <c r="KL22" s="113"/>
      <c r="KM22" s="113"/>
      <c r="KN22" s="113"/>
      <c r="KO22" s="113"/>
      <c r="KP22" s="113"/>
      <c r="KQ22" s="113"/>
      <c r="KR22" s="113"/>
      <c r="KS22" s="113"/>
      <c r="KT22" s="113"/>
      <c r="KU22" s="113"/>
      <c r="KV22" s="113"/>
      <c r="KW22" s="113"/>
      <c r="KX22" s="113"/>
      <c r="KY22" s="113"/>
      <c r="KZ22" s="113"/>
      <c r="LA22" s="113"/>
      <c r="LB22" s="113"/>
      <c r="LC22" s="113"/>
      <c r="LD22" s="113"/>
      <c r="LE22" s="113"/>
      <c r="LF22" s="113"/>
      <c r="LG22" s="113"/>
      <c r="LH22" s="113"/>
      <c r="LI22" s="113"/>
      <c r="LJ22" s="113"/>
      <c r="LK22" s="113"/>
      <c r="LL22" s="113"/>
      <c r="LM22" s="113"/>
      <c r="LN22" s="113"/>
      <c r="LO22" s="113"/>
      <c r="LP22" s="113"/>
      <c r="LQ22" s="113"/>
      <c r="LR22" s="113"/>
      <c r="LS22" s="113"/>
      <c r="LT22" s="113"/>
      <c r="LU22" s="113"/>
      <c r="LV22" s="113"/>
      <c r="LW22" s="113"/>
      <c r="LX22" s="113"/>
      <c r="LY22" s="113"/>
      <c r="LZ22" s="113"/>
      <c r="MA22" s="113"/>
      <c r="MB22" s="113"/>
      <c r="MC22" s="113"/>
      <c r="MD22" s="113"/>
      <c r="ME22" s="113"/>
      <c r="MF22" s="113"/>
      <c r="MG22" s="113"/>
      <c r="MH22" s="113"/>
      <c r="MI22" s="113"/>
      <c r="MJ22" s="113"/>
      <c r="MK22" s="113"/>
      <c r="ML22" s="113"/>
      <c r="MM22" s="113"/>
      <c r="MN22" s="113"/>
      <c r="MO22" s="113"/>
      <c r="MP22" s="113"/>
      <c r="MQ22" s="113"/>
      <c r="MR22" s="113"/>
      <c r="MS22" s="113"/>
      <c r="MT22" s="113"/>
      <c r="MU22" s="113"/>
      <c r="MV22" s="113"/>
      <c r="MW22" s="113"/>
      <c r="MX22" s="113"/>
      <c r="MY22" s="113"/>
      <c r="MZ22" s="113"/>
      <c r="NA22" s="113"/>
      <c r="NB22" s="113"/>
      <c r="NC22" s="113"/>
      <c r="ND22" s="113"/>
      <c r="NE22" s="113"/>
      <c r="NF22" s="113"/>
      <c r="NG22" s="113"/>
      <c r="NH22" s="113"/>
      <c r="NI22" s="113"/>
      <c r="NJ22" s="113"/>
      <c r="NK22" s="113"/>
      <c r="NL22" s="113"/>
      <c r="NM22" s="113"/>
      <c r="NN22" s="113"/>
      <c r="NO22" s="113"/>
      <c r="NP22" s="113"/>
      <c r="NQ22" s="113"/>
      <c r="NR22" s="113"/>
      <c r="NS22" s="113"/>
      <c r="NT22" s="113"/>
      <c r="NU22" s="113"/>
      <c r="NV22" s="113"/>
      <c r="NW22" s="113"/>
      <c r="NX22" s="113"/>
      <c r="NY22" s="113"/>
      <c r="NZ22" s="113"/>
      <c r="OA22" s="113"/>
      <c r="OB22" s="113"/>
      <c r="OC22" s="113"/>
      <c r="OD22" s="113"/>
      <c r="OE22" s="113"/>
      <c r="OF22" s="113"/>
      <c r="OG22" s="113"/>
      <c r="OH22" s="113"/>
      <c r="OI22" s="113"/>
      <c r="OJ22" s="113"/>
      <c r="OK22" s="113"/>
      <c r="OL22" s="113"/>
      <c r="OM22" s="113"/>
      <c r="ON22" s="113"/>
      <c r="OO22" s="113"/>
      <c r="OP22" s="113"/>
      <c r="OQ22" s="113"/>
      <c r="OR22" s="113"/>
      <c r="OS22" s="113"/>
      <c r="OT22" s="113"/>
      <c r="OU22" s="113"/>
      <c r="OV22" s="113"/>
      <c r="OW22" s="113"/>
      <c r="OX22" s="113"/>
      <c r="OY22" s="113"/>
      <c r="OZ22" s="113"/>
      <c r="PA22" s="113"/>
      <c r="PB22" s="113"/>
      <c r="PC22" s="113"/>
      <c r="PD22" s="113"/>
      <c r="PE22" s="113"/>
      <c r="PF22" s="113"/>
      <c r="PG22" s="113"/>
      <c r="PH22" s="113"/>
      <c r="PI22" s="113"/>
      <c r="PJ22" s="113"/>
      <c r="PK22" s="113"/>
      <c r="PL22" s="113"/>
      <c r="PM22" s="113"/>
      <c r="PN22" s="113"/>
      <c r="PO22" s="113"/>
      <c r="PP22" s="113"/>
      <c r="PQ22" s="113"/>
      <c r="PR22" s="113"/>
      <c r="PS22" s="113"/>
      <c r="PT22" s="113"/>
      <c r="PU22" s="113"/>
      <c r="PV22" s="113"/>
      <c r="PW22" s="113"/>
      <c r="PX22" s="113"/>
      <c r="PY22" s="113"/>
      <c r="PZ22" s="113"/>
      <c r="QA22" s="113"/>
      <c r="QB22" s="113"/>
      <c r="QC22" s="113"/>
      <c r="QD22" s="113"/>
      <c r="QE22" s="113"/>
      <c r="QF22" s="113"/>
      <c r="QG22" s="113"/>
      <c r="QH22" s="113"/>
      <c r="QI22" s="113"/>
      <c r="QJ22" s="113"/>
      <c r="QK22" s="113"/>
      <c r="QL22" s="113"/>
      <c r="QM22" s="113"/>
      <c r="QN22" s="113"/>
      <c r="QO22" s="113"/>
      <c r="QP22" s="113"/>
      <c r="QQ22" s="113"/>
      <c r="QR22" s="113"/>
      <c r="QS22" s="113"/>
      <c r="QT22" s="113"/>
      <c r="QU22" s="113"/>
      <c r="QV22" s="113"/>
      <c r="QW22" s="113"/>
      <c r="QX22" s="113"/>
      <c r="QY22" s="113"/>
      <c r="QZ22" s="113"/>
      <c r="RA22" s="113"/>
      <c r="RB22" s="113"/>
      <c r="RC22" s="113"/>
      <c r="RD22" s="113"/>
      <c r="RE22" s="113"/>
      <c r="RF22" s="113"/>
      <c r="RG22" s="113"/>
      <c r="RH22" s="113"/>
      <c r="RI22" s="113"/>
      <c r="RJ22" s="113"/>
      <c r="RK22" s="113"/>
      <c r="RL22" s="113"/>
      <c r="RM22" s="113"/>
      <c r="RN22" s="113"/>
      <c r="RO22" s="113"/>
      <c r="RP22" s="113"/>
      <c r="RQ22" s="113"/>
      <c r="RR22" s="113"/>
      <c r="RS22" s="113"/>
      <c r="RT22" s="113"/>
      <c r="RU22" s="113"/>
      <c r="RV22" s="113"/>
      <c r="RW22" s="113"/>
      <c r="RX22" s="113"/>
      <c r="RY22" s="113"/>
      <c r="RZ22" s="113"/>
      <c r="SA22" s="113"/>
      <c r="SB22" s="113"/>
      <c r="SC22" s="113"/>
      <c r="SD22" s="113"/>
      <c r="SE22" s="113"/>
      <c r="SF22" s="113"/>
      <c r="SG22" s="113"/>
      <c r="SH22" s="113"/>
      <c r="SI22" s="113"/>
      <c r="SJ22" s="113"/>
      <c r="SK22" s="113"/>
      <c r="SL22" s="113"/>
      <c r="SM22" s="113"/>
      <c r="SN22" s="113"/>
      <c r="SO22" s="113"/>
      <c r="SP22" s="113"/>
      <c r="SQ22" s="113"/>
      <c r="SR22" s="113"/>
      <c r="SS22" s="113"/>
      <c r="ST22" s="113"/>
      <c r="SU22" s="113"/>
      <c r="SV22" s="113"/>
      <c r="SW22" s="113"/>
      <c r="SX22" s="113"/>
      <c r="SY22" s="113"/>
      <c r="SZ22" s="113"/>
      <c r="TA22" s="113"/>
      <c r="TB22" s="113"/>
      <c r="TC22" s="113"/>
      <c r="TD22" s="113"/>
      <c r="TE22" s="113"/>
      <c r="TF22" s="113"/>
      <c r="TG22" s="113"/>
      <c r="TH22" s="113"/>
      <c r="TI22" s="113"/>
      <c r="TJ22" s="113"/>
      <c r="TK22" s="113"/>
      <c r="TL22" s="113"/>
      <c r="TM22" s="113"/>
      <c r="TN22" s="113"/>
      <c r="TO22" s="113"/>
      <c r="TP22" s="113"/>
      <c r="TQ22" s="113"/>
      <c r="TR22" s="113"/>
      <c r="TS22" s="113"/>
      <c r="TT22" s="113"/>
      <c r="TU22" s="113"/>
      <c r="TV22" s="113"/>
      <c r="TW22" s="113"/>
      <c r="TX22" s="113"/>
      <c r="TY22" s="113"/>
      <c r="TZ22" s="113"/>
      <c r="UA22" s="113"/>
      <c r="UB22" s="113"/>
      <c r="UC22" s="113"/>
      <c r="UD22" s="113"/>
      <c r="UE22" s="113"/>
      <c r="UF22" s="113"/>
      <c r="UG22" s="113"/>
      <c r="UH22" s="113"/>
      <c r="UI22" s="113"/>
      <c r="UJ22" s="113"/>
      <c r="UK22" s="113"/>
      <c r="UL22" s="113"/>
      <c r="UM22" s="113"/>
      <c r="UN22" s="113"/>
      <c r="UO22" s="113"/>
      <c r="UP22" s="113"/>
      <c r="UQ22" s="113"/>
      <c r="UR22" s="113"/>
      <c r="US22" s="113"/>
      <c r="UT22" s="113"/>
      <c r="UU22" s="113"/>
      <c r="UV22" s="113"/>
      <c r="UW22" s="113"/>
      <c r="UX22" s="113"/>
      <c r="UY22" s="113"/>
      <c r="UZ22" s="113"/>
      <c r="VA22" s="113"/>
      <c r="VB22" s="113"/>
      <c r="VC22" s="113"/>
      <c r="VD22" s="113"/>
      <c r="VE22" s="113"/>
      <c r="VF22" s="113"/>
      <c r="VG22" s="113"/>
      <c r="VH22" s="113"/>
      <c r="VI22" s="113"/>
      <c r="VJ22" s="113"/>
      <c r="VK22" s="113"/>
      <c r="VL22" s="113"/>
      <c r="VM22" s="113"/>
      <c r="VN22" s="113"/>
      <c r="VO22" s="113"/>
      <c r="VP22" s="113"/>
      <c r="VQ22" s="113"/>
      <c r="VR22" s="113"/>
      <c r="VS22" s="113"/>
      <c r="VT22" s="113"/>
      <c r="VU22" s="113"/>
      <c r="VV22" s="113"/>
      <c r="VW22" s="113"/>
      <c r="VX22" s="113"/>
      <c r="VY22" s="113"/>
      <c r="VZ22" s="113"/>
      <c r="WA22" s="113"/>
      <c r="WB22" s="113"/>
    </row>
    <row r="23" spans="1:600" ht="12.75" x14ac:dyDescent="0.2">
      <c r="A23" s="45"/>
      <c r="B23" s="45"/>
      <c r="C23" s="211" t="s">
        <v>12</v>
      </c>
      <c r="D23" s="213" t="e">
        <f t="shared" ref="D23:F23" ca="1" si="14">B166</f>
        <v>#VALUE!</v>
      </c>
      <c r="E23" s="213" t="e">
        <f t="shared" ca="1" si="14"/>
        <v>#VALUE!</v>
      </c>
      <c r="F23" s="213" t="e">
        <f t="shared" ca="1" si="14"/>
        <v>#VALUE!</v>
      </c>
      <c r="G23" s="45"/>
      <c r="H23" s="45"/>
      <c r="I23" s="211" t="s">
        <v>12</v>
      </c>
      <c r="J23" s="213" t="e">
        <f t="shared" ref="J23:L23" ca="1" si="15">I166</f>
        <v>#VALUE!</v>
      </c>
      <c r="K23" s="213">
        <f t="shared" si="15"/>
        <v>0</v>
      </c>
      <c r="L23" s="213" t="e">
        <f t="shared" ca="1" si="15"/>
        <v>#VALUE!</v>
      </c>
      <c r="M23" s="92"/>
      <c r="N23" s="92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70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  <c r="CT23" s="113"/>
      <c r="CU23" s="113"/>
      <c r="CV23" s="113"/>
      <c r="CW23" s="113"/>
      <c r="CX23" s="113"/>
      <c r="CY23" s="113"/>
      <c r="CZ23" s="113"/>
      <c r="DA23" s="113"/>
      <c r="DB23" s="113"/>
      <c r="DC23" s="113"/>
      <c r="DD23" s="113"/>
      <c r="DE23" s="113"/>
      <c r="DF23" s="113"/>
      <c r="DG23" s="113"/>
      <c r="DH23" s="113"/>
      <c r="DI23" s="113"/>
      <c r="DJ23" s="113"/>
      <c r="DK23" s="113"/>
      <c r="DL23" s="113"/>
      <c r="DM23" s="113"/>
      <c r="DN23" s="113"/>
      <c r="DO23" s="113"/>
      <c r="DP23" s="113"/>
      <c r="DQ23" s="113"/>
      <c r="DR23" s="113"/>
      <c r="DS23" s="113"/>
      <c r="DT23" s="113"/>
      <c r="DU23" s="113"/>
      <c r="DV23" s="113"/>
      <c r="DW23" s="113"/>
      <c r="DX23" s="113"/>
      <c r="DY23" s="113"/>
      <c r="DZ23" s="113"/>
      <c r="EA23" s="113"/>
      <c r="EB23" s="113"/>
      <c r="EC23" s="113"/>
      <c r="ED23" s="113"/>
      <c r="EE23" s="113"/>
      <c r="EF23" s="113"/>
      <c r="EG23" s="113"/>
      <c r="EH23" s="113"/>
      <c r="EI23" s="113"/>
      <c r="EJ23" s="113"/>
      <c r="EK23" s="113"/>
      <c r="EL23" s="113"/>
      <c r="EM23" s="113"/>
      <c r="EN23" s="113"/>
      <c r="EO23" s="113"/>
      <c r="EP23" s="113"/>
      <c r="EQ23" s="113"/>
      <c r="ER23" s="113"/>
      <c r="ES23" s="113"/>
      <c r="ET23" s="113"/>
      <c r="EU23" s="113"/>
      <c r="EV23" s="113"/>
      <c r="EW23" s="113"/>
      <c r="EX23" s="113"/>
      <c r="EY23" s="113"/>
      <c r="EZ23" s="113"/>
      <c r="FA23" s="113"/>
      <c r="FB23" s="113"/>
      <c r="FC23" s="113"/>
      <c r="FD23" s="113"/>
      <c r="FE23" s="113"/>
      <c r="FF23" s="113"/>
      <c r="FG23" s="113"/>
      <c r="FH23" s="113"/>
      <c r="FI23" s="113"/>
      <c r="FJ23" s="113"/>
      <c r="FK23" s="113"/>
      <c r="FL23" s="113"/>
      <c r="FM23" s="113"/>
      <c r="FN23" s="113"/>
      <c r="FO23" s="113"/>
      <c r="FP23" s="113"/>
      <c r="FQ23" s="113"/>
      <c r="FR23" s="113"/>
      <c r="FS23" s="113"/>
      <c r="FT23" s="113"/>
      <c r="FU23" s="113"/>
      <c r="FV23" s="113"/>
      <c r="FW23" s="113"/>
      <c r="FX23" s="113"/>
      <c r="FY23" s="113"/>
      <c r="FZ23" s="113"/>
      <c r="GA23" s="113"/>
      <c r="GB23" s="113"/>
      <c r="GC23" s="113"/>
      <c r="GD23" s="113"/>
      <c r="GE23" s="113"/>
      <c r="GF23" s="113"/>
      <c r="GG23" s="113"/>
      <c r="GH23" s="113"/>
      <c r="GI23" s="113"/>
      <c r="GJ23" s="113"/>
      <c r="GK23" s="113"/>
      <c r="GL23" s="113"/>
      <c r="GM23" s="113"/>
      <c r="GN23" s="113"/>
      <c r="GO23" s="113"/>
      <c r="GP23" s="113"/>
      <c r="GQ23" s="113"/>
      <c r="GR23" s="113"/>
      <c r="GS23" s="113"/>
      <c r="GT23" s="113"/>
      <c r="GU23" s="113"/>
      <c r="GV23" s="113"/>
      <c r="GW23" s="113"/>
      <c r="GX23" s="113"/>
      <c r="GY23" s="113"/>
      <c r="GZ23" s="113"/>
      <c r="HA23" s="113"/>
      <c r="HB23" s="113"/>
      <c r="HC23" s="113"/>
      <c r="HD23" s="113"/>
      <c r="HE23" s="113"/>
      <c r="HF23" s="113"/>
      <c r="HG23" s="113"/>
      <c r="HH23" s="113"/>
      <c r="HI23" s="113"/>
      <c r="HJ23" s="113"/>
      <c r="HK23" s="113"/>
      <c r="HL23" s="113"/>
      <c r="HM23" s="113"/>
      <c r="HN23" s="113"/>
      <c r="HO23" s="113"/>
      <c r="HP23" s="113"/>
      <c r="HQ23" s="113"/>
      <c r="HR23" s="113"/>
      <c r="HS23" s="113"/>
      <c r="HT23" s="113"/>
      <c r="HU23" s="113"/>
      <c r="HV23" s="113"/>
      <c r="HW23" s="113"/>
      <c r="HX23" s="113"/>
      <c r="HY23" s="113"/>
      <c r="HZ23" s="113"/>
      <c r="IA23" s="113"/>
      <c r="IB23" s="113"/>
      <c r="IC23" s="113"/>
      <c r="ID23" s="113"/>
      <c r="IE23" s="113"/>
      <c r="IF23" s="113"/>
      <c r="IG23" s="113"/>
      <c r="IH23" s="113"/>
      <c r="II23" s="113"/>
      <c r="IJ23" s="113"/>
      <c r="IK23" s="113"/>
      <c r="IL23" s="113"/>
      <c r="IM23" s="113"/>
      <c r="IN23" s="113"/>
      <c r="IO23" s="113"/>
      <c r="IP23" s="113"/>
      <c r="IQ23" s="113"/>
      <c r="IR23" s="113"/>
      <c r="IS23" s="113"/>
      <c r="IT23" s="113"/>
      <c r="IU23" s="113"/>
      <c r="IV23" s="113"/>
      <c r="IW23" s="113"/>
      <c r="IX23" s="113"/>
      <c r="IY23" s="113"/>
      <c r="IZ23" s="113"/>
      <c r="JA23" s="113"/>
      <c r="JB23" s="113"/>
      <c r="JC23" s="113"/>
      <c r="JD23" s="113"/>
      <c r="JE23" s="113"/>
      <c r="JF23" s="113"/>
      <c r="JG23" s="113"/>
      <c r="JH23" s="113"/>
      <c r="JI23" s="113"/>
      <c r="JJ23" s="113"/>
      <c r="JK23" s="113"/>
      <c r="JL23" s="113"/>
      <c r="JM23" s="113"/>
      <c r="JN23" s="113"/>
      <c r="JO23" s="113"/>
      <c r="JP23" s="113"/>
      <c r="JQ23" s="113"/>
      <c r="JR23" s="113"/>
      <c r="JS23" s="113"/>
      <c r="JT23" s="113"/>
      <c r="JU23" s="113"/>
      <c r="JV23" s="113"/>
      <c r="JW23" s="113"/>
      <c r="JX23" s="113"/>
      <c r="JY23" s="113"/>
      <c r="JZ23" s="113"/>
      <c r="KA23" s="113"/>
      <c r="KB23" s="113"/>
      <c r="KC23" s="113"/>
      <c r="KD23" s="113"/>
      <c r="KE23" s="113"/>
      <c r="KF23" s="113"/>
      <c r="KG23" s="113"/>
      <c r="KH23" s="113"/>
      <c r="KI23" s="113"/>
      <c r="KJ23" s="113"/>
      <c r="KK23" s="113"/>
      <c r="KL23" s="113"/>
      <c r="KM23" s="113"/>
      <c r="KN23" s="113"/>
      <c r="KO23" s="113"/>
      <c r="KP23" s="113"/>
      <c r="KQ23" s="113"/>
      <c r="KR23" s="113"/>
      <c r="KS23" s="113"/>
      <c r="KT23" s="113"/>
      <c r="KU23" s="113"/>
      <c r="KV23" s="113"/>
      <c r="KW23" s="113"/>
      <c r="KX23" s="113"/>
      <c r="KY23" s="113"/>
      <c r="KZ23" s="113"/>
      <c r="LA23" s="113"/>
      <c r="LB23" s="113"/>
      <c r="LC23" s="113"/>
      <c r="LD23" s="113"/>
      <c r="LE23" s="113"/>
      <c r="LF23" s="113"/>
      <c r="LG23" s="113"/>
      <c r="LH23" s="113"/>
      <c r="LI23" s="113"/>
      <c r="LJ23" s="113"/>
      <c r="LK23" s="113"/>
      <c r="LL23" s="113"/>
      <c r="LM23" s="113"/>
      <c r="LN23" s="113"/>
      <c r="LO23" s="113"/>
      <c r="LP23" s="113"/>
      <c r="LQ23" s="113"/>
      <c r="LR23" s="113"/>
      <c r="LS23" s="113"/>
      <c r="LT23" s="113"/>
      <c r="LU23" s="113"/>
      <c r="LV23" s="113"/>
      <c r="LW23" s="113"/>
      <c r="LX23" s="113"/>
      <c r="LY23" s="113"/>
      <c r="LZ23" s="113"/>
      <c r="MA23" s="113"/>
      <c r="MB23" s="113"/>
      <c r="MC23" s="113"/>
      <c r="MD23" s="113"/>
      <c r="ME23" s="113"/>
      <c r="MF23" s="113"/>
      <c r="MG23" s="113"/>
      <c r="MH23" s="113"/>
      <c r="MI23" s="113"/>
      <c r="MJ23" s="113"/>
      <c r="MK23" s="113"/>
      <c r="ML23" s="113"/>
      <c r="MM23" s="113"/>
      <c r="MN23" s="113"/>
      <c r="MO23" s="113"/>
      <c r="MP23" s="113"/>
      <c r="MQ23" s="113"/>
      <c r="MR23" s="113"/>
      <c r="MS23" s="113"/>
      <c r="MT23" s="113"/>
      <c r="MU23" s="113"/>
      <c r="MV23" s="113"/>
      <c r="MW23" s="113"/>
      <c r="MX23" s="113"/>
      <c r="MY23" s="113"/>
      <c r="MZ23" s="113"/>
      <c r="NA23" s="113"/>
      <c r="NB23" s="113"/>
      <c r="NC23" s="113"/>
      <c r="ND23" s="113"/>
      <c r="NE23" s="113"/>
      <c r="NF23" s="113"/>
      <c r="NG23" s="113"/>
      <c r="NH23" s="113"/>
      <c r="NI23" s="113"/>
      <c r="NJ23" s="113"/>
      <c r="NK23" s="113"/>
      <c r="NL23" s="113"/>
      <c r="NM23" s="113"/>
      <c r="NN23" s="113"/>
      <c r="NO23" s="113"/>
      <c r="NP23" s="113"/>
      <c r="NQ23" s="113"/>
      <c r="NR23" s="113"/>
      <c r="NS23" s="113"/>
      <c r="NT23" s="113"/>
      <c r="NU23" s="113"/>
      <c r="NV23" s="113"/>
      <c r="NW23" s="113"/>
      <c r="NX23" s="113"/>
      <c r="NY23" s="113"/>
      <c r="NZ23" s="113"/>
      <c r="OA23" s="113"/>
      <c r="OB23" s="113"/>
      <c r="OC23" s="113"/>
      <c r="OD23" s="113"/>
      <c r="OE23" s="113"/>
      <c r="OF23" s="113"/>
      <c r="OG23" s="113"/>
      <c r="OH23" s="113"/>
      <c r="OI23" s="113"/>
      <c r="OJ23" s="113"/>
      <c r="OK23" s="113"/>
      <c r="OL23" s="113"/>
      <c r="OM23" s="113"/>
      <c r="ON23" s="113"/>
      <c r="OO23" s="113"/>
      <c r="OP23" s="113"/>
      <c r="OQ23" s="113"/>
      <c r="OR23" s="113"/>
      <c r="OS23" s="113"/>
      <c r="OT23" s="113"/>
      <c r="OU23" s="113"/>
      <c r="OV23" s="113"/>
      <c r="OW23" s="113"/>
      <c r="OX23" s="113"/>
      <c r="OY23" s="113"/>
      <c r="OZ23" s="113"/>
      <c r="PA23" s="113"/>
      <c r="PB23" s="113"/>
      <c r="PC23" s="113"/>
      <c r="PD23" s="113"/>
      <c r="PE23" s="113"/>
      <c r="PF23" s="113"/>
      <c r="PG23" s="113"/>
      <c r="PH23" s="113"/>
      <c r="PI23" s="113"/>
      <c r="PJ23" s="113"/>
      <c r="PK23" s="113"/>
      <c r="PL23" s="113"/>
      <c r="PM23" s="113"/>
      <c r="PN23" s="113"/>
      <c r="PO23" s="113"/>
      <c r="PP23" s="113"/>
      <c r="PQ23" s="113"/>
      <c r="PR23" s="113"/>
      <c r="PS23" s="113"/>
      <c r="PT23" s="113"/>
      <c r="PU23" s="113"/>
      <c r="PV23" s="113"/>
      <c r="PW23" s="113"/>
      <c r="PX23" s="113"/>
      <c r="PY23" s="113"/>
      <c r="PZ23" s="113"/>
      <c r="QA23" s="113"/>
      <c r="QB23" s="113"/>
      <c r="QC23" s="113"/>
      <c r="QD23" s="113"/>
      <c r="QE23" s="113"/>
      <c r="QF23" s="113"/>
      <c r="QG23" s="113"/>
      <c r="QH23" s="113"/>
      <c r="QI23" s="113"/>
      <c r="QJ23" s="113"/>
      <c r="QK23" s="113"/>
      <c r="QL23" s="113"/>
      <c r="QM23" s="113"/>
      <c r="QN23" s="113"/>
      <c r="QO23" s="113"/>
      <c r="QP23" s="113"/>
      <c r="QQ23" s="113"/>
      <c r="QR23" s="113"/>
      <c r="QS23" s="113"/>
      <c r="QT23" s="113"/>
      <c r="QU23" s="113"/>
      <c r="QV23" s="113"/>
      <c r="QW23" s="113"/>
      <c r="QX23" s="113"/>
      <c r="QY23" s="113"/>
      <c r="QZ23" s="113"/>
      <c r="RA23" s="113"/>
      <c r="RB23" s="113"/>
      <c r="RC23" s="113"/>
      <c r="RD23" s="113"/>
      <c r="RE23" s="113"/>
      <c r="RF23" s="113"/>
      <c r="RG23" s="113"/>
      <c r="RH23" s="113"/>
      <c r="RI23" s="113"/>
      <c r="RJ23" s="113"/>
      <c r="RK23" s="113"/>
      <c r="RL23" s="113"/>
      <c r="RM23" s="113"/>
      <c r="RN23" s="113"/>
      <c r="RO23" s="113"/>
      <c r="RP23" s="113"/>
      <c r="RQ23" s="113"/>
      <c r="RR23" s="113"/>
      <c r="RS23" s="113"/>
      <c r="RT23" s="113"/>
      <c r="RU23" s="113"/>
      <c r="RV23" s="113"/>
      <c r="RW23" s="113"/>
      <c r="RX23" s="113"/>
      <c r="RY23" s="113"/>
      <c r="RZ23" s="113"/>
      <c r="SA23" s="113"/>
      <c r="SB23" s="113"/>
      <c r="SC23" s="113"/>
      <c r="SD23" s="113"/>
      <c r="SE23" s="113"/>
      <c r="SF23" s="113"/>
      <c r="SG23" s="113"/>
      <c r="SH23" s="113"/>
      <c r="SI23" s="113"/>
      <c r="SJ23" s="113"/>
      <c r="SK23" s="113"/>
      <c r="SL23" s="113"/>
      <c r="SM23" s="113"/>
      <c r="SN23" s="113"/>
      <c r="SO23" s="113"/>
      <c r="SP23" s="113"/>
      <c r="SQ23" s="113"/>
      <c r="SR23" s="113"/>
      <c r="SS23" s="113"/>
      <c r="ST23" s="113"/>
      <c r="SU23" s="113"/>
      <c r="SV23" s="113"/>
      <c r="SW23" s="113"/>
      <c r="SX23" s="113"/>
      <c r="SY23" s="113"/>
      <c r="SZ23" s="113"/>
      <c r="TA23" s="113"/>
      <c r="TB23" s="113"/>
      <c r="TC23" s="113"/>
      <c r="TD23" s="113"/>
      <c r="TE23" s="113"/>
      <c r="TF23" s="113"/>
      <c r="TG23" s="113"/>
      <c r="TH23" s="113"/>
      <c r="TI23" s="113"/>
      <c r="TJ23" s="113"/>
      <c r="TK23" s="113"/>
      <c r="TL23" s="113"/>
      <c r="TM23" s="113"/>
      <c r="TN23" s="113"/>
      <c r="TO23" s="113"/>
      <c r="TP23" s="113"/>
      <c r="TQ23" s="113"/>
      <c r="TR23" s="113"/>
      <c r="TS23" s="113"/>
      <c r="TT23" s="113"/>
      <c r="TU23" s="113"/>
      <c r="TV23" s="113"/>
      <c r="TW23" s="113"/>
      <c r="TX23" s="113"/>
      <c r="TY23" s="113"/>
      <c r="TZ23" s="113"/>
      <c r="UA23" s="113"/>
      <c r="UB23" s="113"/>
      <c r="UC23" s="113"/>
      <c r="UD23" s="113"/>
      <c r="UE23" s="113"/>
      <c r="UF23" s="113"/>
      <c r="UG23" s="113"/>
      <c r="UH23" s="113"/>
      <c r="UI23" s="113"/>
      <c r="UJ23" s="113"/>
      <c r="UK23" s="113"/>
      <c r="UL23" s="113"/>
      <c r="UM23" s="113"/>
      <c r="UN23" s="113"/>
      <c r="UO23" s="113"/>
      <c r="UP23" s="113"/>
      <c r="UQ23" s="113"/>
      <c r="UR23" s="113"/>
      <c r="US23" s="113"/>
      <c r="UT23" s="113"/>
      <c r="UU23" s="113"/>
      <c r="UV23" s="113"/>
      <c r="UW23" s="113"/>
      <c r="UX23" s="113"/>
      <c r="UY23" s="113"/>
      <c r="UZ23" s="113"/>
      <c r="VA23" s="113"/>
      <c r="VB23" s="113"/>
      <c r="VC23" s="113"/>
      <c r="VD23" s="113"/>
      <c r="VE23" s="113"/>
      <c r="VF23" s="113"/>
      <c r="VG23" s="113"/>
      <c r="VH23" s="113"/>
      <c r="VI23" s="113"/>
      <c r="VJ23" s="113"/>
      <c r="VK23" s="113"/>
      <c r="VL23" s="113"/>
      <c r="VM23" s="113"/>
      <c r="VN23" s="113"/>
      <c r="VO23" s="113"/>
      <c r="VP23" s="113"/>
      <c r="VQ23" s="113"/>
      <c r="VR23" s="113"/>
      <c r="VS23" s="113"/>
      <c r="VT23" s="113"/>
      <c r="VU23" s="113"/>
      <c r="VV23" s="113"/>
      <c r="VW23" s="113"/>
      <c r="VX23" s="113"/>
      <c r="VY23" s="113"/>
      <c r="VZ23" s="113"/>
      <c r="WA23" s="113"/>
      <c r="WB23" s="113"/>
    </row>
    <row r="24" spans="1:600" ht="12.75" x14ac:dyDescent="0.2">
      <c r="A24" s="17"/>
      <c r="B24" s="17"/>
      <c r="C24" s="70"/>
      <c r="D24" s="70"/>
      <c r="E24" s="70"/>
      <c r="F24" s="2"/>
      <c r="G24" s="2"/>
      <c r="H24" s="2"/>
      <c r="I24" s="2"/>
      <c r="J24" s="2"/>
      <c r="K24" s="17"/>
      <c r="L24" s="70"/>
      <c r="M24" s="70"/>
      <c r="N24" s="7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BK24" s="109"/>
    </row>
    <row r="25" spans="1:600" ht="12.75" x14ac:dyDescent="0.2">
      <c r="A25" s="17"/>
      <c r="B25" s="17"/>
      <c r="C25" s="70"/>
      <c r="D25" s="70"/>
      <c r="E25" s="70"/>
      <c r="F25" s="2"/>
      <c r="G25" s="2"/>
      <c r="H25" s="2"/>
      <c r="I25" s="2"/>
      <c r="J25" s="2"/>
      <c r="K25" s="17"/>
      <c r="L25" s="70"/>
      <c r="M25" s="70"/>
      <c r="N25" s="7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BK25" s="109"/>
    </row>
    <row r="26" spans="1:600" ht="12.75" x14ac:dyDescent="0.2">
      <c r="A26" s="214"/>
      <c r="B26" s="214"/>
      <c r="C26" s="71"/>
      <c r="D26" s="71"/>
      <c r="E26" s="71"/>
      <c r="F26" s="9"/>
      <c r="G26" s="9"/>
      <c r="H26" s="9"/>
      <c r="I26" s="9"/>
      <c r="J26" s="9"/>
      <c r="K26" s="214"/>
      <c r="L26" s="71"/>
      <c r="M26" s="70"/>
      <c r="N26" s="7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BK26" s="109"/>
    </row>
    <row r="27" spans="1:600" ht="18" x14ac:dyDescent="0.25">
      <c r="A27" s="215" t="s">
        <v>132</v>
      </c>
      <c r="B27" s="216"/>
      <c r="C27" s="217"/>
      <c r="D27" s="217"/>
      <c r="E27" s="217"/>
      <c r="F27" s="216"/>
      <c r="G27" s="216"/>
      <c r="H27" s="216"/>
      <c r="I27" s="216"/>
      <c r="J27" s="216"/>
      <c r="K27" s="216"/>
      <c r="L27" s="217"/>
      <c r="M27" s="75"/>
      <c r="N27" s="7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BK27" s="109"/>
    </row>
    <row r="28" spans="1:600" ht="12.75" x14ac:dyDescent="0.2">
      <c r="A28" s="14"/>
      <c r="B28" s="14"/>
      <c r="C28" s="74"/>
      <c r="D28" s="74"/>
      <c r="E28" s="74"/>
      <c r="F28" s="10"/>
      <c r="G28" s="10"/>
      <c r="H28" s="10"/>
      <c r="I28" s="10"/>
      <c r="J28" s="10"/>
      <c r="K28" s="14"/>
      <c r="L28" s="74"/>
      <c r="M28" s="70"/>
      <c r="N28" s="7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BK28" s="109"/>
    </row>
    <row r="29" spans="1:600" ht="12.75" x14ac:dyDescent="0.2">
      <c r="A29" s="140"/>
      <c r="B29" s="154"/>
      <c r="C29" s="218" t="s">
        <v>133</v>
      </c>
      <c r="D29" s="219" t="s">
        <v>134</v>
      </c>
      <c r="E29" s="220" t="s">
        <v>135</v>
      </c>
      <c r="F29" s="221"/>
      <c r="G29" s="222"/>
      <c r="H29" s="223" t="s">
        <v>135</v>
      </c>
      <c r="I29" s="224" t="s">
        <v>134</v>
      </c>
      <c r="J29" s="225" t="s">
        <v>133</v>
      </c>
      <c r="K29" s="17"/>
      <c r="L29" s="70"/>
      <c r="M29" s="70"/>
      <c r="N29" s="7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BK29" s="109"/>
    </row>
    <row r="30" spans="1:600" ht="12.75" x14ac:dyDescent="0.2">
      <c r="A30" s="140"/>
      <c r="B30" s="154"/>
      <c r="C30" s="226">
        <f t="shared" ref="C30:C47" si="16">SUM(D30:E30)</f>
        <v>0.65312499999999996</v>
      </c>
      <c r="D30" s="227">
        <f>C64</f>
        <v>0.65312499999999996</v>
      </c>
      <c r="E30" s="228">
        <f>U77</f>
        <v>0</v>
      </c>
      <c r="F30" s="229" t="s">
        <v>9</v>
      </c>
      <c r="G30" s="230" t="s">
        <v>19</v>
      </c>
      <c r="H30" s="227">
        <f>C77</f>
        <v>0.4375</v>
      </c>
      <c r="I30" s="231">
        <f>U64</f>
        <v>0</v>
      </c>
      <c r="J30" s="232">
        <f t="shared" ref="J30:J47" si="17">SUM(H30:I30)</f>
        <v>0.4375</v>
      </c>
      <c r="K30" s="17"/>
      <c r="L30" s="70"/>
      <c r="M30" s="70"/>
      <c r="N30" s="7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BK30" s="109"/>
    </row>
    <row r="31" spans="1:600" ht="12.75" x14ac:dyDescent="0.2">
      <c r="A31" s="140"/>
      <c r="B31" s="154"/>
      <c r="C31" s="233">
        <f t="shared" si="16"/>
        <v>0.64449999999999985</v>
      </c>
      <c r="D31" s="234">
        <f>D64</f>
        <v>0.64449999999999985</v>
      </c>
      <c r="E31" s="235">
        <f>V77</f>
        <v>0</v>
      </c>
      <c r="F31" s="233" t="s">
        <v>9</v>
      </c>
      <c r="G31" s="236" t="s">
        <v>21</v>
      </c>
      <c r="H31" s="234">
        <f>D77</f>
        <v>0.2649999999999999</v>
      </c>
      <c r="I31" s="237">
        <f>V64</f>
        <v>-0.25</v>
      </c>
      <c r="J31" s="238">
        <f t="shared" si="17"/>
        <v>1.4999999999999902E-2</v>
      </c>
      <c r="K31" s="17"/>
      <c r="L31" s="70"/>
      <c r="M31" s="70"/>
      <c r="N31" s="7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BK31" s="109"/>
    </row>
    <row r="32" spans="1:600" ht="12.75" x14ac:dyDescent="0.2">
      <c r="A32" s="140"/>
      <c r="B32" s="154"/>
      <c r="C32" s="233">
        <f t="shared" si="16"/>
        <v>0.4375</v>
      </c>
      <c r="D32" s="234">
        <f>E64</f>
        <v>0.4375</v>
      </c>
      <c r="E32" s="235">
        <f>W77</f>
        <v>0</v>
      </c>
      <c r="F32" s="233" t="s">
        <v>9</v>
      </c>
      <c r="G32" s="236" t="s">
        <v>22</v>
      </c>
      <c r="H32" s="234">
        <f>E77</f>
        <v>0.25</v>
      </c>
      <c r="I32" s="237">
        <f>W64</f>
        <v>-0.19999999999999996</v>
      </c>
      <c r="J32" s="238">
        <f t="shared" si="17"/>
        <v>5.0000000000000044E-2</v>
      </c>
      <c r="K32" s="17"/>
      <c r="L32" s="70"/>
      <c r="M32" s="70"/>
      <c r="N32" s="7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BK32" s="109"/>
    </row>
    <row r="33" spans="1:63" ht="12.75" x14ac:dyDescent="0.2">
      <c r="A33" s="140"/>
      <c r="B33" s="154"/>
      <c r="C33" s="233">
        <f t="shared" si="16"/>
        <v>0.25</v>
      </c>
      <c r="D33" s="234">
        <f>F64</f>
        <v>0.25</v>
      </c>
      <c r="E33" s="235">
        <f>X77</f>
        <v>0</v>
      </c>
      <c r="F33" s="233" t="s">
        <v>9</v>
      </c>
      <c r="G33" s="236" t="s">
        <v>24</v>
      </c>
      <c r="H33" s="234">
        <f>F77</f>
        <v>0</v>
      </c>
      <c r="I33" s="237">
        <f>X64</f>
        <v>0</v>
      </c>
      <c r="J33" s="238">
        <f t="shared" si="17"/>
        <v>0</v>
      </c>
      <c r="K33" s="17"/>
      <c r="L33" s="70"/>
      <c r="M33" s="70"/>
      <c r="N33" s="7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BK33" s="109"/>
    </row>
    <row r="34" spans="1:63" ht="12.75" x14ac:dyDescent="0.2">
      <c r="A34" s="140"/>
      <c r="B34" s="154"/>
      <c r="C34" s="233">
        <f t="shared" si="16"/>
        <v>0.10000000000000009</v>
      </c>
      <c r="D34" s="234">
        <f>G64</f>
        <v>0.10000000000000009</v>
      </c>
      <c r="E34" s="235">
        <f>Y77</f>
        <v>0</v>
      </c>
      <c r="F34" s="233" t="s">
        <v>9</v>
      </c>
      <c r="G34" s="236" t="s">
        <v>83</v>
      </c>
      <c r="H34" s="234">
        <f>G77</f>
        <v>0.92390687499999946</v>
      </c>
      <c r="I34" s="237">
        <f>Y64</f>
        <v>0</v>
      </c>
      <c r="J34" s="238">
        <f t="shared" si="17"/>
        <v>0.92390687499999946</v>
      </c>
      <c r="K34" s="17"/>
      <c r="L34" s="70"/>
      <c r="M34" s="70"/>
      <c r="N34" s="7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BK34" s="109"/>
    </row>
    <row r="35" spans="1:63" ht="12.75" x14ac:dyDescent="0.2">
      <c r="A35" s="140"/>
      <c r="B35" s="154"/>
      <c r="C35" s="239">
        <f t="shared" si="16"/>
        <v>-0.45000000000000007</v>
      </c>
      <c r="D35" s="240">
        <f>H64</f>
        <v>-0.70000000000000007</v>
      </c>
      <c r="E35" s="241">
        <f>Z77</f>
        <v>0.25</v>
      </c>
      <c r="F35" s="239" t="s">
        <v>9</v>
      </c>
      <c r="G35" s="242" t="s">
        <v>84</v>
      </c>
      <c r="H35" s="240">
        <f>H77</f>
        <v>-0.87471850000000007</v>
      </c>
      <c r="I35" s="243">
        <f>Z64</f>
        <v>0</v>
      </c>
      <c r="J35" s="244">
        <f t="shared" si="17"/>
        <v>-0.87471850000000007</v>
      </c>
      <c r="K35" s="17"/>
      <c r="L35" s="70"/>
      <c r="M35" s="70"/>
      <c r="N35" s="24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BK35" s="109"/>
    </row>
    <row r="36" spans="1:63" ht="12.75" x14ac:dyDescent="0.2">
      <c r="A36" s="140"/>
      <c r="B36" s="154"/>
      <c r="C36" s="226">
        <f t="shared" si="16"/>
        <v>0.65312499999999996</v>
      </c>
      <c r="D36" s="227">
        <f>I64</f>
        <v>0.65312499999999996</v>
      </c>
      <c r="E36" s="228">
        <f>AA77</f>
        <v>0</v>
      </c>
      <c r="F36" s="226" t="s">
        <v>10</v>
      </c>
      <c r="G36" s="246" t="s">
        <v>19</v>
      </c>
      <c r="H36" s="227">
        <f>I77</f>
        <v>0.4375</v>
      </c>
      <c r="I36" s="231">
        <f>AA64</f>
        <v>0</v>
      </c>
      <c r="J36" s="232">
        <f t="shared" si="17"/>
        <v>0.4375</v>
      </c>
      <c r="K36" s="17"/>
      <c r="L36" s="70"/>
      <c r="M36" s="70"/>
      <c r="N36" s="23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BK36" s="109"/>
    </row>
    <row r="37" spans="1:63" ht="12.75" x14ac:dyDescent="0.2">
      <c r="A37" s="140"/>
      <c r="B37" s="154"/>
      <c r="C37" s="233">
        <f t="shared" si="16"/>
        <v>0.2649999999999999</v>
      </c>
      <c r="D37" s="234">
        <f>J64</f>
        <v>0.2649999999999999</v>
      </c>
      <c r="E37" s="235">
        <f>AB77</f>
        <v>0</v>
      </c>
      <c r="F37" s="233" t="s">
        <v>10</v>
      </c>
      <c r="G37" s="236" t="s">
        <v>21</v>
      </c>
      <c r="H37" s="234">
        <f>J77</f>
        <v>0.2649999999999999</v>
      </c>
      <c r="I37" s="237">
        <f>AB64</f>
        <v>-0.25</v>
      </c>
      <c r="J37" s="238">
        <f t="shared" si="17"/>
        <v>1.4999999999999902E-2</v>
      </c>
      <c r="K37" s="17"/>
      <c r="L37" s="70"/>
      <c r="M37" s="70"/>
      <c r="N37" s="23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BK37" s="109"/>
    </row>
    <row r="38" spans="1:63" ht="12.75" x14ac:dyDescent="0.2">
      <c r="A38" s="140"/>
      <c r="B38" s="154"/>
      <c r="C38" s="233">
        <f t="shared" si="16"/>
        <v>0.4375</v>
      </c>
      <c r="D38" s="234">
        <f>K64</f>
        <v>0.4375</v>
      </c>
      <c r="E38" s="235">
        <f>AC77</f>
        <v>0</v>
      </c>
      <c r="F38" s="233" t="s">
        <v>10</v>
      </c>
      <c r="G38" s="236" t="s">
        <v>22</v>
      </c>
      <c r="H38" s="234">
        <f>K77</f>
        <v>0.25</v>
      </c>
      <c r="I38" s="237">
        <f>AC64</f>
        <v>-0.19999999999999996</v>
      </c>
      <c r="J38" s="238">
        <f t="shared" si="17"/>
        <v>5.0000000000000044E-2</v>
      </c>
      <c r="K38" s="17"/>
      <c r="L38" s="70"/>
      <c r="M38" s="70"/>
      <c r="N38" s="23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BK38" s="109"/>
    </row>
    <row r="39" spans="1:63" ht="12.75" x14ac:dyDescent="0.2">
      <c r="A39" s="140"/>
      <c r="B39" s="154"/>
      <c r="C39" s="233">
        <f t="shared" si="16"/>
        <v>0.25</v>
      </c>
      <c r="D39" s="234">
        <f>L64</f>
        <v>0.25</v>
      </c>
      <c r="E39" s="235">
        <f>AD77</f>
        <v>0</v>
      </c>
      <c r="F39" s="233" t="s">
        <v>10</v>
      </c>
      <c r="G39" s="236" t="s">
        <v>24</v>
      </c>
      <c r="H39" s="234">
        <f>L77</f>
        <v>0</v>
      </c>
      <c r="I39" s="237">
        <f>AD64</f>
        <v>0</v>
      </c>
      <c r="J39" s="238">
        <f t="shared" si="17"/>
        <v>0</v>
      </c>
      <c r="K39" s="17"/>
      <c r="L39" s="70"/>
      <c r="M39" s="70"/>
      <c r="N39" s="23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BK39" s="109"/>
    </row>
    <row r="40" spans="1:63" ht="12.75" x14ac:dyDescent="0.2">
      <c r="A40" s="140"/>
      <c r="B40" s="154"/>
      <c r="C40" s="233">
        <f t="shared" si="16"/>
        <v>0</v>
      </c>
      <c r="D40" s="234">
        <f>M64</f>
        <v>0</v>
      </c>
      <c r="E40" s="235">
        <f>AE77</f>
        <v>0</v>
      </c>
      <c r="F40" s="233" t="s">
        <v>10</v>
      </c>
      <c r="G40" s="236" t="s">
        <v>83</v>
      </c>
      <c r="H40" s="234">
        <f>M77</f>
        <v>0</v>
      </c>
      <c r="I40" s="237">
        <f>AE64</f>
        <v>0</v>
      </c>
      <c r="J40" s="238">
        <f t="shared" si="17"/>
        <v>0</v>
      </c>
      <c r="K40" s="17"/>
      <c r="L40" s="70"/>
      <c r="M40" s="70"/>
      <c r="N40" s="23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BK40" s="109"/>
    </row>
    <row r="41" spans="1:63" ht="12.75" x14ac:dyDescent="0.2">
      <c r="A41" s="140"/>
      <c r="B41" s="154"/>
      <c r="C41" s="239">
        <f t="shared" si="16"/>
        <v>0.30000000000000004</v>
      </c>
      <c r="D41" s="240">
        <f>N64</f>
        <v>0</v>
      </c>
      <c r="E41" s="241">
        <f>AF77</f>
        <v>0.30000000000000004</v>
      </c>
      <c r="F41" s="239" t="s">
        <v>10</v>
      </c>
      <c r="G41" s="242" t="s">
        <v>84</v>
      </c>
      <c r="H41" s="240">
        <f>N77</f>
        <v>-0.19999999999999996</v>
      </c>
      <c r="I41" s="243">
        <f>AF64</f>
        <v>0</v>
      </c>
      <c r="J41" s="244">
        <f t="shared" si="17"/>
        <v>-0.19999999999999996</v>
      </c>
      <c r="K41" s="17"/>
      <c r="L41" s="70"/>
      <c r="M41" s="70"/>
      <c r="N41" s="23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BK41" s="109"/>
    </row>
    <row r="42" spans="1:63" ht="12.75" x14ac:dyDescent="0.2">
      <c r="A42" s="140"/>
      <c r="B42" s="154"/>
      <c r="C42" s="226">
        <f t="shared" si="16"/>
        <v>0.65312499999999996</v>
      </c>
      <c r="D42" s="227">
        <f>O64</f>
        <v>0.65312499999999996</v>
      </c>
      <c r="E42" s="228">
        <f>AG77</f>
        <v>0</v>
      </c>
      <c r="F42" s="226" t="s">
        <v>11</v>
      </c>
      <c r="G42" s="246" t="s">
        <v>19</v>
      </c>
      <c r="H42" s="227">
        <f>O77</f>
        <v>0.4375</v>
      </c>
      <c r="I42" s="231">
        <f>AG64</f>
        <v>0</v>
      </c>
      <c r="J42" s="232">
        <f t="shared" si="17"/>
        <v>0.4375</v>
      </c>
      <c r="K42" s="17"/>
      <c r="L42" s="70"/>
      <c r="M42" s="70"/>
      <c r="N42" s="23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BK42" s="109"/>
    </row>
    <row r="43" spans="1:63" ht="12.75" x14ac:dyDescent="0.2">
      <c r="A43" s="140"/>
      <c r="B43" s="154"/>
      <c r="C43" s="233">
        <f t="shared" si="16"/>
        <v>0.2649999999999999</v>
      </c>
      <c r="D43" s="234">
        <f>P64</f>
        <v>0.2649999999999999</v>
      </c>
      <c r="E43" s="235">
        <f>AH77</f>
        <v>0</v>
      </c>
      <c r="F43" s="233" t="s">
        <v>11</v>
      </c>
      <c r="G43" s="236" t="s">
        <v>21</v>
      </c>
      <c r="H43" s="234">
        <f>P77</f>
        <v>0.2649999999999999</v>
      </c>
      <c r="I43" s="237">
        <f>AH64</f>
        <v>-0.25</v>
      </c>
      <c r="J43" s="238">
        <f t="shared" si="17"/>
        <v>1.4999999999999902E-2</v>
      </c>
      <c r="K43" s="17"/>
      <c r="L43" s="70"/>
      <c r="M43" s="70"/>
      <c r="N43" s="23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BK43" s="109"/>
    </row>
    <row r="44" spans="1:63" ht="12.75" x14ac:dyDescent="0.2">
      <c r="A44" s="140"/>
      <c r="B44" s="154"/>
      <c r="C44" s="233">
        <f t="shared" si="16"/>
        <v>0.4375</v>
      </c>
      <c r="D44" s="234">
        <f>Q64</f>
        <v>0.4375</v>
      </c>
      <c r="E44" s="235">
        <f>AI77</f>
        <v>0</v>
      </c>
      <c r="F44" s="233" t="s">
        <v>11</v>
      </c>
      <c r="G44" s="236" t="s">
        <v>22</v>
      </c>
      <c r="H44" s="234">
        <f>Q77</f>
        <v>0.25</v>
      </c>
      <c r="I44" s="237">
        <f>AI64</f>
        <v>-0.19999999999999996</v>
      </c>
      <c r="J44" s="238">
        <f t="shared" si="17"/>
        <v>5.0000000000000044E-2</v>
      </c>
      <c r="K44" s="17"/>
      <c r="L44" s="70"/>
      <c r="M44" s="70"/>
      <c r="N44" s="23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BK44" s="109"/>
    </row>
    <row r="45" spans="1:63" ht="12.75" x14ac:dyDescent="0.2">
      <c r="A45" s="140"/>
      <c r="B45" s="154"/>
      <c r="C45" s="233">
        <f t="shared" si="16"/>
        <v>0.25</v>
      </c>
      <c r="D45" s="234">
        <f>R64</f>
        <v>0.25</v>
      </c>
      <c r="E45" s="235">
        <f>AJ77</f>
        <v>0</v>
      </c>
      <c r="F45" s="233" t="s">
        <v>11</v>
      </c>
      <c r="G45" s="236" t="s">
        <v>24</v>
      </c>
      <c r="H45" s="234">
        <f>R77</f>
        <v>0</v>
      </c>
      <c r="I45" s="237">
        <f>AJ64</f>
        <v>0</v>
      </c>
      <c r="J45" s="238">
        <f t="shared" si="17"/>
        <v>0</v>
      </c>
      <c r="K45" s="17"/>
      <c r="L45" s="70"/>
      <c r="M45" s="70"/>
      <c r="N45" s="23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BK45" s="109"/>
    </row>
    <row r="46" spans="1:63" ht="12.75" x14ac:dyDescent="0.2">
      <c r="A46" s="140"/>
      <c r="B46" s="154"/>
      <c r="C46" s="233">
        <f t="shared" si="16"/>
        <v>0</v>
      </c>
      <c r="D46" s="234">
        <f>S64</f>
        <v>0</v>
      </c>
      <c r="E46" s="235">
        <f>AK77</f>
        <v>0</v>
      </c>
      <c r="F46" s="233" t="s">
        <v>11</v>
      </c>
      <c r="G46" s="236" t="s">
        <v>83</v>
      </c>
      <c r="H46" s="234">
        <f>S77</f>
        <v>0.74900624999999943</v>
      </c>
      <c r="I46" s="237">
        <f>AK64</f>
        <v>0</v>
      </c>
      <c r="J46" s="238">
        <f t="shared" si="17"/>
        <v>0.74900624999999943</v>
      </c>
      <c r="K46" s="17"/>
      <c r="L46" s="70"/>
      <c r="M46" s="70"/>
      <c r="N46" s="23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BK46" s="109"/>
    </row>
    <row r="47" spans="1:63" ht="12.75" x14ac:dyDescent="0.2">
      <c r="A47" s="140"/>
      <c r="B47" s="154"/>
      <c r="C47" s="239">
        <f t="shared" si="16"/>
        <v>0</v>
      </c>
      <c r="D47" s="240">
        <f>T64</f>
        <v>0</v>
      </c>
      <c r="E47" s="241">
        <f>AL77</f>
        <v>0</v>
      </c>
      <c r="F47" s="239" t="s">
        <v>11</v>
      </c>
      <c r="G47" s="242" t="s">
        <v>84</v>
      </c>
      <c r="H47" s="240">
        <f>T77</f>
        <v>-0.582395</v>
      </c>
      <c r="I47" s="243">
        <f>AL64</f>
        <v>0</v>
      </c>
      <c r="J47" s="244">
        <f t="shared" si="17"/>
        <v>-0.582395</v>
      </c>
      <c r="K47" s="17"/>
      <c r="L47" s="70"/>
      <c r="M47" s="70"/>
      <c r="N47" s="23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BK47" s="109"/>
    </row>
    <row r="48" spans="1:63" ht="12.75" x14ac:dyDescent="0.2">
      <c r="A48" s="2"/>
      <c r="B48" s="2"/>
      <c r="C48" s="10"/>
      <c r="D48" s="10"/>
      <c r="E48" s="10"/>
      <c r="F48" s="74"/>
      <c r="G48" s="10"/>
      <c r="H48" s="10"/>
      <c r="I48" s="10"/>
      <c r="J48" s="10"/>
      <c r="K48" s="2"/>
      <c r="L48" s="70"/>
      <c r="M48" s="70"/>
      <c r="N48" s="23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BK48" s="109"/>
    </row>
    <row r="49" spans="1:600" ht="12.75" x14ac:dyDescent="0.2">
      <c r="A49" s="2"/>
      <c r="B49" s="2"/>
      <c r="C49" s="2"/>
      <c r="D49" s="2"/>
      <c r="E49" s="2"/>
      <c r="F49" s="70"/>
      <c r="G49" s="2"/>
      <c r="H49" s="2"/>
      <c r="I49" s="2"/>
      <c r="J49" s="2"/>
      <c r="K49" s="2"/>
      <c r="L49" s="70"/>
      <c r="M49" s="70"/>
      <c r="N49" s="23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BK49" s="109"/>
    </row>
    <row r="50" spans="1:600" ht="12.75" x14ac:dyDescent="0.2">
      <c r="A50" s="2"/>
      <c r="B50" s="2"/>
      <c r="C50" s="2"/>
      <c r="D50" s="2"/>
      <c r="E50" s="2"/>
      <c r="F50" s="70"/>
      <c r="G50" s="2"/>
      <c r="H50" s="2"/>
      <c r="I50" s="2"/>
      <c r="J50" s="2"/>
      <c r="K50" s="2"/>
      <c r="L50" s="70"/>
      <c r="M50" s="70"/>
      <c r="N50" s="23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BK50" s="109"/>
    </row>
    <row r="51" spans="1:600" ht="12.75" x14ac:dyDescent="0.2">
      <c r="A51" s="2"/>
      <c r="B51" s="2"/>
      <c r="C51" s="2"/>
      <c r="D51" s="2"/>
      <c r="E51" s="2"/>
      <c r="F51" s="70"/>
      <c r="G51" s="2"/>
      <c r="H51" s="2"/>
      <c r="I51" s="2"/>
      <c r="J51" s="2"/>
      <c r="K51" s="2"/>
      <c r="L51" s="70"/>
      <c r="M51" s="70"/>
      <c r="N51" s="23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BK51" s="109"/>
    </row>
    <row r="52" spans="1:600" ht="12.75" x14ac:dyDescent="0.2">
      <c r="A52" s="37" t="s">
        <v>75</v>
      </c>
      <c r="B52" s="2"/>
      <c r="C52" s="2"/>
      <c r="D52" s="2"/>
      <c r="E52" s="2"/>
      <c r="F52" s="70"/>
      <c r="G52" s="2"/>
      <c r="H52" s="2"/>
      <c r="I52" s="2"/>
      <c r="J52" s="2"/>
      <c r="K52" s="2"/>
      <c r="L52" s="70"/>
      <c r="M52" s="70"/>
      <c r="N52" s="108"/>
      <c r="O52" s="2"/>
      <c r="P52" s="2"/>
      <c r="W52" s="2"/>
      <c r="X52" s="2"/>
      <c r="Y52" s="2"/>
      <c r="BK52" s="109"/>
    </row>
    <row r="53" spans="1:600" ht="12.75" x14ac:dyDescent="0.2">
      <c r="A53" s="37" t="s">
        <v>78</v>
      </c>
      <c r="B53" s="37" t="s">
        <v>79</v>
      </c>
      <c r="C53" s="37" t="s">
        <v>76</v>
      </c>
      <c r="D53" s="37"/>
      <c r="E53" s="37"/>
      <c r="F53" s="97"/>
      <c r="G53" s="37"/>
      <c r="H53" s="37"/>
      <c r="I53" s="2"/>
      <c r="J53" s="2"/>
      <c r="K53" s="2"/>
      <c r="L53" s="70"/>
      <c r="M53" s="70"/>
      <c r="N53" s="70"/>
      <c r="O53" s="2"/>
      <c r="P53" s="2"/>
      <c r="U53" s="37" t="s">
        <v>77</v>
      </c>
      <c r="V53" s="37"/>
      <c r="W53" s="37"/>
      <c r="X53" s="37"/>
      <c r="Y53" s="37"/>
      <c r="Z53" s="37"/>
      <c r="AA53" s="2"/>
      <c r="AB53" s="2"/>
      <c r="AC53" s="2"/>
      <c r="AD53" s="2"/>
      <c r="AE53" s="2"/>
      <c r="AF53" s="2"/>
      <c r="AG53" s="2"/>
      <c r="AH53" s="2"/>
      <c r="BK53" s="109"/>
    </row>
    <row r="54" spans="1:600" ht="12.75" x14ac:dyDescent="0.2">
      <c r="A54" s="2"/>
      <c r="B54" s="2"/>
      <c r="C54" s="2" t="s">
        <v>9</v>
      </c>
      <c r="D54" s="2" t="s">
        <v>9</v>
      </c>
      <c r="E54" s="2" t="s">
        <v>9</v>
      </c>
      <c r="F54" s="70" t="s">
        <v>9</v>
      </c>
      <c r="G54" s="2" t="s">
        <v>9</v>
      </c>
      <c r="H54" s="2" t="s">
        <v>9</v>
      </c>
      <c r="I54" s="2" t="s">
        <v>10</v>
      </c>
      <c r="J54" s="2" t="s">
        <v>10</v>
      </c>
      <c r="K54" s="2" t="s">
        <v>10</v>
      </c>
      <c r="L54" s="70" t="s">
        <v>10</v>
      </c>
      <c r="M54" s="70" t="s">
        <v>10</v>
      </c>
      <c r="N54" s="70" t="s">
        <v>10</v>
      </c>
      <c r="O54" s="2" t="s">
        <v>11</v>
      </c>
      <c r="P54" s="2" t="s">
        <v>11</v>
      </c>
      <c r="Q54" s="2" t="s">
        <v>11</v>
      </c>
      <c r="R54" s="2" t="s">
        <v>11</v>
      </c>
      <c r="S54" s="2" t="s">
        <v>11</v>
      </c>
      <c r="T54" s="2" t="s">
        <v>11</v>
      </c>
      <c r="U54" s="2" t="s">
        <v>9</v>
      </c>
      <c r="V54" s="2" t="s">
        <v>9</v>
      </c>
      <c r="W54" s="2" t="s">
        <v>9</v>
      </c>
      <c r="X54" s="2" t="s">
        <v>9</v>
      </c>
      <c r="Y54" s="2" t="s">
        <v>9</v>
      </c>
      <c r="Z54" s="2" t="s">
        <v>9</v>
      </c>
      <c r="AA54" s="2" t="s">
        <v>10</v>
      </c>
      <c r="AB54" s="2" t="s">
        <v>10</v>
      </c>
      <c r="AC54" s="2" t="s">
        <v>10</v>
      </c>
      <c r="AD54" s="2" t="s">
        <v>10</v>
      </c>
      <c r="AE54" s="2" t="s">
        <v>10</v>
      </c>
      <c r="AF54" s="2" t="s">
        <v>10</v>
      </c>
      <c r="AG54" s="2" t="s">
        <v>11</v>
      </c>
      <c r="AH54" s="2" t="s">
        <v>11</v>
      </c>
      <c r="AI54" s="2" t="s">
        <v>11</v>
      </c>
      <c r="AJ54" s="2" t="s">
        <v>11</v>
      </c>
      <c r="AK54" s="2" t="s">
        <v>11</v>
      </c>
      <c r="AL54" s="2" t="s">
        <v>11</v>
      </c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109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7"/>
      <c r="QT54" s="27"/>
      <c r="QU54" s="27"/>
      <c r="QV54" s="27"/>
      <c r="QW54" s="27"/>
      <c r="QX54" s="27"/>
      <c r="QY54" s="27"/>
      <c r="QZ54" s="27"/>
      <c r="RA54" s="27"/>
      <c r="RB54" s="27"/>
      <c r="RC54" s="27"/>
      <c r="RD54" s="27"/>
      <c r="RE54" s="27"/>
      <c r="RF54" s="27"/>
      <c r="RG54" s="27"/>
      <c r="RH54" s="27"/>
      <c r="RI54" s="27"/>
      <c r="RJ54" s="27"/>
      <c r="RK54" s="27"/>
      <c r="RL54" s="27"/>
      <c r="RM54" s="27"/>
      <c r="RN54" s="27"/>
      <c r="RO54" s="27"/>
      <c r="RP54" s="27"/>
      <c r="RQ54" s="27"/>
      <c r="RR54" s="27"/>
      <c r="RS54" s="27"/>
      <c r="RT54" s="27"/>
      <c r="RU54" s="27"/>
      <c r="RV54" s="27"/>
      <c r="RW54" s="27"/>
      <c r="RX54" s="27"/>
      <c r="RY54" s="27"/>
      <c r="RZ54" s="27"/>
      <c r="SA54" s="27"/>
      <c r="SB54" s="27"/>
      <c r="SC54" s="27"/>
      <c r="SD54" s="27"/>
      <c r="SE54" s="27"/>
      <c r="SF54" s="27"/>
      <c r="SG54" s="27"/>
      <c r="SH54" s="27"/>
      <c r="SI54" s="27"/>
      <c r="SJ54" s="27"/>
      <c r="SK54" s="27"/>
      <c r="SL54" s="27"/>
      <c r="SM54" s="27"/>
      <c r="SN54" s="27"/>
      <c r="SO54" s="27"/>
      <c r="SP54" s="27"/>
      <c r="SQ54" s="27"/>
      <c r="SR54" s="27"/>
      <c r="SS54" s="27"/>
      <c r="ST54" s="27"/>
      <c r="SU54" s="27"/>
      <c r="SV54" s="27"/>
      <c r="SW54" s="27"/>
      <c r="SX54" s="27"/>
      <c r="SY54" s="27"/>
      <c r="SZ54" s="27"/>
      <c r="TA54" s="27"/>
      <c r="TB54" s="27"/>
      <c r="TC54" s="27"/>
      <c r="TD54" s="27"/>
      <c r="TE54" s="27"/>
      <c r="TF54" s="27"/>
      <c r="TG54" s="27"/>
      <c r="TH54" s="27"/>
      <c r="TI54" s="27"/>
      <c r="TJ54" s="27"/>
      <c r="TK54" s="27"/>
      <c r="TL54" s="27"/>
      <c r="TM54" s="27"/>
      <c r="TN54" s="27"/>
      <c r="TO54" s="27"/>
      <c r="TP54" s="27"/>
      <c r="TQ54" s="27"/>
      <c r="TR54" s="27"/>
      <c r="TS54" s="27"/>
      <c r="TT54" s="27"/>
      <c r="TU54" s="27"/>
      <c r="TV54" s="27"/>
      <c r="TW54" s="27"/>
      <c r="TX54" s="27"/>
      <c r="TY54" s="27"/>
      <c r="TZ54" s="27"/>
      <c r="UA54" s="27"/>
      <c r="UB54" s="27"/>
      <c r="UC54" s="27"/>
      <c r="UD54" s="27"/>
      <c r="UE54" s="27"/>
      <c r="UF54" s="27"/>
      <c r="UG54" s="27"/>
      <c r="UH54" s="27"/>
      <c r="UI54" s="27"/>
      <c r="UJ54" s="27"/>
      <c r="UK54" s="27"/>
      <c r="UL54" s="27"/>
      <c r="UM54" s="27"/>
      <c r="UN54" s="27"/>
      <c r="UO54" s="27"/>
      <c r="UP54" s="27"/>
      <c r="UQ54" s="27"/>
      <c r="UR54" s="27"/>
      <c r="US54" s="27"/>
      <c r="UT54" s="27"/>
      <c r="UU54" s="27"/>
      <c r="UV54" s="27"/>
      <c r="UW54" s="27"/>
      <c r="UX54" s="27"/>
      <c r="UY54" s="27"/>
      <c r="UZ54" s="27"/>
      <c r="VA54" s="27"/>
      <c r="VB54" s="27"/>
      <c r="VC54" s="27"/>
      <c r="VD54" s="27"/>
      <c r="VE54" s="27"/>
      <c r="VF54" s="27"/>
      <c r="VG54" s="27"/>
      <c r="VH54" s="27"/>
      <c r="VI54" s="27"/>
      <c r="VJ54" s="27"/>
      <c r="VK54" s="27"/>
      <c r="VL54" s="27"/>
      <c r="VM54" s="27"/>
      <c r="VN54" s="27"/>
      <c r="VO54" s="27"/>
      <c r="VP54" s="27"/>
      <c r="VQ54" s="27"/>
      <c r="VR54" s="27"/>
      <c r="VS54" s="27"/>
      <c r="VT54" s="27"/>
      <c r="VU54" s="27"/>
      <c r="VV54" s="27"/>
      <c r="VW54" s="27"/>
      <c r="VX54" s="27"/>
      <c r="VY54" s="27"/>
      <c r="VZ54" s="27"/>
      <c r="WA54" s="27"/>
      <c r="WB54" s="27"/>
    </row>
    <row r="55" spans="1:600" ht="12.75" x14ac:dyDescent="0.2">
      <c r="A55" s="27"/>
      <c r="B55" s="27"/>
      <c r="C55" s="2" t="s">
        <v>19</v>
      </c>
      <c r="D55" s="2" t="s">
        <v>21</v>
      </c>
      <c r="E55" s="2" t="s">
        <v>22</v>
      </c>
      <c r="F55" s="70" t="s">
        <v>24</v>
      </c>
      <c r="G55" s="2" t="s">
        <v>83</v>
      </c>
      <c r="H55" s="2" t="s">
        <v>84</v>
      </c>
      <c r="I55" s="2" t="s">
        <v>19</v>
      </c>
      <c r="J55" s="2" t="s">
        <v>21</v>
      </c>
      <c r="K55" s="2" t="s">
        <v>22</v>
      </c>
      <c r="L55" s="70" t="s">
        <v>24</v>
      </c>
      <c r="M55" s="70" t="s">
        <v>83</v>
      </c>
      <c r="N55" s="70" t="s">
        <v>84</v>
      </c>
      <c r="O55" s="2" t="s">
        <v>19</v>
      </c>
      <c r="P55" s="2" t="s">
        <v>21</v>
      </c>
      <c r="Q55" s="2" t="s">
        <v>22</v>
      </c>
      <c r="R55" s="2" t="s">
        <v>24</v>
      </c>
      <c r="S55" s="2" t="s">
        <v>83</v>
      </c>
      <c r="T55" s="2" t="s">
        <v>84</v>
      </c>
      <c r="U55" s="2" t="s">
        <v>19</v>
      </c>
      <c r="V55" s="2" t="s">
        <v>21</v>
      </c>
      <c r="W55" s="2" t="s">
        <v>22</v>
      </c>
      <c r="X55" s="2" t="s">
        <v>24</v>
      </c>
      <c r="Y55" s="2" t="s">
        <v>83</v>
      </c>
      <c r="Z55" s="2" t="s">
        <v>84</v>
      </c>
      <c r="AA55" s="2" t="s">
        <v>19</v>
      </c>
      <c r="AB55" s="2" t="s">
        <v>21</v>
      </c>
      <c r="AC55" s="2" t="s">
        <v>22</v>
      </c>
      <c r="AD55" s="2" t="s">
        <v>24</v>
      </c>
      <c r="AE55" s="2" t="s">
        <v>83</v>
      </c>
      <c r="AF55" s="2" t="s">
        <v>84</v>
      </c>
      <c r="AG55" s="2" t="s">
        <v>19</v>
      </c>
      <c r="AH55" s="2" t="s">
        <v>21</v>
      </c>
      <c r="AI55" s="2" t="s">
        <v>22</v>
      </c>
      <c r="AJ55" s="2" t="s">
        <v>24</v>
      </c>
      <c r="AK55" s="2" t="s">
        <v>83</v>
      </c>
      <c r="AL55" s="2" t="s">
        <v>84</v>
      </c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109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7"/>
      <c r="OI55" s="27"/>
      <c r="OJ55" s="27"/>
      <c r="OK55" s="27"/>
      <c r="OL55" s="27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/>
      <c r="QR55" s="27"/>
      <c r="QS55" s="27"/>
      <c r="QT55" s="27"/>
      <c r="QU55" s="27"/>
      <c r="QV55" s="27"/>
      <c r="QW55" s="27"/>
      <c r="QX55" s="27"/>
      <c r="QY55" s="27"/>
      <c r="QZ55" s="27"/>
      <c r="RA55" s="27"/>
      <c r="RB55" s="27"/>
      <c r="RC55" s="27"/>
      <c r="RD55" s="27"/>
      <c r="RE55" s="27"/>
      <c r="RF55" s="27"/>
      <c r="RG55" s="27"/>
      <c r="RH55" s="27"/>
      <c r="RI55" s="27"/>
      <c r="RJ55" s="27"/>
      <c r="RK55" s="27"/>
      <c r="RL55" s="27"/>
      <c r="RM55" s="27"/>
      <c r="RN55" s="27"/>
      <c r="RO55" s="27"/>
      <c r="RP55" s="27"/>
      <c r="RQ55" s="27"/>
      <c r="RR55" s="27"/>
      <c r="RS55" s="27"/>
      <c r="RT55" s="27"/>
      <c r="RU55" s="27"/>
      <c r="RV55" s="27"/>
      <c r="RW55" s="27"/>
      <c r="RX55" s="27"/>
      <c r="RY55" s="27"/>
      <c r="RZ55" s="27"/>
      <c r="SA55" s="27"/>
      <c r="SB55" s="27"/>
      <c r="SC55" s="27"/>
      <c r="SD55" s="27"/>
      <c r="SE55" s="27"/>
      <c r="SF55" s="27"/>
      <c r="SG55" s="27"/>
      <c r="SH55" s="27"/>
      <c r="SI55" s="27"/>
      <c r="SJ55" s="27"/>
      <c r="SK55" s="27"/>
      <c r="SL55" s="27"/>
      <c r="SM55" s="27"/>
      <c r="SN55" s="27"/>
      <c r="SO55" s="27"/>
      <c r="SP55" s="27"/>
      <c r="SQ55" s="27"/>
      <c r="SR55" s="27"/>
      <c r="SS55" s="27"/>
      <c r="ST55" s="27"/>
      <c r="SU55" s="27"/>
      <c r="SV55" s="27"/>
      <c r="SW55" s="27"/>
      <c r="SX55" s="27"/>
      <c r="SY55" s="27"/>
      <c r="SZ55" s="27"/>
      <c r="TA55" s="27"/>
      <c r="TB55" s="27"/>
      <c r="TC55" s="27"/>
      <c r="TD55" s="27"/>
      <c r="TE55" s="27"/>
      <c r="TF55" s="27"/>
      <c r="TG55" s="27"/>
      <c r="TH55" s="27"/>
      <c r="TI55" s="27"/>
      <c r="TJ55" s="27"/>
      <c r="TK55" s="27"/>
      <c r="TL55" s="27"/>
      <c r="TM55" s="27"/>
      <c r="TN55" s="27"/>
      <c r="TO55" s="27"/>
      <c r="TP55" s="27"/>
      <c r="TQ55" s="27"/>
      <c r="TR55" s="27"/>
      <c r="TS55" s="27"/>
      <c r="TT55" s="27"/>
      <c r="TU55" s="27"/>
      <c r="TV55" s="27"/>
      <c r="TW55" s="27"/>
      <c r="TX55" s="27"/>
      <c r="TY55" s="27"/>
      <c r="TZ55" s="27"/>
      <c r="UA55" s="27"/>
      <c r="UB55" s="27"/>
      <c r="UC55" s="27"/>
      <c r="UD55" s="27"/>
      <c r="UE55" s="27"/>
      <c r="UF55" s="27"/>
      <c r="UG55" s="27"/>
      <c r="UH55" s="27"/>
      <c r="UI55" s="27"/>
      <c r="UJ55" s="27"/>
      <c r="UK55" s="27"/>
      <c r="UL55" s="27"/>
      <c r="UM55" s="27"/>
      <c r="UN55" s="27"/>
      <c r="UO55" s="27"/>
      <c r="UP55" s="27"/>
      <c r="UQ55" s="27"/>
      <c r="UR55" s="27"/>
      <c r="US55" s="27"/>
      <c r="UT55" s="27"/>
      <c r="UU55" s="27"/>
      <c r="UV55" s="27"/>
      <c r="UW55" s="27"/>
      <c r="UX55" s="27"/>
      <c r="UY55" s="27"/>
      <c r="UZ55" s="27"/>
      <c r="VA55" s="27"/>
      <c r="VB55" s="27"/>
      <c r="VC55" s="27"/>
      <c r="VD55" s="27"/>
      <c r="VE55" s="27"/>
      <c r="VF55" s="27"/>
      <c r="VG55" s="27"/>
      <c r="VH55" s="27"/>
      <c r="VI55" s="27"/>
      <c r="VJ55" s="27"/>
      <c r="VK55" s="27"/>
      <c r="VL55" s="27"/>
      <c r="VM55" s="27"/>
      <c r="VN55" s="27"/>
      <c r="VO55" s="27"/>
      <c r="VP55" s="27"/>
      <c r="VQ55" s="27"/>
      <c r="VR55" s="27"/>
      <c r="VS55" s="27"/>
      <c r="VT55" s="27"/>
      <c r="VU55" s="27"/>
      <c r="VV55" s="27"/>
      <c r="VW55" s="27"/>
      <c r="VX55" s="27"/>
      <c r="VY55" s="27"/>
      <c r="VZ55" s="27"/>
      <c r="WA55" s="27"/>
      <c r="WB55" s="27"/>
    </row>
    <row r="56" spans="1:600" ht="12.75" x14ac:dyDescent="0.2">
      <c r="A56" s="37" t="s">
        <v>85</v>
      </c>
      <c r="B56" s="27" t="str">
        <f>'MAIN PAGE'!C19</f>
        <v>Hervor</v>
      </c>
      <c r="C56" s="118">
        <f>IF($A56="Lead",SUMIFS('Hero Skills'!$H:$H,'Hero Skills'!$F:$F,C$55,'Hero Skills'!$E:$E,C$54,'Hero Skills'!$D:$D,"Friend",'Hero Skills'!$C:$C,"All",'Hero Skills'!$A:$A,$B56,'Hero Skills'!$I:$I,"Stats-Based")+SUMIFS('Hero Skills'!$H:$H,'Hero Skills'!$C:$C,$E$1,'Hero Skills'!$F:$F,C$55,'Hero Skills'!$E:$E,C$54,'Hero Skills'!$A:$A,$B56,'Hero Skills'!$I:$I,"Stats-Based"),SUMIFS('Hero Skills'!$H:$H,'Hero Skills'!$F:$F,C$55,'Hero Skills'!$E:$E,C$54,'Hero Skills'!$D:$D,"Friend",'Hero Skills'!$C:$C,"All",'Hero Skills'!$A:$A,$B56,'Hero Skills'!$B:$B,"Skill 1",'Hero Skills'!$I:$I,"Stats-Based"))</f>
        <v>0</v>
      </c>
      <c r="D56" s="118">
        <f>IF($A56="Lead",SUMIFS('Hero Skills'!$H:$H,'Hero Skills'!$F:$F,D$55,'Hero Skills'!$E:$E,D$54,'Hero Skills'!$D:$D,"Friend",'Hero Skills'!$C:$C,"All",'Hero Skills'!$A:$A,$B56,'Hero Skills'!$I:$I,"Stats-Based")+SUMIFS('Hero Skills'!$H:$H,'Hero Skills'!$C:$C,$E$1,'Hero Skills'!$F:$F,D$55,'Hero Skills'!$E:$E,D$54,'Hero Skills'!$A:$A,$B56,'Hero Skills'!$I:$I,"Stats-Based"),SUMIFS('Hero Skills'!$H:$H,'Hero Skills'!$F:$F,D$55,'Hero Skills'!$E:$E,D$54,'Hero Skills'!$D:$D,"Friend",'Hero Skills'!$C:$C,"All",'Hero Skills'!$A:$A,$B56,'Hero Skills'!$B:$B,"Skill 1",'Hero Skills'!$I:$I,"Stats-Based"))</f>
        <v>0.15</v>
      </c>
      <c r="E56" s="118">
        <f>IF($A56="Lead",SUMIFS('Hero Skills'!$H:$H,'Hero Skills'!$F:$F,E$55,'Hero Skills'!$E:$E,E$54,'Hero Skills'!$D:$D,"Friend",'Hero Skills'!$C:$C,"All",'Hero Skills'!$A:$A,$B56,'Hero Skills'!$I:$I,"Stats-Based")+SUMIFS('Hero Skills'!$H:$H,'Hero Skills'!$C:$C,$E$1,'Hero Skills'!$F:$F,E$55,'Hero Skills'!$E:$E,E$54,'Hero Skills'!$A:$A,$B56,'Hero Skills'!$I:$I,"Stats-Based"),SUMIFS('Hero Skills'!$H:$H,'Hero Skills'!$F:$F,E$55,'Hero Skills'!$E:$E,E$54,'Hero Skills'!$D:$D,"Friend",'Hero Skills'!$C:$C,"All",'Hero Skills'!$A:$A,$B56,'Hero Skills'!$B:$B,"Skill 1",'Hero Skills'!$I:$I,"Stats-Based"))</f>
        <v>0.25</v>
      </c>
      <c r="F56" s="118">
        <f>IF($A56="Lead",SUMIFS('Hero Skills'!$H:$H,'Hero Skills'!$F:$F,F$55,'Hero Skills'!$E:$E,F$54,'Hero Skills'!$D:$D,"Friend",'Hero Skills'!$C:$C,"All",'Hero Skills'!$A:$A,$B56,'Hero Skills'!$I:$I,"Stats-Based")+SUMIFS('Hero Skills'!$H:$H,'Hero Skills'!$C:$C,$E$1,'Hero Skills'!$F:$F,F$55,'Hero Skills'!$E:$E,F$54,'Hero Skills'!$A:$A,$B56,'Hero Skills'!$I:$I,"Stats-Based"),SUMIFS('Hero Skills'!$H:$H,'Hero Skills'!$F:$F,F$55,'Hero Skills'!$E:$E,F$54,'Hero Skills'!$D:$D,"Friend",'Hero Skills'!$C:$C,"All",'Hero Skills'!$A:$A,$B56,'Hero Skills'!$B:$B,"Skill 1",'Hero Skills'!$I:$I,"Stats-Based"))</f>
        <v>0</v>
      </c>
      <c r="G56" s="118">
        <f>IF($A56="Lead",SUMIFS('Hero Skills'!$H:$H,'Hero Skills'!$F:$F,G$55,'Hero Skills'!$E:$E,G$54,'Hero Skills'!$D:$D,"Friend",'Hero Skills'!$C:$C,"All",'Hero Skills'!$A:$A,$B56,'Hero Skills'!$I:$I,"Stats-Based")+SUMIFS('Hero Skills'!$H:$H,'Hero Skills'!$C:$C,$E$1,'Hero Skills'!$F:$F,G$55,'Hero Skills'!$E:$E,G$54,'Hero Skills'!$A:$A,$B56,'Hero Skills'!$I:$I,"Stats-Based"),SUMIFS('Hero Skills'!$H:$H,'Hero Skills'!$F:$F,G$55,'Hero Skills'!$E:$E,G$54,'Hero Skills'!$D:$D,"Friend",'Hero Skills'!$C:$C,"All",'Hero Skills'!$A:$A,$B56,'Hero Skills'!$B:$B,"Skill 1",'Hero Skills'!$I:$I,"Stats-Based"))</f>
        <v>0.1</v>
      </c>
      <c r="H56" s="118">
        <f>IF($A56="Lead",SUMIFS('Hero Skills'!$H:$H,'Hero Skills'!$F:$F,H$55,'Hero Skills'!$E:$E,H$54,'Hero Skills'!$D:$D,"Friend",'Hero Skills'!$C:$C,"All",'Hero Skills'!$A:$A,$B56,'Hero Skills'!$I:$I,"Stats-Based")+SUMIFS('Hero Skills'!$H:$H,'Hero Skills'!$C:$C,$E$1,'Hero Skills'!$F:$F,H$55,'Hero Skills'!$E:$E,H$54,'Hero Skills'!$A:$A,$B56,'Hero Skills'!$I:$I,"Stats-Based"),SUMIFS('Hero Skills'!$H:$H,'Hero Skills'!$F:$F,H$55,'Hero Skills'!$E:$E,H$54,'Hero Skills'!$D:$D,"Friend",'Hero Skills'!$C:$C,"All",'Hero Skills'!$A:$A,$B56,'Hero Skills'!$B:$B,"Skill 1",'Hero Skills'!$I:$I,"Stats-Based"))</f>
        <v>-0.70000000000000007</v>
      </c>
      <c r="I56" s="118">
        <f>IF($A56="Lead",SUMIFS('Hero Skills'!$H:$H,'Hero Skills'!$F:$F,I$55,'Hero Skills'!$E:$E,I$54,'Hero Skills'!$D:$D,"Friend",'Hero Skills'!$C:$C,"All",'Hero Skills'!$A:$A,$B56,'Hero Skills'!$I:$I,"Stats-Based")+SUMIFS('Hero Skills'!$H:$H,'Hero Skills'!$C:$C,$E$1,'Hero Skills'!$F:$F,I$55,'Hero Skills'!$E:$E,I$54,'Hero Skills'!$A:$A,$B56,'Hero Skills'!$I:$I,"Stats-Based"),SUMIFS('Hero Skills'!$H:$H,'Hero Skills'!$F:$F,I$55,'Hero Skills'!$E:$E,I$54,'Hero Skills'!$D:$D,"Friend",'Hero Skills'!$C:$C,"All",'Hero Skills'!$A:$A,$B56,'Hero Skills'!$B:$B,"Skill 1",'Hero Skills'!$I:$I,"Stats-Based"))</f>
        <v>0</v>
      </c>
      <c r="J56" s="118">
        <f>IF($A56="Lead",SUMIFS('Hero Skills'!$H:$H,'Hero Skills'!$F:$F,J$55,'Hero Skills'!$E:$E,J$54,'Hero Skills'!$D:$D,"Friend",'Hero Skills'!$C:$C,"All",'Hero Skills'!$A:$A,$B56,'Hero Skills'!$I:$I,"Stats-Based")+SUMIFS('Hero Skills'!$H:$H,'Hero Skills'!$C:$C,$E$1,'Hero Skills'!$F:$F,J$55,'Hero Skills'!$E:$E,J$54,'Hero Skills'!$A:$A,$B56,'Hero Skills'!$I:$I,"Stats-Based"),SUMIFS('Hero Skills'!$H:$H,'Hero Skills'!$F:$F,J$55,'Hero Skills'!$E:$E,J$54,'Hero Skills'!$D:$D,"Friend",'Hero Skills'!$C:$C,"All",'Hero Skills'!$A:$A,$B56,'Hero Skills'!$B:$B,"Skill 1",'Hero Skills'!$I:$I,"Stats-Based"))</f>
        <v>0.15</v>
      </c>
      <c r="K56" s="118">
        <f>IF($A56="Lead",SUMIFS('Hero Skills'!$H:$H,'Hero Skills'!$F:$F,K$55,'Hero Skills'!$E:$E,K$54,'Hero Skills'!$D:$D,"Friend",'Hero Skills'!$C:$C,"All",'Hero Skills'!$A:$A,$B56,'Hero Skills'!$I:$I,"Stats-Based")+SUMIFS('Hero Skills'!$H:$H,'Hero Skills'!$C:$C,$E$1,'Hero Skills'!$F:$F,K$55,'Hero Skills'!$E:$E,K$54,'Hero Skills'!$A:$A,$B56,'Hero Skills'!$I:$I,"Stats-Based"),SUMIFS('Hero Skills'!$H:$H,'Hero Skills'!$F:$F,K$55,'Hero Skills'!$E:$E,K$54,'Hero Skills'!$D:$D,"Friend",'Hero Skills'!$C:$C,"All",'Hero Skills'!$A:$A,$B56,'Hero Skills'!$B:$B,"Skill 1",'Hero Skills'!$I:$I,"Stats-Based"))</f>
        <v>0.25</v>
      </c>
      <c r="L56" s="118">
        <f>IF($A56="Lead",SUMIFS('Hero Skills'!$H:$H,'Hero Skills'!$F:$F,L$55,'Hero Skills'!$E:$E,L$54,'Hero Skills'!$D:$D,"Friend",'Hero Skills'!$C:$C,"All",'Hero Skills'!$A:$A,$B56,'Hero Skills'!$I:$I,"Stats-Based")+SUMIFS('Hero Skills'!$H:$H,'Hero Skills'!$C:$C,$E$1,'Hero Skills'!$F:$F,L$55,'Hero Skills'!$E:$E,L$54,'Hero Skills'!$A:$A,$B56,'Hero Skills'!$I:$I,"Stats-Based"),SUMIFS('Hero Skills'!$H:$H,'Hero Skills'!$F:$F,L$55,'Hero Skills'!$E:$E,L$54,'Hero Skills'!$D:$D,"Friend",'Hero Skills'!$C:$C,"All",'Hero Skills'!$A:$A,$B56,'Hero Skills'!$B:$B,"Skill 1",'Hero Skills'!$I:$I,"Stats-Based"))</f>
        <v>0</v>
      </c>
      <c r="M56" s="118">
        <f>IF($A56="Lead",SUMIFS('Hero Skills'!$H:$H,'Hero Skills'!$F:$F,M$55,'Hero Skills'!$E:$E,M$54,'Hero Skills'!$D:$D,"Friend",'Hero Skills'!$C:$C,"All",'Hero Skills'!$A:$A,$B56,'Hero Skills'!$I:$I,"Stats-Based")+SUMIFS('Hero Skills'!$H:$H,'Hero Skills'!$C:$C,$E$1,'Hero Skills'!$F:$F,M$55,'Hero Skills'!$E:$E,M$54,'Hero Skills'!$A:$A,$B56,'Hero Skills'!$I:$I,"Stats-Based"),SUMIFS('Hero Skills'!$H:$H,'Hero Skills'!$F:$F,M$55,'Hero Skills'!$E:$E,M$54,'Hero Skills'!$D:$D,"Friend",'Hero Skills'!$C:$C,"All",'Hero Skills'!$A:$A,$B56,'Hero Skills'!$B:$B,"Skill 1",'Hero Skills'!$I:$I,"Stats-Based"))</f>
        <v>0</v>
      </c>
      <c r="N56" s="118">
        <f>IF($A56="Lead",SUMIFS('Hero Skills'!$H:$H,'Hero Skills'!$F:$F,N$55,'Hero Skills'!$E:$E,N$54,'Hero Skills'!$D:$D,"Friend",'Hero Skills'!$C:$C,"All",'Hero Skills'!$A:$A,$B56,'Hero Skills'!$I:$I,"Stats-Based")+SUMIFS('Hero Skills'!$H:$H,'Hero Skills'!$C:$C,$E$1,'Hero Skills'!$F:$F,N$55,'Hero Skills'!$E:$E,N$54,'Hero Skills'!$A:$A,$B56,'Hero Skills'!$I:$I,"Stats-Based"),SUMIFS('Hero Skills'!$H:$H,'Hero Skills'!$F:$F,N$55,'Hero Skills'!$E:$E,N$54,'Hero Skills'!$D:$D,"Friend",'Hero Skills'!$C:$C,"All",'Hero Skills'!$A:$A,$B56,'Hero Skills'!$B:$B,"Skill 1",'Hero Skills'!$I:$I,"Stats-Based"))</f>
        <v>0</v>
      </c>
      <c r="O56" s="118">
        <f>IF($A56="Lead",SUMIFS('Hero Skills'!$H:$H,'Hero Skills'!$F:$F,O$55,'Hero Skills'!$E:$E,O$54,'Hero Skills'!$D:$D,"Friend",'Hero Skills'!$C:$C,"All",'Hero Skills'!$A:$A,$B56,'Hero Skills'!$I:$I,"Stats-Based")+SUMIFS('Hero Skills'!$H:$H,'Hero Skills'!$C:$C,$E$1,'Hero Skills'!$F:$F,O$55,'Hero Skills'!$E:$E,O$54,'Hero Skills'!$A:$A,$B56,'Hero Skills'!$I:$I,"Stats-Based"),SUMIFS('Hero Skills'!$H:$H,'Hero Skills'!$F:$F,O$55,'Hero Skills'!$E:$E,O$54,'Hero Skills'!$D:$D,"Friend",'Hero Skills'!$C:$C,"All",'Hero Skills'!$A:$A,$B56,'Hero Skills'!$B:$B,"Skill 1",'Hero Skills'!$I:$I,"Stats-Based"))</f>
        <v>0</v>
      </c>
      <c r="P56" s="118">
        <f>IF($A56="Lead",SUMIFS('Hero Skills'!$H:$H,'Hero Skills'!$F:$F,P$55,'Hero Skills'!$E:$E,P$54,'Hero Skills'!$D:$D,"Friend",'Hero Skills'!$C:$C,"All",'Hero Skills'!$A:$A,$B56,'Hero Skills'!$I:$I,"Stats-Based")+SUMIFS('Hero Skills'!$H:$H,'Hero Skills'!$C:$C,$E$1,'Hero Skills'!$F:$F,P$55,'Hero Skills'!$E:$E,P$54,'Hero Skills'!$A:$A,$B56,'Hero Skills'!$I:$I,"Stats-Based"),SUMIFS('Hero Skills'!$H:$H,'Hero Skills'!$F:$F,P$55,'Hero Skills'!$E:$E,P$54,'Hero Skills'!$D:$D,"Friend",'Hero Skills'!$C:$C,"All",'Hero Skills'!$A:$A,$B56,'Hero Skills'!$B:$B,"Skill 1",'Hero Skills'!$I:$I,"Stats-Based"))</f>
        <v>0.15</v>
      </c>
      <c r="Q56" s="118">
        <f>IF($A56="Lead",SUMIFS('Hero Skills'!$H:$H,'Hero Skills'!$F:$F,Q$55,'Hero Skills'!$E:$E,Q$54,'Hero Skills'!$D:$D,"Friend",'Hero Skills'!$C:$C,"All",'Hero Skills'!$A:$A,$B56,'Hero Skills'!$I:$I,"Stats-Based")+SUMIFS('Hero Skills'!$H:$H,'Hero Skills'!$C:$C,$E$1,'Hero Skills'!$F:$F,Q$55,'Hero Skills'!$E:$E,Q$54,'Hero Skills'!$A:$A,$B56,'Hero Skills'!$I:$I,"Stats-Based"),SUMIFS('Hero Skills'!$H:$H,'Hero Skills'!$F:$F,Q$55,'Hero Skills'!$E:$E,Q$54,'Hero Skills'!$D:$D,"Friend",'Hero Skills'!$C:$C,"All",'Hero Skills'!$A:$A,$B56,'Hero Skills'!$B:$B,"Skill 1",'Hero Skills'!$I:$I,"Stats-Based"))</f>
        <v>0.25</v>
      </c>
      <c r="R56" s="118">
        <f>IF($A56="Lead",SUMIFS('Hero Skills'!$H:$H,'Hero Skills'!$F:$F,R$55,'Hero Skills'!$E:$E,R$54,'Hero Skills'!$D:$D,"Friend",'Hero Skills'!$C:$C,"All",'Hero Skills'!$A:$A,$B56,'Hero Skills'!$I:$I,"Stats-Based")+SUMIFS('Hero Skills'!$H:$H,'Hero Skills'!$C:$C,$E$1,'Hero Skills'!$F:$F,R$55,'Hero Skills'!$E:$E,R$54,'Hero Skills'!$A:$A,$B56,'Hero Skills'!$I:$I,"Stats-Based"),SUMIFS('Hero Skills'!$H:$H,'Hero Skills'!$F:$F,R$55,'Hero Skills'!$E:$E,R$54,'Hero Skills'!$D:$D,"Friend",'Hero Skills'!$C:$C,"All",'Hero Skills'!$A:$A,$B56,'Hero Skills'!$B:$B,"Skill 1",'Hero Skills'!$I:$I,"Stats-Based"))</f>
        <v>0</v>
      </c>
      <c r="S56" s="118">
        <f>IF($A56="Lead",SUMIFS('Hero Skills'!$H:$H,'Hero Skills'!$F:$F,S$55,'Hero Skills'!$E:$E,S$54,'Hero Skills'!$D:$D,"Friend",'Hero Skills'!$C:$C,"All",'Hero Skills'!$A:$A,$B56,'Hero Skills'!$I:$I,"Stats-Based")+SUMIFS('Hero Skills'!$H:$H,'Hero Skills'!$C:$C,$E$1,'Hero Skills'!$F:$F,S$55,'Hero Skills'!$E:$E,S$54,'Hero Skills'!$A:$A,$B56,'Hero Skills'!$I:$I,"Stats-Based"),SUMIFS('Hero Skills'!$H:$H,'Hero Skills'!$F:$F,S$55,'Hero Skills'!$E:$E,S$54,'Hero Skills'!$D:$D,"Friend",'Hero Skills'!$C:$C,"All",'Hero Skills'!$A:$A,$B56,'Hero Skills'!$B:$B,"Skill 1",'Hero Skills'!$I:$I,"Stats-Based"))</f>
        <v>0</v>
      </c>
      <c r="T56" s="118">
        <f>IF($A56="Lead",SUMIFS('Hero Skills'!$H:$H,'Hero Skills'!$F:$F,T$55,'Hero Skills'!$E:$E,T$54,'Hero Skills'!$D:$D,"Friend",'Hero Skills'!$C:$C,"All",'Hero Skills'!$A:$A,$B56,'Hero Skills'!$I:$I,"Stats-Based")+SUMIFS('Hero Skills'!$H:$H,'Hero Skills'!$C:$C,$E$1,'Hero Skills'!$F:$F,T$55,'Hero Skills'!$E:$E,T$54,'Hero Skills'!$A:$A,$B56,'Hero Skills'!$I:$I,"Stats-Based"),SUMIFS('Hero Skills'!$H:$H,'Hero Skills'!$F:$F,T$55,'Hero Skills'!$E:$E,T$54,'Hero Skills'!$D:$D,"Friend",'Hero Skills'!$C:$C,"All",'Hero Skills'!$A:$A,$B56,'Hero Skills'!$B:$B,"Skill 1",'Hero Skills'!$I:$I,"Stats-Based"))</f>
        <v>0</v>
      </c>
      <c r="U56" s="118">
        <f>IF($A56="Lead",SUMIFS('Hero Skills'!$H:$H,'Hero Skills'!$F:$F,U$55,'Hero Skills'!$E:$E,U$54,'Hero Skills'!$D:$D,"Foe",'Hero Skills'!$C:$C,"All",'Hero Skills'!$A:$A,$B56,'Hero Skills'!$I:$I,"Stats-Based"),SUMIFS('Hero Skills'!$H:$H,'Hero Skills'!$F:$F,U$55,'Hero Skills'!$E:$E,U$54,'Hero Skills'!$D:$D,"Foe",'Hero Skills'!$C:$C,"All",'Hero Skills'!$A:$A,$B56,'Hero Skills'!$B:$B,"Skill 1",'Hero Skills'!$I:$I,"Stats-Based"))</f>
        <v>0</v>
      </c>
      <c r="V56" s="118">
        <f>IF($A56="Lead",SUMIFS('Hero Skills'!$H:$H,'Hero Skills'!$F:$F,V$55,'Hero Skills'!$E:$E,V$54,'Hero Skills'!$D:$D,"Foe",'Hero Skills'!$C:$C,"All",'Hero Skills'!$A:$A,$B56,'Hero Skills'!$I:$I,"Stats-Based"),SUMIFS('Hero Skills'!$H:$H,'Hero Skills'!$F:$F,V$55,'Hero Skills'!$E:$E,V$54,'Hero Skills'!$D:$D,"Foe",'Hero Skills'!$C:$C,"All",'Hero Skills'!$A:$A,$B56,'Hero Skills'!$B:$B,"Skill 1",'Hero Skills'!$I:$I,"Stats-Based"))</f>
        <v>0</v>
      </c>
      <c r="W56" s="118">
        <f>IF($A56="Lead",SUMIFS('Hero Skills'!$H:$H,'Hero Skills'!$F:$F,W$55,'Hero Skills'!$E:$E,W$54,'Hero Skills'!$D:$D,"Foe",'Hero Skills'!$C:$C,"All",'Hero Skills'!$A:$A,$B56,'Hero Skills'!$I:$I,"Stats-Based"),SUMIFS('Hero Skills'!$H:$H,'Hero Skills'!$F:$F,W$55,'Hero Skills'!$E:$E,W$54,'Hero Skills'!$D:$D,"Foe",'Hero Skills'!$C:$C,"All",'Hero Skills'!$A:$A,$B56,'Hero Skills'!$B:$B,"Skill 1",'Hero Skills'!$I:$I,"Stats-Based"))</f>
        <v>0</v>
      </c>
      <c r="X56" s="118">
        <f>IF($A56="Lead",SUMIFS('Hero Skills'!$H:$H,'Hero Skills'!$F:$F,X$55,'Hero Skills'!$E:$E,X$54,'Hero Skills'!$D:$D,"Foe",'Hero Skills'!$C:$C,"All",'Hero Skills'!$A:$A,$B56,'Hero Skills'!$I:$I,"Stats-Based"),SUMIFS('Hero Skills'!$H:$H,'Hero Skills'!$F:$F,X$55,'Hero Skills'!$E:$E,X$54,'Hero Skills'!$D:$D,"Foe",'Hero Skills'!$C:$C,"All",'Hero Skills'!$A:$A,$B56,'Hero Skills'!$B:$B,"Skill 1",'Hero Skills'!$I:$I,"Stats-Based"))</f>
        <v>0</v>
      </c>
      <c r="Y56" s="118">
        <f>IF($A56="Lead",SUMIFS('Hero Skills'!$H:$H,'Hero Skills'!$F:$F,Y$55,'Hero Skills'!$E:$E,Y$54,'Hero Skills'!$D:$D,"Foe",'Hero Skills'!$C:$C,"All",'Hero Skills'!$A:$A,$B56,'Hero Skills'!$I:$I,"Stats-Based"),SUMIFS('Hero Skills'!$H:$H,'Hero Skills'!$F:$F,Y$55,'Hero Skills'!$E:$E,Y$54,'Hero Skills'!$D:$D,"Foe",'Hero Skills'!$C:$C,"All",'Hero Skills'!$A:$A,$B56,'Hero Skills'!$B:$B,"Skill 1",'Hero Skills'!$I:$I,"Stats-Based"))</f>
        <v>0</v>
      </c>
      <c r="Z56" s="118">
        <f>IF($A56="Lead",SUMIFS('Hero Skills'!$H:$H,'Hero Skills'!$F:$F,Z$55,'Hero Skills'!$E:$E,Z$54,'Hero Skills'!$D:$D,"Foe",'Hero Skills'!$C:$C,"All",'Hero Skills'!$A:$A,$B56,'Hero Skills'!$I:$I,"Stats-Based"),SUMIFS('Hero Skills'!$H:$H,'Hero Skills'!$F:$F,Z$55,'Hero Skills'!$E:$E,Z$54,'Hero Skills'!$D:$D,"Foe",'Hero Skills'!$C:$C,"All",'Hero Skills'!$A:$A,$B56,'Hero Skills'!$B:$B,"Skill 1",'Hero Skills'!$I:$I,"Stats-Based"))</f>
        <v>0</v>
      </c>
      <c r="AA56" s="118">
        <f>IF($A56="Lead",SUMIFS('Hero Skills'!$H:$H,'Hero Skills'!$F:$F,AA$55,'Hero Skills'!$E:$E,AA$54,'Hero Skills'!$D:$D,"Foe",'Hero Skills'!$C:$C,"All",'Hero Skills'!$A:$A,$B56,'Hero Skills'!$I:$I,"Stats-Based"),SUMIFS('Hero Skills'!$H:$H,'Hero Skills'!$F:$F,AA$55,'Hero Skills'!$E:$E,AA$54,'Hero Skills'!$D:$D,"Foe",'Hero Skills'!$C:$C,"All",'Hero Skills'!$A:$A,$B56,'Hero Skills'!$B:$B,"Skill 1",'Hero Skills'!$I:$I,"Stats-Based"))</f>
        <v>0</v>
      </c>
      <c r="AB56" s="118">
        <f>IF($A56="Lead",SUMIFS('Hero Skills'!$H:$H,'Hero Skills'!$F:$F,AB$55,'Hero Skills'!$E:$E,AB$54,'Hero Skills'!$D:$D,"Foe",'Hero Skills'!$C:$C,"All",'Hero Skills'!$A:$A,$B56,'Hero Skills'!$I:$I,"Stats-Based"),SUMIFS('Hero Skills'!$H:$H,'Hero Skills'!$F:$F,AB$55,'Hero Skills'!$E:$E,AB$54,'Hero Skills'!$D:$D,"Foe",'Hero Skills'!$C:$C,"All",'Hero Skills'!$A:$A,$B56,'Hero Skills'!$B:$B,"Skill 1",'Hero Skills'!$I:$I,"Stats-Based"))</f>
        <v>0</v>
      </c>
      <c r="AC56" s="118">
        <f>IF($A56="Lead",SUMIFS('Hero Skills'!$H:$H,'Hero Skills'!$F:$F,AC$55,'Hero Skills'!$E:$E,AC$54,'Hero Skills'!$D:$D,"Foe",'Hero Skills'!$C:$C,"All",'Hero Skills'!$A:$A,$B56,'Hero Skills'!$I:$I,"Stats-Based"),SUMIFS('Hero Skills'!$H:$H,'Hero Skills'!$F:$F,AC$55,'Hero Skills'!$E:$E,AC$54,'Hero Skills'!$D:$D,"Foe",'Hero Skills'!$C:$C,"All",'Hero Skills'!$A:$A,$B56,'Hero Skills'!$B:$B,"Skill 1",'Hero Skills'!$I:$I,"Stats-Based"))</f>
        <v>0</v>
      </c>
      <c r="AD56" s="118">
        <f>IF($A56="Lead",SUMIFS('Hero Skills'!$H:$H,'Hero Skills'!$F:$F,AD$55,'Hero Skills'!$E:$E,AD$54,'Hero Skills'!$D:$D,"Foe",'Hero Skills'!$C:$C,"All",'Hero Skills'!$A:$A,$B56,'Hero Skills'!$I:$I,"Stats-Based"),SUMIFS('Hero Skills'!$H:$H,'Hero Skills'!$F:$F,AD$55,'Hero Skills'!$E:$E,AD$54,'Hero Skills'!$D:$D,"Foe",'Hero Skills'!$C:$C,"All",'Hero Skills'!$A:$A,$B56,'Hero Skills'!$B:$B,"Skill 1",'Hero Skills'!$I:$I,"Stats-Based"))</f>
        <v>0</v>
      </c>
      <c r="AE56" s="118">
        <f>IF($A56="Lead",SUMIFS('Hero Skills'!$H:$H,'Hero Skills'!$F:$F,AE$55,'Hero Skills'!$E:$E,AE$54,'Hero Skills'!$D:$D,"Foe",'Hero Skills'!$C:$C,"All",'Hero Skills'!$A:$A,$B56,'Hero Skills'!$I:$I,"Stats-Based"),SUMIFS('Hero Skills'!$H:$H,'Hero Skills'!$F:$F,AE$55,'Hero Skills'!$E:$E,AE$54,'Hero Skills'!$D:$D,"Foe",'Hero Skills'!$C:$C,"All",'Hero Skills'!$A:$A,$B56,'Hero Skills'!$B:$B,"Skill 1",'Hero Skills'!$I:$I,"Stats-Based"))</f>
        <v>0</v>
      </c>
      <c r="AF56" s="118">
        <f>IF($A56="Lead",SUMIFS('Hero Skills'!$H:$H,'Hero Skills'!$F:$F,AF$55,'Hero Skills'!$E:$E,AF$54,'Hero Skills'!$D:$D,"Foe",'Hero Skills'!$C:$C,"All",'Hero Skills'!$A:$A,$B56,'Hero Skills'!$I:$I,"Stats-Based"),SUMIFS('Hero Skills'!$H:$H,'Hero Skills'!$F:$F,AF$55,'Hero Skills'!$E:$E,AF$54,'Hero Skills'!$D:$D,"Foe",'Hero Skills'!$C:$C,"All",'Hero Skills'!$A:$A,$B56,'Hero Skills'!$B:$B,"Skill 1",'Hero Skills'!$I:$I,"Stats-Based"))</f>
        <v>0</v>
      </c>
      <c r="AG56" s="118">
        <f>IF($A56="Lead",SUMIFS('Hero Skills'!$H:$H,'Hero Skills'!$F:$F,AG$55,'Hero Skills'!$E:$E,AG$54,'Hero Skills'!$D:$D,"Foe",'Hero Skills'!$C:$C,"All",'Hero Skills'!$A:$A,$B56,'Hero Skills'!$I:$I,"Stats-Based"),SUMIFS('Hero Skills'!$H:$H,'Hero Skills'!$F:$F,AG$55,'Hero Skills'!$E:$E,AG$54,'Hero Skills'!$D:$D,"Foe",'Hero Skills'!$C:$C,"All",'Hero Skills'!$A:$A,$B56,'Hero Skills'!$B:$B,"Skill 1",'Hero Skills'!$I:$I,"Stats-Based"))</f>
        <v>0</v>
      </c>
      <c r="AH56" s="118">
        <f>IF($A56="Lead",SUMIFS('Hero Skills'!$H:$H,'Hero Skills'!$F:$F,AH$55,'Hero Skills'!$E:$E,AH$54,'Hero Skills'!$D:$D,"Foe",'Hero Skills'!$C:$C,"All",'Hero Skills'!$A:$A,$B56,'Hero Skills'!$I:$I,"Stats-Based"),SUMIFS('Hero Skills'!$H:$H,'Hero Skills'!$F:$F,AH$55,'Hero Skills'!$E:$E,AH$54,'Hero Skills'!$D:$D,"Foe",'Hero Skills'!$C:$C,"All",'Hero Skills'!$A:$A,$B56,'Hero Skills'!$B:$B,"Skill 1",'Hero Skills'!$I:$I,"Stats-Based"))</f>
        <v>0</v>
      </c>
      <c r="AI56" s="118">
        <f>IF($A56="Lead",SUMIFS('Hero Skills'!$H:$H,'Hero Skills'!$F:$F,AI$55,'Hero Skills'!$E:$E,AI$54,'Hero Skills'!$D:$D,"Foe",'Hero Skills'!$C:$C,"All",'Hero Skills'!$A:$A,$B56,'Hero Skills'!$I:$I,"Stats-Based"),SUMIFS('Hero Skills'!$H:$H,'Hero Skills'!$F:$F,AI$55,'Hero Skills'!$E:$E,AI$54,'Hero Skills'!$D:$D,"Foe",'Hero Skills'!$C:$C,"All",'Hero Skills'!$A:$A,$B56,'Hero Skills'!$B:$B,"Skill 1",'Hero Skills'!$I:$I,"Stats-Based"))</f>
        <v>0</v>
      </c>
      <c r="AJ56" s="118">
        <f>IF($A56="Lead",SUMIFS('Hero Skills'!$H:$H,'Hero Skills'!$F:$F,AJ$55,'Hero Skills'!$E:$E,AJ$54,'Hero Skills'!$D:$D,"Foe",'Hero Skills'!$C:$C,"All",'Hero Skills'!$A:$A,$B56,'Hero Skills'!$I:$I,"Stats-Based"),SUMIFS('Hero Skills'!$H:$H,'Hero Skills'!$F:$F,AJ$55,'Hero Skills'!$E:$E,AJ$54,'Hero Skills'!$D:$D,"Foe",'Hero Skills'!$C:$C,"All",'Hero Skills'!$A:$A,$B56,'Hero Skills'!$B:$B,"Skill 1",'Hero Skills'!$I:$I,"Stats-Based"))</f>
        <v>0</v>
      </c>
      <c r="AK56" s="118">
        <f>IF($A56="Lead",SUMIFS('Hero Skills'!$H:$H,'Hero Skills'!$F:$F,AK$55,'Hero Skills'!$E:$E,AK$54,'Hero Skills'!$D:$D,"Foe",'Hero Skills'!$C:$C,"All",'Hero Skills'!$A:$A,$B56,'Hero Skills'!$I:$I,"Stats-Based"),SUMIFS('Hero Skills'!$H:$H,'Hero Skills'!$F:$F,AK$55,'Hero Skills'!$E:$E,AK$54,'Hero Skills'!$D:$D,"Foe",'Hero Skills'!$C:$C,"All",'Hero Skills'!$A:$A,$B56,'Hero Skills'!$B:$B,"Skill 1",'Hero Skills'!$I:$I,"Stats-Based"))</f>
        <v>0</v>
      </c>
      <c r="AL56" s="118">
        <f>IF($A56="Lead",SUMIFS('Hero Skills'!$H:$H,'Hero Skills'!$F:$F,AL$55,'Hero Skills'!$E:$E,AL$54,'Hero Skills'!$D:$D,"Foe",'Hero Skills'!$C:$C,"All",'Hero Skills'!$A:$A,$B56,'Hero Skills'!$I:$I,"Stats-Based"),SUMIFS('Hero Skills'!$H:$H,'Hero Skills'!$F:$F,AL$55,'Hero Skills'!$E:$E,AL$54,'Hero Skills'!$D:$D,"Foe",'Hero Skills'!$C:$C,"All",'Hero Skills'!$A:$A,$B56,'Hero Skills'!$B:$B,"Skill 1",'Hero Skills'!$I:$I,"Stats-Based"))</f>
        <v>0</v>
      </c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9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118"/>
      <c r="DI56" s="118"/>
      <c r="DJ56" s="118"/>
      <c r="DK56" s="118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118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118"/>
      <c r="ER56" s="118"/>
      <c r="ES56" s="118"/>
      <c r="ET56" s="118"/>
      <c r="EU56" s="118"/>
      <c r="EV56" s="118"/>
      <c r="EW56" s="118"/>
      <c r="EX56" s="118"/>
      <c r="EY56" s="118"/>
      <c r="EZ56" s="118"/>
      <c r="FA56" s="118"/>
      <c r="FB56" s="118"/>
      <c r="FC56" s="118"/>
      <c r="FD56" s="118"/>
      <c r="FE56" s="118"/>
      <c r="FF56" s="118"/>
      <c r="FG56" s="118"/>
      <c r="FH56" s="118"/>
      <c r="FI56" s="118"/>
      <c r="FJ56" s="118"/>
      <c r="FK56" s="118"/>
      <c r="FL56" s="118"/>
      <c r="FM56" s="118"/>
      <c r="FN56" s="118"/>
      <c r="FO56" s="118"/>
      <c r="FP56" s="118"/>
      <c r="FQ56" s="118"/>
      <c r="FR56" s="118"/>
      <c r="FS56" s="118"/>
      <c r="FT56" s="118"/>
      <c r="FU56" s="118"/>
      <c r="FV56" s="118"/>
      <c r="FW56" s="118"/>
      <c r="FX56" s="118"/>
      <c r="FY56" s="118"/>
      <c r="FZ56" s="118"/>
      <c r="GA56" s="118"/>
      <c r="GB56" s="118"/>
      <c r="GC56" s="118"/>
      <c r="GD56" s="118"/>
      <c r="GE56" s="118"/>
      <c r="GF56" s="118"/>
      <c r="GG56" s="118"/>
      <c r="GH56" s="118"/>
      <c r="GI56" s="118"/>
      <c r="GJ56" s="118"/>
      <c r="GK56" s="118"/>
      <c r="GL56" s="118"/>
      <c r="GM56" s="118"/>
      <c r="GN56" s="118"/>
      <c r="GO56" s="118"/>
      <c r="GP56" s="118"/>
      <c r="GQ56" s="118"/>
      <c r="GR56" s="118"/>
      <c r="GS56" s="118"/>
      <c r="GT56" s="118"/>
      <c r="GU56" s="118"/>
      <c r="GV56" s="118"/>
      <c r="GW56" s="118"/>
      <c r="GX56" s="118"/>
      <c r="GY56" s="118"/>
      <c r="GZ56" s="118"/>
      <c r="HA56" s="118"/>
      <c r="HB56" s="118"/>
      <c r="HC56" s="118"/>
      <c r="HD56" s="118"/>
      <c r="HE56" s="118"/>
      <c r="HF56" s="118"/>
      <c r="HG56" s="118"/>
      <c r="HH56" s="118"/>
      <c r="HI56" s="118"/>
      <c r="HJ56" s="118"/>
      <c r="HK56" s="118"/>
      <c r="HL56" s="118"/>
      <c r="HM56" s="118"/>
      <c r="HN56" s="118"/>
      <c r="HO56" s="118"/>
      <c r="HP56" s="118"/>
      <c r="HQ56" s="118"/>
      <c r="HR56" s="118"/>
      <c r="HS56" s="118"/>
      <c r="HT56" s="118"/>
      <c r="HU56" s="118"/>
      <c r="HV56" s="118"/>
      <c r="HW56" s="118"/>
      <c r="HX56" s="118"/>
      <c r="HY56" s="118"/>
      <c r="HZ56" s="118"/>
      <c r="IA56" s="118"/>
      <c r="IB56" s="118"/>
      <c r="IC56" s="118"/>
      <c r="ID56" s="118"/>
      <c r="IE56" s="118"/>
      <c r="IF56" s="118"/>
      <c r="IG56" s="118"/>
      <c r="IH56" s="118"/>
      <c r="II56" s="118"/>
      <c r="IJ56" s="118"/>
      <c r="IK56" s="118"/>
      <c r="IL56" s="118"/>
      <c r="IM56" s="118"/>
      <c r="IN56" s="118"/>
      <c r="IO56" s="118"/>
      <c r="IP56" s="118"/>
      <c r="IQ56" s="118"/>
      <c r="IR56" s="118"/>
      <c r="IS56" s="118"/>
      <c r="IT56" s="118"/>
      <c r="IU56" s="118"/>
      <c r="IV56" s="118"/>
      <c r="IW56" s="118"/>
      <c r="IX56" s="118"/>
      <c r="IY56" s="118"/>
      <c r="IZ56" s="118"/>
      <c r="JA56" s="118"/>
      <c r="JB56" s="118"/>
      <c r="JC56" s="118"/>
      <c r="JD56" s="118"/>
      <c r="JE56" s="118"/>
      <c r="JF56" s="118"/>
      <c r="JG56" s="118"/>
      <c r="JH56" s="118"/>
      <c r="JI56" s="118"/>
      <c r="JJ56" s="118"/>
      <c r="JK56" s="118"/>
      <c r="JL56" s="118"/>
      <c r="JM56" s="118"/>
      <c r="JN56" s="118"/>
      <c r="JO56" s="118"/>
      <c r="JP56" s="118"/>
      <c r="JQ56" s="118"/>
      <c r="JR56" s="118"/>
      <c r="JS56" s="118"/>
      <c r="JT56" s="118"/>
      <c r="JU56" s="118"/>
      <c r="JV56" s="118"/>
      <c r="JW56" s="118"/>
      <c r="JX56" s="118"/>
      <c r="JY56" s="118"/>
      <c r="JZ56" s="118"/>
      <c r="KA56" s="118"/>
      <c r="KB56" s="118"/>
      <c r="KC56" s="118"/>
      <c r="KD56" s="118"/>
      <c r="KE56" s="118"/>
      <c r="KF56" s="118"/>
      <c r="KG56" s="118"/>
      <c r="KH56" s="118"/>
      <c r="KI56" s="118"/>
      <c r="KJ56" s="118"/>
      <c r="KK56" s="118"/>
      <c r="KL56" s="118"/>
      <c r="KM56" s="118"/>
      <c r="KN56" s="118"/>
      <c r="KO56" s="118"/>
      <c r="KP56" s="118"/>
      <c r="KQ56" s="118"/>
      <c r="KR56" s="118"/>
      <c r="KS56" s="118"/>
      <c r="KT56" s="118"/>
      <c r="KU56" s="118"/>
      <c r="KV56" s="118"/>
      <c r="KW56" s="118"/>
      <c r="KX56" s="118"/>
      <c r="KY56" s="118"/>
      <c r="KZ56" s="118"/>
      <c r="LA56" s="118"/>
      <c r="LB56" s="118"/>
      <c r="LC56" s="118"/>
      <c r="LD56" s="118"/>
      <c r="LE56" s="118"/>
      <c r="LF56" s="118"/>
      <c r="LG56" s="118"/>
      <c r="LH56" s="118"/>
      <c r="LI56" s="118"/>
      <c r="LJ56" s="118"/>
      <c r="LK56" s="118"/>
      <c r="LL56" s="118"/>
      <c r="LM56" s="118"/>
      <c r="LN56" s="118"/>
      <c r="LO56" s="118"/>
      <c r="LP56" s="118"/>
      <c r="LQ56" s="118"/>
      <c r="LR56" s="118"/>
      <c r="LS56" s="118"/>
      <c r="LT56" s="118"/>
      <c r="LU56" s="118"/>
      <c r="LV56" s="118"/>
      <c r="LW56" s="118"/>
      <c r="LX56" s="118"/>
      <c r="LY56" s="118"/>
      <c r="LZ56" s="118"/>
      <c r="MA56" s="118"/>
      <c r="MB56" s="118"/>
      <c r="MC56" s="118"/>
      <c r="MD56" s="118"/>
      <c r="ME56" s="118"/>
      <c r="MF56" s="118"/>
      <c r="MG56" s="118"/>
      <c r="MH56" s="118"/>
      <c r="MI56" s="118"/>
      <c r="MJ56" s="118"/>
      <c r="MK56" s="118"/>
      <c r="ML56" s="118"/>
      <c r="MM56" s="118"/>
      <c r="MN56" s="118"/>
      <c r="MO56" s="118"/>
      <c r="MP56" s="118"/>
      <c r="MQ56" s="118"/>
      <c r="MR56" s="118"/>
      <c r="MS56" s="118"/>
      <c r="MT56" s="118"/>
      <c r="MU56" s="118"/>
      <c r="MV56" s="118"/>
      <c r="MW56" s="118"/>
      <c r="MX56" s="118"/>
      <c r="MY56" s="118"/>
      <c r="MZ56" s="118"/>
      <c r="NA56" s="118"/>
      <c r="NB56" s="118"/>
      <c r="NC56" s="118"/>
      <c r="ND56" s="118"/>
      <c r="NE56" s="118"/>
      <c r="NF56" s="118"/>
      <c r="NG56" s="118"/>
      <c r="NH56" s="118"/>
      <c r="NI56" s="118"/>
      <c r="NJ56" s="118"/>
      <c r="NK56" s="118"/>
      <c r="NL56" s="118"/>
      <c r="NM56" s="118"/>
      <c r="NN56" s="118"/>
      <c r="NO56" s="118"/>
      <c r="NP56" s="118"/>
      <c r="NQ56" s="118"/>
      <c r="NR56" s="118"/>
      <c r="NS56" s="118"/>
      <c r="NT56" s="118"/>
      <c r="NU56" s="118"/>
      <c r="NV56" s="118"/>
      <c r="NW56" s="118"/>
      <c r="NX56" s="118"/>
      <c r="NY56" s="118"/>
      <c r="NZ56" s="118"/>
      <c r="OA56" s="118"/>
      <c r="OB56" s="118"/>
      <c r="OC56" s="118"/>
      <c r="OD56" s="118"/>
      <c r="OE56" s="118"/>
      <c r="OF56" s="118"/>
      <c r="OG56" s="118"/>
      <c r="OH56" s="118"/>
      <c r="OI56" s="118"/>
      <c r="OJ56" s="118"/>
      <c r="OK56" s="118"/>
      <c r="OL56" s="118"/>
      <c r="OM56" s="118"/>
      <c r="ON56" s="118"/>
      <c r="OO56" s="118"/>
      <c r="OP56" s="118"/>
      <c r="OQ56" s="118"/>
      <c r="OR56" s="118"/>
      <c r="OS56" s="118"/>
      <c r="OT56" s="118"/>
      <c r="OU56" s="118"/>
      <c r="OV56" s="118"/>
      <c r="OW56" s="118"/>
      <c r="OX56" s="118"/>
      <c r="OY56" s="118"/>
      <c r="OZ56" s="118"/>
      <c r="PA56" s="118"/>
      <c r="PB56" s="118"/>
      <c r="PC56" s="118"/>
      <c r="PD56" s="118"/>
      <c r="PE56" s="118"/>
      <c r="PF56" s="118"/>
      <c r="PG56" s="118"/>
      <c r="PH56" s="118"/>
      <c r="PI56" s="118"/>
      <c r="PJ56" s="118"/>
      <c r="PK56" s="118"/>
      <c r="PL56" s="118"/>
      <c r="PM56" s="118"/>
      <c r="PN56" s="118"/>
      <c r="PO56" s="118"/>
      <c r="PP56" s="118"/>
      <c r="PQ56" s="118"/>
      <c r="PR56" s="118"/>
      <c r="PS56" s="118"/>
      <c r="PT56" s="118"/>
      <c r="PU56" s="118"/>
      <c r="PV56" s="118"/>
      <c r="PW56" s="118"/>
      <c r="PX56" s="118"/>
      <c r="PY56" s="118"/>
      <c r="PZ56" s="118"/>
      <c r="QA56" s="118"/>
      <c r="QB56" s="118"/>
      <c r="QC56" s="118"/>
      <c r="QD56" s="118"/>
      <c r="QE56" s="118"/>
      <c r="QF56" s="118"/>
      <c r="QG56" s="118"/>
      <c r="QH56" s="118"/>
      <c r="QI56" s="118"/>
      <c r="QJ56" s="118"/>
      <c r="QK56" s="118"/>
      <c r="QL56" s="118"/>
      <c r="QM56" s="118"/>
      <c r="QN56" s="118"/>
      <c r="QO56" s="118"/>
      <c r="QP56" s="118"/>
      <c r="QQ56" s="118"/>
      <c r="QR56" s="118"/>
      <c r="QS56" s="118"/>
      <c r="QT56" s="118"/>
      <c r="QU56" s="118"/>
      <c r="QV56" s="118"/>
      <c r="QW56" s="118"/>
      <c r="QX56" s="118"/>
      <c r="QY56" s="118"/>
      <c r="QZ56" s="118"/>
      <c r="RA56" s="118"/>
      <c r="RB56" s="118"/>
      <c r="RC56" s="118"/>
      <c r="RD56" s="118"/>
      <c r="RE56" s="118"/>
      <c r="RF56" s="118"/>
      <c r="RG56" s="118"/>
      <c r="RH56" s="118"/>
      <c r="RI56" s="118"/>
      <c r="RJ56" s="118"/>
      <c r="RK56" s="118"/>
      <c r="RL56" s="118"/>
      <c r="RM56" s="118"/>
      <c r="RN56" s="118"/>
      <c r="RO56" s="118"/>
      <c r="RP56" s="118"/>
      <c r="RQ56" s="118"/>
      <c r="RR56" s="118"/>
      <c r="RS56" s="118"/>
      <c r="RT56" s="118"/>
      <c r="RU56" s="118"/>
      <c r="RV56" s="118"/>
      <c r="RW56" s="118"/>
      <c r="RX56" s="118"/>
      <c r="RY56" s="118"/>
      <c r="RZ56" s="118"/>
      <c r="SA56" s="118"/>
      <c r="SB56" s="118"/>
      <c r="SC56" s="118"/>
      <c r="SD56" s="118"/>
      <c r="SE56" s="118"/>
      <c r="SF56" s="118"/>
      <c r="SG56" s="118"/>
      <c r="SH56" s="118"/>
      <c r="SI56" s="118"/>
      <c r="SJ56" s="118"/>
      <c r="SK56" s="118"/>
      <c r="SL56" s="118"/>
      <c r="SM56" s="118"/>
      <c r="SN56" s="118"/>
      <c r="SO56" s="118"/>
      <c r="SP56" s="118"/>
      <c r="SQ56" s="118"/>
      <c r="SR56" s="118"/>
      <c r="SS56" s="118"/>
      <c r="ST56" s="118"/>
      <c r="SU56" s="118"/>
      <c r="SV56" s="118"/>
      <c r="SW56" s="118"/>
      <c r="SX56" s="118"/>
      <c r="SY56" s="118"/>
      <c r="SZ56" s="118"/>
      <c r="TA56" s="118"/>
      <c r="TB56" s="118"/>
      <c r="TC56" s="118"/>
      <c r="TD56" s="118"/>
      <c r="TE56" s="118"/>
      <c r="TF56" s="118"/>
      <c r="TG56" s="118"/>
      <c r="TH56" s="118"/>
      <c r="TI56" s="118"/>
      <c r="TJ56" s="118"/>
      <c r="TK56" s="118"/>
      <c r="TL56" s="118"/>
      <c r="TM56" s="118"/>
      <c r="TN56" s="118"/>
      <c r="TO56" s="118"/>
      <c r="TP56" s="118"/>
      <c r="TQ56" s="118"/>
      <c r="TR56" s="118"/>
      <c r="TS56" s="118"/>
      <c r="TT56" s="118"/>
      <c r="TU56" s="118"/>
      <c r="TV56" s="118"/>
      <c r="TW56" s="118"/>
      <c r="TX56" s="118"/>
      <c r="TY56" s="118"/>
      <c r="TZ56" s="118"/>
      <c r="UA56" s="118"/>
      <c r="UB56" s="118"/>
      <c r="UC56" s="118"/>
      <c r="UD56" s="118"/>
      <c r="UE56" s="118"/>
      <c r="UF56" s="118"/>
      <c r="UG56" s="118"/>
      <c r="UH56" s="118"/>
      <c r="UI56" s="118"/>
      <c r="UJ56" s="118"/>
      <c r="UK56" s="118"/>
      <c r="UL56" s="118"/>
      <c r="UM56" s="118"/>
      <c r="UN56" s="118"/>
      <c r="UO56" s="118"/>
      <c r="UP56" s="118"/>
      <c r="UQ56" s="118"/>
      <c r="UR56" s="118"/>
      <c r="US56" s="118"/>
      <c r="UT56" s="118"/>
      <c r="UU56" s="118"/>
      <c r="UV56" s="118"/>
      <c r="UW56" s="118"/>
      <c r="UX56" s="118"/>
      <c r="UY56" s="118"/>
      <c r="UZ56" s="118"/>
      <c r="VA56" s="118"/>
      <c r="VB56" s="118"/>
      <c r="VC56" s="118"/>
      <c r="VD56" s="118"/>
      <c r="VE56" s="118"/>
      <c r="VF56" s="118"/>
      <c r="VG56" s="118"/>
      <c r="VH56" s="118"/>
      <c r="VI56" s="118"/>
      <c r="VJ56" s="118"/>
      <c r="VK56" s="118"/>
      <c r="VL56" s="118"/>
      <c r="VM56" s="118"/>
      <c r="VN56" s="118"/>
      <c r="VO56" s="118"/>
      <c r="VP56" s="118"/>
      <c r="VQ56" s="118"/>
      <c r="VR56" s="118"/>
      <c r="VS56" s="118"/>
      <c r="VT56" s="118"/>
      <c r="VU56" s="118"/>
      <c r="VV56" s="118"/>
      <c r="VW56" s="118"/>
      <c r="VX56" s="118"/>
      <c r="VY56" s="118"/>
      <c r="VZ56" s="118"/>
      <c r="WA56" s="118"/>
      <c r="WB56" s="118"/>
    </row>
    <row r="57" spans="1:600" ht="12.75" x14ac:dyDescent="0.2">
      <c r="A57" s="37" t="s">
        <v>85</v>
      </c>
      <c r="B57" s="27" t="str">
        <f>'MAIN PAGE'!C21</f>
        <v>Lloyd</v>
      </c>
      <c r="C57" s="118">
        <f>IF($A57="Lead",SUMIFS('Hero Skills'!$H:$H,'Hero Skills'!$F:$F,C$55,'Hero Skills'!$E:$E,C$54,'Hero Skills'!$D:$D,"Friend",'Hero Skills'!$C:$C,"All",'Hero Skills'!$A:$A,$B57,'Hero Skills'!$I:$I,"Stats-Based")+SUMIFS('Hero Skills'!$H:$H,'Hero Skills'!$C:$C,$E$1,'Hero Skills'!$F:$F,C$55,'Hero Skills'!$E:$E,C$54,'Hero Skills'!$A:$A,$B57,'Hero Skills'!$I:$I,"Stats-Based"),SUMIFS('Hero Skills'!$H:$H,'Hero Skills'!$F:$F,C$55,'Hero Skills'!$E:$E,C$54,'Hero Skills'!$D:$D,"Friend",'Hero Skills'!$C:$C,"All",'Hero Skills'!$A:$A,$B57,'Hero Skills'!$B:$B,"Skill 1",'Hero Skills'!$I:$I,"Stats-Based"))</f>
        <v>0.15</v>
      </c>
      <c r="D57" s="118">
        <f>IF($A57="Lead",SUMIFS('Hero Skills'!$H:$H,'Hero Skills'!$F:$F,D$55,'Hero Skills'!$E:$E,D$54,'Hero Skills'!$D:$D,"Friend",'Hero Skills'!$C:$C,"All",'Hero Skills'!$A:$A,$B57,'Hero Skills'!$I:$I,"Stats-Based")+SUMIFS('Hero Skills'!$H:$H,'Hero Skills'!$C:$C,$E$1,'Hero Skills'!$F:$F,D$55,'Hero Skills'!$E:$E,D$54,'Hero Skills'!$A:$A,$B57,'Hero Skills'!$I:$I,"Stats-Based"),SUMIFS('Hero Skills'!$H:$H,'Hero Skills'!$F:$F,D$55,'Hero Skills'!$E:$E,D$54,'Hero Skills'!$D:$D,"Friend",'Hero Skills'!$C:$C,"All",'Hero Skills'!$A:$A,$B57,'Hero Skills'!$B:$B,"Skill 1",'Hero Skills'!$I:$I,"Stats-Based"))</f>
        <v>0</v>
      </c>
      <c r="E57" s="118">
        <f>IF($A57="Lead",SUMIFS('Hero Skills'!$H:$H,'Hero Skills'!$F:$F,E$55,'Hero Skills'!$E:$E,E$54,'Hero Skills'!$D:$D,"Friend",'Hero Skills'!$C:$C,"All",'Hero Skills'!$A:$A,$B57,'Hero Skills'!$I:$I,"Stats-Based")+SUMIFS('Hero Skills'!$H:$H,'Hero Skills'!$C:$C,$E$1,'Hero Skills'!$F:$F,E$55,'Hero Skills'!$E:$E,E$54,'Hero Skills'!$A:$A,$B57,'Hero Skills'!$I:$I,"Stats-Based"),SUMIFS('Hero Skills'!$H:$H,'Hero Skills'!$F:$F,E$55,'Hero Skills'!$E:$E,E$54,'Hero Skills'!$D:$D,"Friend",'Hero Skills'!$C:$C,"All",'Hero Skills'!$A:$A,$B57,'Hero Skills'!$B:$B,"Skill 1",'Hero Skills'!$I:$I,"Stats-Based"))</f>
        <v>0</v>
      </c>
      <c r="F57" s="118">
        <f>IF($A57="Lead",SUMIFS('Hero Skills'!$H:$H,'Hero Skills'!$F:$F,F$55,'Hero Skills'!$E:$E,F$54,'Hero Skills'!$D:$D,"Friend",'Hero Skills'!$C:$C,"All",'Hero Skills'!$A:$A,$B57,'Hero Skills'!$I:$I,"Stats-Based")+SUMIFS('Hero Skills'!$H:$H,'Hero Skills'!$C:$C,$E$1,'Hero Skills'!$F:$F,F$55,'Hero Skills'!$E:$E,F$54,'Hero Skills'!$A:$A,$B57,'Hero Skills'!$I:$I,"Stats-Based"),SUMIFS('Hero Skills'!$H:$H,'Hero Skills'!$F:$F,F$55,'Hero Skills'!$E:$E,F$54,'Hero Skills'!$D:$D,"Friend",'Hero Skills'!$C:$C,"All",'Hero Skills'!$A:$A,$B57,'Hero Skills'!$B:$B,"Skill 1",'Hero Skills'!$I:$I,"Stats-Based"))</f>
        <v>0</v>
      </c>
      <c r="G57" s="118">
        <f>IF($A57="Lead",SUMIFS('Hero Skills'!$H:$H,'Hero Skills'!$F:$F,G$55,'Hero Skills'!$E:$E,G$54,'Hero Skills'!$D:$D,"Friend",'Hero Skills'!$C:$C,"All",'Hero Skills'!$A:$A,$B57,'Hero Skills'!$I:$I,"Stats-Based")+SUMIFS('Hero Skills'!$H:$H,'Hero Skills'!$C:$C,$E$1,'Hero Skills'!$F:$F,G$55,'Hero Skills'!$E:$E,G$54,'Hero Skills'!$A:$A,$B57,'Hero Skills'!$I:$I,"Stats-Based"),SUMIFS('Hero Skills'!$H:$H,'Hero Skills'!$F:$F,G$55,'Hero Skills'!$E:$E,G$54,'Hero Skills'!$D:$D,"Friend",'Hero Skills'!$C:$C,"All",'Hero Skills'!$A:$A,$B57,'Hero Skills'!$B:$B,"Skill 1",'Hero Skills'!$I:$I,"Stats-Based"))</f>
        <v>0</v>
      </c>
      <c r="H57" s="118">
        <f>IF($A57="Lead",SUMIFS('Hero Skills'!$H:$H,'Hero Skills'!$F:$F,H$55,'Hero Skills'!$E:$E,H$54,'Hero Skills'!$D:$D,"Friend",'Hero Skills'!$C:$C,"All",'Hero Skills'!$A:$A,$B57,'Hero Skills'!$I:$I,"Stats-Based")+SUMIFS('Hero Skills'!$H:$H,'Hero Skills'!$C:$C,$E$1,'Hero Skills'!$F:$F,H$55,'Hero Skills'!$E:$E,H$54,'Hero Skills'!$A:$A,$B57,'Hero Skills'!$I:$I,"Stats-Based"),SUMIFS('Hero Skills'!$H:$H,'Hero Skills'!$F:$F,H$55,'Hero Skills'!$E:$E,H$54,'Hero Skills'!$D:$D,"Friend",'Hero Skills'!$C:$C,"All",'Hero Skills'!$A:$A,$B57,'Hero Skills'!$B:$B,"Skill 1",'Hero Skills'!$I:$I,"Stats-Based"))</f>
        <v>0</v>
      </c>
      <c r="I57" s="118">
        <f>IF($A57="Lead",SUMIFS('Hero Skills'!$H:$H,'Hero Skills'!$F:$F,I$55,'Hero Skills'!$E:$E,I$54,'Hero Skills'!$D:$D,"Friend",'Hero Skills'!$C:$C,"All",'Hero Skills'!$A:$A,$B57,'Hero Skills'!$I:$I,"Stats-Based")+SUMIFS('Hero Skills'!$H:$H,'Hero Skills'!$C:$C,$E$1,'Hero Skills'!$F:$F,I$55,'Hero Skills'!$E:$E,I$54,'Hero Skills'!$A:$A,$B57,'Hero Skills'!$I:$I,"Stats-Based"),SUMIFS('Hero Skills'!$H:$H,'Hero Skills'!$F:$F,I$55,'Hero Skills'!$E:$E,I$54,'Hero Skills'!$D:$D,"Friend",'Hero Skills'!$C:$C,"All",'Hero Skills'!$A:$A,$B57,'Hero Skills'!$B:$B,"Skill 1",'Hero Skills'!$I:$I,"Stats-Based"))</f>
        <v>0.15</v>
      </c>
      <c r="J57" s="118">
        <f>IF($A57="Lead",SUMIFS('Hero Skills'!$H:$H,'Hero Skills'!$F:$F,J$55,'Hero Skills'!$E:$E,J$54,'Hero Skills'!$D:$D,"Friend",'Hero Skills'!$C:$C,"All",'Hero Skills'!$A:$A,$B57,'Hero Skills'!$I:$I,"Stats-Based")+SUMIFS('Hero Skills'!$H:$H,'Hero Skills'!$C:$C,$E$1,'Hero Skills'!$F:$F,J$55,'Hero Skills'!$E:$E,J$54,'Hero Skills'!$A:$A,$B57,'Hero Skills'!$I:$I,"Stats-Based"),SUMIFS('Hero Skills'!$H:$H,'Hero Skills'!$F:$F,J$55,'Hero Skills'!$E:$E,J$54,'Hero Skills'!$D:$D,"Friend",'Hero Skills'!$C:$C,"All",'Hero Skills'!$A:$A,$B57,'Hero Skills'!$B:$B,"Skill 1",'Hero Skills'!$I:$I,"Stats-Based"))</f>
        <v>0</v>
      </c>
      <c r="K57" s="118">
        <f>IF($A57="Lead",SUMIFS('Hero Skills'!$H:$H,'Hero Skills'!$F:$F,K$55,'Hero Skills'!$E:$E,K$54,'Hero Skills'!$D:$D,"Friend",'Hero Skills'!$C:$C,"All",'Hero Skills'!$A:$A,$B57,'Hero Skills'!$I:$I,"Stats-Based")+SUMIFS('Hero Skills'!$H:$H,'Hero Skills'!$C:$C,$E$1,'Hero Skills'!$F:$F,K$55,'Hero Skills'!$E:$E,K$54,'Hero Skills'!$A:$A,$B57,'Hero Skills'!$I:$I,"Stats-Based"),SUMIFS('Hero Skills'!$H:$H,'Hero Skills'!$F:$F,K$55,'Hero Skills'!$E:$E,K$54,'Hero Skills'!$D:$D,"Friend",'Hero Skills'!$C:$C,"All",'Hero Skills'!$A:$A,$B57,'Hero Skills'!$B:$B,"Skill 1",'Hero Skills'!$I:$I,"Stats-Based"))</f>
        <v>0</v>
      </c>
      <c r="L57" s="118">
        <f>IF($A57="Lead",SUMIFS('Hero Skills'!$H:$H,'Hero Skills'!$F:$F,L$55,'Hero Skills'!$E:$E,L$54,'Hero Skills'!$D:$D,"Friend",'Hero Skills'!$C:$C,"All",'Hero Skills'!$A:$A,$B57,'Hero Skills'!$I:$I,"Stats-Based")+SUMIFS('Hero Skills'!$H:$H,'Hero Skills'!$C:$C,$E$1,'Hero Skills'!$F:$F,L$55,'Hero Skills'!$E:$E,L$54,'Hero Skills'!$A:$A,$B57,'Hero Skills'!$I:$I,"Stats-Based"),SUMIFS('Hero Skills'!$H:$H,'Hero Skills'!$F:$F,L$55,'Hero Skills'!$E:$E,L$54,'Hero Skills'!$D:$D,"Friend",'Hero Skills'!$C:$C,"All",'Hero Skills'!$A:$A,$B57,'Hero Skills'!$B:$B,"Skill 1",'Hero Skills'!$I:$I,"Stats-Based"))</f>
        <v>0</v>
      </c>
      <c r="M57" s="118">
        <f>IF($A57="Lead",SUMIFS('Hero Skills'!$H:$H,'Hero Skills'!$F:$F,M$55,'Hero Skills'!$E:$E,M$54,'Hero Skills'!$D:$D,"Friend",'Hero Skills'!$C:$C,"All",'Hero Skills'!$A:$A,$B57,'Hero Skills'!$I:$I,"Stats-Based")+SUMIFS('Hero Skills'!$H:$H,'Hero Skills'!$C:$C,$E$1,'Hero Skills'!$F:$F,M$55,'Hero Skills'!$E:$E,M$54,'Hero Skills'!$A:$A,$B57,'Hero Skills'!$I:$I,"Stats-Based"),SUMIFS('Hero Skills'!$H:$H,'Hero Skills'!$F:$F,M$55,'Hero Skills'!$E:$E,M$54,'Hero Skills'!$D:$D,"Friend",'Hero Skills'!$C:$C,"All",'Hero Skills'!$A:$A,$B57,'Hero Skills'!$B:$B,"Skill 1",'Hero Skills'!$I:$I,"Stats-Based"))</f>
        <v>0</v>
      </c>
      <c r="N57" s="118">
        <f>IF($A57="Lead",SUMIFS('Hero Skills'!$H:$H,'Hero Skills'!$F:$F,N$55,'Hero Skills'!$E:$E,N$54,'Hero Skills'!$D:$D,"Friend",'Hero Skills'!$C:$C,"All",'Hero Skills'!$A:$A,$B57,'Hero Skills'!$I:$I,"Stats-Based")+SUMIFS('Hero Skills'!$H:$H,'Hero Skills'!$C:$C,$E$1,'Hero Skills'!$F:$F,N$55,'Hero Skills'!$E:$E,N$54,'Hero Skills'!$A:$A,$B57,'Hero Skills'!$I:$I,"Stats-Based"),SUMIFS('Hero Skills'!$H:$H,'Hero Skills'!$F:$F,N$55,'Hero Skills'!$E:$E,N$54,'Hero Skills'!$D:$D,"Friend",'Hero Skills'!$C:$C,"All",'Hero Skills'!$A:$A,$B57,'Hero Skills'!$B:$B,"Skill 1",'Hero Skills'!$I:$I,"Stats-Based"))</f>
        <v>0</v>
      </c>
      <c r="O57" s="118">
        <f>IF($A57="Lead",SUMIFS('Hero Skills'!$H:$H,'Hero Skills'!$F:$F,O$55,'Hero Skills'!$E:$E,O$54,'Hero Skills'!$D:$D,"Friend",'Hero Skills'!$C:$C,"All",'Hero Skills'!$A:$A,$B57,'Hero Skills'!$I:$I,"Stats-Based")+SUMIFS('Hero Skills'!$H:$H,'Hero Skills'!$C:$C,$E$1,'Hero Skills'!$F:$F,O$55,'Hero Skills'!$E:$E,O$54,'Hero Skills'!$A:$A,$B57,'Hero Skills'!$I:$I,"Stats-Based"),SUMIFS('Hero Skills'!$H:$H,'Hero Skills'!$F:$F,O$55,'Hero Skills'!$E:$E,O$54,'Hero Skills'!$D:$D,"Friend",'Hero Skills'!$C:$C,"All",'Hero Skills'!$A:$A,$B57,'Hero Skills'!$B:$B,"Skill 1",'Hero Skills'!$I:$I,"Stats-Based"))</f>
        <v>0.15</v>
      </c>
      <c r="P57" s="118">
        <f>IF($A57="Lead",SUMIFS('Hero Skills'!$H:$H,'Hero Skills'!$F:$F,P$55,'Hero Skills'!$E:$E,P$54,'Hero Skills'!$D:$D,"Friend",'Hero Skills'!$C:$C,"All",'Hero Skills'!$A:$A,$B57,'Hero Skills'!$I:$I,"Stats-Based")+SUMIFS('Hero Skills'!$H:$H,'Hero Skills'!$C:$C,$E$1,'Hero Skills'!$F:$F,P$55,'Hero Skills'!$E:$E,P$54,'Hero Skills'!$A:$A,$B57,'Hero Skills'!$I:$I,"Stats-Based"),SUMIFS('Hero Skills'!$H:$H,'Hero Skills'!$F:$F,P$55,'Hero Skills'!$E:$E,P$54,'Hero Skills'!$D:$D,"Friend",'Hero Skills'!$C:$C,"All",'Hero Skills'!$A:$A,$B57,'Hero Skills'!$B:$B,"Skill 1",'Hero Skills'!$I:$I,"Stats-Based"))</f>
        <v>0</v>
      </c>
      <c r="Q57" s="118">
        <f>IF($A57="Lead",SUMIFS('Hero Skills'!$H:$H,'Hero Skills'!$F:$F,Q$55,'Hero Skills'!$E:$E,Q$54,'Hero Skills'!$D:$D,"Friend",'Hero Skills'!$C:$C,"All",'Hero Skills'!$A:$A,$B57,'Hero Skills'!$I:$I,"Stats-Based")+SUMIFS('Hero Skills'!$H:$H,'Hero Skills'!$C:$C,$E$1,'Hero Skills'!$F:$F,Q$55,'Hero Skills'!$E:$E,Q$54,'Hero Skills'!$A:$A,$B57,'Hero Skills'!$I:$I,"Stats-Based"),SUMIFS('Hero Skills'!$H:$H,'Hero Skills'!$F:$F,Q$55,'Hero Skills'!$E:$E,Q$54,'Hero Skills'!$D:$D,"Friend",'Hero Skills'!$C:$C,"All",'Hero Skills'!$A:$A,$B57,'Hero Skills'!$B:$B,"Skill 1",'Hero Skills'!$I:$I,"Stats-Based"))</f>
        <v>0</v>
      </c>
      <c r="R57" s="118">
        <f>IF($A57="Lead",SUMIFS('Hero Skills'!$H:$H,'Hero Skills'!$F:$F,R$55,'Hero Skills'!$E:$E,R$54,'Hero Skills'!$D:$D,"Friend",'Hero Skills'!$C:$C,"All",'Hero Skills'!$A:$A,$B57,'Hero Skills'!$I:$I,"Stats-Based")+SUMIFS('Hero Skills'!$H:$H,'Hero Skills'!$C:$C,$E$1,'Hero Skills'!$F:$F,R$55,'Hero Skills'!$E:$E,R$54,'Hero Skills'!$A:$A,$B57,'Hero Skills'!$I:$I,"Stats-Based"),SUMIFS('Hero Skills'!$H:$H,'Hero Skills'!$F:$F,R$55,'Hero Skills'!$E:$E,R$54,'Hero Skills'!$D:$D,"Friend",'Hero Skills'!$C:$C,"All",'Hero Skills'!$A:$A,$B57,'Hero Skills'!$B:$B,"Skill 1",'Hero Skills'!$I:$I,"Stats-Based"))</f>
        <v>0</v>
      </c>
      <c r="S57" s="118">
        <f>IF($A57="Lead",SUMIFS('Hero Skills'!$H:$H,'Hero Skills'!$F:$F,S$55,'Hero Skills'!$E:$E,S$54,'Hero Skills'!$D:$D,"Friend",'Hero Skills'!$C:$C,"All",'Hero Skills'!$A:$A,$B57,'Hero Skills'!$I:$I,"Stats-Based")+SUMIFS('Hero Skills'!$H:$H,'Hero Skills'!$C:$C,$E$1,'Hero Skills'!$F:$F,S$55,'Hero Skills'!$E:$E,S$54,'Hero Skills'!$A:$A,$B57,'Hero Skills'!$I:$I,"Stats-Based"),SUMIFS('Hero Skills'!$H:$H,'Hero Skills'!$F:$F,S$55,'Hero Skills'!$E:$E,S$54,'Hero Skills'!$D:$D,"Friend",'Hero Skills'!$C:$C,"All",'Hero Skills'!$A:$A,$B57,'Hero Skills'!$B:$B,"Skill 1",'Hero Skills'!$I:$I,"Stats-Based"))</f>
        <v>0</v>
      </c>
      <c r="T57" s="118">
        <f>IF($A57="Lead",SUMIFS('Hero Skills'!$H:$H,'Hero Skills'!$F:$F,T$55,'Hero Skills'!$E:$E,T$54,'Hero Skills'!$D:$D,"Friend",'Hero Skills'!$C:$C,"All",'Hero Skills'!$A:$A,$B57,'Hero Skills'!$I:$I,"Stats-Based")+SUMIFS('Hero Skills'!$H:$H,'Hero Skills'!$C:$C,$E$1,'Hero Skills'!$F:$F,T$55,'Hero Skills'!$E:$E,T$54,'Hero Skills'!$A:$A,$B57,'Hero Skills'!$I:$I,"Stats-Based"),SUMIFS('Hero Skills'!$H:$H,'Hero Skills'!$F:$F,T$55,'Hero Skills'!$E:$E,T$54,'Hero Skills'!$D:$D,"Friend",'Hero Skills'!$C:$C,"All",'Hero Skills'!$A:$A,$B57,'Hero Skills'!$B:$B,"Skill 1",'Hero Skills'!$I:$I,"Stats-Based"))</f>
        <v>0</v>
      </c>
      <c r="U57" s="118">
        <f>IF($A57="Lead",SUMIFS('Hero Skills'!$H:$H,'Hero Skills'!$F:$F,U$55,'Hero Skills'!$E:$E,U$54,'Hero Skills'!$D:$D,"Foe",'Hero Skills'!$C:$C,"All",'Hero Skills'!$A:$A,$B57,'Hero Skills'!$I:$I,"Stats-Based"),SUMIFS('Hero Skills'!$H:$H,'Hero Skills'!$F:$F,U$55,'Hero Skills'!$E:$E,U$54,'Hero Skills'!$D:$D,"Foe",'Hero Skills'!$C:$C,"All",'Hero Skills'!$A:$A,$B57,'Hero Skills'!$B:$B,"Skill 1",'Hero Skills'!$I:$I,"Stats-Based"))</f>
        <v>0</v>
      </c>
      <c r="V57" s="118">
        <f>IF($A57="Lead",SUMIFS('Hero Skills'!$H:$H,'Hero Skills'!$F:$F,V$55,'Hero Skills'!$E:$E,V$54,'Hero Skills'!$D:$D,"Foe",'Hero Skills'!$C:$C,"All",'Hero Skills'!$A:$A,$B57,'Hero Skills'!$I:$I,"Stats-Based"),SUMIFS('Hero Skills'!$H:$H,'Hero Skills'!$F:$F,V$55,'Hero Skills'!$E:$E,V$54,'Hero Skills'!$D:$D,"Foe",'Hero Skills'!$C:$C,"All",'Hero Skills'!$A:$A,$B57,'Hero Skills'!$B:$B,"Skill 1",'Hero Skills'!$I:$I,"Stats-Based"))</f>
        <v>0</v>
      </c>
      <c r="W57" s="118">
        <f>IF($A57="Lead",SUMIFS('Hero Skills'!$H:$H,'Hero Skills'!$F:$F,W$55,'Hero Skills'!$E:$E,W$54,'Hero Skills'!$D:$D,"Foe",'Hero Skills'!$C:$C,"All",'Hero Skills'!$A:$A,$B57,'Hero Skills'!$I:$I,"Stats-Based"),SUMIFS('Hero Skills'!$H:$H,'Hero Skills'!$F:$F,W$55,'Hero Skills'!$E:$E,W$54,'Hero Skills'!$D:$D,"Foe",'Hero Skills'!$C:$C,"All",'Hero Skills'!$A:$A,$B57,'Hero Skills'!$B:$B,"Skill 1",'Hero Skills'!$I:$I,"Stats-Based"))</f>
        <v>-0.2</v>
      </c>
      <c r="X57" s="118">
        <f>IF($A57="Lead",SUMIFS('Hero Skills'!$H:$H,'Hero Skills'!$F:$F,X$55,'Hero Skills'!$E:$E,X$54,'Hero Skills'!$D:$D,"Foe",'Hero Skills'!$C:$C,"All",'Hero Skills'!$A:$A,$B57,'Hero Skills'!$I:$I,"Stats-Based"),SUMIFS('Hero Skills'!$H:$H,'Hero Skills'!$F:$F,X$55,'Hero Skills'!$E:$E,X$54,'Hero Skills'!$D:$D,"Foe",'Hero Skills'!$C:$C,"All",'Hero Skills'!$A:$A,$B57,'Hero Skills'!$B:$B,"Skill 1",'Hero Skills'!$I:$I,"Stats-Based"))</f>
        <v>0</v>
      </c>
      <c r="Y57" s="118">
        <f>IF($A57="Lead",SUMIFS('Hero Skills'!$H:$H,'Hero Skills'!$F:$F,Y$55,'Hero Skills'!$E:$E,Y$54,'Hero Skills'!$D:$D,"Foe",'Hero Skills'!$C:$C,"All",'Hero Skills'!$A:$A,$B57,'Hero Skills'!$I:$I,"Stats-Based"),SUMIFS('Hero Skills'!$H:$H,'Hero Skills'!$F:$F,Y$55,'Hero Skills'!$E:$E,Y$54,'Hero Skills'!$D:$D,"Foe",'Hero Skills'!$C:$C,"All",'Hero Skills'!$A:$A,$B57,'Hero Skills'!$B:$B,"Skill 1",'Hero Skills'!$I:$I,"Stats-Based"))</f>
        <v>0</v>
      </c>
      <c r="Z57" s="118">
        <f>IF($A57="Lead",SUMIFS('Hero Skills'!$H:$H,'Hero Skills'!$F:$F,Z$55,'Hero Skills'!$E:$E,Z$54,'Hero Skills'!$D:$D,"Foe",'Hero Skills'!$C:$C,"All",'Hero Skills'!$A:$A,$B57,'Hero Skills'!$I:$I,"Stats-Based"),SUMIFS('Hero Skills'!$H:$H,'Hero Skills'!$F:$F,Z$55,'Hero Skills'!$E:$E,Z$54,'Hero Skills'!$D:$D,"Foe",'Hero Skills'!$C:$C,"All",'Hero Skills'!$A:$A,$B57,'Hero Skills'!$B:$B,"Skill 1",'Hero Skills'!$I:$I,"Stats-Based"))</f>
        <v>0</v>
      </c>
      <c r="AA57" s="118">
        <f>IF($A57="Lead",SUMIFS('Hero Skills'!$H:$H,'Hero Skills'!$F:$F,AA$55,'Hero Skills'!$E:$E,AA$54,'Hero Skills'!$D:$D,"Foe",'Hero Skills'!$C:$C,"All",'Hero Skills'!$A:$A,$B57,'Hero Skills'!$I:$I,"Stats-Based"),SUMIFS('Hero Skills'!$H:$H,'Hero Skills'!$F:$F,AA$55,'Hero Skills'!$E:$E,AA$54,'Hero Skills'!$D:$D,"Foe",'Hero Skills'!$C:$C,"All",'Hero Skills'!$A:$A,$B57,'Hero Skills'!$B:$B,"Skill 1",'Hero Skills'!$I:$I,"Stats-Based"))</f>
        <v>0</v>
      </c>
      <c r="AB57" s="118">
        <f>IF($A57="Lead",SUMIFS('Hero Skills'!$H:$H,'Hero Skills'!$F:$F,AB$55,'Hero Skills'!$E:$E,AB$54,'Hero Skills'!$D:$D,"Foe",'Hero Skills'!$C:$C,"All",'Hero Skills'!$A:$A,$B57,'Hero Skills'!$I:$I,"Stats-Based"),SUMIFS('Hero Skills'!$H:$H,'Hero Skills'!$F:$F,AB$55,'Hero Skills'!$E:$E,AB$54,'Hero Skills'!$D:$D,"Foe",'Hero Skills'!$C:$C,"All",'Hero Skills'!$A:$A,$B57,'Hero Skills'!$B:$B,"Skill 1",'Hero Skills'!$I:$I,"Stats-Based"))</f>
        <v>0</v>
      </c>
      <c r="AC57" s="118">
        <f>IF($A57="Lead",SUMIFS('Hero Skills'!$H:$H,'Hero Skills'!$F:$F,AC$55,'Hero Skills'!$E:$E,AC$54,'Hero Skills'!$D:$D,"Foe",'Hero Skills'!$C:$C,"All",'Hero Skills'!$A:$A,$B57,'Hero Skills'!$I:$I,"Stats-Based"),SUMIFS('Hero Skills'!$H:$H,'Hero Skills'!$F:$F,AC$55,'Hero Skills'!$E:$E,AC$54,'Hero Skills'!$D:$D,"Foe",'Hero Skills'!$C:$C,"All",'Hero Skills'!$A:$A,$B57,'Hero Skills'!$B:$B,"Skill 1",'Hero Skills'!$I:$I,"Stats-Based"))</f>
        <v>-0.2</v>
      </c>
      <c r="AD57" s="118">
        <f>IF($A57="Lead",SUMIFS('Hero Skills'!$H:$H,'Hero Skills'!$F:$F,AD$55,'Hero Skills'!$E:$E,AD$54,'Hero Skills'!$D:$D,"Foe",'Hero Skills'!$C:$C,"All",'Hero Skills'!$A:$A,$B57,'Hero Skills'!$I:$I,"Stats-Based"),SUMIFS('Hero Skills'!$H:$H,'Hero Skills'!$F:$F,AD$55,'Hero Skills'!$E:$E,AD$54,'Hero Skills'!$D:$D,"Foe",'Hero Skills'!$C:$C,"All",'Hero Skills'!$A:$A,$B57,'Hero Skills'!$B:$B,"Skill 1",'Hero Skills'!$I:$I,"Stats-Based"))</f>
        <v>0</v>
      </c>
      <c r="AE57" s="118">
        <f>IF($A57="Lead",SUMIFS('Hero Skills'!$H:$H,'Hero Skills'!$F:$F,AE$55,'Hero Skills'!$E:$E,AE$54,'Hero Skills'!$D:$D,"Foe",'Hero Skills'!$C:$C,"All",'Hero Skills'!$A:$A,$B57,'Hero Skills'!$I:$I,"Stats-Based"),SUMIFS('Hero Skills'!$H:$H,'Hero Skills'!$F:$F,AE$55,'Hero Skills'!$E:$E,AE$54,'Hero Skills'!$D:$D,"Foe",'Hero Skills'!$C:$C,"All",'Hero Skills'!$A:$A,$B57,'Hero Skills'!$B:$B,"Skill 1",'Hero Skills'!$I:$I,"Stats-Based"))</f>
        <v>0</v>
      </c>
      <c r="AF57" s="118">
        <f>IF($A57="Lead",SUMIFS('Hero Skills'!$H:$H,'Hero Skills'!$F:$F,AF$55,'Hero Skills'!$E:$E,AF$54,'Hero Skills'!$D:$D,"Foe",'Hero Skills'!$C:$C,"All",'Hero Skills'!$A:$A,$B57,'Hero Skills'!$I:$I,"Stats-Based"),SUMIFS('Hero Skills'!$H:$H,'Hero Skills'!$F:$F,AF$55,'Hero Skills'!$E:$E,AF$54,'Hero Skills'!$D:$D,"Foe",'Hero Skills'!$C:$C,"All",'Hero Skills'!$A:$A,$B57,'Hero Skills'!$B:$B,"Skill 1",'Hero Skills'!$I:$I,"Stats-Based"))</f>
        <v>0</v>
      </c>
      <c r="AG57" s="118">
        <f>IF($A57="Lead",SUMIFS('Hero Skills'!$H:$H,'Hero Skills'!$F:$F,AG$55,'Hero Skills'!$E:$E,AG$54,'Hero Skills'!$D:$D,"Foe",'Hero Skills'!$C:$C,"All",'Hero Skills'!$A:$A,$B57,'Hero Skills'!$I:$I,"Stats-Based"),SUMIFS('Hero Skills'!$H:$H,'Hero Skills'!$F:$F,AG$55,'Hero Skills'!$E:$E,AG$54,'Hero Skills'!$D:$D,"Foe",'Hero Skills'!$C:$C,"All",'Hero Skills'!$A:$A,$B57,'Hero Skills'!$B:$B,"Skill 1",'Hero Skills'!$I:$I,"Stats-Based"))</f>
        <v>0</v>
      </c>
      <c r="AH57" s="118">
        <f>IF($A57="Lead",SUMIFS('Hero Skills'!$H:$H,'Hero Skills'!$F:$F,AH$55,'Hero Skills'!$E:$E,AH$54,'Hero Skills'!$D:$D,"Foe",'Hero Skills'!$C:$C,"All",'Hero Skills'!$A:$A,$B57,'Hero Skills'!$I:$I,"Stats-Based"),SUMIFS('Hero Skills'!$H:$H,'Hero Skills'!$F:$F,AH$55,'Hero Skills'!$E:$E,AH$54,'Hero Skills'!$D:$D,"Foe",'Hero Skills'!$C:$C,"All",'Hero Skills'!$A:$A,$B57,'Hero Skills'!$B:$B,"Skill 1",'Hero Skills'!$I:$I,"Stats-Based"))</f>
        <v>0</v>
      </c>
      <c r="AI57" s="118">
        <f>IF($A57="Lead",SUMIFS('Hero Skills'!$H:$H,'Hero Skills'!$F:$F,AI$55,'Hero Skills'!$E:$E,AI$54,'Hero Skills'!$D:$D,"Foe",'Hero Skills'!$C:$C,"All",'Hero Skills'!$A:$A,$B57,'Hero Skills'!$I:$I,"Stats-Based"),SUMIFS('Hero Skills'!$H:$H,'Hero Skills'!$F:$F,AI$55,'Hero Skills'!$E:$E,AI$54,'Hero Skills'!$D:$D,"Foe",'Hero Skills'!$C:$C,"All",'Hero Skills'!$A:$A,$B57,'Hero Skills'!$B:$B,"Skill 1",'Hero Skills'!$I:$I,"Stats-Based"))</f>
        <v>-0.2</v>
      </c>
      <c r="AJ57" s="118">
        <f>IF($A57="Lead",SUMIFS('Hero Skills'!$H:$H,'Hero Skills'!$F:$F,AJ$55,'Hero Skills'!$E:$E,AJ$54,'Hero Skills'!$D:$D,"Foe",'Hero Skills'!$C:$C,"All",'Hero Skills'!$A:$A,$B57,'Hero Skills'!$I:$I,"Stats-Based"),SUMIFS('Hero Skills'!$H:$H,'Hero Skills'!$F:$F,AJ$55,'Hero Skills'!$E:$E,AJ$54,'Hero Skills'!$D:$D,"Foe",'Hero Skills'!$C:$C,"All",'Hero Skills'!$A:$A,$B57,'Hero Skills'!$B:$B,"Skill 1",'Hero Skills'!$I:$I,"Stats-Based"))</f>
        <v>0</v>
      </c>
      <c r="AK57" s="118">
        <f>IF($A57="Lead",SUMIFS('Hero Skills'!$H:$H,'Hero Skills'!$F:$F,AK$55,'Hero Skills'!$E:$E,AK$54,'Hero Skills'!$D:$D,"Foe",'Hero Skills'!$C:$C,"All",'Hero Skills'!$A:$A,$B57,'Hero Skills'!$I:$I,"Stats-Based"),SUMIFS('Hero Skills'!$H:$H,'Hero Skills'!$F:$F,AK$55,'Hero Skills'!$E:$E,AK$54,'Hero Skills'!$D:$D,"Foe",'Hero Skills'!$C:$C,"All",'Hero Skills'!$A:$A,$B57,'Hero Skills'!$B:$B,"Skill 1",'Hero Skills'!$I:$I,"Stats-Based"))</f>
        <v>0</v>
      </c>
      <c r="AL57" s="118">
        <f>IF($A57="Lead",SUMIFS('Hero Skills'!$H:$H,'Hero Skills'!$F:$F,AL$55,'Hero Skills'!$E:$E,AL$54,'Hero Skills'!$D:$D,"Foe",'Hero Skills'!$C:$C,"All",'Hero Skills'!$A:$A,$B57,'Hero Skills'!$I:$I,"Stats-Based"),SUMIFS('Hero Skills'!$H:$H,'Hero Skills'!$F:$F,AL$55,'Hero Skills'!$E:$E,AL$54,'Hero Skills'!$D:$D,"Foe",'Hero Skills'!$C:$C,"All",'Hero Skills'!$A:$A,$B57,'Hero Skills'!$B:$B,"Skill 1",'Hero Skills'!$I:$I,"Stats-Based"))</f>
        <v>0</v>
      </c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9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118"/>
      <c r="EQ57" s="118"/>
      <c r="ER57" s="118"/>
      <c r="ES57" s="118"/>
      <c r="ET57" s="118"/>
      <c r="EU57" s="118"/>
      <c r="EV57" s="118"/>
      <c r="EW57" s="118"/>
      <c r="EX57" s="118"/>
      <c r="EY57" s="118"/>
      <c r="EZ57" s="118"/>
      <c r="FA57" s="118"/>
      <c r="FB57" s="118"/>
      <c r="FC57" s="118"/>
      <c r="FD57" s="118"/>
      <c r="FE57" s="118"/>
      <c r="FF57" s="118"/>
      <c r="FG57" s="118"/>
      <c r="FH57" s="118"/>
      <c r="FI57" s="118"/>
      <c r="FJ57" s="118"/>
      <c r="FK57" s="118"/>
      <c r="FL57" s="118"/>
      <c r="FM57" s="118"/>
      <c r="FN57" s="118"/>
      <c r="FO57" s="118"/>
      <c r="FP57" s="118"/>
      <c r="FQ57" s="118"/>
      <c r="FR57" s="118"/>
      <c r="FS57" s="118"/>
      <c r="FT57" s="118"/>
      <c r="FU57" s="118"/>
      <c r="FV57" s="118"/>
      <c r="FW57" s="118"/>
      <c r="FX57" s="118"/>
      <c r="FY57" s="118"/>
      <c r="FZ57" s="118"/>
      <c r="GA57" s="118"/>
      <c r="GB57" s="118"/>
      <c r="GC57" s="118"/>
      <c r="GD57" s="118"/>
      <c r="GE57" s="118"/>
      <c r="GF57" s="118"/>
      <c r="GG57" s="118"/>
      <c r="GH57" s="118"/>
      <c r="GI57" s="118"/>
      <c r="GJ57" s="118"/>
      <c r="GK57" s="118"/>
      <c r="GL57" s="118"/>
      <c r="GM57" s="118"/>
      <c r="GN57" s="118"/>
      <c r="GO57" s="118"/>
      <c r="GP57" s="118"/>
      <c r="GQ57" s="118"/>
      <c r="GR57" s="118"/>
      <c r="GS57" s="118"/>
      <c r="GT57" s="118"/>
      <c r="GU57" s="118"/>
      <c r="GV57" s="118"/>
      <c r="GW57" s="118"/>
      <c r="GX57" s="118"/>
      <c r="GY57" s="118"/>
      <c r="GZ57" s="118"/>
      <c r="HA57" s="118"/>
      <c r="HB57" s="118"/>
      <c r="HC57" s="118"/>
      <c r="HD57" s="118"/>
      <c r="HE57" s="118"/>
      <c r="HF57" s="118"/>
      <c r="HG57" s="118"/>
      <c r="HH57" s="118"/>
      <c r="HI57" s="118"/>
      <c r="HJ57" s="118"/>
      <c r="HK57" s="118"/>
      <c r="HL57" s="118"/>
      <c r="HM57" s="118"/>
      <c r="HN57" s="118"/>
      <c r="HO57" s="118"/>
      <c r="HP57" s="118"/>
      <c r="HQ57" s="118"/>
      <c r="HR57" s="118"/>
      <c r="HS57" s="118"/>
      <c r="HT57" s="118"/>
      <c r="HU57" s="118"/>
      <c r="HV57" s="118"/>
      <c r="HW57" s="118"/>
      <c r="HX57" s="118"/>
      <c r="HY57" s="118"/>
      <c r="HZ57" s="118"/>
      <c r="IA57" s="118"/>
      <c r="IB57" s="118"/>
      <c r="IC57" s="118"/>
      <c r="ID57" s="118"/>
      <c r="IE57" s="118"/>
      <c r="IF57" s="118"/>
      <c r="IG57" s="118"/>
      <c r="IH57" s="118"/>
      <c r="II57" s="118"/>
      <c r="IJ57" s="118"/>
      <c r="IK57" s="118"/>
      <c r="IL57" s="118"/>
      <c r="IM57" s="118"/>
      <c r="IN57" s="118"/>
      <c r="IO57" s="118"/>
      <c r="IP57" s="118"/>
      <c r="IQ57" s="118"/>
      <c r="IR57" s="118"/>
      <c r="IS57" s="118"/>
      <c r="IT57" s="118"/>
      <c r="IU57" s="118"/>
      <c r="IV57" s="118"/>
      <c r="IW57" s="118"/>
      <c r="IX57" s="118"/>
      <c r="IY57" s="118"/>
      <c r="IZ57" s="118"/>
      <c r="JA57" s="118"/>
      <c r="JB57" s="118"/>
      <c r="JC57" s="118"/>
      <c r="JD57" s="118"/>
      <c r="JE57" s="118"/>
      <c r="JF57" s="118"/>
      <c r="JG57" s="118"/>
      <c r="JH57" s="118"/>
      <c r="JI57" s="118"/>
      <c r="JJ57" s="118"/>
      <c r="JK57" s="118"/>
      <c r="JL57" s="118"/>
      <c r="JM57" s="118"/>
      <c r="JN57" s="118"/>
      <c r="JO57" s="118"/>
      <c r="JP57" s="118"/>
      <c r="JQ57" s="118"/>
      <c r="JR57" s="118"/>
      <c r="JS57" s="118"/>
      <c r="JT57" s="118"/>
      <c r="JU57" s="118"/>
      <c r="JV57" s="118"/>
      <c r="JW57" s="118"/>
      <c r="JX57" s="118"/>
      <c r="JY57" s="118"/>
      <c r="JZ57" s="118"/>
      <c r="KA57" s="118"/>
      <c r="KB57" s="118"/>
      <c r="KC57" s="118"/>
      <c r="KD57" s="118"/>
      <c r="KE57" s="118"/>
      <c r="KF57" s="118"/>
      <c r="KG57" s="118"/>
      <c r="KH57" s="118"/>
      <c r="KI57" s="118"/>
      <c r="KJ57" s="118"/>
      <c r="KK57" s="118"/>
      <c r="KL57" s="118"/>
      <c r="KM57" s="118"/>
      <c r="KN57" s="118"/>
      <c r="KO57" s="118"/>
      <c r="KP57" s="118"/>
      <c r="KQ57" s="118"/>
      <c r="KR57" s="118"/>
      <c r="KS57" s="118"/>
      <c r="KT57" s="118"/>
      <c r="KU57" s="118"/>
      <c r="KV57" s="118"/>
      <c r="KW57" s="118"/>
      <c r="KX57" s="118"/>
      <c r="KY57" s="118"/>
      <c r="KZ57" s="118"/>
      <c r="LA57" s="118"/>
      <c r="LB57" s="118"/>
      <c r="LC57" s="118"/>
      <c r="LD57" s="118"/>
      <c r="LE57" s="118"/>
      <c r="LF57" s="118"/>
      <c r="LG57" s="118"/>
      <c r="LH57" s="118"/>
      <c r="LI57" s="118"/>
      <c r="LJ57" s="118"/>
      <c r="LK57" s="118"/>
      <c r="LL57" s="118"/>
      <c r="LM57" s="118"/>
      <c r="LN57" s="118"/>
      <c r="LO57" s="118"/>
      <c r="LP57" s="118"/>
      <c r="LQ57" s="118"/>
      <c r="LR57" s="118"/>
      <c r="LS57" s="118"/>
      <c r="LT57" s="118"/>
      <c r="LU57" s="118"/>
      <c r="LV57" s="118"/>
      <c r="LW57" s="118"/>
      <c r="LX57" s="118"/>
      <c r="LY57" s="118"/>
      <c r="LZ57" s="118"/>
      <c r="MA57" s="118"/>
      <c r="MB57" s="118"/>
      <c r="MC57" s="118"/>
      <c r="MD57" s="118"/>
      <c r="ME57" s="118"/>
      <c r="MF57" s="118"/>
      <c r="MG57" s="118"/>
      <c r="MH57" s="118"/>
      <c r="MI57" s="118"/>
      <c r="MJ57" s="118"/>
      <c r="MK57" s="118"/>
      <c r="ML57" s="118"/>
      <c r="MM57" s="118"/>
      <c r="MN57" s="118"/>
      <c r="MO57" s="118"/>
      <c r="MP57" s="118"/>
      <c r="MQ57" s="118"/>
      <c r="MR57" s="118"/>
      <c r="MS57" s="118"/>
      <c r="MT57" s="118"/>
      <c r="MU57" s="118"/>
      <c r="MV57" s="118"/>
      <c r="MW57" s="118"/>
      <c r="MX57" s="118"/>
      <c r="MY57" s="118"/>
      <c r="MZ57" s="118"/>
      <c r="NA57" s="118"/>
      <c r="NB57" s="118"/>
      <c r="NC57" s="118"/>
      <c r="ND57" s="118"/>
      <c r="NE57" s="118"/>
      <c r="NF57" s="118"/>
      <c r="NG57" s="118"/>
      <c r="NH57" s="118"/>
      <c r="NI57" s="118"/>
      <c r="NJ57" s="118"/>
      <c r="NK57" s="118"/>
      <c r="NL57" s="118"/>
      <c r="NM57" s="118"/>
      <c r="NN57" s="118"/>
      <c r="NO57" s="118"/>
      <c r="NP57" s="118"/>
      <c r="NQ57" s="118"/>
      <c r="NR57" s="118"/>
      <c r="NS57" s="118"/>
      <c r="NT57" s="118"/>
      <c r="NU57" s="118"/>
      <c r="NV57" s="118"/>
      <c r="NW57" s="118"/>
      <c r="NX57" s="118"/>
      <c r="NY57" s="118"/>
      <c r="NZ57" s="118"/>
      <c r="OA57" s="118"/>
      <c r="OB57" s="118"/>
      <c r="OC57" s="118"/>
      <c r="OD57" s="118"/>
      <c r="OE57" s="118"/>
      <c r="OF57" s="118"/>
      <c r="OG57" s="118"/>
      <c r="OH57" s="118"/>
      <c r="OI57" s="118"/>
      <c r="OJ57" s="118"/>
      <c r="OK57" s="118"/>
      <c r="OL57" s="118"/>
      <c r="OM57" s="118"/>
      <c r="ON57" s="118"/>
      <c r="OO57" s="118"/>
      <c r="OP57" s="118"/>
      <c r="OQ57" s="118"/>
      <c r="OR57" s="118"/>
      <c r="OS57" s="118"/>
      <c r="OT57" s="118"/>
      <c r="OU57" s="118"/>
      <c r="OV57" s="118"/>
      <c r="OW57" s="118"/>
      <c r="OX57" s="118"/>
      <c r="OY57" s="118"/>
      <c r="OZ57" s="118"/>
      <c r="PA57" s="118"/>
      <c r="PB57" s="118"/>
      <c r="PC57" s="118"/>
      <c r="PD57" s="118"/>
      <c r="PE57" s="118"/>
      <c r="PF57" s="118"/>
      <c r="PG57" s="118"/>
      <c r="PH57" s="118"/>
      <c r="PI57" s="118"/>
      <c r="PJ57" s="118"/>
      <c r="PK57" s="118"/>
      <c r="PL57" s="118"/>
      <c r="PM57" s="118"/>
      <c r="PN57" s="118"/>
      <c r="PO57" s="118"/>
      <c r="PP57" s="118"/>
      <c r="PQ57" s="118"/>
      <c r="PR57" s="118"/>
      <c r="PS57" s="118"/>
      <c r="PT57" s="118"/>
      <c r="PU57" s="118"/>
      <c r="PV57" s="118"/>
      <c r="PW57" s="118"/>
      <c r="PX57" s="118"/>
      <c r="PY57" s="118"/>
      <c r="PZ57" s="118"/>
      <c r="QA57" s="118"/>
      <c r="QB57" s="118"/>
      <c r="QC57" s="118"/>
      <c r="QD57" s="118"/>
      <c r="QE57" s="118"/>
      <c r="QF57" s="118"/>
      <c r="QG57" s="118"/>
      <c r="QH57" s="118"/>
      <c r="QI57" s="118"/>
      <c r="QJ57" s="118"/>
      <c r="QK57" s="118"/>
      <c r="QL57" s="118"/>
      <c r="QM57" s="118"/>
      <c r="QN57" s="118"/>
      <c r="QO57" s="118"/>
      <c r="QP57" s="118"/>
      <c r="QQ57" s="118"/>
      <c r="QR57" s="118"/>
      <c r="QS57" s="118"/>
      <c r="QT57" s="118"/>
      <c r="QU57" s="118"/>
      <c r="QV57" s="118"/>
      <c r="QW57" s="118"/>
      <c r="QX57" s="118"/>
      <c r="QY57" s="118"/>
      <c r="QZ57" s="118"/>
      <c r="RA57" s="118"/>
      <c r="RB57" s="118"/>
      <c r="RC57" s="118"/>
      <c r="RD57" s="118"/>
      <c r="RE57" s="118"/>
      <c r="RF57" s="118"/>
      <c r="RG57" s="118"/>
      <c r="RH57" s="118"/>
      <c r="RI57" s="118"/>
      <c r="RJ57" s="118"/>
      <c r="RK57" s="118"/>
      <c r="RL57" s="118"/>
      <c r="RM57" s="118"/>
      <c r="RN57" s="118"/>
      <c r="RO57" s="118"/>
      <c r="RP57" s="118"/>
      <c r="RQ57" s="118"/>
      <c r="RR57" s="118"/>
      <c r="RS57" s="118"/>
      <c r="RT57" s="118"/>
      <c r="RU57" s="118"/>
      <c r="RV57" s="118"/>
      <c r="RW57" s="118"/>
      <c r="RX57" s="118"/>
      <c r="RY57" s="118"/>
      <c r="RZ57" s="118"/>
      <c r="SA57" s="118"/>
      <c r="SB57" s="118"/>
      <c r="SC57" s="118"/>
      <c r="SD57" s="118"/>
      <c r="SE57" s="118"/>
      <c r="SF57" s="118"/>
      <c r="SG57" s="118"/>
      <c r="SH57" s="118"/>
      <c r="SI57" s="118"/>
      <c r="SJ57" s="118"/>
      <c r="SK57" s="118"/>
      <c r="SL57" s="118"/>
      <c r="SM57" s="118"/>
      <c r="SN57" s="118"/>
      <c r="SO57" s="118"/>
      <c r="SP57" s="118"/>
      <c r="SQ57" s="118"/>
      <c r="SR57" s="118"/>
      <c r="SS57" s="118"/>
      <c r="ST57" s="118"/>
      <c r="SU57" s="118"/>
      <c r="SV57" s="118"/>
      <c r="SW57" s="118"/>
      <c r="SX57" s="118"/>
      <c r="SY57" s="118"/>
      <c r="SZ57" s="118"/>
      <c r="TA57" s="118"/>
      <c r="TB57" s="118"/>
      <c r="TC57" s="118"/>
      <c r="TD57" s="118"/>
      <c r="TE57" s="118"/>
      <c r="TF57" s="118"/>
      <c r="TG57" s="118"/>
      <c r="TH57" s="118"/>
      <c r="TI57" s="118"/>
      <c r="TJ57" s="118"/>
      <c r="TK57" s="118"/>
      <c r="TL57" s="118"/>
      <c r="TM57" s="118"/>
      <c r="TN57" s="118"/>
      <c r="TO57" s="118"/>
      <c r="TP57" s="118"/>
      <c r="TQ57" s="118"/>
      <c r="TR57" s="118"/>
      <c r="TS57" s="118"/>
      <c r="TT57" s="118"/>
      <c r="TU57" s="118"/>
      <c r="TV57" s="118"/>
      <c r="TW57" s="118"/>
      <c r="TX57" s="118"/>
      <c r="TY57" s="118"/>
      <c r="TZ57" s="118"/>
      <c r="UA57" s="118"/>
      <c r="UB57" s="118"/>
      <c r="UC57" s="118"/>
      <c r="UD57" s="118"/>
      <c r="UE57" s="118"/>
      <c r="UF57" s="118"/>
      <c r="UG57" s="118"/>
      <c r="UH57" s="118"/>
      <c r="UI57" s="118"/>
      <c r="UJ57" s="118"/>
      <c r="UK57" s="118"/>
      <c r="UL57" s="118"/>
      <c r="UM57" s="118"/>
      <c r="UN57" s="118"/>
      <c r="UO57" s="118"/>
      <c r="UP57" s="118"/>
      <c r="UQ57" s="118"/>
      <c r="UR57" s="118"/>
      <c r="US57" s="118"/>
      <c r="UT57" s="118"/>
      <c r="UU57" s="118"/>
      <c r="UV57" s="118"/>
      <c r="UW57" s="118"/>
      <c r="UX57" s="118"/>
      <c r="UY57" s="118"/>
      <c r="UZ57" s="118"/>
      <c r="VA57" s="118"/>
      <c r="VB57" s="118"/>
      <c r="VC57" s="118"/>
      <c r="VD57" s="118"/>
      <c r="VE57" s="118"/>
      <c r="VF57" s="118"/>
      <c r="VG57" s="118"/>
      <c r="VH57" s="118"/>
      <c r="VI57" s="118"/>
      <c r="VJ57" s="118"/>
      <c r="VK57" s="118"/>
      <c r="VL57" s="118"/>
      <c r="VM57" s="118"/>
      <c r="VN57" s="118"/>
      <c r="VO57" s="118"/>
      <c r="VP57" s="118"/>
      <c r="VQ57" s="118"/>
      <c r="VR57" s="118"/>
      <c r="VS57" s="118"/>
      <c r="VT57" s="118"/>
      <c r="VU57" s="118"/>
      <c r="VV57" s="118"/>
      <c r="VW57" s="118"/>
      <c r="VX57" s="118"/>
      <c r="VY57" s="118"/>
      <c r="VZ57" s="118"/>
      <c r="WA57" s="118"/>
      <c r="WB57" s="118"/>
    </row>
    <row r="58" spans="1:600" ht="12.75" x14ac:dyDescent="0.2">
      <c r="A58" s="37" t="s">
        <v>85</v>
      </c>
      <c r="B58" s="27" t="str">
        <f>'MAIN PAGE'!C22</f>
        <v>Ligeia</v>
      </c>
      <c r="C58" s="118">
        <f>IF($A58="Lead",SUMIFS('Hero Skills'!$H:$H,'Hero Skills'!$F:$F,C$55,'Hero Skills'!$E:$E,C$54,'Hero Skills'!$D:$D,"Friend",'Hero Skills'!$C:$C,"All",'Hero Skills'!$A:$A,$B58,'Hero Skills'!$I:$I,"Stats-Based")+SUMIFS('Hero Skills'!$H:$H,'Hero Skills'!$C:$C,$E$1,'Hero Skills'!$F:$F,C$55,'Hero Skills'!$E:$E,C$54,'Hero Skills'!$A:$A,$B58,'Hero Skills'!$I:$I,"Stats-Based"),SUMIFS('Hero Skills'!$H:$H,'Hero Skills'!$F:$F,C$55,'Hero Skills'!$E:$E,C$54,'Hero Skills'!$D:$D,"Friend",'Hero Skills'!$C:$C,"All",'Hero Skills'!$A:$A,$B58,'Hero Skills'!$B:$B,"Skill 1",'Hero Skills'!$I:$I,"Stats-Based"))</f>
        <v>0</v>
      </c>
      <c r="D58" s="118">
        <f>IF($A58="Lead",SUMIFS('Hero Skills'!$H:$H,'Hero Skills'!$F:$F,D$55,'Hero Skills'!$E:$E,D$54,'Hero Skills'!$D:$D,"Friend",'Hero Skills'!$C:$C,"All",'Hero Skills'!$A:$A,$B58,'Hero Skills'!$I:$I,"Stats-Based")+SUMIFS('Hero Skills'!$H:$H,'Hero Skills'!$C:$C,$E$1,'Hero Skills'!$F:$F,D$55,'Hero Skills'!$E:$E,D$54,'Hero Skills'!$A:$A,$B58,'Hero Skills'!$I:$I,"Stats-Based"),SUMIFS('Hero Skills'!$H:$H,'Hero Skills'!$F:$F,D$55,'Hero Skills'!$E:$E,D$54,'Hero Skills'!$D:$D,"Friend",'Hero Skills'!$C:$C,"All",'Hero Skills'!$A:$A,$B58,'Hero Skills'!$B:$B,"Skill 1",'Hero Skills'!$I:$I,"Stats-Based"))</f>
        <v>0</v>
      </c>
      <c r="E58" s="118">
        <f>IF($A58="Lead",SUMIFS('Hero Skills'!$H:$H,'Hero Skills'!$F:$F,E$55,'Hero Skills'!$E:$E,E$54,'Hero Skills'!$D:$D,"Friend",'Hero Skills'!$C:$C,"All",'Hero Skills'!$A:$A,$B58,'Hero Skills'!$I:$I,"Stats-Based")+SUMIFS('Hero Skills'!$H:$H,'Hero Skills'!$C:$C,$E$1,'Hero Skills'!$F:$F,E$55,'Hero Skills'!$E:$E,E$54,'Hero Skills'!$A:$A,$B58,'Hero Skills'!$I:$I,"Stats-Based"),SUMIFS('Hero Skills'!$H:$H,'Hero Skills'!$F:$F,E$55,'Hero Skills'!$E:$E,E$54,'Hero Skills'!$D:$D,"Friend",'Hero Skills'!$C:$C,"All",'Hero Skills'!$A:$A,$B58,'Hero Skills'!$B:$B,"Skill 1",'Hero Skills'!$I:$I,"Stats-Based"))</f>
        <v>0.15</v>
      </c>
      <c r="F58" s="118">
        <f>IF($A58="Lead",SUMIFS('Hero Skills'!$H:$H,'Hero Skills'!$F:$F,F$55,'Hero Skills'!$E:$E,F$54,'Hero Skills'!$D:$D,"Friend",'Hero Skills'!$C:$C,"All",'Hero Skills'!$A:$A,$B58,'Hero Skills'!$I:$I,"Stats-Based")+SUMIFS('Hero Skills'!$H:$H,'Hero Skills'!$C:$C,$E$1,'Hero Skills'!$F:$F,F$55,'Hero Skills'!$E:$E,F$54,'Hero Skills'!$A:$A,$B58,'Hero Skills'!$I:$I,"Stats-Based"),SUMIFS('Hero Skills'!$H:$H,'Hero Skills'!$F:$F,F$55,'Hero Skills'!$E:$E,F$54,'Hero Skills'!$D:$D,"Friend",'Hero Skills'!$C:$C,"All",'Hero Skills'!$A:$A,$B58,'Hero Skills'!$B:$B,"Skill 1",'Hero Skills'!$I:$I,"Stats-Based"))</f>
        <v>0</v>
      </c>
      <c r="G58" s="118">
        <f>IF($A58="Lead",SUMIFS('Hero Skills'!$H:$H,'Hero Skills'!$F:$F,G$55,'Hero Skills'!$E:$E,G$54,'Hero Skills'!$D:$D,"Friend",'Hero Skills'!$C:$C,"All",'Hero Skills'!$A:$A,$B58,'Hero Skills'!$I:$I,"Stats-Based")+SUMIFS('Hero Skills'!$H:$H,'Hero Skills'!$C:$C,$E$1,'Hero Skills'!$F:$F,G$55,'Hero Skills'!$E:$E,G$54,'Hero Skills'!$A:$A,$B58,'Hero Skills'!$I:$I,"Stats-Based"),SUMIFS('Hero Skills'!$H:$H,'Hero Skills'!$F:$F,G$55,'Hero Skills'!$E:$E,G$54,'Hero Skills'!$D:$D,"Friend",'Hero Skills'!$C:$C,"All",'Hero Skills'!$A:$A,$B58,'Hero Skills'!$B:$B,"Skill 1",'Hero Skills'!$I:$I,"Stats-Based"))</f>
        <v>0</v>
      </c>
      <c r="H58" s="118">
        <f>IF($A58="Lead",SUMIFS('Hero Skills'!$H:$H,'Hero Skills'!$F:$F,H$55,'Hero Skills'!$E:$E,H$54,'Hero Skills'!$D:$D,"Friend",'Hero Skills'!$C:$C,"All",'Hero Skills'!$A:$A,$B58,'Hero Skills'!$I:$I,"Stats-Based")+SUMIFS('Hero Skills'!$H:$H,'Hero Skills'!$C:$C,$E$1,'Hero Skills'!$F:$F,H$55,'Hero Skills'!$E:$E,H$54,'Hero Skills'!$A:$A,$B58,'Hero Skills'!$I:$I,"Stats-Based"),SUMIFS('Hero Skills'!$H:$H,'Hero Skills'!$F:$F,H$55,'Hero Skills'!$E:$E,H$54,'Hero Skills'!$D:$D,"Friend",'Hero Skills'!$C:$C,"All",'Hero Skills'!$A:$A,$B58,'Hero Skills'!$B:$B,"Skill 1",'Hero Skills'!$I:$I,"Stats-Based"))</f>
        <v>0</v>
      </c>
      <c r="I58" s="118">
        <f>IF($A58="Lead",SUMIFS('Hero Skills'!$H:$H,'Hero Skills'!$F:$F,I$55,'Hero Skills'!$E:$E,I$54,'Hero Skills'!$D:$D,"Friend",'Hero Skills'!$C:$C,"All",'Hero Skills'!$A:$A,$B58,'Hero Skills'!$I:$I,"Stats-Based")+SUMIFS('Hero Skills'!$H:$H,'Hero Skills'!$C:$C,$E$1,'Hero Skills'!$F:$F,I$55,'Hero Skills'!$E:$E,I$54,'Hero Skills'!$A:$A,$B58,'Hero Skills'!$I:$I,"Stats-Based"),SUMIFS('Hero Skills'!$H:$H,'Hero Skills'!$F:$F,I$55,'Hero Skills'!$E:$E,I$54,'Hero Skills'!$D:$D,"Friend",'Hero Skills'!$C:$C,"All",'Hero Skills'!$A:$A,$B58,'Hero Skills'!$B:$B,"Skill 1",'Hero Skills'!$I:$I,"Stats-Based"))</f>
        <v>0</v>
      </c>
      <c r="J58" s="118">
        <f>IF($A58="Lead",SUMIFS('Hero Skills'!$H:$H,'Hero Skills'!$F:$F,J$55,'Hero Skills'!$E:$E,J$54,'Hero Skills'!$D:$D,"Friend",'Hero Skills'!$C:$C,"All",'Hero Skills'!$A:$A,$B58,'Hero Skills'!$I:$I,"Stats-Based")+SUMIFS('Hero Skills'!$H:$H,'Hero Skills'!$C:$C,$E$1,'Hero Skills'!$F:$F,J$55,'Hero Skills'!$E:$E,J$54,'Hero Skills'!$A:$A,$B58,'Hero Skills'!$I:$I,"Stats-Based"),SUMIFS('Hero Skills'!$H:$H,'Hero Skills'!$F:$F,J$55,'Hero Skills'!$E:$E,J$54,'Hero Skills'!$D:$D,"Friend",'Hero Skills'!$C:$C,"All",'Hero Skills'!$A:$A,$B58,'Hero Skills'!$B:$B,"Skill 1",'Hero Skills'!$I:$I,"Stats-Based"))</f>
        <v>0</v>
      </c>
      <c r="K58" s="118">
        <f>IF($A58="Lead",SUMIFS('Hero Skills'!$H:$H,'Hero Skills'!$F:$F,K$55,'Hero Skills'!$E:$E,K$54,'Hero Skills'!$D:$D,"Friend",'Hero Skills'!$C:$C,"All",'Hero Skills'!$A:$A,$B58,'Hero Skills'!$I:$I,"Stats-Based")+SUMIFS('Hero Skills'!$H:$H,'Hero Skills'!$C:$C,$E$1,'Hero Skills'!$F:$F,K$55,'Hero Skills'!$E:$E,K$54,'Hero Skills'!$A:$A,$B58,'Hero Skills'!$I:$I,"Stats-Based"),SUMIFS('Hero Skills'!$H:$H,'Hero Skills'!$F:$F,K$55,'Hero Skills'!$E:$E,K$54,'Hero Skills'!$D:$D,"Friend",'Hero Skills'!$C:$C,"All",'Hero Skills'!$A:$A,$B58,'Hero Skills'!$B:$B,"Skill 1",'Hero Skills'!$I:$I,"Stats-Based"))</f>
        <v>0.15</v>
      </c>
      <c r="L58" s="118">
        <f>IF($A58="Lead",SUMIFS('Hero Skills'!$H:$H,'Hero Skills'!$F:$F,L$55,'Hero Skills'!$E:$E,L$54,'Hero Skills'!$D:$D,"Friend",'Hero Skills'!$C:$C,"All",'Hero Skills'!$A:$A,$B58,'Hero Skills'!$I:$I,"Stats-Based")+SUMIFS('Hero Skills'!$H:$H,'Hero Skills'!$C:$C,$E$1,'Hero Skills'!$F:$F,L$55,'Hero Skills'!$E:$E,L$54,'Hero Skills'!$A:$A,$B58,'Hero Skills'!$I:$I,"Stats-Based"),SUMIFS('Hero Skills'!$H:$H,'Hero Skills'!$F:$F,L$55,'Hero Skills'!$E:$E,L$54,'Hero Skills'!$D:$D,"Friend",'Hero Skills'!$C:$C,"All",'Hero Skills'!$A:$A,$B58,'Hero Skills'!$B:$B,"Skill 1",'Hero Skills'!$I:$I,"Stats-Based"))</f>
        <v>0</v>
      </c>
      <c r="M58" s="118">
        <f>IF($A58="Lead",SUMIFS('Hero Skills'!$H:$H,'Hero Skills'!$F:$F,M$55,'Hero Skills'!$E:$E,M$54,'Hero Skills'!$D:$D,"Friend",'Hero Skills'!$C:$C,"All",'Hero Skills'!$A:$A,$B58,'Hero Skills'!$I:$I,"Stats-Based")+SUMIFS('Hero Skills'!$H:$H,'Hero Skills'!$C:$C,$E$1,'Hero Skills'!$F:$F,M$55,'Hero Skills'!$E:$E,M$54,'Hero Skills'!$A:$A,$B58,'Hero Skills'!$I:$I,"Stats-Based"),SUMIFS('Hero Skills'!$H:$H,'Hero Skills'!$F:$F,M$55,'Hero Skills'!$E:$E,M$54,'Hero Skills'!$D:$D,"Friend",'Hero Skills'!$C:$C,"All",'Hero Skills'!$A:$A,$B58,'Hero Skills'!$B:$B,"Skill 1",'Hero Skills'!$I:$I,"Stats-Based"))</f>
        <v>0</v>
      </c>
      <c r="N58" s="118">
        <f>IF($A58="Lead",SUMIFS('Hero Skills'!$H:$H,'Hero Skills'!$F:$F,N$55,'Hero Skills'!$E:$E,N$54,'Hero Skills'!$D:$D,"Friend",'Hero Skills'!$C:$C,"All",'Hero Skills'!$A:$A,$B58,'Hero Skills'!$I:$I,"Stats-Based")+SUMIFS('Hero Skills'!$H:$H,'Hero Skills'!$C:$C,$E$1,'Hero Skills'!$F:$F,N$55,'Hero Skills'!$E:$E,N$54,'Hero Skills'!$A:$A,$B58,'Hero Skills'!$I:$I,"Stats-Based"),SUMIFS('Hero Skills'!$H:$H,'Hero Skills'!$F:$F,N$55,'Hero Skills'!$E:$E,N$54,'Hero Skills'!$D:$D,"Friend",'Hero Skills'!$C:$C,"All",'Hero Skills'!$A:$A,$B58,'Hero Skills'!$B:$B,"Skill 1",'Hero Skills'!$I:$I,"Stats-Based"))</f>
        <v>0</v>
      </c>
      <c r="O58" s="118">
        <f>IF($A58="Lead",SUMIFS('Hero Skills'!$H:$H,'Hero Skills'!$F:$F,O$55,'Hero Skills'!$E:$E,O$54,'Hero Skills'!$D:$D,"Friend",'Hero Skills'!$C:$C,"All",'Hero Skills'!$A:$A,$B58,'Hero Skills'!$I:$I,"Stats-Based")+SUMIFS('Hero Skills'!$H:$H,'Hero Skills'!$C:$C,$E$1,'Hero Skills'!$F:$F,O$55,'Hero Skills'!$E:$E,O$54,'Hero Skills'!$A:$A,$B58,'Hero Skills'!$I:$I,"Stats-Based"),SUMIFS('Hero Skills'!$H:$H,'Hero Skills'!$F:$F,O$55,'Hero Skills'!$E:$E,O$54,'Hero Skills'!$D:$D,"Friend",'Hero Skills'!$C:$C,"All",'Hero Skills'!$A:$A,$B58,'Hero Skills'!$B:$B,"Skill 1",'Hero Skills'!$I:$I,"Stats-Based"))</f>
        <v>0</v>
      </c>
      <c r="P58" s="118">
        <f>IF($A58="Lead",SUMIFS('Hero Skills'!$H:$H,'Hero Skills'!$F:$F,P$55,'Hero Skills'!$E:$E,P$54,'Hero Skills'!$D:$D,"Friend",'Hero Skills'!$C:$C,"All",'Hero Skills'!$A:$A,$B58,'Hero Skills'!$I:$I,"Stats-Based")+SUMIFS('Hero Skills'!$H:$H,'Hero Skills'!$C:$C,$E$1,'Hero Skills'!$F:$F,P$55,'Hero Skills'!$E:$E,P$54,'Hero Skills'!$A:$A,$B58,'Hero Skills'!$I:$I,"Stats-Based"),SUMIFS('Hero Skills'!$H:$H,'Hero Skills'!$F:$F,P$55,'Hero Skills'!$E:$E,P$54,'Hero Skills'!$D:$D,"Friend",'Hero Skills'!$C:$C,"All",'Hero Skills'!$A:$A,$B58,'Hero Skills'!$B:$B,"Skill 1",'Hero Skills'!$I:$I,"Stats-Based"))</f>
        <v>0</v>
      </c>
      <c r="Q58" s="118">
        <f>IF($A58="Lead",SUMIFS('Hero Skills'!$H:$H,'Hero Skills'!$F:$F,Q$55,'Hero Skills'!$E:$E,Q$54,'Hero Skills'!$D:$D,"Friend",'Hero Skills'!$C:$C,"All",'Hero Skills'!$A:$A,$B58,'Hero Skills'!$I:$I,"Stats-Based")+SUMIFS('Hero Skills'!$H:$H,'Hero Skills'!$C:$C,$E$1,'Hero Skills'!$F:$F,Q$55,'Hero Skills'!$E:$E,Q$54,'Hero Skills'!$A:$A,$B58,'Hero Skills'!$I:$I,"Stats-Based"),SUMIFS('Hero Skills'!$H:$H,'Hero Skills'!$F:$F,Q$55,'Hero Skills'!$E:$E,Q$54,'Hero Skills'!$D:$D,"Friend",'Hero Skills'!$C:$C,"All",'Hero Skills'!$A:$A,$B58,'Hero Skills'!$B:$B,"Skill 1",'Hero Skills'!$I:$I,"Stats-Based"))</f>
        <v>0.15</v>
      </c>
      <c r="R58" s="118">
        <f>IF($A58="Lead",SUMIFS('Hero Skills'!$H:$H,'Hero Skills'!$F:$F,R$55,'Hero Skills'!$E:$E,R$54,'Hero Skills'!$D:$D,"Friend",'Hero Skills'!$C:$C,"All",'Hero Skills'!$A:$A,$B58,'Hero Skills'!$I:$I,"Stats-Based")+SUMIFS('Hero Skills'!$H:$H,'Hero Skills'!$C:$C,$E$1,'Hero Skills'!$F:$F,R$55,'Hero Skills'!$E:$E,R$54,'Hero Skills'!$A:$A,$B58,'Hero Skills'!$I:$I,"Stats-Based"),SUMIFS('Hero Skills'!$H:$H,'Hero Skills'!$F:$F,R$55,'Hero Skills'!$E:$E,R$54,'Hero Skills'!$D:$D,"Friend",'Hero Skills'!$C:$C,"All",'Hero Skills'!$A:$A,$B58,'Hero Skills'!$B:$B,"Skill 1",'Hero Skills'!$I:$I,"Stats-Based"))</f>
        <v>0</v>
      </c>
      <c r="S58" s="118">
        <f>IF($A58="Lead",SUMIFS('Hero Skills'!$H:$H,'Hero Skills'!$F:$F,S$55,'Hero Skills'!$E:$E,S$54,'Hero Skills'!$D:$D,"Friend",'Hero Skills'!$C:$C,"All",'Hero Skills'!$A:$A,$B58,'Hero Skills'!$I:$I,"Stats-Based")+SUMIFS('Hero Skills'!$H:$H,'Hero Skills'!$C:$C,$E$1,'Hero Skills'!$F:$F,S$55,'Hero Skills'!$E:$E,S$54,'Hero Skills'!$A:$A,$B58,'Hero Skills'!$I:$I,"Stats-Based"),SUMIFS('Hero Skills'!$H:$H,'Hero Skills'!$F:$F,S$55,'Hero Skills'!$E:$E,S$54,'Hero Skills'!$D:$D,"Friend",'Hero Skills'!$C:$C,"All",'Hero Skills'!$A:$A,$B58,'Hero Skills'!$B:$B,"Skill 1",'Hero Skills'!$I:$I,"Stats-Based"))</f>
        <v>0</v>
      </c>
      <c r="T58" s="118">
        <f>IF($A58="Lead",SUMIFS('Hero Skills'!$H:$H,'Hero Skills'!$F:$F,T$55,'Hero Skills'!$E:$E,T$54,'Hero Skills'!$D:$D,"Friend",'Hero Skills'!$C:$C,"All",'Hero Skills'!$A:$A,$B58,'Hero Skills'!$I:$I,"Stats-Based")+SUMIFS('Hero Skills'!$H:$H,'Hero Skills'!$C:$C,$E$1,'Hero Skills'!$F:$F,T$55,'Hero Skills'!$E:$E,T$54,'Hero Skills'!$A:$A,$B58,'Hero Skills'!$I:$I,"Stats-Based"),SUMIFS('Hero Skills'!$H:$H,'Hero Skills'!$F:$F,T$55,'Hero Skills'!$E:$E,T$54,'Hero Skills'!$D:$D,"Friend",'Hero Skills'!$C:$C,"All",'Hero Skills'!$A:$A,$B58,'Hero Skills'!$B:$B,"Skill 1",'Hero Skills'!$I:$I,"Stats-Based"))</f>
        <v>0</v>
      </c>
      <c r="U58" s="118">
        <f>IF($A58="Lead",SUMIFS('Hero Skills'!$H:$H,'Hero Skills'!$F:$F,U$55,'Hero Skills'!$E:$E,U$54,'Hero Skills'!$D:$D,"Foe",'Hero Skills'!$C:$C,"All",'Hero Skills'!$A:$A,$B58,'Hero Skills'!$I:$I,"Stats-Based"),SUMIFS('Hero Skills'!$H:$H,'Hero Skills'!$F:$F,U$55,'Hero Skills'!$E:$E,U$54,'Hero Skills'!$D:$D,"Foe",'Hero Skills'!$C:$C,"All",'Hero Skills'!$A:$A,$B58,'Hero Skills'!$B:$B,"Skill 1",'Hero Skills'!$I:$I,"Stats-Based"))</f>
        <v>0</v>
      </c>
      <c r="V58" s="118">
        <f>IF($A58="Lead",SUMIFS('Hero Skills'!$H:$H,'Hero Skills'!$F:$F,V$55,'Hero Skills'!$E:$E,V$54,'Hero Skills'!$D:$D,"Foe",'Hero Skills'!$C:$C,"All",'Hero Skills'!$A:$A,$B58,'Hero Skills'!$I:$I,"Stats-Based"),SUMIFS('Hero Skills'!$H:$H,'Hero Skills'!$F:$F,V$55,'Hero Skills'!$E:$E,V$54,'Hero Skills'!$D:$D,"Foe",'Hero Skills'!$C:$C,"All",'Hero Skills'!$A:$A,$B58,'Hero Skills'!$B:$B,"Skill 1",'Hero Skills'!$I:$I,"Stats-Based"))</f>
        <v>-0.25</v>
      </c>
      <c r="W58" s="118">
        <f>IF($A58="Lead",SUMIFS('Hero Skills'!$H:$H,'Hero Skills'!$F:$F,W$55,'Hero Skills'!$E:$E,W$54,'Hero Skills'!$D:$D,"Foe",'Hero Skills'!$C:$C,"All",'Hero Skills'!$A:$A,$B58,'Hero Skills'!$I:$I,"Stats-Based"),SUMIFS('Hero Skills'!$H:$H,'Hero Skills'!$F:$F,W$55,'Hero Skills'!$E:$E,W$54,'Hero Skills'!$D:$D,"Foe",'Hero Skills'!$C:$C,"All",'Hero Skills'!$A:$A,$B58,'Hero Skills'!$B:$B,"Skill 1",'Hero Skills'!$I:$I,"Stats-Based"))</f>
        <v>0</v>
      </c>
      <c r="X58" s="118">
        <f>IF($A58="Lead",SUMIFS('Hero Skills'!$H:$H,'Hero Skills'!$F:$F,X$55,'Hero Skills'!$E:$E,X$54,'Hero Skills'!$D:$D,"Foe",'Hero Skills'!$C:$C,"All",'Hero Skills'!$A:$A,$B58,'Hero Skills'!$I:$I,"Stats-Based"),SUMIFS('Hero Skills'!$H:$H,'Hero Skills'!$F:$F,X$55,'Hero Skills'!$E:$E,X$54,'Hero Skills'!$D:$D,"Foe",'Hero Skills'!$C:$C,"All",'Hero Skills'!$A:$A,$B58,'Hero Skills'!$B:$B,"Skill 1",'Hero Skills'!$I:$I,"Stats-Based"))</f>
        <v>0</v>
      </c>
      <c r="Y58" s="118">
        <f>IF($A58="Lead",SUMIFS('Hero Skills'!$H:$H,'Hero Skills'!$F:$F,Y$55,'Hero Skills'!$E:$E,Y$54,'Hero Skills'!$D:$D,"Foe",'Hero Skills'!$C:$C,"All",'Hero Skills'!$A:$A,$B58,'Hero Skills'!$I:$I,"Stats-Based"),SUMIFS('Hero Skills'!$H:$H,'Hero Skills'!$F:$F,Y$55,'Hero Skills'!$E:$E,Y$54,'Hero Skills'!$D:$D,"Foe",'Hero Skills'!$C:$C,"All",'Hero Skills'!$A:$A,$B58,'Hero Skills'!$B:$B,"Skill 1",'Hero Skills'!$I:$I,"Stats-Based"))</f>
        <v>0</v>
      </c>
      <c r="Z58" s="118">
        <f>IF($A58="Lead",SUMIFS('Hero Skills'!$H:$H,'Hero Skills'!$F:$F,Z$55,'Hero Skills'!$E:$E,Z$54,'Hero Skills'!$D:$D,"Foe",'Hero Skills'!$C:$C,"All",'Hero Skills'!$A:$A,$B58,'Hero Skills'!$I:$I,"Stats-Based"),SUMIFS('Hero Skills'!$H:$H,'Hero Skills'!$F:$F,Z$55,'Hero Skills'!$E:$E,Z$54,'Hero Skills'!$D:$D,"Foe",'Hero Skills'!$C:$C,"All",'Hero Skills'!$A:$A,$B58,'Hero Skills'!$B:$B,"Skill 1",'Hero Skills'!$I:$I,"Stats-Based"))</f>
        <v>0</v>
      </c>
      <c r="AA58" s="118">
        <f>IF($A58="Lead",SUMIFS('Hero Skills'!$H:$H,'Hero Skills'!$F:$F,AA$55,'Hero Skills'!$E:$E,AA$54,'Hero Skills'!$D:$D,"Foe",'Hero Skills'!$C:$C,"All",'Hero Skills'!$A:$A,$B58,'Hero Skills'!$I:$I,"Stats-Based"),SUMIFS('Hero Skills'!$H:$H,'Hero Skills'!$F:$F,AA$55,'Hero Skills'!$E:$E,AA$54,'Hero Skills'!$D:$D,"Foe",'Hero Skills'!$C:$C,"All",'Hero Skills'!$A:$A,$B58,'Hero Skills'!$B:$B,"Skill 1",'Hero Skills'!$I:$I,"Stats-Based"))</f>
        <v>0</v>
      </c>
      <c r="AB58" s="118">
        <f>IF($A58="Lead",SUMIFS('Hero Skills'!$H:$H,'Hero Skills'!$F:$F,AB$55,'Hero Skills'!$E:$E,AB$54,'Hero Skills'!$D:$D,"Foe",'Hero Skills'!$C:$C,"All",'Hero Skills'!$A:$A,$B58,'Hero Skills'!$I:$I,"Stats-Based"),SUMIFS('Hero Skills'!$H:$H,'Hero Skills'!$F:$F,AB$55,'Hero Skills'!$E:$E,AB$54,'Hero Skills'!$D:$D,"Foe",'Hero Skills'!$C:$C,"All",'Hero Skills'!$A:$A,$B58,'Hero Skills'!$B:$B,"Skill 1",'Hero Skills'!$I:$I,"Stats-Based"))</f>
        <v>-0.25</v>
      </c>
      <c r="AC58" s="118">
        <f>IF($A58="Lead",SUMIFS('Hero Skills'!$H:$H,'Hero Skills'!$F:$F,AC$55,'Hero Skills'!$E:$E,AC$54,'Hero Skills'!$D:$D,"Foe",'Hero Skills'!$C:$C,"All",'Hero Skills'!$A:$A,$B58,'Hero Skills'!$I:$I,"Stats-Based"),SUMIFS('Hero Skills'!$H:$H,'Hero Skills'!$F:$F,AC$55,'Hero Skills'!$E:$E,AC$54,'Hero Skills'!$D:$D,"Foe",'Hero Skills'!$C:$C,"All",'Hero Skills'!$A:$A,$B58,'Hero Skills'!$B:$B,"Skill 1",'Hero Skills'!$I:$I,"Stats-Based"))</f>
        <v>0</v>
      </c>
      <c r="AD58" s="118">
        <f>IF($A58="Lead",SUMIFS('Hero Skills'!$H:$H,'Hero Skills'!$F:$F,AD$55,'Hero Skills'!$E:$E,AD$54,'Hero Skills'!$D:$D,"Foe",'Hero Skills'!$C:$C,"All",'Hero Skills'!$A:$A,$B58,'Hero Skills'!$I:$I,"Stats-Based"),SUMIFS('Hero Skills'!$H:$H,'Hero Skills'!$F:$F,AD$55,'Hero Skills'!$E:$E,AD$54,'Hero Skills'!$D:$D,"Foe",'Hero Skills'!$C:$C,"All",'Hero Skills'!$A:$A,$B58,'Hero Skills'!$B:$B,"Skill 1",'Hero Skills'!$I:$I,"Stats-Based"))</f>
        <v>0</v>
      </c>
      <c r="AE58" s="118">
        <f>IF($A58="Lead",SUMIFS('Hero Skills'!$H:$H,'Hero Skills'!$F:$F,AE$55,'Hero Skills'!$E:$E,AE$54,'Hero Skills'!$D:$D,"Foe",'Hero Skills'!$C:$C,"All",'Hero Skills'!$A:$A,$B58,'Hero Skills'!$I:$I,"Stats-Based"),SUMIFS('Hero Skills'!$H:$H,'Hero Skills'!$F:$F,AE$55,'Hero Skills'!$E:$E,AE$54,'Hero Skills'!$D:$D,"Foe",'Hero Skills'!$C:$C,"All",'Hero Skills'!$A:$A,$B58,'Hero Skills'!$B:$B,"Skill 1",'Hero Skills'!$I:$I,"Stats-Based"))</f>
        <v>0</v>
      </c>
      <c r="AF58" s="118">
        <f>IF($A58="Lead",SUMIFS('Hero Skills'!$H:$H,'Hero Skills'!$F:$F,AF$55,'Hero Skills'!$E:$E,AF$54,'Hero Skills'!$D:$D,"Foe",'Hero Skills'!$C:$C,"All",'Hero Skills'!$A:$A,$B58,'Hero Skills'!$I:$I,"Stats-Based"),SUMIFS('Hero Skills'!$H:$H,'Hero Skills'!$F:$F,AF$55,'Hero Skills'!$E:$E,AF$54,'Hero Skills'!$D:$D,"Foe",'Hero Skills'!$C:$C,"All",'Hero Skills'!$A:$A,$B58,'Hero Skills'!$B:$B,"Skill 1",'Hero Skills'!$I:$I,"Stats-Based"))</f>
        <v>0</v>
      </c>
      <c r="AG58" s="118">
        <f>IF($A58="Lead",SUMIFS('Hero Skills'!$H:$H,'Hero Skills'!$F:$F,AG$55,'Hero Skills'!$E:$E,AG$54,'Hero Skills'!$D:$D,"Foe",'Hero Skills'!$C:$C,"All",'Hero Skills'!$A:$A,$B58,'Hero Skills'!$I:$I,"Stats-Based"),SUMIFS('Hero Skills'!$H:$H,'Hero Skills'!$F:$F,AG$55,'Hero Skills'!$E:$E,AG$54,'Hero Skills'!$D:$D,"Foe",'Hero Skills'!$C:$C,"All",'Hero Skills'!$A:$A,$B58,'Hero Skills'!$B:$B,"Skill 1",'Hero Skills'!$I:$I,"Stats-Based"))</f>
        <v>0</v>
      </c>
      <c r="AH58" s="118">
        <f>IF($A58="Lead",SUMIFS('Hero Skills'!$H:$H,'Hero Skills'!$F:$F,AH$55,'Hero Skills'!$E:$E,AH$54,'Hero Skills'!$D:$D,"Foe",'Hero Skills'!$C:$C,"All",'Hero Skills'!$A:$A,$B58,'Hero Skills'!$I:$I,"Stats-Based"),SUMIFS('Hero Skills'!$H:$H,'Hero Skills'!$F:$F,AH$55,'Hero Skills'!$E:$E,AH$54,'Hero Skills'!$D:$D,"Foe",'Hero Skills'!$C:$C,"All",'Hero Skills'!$A:$A,$B58,'Hero Skills'!$B:$B,"Skill 1",'Hero Skills'!$I:$I,"Stats-Based"))</f>
        <v>-0.25</v>
      </c>
      <c r="AI58" s="118">
        <f>IF($A58="Lead",SUMIFS('Hero Skills'!$H:$H,'Hero Skills'!$F:$F,AI$55,'Hero Skills'!$E:$E,AI$54,'Hero Skills'!$D:$D,"Foe",'Hero Skills'!$C:$C,"All",'Hero Skills'!$A:$A,$B58,'Hero Skills'!$I:$I,"Stats-Based"),SUMIFS('Hero Skills'!$H:$H,'Hero Skills'!$F:$F,AI$55,'Hero Skills'!$E:$E,AI$54,'Hero Skills'!$D:$D,"Foe",'Hero Skills'!$C:$C,"All",'Hero Skills'!$A:$A,$B58,'Hero Skills'!$B:$B,"Skill 1",'Hero Skills'!$I:$I,"Stats-Based"))</f>
        <v>0</v>
      </c>
      <c r="AJ58" s="118">
        <f>IF($A58="Lead",SUMIFS('Hero Skills'!$H:$H,'Hero Skills'!$F:$F,AJ$55,'Hero Skills'!$E:$E,AJ$54,'Hero Skills'!$D:$D,"Foe",'Hero Skills'!$C:$C,"All",'Hero Skills'!$A:$A,$B58,'Hero Skills'!$I:$I,"Stats-Based"),SUMIFS('Hero Skills'!$H:$H,'Hero Skills'!$F:$F,AJ$55,'Hero Skills'!$E:$E,AJ$54,'Hero Skills'!$D:$D,"Foe",'Hero Skills'!$C:$C,"All",'Hero Skills'!$A:$A,$B58,'Hero Skills'!$B:$B,"Skill 1",'Hero Skills'!$I:$I,"Stats-Based"))</f>
        <v>0</v>
      </c>
      <c r="AK58" s="118">
        <f>IF($A58="Lead",SUMIFS('Hero Skills'!$H:$H,'Hero Skills'!$F:$F,AK$55,'Hero Skills'!$E:$E,AK$54,'Hero Skills'!$D:$D,"Foe",'Hero Skills'!$C:$C,"All",'Hero Skills'!$A:$A,$B58,'Hero Skills'!$I:$I,"Stats-Based"),SUMIFS('Hero Skills'!$H:$H,'Hero Skills'!$F:$F,AK$55,'Hero Skills'!$E:$E,AK$54,'Hero Skills'!$D:$D,"Foe",'Hero Skills'!$C:$C,"All",'Hero Skills'!$A:$A,$B58,'Hero Skills'!$B:$B,"Skill 1",'Hero Skills'!$I:$I,"Stats-Based"))</f>
        <v>0</v>
      </c>
      <c r="AL58" s="118">
        <f>IF($A58="Lead",SUMIFS('Hero Skills'!$H:$H,'Hero Skills'!$F:$F,AL$55,'Hero Skills'!$E:$E,AL$54,'Hero Skills'!$D:$D,"Foe",'Hero Skills'!$C:$C,"All",'Hero Skills'!$A:$A,$B58,'Hero Skills'!$I:$I,"Stats-Based"),SUMIFS('Hero Skills'!$H:$H,'Hero Skills'!$F:$F,AL$55,'Hero Skills'!$E:$E,AL$54,'Hero Skills'!$D:$D,"Foe",'Hero Skills'!$C:$C,"All",'Hero Skills'!$A:$A,$B58,'Hero Skills'!$B:$B,"Skill 1",'Hero Skills'!$I:$I,"Stats-Based"))</f>
        <v>0</v>
      </c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9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  <c r="EJ58" s="118"/>
      <c r="EK58" s="118"/>
      <c r="EL58" s="118"/>
      <c r="EM58" s="118"/>
      <c r="EN58" s="118"/>
      <c r="EO58" s="118"/>
      <c r="EP58" s="118"/>
      <c r="EQ58" s="118"/>
      <c r="ER58" s="118"/>
      <c r="ES58" s="118"/>
      <c r="ET58" s="118"/>
      <c r="EU58" s="118"/>
      <c r="EV58" s="118"/>
      <c r="EW58" s="118"/>
      <c r="EX58" s="118"/>
      <c r="EY58" s="118"/>
      <c r="EZ58" s="118"/>
      <c r="FA58" s="118"/>
      <c r="FB58" s="118"/>
      <c r="FC58" s="118"/>
      <c r="FD58" s="118"/>
      <c r="FE58" s="118"/>
      <c r="FF58" s="118"/>
      <c r="FG58" s="118"/>
      <c r="FH58" s="118"/>
      <c r="FI58" s="118"/>
      <c r="FJ58" s="118"/>
      <c r="FK58" s="118"/>
      <c r="FL58" s="118"/>
      <c r="FM58" s="118"/>
      <c r="FN58" s="118"/>
      <c r="FO58" s="118"/>
      <c r="FP58" s="118"/>
      <c r="FQ58" s="118"/>
      <c r="FR58" s="118"/>
      <c r="FS58" s="118"/>
      <c r="FT58" s="118"/>
      <c r="FU58" s="118"/>
      <c r="FV58" s="118"/>
      <c r="FW58" s="118"/>
      <c r="FX58" s="118"/>
      <c r="FY58" s="118"/>
      <c r="FZ58" s="118"/>
      <c r="GA58" s="118"/>
      <c r="GB58" s="118"/>
      <c r="GC58" s="118"/>
      <c r="GD58" s="118"/>
      <c r="GE58" s="118"/>
      <c r="GF58" s="118"/>
      <c r="GG58" s="118"/>
      <c r="GH58" s="118"/>
      <c r="GI58" s="118"/>
      <c r="GJ58" s="118"/>
      <c r="GK58" s="118"/>
      <c r="GL58" s="118"/>
      <c r="GM58" s="118"/>
      <c r="GN58" s="118"/>
      <c r="GO58" s="118"/>
      <c r="GP58" s="118"/>
      <c r="GQ58" s="118"/>
      <c r="GR58" s="118"/>
      <c r="GS58" s="118"/>
      <c r="GT58" s="118"/>
      <c r="GU58" s="118"/>
      <c r="GV58" s="118"/>
      <c r="GW58" s="118"/>
      <c r="GX58" s="118"/>
      <c r="GY58" s="118"/>
      <c r="GZ58" s="118"/>
      <c r="HA58" s="118"/>
      <c r="HB58" s="118"/>
      <c r="HC58" s="118"/>
      <c r="HD58" s="118"/>
      <c r="HE58" s="118"/>
      <c r="HF58" s="118"/>
      <c r="HG58" s="118"/>
      <c r="HH58" s="118"/>
      <c r="HI58" s="118"/>
      <c r="HJ58" s="118"/>
      <c r="HK58" s="118"/>
      <c r="HL58" s="118"/>
      <c r="HM58" s="118"/>
      <c r="HN58" s="118"/>
      <c r="HO58" s="118"/>
      <c r="HP58" s="118"/>
      <c r="HQ58" s="118"/>
      <c r="HR58" s="118"/>
      <c r="HS58" s="118"/>
      <c r="HT58" s="118"/>
      <c r="HU58" s="118"/>
      <c r="HV58" s="118"/>
      <c r="HW58" s="118"/>
      <c r="HX58" s="118"/>
      <c r="HY58" s="118"/>
      <c r="HZ58" s="118"/>
      <c r="IA58" s="118"/>
      <c r="IB58" s="118"/>
      <c r="IC58" s="118"/>
      <c r="ID58" s="118"/>
      <c r="IE58" s="118"/>
      <c r="IF58" s="118"/>
      <c r="IG58" s="118"/>
      <c r="IH58" s="118"/>
      <c r="II58" s="118"/>
      <c r="IJ58" s="118"/>
      <c r="IK58" s="118"/>
      <c r="IL58" s="118"/>
      <c r="IM58" s="118"/>
      <c r="IN58" s="118"/>
      <c r="IO58" s="118"/>
      <c r="IP58" s="118"/>
      <c r="IQ58" s="118"/>
      <c r="IR58" s="118"/>
      <c r="IS58" s="118"/>
      <c r="IT58" s="118"/>
      <c r="IU58" s="118"/>
      <c r="IV58" s="118"/>
      <c r="IW58" s="118"/>
      <c r="IX58" s="118"/>
      <c r="IY58" s="118"/>
      <c r="IZ58" s="118"/>
      <c r="JA58" s="118"/>
      <c r="JB58" s="118"/>
      <c r="JC58" s="118"/>
      <c r="JD58" s="118"/>
      <c r="JE58" s="118"/>
      <c r="JF58" s="118"/>
      <c r="JG58" s="118"/>
      <c r="JH58" s="118"/>
      <c r="JI58" s="118"/>
      <c r="JJ58" s="118"/>
      <c r="JK58" s="118"/>
      <c r="JL58" s="118"/>
      <c r="JM58" s="118"/>
      <c r="JN58" s="118"/>
      <c r="JO58" s="118"/>
      <c r="JP58" s="118"/>
      <c r="JQ58" s="118"/>
      <c r="JR58" s="118"/>
      <c r="JS58" s="118"/>
      <c r="JT58" s="118"/>
      <c r="JU58" s="118"/>
      <c r="JV58" s="118"/>
      <c r="JW58" s="118"/>
      <c r="JX58" s="118"/>
      <c r="JY58" s="118"/>
      <c r="JZ58" s="118"/>
      <c r="KA58" s="118"/>
      <c r="KB58" s="118"/>
      <c r="KC58" s="118"/>
      <c r="KD58" s="118"/>
      <c r="KE58" s="118"/>
      <c r="KF58" s="118"/>
      <c r="KG58" s="118"/>
      <c r="KH58" s="118"/>
      <c r="KI58" s="118"/>
      <c r="KJ58" s="118"/>
      <c r="KK58" s="118"/>
      <c r="KL58" s="118"/>
      <c r="KM58" s="118"/>
      <c r="KN58" s="118"/>
      <c r="KO58" s="118"/>
      <c r="KP58" s="118"/>
      <c r="KQ58" s="118"/>
      <c r="KR58" s="118"/>
      <c r="KS58" s="118"/>
      <c r="KT58" s="118"/>
      <c r="KU58" s="118"/>
      <c r="KV58" s="118"/>
      <c r="KW58" s="118"/>
      <c r="KX58" s="118"/>
      <c r="KY58" s="118"/>
      <c r="KZ58" s="118"/>
      <c r="LA58" s="118"/>
      <c r="LB58" s="118"/>
      <c r="LC58" s="118"/>
      <c r="LD58" s="118"/>
      <c r="LE58" s="118"/>
      <c r="LF58" s="118"/>
      <c r="LG58" s="118"/>
      <c r="LH58" s="118"/>
      <c r="LI58" s="118"/>
      <c r="LJ58" s="118"/>
      <c r="LK58" s="118"/>
      <c r="LL58" s="118"/>
      <c r="LM58" s="118"/>
      <c r="LN58" s="118"/>
      <c r="LO58" s="118"/>
      <c r="LP58" s="118"/>
      <c r="LQ58" s="118"/>
      <c r="LR58" s="118"/>
      <c r="LS58" s="118"/>
      <c r="LT58" s="118"/>
      <c r="LU58" s="118"/>
      <c r="LV58" s="118"/>
      <c r="LW58" s="118"/>
      <c r="LX58" s="118"/>
      <c r="LY58" s="118"/>
      <c r="LZ58" s="118"/>
      <c r="MA58" s="118"/>
      <c r="MB58" s="118"/>
      <c r="MC58" s="118"/>
      <c r="MD58" s="118"/>
      <c r="ME58" s="118"/>
      <c r="MF58" s="118"/>
      <c r="MG58" s="118"/>
      <c r="MH58" s="118"/>
      <c r="MI58" s="118"/>
      <c r="MJ58" s="118"/>
      <c r="MK58" s="118"/>
      <c r="ML58" s="118"/>
      <c r="MM58" s="118"/>
      <c r="MN58" s="118"/>
      <c r="MO58" s="118"/>
      <c r="MP58" s="118"/>
      <c r="MQ58" s="118"/>
      <c r="MR58" s="118"/>
      <c r="MS58" s="118"/>
      <c r="MT58" s="118"/>
      <c r="MU58" s="118"/>
      <c r="MV58" s="118"/>
      <c r="MW58" s="118"/>
      <c r="MX58" s="118"/>
      <c r="MY58" s="118"/>
      <c r="MZ58" s="118"/>
      <c r="NA58" s="118"/>
      <c r="NB58" s="118"/>
      <c r="NC58" s="118"/>
      <c r="ND58" s="118"/>
      <c r="NE58" s="118"/>
      <c r="NF58" s="118"/>
      <c r="NG58" s="118"/>
      <c r="NH58" s="118"/>
      <c r="NI58" s="118"/>
      <c r="NJ58" s="118"/>
      <c r="NK58" s="118"/>
      <c r="NL58" s="118"/>
      <c r="NM58" s="118"/>
      <c r="NN58" s="118"/>
      <c r="NO58" s="118"/>
      <c r="NP58" s="118"/>
      <c r="NQ58" s="118"/>
      <c r="NR58" s="118"/>
      <c r="NS58" s="118"/>
      <c r="NT58" s="118"/>
      <c r="NU58" s="118"/>
      <c r="NV58" s="118"/>
      <c r="NW58" s="118"/>
      <c r="NX58" s="118"/>
      <c r="NY58" s="118"/>
      <c r="NZ58" s="118"/>
      <c r="OA58" s="118"/>
      <c r="OB58" s="118"/>
      <c r="OC58" s="118"/>
      <c r="OD58" s="118"/>
      <c r="OE58" s="118"/>
      <c r="OF58" s="118"/>
      <c r="OG58" s="118"/>
      <c r="OH58" s="118"/>
      <c r="OI58" s="118"/>
      <c r="OJ58" s="118"/>
      <c r="OK58" s="118"/>
      <c r="OL58" s="118"/>
      <c r="OM58" s="118"/>
      <c r="ON58" s="118"/>
      <c r="OO58" s="118"/>
      <c r="OP58" s="118"/>
      <c r="OQ58" s="118"/>
      <c r="OR58" s="118"/>
      <c r="OS58" s="118"/>
      <c r="OT58" s="118"/>
      <c r="OU58" s="118"/>
      <c r="OV58" s="118"/>
      <c r="OW58" s="118"/>
      <c r="OX58" s="118"/>
      <c r="OY58" s="118"/>
      <c r="OZ58" s="118"/>
      <c r="PA58" s="118"/>
      <c r="PB58" s="118"/>
      <c r="PC58" s="118"/>
      <c r="PD58" s="118"/>
      <c r="PE58" s="118"/>
      <c r="PF58" s="118"/>
      <c r="PG58" s="118"/>
      <c r="PH58" s="118"/>
      <c r="PI58" s="118"/>
      <c r="PJ58" s="118"/>
      <c r="PK58" s="118"/>
      <c r="PL58" s="118"/>
      <c r="PM58" s="118"/>
      <c r="PN58" s="118"/>
      <c r="PO58" s="118"/>
      <c r="PP58" s="118"/>
      <c r="PQ58" s="118"/>
      <c r="PR58" s="118"/>
      <c r="PS58" s="118"/>
      <c r="PT58" s="118"/>
      <c r="PU58" s="118"/>
      <c r="PV58" s="118"/>
      <c r="PW58" s="118"/>
      <c r="PX58" s="118"/>
      <c r="PY58" s="118"/>
      <c r="PZ58" s="118"/>
      <c r="QA58" s="118"/>
      <c r="QB58" s="118"/>
      <c r="QC58" s="118"/>
      <c r="QD58" s="118"/>
      <c r="QE58" s="118"/>
      <c r="QF58" s="118"/>
      <c r="QG58" s="118"/>
      <c r="QH58" s="118"/>
      <c r="QI58" s="118"/>
      <c r="QJ58" s="118"/>
      <c r="QK58" s="118"/>
      <c r="QL58" s="118"/>
      <c r="QM58" s="118"/>
      <c r="QN58" s="118"/>
      <c r="QO58" s="118"/>
      <c r="QP58" s="118"/>
      <c r="QQ58" s="118"/>
      <c r="QR58" s="118"/>
      <c r="QS58" s="118"/>
      <c r="QT58" s="118"/>
      <c r="QU58" s="118"/>
      <c r="QV58" s="118"/>
      <c r="QW58" s="118"/>
      <c r="QX58" s="118"/>
      <c r="QY58" s="118"/>
      <c r="QZ58" s="118"/>
      <c r="RA58" s="118"/>
      <c r="RB58" s="118"/>
      <c r="RC58" s="118"/>
      <c r="RD58" s="118"/>
      <c r="RE58" s="118"/>
      <c r="RF58" s="118"/>
      <c r="RG58" s="118"/>
      <c r="RH58" s="118"/>
      <c r="RI58" s="118"/>
      <c r="RJ58" s="118"/>
      <c r="RK58" s="118"/>
      <c r="RL58" s="118"/>
      <c r="RM58" s="118"/>
      <c r="RN58" s="118"/>
      <c r="RO58" s="118"/>
      <c r="RP58" s="118"/>
      <c r="RQ58" s="118"/>
      <c r="RR58" s="118"/>
      <c r="RS58" s="118"/>
      <c r="RT58" s="118"/>
      <c r="RU58" s="118"/>
      <c r="RV58" s="118"/>
      <c r="RW58" s="118"/>
      <c r="RX58" s="118"/>
      <c r="RY58" s="118"/>
      <c r="RZ58" s="118"/>
      <c r="SA58" s="118"/>
      <c r="SB58" s="118"/>
      <c r="SC58" s="118"/>
      <c r="SD58" s="118"/>
      <c r="SE58" s="118"/>
      <c r="SF58" s="118"/>
      <c r="SG58" s="118"/>
      <c r="SH58" s="118"/>
      <c r="SI58" s="118"/>
      <c r="SJ58" s="118"/>
      <c r="SK58" s="118"/>
      <c r="SL58" s="118"/>
      <c r="SM58" s="118"/>
      <c r="SN58" s="118"/>
      <c r="SO58" s="118"/>
      <c r="SP58" s="118"/>
      <c r="SQ58" s="118"/>
      <c r="SR58" s="118"/>
      <c r="SS58" s="118"/>
      <c r="ST58" s="118"/>
      <c r="SU58" s="118"/>
      <c r="SV58" s="118"/>
      <c r="SW58" s="118"/>
      <c r="SX58" s="118"/>
      <c r="SY58" s="118"/>
      <c r="SZ58" s="118"/>
      <c r="TA58" s="118"/>
      <c r="TB58" s="118"/>
      <c r="TC58" s="118"/>
      <c r="TD58" s="118"/>
      <c r="TE58" s="118"/>
      <c r="TF58" s="118"/>
      <c r="TG58" s="118"/>
      <c r="TH58" s="118"/>
      <c r="TI58" s="118"/>
      <c r="TJ58" s="118"/>
      <c r="TK58" s="118"/>
      <c r="TL58" s="118"/>
      <c r="TM58" s="118"/>
      <c r="TN58" s="118"/>
      <c r="TO58" s="118"/>
      <c r="TP58" s="118"/>
      <c r="TQ58" s="118"/>
      <c r="TR58" s="118"/>
      <c r="TS58" s="118"/>
      <c r="TT58" s="118"/>
      <c r="TU58" s="118"/>
      <c r="TV58" s="118"/>
      <c r="TW58" s="118"/>
      <c r="TX58" s="118"/>
      <c r="TY58" s="118"/>
      <c r="TZ58" s="118"/>
      <c r="UA58" s="118"/>
      <c r="UB58" s="118"/>
      <c r="UC58" s="118"/>
      <c r="UD58" s="118"/>
      <c r="UE58" s="118"/>
      <c r="UF58" s="118"/>
      <c r="UG58" s="118"/>
      <c r="UH58" s="118"/>
      <c r="UI58" s="118"/>
      <c r="UJ58" s="118"/>
      <c r="UK58" s="118"/>
      <c r="UL58" s="118"/>
      <c r="UM58" s="118"/>
      <c r="UN58" s="118"/>
      <c r="UO58" s="118"/>
      <c r="UP58" s="118"/>
      <c r="UQ58" s="118"/>
      <c r="UR58" s="118"/>
      <c r="US58" s="118"/>
      <c r="UT58" s="118"/>
      <c r="UU58" s="118"/>
      <c r="UV58" s="118"/>
      <c r="UW58" s="118"/>
      <c r="UX58" s="118"/>
      <c r="UY58" s="118"/>
      <c r="UZ58" s="118"/>
      <c r="VA58" s="118"/>
      <c r="VB58" s="118"/>
      <c r="VC58" s="118"/>
      <c r="VD58" s="118"/>
      <c r="VE58" s="118"/>
      <c r="VF58" s="118"/>
      <c r="VG58" s="118"/>
      <c r="VH58" s="118"/>
      <c r="VI58" s="118"/>
      <c r="VJ58" s="118"/>
      <c r="VK58" s="118"/>
      <c r="VL58" s="118"/>
      <c r="VM58" s="118"/>
      <c r="VN58" s="118"/>
      <c r="VO58" s="118"/>
      <c r="VP58" s="118"/>
      <c r="VQ58" s="118"/>
      <c r="VR58" s="118"/>
      <c r="VS58" s="118"/>
      <c r="VT58" s="118"/>
      <c r="VU58" s="118"/>
      <c r="VV58" s="118"/>
      <c r="VW58" s="118"/>
      <c r="VX58" s="118"/>
      <c r="VY58" s="118"/>
      <c r="VZ58" s="118"/>
      <c r="WA58" s="118"/>
      <c r="WB58" s="118"/>
    </row>
    <row r="59" spans="1:600" ht="12.75" x14ac:dyDescent="0.2">
      <c r="A59" s="2" t="s">
        <v>86</v>
      </c>
      <c r="B59" s="2" t="str">
        <f>'MAIN PAGE'!C25</f>
        <v>Bradley</v>
      </c>
      <c r="C59" s="118">
        <f>IF($A59="Lead",SUMIFS('Hero Skills'!$H:$H,'Hero Skills'!$F:$F,C$55,'Hero Skills'!$E:$E,C$54,'Hero Skills'!$D:$D,"Friend",'Hero Skills'!$C:$C,"All",'Hero Skills'!$A:$A,$B59,'Hero Skills'!$I:$I,"Stats-Based")+SUMIFS('Hero Skills'!$H:$H,'Hero Skills'!$C:$C,$E$1,'Hero Skills'!$F:$F,C$55,'Hero Skills'!$E:$E,C$54,'Hero Skills'!$A:$A,$B59,'Hero Skills'!$I:$I,"Stats-Based"),SUMIFS('Hero Skills'!$H:$H,'Hero Skills'!$F:$F,C$55,'Hero Skills'!$E:$E,C$54,'Hero Skills'!$D:$D,"Friend",'Hero Skills'!$C:$C,"All",'Hero Skills'!$A:$A,$B59,'Hero Skills'!$B:$B,"Skill 1",'Hero Skills'!$I:$I,"Stats-Based"))</f>
        <v>0.25</v>
      </c>
      <c r="D59" s="118">
        <f>IF($A59="Lead",SUMIFS('Hero Skills'!$H:$H,'Hero Skills'!$F:$F,D$55,'Hero Skills'!$E:$E,D$54,'Hero Skills'!$D:$D,"Friend",'Hero Skills'!$C:$C,"All",'Hero Skills'!$A:$A,$B59,'Hero Skills'!$I:$I,"Stats-Based")+SUMIFS('Hero Skills'!$H:$H,'Hero Skills'!$C:$C,$E$1,'Hero Skills'!$F:$F,D$55,'Hero Skills'!$E:$E,D$54,'Hero Skills'!$A:$A,$B59,'Hero Skills'!$I:$I,"Stats-Based"),SUMIFS('Hero Skills'!$H:$H,'Hero Skills'!$F:$F,D$55,'Hero Skills'!$E:$E,D$54,'Hero Skills'!$D:$D,"Friend",'Hero Skills'!$C:$C,"All",'Hero Skills'!$A:$A,$B59,'Hero Skills'!$B:$B,"Skill 1",'Hero Skills'!$I:$I,"Stats-Based"))</f>
        <v>0</v>
      </c>
      <c r="E59" s="118">
        <f>IF($A59="Lead",SUMIFS('Hero Skills'!$H:$H,'Hero Skills'!$F:$F,E$55,'Hero Skills'!$E:$E,E$54,'Hero Skills'!$D:$D,"Friend",'Hero Skills'!$C:$C,"All",'Hero Skills'!$A:$A,$B59,'Hero Skills'!$I:$I,"Stats-Based")+SUMIFS('Hero Skills'!$H:$H,'Hero Skills'!$C:$C,$E$1,'Hero Skills'!$F:$F,E$55,'Hero Skills'!$E:$E,E$54,'Hero Skills'!$A:$A,$B59,'Hero Skills'!$I:$I,"Stats-Based"),SUMIFS('Hero Skills'!$H:$H,'Hero Skills'!$F:$F,E$55,'Hero Skills'!$E:$E,E$54,'Hero Skills'!$D:$D,"Friend",'Hero Skills'!$C:$C,"All",'Hero Skills'!$A:$A,$B59,'Hero Skills'!$B:$B,"Skill 1",'Hero Skills'!$I:$I,"Stats-Based"))</f>
        <v>0</v>
      </c>
      <c r="F59" s="118">
        <f>IF($A59="Lead",SUMIFS('Hero Skills'!$H:$H,'Hero Skills'!$F:$F,F$55,'Hero Skills'!$E:$E,F$54,'Hero Skills'!$D:$D,"Friend",'Hero Skills'!$C:$C,"All",'Hero Skills'!$A:$A,$B59,'Hero Skills'!$I:$I,"Stats-Based")+SUMIFS('Hero Skills'!$H:$H,'Hero Skills'!$C:$C,$E$1,'Hero Skills'!$F:$F,F$55,'Hero Skills'!$E:$E,F$54,'Hero Skills'!$A:$A,$B59,'Hero Skills'!$I:$I,"Stats-Based"),SUMIFS('Hero Skills'!$H:$H,'Hero Skills'!$F:$F,F$55,'Hero Skills'!$E:$E,F$54,'Hero Skills'!$D:$D,"Friend",'Hero Skills'!$C:$C,"All",'Hero Skills'!$A:$A,$B59,'Hero Skills'!$B:$B,"Skill 1",'Hero Skills'!$I:$I,"Stats-Based"))</f>
        <v>0</v>
      </c>
      <c r="G59" s="118">
        <f>IF($A59="Lead",SUMIFS('Hero Skills'!$H:$H,'Hero Skills'!$F:$F,G$55,'Hero Skills'!$E:$E,G$54,'Hero Skills'!$D:$D,"Friend",'Hero Skills'!$C:$C,"All",'Hero Skills'!$A:$A,$B59,'Hero Skills'!$I:$I,"Stats-Based")+SUMIFS('Hero Skills'!$H:$H,'Hero Skills'!$C:$C,$E$1,'Hero Skills'!$F:$F,G$55,'Hero Skills'!$E:$E,G$54,'Hero Skills'!$A:$A,$B59,'Hero Skills'!$I:$I,"Stats-Based"),SUMIFS('Hero Skills'!$H:$H,'Hero Skills'!$F:$F,G$55,'Hero Skills'!$E:$E,G$54,'Hero Skills'!$D:$D,"Friend",'Hero Skills'!$C:$C,"All",'Hero Skills'!$A:$A,$B59,'Hero Skills'!$B:$B,"Skill 1",'Hero Skills'!$I:$I,"Stats-Based"))</f>
        <v>0</v>
      </c>
      <c r="H59" s="118">
        <f>IF($A59="Lead",SUMIFS('Hero Skills'!$H:$H,'Hero Skills'!$F:$F,H$55,'Hero Skills'!$E:$E,H$54,'Hero Skills'!$D:$D,"Friend",'Hero Skills'!$C:$C,"All",'Hero Skills'!$A:$A,$B59,'Hero Skills'!$I:$I,"Stats-Based")+SUMIFS('Hero Skills'!$H:$H,'Hero Skills'!$C:$C,$E$1,'Hero Skills'!$F:$F,H$55,'Hero Skills'!$E:$E,H$54,'Hero Skills'!$A:$A,$B59,'Hero Skills'!$I:$I,"Stats-Based"),SUMIFS('Hero Skills'!$H:$H,'Hero Skills'!$F:$F,H$55,'Hero Skills'!$E:$E,H$54,'Hero Skills'!$D:$D,"Friend",'Hero Skills'!$C:$C,"All",'Hero Skills'!$A:$A,$B59,'Hero Skills'!$B:$B,"Skill 1",'Hero Skills'!$I:$I,"Stats-Based"))</f>
        <v>0</v>
      </c>
      <c r="I59" s="118">
        <f>IF($A59="Lead",SUMIFS('Hero Skills'!$H:$H,'Hero Skills'!$F:$F,I$55,'Hero Skills'!$E:$E,I$54,'Hero Skills'!$D:$D,"Friend",'Hero Skills'!$C:$C,"All",'Hero Skills'!$A:$A,$B59,'Hero Skills'!$I:$I,"Stats-Based")+SUMIFS('Hero Skills'!$H:$H,'Hero Skills'!$C:$C,$E$1,'Hero Skills'!$F:$F,I$55,'Hero Skills'!$E:$E,I$54,'Hero Skills'!$A:$A,$B59,'Hero Skills'!$I:$I,"Stats-Based"),SUMIFS('Hero Skills'!$H:$H,'Hero Skills'!$F:$F,I$55,'Hero Skills'!$E:$E,I$54,'Hero Skills'!$D:$D,"Friend",'Hero Skills'!$C:$C,"All",'Hero Skills'!$A:$A,$B59,'Hero Skills'!$B:$B,"Skill 1",'Hero Skills'!$I:$I,"Stats-Based"))</f>
        <v>0.25</v>
      </c>
      <c r="J59" s="118">
        <f>IF($A59="Lead",SUMIFS('Hero Skills'!$H:$H,'Hero Skills'!$F:$F,J$55,'Hero Skills'!$E:$E,J$54,'Hero Skills'!$D:$D,"Friend",'Hero Skills'!$C:$C,"All",'Hero Skills'!$A:$A,$B59,'Hero Skills'!$I:$I,"Stats-Based")+SUMIFS('Hero Skills'!$H:$H,'Hero Skills'!$C:$C,$E$1,'Hero Skills'!$F:$F,J$55,'Hero Skills'!$E:$E,J$54,'Hero Skills'!$A:$A,$B59,'Hero Skills'!$I:$I,"Stats-Based"),SUMIFS('Hero Skills'!$H:$H,'Hero Skills'!$F:$F,J$55,'Hero Skills'!$E:$E,J$54,'Hero Skills'!$D:$D,"Friend",'Hero Skills'!$C:$C,"All",'Hero Skills'!$A:$A,$B59,'Hero Skills'!$B:$B,"Skill 1",'Hero Skills'!$I:$I,"Stats-Based"))</f>
        <v>0</v>
      </c>
      <c r="K59" s="118">
        <f>IF($A59="Lead",SUMIFS('Hero Skills'!$H:$H,'Hero Skills'!$F:$F,K$55,'Hero Skills'!$E:$E,K$54,'Hero Skills'!$D:$D,"Friend",'Hero Skills'!$C:$C,"All",'Hero Skills'!$A:$A,$B59,'Hero Skills'!$I:$I,"Stats-Based")+SUMIFS('Hero Skills'!$H:$H,'Hero Skills'!$C:$C,$E$1,'Hero Skills'!$F:$F,K$55,'Hero Skills'!$E:$E,K$54,'Hero Skills'!$A:$A,$B59,'Hero Skills'!$I:$I,"Stats-Based"),SUMIFS('Hero Skills'!$H:$H,'Hero Skills'!$F:$F,K$55,'Hero Skills'!$E:$E,K$54,'Hero Skills'!$D:$D,"Friend",'Hero Skills'!$C:$C,"All",'Hero Skills'!$A:$A,$B59,'Hero Skills'!$B:$B,"Skill 1",'Hero Skills'!$I:$I,"Stats-Based"))</f>
        <v>0</v>
      </c>
      <c r="L59" s="118">
        <f>IF($A59="Lead",SUMIFS('Hero Skills'!$H:$H,'Hero Skills'!$F:$F,L$55,'Hero Skills'!$E:$E,L$54,'Hero Skills'!$D:$D,"Friend",'Hero Skills'!$C:$C,"All",'Hero Skills'!$A:$A,$B59,'Hero Skills'!$I:$I,"Stats-Based")+SUMIFS('Hero Skills'!$H:$H,'Hero Skills'!$C:$C,$E$1,'Hero Skills'!$F:$F,L$55,'Hero Skills'!$E:$E,L$54,'Hero Skills'!$A:$A,$B59,'Hero Skills'!$I:$I,"Stats-Based"),SUMIFS('Hero Skills'!$H:$H,'Hero Skills'!$F:$F,L$55,'Hero Skills'!$E:$E,L$54,'Hero Skills'!$D:$D,"Friend",'Hero Skills'!$C:$C,"All",'Hero Skills'!$A:$A,$B59,'Hero Skills'!$B:$B,"Skill 1",'Hero Skills'!$I:$I,"Stats-Based"))</f>
        <v>0</v>
      </c>
      <c r="M59" s="118">
        <f>IF($A59="Lead",SUMIFS('Hero Skills'!$H:$H,'Hero Skills'!$F:$F,M$55,'Hero Skills'!$E:$E,M$54,'Hero Skills'!$D:$D,"Friend",'Hero Skills'!$C:$C,"All",'Hero Skills'!$A:$A,$B59,'Hero Skills'!$I:$I,"Stats-Based")+SUMIFS('Hero Skills'!$H:$H,'Hero Skills'!$C:$C,$E$1,'Hero Skills'!$F:$F,M$55,'Hero Skills'!$E:$E,M$54,'Hero Skills'!$A:$A,$B59,'Hero Skills'!$I:$I,"Stats-Based"),SUMIFS('Hero Skills'!$H:$H,'Hero Skills'!$F:$F,M$55,'Hero Skills'!$E:$E,M$54,'Hero Skills'!$D:$D,"Friend",'Hero Skills'!$C:$C,"All",'Hero Skills'!$A:$A,$B59,'Hero Skills'!$B:$B,"Skill 1",'Hero Skills'!$I:$I,"Stats-Based"))</f>
        <v>0</v>
      </c>
      <c r="N59" s="118">
        <f>IF($A59="Lead",SUMIFS('Hero Skills'!$H:$H,'Hero Skills'!$F:$F,N$55,'Hero Skills'!$E:$E,N$54,'Hero Skills'!$D:$D,"Friend",'Hero Skills'!$C:$C,"All",'Hero Skills'!$A:$A,$B59,'Hero Skills'!$I:$I,"Stats-Based")+SUMIFS('Hero Skills'!$H:$H,'Hero Skills'!$C:$C,$E$1,'Hero Skills'!$F:$F,N$55,'Hero Skills'!$E:$E,N$54,'Hero Skills'!$A:$A,$B59,'Hero Skills'!$I:$I,"Stats-Based"),SUMIFS('Hero Skills'!$H:$H,'Hero Skills'!$F:$F,N$55,'Hero Skills'!$E:$E,N$54,'Hero Skills'!$D:$D,"Friend",'Hero Skills'!$C:$C,"All",'Hero Skills'!$A:$A,$B59,'Hero Skills'!$B:$B,"Skill 1",'Hero Skills'!$I:$I,"Stats-Based"))</f>
        <v>0</v>
      </c>
      <c r="O59" s="118">
        <f>IF($A59="Lead",SUMIFS('Hero Skills'!$H:$H,'Hero Skills'!$F:$F,O$55,'Hero Skills'!$E:$E,O$54,'Hero Skills'!$D:$D,"Friend",'Hero Skills'!$C:$C,"All",'Hero Skills'!$A:$A,$B59,'Hero Skills'!$I:$I,"Stats-Based")+SUMIFS('Hero Skills'!$H:$H,'Hero Skills'!$C:$C,$E$1,'Hero Skills'!$F:$F,O$55,'Hero Skills'!$E:$E,O$54,'Hero Skills'!$A:$A,$B59,'Hero Skills'!$I:$I,"Stats-Based"),SUMIFS('Hero Skills'!$H:$H,'Hero Skills'!$F:$F,O$55,'Hero Skills'!$E:$E,O$54,'Hero Skills'!$D:$D,"Friend",'Hero Skills'!$C:$C,"All",'Hero Skills'!$A:$A,$B59,'Hero Skills'!$B:$B,"Skill 1",'Hero Skills'!$I:$I,"Stats-Based"))</f>
        <v>0.25</v>
      </c>
      <c r="P59" s="118">
        <f>IF($A59="Lead",SUMIFS('Hero Skills'!$H:$H,'Hero Skills'!$F:$F,P$55,'Hero Skills'!$E:$E,P$54,'Hero Skills'!$D:$D,"Friend",'Hero Skills'!$C:$C,"All",'Hero Skills'!$A:$A,$B59,'Hero Skills'!$I:$I,"Stats-Based")+SUMIFS('Hero Skills'!$H:$H,'Hero Skills'!$C:$C,$E$1,'Hero Skills'!$F:$F,P$55,'Hero Skills'!$E:$E,P$54,'Hero Skills'!$A:$A,$B59,'Hero Skills'!$I:$I,"Stats-Based"),SUMIFS('Hero Skills'!$H:$H,'Hero Skills'!$F:$F,P$55,'Hero Skills'!$E:$E,P$54,'Hero Skills'!$D:$D,"Friend",'Hero Skills'!$C:$C,"All",'Hero Skills'!$A:$A,$B59,'Hero Skills'!$B:$B,"Skill 1",'Hero Skills'!$I:$I,"Stats-Based"))</f>
        <v>0</v>
      </c>
      <c r="Q59" s="118">
        <f>IF($A59="Lead",SUMIFS('Hero Skills'!$H:$H,'Hero Skills'!$F:$F,Q$55,'Hero Skills'!$E:$E,Q$54,'Hero Skills'!$D:$D,"Friend",'Hero Skills'!$C:$C,"All",'Hero Skills'!$A:$A,$B59,'Hero Skills'!$I:$I,"Stats-Based")+SUMIFS('Hero Skills'!$H:$H,'Hero Skills'!$C:$C,$E$1,'Hero Skills'!$F:$F,Q$55,'Hero Skills'!$E:$E,Q$54,'Hero Skills'!$A:$A,$B59,'Hero Skills'!$I:$I,"Stats-Based"),SUMIFS('Hero Skills'!$H:$H,'Hero Skills'!$F:$F,Q$55,'Hero Skills'!$E:$E,Q$54,'Hero Skills'!$D:$D,"Friend",'Hero Skills'!$C:$C,"All",'Hero Skills'!$A:$A,$B59,'Hero Skills'!$B:$B,"Skill 1",'Hero Skills'!$I:$I,"Stats-Based"))</f>
        <v>0</v>
      </c>
      <c r="R59" s="118">
        <f>IF($A59="Lead",SUMIFS('Hero Skills'!$H:$H,'Hero Skills'!$F:$F,R$55,'Hero Skills'!$E:$E,R$54,'Hero Skills'!$D:$D,"Friend",'Hero Skills'!$C:$C,"All",'Hero Skills'!$A:$A,$B59,'Hero Skills'!$I:$I,"Stats-Based")+SUMIFS('Hero Skills'!$H:$H,'Hero Skills'!$C:$C,$E$1,'Hero Skills'!$F:$F,R$55,'Hero Skills'!$E:$E,R$54,'Hero Skills'!$A:$A,$B59,'Hero Skills'!$I:$I,"Stats-Based"),SUMIFS('Hero Skills'!$H:$H,'Hero Skills'!$F:$F,R$55,'Hero Skills'!$E:$E,R$54,'Hero Skills'!$D:$D,"Friend",'Hero Skills'!$C:$C,"All",'Hero Skills'!$A:$A,$B59,'Hero Skills'!$B:$B,"Skill 1",'Hero Skills'!$I:$I,"Stats-Based"))</f>
        <v>0</v>
      </c>
      <c r="S59" s="118">
        <f>IF($A59="Lead",SUMIFS('Hero Skills'!$H:$H,'Hero Skills'!$F:$F,S$55,'Hero Skills'!$E:$E,S$54,'Hero Skills'!$D:$D,"Friend",'Hero Skills'!$C:$C,"All",'Hero Skills'!$A:$A,$B59,'Hero Skills'!$I:$I,"Stats-Based")+SUMIFS('Hero Skills'!$H:$H,'Hero Skills'!$C:$C,$E$1,'Hero Skills'!$F:$F,S$55,'Hero Skills'!$E:$E,S$54,'Hero Skills'!$A:$A,$B59,'Hero Skills'!$I:$I,"Stats-Based"),SUMIFS('Hero Skills'!$H:$H,'Hero Skills'!$F:$F,S$55,'Hero Skills'!$E:$E,S$54,'Hero Skills'!$D:$D,"Friend",'Hero Skills'!$C:$C,"All",'Hero Skills'!$A:$A,$B59,'Hero Skills'!$B:$B,"Skill 1",'Hero Skills'!$I:$I,"Stats-Based"))</f>
        <v>0</v>
      </c>
      <c r="T59" s="118">
        <f>IF($A59="Lead",SUMIFS('Hero Skills'!$H:$H,'Hero Skills'!$F:$F,T$55,'Hero Skills'!$E:$E,T$54,'Hero Skills'!$D:$D,"Friend",'Hero Skills'!$C:$C,"All",'Hero Skills'!$A:$A,$B59,'Hero Skills'!$I:$I,"Stats-Based")+SUMIFS('Hero Skills'!$H:$H,'Hero Skills'!$C:$C,$E$1,'Hero Skills'!$F:$F,T$55,'Hero Skills'!$E:$E,T$54,'Hero Skills'!$A:$A,$B59,'Hero Skills'!$I:$I,"Stats-Based"),SUMIFS('Hero Skills'!$H:$H,'Hero Skills'!$F:$F,T$55,'Hero Skills'!$E:$E,T$54,'Hero Skills'!$D:$D,"Friend",'Hero Skills'!$C:$C,"All",'Hero Skills'!$A:$A,$B59,'Hero Skills'!$B:$B,"Skill 1",'Hero Skills'!$I:$I,"Stats-Based"))</f>
        <v>0</v>
      </c>
      <c r="U59" s="118">
        <f>IF($A59="Lead",SUMIFS('Hero Skills'!$H:$H,'Hero Skills'!$F:$F,U$55,'Hero Skills'!$E:$E,U$54,'Hero Skills'!$D:$D,"Foe",'Hero Skills'!$C:$C,"All",'Hero Skills'!$A:$A,$B59,'Hero Skills'!$I:$I,"Stats-Based"),SUMIFS('Hero Skills'!$H:$H,'Hero Skills'!$F:$F,U$55,'Hero Skills'!$E:$E,U$54,'Hero Skills'!$D:$D,"Foe",'Hero Skills'!$C:$C,"All",'Hero Skills'!$A:$A,$B59,'Hero Skills'!$B:$B,"Skill 1",'Hero Skills'!$I:$I,"Stats-Based"))</f>
        <v>0</v>
      </c>
      <c r="V59" s="118">
        <f>IF($A59="Lead",SUMIFS('Hero Skills'!$H:$H,'Hero Skills'!$F:$F,V$55,'Hero Skills'!$E:$E,V$54,'Hero Skills'!$D:$D,"Foe",'Hero Skills'!$C:$C,"All",'Hero Skills'!$A:$A,$B59,'Hero Skills'!$I:$I,"Stats-Based"),SUMIFS('Hero Skills'!$H:$H,'Hero Skills'!$F:$F,V$55,'Hero Skills'!$E:$E,V$54,'Hero Skills'!$D:$D,"Foe",'Hero Skills'!$C:$C,"All",'Hero Skills'!$A:$A,$B59,'Hero Skills'!$B:$B,"Skill 1",'Hero Skills'!$I:$I,"Stats-Based"))</f>
        <v>0</v>
      </c>
      <c r="W59" s="118">
        <f>IF($A59="Lead",SUMIFS('Hero Skills'!$H:$H,'Hero Skills'!$F:$F,W$55,'Hero Skills'!$E:$E,W$54,'Hero Skills'!$D:$D,"Foe",'Hero Skills'!$C:$C,"All",'Hero Skills'!$A:$A,$B59,'Hero Skills'!$I:$I,"Stats-Based"),SUMIFS('Hero Skills'!$H:$H,'Hero Skills'!$F:$F,W$55,'Hero Skills'!$E:$E,W$54,'Hero Skills'!$D:$D,"Foe",'Hero Skills'!$C:$C,"All",'Hero Skills'!$A:$A,$B59,'Hero Skills'!$B:$B,"Skill 1",'Hero Skills'!$I:$I,"Stats-Based"))</f>
        <v>0</v>
      </c>
      <c r="X59" s="118">
        <f>IF($A59="Lead",SUMIFS('Hero Skills'!$H:$H,'Hero Skills'!$F:$F,X$55,'Hero Skills'!$E:$E,X$54,'Hero Skills'!$D:$D,"Foe",'Hero Skills'!$C:$C,"All",'Hero Skills'!$A:$A,$B59,'Hero Skills'!$I:$I,"Stats-Based"),SUMIFS('Hero Skills'!$H:$H,'Hero Skills'!$F:$F,X$55,'Hero Skills'!$E:$E,X$54,'Hero Skills'!$D:$D,"Foe",'Hero Skills'!$C:$C,"All",'Hero Skills'!$A:$A,$B59,'Hero Skills'!$B:$B,"Skill 1",'Hero Skills'!$I:$I,"Stats-Based"))</f>
        <v>0</v>
      </c>
      <c r="Y59" s="118">
        <f>IF($A59="Lead",SUMIFS('Hero Skills'!$H:$H,'Hero Skills'!$F:$F,Y$55,'Hero Skills'!$E:$E,Y$54,'Hero Skills'!$D:$D,"Foe",'Hero Skills'!$C:$C,"All",'Hero Skills'!$A:$A,$B59,'Hero Skills'!$I:$I,"Stats-Based"),SUMIFS('Hero Skills'!$H:$H,'Hero Skills'!$F:$F,Y$55,'Hero Skills'!$E:$E,Y$54,'Hero Skills'!$D:$D,"Foe",'Hero Skills'!$C:$C,"All",'Hero Skills'!$A:$A,$B59,'Hero Skills'!$B:$B,"Skill 1",'Hero Skills'!$I:$I,"Stats-Based"))</f>
        <v>0</v>
      </c>
      <c r="Z59" s="118">
        <f>IF($A59="Lead",SUMIFS('Hero Skills'!$H:$H,'Hero Skills'!$F:$F,Z$55,'Hero Skills'!$E:$E,Z$54,'Hero Skills'!$D:$D,"Foe",'Hero Skills'!$C:$C,"All",'Hero Skills'!$A:$A,$B59,'Hero Skills'!$I:$I,"Stats-Based"),SUMIFS('Hero Skills'!$H:$H,'Hero Skills'!$F:$F,Z$55,'Hero Skills'!$E:$E,Z$54,'Hero Skills'!$D:$D,"Foe",'Hero Skills'!$C:$C,"All",'Hero Skills'!$A:$A,$B59,'Hero Skills'!$B:$B,"Skill 1",'Hero Skills'!$I:$I,"Stats-Based"))</f>
        <v>0</v>
      </c>
      <c r="AA59" s="118">
        <f>IF($A59="Lead",SUMIFS('Hero Skills'!$H:$H,'Hero Skills'!$F:$F,AA$55,'Hero Skills'!$E:$E,AA$54,'Hero Skills'!$D:$D,"Foe",'Hero Skills'!$C:$C,"All",'Hero Skills'!$A:$A,$B59,'Hero Skills'!$I:$I,"Stats-Based"),SUMIFS('Hero Skills'!$H:$H,'Hero Skills'!$F:$F,AA$55,'Hero Skills'!$E:$E,AA$54,'Hero Skills'!$D:$D,"Foe",'Hero Skills'!$C:$C,"All",'Hero Skills'!$A:$A,$B59,'Hero Skills'!$B:$B,"Skill 1",'Hero Skills'!$I:$I,"Stats-Based"))</f>
        <v>0</v>
      </c>
      <c r="AB59" s="118">
        <f>IF($A59="Lead",SUMIFS('Hero Skills'!$H:$H,'Hero Skills'!$F:$F,AB$55,'Hero Skills'!$E:$E,AB$54,'Hero Skills'!$D:$D,"Foe",'Hero Skills'!$C:$C,"All",'Hero Skills'!$A:$A,$B59,'Hero Skills'!$I:$I,"Stats-Based"),SUMIFS('Hero Skills'!$H:$H,'Hero Skills'!$F:$F,AB$55,'Hero Skills'!$E:$E,AB$54,'Hero Skills'!$D:$D,"Foe",'Hero Skills'!$C:$C,"All",'Hero Skills'!$A:$A,$B59,'Hero Skills'!$B:$B,"Skill 1",'Hero Skills'!$I:$I,"Stats-Based"))</f>
        <v>0</v>
      </c>
      <c r="AC59" s="118">
        <f>IF($A59="Lead",SUMIFS('Hero Skills'!$H:$H,'Hero Skills'!$F:$F,AC$55,'Hero Skills'!$E:$E,AC$54,'Hero Skills'!$D:$D,"Foe",'Hero Skills'!$C:$C,"All",'Hero Skills'!$A:$A,$B59,'Hero Skills'!$I:$I,"Stats-Based"),SUMIFS('Hero Skills'!$H:$H,'Hero Skills'!$F:$F,AC$55,'Hero Skills'!$E:$E,AC$54,'Hero Skills'!$D:$D,"Foe",'Hero Skills'!$C:$C,"All",'Hero Skills'!$A:$A,$B59,'Hero Skills'!$B:$B,"Skill 1",'Hero Skills'!$I:$I,"Stats-Based"))</f>
        <v>0</v>
      </c>
      <c r="AD59" s="118">
        <f>IF($A59="Lead",SUMIFS('Hero Skills'!$H:$H,'Hero Skills'!$F:$F,AD$55,'Hero Skills'!$E:$E,AD$54,'Hero Skills'!$D:$D,"Foe",'Hero Skills'!$C:$C,"All",'Hero Skills'!$A:$A,$B59,'Hero Skills'!$I:$I,"Stats-Based"),SUMIFS('Hero Skills'!$H:$H,'Hero Skills'!$F:$F,AD$55,'Hero Skills'!$E:$E,AD$54,'Hero Skills'!$D:$D,"Foe",'Hero Skills'!$C:$C,"All",'Hero Skills'!$A:$A,$B59,'Hero Skills'!$B:$B,"Skill 1",'Hero Skills'!$I:$I,"Stats-Based"))</f>
        <v>0</v>
      </c>
      <c r="AE59" s="118">
        <f>IF($A59="Lead",SUMIFS('Hero Skills'!$H:$H,'Hero Skills'!$F:$F,AE$55,'Hero Skills'!$E:$E,AE$54,'Hero Skills'!$D:$D,"Foe",'Hero Skills'!$C:$C,"All",'Hero Skills'!$A:$A,$B59,'Hero Skills'!$I:$I,"Stats-Based"),SUMIFS('Hero Skills'!$H:$H,'Hero Skills'!$F:$F,AE$55,'Hero Skills'!$E:$E,AE$54,'Hero Skills'!$D:$D,"Foe",'Hero Skills'!$C:$C,"All",'Hero Skills'!$A:$A,$B59,'Hero Skills'!$B:$B,"Skill 1",'Hero Skills'!$I:$I,"Stats-Based"))</f>
        <v>0</v>
      </c>
      <c r="AF59" s="118">
        <f>IF($A59="Lead",SUMIFS('Hero Skills'!$H:$H,'Hero Skills'!$F:$F,AF$55,'Hero Skills'!$E:$E,AF$54,'Hero Skills'!$D:$D,"Foe",'Hero Skills'!$C:$C,"All",'Hero Skills'!$A:$A,$B59,'Hero Skills'!$I:$I,"Stats-Based"),SUMIFS('Hero Skills'!$H:$H,'Hero Skills'!$F:$F,AF$55,'Hero Skills'!$E:$E,AF$54,'Hero Skills'!$D:$D,"Foe",'Hero Skills'!$C:$C,"All",'Hero Skills'!$A:$A,$B59,'Hero Skills'!$B:$B,"Skill 1",'Hero Skills'!$I:$I,"Stats-Based"))</f>
        <v>0</v>
      </c>
      <c r="AG59" s="118">
        <f>IF($A59="Lead",SUMIFS('Hero Skills'!$H:$H,'Hero Skills'!$F:$F,AG$55,'Hero Skills'!$E:$E,AG$54,'Hero Skills'!$D:$D,"Foe",'Hero Skills'!$C:$C,"All",'Hero Skills'!$A:$A,$B59,'Hero Skills'!$I:$I,"Stats-Based"),SUMIFS('Hero Skills'!$H:$H,'Hero Skills'!$F:$F,AG$55,'Hero Skills'!$E:$E,AG$54,'Hero Skills'!$D:$D,"Foe",'Hero Skills'!$C:$C,"All",'Hero Skills'!$A:$A,$B59,'Hero Skills'!$B:$B,"Skill 1",'Hero Skills'!$I:$I,"Stats-Based"))</f>
        <v>0</v>
      </c>
      <c r="AH59" s="118">
        <f>IF($A59="Lead",SUMIFS('Hero Skills'!$H:$H,'Hero Skills'!$F:$F,AH$55,'Hero Skills'!$E:$E,AH$54,'Hero Skills'!$D:$D,"Foe",'Hero Skills'!$C:$C,"All",'Hero Skills'!$A:$A,$B59,'Hero Skills'!$I:$I,"Stats-Based"),SUMIFS('Hero Skills'!$H:$H,'Hero Skills'!$F:$F,AH$55,'Hero Skills'!$E:$E,AH$54,'Hero Skills'!$D:$D,"Foe",'Hero Skills'!$C:$C,"All",'Hero Skills'!$A:$A,$B59,'Hero Skills'!$B:$B,"Skill 1",'Hero Skills'!$I:$I,"Stats-Based"))</f>
        <v>0</v>
      </c>
      <c r="AI59" s="118">
        <f>IF($A59="Lead",SUMIFS('Hero Skills'!$H:$H,'Hero Skills'!$F:$F,AI$55,'Hero Skills'!$E:$E,AI$54,'Hero Skills'!$D:$D,"Foe",'Hero Skills'!$C:$C,"All",'Hero Skills'!$A:$A,$B59,'Hero Skills'!$I:$I,"Stats-Based"),SUMIFS('Hero Skills'!$H:$H,'Hero Skills'!$F:$F,AI$55,'Hero Skills'!$E:$E,AI$54,'Hero Skills'!$D:$D,"Foe",'Hero Skills'!$C:$C,"All",'Hero Skills'!$A:$A,$B59,'Hero Skills'!$B:$B,"Skill 1",'Hero Skills'!$I:$I,"Stats-Based"))</f>
        <v>0</v>
      </c>
      <c r="AJ59" s="118">
        <f>IF($A59="Lead",SUMIFS('Hero Skills'!$H:$H,'Hero Skills'!$F:$F,AJ$55,'Hero Skills'!$E:$E,AJ$54,'Hero Skills'!$D:$D,"Foe",'Hero Skills'!$C:$C,"All",'Hero Skills'!$A:$A,$B59,'Hero Skills'!$I:$I,"Stats-Based"),SUMIFS('Hero Skills'!$H:$H,'Hero Skills'!$F:$F,AJ$55,'Hero Skills'!$E:$E,AJ$54,'Hero Skills'!$D:$D,"Foe",'Hero Skills'!$C:$C,"All",'Hero Skills'!$A:$A,$B59,'Hero Skills'!$B:$B,"Skill 1",'Hero Skills'!$I:$I,"Stats-Based"))</f>
        <v>0</v>
      </c>
      <c r="AK59" s="118">
        <f>IF($A59="Lead",SUMIFS('Hero Skills'!$H:$H,'Hero Skills'!$F:$F,AK$55,'Hero Skills'!$E:$E,AK$54,'Hero Skills'!$D:$D,"Foe",'Hero Skills'!$C:$C,"All",'Hero Skills'!$A:$A,$B59,'Hero Skills'!$I:$I,"Stats-Based"),SUMIFS('Hero Skills'!$H:$H,'Hero Skills'!$F:$F,AK$55,'Hero Skills'!$E:$E,AK$54,'Hero Skills'!$D:$D,"Foe",'Hero Skills'!$C:$C,"All",'Hero Skills'!$A:$A,$B59,'Hero Skills'!$B:$B,"Skill 1",'Hero Skills'!$I:$I,"Stats-Based"))</f>
        <v>0</v>
      </c>
      <c r="AL59" s="118">
        <f>IF($A59="Lead",SUMIFS('Hero Skills'!$H:$H,'Hero Skills'!$F:$F,AL$55,'Hero Skills'!$E:$E,AL$54,'Hero Skills'!$D:$D,"Foe",'Hero Skills'!$C:$C,"All",'Hero Skills'!$A:$A,$B59,'Hero Skills'!$I:$I,"Stats-Based"),SUMIFS('Hero Skills'!$H:$H,'Hero Skills'!$F:$F,AL$55,'Hero Skills'!$E:$E,AL$54,'Hero Skills'!$D:$D,"Foe",'Hero Skills'!$C:$C,"All",'Hero Skills'!$A:$A,$B59,'Hero Skills'!$B:$B,"Skill 1",'Hero Skills'!$I:$I,"Stats-Based"))</f>
        <v>0</v>
      </c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9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  <c r="CU59" s="118"/>
      <c r="CV59" s="118"/>
      <c r="CW59" s="118"/>
      <c r="CX59" s="118"/>
      <c r="CY59" s="118"/>
      <c r="CZ59" s="118"/>
      <c r="DA59" s="118"/>
      <c r="DB59" s="118"/>
      <c r="DC59" s="118"/>
      <c r="DD59" s="118"/>
      <c r="DE59" s="118"/>
      <c r="DF59" s="118"/>
      <c r="DG59" s="118"/>
      <c r="DH59" s="118"/>
      <c r="DI59" s="118"/>
      <c r="DJ59" s="118"/>
      <c r="DK59" s="118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/>
      <c r="ER59" s="118"/>
      <c r="ES59" s="118"/>
      <c r="ET59" s="118"/>
      <c r="EU59" s="118"/>
      <c r="EV59" s="118"/>
      <c r="EW59" s="118"/>
      <c r="EX59" s="118"/>
      <c r="EY59" s="118"/>
      <c r="EZ59" s="118"/>
      <c r="FA59" s="118"/>
      <c r="FB59" s="118"/>
      <c r="FC59" s="118"/>
      <c r="FD59" s="118"/>
      <c r="FE59" s="118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118"/>
      <c r="GL59" s="118"/>
      <c r="GM59" s="118"/>
      <c r="GN59" s="118"/>
      <c r="GO59" s="118"/>
      <c r="GP59" s="118"/>
      <c r="GQ59" s="118"/>
      <c r="GR59" s="118"/>
      <c r="GS59" s="118"/>
      <c r="GT59" s="118"/>
      <c r="GU59" s="118"/>
      <c r="GV59" s="118"/>
      <c r="GW59" s="118"/>
      <c r="GX59" s="118"/>
      <c r="GY59" s="118"/>
      <c r="GZ59" s="118"/>
      <c r="HA59" s="118"/>
      <c r="HB59" s="118"/>
      <c r="HC59" s="118"/>
      <c r="HD59" s="118"/>
      <c r="HE59" s="118"/>
      <c r="HF59" s="118"/>
      <c r="HG59" s="118"/>
      <c r="HH59" s="118"/>
      <c r="HI59" s="118"/>
      <c r="HJ59" s="118"/>
      <c r="HK59" s="118"/>
      <c r="HL59" s="118"/>
      <c r="HM59" s="118"/>
      <c r="HN59" s="118"/>
      <c r="HO59" s="118"/>
      <c r="HP59" s="118"/>
      <c r="HQ59" s="118"/>
      <c r="HR59" s="118"/>
      <c r="HS59" s="118"/>
      <c r="HT59" s="118"/>
      <c r="HU59" s="118"/>
      <c r="HV59" s="118"/>
      <c r="HW59" s="118"/>
      <c r="HX59" s="118"/>
      <c r="HY59" s="118"/>
      <c r="HZ59" s="118"/>
      <c r="IA59" s="118"/>
      <c r="IB59" s="118"/>
      <c r="IC59" s="118"/>
      <c r="ID59" s="118"/>
      <c r="IE59" s="118"/>
      <c r="IF59" s="118"/>
      <c r="IG59" s="118"/>
      <c r="IH59" s="118"/>
      <c r="II59" s="118"/>
      <c r="IJ59" s="118"/>
      <c r="IK59" s="118"/>
      <c r="IL59" s="118"/>
      <c r="IM59" s="118"/>
      <c r="IN59" s="118"/>
      <c r="IO59" s="118"/>
      <c r="IP59" s="118"/>
      <c r="IQ59" s="118"/>
      <c r="IR59" s="118"/>
      <c r="IS59" s="118"/>
      <c r="IT59" s="118"/>
      <c r="IU59" s="118"/>
      <c r="IV59" s="118"/>
      <c r="IW59" s="118"/>
      <c r="IX59" s="118"/>
      <c r="IY59" s="118"/>
      <c r="IZ59" s="118"/>
      <c r="JA59" s="118"/>
      <c r="JB59" s="118"/>
      <c r="JC59" s="118"/>
      <c r="JD59" s="118"/>
      <c r="JE59" s="118"/>
      <c r="JF59" s="118"/>
      <c r="JG59" s="118"/>
      <c r="JH59" s="118"/>
      <c r="JI59" s="118"/>
      <c r="JJ59" s="118"/>
      <c r="JK59" s="118"/>
      <c r="JL59" s="118"/>
      <c r="JM59" s="118"/>
      <c r="JN59" s="118"/>
      <c r="JO59" s="118"/>
      <c r="JP59" s="118"/>
      <c r="JQ59" s="118"/>
      <c r="JR59" s="118"/>
      <c r="JS59" s="118"/>
      <c r="JT59" s="118"/>
      <c r="JU59" s="118"/>
      <c r="JV59" s="118"/>
      <c r="JW59" s="118"/>
      <c r="JX59" s="118"/>
      <c r="JY59" s="118"/>
      <c r="JZ59" s="118"/>
      <c r="KA59" s="118"/>
      <c r="KB59" s="118"/>
      <c r="KC59" s="118"/>
      <c r="KD59" s="118"/>
      <c r="KE59" s="118"/>
      <c r="KF59" s="118"/>
      <c r="KG59" s="118"/>
      <c r="KH59" s="118"/>
      <c r="KI59" s="118"/>
      <c r="KJ59" s="118"/>
      <c r="KK59" s="118"/>
      <c r="KL59" s="118"/>
      <c r="KM59" s="118"/>
      <c r="KN59" s="118"/>
      <c r="KO59" s="118"/>
      <c r="KP59" s="118"/>
      <c r="KQ59" s="118"/>
      <c r="KR59" s="118"/>
      <c r="KS59" s="118"/>
      <c r="KT59" s="118"/>
      <c r="KU59" s="118"/>
      <c r="KV59" s="118"/>
      <c r="KW59" s="118"/>
      <c r="KX59" s="118"/>
      <c r="KY59" s="118"/>
      <c r="KZ59" s="118"/>
      <c r="LA59" s="118"/>
      <c r="LB59" s="118"/>
      <c r="LC59" s="118"/>
      <c r="LD59" s="118"/>
      <c r="LE59" s="118"/>
      <c r="LF59" s="118"/>
      <c r="LG59" s="118"/>
      <c r="LH59" s="118"/>
      <c r="LI59" s="118"/>
      <c r="LJ59" s="118"/>
      <c r="LK59" s="118"/>
      <c r="LL59" s="118"/>
      <c r="LM59" s="118"/>
      <c r="LN59" s="118"/>
      <c r="LO59" s="118"/>
      <c r="LP59" s="118"/>
      <c r="LQ59" s="118"/>
      <c r="LR59" s="118"/>
      <c r="LS59" s="118"/>
      <c r="LT59" s="118"/>
      <c r="LU59" s="118"/>
      <c r="LV59" s="118"/>
      <c r="LW59" s="118"/>
      <c r="LX59" s="118"/>
      <c r="LY59" s="118"/>
      <c r="LZ59" s="118"/>
      <c r="MA59" s="118"/>
      <c r="MB59" s="118"/>
      <c r="MC59" s="118"/>
      <c r="MD59" s="118"/>
      <c r="ME59" s="118"/>
      <c r="MF59" s="118"/>
      <c r="MG59" s="118"/>
      <c r="MH59" s="118"/>
      <c r="MI59" s="118"/>
      <c r="MJ59" s="118"/>
      <c r="MK59" s="118"/>
      <c r="ML59" s="118"/>
      <c r="MM59" s="118"/>
      <c r="MN59" s="118"/>
      <c r="MO59" s="118"/>
      <c r="MP59" s="118"/>
      <c r="MQ59" s="118"/>
      <c r="MR59" s="118"/>
      <c r="MS59" s="118"/>
      <c r="MT59" s="118"/>
      <c r="MU59" s="118"/>
      <c r="MV59" s="118"/>
      <c r="MW59" s="118"/>
      <c r="MX59" s="118"/>
      <c r="MY59" s="118"/>
      <c r="MZ59" s="118"/>
      <c r="NA59" s="118"/>
      <c r="NB59" s="118"/>
      <c r="NC59" s="118"/>
      <c r="ND59" s="118"/>
      <c r="NE59" s="118"/>
      <c r="NF59" s="118"/>
      <c r="NG59" s="118"/>
      <c r="NH59" s="118"/>
      <c r="NI59" s="118"/>
      <c r="NJ59" s="118"/>
      <c r="NK59" s="118"/>
      <c r="NL59" s="118"/>
      <c r="NM59" s="118"/>
      <c r="NN59" s="118"/>
      <c r="NO59" s="118"/>
      <c r="NP59" s="118"/>
      <c r="NQ59" s="118"/>
      <c r="NR59" s="118"/>
      <c r="NS59" s="118"/>
      <c r="NT59" s="118"/>
      <c r="NU59" s="118"/>
      <c r="NV59" s="118"/>
      <c r="NW59" s="118"/>
      <c r="NX59" s="118"/>
      <c r="NY59" s="118"/>
      <c r="NZ59" s="118"/>
      <c r="OA59" s="118"/>
      <c r="OB59" s="118"/>
      <c r="OC59" s="118"/>
      <c r="OD59" s="118"/>
      <c r="OE59" s="118"/>
      <c r="OF59" s="118"/>
      <c r="OG59" s="118"/>
      <c r="OH59" s="118"/>
      <c r="OI59" s="118"/>
      <c r="OJ59" s="118"/>
      <c r="OK59" s="118"/>
      <c r="OL59" s="118"/>
      <c r="OM59" s="118"/>
      <c r="ON59" s="118"/>
      <c r="OO59" s="118"/>
      <c r="OP59" s="118"/>
      <c r="OQ59" s="118"/>
      <c r="OR59" s="118"/>
      <c r="OS59" s="118"/>
      <c r="OT59" s="118"/>
      <c r="OU59" s="118"/>
      <c r="OV59" s="118"/>
      <c r="OW59" s="118"/>
      <c r="OX59" s="118"/>
      <c r="OY59" s="118"/>
      <c r="OZ59" s="118"/>
      <c r="PA59" s="118"/>
      <c r="PB59" s="118"/>
      <c r="PC59" s="118"/>
      <c r="PD59" s="118"/>
      <c r="PE59" s="118"/>
      <c r="PF59" s="118"/>
      <c r="PG59" s="118"/>
      <c r="PH59" s="118"/>
      <c r="PI59" s="118"/>
      <c r="PJ59" s="118"/>
      <c r="PK59" s="118"/>
      <c r="PL59" s="118"/>
      <c r="PM59" s="118"/>
      <c r="PN59" s="118"/>
      <c r="PO59" s="118"/>
      <c r="PP59" s="118"/>
      <c r="PQ59" s="118"/>
      <c r="PR59" s="118"/>
      <c r="PS59" s="118"/>
      <c r="PT59" s="118"/>
      <c r="PU59" s="118"/>
      <c r="PV59" s="118"/>
      <c r="PW59" s="118"/>
      <c r="PX59" s="118"/>
      <c r="PY59" s="118"/>
      <c r="PZ59" s="118"/>
      <c r="QA59" s="118"/>
      <c r="QB59" s="118"/>
      <c r="QC59" s="118"/>
      <c r="QD59" s="118"/>
      <c r="QE59" s="118"/>
      <c r="QF59" s="118"/>
      <c r="QG59" s="118"/>
      <c r="QH59" s="118"/>
      <c r="QI59" s="118"/>
      <c r="QJ59" s="118"/>
      <c r="QK59" s="118"/>
      <c r="QL59" s="118"/>
      <c r="QM59" s="118"/>
      <c r="QN59" s="118"/>
      <c r="QO59" s="118"/>
      <c r="QP59" s="118"/>
      <c r="QQ59" s="118"/>
      <c r="QR59" s="118"/>
      <c r="QS59" s="118"/>
      <c r="QT59" s="118"/>
      <c r="QU59" s="118"/>
      <c r="QV59" s="118"/>
      <c r="QW59" s="118"/>
      <c r="QX59" s="118"/>
      <c r="QY59" s="118"/>
      <c r="QZ59" s="118"/>
      <c r="RA59" s="118"/>
      <c r="RB59" s="118"/>
      <c r="RC59" s="118"/>
      <c r="RD59" s="118"/>
      <c r="RE59" s="118"/>
      <c r="RF59" s="118"/>
      <c r="RG59" s="118"/>
      <c r="RH59" s="118"/>
      <c r="RI59" s="118"/>
      <c r="RJ59" s="118"/>
      <c r="RK59" s="118"/>
      <c r="RL59" s="118"/>
      <c r="RM59" s="118"/>
      <c r="RN59" s="118"/>
      <c r="RO59" s="118"/>
      <c r="RP59" s="118"/>
      <c r="RQ59" s="118"/>
      <c r="RR59" s="118"/>
      <c r="RS59" s="118"/>
      <c r="RT59" s="118"/>
      <c r="RU59" s="118"/>
      <c r="RV59" s="118"/>
      <c r="RW59" s="118"/>
      <c r="RX59" s="118"/>
      <c r="RY59" s="118"/>
      <c r="RZ59" s="118"/>
      <c r="SA59" s="118"/>
      <c r="SB59" s="118"/>
      <c r="SC59" s="118"/>
      <c r="SD59" s="118"/>
      <c r="SE59" s="118"/>
      <c r="SF59" s="118"/>
      <c r="SG59" s="118"/>
      <c r="SH59" s="118"/>
      <c r="SI59" s="118"/>
      <c r="SJ59" s="118"/>
      <c r="SK59" s="118"/>
      <c r="SL59" s="118"/>
      <c r="SM59" s="118"/>
      <c r="SN59" s="118"/>
      <c r="SO59" s="118"/>
      <c r="SP59" s="118"/>
      <c r="SQ59" s="118"/>
      <c r="SR59" s="118"/>
      <c r="SS59" s="118"/>
      <c r="ST59" s="118"/>
      <c r="SU59" s="118"/>
      <c r="SV59" s="118"/>
      <c r="SW59" s="118"/>
      <c r="SX59" s="118"/>
      <c r="SY59" s="118"/>
      <c r="SZ59" s="118"/>
      <c r="TA59" s="118"/>
      <c r="TB59" s="118"/>
      <c r="TC59" s="118"/>
      <c r="TD59" s="118"/>
      <c r="TE59" s="118"/>
      <c r="TF59" s="118"/>
      <c r="TG59" s="118"/>
      <c r="TH59" s="118"/>
      <c r="TI59" s="118"/>
      <c r="TJ59" s="118"/>
      <c r="TK59" s="118"/>
      <c r="TL59" s="118"/>
      <c r="TM59" s="118"/>
      <c r="TN59" s="118"/>
      <c r="TO59" s="118"/>
      <c r="TP59" s="118"/>
      <c r="TQ59" s="118"/>
      <c r="TR59" s="118"/>
      <c r="TS59" s="118"/>
      <c r="TT59" s="118"/>
      <c r="TU59" s="118"/>
      <c r="TV59" s="118"/>
      <c r="TW59" s="118"/>
      <c r="TX59" s="118"/>
      <c r="TY59" s="118"/>
      <c r="TZ59" s="118"/>
      <c r="UA59" s="118"/>
      <c r="UB59" s="118"/>
      <c r="UC59" s="118"/>
      <c r="UD59" s="118"/>
      <c r="UE59" s="118"/>
      <c r="UF59" s="118"/>
      <c r="UG59" s="118"/>
      <c r="UH59" s="118"/>
      <c r="UI59" s="118"/>
      <c r="UJ59" s="118"/>
      <c r="UK59" s="118"/>
      <c r="UL59" s="118"/>
      <c r="UM59" s="118"/>
      <c r="UN59" s="118"/>
      <c r="UO59" s="118"/>
      <c r="UP59" s="118"/>
      <c r="UQ59" s="118"/>
      <c r="UR59" s="118"/>
      <c r="US59" s="118"/>
      <c r="UT59" s="118"/>
      <c r="UU59" s="118"/>
      <c r="UV59" s="118"/>
      <c r="UW59" s="118"/>
      <c r="UX59" s="118"/>
      <c r="UY59" s="118"/>
      <c r="UZ59" s="118"/>
      <c r="VA59" s="118"/>
      <c r="VB59" s="118"/>
      <c r="VC59" s="118"/>
      <c r="VD59" s="118"/>
      <c r="VE59" s="118"/>
      <c r="VF59" s="118"/>
      <c r="VG59" s="118"/>
      <c r="VH59" s="118"/>
      <c r="VI59" s="118"/>
      <c r="VJ59" s="118"/>
      <c r="VK59" s="118"/>
      <c r="VL59" s="118"/>
      <c r="VM59" s="118"/>
      <c r="VN59" s="118"/>
      <c r="VO59" s="118"/>
      <c r="VP59" s="118"/>
      <c r="VQ59" s="118"/>
      <c r="VR59" s="118"/>
      <c r="VS59" s="118"/>
      <c r="VT59" s="118"/>
      <c r="VU59" s="118"/>
      <c r="VV59" s="118"/>
      <c r="VW59" s="118"/>
      <c r="VX59" s="118"/>
      <c r="VY59" s="118"/>
      <c r="VZ59" s="118"/>
      <c r="WA59" s="118"/>
      <c r="WB59" s="118"/>
    </row>
    <row r="60" spans="1:600" ht="12.75" x14ac:dyDescent="0.2">
      <c r="A60" s="2" t="s">
        <v>87</v>
      </c>
      <c r="B60" s="2" t="str">
        <f>'MAIN PAGE'!C26</f>
        <v>Gregory</v>
      </c>
      <c r="C60" s="118">
        <f>IF($A60="Lead",SUMIFS('Hero Skills'!$H:$H,'Hero Skills'!$F:$F,C$55,'Hero Skills'!$E:$E,C$54,'Hero Skills'!$D:$D,"Friend",'Hero Skills'!$C:$C,"All",'Hero Skills'!$A:$A,$B60,'Hero Skills'!$I:$I,"Stats-Based")+SUMIFS('Hero Skills'!$H:$H,'Hero Skills'!$C:$C,$E$1,'Hero Skills'!$F:$F,C$55,'Hero Skills'!$E:$E,C$54,'Hero Skills'!$A:$A,$B60,'Hero Skills'!$I:$I,"Stats-Based"),SUMIFS('Hero Skills'!$H:$H,'Hero Skills'!$F:$F,C$55,'Hero Skills'!$E:$E,C$54,'Hero Skills'!$D:$D,"Friend",'Hero Skills'!$C:$C,"All",'Hero Skills'!$A:$A,$B60,'Hero Skills'!$B:$B,"Skill 1",'Hero Skills'!$I:$I,"Stats-Based"))</f>
        <v>0.15</v>
      </c>
      <c r="D60" s="118">
        <f>IF($A60="Lead",SUMIFS('Hero Skills'!$H:$H,'Hero Skills'!$F:$F,D$55,'Hero Skills'!$E:$E,D$54,'Hero Skills'!$D:$D,"Friend",'Hero Skills'!$C:$C,"All",'Hero Skills'!$A:$A,$B60,'Hero Skills'!$I:$I,"Stats-Based")+SUMIFS('Hero Skills'!$H:$H,'Hero Skills'!$C:$C,$E$1,'Hero Skills'!$F:$F,D$55,'Hero Skills'!$E:$E,D$54,'Hero Skills'!$A:$A,$B60,'Hero Skills'!$I:$I,"Stats-Based"),SUMIFS('Hero Skills'!$H:$H,'Hero Skills'!$F:$F,D$55,'Hero Skills'!$E:$E,D$54,'Hero Skills'!$D:$D,"Friend",'Hero Skills'!$C:$C,"All",'Hero Skills'!$A:$A,$B60,'Hero Skills'!$B:$B,"Skill 1",'Hero Skills'!$I:$I,"Stats-Based"))</f>
        <v>0.1</v>
      </c>
      <c r="E60" s="118">
        <f>IF($A60="Lead",SUMIFS('Hero Skills'!$H:$H,'Hero Skills'!$F:$F,E$55,'Hero Skills'!$E:$E,E$54,'Hero Skills'!$D:$D,"Friend",'Hero Skills'!$C:$C,"All",'Hero Skills'!$A:$A,$B60,'Hero Skills'!$I:$I,"Stats-Based")+SUMIFS('Hero Skills'!$H:$H,'Hero Skills'!$C:$C,$E$1,'Hero Skills'!$F:$F,E$55,'Hero Skills'!$E:$E,E$54,'Hero Skills'!$A:$A,$B60,'Hero Skills'!$I:$I,"Stats-Based"),SUMIFS('Hero Skills'!$H:$H,'Hero Skills'!$F:$F,E$55,'Hero Skills'!$E:$E,E$54,'Hero Skills'!$D:$D,"Friend",'Hero Skills'!$C:$C,"All",'Hero Skills'!$A:$A,$B60,'Hero Skills'!$B:$B,"Skill 1",'Hero Skills'!$I:$I,"Stats-Based"))</f>
        <v>0</v>
      </c>
      <c r="F60" s="118">
        <f>IF($A60="Lead",SUMIFS('Hero Skills'!$H:$H,'Hero Skills'!$F:$F,F$55,'Hero Skills'!$E:$E,F$54,'Hero Skills'!$D:$D,"Friend",'Hero Skills'!$C:$C,"All",'Hero Skills'!$A:$A,$B60,'Hero Skills'!$I:$I,"Stats-Based")+SUMIFS('Hero Skills'!$H:$H,'Hero Skills'!$C:$C,$E$1,'Hero Skills'!$F:$F,F$55,'Hero Skills'!$E:$E,F$54,'Hero Skills'!$A:$A,$B60,'Hero Skills'!$I:$I,"Stats-Based"),SUMIFS('Hero Skills'!$H:$H,'Hero Skills'!$F:$F,F$55,'Hero Skills'!$E:$E,F$54,'Hero Skills'!$D:$D,"Friend",'Hero Skills'!$C:$C,"All",'Hero Skills'!$A:$A,$B60,'Hero Skills'!$B:$B,"Skill 1",'Hero Skills'!$I:$I,"Stats-Based"))</f>
        <v>0</v>
      </c>
      <c r="G60" s="118">
        <f>IF($A60="Lead",SUMIFS('Hero Skills'!$H:$H,'Hero Skills'!$F:$F,G$55,'Hero Skills'!$E:$E,G$54,'Hero Skills'!$D:$D,"Friend",'Hero Skills'!$C:$C,"All",'Hero Skills'!$A:$A,$B60,'Hero Skills'!$I:$I,"Stats-Based")+SUMIFS('Hero Skills'!$H:$H,'Hero Skills'!$C:$C,$E$1,'Hero Skills'!$F:$F,G$55,'Hero Skills'!$E:$E,G$54,'Hero Skills'!$A:$A,$B60,'Hero Skills'!$I:$I,"Stats-Based"),SUMIFS('Hero Skills'!$H:$H,'Hero Skills'!$F:$F,G$55,'Hero Skills'!$E:$E,G$54,'Hero Skills'!$D:$D,"Friend",'Hero Skills'!$C:$C,"All",'Hero Skills'!$A:$A,$B60,'Hero Skills'!$B:$B,"Skill 1",'Hero Skills'!$I:$I,"Stats-Based"))</f>
        <v>0</v>
      </c>
      <c r="H60" s="118">
        <f>IF($A60="Lead",SUMIFS('Hero Skills'!$H:$H,'Hero Skills'!$F:$F,H$55,'Hero Skills'!$E:$E,H$54,'Hero Skills'!$D:$D,"Friend",'Hero Skills'!$C:$C,"All",'Hero Skills'!$A:$A,$B60,'Hero Skills'!$I:$I,"Stats-Based")+SUMIFS('Hero Skills'!$H:$H,'Hero Skills'!$C:$C,$E$1,'Hero Skills'!$F:$F,H$55,'Hero Skills'!$E:$E,H$54,'Hero Skills'!$A:$A,$B60,'Hero Skills'!$I:$I,"Stats-Based"),SUMIFS('Hero Skills'!$H:$H,'Hero Skills'!$F:$F,H$55,'Hero Skills'!$E:$E,H$54,'Hero Skills'!$D:$D,"Friend",'Hero Skills'!$C:$C,"All",'Hero Skills'!$A:$A,$B60,'Hero Skills'!$B:$B,"Skill 1",'Hero Skills'!$I:$I,"Stats-Based"))</f>
        <v>0</v>
      </c>
      <c r="I60" s="118">
        <f>IF($A60="Lead",SUMIFS('Hero Skills'!$H:$H,'Hero Skills'!$F:$F,I$55,'Hero Skills'!$E:$E,I$54,'Hero Skills'!$D:$D,"Friend",'Hero Skills'!$C:$C,"All",'Hero Skills'!$A:$A,$B60,'Hero Skills'!$I:$I,"Stats-Based")+SUMIFS('Hero Skills'!$H:$H,'Hero Skills'!$C:$C,$E$1,'Hero Skills'!$F:$F,I$55,'Hero Skills'!$E:$E,I$54,'Hero Skills'!$A:$A,$B60,'Hero Skills'!$I:$I,"Stats-Based"),SUMIFS('Hero Skills'!$H:$H,'Hero Skills'!$F:$F,I$55,'Hero Skills'!$E:$E,I$54,'Hero Skills'!$D:$D,"Friend",'Hero Skills'!$C:$C,"All",'Hero Skills'!$A:$A,$B60,'Hero Skills'!$B:$B,"Skill 1",'Hero Skills'!$I:$I,"Stats-Based"))</f>
        <v>0.15</v>
      </c>
      <c r="J60" s="118">
        <f>IF($A60="Lead",SUMIFS('Hero Skills'!$H:$H,'Hero Skills'!$F:$F,J$55,'Hero Skills'!$E:$E,J$54,'Hero Skills'!$D:$D,"Friend",'Hero Skills'!$C:$C,"All",'Hero Skills'!$A:$A,$B60,'Hero Skills'!$I:$I,"Stats-Based")+SUMIFS('Hero Skills'!$H:$H,'Hero Skills'!$C:$C,$E$1,'Hero Skills'!$F:$F,J$55,'Hero Skills'!$E:$E,J$54,'Hero Skills'!$A:$A,$B60,'Hero Skills'!$I:$I,"Stats-Based"),SUMIFS('Hero Skills'!$H:$H,'Hero Skills'!$F:$F,J$55,'Hero Skills'!$E:$E,J$54,'Hero Skills'!$D:$D,"Friend",'Hero Skills'!$C:$C,"All",'Hero Skills'!$A:$A,$B60,'Hero Skills'!$B:$B,"Skill 1",'Hero Skills'!$I:$I,"Stats-Based"))</f>
        <v>0.1</v>
      </c>
      <c r="K60" s="118">
        <f>IF($A60="Lead",SUMIFS('Hero Skills'!$H:$H,'Hero Skills'!$F:$F,K$55,'Hero Skills'!$E:$E,K$54,'Hero Skills'!$D:$D,"Friend",'Hero Skills'!$C:$C,"All",'Hero Skills'!$A:$A,$B60,'Hero Skills'!$I:$I,"Stats-Based")+SUMIFS('Hero Skills'!$H:$H,'Hero Skills'!$C:$C,$E$1,'Hero Skills'!$F:$F,K$55,'Hero Skills'!$E:$E,K$54,'Hero Skills'!$A:$A,$B60,'Hero Skills'!$I:$I,"Stats-Based"),SUMIFS('Hero Skills'!$H:$H,'Hero Skills'!$F:$F,K$55,'Hero Skills'!$E:$E,K$54,'Hero Skills'!$D:$D,"Friend",'Hero Skills'!$C:$C,"All",'Hero Skills'!$A:$A,$B60,'Hero Skills'!$B:$B,"Skill 1",'Hero Skills'!$I:$I,"Stats-Based"))</f>
        <v>0</v>
      </c>
      <c r="L60" s="118">
        <f>IF($A60="Lead",SUMIFS('Hero Skills'!$H:$H,'Hero Skills'!$F:$F,L$55,'Hero Skills'!$E:$E,L$54,'Hero Skills'!$D:$D,"Friend",'Hero Skills'!$C:$C,"All",'Hero Skills'!$A:$A,$B60,'Hero Skills'!$I:$I,"Stats-Based")+SUMIFS('Hero Skills'!$H:$H,'Hero Skills'!$C:$C,$E$1,'Hero Skills'!$F:$F,L$55,'Hero Skills'!$E:$E,L$54,'Hero Skills'!$A:$A,$B60,'Hero Skills'!$I:$I,"Stats-Based"),SUMIFS('Hero Skills'!$H:$H,'Hero Skills'!$F:$F,L$55,'Hero Skills'!$E:$E,L$54,'Hero Skills'!$D:$D,"Friend",'Hero Skills'!$C:$C,"All",'Hero Skills'!$A:$A,$B60,'Hero Skills'!$B:$B,"Skill 1",'Hero Skills'!$I:$I,"Stats-Based"))</f>
        <v>0</v>
      </c>
      <c r="M60" s="118">
        <f>IF($A60="Lead",SUMIFS('Hero Skills'!$H:$H,'Hero Skills'!$F:$F,M$55,'Hero Skills'!$E:$E,M$54,'Hero Skills'!$D:$D,"Friend",'Hero Skills'!$C:$C,"All",'Hero Skills'!$A:$A,$B60,'Hero Skills'!$I:$I,"Stats-Based")+SUMIFS('Hero Skills'!$H:$H,'Hero Skills'!$C:$C,$E$1,'Hero Skills'!$F:$F,M$55,'Hero Skills'!$E:$E,M$54,'Hero Skills'!$A:$A,$B60,'Hero Skills'!$I:$I,"Stats-Based"),SUMIFS('Hero Skills'!$H:$H,'Hero Skills'!$F:$F,M$55,'Hero Skills'!$E:$E,M$54,'Hero Skills'!$D:$D,"Friend",'Hero Skills'!$C:$C,"All",'Hero Skills'!$A:$A,$B60,'Hero Skills'!$B:$B,"Skill 1",'Hero Skills'!$I:$I,"Stats-Based"))</f>
        <v>0</v>
      </c>
      <c r="N60" s="118">
        <f>IF($A60="Lead",SUMIFS('Hero Skills'!$H:$H,'Hero Skills'!$F:$F,N$55,'Hero Skills'!$E:$E,N$54,'Hero Skills'!$D:$D,"Friend",'Hero Skills'!$C:$C,"All",'Hero Skills'!$A:$A,$B60,'Hero Skills'!$I:$I,"Stats-Based")+SUMIFS('Hero Skills'!$H:$H,'Hero Skills'!$C:$C,$E$1,'Hero Skills'!$F:$F,N$55,'Hero Skills'!$E:$E,N$54,'Hero Skills'!$A:$A,$B60,'Hero Skills'!$I:$I,"Stats-Based"),SUMIFS('Hero Skills'!$H:$H,'Hero Skills'!$F:$F,N$55,'Hero Skills'!$E:$E,N$54,'Hero Skills'!$D:$D,"Friend",'Hero Skills'!$C:$C,"All",'Hero Skills'!$A:$A,$B60,'Hero Skills'!$B:$B,"Skill 1",'Hero Skills'!$I:$I,"Stats-Based"))</f>
        <v>0</v>
      </c>
      <c r="O60" s="118">
        <f>IF($A60="Lead",SUMIFS('Hero Skills'!$H:$H,'Hero Skills'!$F:$F,O$55,'Hero Skills'!$E:$E,O$54,'Hero Skills'!$D:$D,"Friend",'Hero Skills'!$C:$C,"All",'Hero Skills'!$A:$A,$B60,'Hero Skills'!$I:$I,"Stats-Based")+SUMIFS('Hero Skills'!$H:$H,'Hero Skills'!$C:$C,$E$1,'Hero Skills'!$F:$F,O$55,'Hero Skills'!$E:$E,O$54,'Hero Skills'!$A:$A,$B60,'Hero Skills'!$I:$I,"Stats-Based"),SUMIFS('Hero Skills'!$H:$H,'Hero Skills'!$F:$F,O$55,'Hero Skills'!$E:$E,O$54,'Hero Skills'!$D:$D,"Friend",'Hero Skills'!$C:$C,"All",'Hero Skills'!$A:$A,$B60,'Hero Skills'!$B:$B,"Skill 1",'Hero Skills'!$I:$I,"Stats-Based"))</f>
        <v>0.15</v>
      </c>
      <c r="P60" s="118">
        <f>IF($A60="Lead",SUMIFS('Hero Skills'!$H:$H,'Hero Skills'!$F:$F,P$55,'Hero Skills'!$E:$E,P$54,'Hero Skills'!$D:$D,"Friend",'Hero Skills'!$C:$C,"All",'Hero Skills'!$A:$A,$B60,'Hero Skills'!$I:$I,"Stats-Based")+SUMIFS('Hero Skills'!$H:$H,'Hero Skills'!$C:$C,$E$1,'Hero Skills'!$F:$F,P$55,'Hero Skills'!$E:$E,P$54,'Hero Skills'!$A:$A,$B60,'Hero Skills'!$I:$I,"Stats-Based"),SUMIFS('Hero Skills'!$H:$H,'Hero Skills'!$F:$F,P$55,'Hero Skills'!$E:$E,P$54,'Hero Skills'!$D:$D,"Friend",'Hero Skills'!$C:$C,"All",'Hero Skills'!$A:$A,$B60,'Hero Skills'!$B:$B,"Skill 1",'Hero Skills'!$I:$I,"Stats-Based"))</f>
        <v>0.1</v>
      </c>
      <c r="Q60" s="118">
        <f>IF($A60="Lead",SUMIFS('Hero Skills'!$H:$H,'Hero Skills'!$F:$F,Q$55,'Hero Skills'!$E:$E,Q$54,'Hero Skills'!$D:$D,"Friend",'Hero Skills'!$C:$C,"All",'Hero Skills'!$A:$A,$B60,'Hero Skills'!$I:$I,"Stats-Based")+SUMIFS('Hero Skills'!$H:$H,'Hero Skills'!$C:$C,$E$1,'Hero Skills'!$F:$F,Q$55,'Hero Skills'!$E:$E,Q$54,'Hero Skills'!$A:$A,$B60,'Hero Skills'!$I:$I,"Stats-Based"),SUMIFS('Hero Skills'!$H:$H,'Hero Skills'!$F:$F,Q$55,'Hero Skills'!$E:$E,Q$54,'Hero Skills'!$D:$D,"Friend",'Hero Skills'!$C:$C,"All",'Hero Skills'!$A:$A,$B60,'Hero Skills'!$B:$B,"Skill 1",'Hero Skills'!$I:$I,"Stats-Based"))</f>
        <v>0</v>
      </c>
      <c r="R60" s="118">
        <f>IF($A60="Lead",SUMIFS('Hero Skills'!$H:$H,'Hero Skills'!$F:$F,R$55,'Hero Skills'!$E:$E,R$54,'Hero Skills'!$D:$D,"Friend",'Hero Skills'!$C:$C,"All",'Hero Skills'!$A:$A,$B60,'Hero Skills'!$I:$I,"Stats-Based")+SUMIFS('Hero Skills'!$H:$H,'Hero Skills'!$C:$C,$E$1,'Hero Skills'!$F:$F,R$55,'Hero Skills'!$E:$E,R$54,'Hero Skills'!$A:$A,$B60,'Hero Skills'!$I:$I,"Stats-Based"),SUMIFS('Hero Skills'!$H:$H,'Hero Skills'!$F:$F,R$55,'Hero Skills'!$E:$E,R$54,'Hero Skills'!$D:$D,"Friend",'Hero Skills'!$C:$C,"All",'Hero Skills'!$A:$A,$B60,'Hero Skills'!$B:$B,"Skill 1",'Hero Skills'!$I:$I,"Stats-Based"))</f>
        <v>0</v>
      </c>
      <c r="S60" s="118">
        <f>IF($A60="Lead",SUMIFS('Hero Skills'!$H:$H,'Hero Skills'!$F:$F,S$55,'Hero Skills'!$E:$E,S$54,'Hero Skills'!$D:$D,"Friend",'Hero Skills'!$C:$C,"All",'Hero Skills'!$A:$A,$B60,'Hero Skills'!$I:$I,"Stats-Based")+SUMIFS('Hero Skills'!$H:$H,'Hero Skills'!$C:$C,$E$1,'Hero Skills'!$F:$F,S$55,'Hero Skills'!$E:$E,S$54,'Hero Skills'!$A:$A,$B60,'Hero Skills'!$I:$I,"Stats-Based"),SUMIFS('Hero Skills'!$H:$H,'Hero Skills'!$F:$F,S$55,'Hero Skills'!$E:$E,S$54,'Hero Skills'!$D:$D,"Friend",'Hero Skills'!$C:$C,"All",'Hero Skills'!$A:$A,$B60,'Hero Skills'!$B:$B,"Skill 1",'Hero Skills'!$I:$I,"Stats-Based"))</f>
        <v>0</v>
      </c>
      <c r="T60" s="118">
        <f>IF($A60="Lead",SUMIFS('Hero Skills'!$H:$H,'Hero Skills'!$F:$F,T$55,'Hero Skills'!$E:$E,T$54,'Hero Skills'!$D:$D,"Friend",'Hero Skills'!$C:$C,"All",'Hero Skills'!$A:$A,$B60,'Hero Skills'!$I:$I,"Stats-Based")+SUMIFS('Hero Skills'!$H:$H,'Hero Skills'!$C:$C,$E$1,'Hero Skills'!$F:$F,T$55,'Hero Skills'!$E:$E,T$54,'Hero Skills'!$A:$A,$B60,'Hero Skills'!$I:$I,"Stats-Based"),SUMIFS('Hero Skills'!$H:$H,'Hero Skills'!$F:$F,T$55,'Hero Skills'!$E:$E,T$54,'Hero Skills'!$D:$D,"Friend",'Hero Skills'!$C:$C,"All",'Hero Skills'!$A:$A,$B60,'Hero Skills'!$B:$B,"Skill 1",'Hero Skills'!$I:$I,"Stats-Based"))</f>
        <v>0</v>
      </c>
      <c r="U60" s="118">
        <f>IF($A60="Lead",SUMIFS('Hero Skills'!$H:$H,'Hero Skills'!$F:$F,U$55,'Hero Skills'!$E:$E,U$54,'Hero Skills'!$D:$D,"Foe",'Hero Skills'!$C:$C,"All",'Hero Skills'!$A:$A,$B60,'Hero Skills'!$I:$I,"Stats-Based"),SUMIFS('Hero Skills'!$H:$H,'Hero Skills'!$F:$F,U$55,'Hero Skills'!$E:$E,U$54,'Hero Skills'!$D:$D,"Foe",'Hero Skills'!$C:$C,"All",'Hero Skills'!$A:$A,$B60,'Hero Skills'!$B:$B,"Skill 1",'Hero Skills'!$I:$I,"Stats-Based"))</f>
        <v>0</v>
      </c>
      <c r="V60" s="118">
        <f>IF($A60="Lead",SUMIFS('Hero Skills'!$H:$H,'Hero Skills'!$F:$F,V$55,'Hero Skills'!$E:$E,V$54,'Hero Skills'!$D:$D,"Foe",'Hero Skills'!$C:$C,"All",'Hero Skills'!$A:$A,$B60,'Hero Skills'!$I:$I,"Stats-Based"),SUMIFS('Hero Skills'!$H:$H,'Hero Skills'!$F:$F,V$55,'Hero Skills'!$E:$E,V$54,'Hero Skills'!$D:$D,"Foe",'Hero Skills'!$C:$C,"All",'Hero Skills'!$A:$A,$B60,'Hero Skills'!$B:$B,"Skill 1",'Hero Skills'!$I:$I,"Stats-Based"))</f>
        <v>0</v>
      </c>
      <c r="W60" s="118">
        <f>IF($A60="Lead",SUMIFS('Hero Skills'!$H:$H,'Hero Skills'!$F:$F,W$55,'Hero Skills'!$E:$E,W$54,'Hero Skills'!$D:$D,"Foe",'Hero Skills'!$C:$C,"All",'Hero Skills'!$A:$A,$B60,'Hero Skills'!$I:$I,"Stats-Based"),SUMIFS('Hero Skills'!$H:$H,'Hero Skills'!$F:$F,W$55,'Hero Skills'!$E:$E,W$54,'Hero Skills'!$D:$D,"Foe",'Hero Skills'!$C:$C,"All",'Hero Skills'!$A:$A,$B60,'Hero Skills'!$B:$B,"Skill 1",'Hero Skills'!$I:$I,"Stats-Based"))</f>
        <v>0</v>
      </c>
      <c r="X60" s="118">
        <f>IF($A60="Lead",SUMIFS('Hero Skills'!$H:$H,'Hero Skills'!$F:$F,X$55,'Hero Skills'!$E:$E,X$54,'Hero Skills'!$D:$D,"Foe",'Hero Skills'!$C:$C,"All",'Hero Skills'!$A:$A,$B60,'Hero Skills'!$I:$I,"Stats-Based"),SUMIFS('Hero Skills'!$H:$H,'Hero Skills'!$F:$F,X$55,'Hero Skills'!$E:$E,X$54,'Hero Skills'!$D:$D,"Foe",'Hero Skills'!$C:$C,"All",'Hero Skills'!$A:$A,$B60,'Hero Skills'!$B:$B,"Skill 1",'Hero Skills'!$I:$I,"Stats-Based"))</f>
        <v>0</v>
      </c>
      <c r="Y60" s="118">
        <f>IF($A60="Lead",SUMIFS('Hero Skills'!$H:$H,'Hero Skills'!$F:$F,Y$55,'Hero Skills'!$E:$E,Y$54,'Hero Skills'!$D:$D,"Foe",'Hero Skills'!$C:$C,"All",'Hero Skills'!$A:$A,$B60,'Hero Skills'!$I:$I,"Stats-Based"),SUMIFS('Hero Skills'!$H:$H,'Hero Skills'!$F:$F,Y$55,'Hero Skills'!$E:$E,Y$54,'Hero Skills'!$D:$D,"Foe",'Hero Skills'!$C:$C,"All",'Hero Skills'!$A:$A,$B60,'Hero Skills'!$B:$B,"Skill 1",'Hero Skills'!$I:$I,"Stats-Based"))</f>
        <v>0</v>
      </c>
      <c r="Z60" s="118">
        <f>IF($A60="Lead",SUMIFS('Hero Skills'!$H:$H,'Hero Skills'!$F:$F,Z$55,'Hero Skills'!$E:$E,Z$54,'Hero Skills'!$D:$D,"Foe",'Hero Skills'!$C:$C,"All",'Hero Skills'!$A:$A,$B60,'Hero Skills'!$I:$I,"Stats-Based"),SUMIFS('Hero Skills'!$H:$H,'Hero Skills'!$F:$F,Z$55,'Hero Skills'!$E:$E,Z$54,'Hero Skills'!$D:$D,"Foe",'Hero Skills'!$C:$C,"All",'Hero Skills'!$A:$A,$B60,'Hero Skills'!$B:$B,"Skill 1",'Hero Skills'!$I:$I,"Stats-Based"))</f>
        <v>0</v>
      </c>
      <c r="AA60" s="118">
        <f>IF($A60="Lead",SUMIFS('Hero Skills'!$H:$H,'Hero Skills'!$F:$F,AA$55,'Hero Skills'!$E:$E,AA$54,'Hero Skills'!$D:$D,"Foe",'Hero Skills'!$C:$C,"All",'Hero Skills'!$A:$A,$B60,'Hero Skills'!$I:$I,"Stats-Based"),SUMIFS('Hero Skills'!$H:$H,'Hero Skills'!$F:$F,AA$55,'Hero Skills'!$E:$E,AA$54,'Hero Skills'!$D:$D,"Foe",'Hero Skills'!$C:$C,"All",'Hero Skills'!$A:$A,$B60,'Hero Skills'!$B:$B,"Skill 1",'Hero Skills'!$I:$I,"Stats-Based"))</f>
        <v>0</v>
      </c>
      <c r="AB60" s="118">
        <f>IF($A60="Lead",SUMIFS('Hero Skills'!$H:$H,'Hero Skills'!$F:$F,AB$55,'Hero Skills'!$E:$E,AB$54,'Hero Skills'!$D:$D,"Foe",'Hero Skills'!$C:$C,"All",'Hero Skills'!$A:$A,$B60,'Hero Skills'!$I:$I,"Stats-Based"),SUMIFS('Hero Skills'!$H:$H,'Hero Skills'!$F:$F,AB$55,'Hero Skills'!$E:$E,AB$54,'Hero Skills'!$D:$D,"Foe",'Hero Skills'!$C:$C,"All",'Hero Skills'!$A:$A,$B60,'Hero Skills'!$B:$B,"Skill 1",'Hero Skills'!$I:$I,"Stats-Based"))</f>
        <v>0</v>
      </c>
      <c r="AC60" s="118">
        <f>IF($A60="Lead",SUMIFS('Hero Skills'!$H:$H,'Hero Skills'!$F:$F,AC$55,'Hero Skills'!$E:$E,AC$54,'Hero Skills'!$D:$D,"Foe",'Hero Skills'!$C:$C,"All",'Hero Skills'!$A:$A,$B60,'Hero Skills'!$I:$I,"Stats-Based"),SUMIFS('Hero Skills'!$H:$H,'Hero Skills'!$F:$F,AC$55,'Hero Skills'!$E:$E,AC$54,'Hero Skills'!$D:$D,"Foe",'Hero Skills'!$C:$C,"All",'Hero Skills'!$A:$A,$B60,'Hero Skills'!$B:$B,"Skill 1",'Hero Skills'!$I:$I,"Stats-Based"))</f>
        <v>0</v>
      </c>
      <c r="AD60" s="118">
        <f>IF($A60="Lead",SUMIFS('Hero Skills'!$H:$H,'Hero Skills'!$F:$F,AD$55,'Hero Skills'!$E:$E,AD$54,'Hero Skills'!$D:$D,"Foe",'Hero Skills'!$C:$C,"All",'Hero Skills'!$A:$A,$B60,'Hero Skills'!$I:$I,"Stats-Based"),SUMIFS('Hero Skills'!$H:$H,'Hero Skills'!$F:$F,AD$55,'Hero Skills'!$E:$E,AD$54,'Hero Skills'!$D:$D,"Foe",'Hero Skills'!$C:$C,"All",'Hero Skills'!$A:$A,$B60,'Hero Skills'!$B:$B,"Skill 1",'Hero Skills'!$I:$I,"Stats-Based"))</f>
        <v>0</v>
      </c>
      <c r="AE60" s="118">
        <f>IF($A60="Lead",SUMIFS('Hero Skills'!$H:$H,'Hero Skills'!$F:$F,AE$55,'Hero Skills'!$E:$E,AE$54,'Hero Skills'!$D:$D,"Foe",'Hero Skills'!$C:$C,"All",'Hero Skills'!$A:$A,$B60,'Hero Skills'!$I:$I,"Stats-Based"),SUMIFS('Hero Skills'!$H:$H,'Hero Skills'!$F:$F,AE$55,'Hero Skills'!$E:$E,AE$54,'Hero Skills'!$D:$D,"Foe",'Hero Skills'!$C:$C,"All",'Hero Skills'!$A:$A,$B60,'Hero Skills'!$B:$B,"Skill 1",'Hero Skills'!$I:$I,"Stats-Based"))</f>
        <v>0</v>
      </c>
      <c r="AF60" s="118">
        <f>IF($A60="Lead",SUMIFS('Hero Skills'!$H:$H,'Hero Skills'!$F:$F,AF$55,'Hero Skills'!$E:$E,AF$54,'Hero Skills'!$D:$D,"Foe",'Hero Skills'!$C:$C,"All",'Hero Skills'!$A:$A,$B60,'Hero Skills'!$I:$I,"Stats-Based"),SUMIFS('Hero Skills'!$H:$H,'Hero Skills'!$F:$F,AF$55,'Hero Skills'!$E:$E,AF$54,'Hero Skills'!$D:$D,"Foe",'Hero Skills'!$C:$C,"All",'Hero Skills'!$A:$A,$B60,'Hero Skills'!$B:$B,"Skill 1",'Hero Skills'!$I:$I,"Stats-Based"))</f>
        <v>0</v>
      </c>
      <c r="AG60" s="118">
        <f>IF($A60="Lead",SUMIFS('Hero Skills'!$H:$H,'Hero Skills'!$F:$F,AG$55,'Hero Skills'!$E:$E,AG$54,'Hero Skills'!$D:$D,"Foe",'Hero Skills'!$C:$C,"All",'Hero Skills'!$A:$A,$B60,'Hero Skills'!$I:$I,"Stats-Based"),SUMIFS('Hero Skills'!$H:$H,'Hero Skills'!$F:$F,AG$55,'Hero Skills'!$E:$E,AG$54,'Hero Skills'!$D:$D,"Foe",'Hero Skills'!$C:$C,"All",'Hero Skills'!$A:$A,$B60,'Hero Skills'!$B:$B,"Skill 1",'Hero Skills'!$I:$I,"Stats-Based"))</f>
        <v>0</v>
      </c>
      <c r="AH60" s="118">
        <f>IF($A60="Lead",SUMIFS('Hero Skills'!$H:$H,'Hero Skills'!$F:$F,AH$55,'Hero Skills'!$E:$E,AH$54,'Hero Skills'!$D:$D,"Foe",'Hero Skills'!$C:$C,"All",'Hero Skills'!$A:$A,$B60,'Hero Skills'!$I:$I,"Stats-Based"),SUMIFS('Hero Skills'!$H:$H,'Hero Skills'!$F:$F,AH$55,'Hero Skills'!$E:$E,AH$54,'Hero Skills'!$D:$D,"Foe",'Hero Skills'!$C:$C,"All",'Hero Skills'!$A:$A,$B60,'Hero Skills'!$B:$B,"Skill 1",'Hero Skills'!$I:$I,"Stats-Based"))</f>
        <v>0</v>
      </c>
      <c r="AI60" s="118">
        <f>IF($A60="Lead",SUMIFS('Hero Skills'!$H:$H,'Hero Skills'!$F:$F,AI$55,'Hero Skills'!$E:$E,AI$54,'Hero Skills'!$D:$D,"Foe",'Hero Skills'!$C:$C,"All",'Hero Skills'!$A:$A,$B60,'Hero Skills'!$I:$I,"Stats-Based"),SUMIFS('Hero Skills'!$H:$H,'Hero Skills'!$F:$F,AI$55,'Hero Skills'!$E:$E,AI$54,'Hero Skills'!$D:$D,"Foe",'Hero Skills'!$C:$C,"All",'Hero Skills'!$A:$A,$B60,'Hero Skills'!$B:$B,"Skill 1",'Hero Skills'!$I:$I,"Stats-Based"))</f>
        <v>0</v>
      </c>
      <c r="AJ60" s="118">
        <f>IF($A60="Lead",SUMIFS('Hero Skills'!$H:$H,'Hero Skills'!$F:$F,AJ$55,'Hero Skills'!$E:$E,AJ$54,'Hero Skills'!$D:$D,"Foe",'Hero Skills'!$C:$C,"All",'Hero Skills'!$A:$A,$B60,'Hero Skills'!$I:$I,"Stats-Based"),SUMIFS('Hero Skills'!$H:$H,'Hero Skills'!$F:$F,AJ$55,'Hero Skills'!$E:$E,AJ$54,'Hero Skills'!$D:$D,"Foe",'Hero Skills'!$C:$C,"All",'Hero Skills'!$A:$A,$B60,'Hero Skills'!$B:$B,"Skill 1",'Hero Skills'!$I:$I,"Stats-Based"))</f>
        <v>0</v>
      </c>
      <c r="AK60" s="118">
        <f>IF($A60="Lead",SUMIFS('Hero Skills'!$H:$H,'Hero Skills'!$F:$F,AK$55,'Hero Skills'!$E:$E,AK$54,'Hero Skills'!$D:$D,"Foe",'Hero Skills'!$C:$C,"All",'Hero Skills'!$A:$A,$B60,'Hero Skills'!$I:$I,"Stats-Based"),SUMIFS('Hero Skills'!$H:$H,'Hero Skills'!$F:$F,AK$55,'Hero Skills'!$E:$E,AK$54,'Hero Skills'!$D:$D,"Foe",'Hero Skills'!$C:$C,"All",'Hero Skills'!$A:$A,$B60,'Hero Skills'!$B:$B,"Skill 1",'Hero Skills'!$I:$I,"Stats-Based"))</f>
        <v>0</v>
      </c>
      <c r="AL60" s="118">
        <f>IF($A60="Lead",SUMIFS('Hero Skills'!$H:$H,'Hero Skills'!$F:$F,AL$55,'Hero Skills'!$E:$E,AL$54,'Hero Skills'!$D:$D,"Foe",'Hero Skills'!$C:$C,"All",'Hero Skills'!$A:$A,$B60,'Hero Skills'!$I:$I,"Stats-Based"),SUMIFS('Hero Skills'!$H:$H,'Hero Skills'!$F:$F,AL$55,'Hero Skills'!$E:$E,AL$54,'Hero Skills'!$D:$D,"Foe",'Hero Skills'!$C:$C,"All",'Hero Skills'!$A:$A,$B60,'Hero Skills'!$B:$B,"Skill 1",'Hero Skills'!$I:$I,"Stats-Based"))</f>
        <v>0</v>
      </c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9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118"/>
      <c r="DG60" s="118"/>
      <c r="DH60" s="118"/>
      <c r="DI60" s="118"/>
      <c r="DJ60" s="118"/>
      <c r="DK60" s="118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  <c r="EJ60" s="118"/>
      <c r="EK60" s="118"/>
      <c r="EL60" s="118"/>
      <c r="EM60" s="118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118"/>
      <c r="FC60" s="118"/>
      <c r="FD60" s="118"/>
      <c r="FE60" s="118"/>
      <c r="FF60" s="118"/>
      <c r="FG60" s="118"/>
      <c r="FH60" s="118"/>
      <c r="FI60" s="118"/>
      <c r="FJ60" s="118"/>
      <c r="FK60" s="118"/>
      <c r="FL60" s="118"/>
      <c r="FM60" s="118"/>
      <c r="FN60" s="118"/>
      <c r="FO60" s="118"/>
      <c r="FP60" s="118"/>
      <c r="FQ60" s="118"/>
      <c r="FR60" s="118"/>
      <c r="FS60" s="118"/>
      <c r="FT60" s="118"/>
      <c r="FU60" s="118"/>
      <c r="FV60" s="118"/>
      <c r="FW60" s="118"/>
      <c r="FX60" s="118"/>
      <c r="FY60" s="118"/>
      <c r="FZ60" s="118"/>
      <c r="GA60" s="118"/>
      <c r="GB60" s="118"/>
      <c r="GC60" s="118"/>
      <c r="GD60" s="118"/>
      <c r="GE60" s="118"/>
      <c r="GF60" s="118"/>
      <c r="GG60" s="118"/>
      <c r="GH60" s="118"/>
      <c r="GI60" s="118"/>
      <c r="GJ60" s="118"/>
      <c r="GK60" s="118"/>
      <c r="GL60" s="118"/>
      <c r="GM60" s="118"/>
      <c r="GN60" s="118"/>
      <c r="GO60" s="118"/>
      <c r="GP60" s="118"/>
      <c r="GQ60" s="118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118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118"/>
      <c r="HS60" s="118"/>
      <c r="HT60" s="118"/>
      <c r="HU60" s="118"/>
      <c r="HV60" s="118"/>
      <c r="HW60" s="118"/>
      <c r="HX60" s="118"/>
      <c r="HY60" s="118"/>
      <c r="HZ60" s="118"/>
      <c r="IA60" s="118"/>
      <c r="IB60" s="118"/>
      <c r="IC60" s="118"/>
      <c r="ID60" s="118"/>
      <c r="IE60" s="118"/>
      <c r="IF60" s="118"/>
      <c r="IG60" s="118"/>
      <c r="IH60" s="118"/>
      <c r="II60" s="118"/>
      <c r="IJ60" s="118"/>
      <c r="IK60" s="118"/>
      <c r="IL60" s="118"/>
      <c r="IM60" s="118"/>
      <c r="IN60" s="118"/>
      <c r="IO60" s="118"/>
      <c r="IP60" s="118"/>
      <c r="IQ60" s="118"/>
      <c r="IR60" s="118"/>
      <c r="IS60" s="118"/>
      <c r="IT60" s="118"/>
      <c r="IU60" s="118"/>
      <c r="IV60" s="118"/>
      <c r="IW60" s="118"/>
      <c r="IX60" s="118"/>
      <c r="IY60" s="118"/>
      <c r="IZ60" s="118"/>
      <c r="JA60" s="118"/>
      <c r="JB60" s="118"/>
      <c r="JC60" s="118"/>
      <c r="JD60" s="118"/>
      <c r="JE60" s="118"/>
      <c r="JF60" s="118"/>
      <c r="JG60" s="118"/>
      <c r="JH60" s="118"/>
      <c r="JI60" s="118"/>
      <c r="JJ60" s="118"/>
      <c r="JK60" s="118"/>
      <c r="JL60" s="118"/>
      <c r="JM60" s="118"/>
      <c r="JN60" s="118"/>
      <c r="JO60" s="118"/>
      <c r="JP60" s="118"/>
      <c r="JQ60" s="118"/>
      <c r="JR60" s="118"/>
      <c r="JS60" s="118"/>
      <c r="JT60" s="118"/>
      <c r="JU60" s="118"/>
      <c r="JV60" s="118"/>
      <c r="JW60" s="118"/>
      <c r="JX60" s="118"/>
      <c r="JY60" s="118"/>
      <c r="JZ60" s="118"/>
      <c r="KA60" s="118"/>
      <c r="KB60" s="118"/>
      <c r="KC60" s="118"/>
      <c r="KD60" s="118"/>
      <c r="KE60" s="118"/>
      <c r="KF60" s="118"/>
      <c r="KG60" s="118"/>
      <c r="KH60" s="118"/>
      <c r="KI60" s="118"/>
      <c r="KJ60" s="118"/>
      <c r="KK60" s="118"/>
      <c r="KL60" s="118"/>
      <c r="KM60" s="118"/>
      <c r="KN60" s="118"/>
      <c r="KO60" s="118"/>
      <c r="KP60" s="118"/>
      <c r="KQ60" s="118"/>
      <c r="KR60" s="118"/>
      <c r="KS60" s="118"/>
      <c r="KT60" s="118"/>
      <c r="KU60" s="118"/>
      <c r="KV60" s="118"/>
      <c r="KW60" s="118"/>
      <c r="KX60" s="118"/>
      <c r="KY60" s="118"/>
      <c r="KZ60" s="118"/>
      <c r="LA60" s="118"/>
      <c r="LB60" s="118"/>
      <c r="LC60" s="118"/>
      <c r="LD60" s="118"/>
      <c r="LE60" s="118"/>
      <c r="LF60" s="118"/>
      <c r="LG60" s="118"/>
      <c r="LH60" s="118"/>
      <c r="LI60" s="118"/>
      <c r="LJ60" s="118"/>
      <c r="LK60" s="118"/>
      <c r="LL60" s="118"/>
      <c r="LM60" s="118"/>
      <c r="LN60" s="118"/>
      <c r="LO60" s="118"/>
      <c r="LP60" s="118"/>
      <c r="LQ60" s="118"/>
      <c r="LR60" s="118"/>
      <c r="LS60" s="118"/>
      <c r="LT60" s="118"/>
      <c r="LU60" s="118"/>
      <c r="LV60" s="118"/>
      <c r="LW60" s="118"/>
      <c r="LX60" s="118"/>
      <c r="LY60" s="118"/>
      <c r="LZ60" s="118"/>
      <c r="MA60" s="118"/>
      <c r="MB60" s="118"/>
      <c r="MC60" s="118"/>
      <c r="MD60" s="118"/>
      <c r="ME60" s="118"/>
      <c r="MF60" s="118"/>
      <c r="MG60" s="118"/>
      <c r="MH60" s="118"/>
      <c r="MI60" s="118"/>
      <c r="MJ60" s="118"/>
      <c r="MK60" s="118"/>
      <c r="ML60" s="118"/>
      <c r="MM60" s="118"/>
      <c r="MN60" s="118"/>
      <c r="MO60" s="118"/>
      <c r="MP60" s="118"/>
      <c r="MQ60" s="118"/>
      <c r="MR60" s="118"/>
      <c r="MS60" s="118"/>
      <c r="MT60" s="118"/>
      <c r="MU60" s="118"/>
      <c r="MV60" s="118"/>
      <c r="MW60" s="118"/>
      <c r="MX60" s="118"/>
      <c r="MY60" s="118"/>
      <c r="MZ60" s="118"/>
      <c r="NA60" s="118"/>
      <c r="NB60" s="118"/>
      <c r="NC60" s="118"/>
      <c r="ND60" s="118"/>
      <c r="NE60" s="118"/>
      <c r="NF60" s="118"/>
      <c r="NG60" s="118"/>
      <c r="NH60" s="118"/>
      <c r="NI60" s="118"/>
      <c r="NJ60" s="118"/>
      <c r="NK60" s="118"/>
      <c r="NL60" s="118"/>
      <c r="NM60" s="118"/>
      <c r="NN60" s="118"/>
      <c r="NO60" s="118"/>
      <c r="NP60" s="118"/>
      <c r="NQ60" s="118"/>
      <c r="NR60" s="118"/>
      <c r="NS60" s="118"/>
      <c r="NT60" s="118"/>
      <c r="NU60" s="118"/>
      <c r="NV60" s="118"/>
      <c r="NW60" s="118"/>
      <c r="NX60" s="118"/>
      <c r="NY60" s="118"/>
      <c r="NZ60" s="118"/>
      <c r="OA60" s="118"/>
      <c r="OB60" s="118"/>
      <c r="OC60" s="118"/>
      <c r="OD60" s="118"/>
      <c r="OE60" s="118"/>
      <c r="OF60" s="118"/>
      <c r="OG60" s="118"/>
      <c r="OH60" s="118"/>
      <c r="OI60" s="118"/>
      <c r="OJ60" s="118"/>
      <c r="OK60" s="118"/>
      <c r="OL60" s="118"/>
      <c r="OM60" s="118"/>
      <c r="ON60" s="118"/>
      <c r="OO60" s="118"/>
      <c r="OP60" s="118"/>
      <c r="OQ60" s="118"/>
      <c r="OR60" s="118"/>
      <c r="OS60" s="118"/>
      <c r="OT60" s="118"/>
      <c r="OU60" s="118"/>
      <c r="OV60" s="118"/>
      <c r="OW60" s="118"/>
      <c r="OX60" s="118"/>
      <c r="OY60" s="118"/>
      <c r="OZ60" s="118"/>
      <c r="PA60" s="118"/>
      <c r="PB60" s="118"/>
      <c r="PC60" s="118"/>
      <c r="PD60" s="118"/>
      <c r="PE60" s="118"/>
      <c r="PF60" s="118"/>
      <c r="PG60" s="118"/>
      <c r="PH60" s="118"/>
      <c r="PI60" s="118"/>
      <c r="PJ60" s="118"/>
      <c r="PK60" s="118"/>
      <c r="PL60" s="118"/>
      <c r="PM60" s="118"/>
      <c r="PN60" s="118"/>
      <c r="PO60" s="118"/>
      <c r="PP60" s="118"/>
      <c r="PQ60" s="118"/>
      <c r="PR60" s="118"/>
      <c r="PS60" s="118"/>
      <c r="PT60" s="118"/>
      <c r="PU60" s="118"/>
      <c r="PV60" s="118"/>
      <c r="PW60" s="118"/>
      <c r="PX60" s="118"/>
      <c r="PY60" s="118"/>
      <c r="PZ60" s="118"/>
      <c r="QA60" s="118"/>
      <c r="QB60" s="118"/>
      <c r="QC60" s="118"/>
      <c r="QD60" s="118"/>
      <c r="QE60" s="118"/>
      <c r="QF60" s="118"/>
      <c r="QG60" s="118"/>
      <c r="QH60" s="118"/>
      <c r="QI60" s="118"/>
      <c r="QJ60" s="118"/>
      <c r="QK60" s="118"/>
      <c r="QL60" s="118"/>
      <c r="QM60" s="118"/>
      <c r="QN60" s="118"/>
      <c r="QO60" s="118"/>
      <c r="QP60" s="118"/>
      <c r="QQ60" s="118"/>
      <c r="QR60" s="118"/>
      <c r="QS60" s="118"/>
      <c r="QT60" s="118"/>
      <c r="QU60" s="118"/>
      <c r="QV60" s="118"/>
      <c r="QW60" s="118"/>
      <c r="QX60" s="118"/>
      <c r="QY60" s="118"/>
      <c r="QZ60" s="118"/>
      <c r="RA60" s="118"/>
      <c r="RB60" s="118"/>
      <c r="RC60" s="118"/>
      <c r="RD60" s="118"/>
      <c r="RE60" s="118"/>
      <c r="RF60" s="118"/>
      <c r="RG60" s="118"/>
      <c r="RH60" s="118"/>
      <c r="RI60" s="118"/>
      <c r="RJ60" s="118"/>
      <c r="RK60" s="118"/>
      <c r="RL60" s="118"/>
      <c r="RM60" s="118"/>
      <c r="RN60" s="118"/>
      <c r="RO60" s="118"/>
      <c r="RP60" s="118"/>
      <c r="RQ60" s="118"/>
      <c r="RR60" s="118"/>
      <c r="RS60" s="118"/>
      <c r="RT60" s="118"/>
      <c r="RU60" s="118"/>
      <c r="RV60" s="118"/>
      <c r="RW60" s="118"/>
      <c r="RX60" s="118"/>
      <c r="RY60" s="118"/>
      <c r="RZ60" s="118"/>
      <c r="SA60" s="118"/>
      <c r="SB60" s="118"/>
      <c r="SC60" s="118"/>
      <c r="SD60" s="118"/>
      <c r="SE60" s="118"/>
      <c r="SF60" s="118"/>
      <c r="SG60" s="118"/>
      <c r="SH60" s="118"/>
      <c r="SI60" s="118"/>
      <c r="SJ60" s="118"/>
      <c r="SK60" s="118"/>
      <c r="SL60" s="118"/>
      <c r="SM60" s="118"/>
      <c r="SN60" s="118"/>
      <c r="SO60" s="118"/>
      <c r="SP60" s="118"/>
      <c r="SQ60" s="118"/>
      <c r="SR60" s="118"/>
      <c r="SS60" s="118"/>
      <c r="ST60" s="118"/>
      <c r="SU60" s="118"/>
      <c r="SV60" s="118"/>
      <c r="SW60" s="118"/>
      <c r="SX60" s="118"/>
      <c r="SY60" s="118"/>
      <c r="SZ60" s="118"/>
      <c r="TA60" s="118"/>
      <c r="TB60" s="118"/>
      <c r="TC60" s="118"/>
      <c r="TD60" s="118"/>
      <c r="TE60" s="118"/>
      <c r="TF60" s="118"/>
      <c r="TG60" s="118"/>
      <c r="TH60" s="118"/>
      <c r="TI60" s="118"/>
      <c r="TJ60" s="118"/>
      <c r="TK60" s="118"/>
      <c r="TL60" s="118"/>
      <c r="TM60" s="118"/>
      <c r="TN60" s="118"/>
      <c r="TO60" s="118"/>
      <c r="TP60" s="118"/>
      <c r="TQ60" s="118"/>
      <c r="TR60" s="118"/>
      <c r="TS60" s="118"/>
      <c r="TT60" s="118"/>
      <c r="TU60" s="118"/>
      <c r="TV60" s="118"/>
      <c r="TW60" s="118"/>
      <c r="TX60" s="118"/>
      <c r="TY60" s="118"/>
      <c r="TZ60" s="118"/>
      <c r="UA60" s="118"/>
      <c r="UB60" s="118"/>
      <c r="UC60" s="118"/>
      <c r="UD60" s="118"/>
      <c r="UE60" s="118"/>
      <c r="UF60" s="118"/>
      <c r="UG60" s="118"/>
      <c r="UH60" s="118"/>
      <c r="UI60" s="118"/>
      <c r="UJ60" s="118"/>
      <c r="UK60" s="118"/>
      <c r="UL60" s="118"/>
      <c r="UM60" s="118"/>
      <c r="UN60" s="118"/>
      <c r="UO60" s="118"/>
      <c r="UP60" s="118"/>
      <c r="UQ60" s="118"/>
      <c r="UR60" s="118"/>
      <c r="US60" s="118"/>
      <c r="UT60" s="118"/>
      <c r="UU60" s="118"/>
      <c r="UV60" s="118"/>
      <c r="UW60" s="118"/>
      <c r="UX60" s="118"/>
      <c r="UY60" s="118"/>
      <c r="UZ60" s="118"/>
      <c r="VA60" s="118"/>
      <c r="VB60" s="118"/>
      <c r="VC60" s="118"/>
      <c r="VD60" s="118"/>
      <c r="VE60" s="118"/>
      <c r="VF60" s="118"/>
      <c r="VG60" s="118"/>
      <c r="VH60" s="118"/>
      <c r="VI60" s="118"/>
      <c r="VJ60" s="118"/>
      <c r="VK60" s="118"/>
      <c r="VL60" s="118"/>
      <c r="VM60" s="118"/>
      <c r="VN60" s="118"/>
      <c r="VO60" s="118"/>
      <c r="VP60" s="118"/>
      <c r="VQ60" s="118"/>
      <c r="VR60" s="118"/>
      <c r="VS60" s="118"/>
      <c r="VT60" s="118"/>
      <c r="VU60" s="118"/>
      <c r="VV60" s="118"/>
      <c r="VW60" s="118"/>
      <c r="VX60" s="118"/>
      <c r="VY60" s="118"/>
      <c r="VZ60" s="118"/>
      <c r="WA60" s="118"/>
      <c r="WB60" s="118"/>
    </row>
    <row r="61" spans="1:600" ht="12.75" x14ac:dyDescent="0.2">
      <c r="A61" s="2" t="s">
        <v>88</v>
      </c>
      <c r="B61" s="2" t="str">
        <f>'MAIN PAGE'!C27</f>
        <v>Patrick</v>
      </c>
      <c r="C61" s="118">
        <f>IF($A61="Lead",SUMIFS('Hero Skills'!$H:$H,'Hero Skills'!$F:$F,C$55,'Hero Skills'!$E:$E,C$54,'Hero Skills'!$D:$D,"Friend",'Hero Skills'!$C:$C,"All",'Hero Skills'!$A:$A,$B61,'Hero Skills'!$I:$I,"Stats-Based")+SUMIFS('Hero Skills'!$H:$H,'Hero Skills'!$C:$C,$E$1,'Hero Skills'!$F:$F,C$55,'Hero Skills'!$E:$E,C$54,'Hero Skills'!$A:$A,$B61,'Hero Skills'!$I:$I,"Stats-Based"),SUMIFS('Hero Skills'!$H:$H,'Hero Skills'!$F:$F,C$55,'Hero Skills'!$E:$E,C$54,'Hero Skills'!$D:$D,"Friend",'Hero Skills'!$C:$C,"All",'Hero Skills'!$A:$A,$B61,'Hero Skills'!$B:$B,"Skill 1",'Hero Skills'!$I:$I,"Stats-Based"))</f>
        <v>0</v>
      </c>
      <c r="D61" s="118">
        <f>IF($A61="Lead",SUMIFS('Hero Skills'!$H:$H,'Hero Skills'!$F:$F,D$55,'Hero Skills'!$E:$E,D$54,'Hero Skills'!$D:$D,"Friend",'Hero Skills'!$C:$C,"All",'Hero Skills'!$A:$A,$B61,'Hero Skills'!$I:$I,"Stats-Based")+SUMIFS('Hero Skills'!$H:$H,'Hero Skills'!$C:$C,$E$1,'Hero Skills'!$F:$F,D$55,'Hero Skills'!$E:$E,D$54,'Hero Skills'!$A:$A,$B61,'Hero Skills'!$I:$I,"Stats-Based"),SUMIFS('Hero Skills'!$H:$H,'Hero Skills'!$F:$F,D$55,'Hero Skills'!$E:$E,D$54,'Hero Skills'!$D:$D,"Friend",'Hero Skills'!$C:$C,"All",'Hero Skills'!$A:$A,$B61,'Hero Skills'!$B:$B,"Skill 1",'Hero Skills'!$I:$I,"Stats-Based"))</f>
        <v>0</v>
      </c>
      <c r="E61" s="118">
        <f>IF($A61="Lead",SUMIFS('Hero Skills'!$H:$H,'Hero Skills'!$F:$F,E$55,'Hero Skills'!$E:$E,E$54,'Hero Skills'!$D:$D,"Friend",'Hero Skills'!$C:$C,"All",'Hero Skills'!$A:$A,$B61,'Hero Skills'!$I:$I,"Stats-Based")+SUMIFS('Hero Skills'!$H:$H,'Hero Skills'!$C:$C,$E$1,'Hero Skills'!$F:$F,E$55,'Hero Skills'!$E:$E,E$54,'Hero Skills'!$A:$A,$B61,'Hero Skills'!$I:$I,"Stats-Based"),SUMIFS('Hero Skills'!$H:$H,'Hero Skills'!$F:$F,E$55,'Hero Skills'!$E:$E,E$54,'Hero Skills'!$D:$D,"Friend",'Hero Skills'!$C:$C,"All",'Hero Skills'!$A:$A,$B61,'Hero Skills'!$B:$B,"Skill 1",'Hero Skills'!$I:$I,"Stats-Based"))</f>
        <v>0</v>
      </c>
      <c r="F61" s="118">
        <f>IF($A61="Lead",SUMIFS('Hero Skills'!$H:$H,'Hero Skills'!$F:$F,F$55,'Hero Skills'!$E:$E,F$54,'Hero Skills'!$D:$D,"Friend",'Hero Skills'!$C:$C,"All",'Hero Skills'!$A:$A,$B61,'Hero Skills'!$I:$I,"Stats-Based")+SUMIFS('Hero Skills'!$H:$H,'Hero Skills'!$C:$C,$E$1,'Hero Skills'!$F:$F,F$55,'Hero Skills'!$E:$E,F$54,'Hero Skills'!$A:$A,$B61,'Hero Skills'!$I:$I,"Stats-Based"),SUMIFS('Hero Skills'!$H:$H,'Hero Skills'!$F:$F,F$55,'Hero Skills'!$E:$E,F$54,'Hero Skills'!$D:$D,"Friend",'Hero Skills'!$C:$C,"All",'Hero Skills'!$A:$A,$B61,'Hero Skills'!$B:$B,"Skill 1",'Hero Skills'!$I:$I,"Stats-Based"))</f>
        <v>0.25</v>
      </c>
      <c r="G61" s="118">
        <f>IF($A61="Lead",SUMIFS('Hero Skills'!$H:$H,'Hero Skills'!$F:$F,G$55,'Hero Skills'!$E:$E,G$54,'Hero Skills'!$D:$D,"Friend",'Hero Skills'!$C:$C,"All",'Hero Skills'!$A:$A,$B61,'Hero Skills'!$I:$I,"Stats-Based")+SUMIFS('Hero Skills'!$H:$H,'Hero Skills'!$C:$C,$E$1,'Hero Skills'!$F:$F,G$55,'Hero Skills'!$E:$E,G$54,'Hero Skills'!$A:$A,$B61,'Hero Skills'!$I:$I,"Stats-Based"),SUMIFS('Hero Skills'!$H:$H,'Hero Skills'!$F:$F,G$55,'Hero Skills'!$E:$E,G$54,'Hero Skills'!$D:$D,"Friend",'Hero Skills'!$C:$C,"All",'Hero Skills'!$A:$A,$B61,'Hero Skills'!$B:$B,"Skill 1",'Hero Skills'!$I:$I,"Stats-Based"))</f>
        <v>0</v>
      </c>
      <c r="H61" s="118">
        <f>IF($A61="Lead",SUMIFS('Hero Skills'!$H:$H,'Hero Skills'!$F:$F,H$55,'Hero Skills'!$E:$E,H$54,'Hero Skills'!$D:$D,"Friend",'Hero Skills'!$C:$C,"All",'Hero Skills'!$A:$A,$B61,'Hero Skills'!$I:$I,"Stats-Based")+SUMIFS('Hero Skills'!$H:$H,'Hero Skills'!$C:$C,$E$1,'Hero Skills'!$F:$F,H$55,'Hero Skills'!$E:$E,H$54,'Hero Skills'!$A:$A,$B61,'Hero Skills'!$I:$I,"Stats-Based"),SUMIFS('Hero Skills'!$H:$H,'Hero Skills'!$F:$F,H$55,'Hero Skills'!$E:$E,H$54,'Hero Skills'!$D:$D,"Friend",'Hero Skills'!$C:$C,"All",'Hero Skills'!$A:$A,$B61,'Hero Skills'!$B:$B,"Skill 1",'Hero Skills'!$I:$I,"Stats-Based"))</f>
        <v>0</v>
      </c>
      <c r="I61" s="118">
        <f>IF($A61="Lead",SUMIFS('Hero Skills'!$H:$H,'Hero Skills'!$F:$F,I$55,'Hero Skills'!$E:$E,I$54,'Hero Skills'!$D:$D,"Friend",'Hero Skills'!$C:$C,"All",'Hero Skills'!$A:$A,$B61,'Hero Skills'!$I:$I,"Stats-Based")+SUMIFS('Hero Skills'!$H:$H,'Hero Skills'!$C:$C,$E$1,'Hero Skills'!$F:$F,I$55,'Hero Skills'!$E:$E,I$54,'Hero Skills'!$A:$A,$B61,'Hero Skills'!$I:$I,"Stats-Based"),SUMIFS('Hero Skills'!$H:$H,'Hero Skills'!$F:$F,I$55,'Hero Skills'!$E:$E,I$54,'Hero Skills'!$D:$D,"Friend",'Hero Skills'!$C:$C,"All",'Hero Skills'!$A:$A,$B61,'Hero Skills'!$B:$B,"Skill 1",'Hero Skills'!$I:$I,"Stats-Based"))</f>
        <v>0</v>
      </c>
      <c r="J61" s="118">
        <f>IF($A61="Lead",SUMIFS('Hero Skills'!$H:$H,'Hero Skills'!$F:$F,J$55,'Hero Skills'!$E:$E,J$54,'Hero Skills'!$D:$D,"Friend",'Hero Skills'!$C:$C,"All",'Hero Skills'!$A:$A,$B61,'Hero Skills'!$I:$I,"Stats-Based")+SUMIFS('Hero Skills'!$H:$H,'Hero Skills'!$C:$C,$E$1,'Hero Skills'!$F:$F,J$55,'Hero Skills'!$E:$E,J$54,'Hero Skills'!$A:$A,$B61,'Hero Skills'!$I:$I,"Stats-Based"),SUMIFS('Hero Skills'!$H:$H,'Hero Skills'!$F:$F,J$55,'Hero Skills'!$E:$E,J$54,'Hero Skills'!$D:$D,"Friend",'Hero Skills'!$C:$C,"All",'Hero Skills'!$A:$A,$B61,'Hero Skills'!$B:$B,"Skill 1",'Hero Skills'!$I:$I,"Stats-Based"))</f>
        <v>0</v>
      </c>
      <c r="K61" s="118">
        <f>IF($A61="Lead",SUMIFS('Hero Skills'!$H:$H,'Hero Skills'!$F:$F,K$55,'Hero Skills'!$E:$E,K$54,'Hero Skills'!$D:$D,"Friend",'Hero Skills'!$C:$C,"All",'Hero Skills'!$A:$A,$B61,'Hero Skills'!$I:$I,"Stats-Based")+SUMIFS('Hero Skills'!$H:$H,'Hero Skills'!$C:$C,$E$1,'Hero Skills'!$F:$F,K$55,'Hero Skills'!$E:$E,K$54,'Hero Skills'!$A:$A,$B61,'Hero Skills'!$I:$I,"Stats-Based"),SUMIFS('Hero Skills'!$H:$H,'Hero Skills'!$F:$F,K$55,'Hero Skills'!$E:$E,K$54,'Hero Skills'!$D:$D,"Friend",'Hero Skills'!$C:$C,"All",'Hero Skills'!$A:$A,$B61,'Hero Skills'!$B:$B,"Skill 1",'Hero Skills'!$I:$I,"Stats-Based"))</f>
        <v>0</v>
      </c>
      <c r="L61" s="118">
        <f>IF($A61="Lead",SUMIFS('Hero Skills'!$H:$H,'Hero Skills'!$F:$F,L$55,'Hero Skills'!$E:$E,L$54,'Hero Skills'!$D:$D,"Friend",'Hero Skills'!$C:$C,"All",'Hero Skills'!$A:$A,$B61,'Hero Skills'!$I:$I,"Stats-Based")+SUMIFS('Hero Skills'!$H:$H,'Hero Skills'!$C:$C,$E$1,'Hero Skills'!$F:$F,L$55,'Hero Skills'!$E:$E,L$54,'Hero Skills'!$A:$A,$B61,'Hero Skills'!$I:$I,"Stats-Based"),SUMIFS('Hero Skills'!$H:$H,'Hero Skills'!$F:$F,L$55,'Hero Skills'!$E:$E,L$54,'Hero Skills'!$D:$D,"Friend",'Hero Skills'!$C:$C,"All",'Hero Skills'!$A:$A,$B61,'Hero Skills'!$B:$B,"Skill 1",'Hero Skills'!$I:$I,"Stats-Based"))</f>
        <v>0.25</v>
      </c>
      <c r="M61" s="118">
        <f>IF($A61="Lead",SUMIFS('Hero Skills'!$H:$H,'Hero Skills'!$F:$F,M$55,'Hero Skills'!$E:$E,M$54,'Hero Skills'!$D:$D,"Friend",'Hero Skills'!$C:$C,"All",'Hero Skills'!$A:$A,$B61,'Hero Skills'!$I:$I,"Stats-Based")+SUMIFS('Hero Skills'!$H:$H,'Hero Skills'!$C:$C,$E$1,'Hero Skills'!$F:$F,M$55,'Hero Skills'!$E:$E,M$54,'Hero Skills'!$A:$A,$B61,'Hero Skills'!$I:$I,"Stats-Based"),SUMIFS('Hero Skills'!$H:$H,'Hero Skills'!$F:$F,M$55,'Hero Skills'!$E:$E,M$54,'Hero Skills'!$D:$D,"Friend",'Hero Skills'!$C:$C,"All",'Hero Skills'!$A:$A,$B61,'Hero Skills'!$B:$B,"Skill 1",'Hero Skills'!$I:$I,"Stats-Based"))</f>
        <v>0</v>
      </c>
      <c r="N61" s="118">
        <f>IF($A61="Lead",SUMIFS('Hero Skills'!$H:$H,'Hero Skills'!$F:$F,N$55,'Hero Skills'!$E:$E,N$54,'Hero Skills'!$D:$D,"Friend",'Hero Skills'!$C:$C,"All",'Hero Skills'!$A:$A,$B61,'Hero Skills'!$I:$I,"Stats-Based")+SUMIFS('Hero Skills'!$H:$H,'Hero Skills'!$C:$C,$E$1,'Hero Skills'!$F:$F,N$55,'Hero Skills'!$E:$E,N$54,'Hero Skills'!$A:$A,$B61,'Hero Skills'!$I:$I,"Stats-Based"),SUMIFS('Hero Skills'!$H:$H,'Hero Skills'!$F:$F,N$55,'Hero Skills'!$E:$E,N$54,'Hero Skills'!$D:$D,"Friend",'Hero Skills'!$C:$C,"All",'Hero Skills'!$A:$A,$B61,'Hero Skills'!$B:$B,"Skill 1",'Hero Skills'!$I:$I,"Stats-Based"))</f>
        <v>0</v>
      </c>
      <c r="O61" s="118">
        <f>IF($A61="Lead",SUMIFS('Hero Skills'!$H:$H,'Hero Skills'!$F:$F,O$55,'Hero Skills'!$E:$E,O$54,'Hero Skills'!$D:$D,"Friend",'Hero Skills'!$C:$C,"All",'Hero Skills'!$A:$A,$B61,'Hero Skills'!$I:$I,"Stats-Based")+SUMIFS('Hero Skills'!$H:$H,'Hero Skills'!$C:$C,$E$1,'Hero Skills'!$F:$F,O$55,'Hero Skills'!$E:$E,O$54,'Hero Skills'!$A:$A,$B61,'Hero Skills'!$I:$I,"Stats-Based"),SUMIFS('Hero Skills'!$H:$H,'Hero Skills'!$F:$F,O$55,'Hero Skills'!$E:$E,O$54,'Hero Skills'!$D:$D,"Friend",'Hero Skills'!$C:$C,"All",'Hero Skills'!$A:$A,$B61,'Hero Skills'!$B:$B,"Skill 1",'Hero Skills'!$I:$I,"Stats-Based"))</f>
        <v>0</v>
      </c>
      <c r="P61" s="118">
        <f>IF($A61="Lead",SUMIFS('Hero Skills'!$H:$H,'Hero Skills'!$F:$F,P$55,'Hero Skills'!$E:$E,P$54,'Hero Skills'!$D:$D,"Friend",'Hero Skills'!$C:$C,"All",'Hero Skills'!$A:$A,$B61,'Hero Skills'!$I:$I,"Stats-Based")+SUMIFS('Hero Skills'!$H:$H,'Hero Skills'!$C:$C,$E$1,'Hero Skills'!$F:$F,P$55,'Hero Skills'!$E:$E,P$54,'Hero Skills'!$A:$A,$B61,'Hero Skills'!$I:$I,"Stats-Based"),SUMIFS('Hero Skills'!$H:$H,'Hero Skills'!$F:$F,P$55,'Hero Skills'!$E:$E,P$54,'Hero Skills'!$D:$D,"Friend",'Hero Skills'!$C:$C,"All",'Hero Skills'!$A:$A,$B61,'Hero Skills'!$B:$B,"Skill 1",'Hero Skills'!$I:$I,"Stats-Based"))</f>
        <v>0</v>
      </c>
      <c r="Q61" s="118">
        <f>IF($A61="Lead",SUMIFS('Hero Skills'!$H:$H,'Hero Skills'!$F:$F,Q$55,'Hero Skills'!$E:$E,Q$54,'Hero Skills'!$D:$D,"Friend",'Hero Skills'!$C:$C,"All",'Hero Skills'!$A:$A,$B61,'Hero Skills'!$I:$I,"Stats-Based")+SUMIFS('Hero Skills'!$H:$H,'Hero Skills'!$C:$C,$E$1,'Hero Skills'!$F:$F,Q$55,'Hero Skills'!$E:$E,Q$54,'Hero Skills'!$A:$A,$B61,'Hero Skills'!$I:$I,"Stats-Based"),SUMIFS('Hero Skills'!$H:$H,'Hero Skills'!$F:$F,Q$55,'Hero Skills'!$E:$E,Q$54,'Hero Skills'!$D:$D,"Friend",'Hero Skills'!$C:$C,"All",'Hero Skills'!$A:$A,$B61,'Hero Skills'!$B:$B,"Skill 1",'Hero Skills'!$I:$I,"Stats-Based"))</f>
        <v>0</v>
      </c>
      <c r="R61" s="118">
        <f>IF($A61="Lead",SUMIFS('Hero Skills'!$H:$H,'Hero Skills'!$F:$F,R$55,'Hero Skills'!$E:$E,R$54,'Hero Skills'!$D:$D,"Friend",'Hero Skills'!$C:$C,"All",'Hero Skills'!$A:$A,$B61,'Hero Skills'!$I:$I,"Stats-Based")+SUMIFS('Hero Skills'!$H:$H,'Hero Skills'!$C:$C,$E$1,'Hero Skills'!$F:$F,R$55,'Hero Skills'!$E:$E,R$54,'Hero Skills'!$A:$A,$B61,'Hero Skills'!$I:$I,"Stats-Based"),SUMIFS('Hero Skills'!$H:$H,'Hero Skills'!$F:$F,R$55,'Hero Skills'!$E:$E,R$54,'Hero Skills'!$D:$D,"Friend",'Hero Skills'!$C:$C,"All",'Hero Skills'!$A:$A,$B61,'Hero Skills'!$B:$B,"Skill 1",'Hero Skills'!$I:$I,"Stats-Based"))</f>
        <v>0.25</v>
      </c>
      <c r="S61" s="118">
        <f>IF($A61="Lead",SUMIFS('Hero Skills'!$H:$H,'Hero Skills'!$F:$F,S$55,'Hero Skills'!$E:$E,S$54,'Hero Skills'!$D:$D,"Friend",'Hero Skills'!$C:$C,"All",'Hero Skills'!$A:$A,$B61,'Hero Skills'!$I:$I,"Stats-Based")+SUMIFS('Hero Skills'!$H:$H,'Hero Skills'!$C:$C,$E$1,'Hero Skills'!$F:$F,S$55,'Hero Skills'!$E:$E,S$54,'Hero Skills'!$A:$A,$B61,'Hero Skills'!$I:$I,"Stats-Based"),SUMIFS('Hero Skills'!$H:$H,'Hero Skills'!$F:$F,S$55,'Hero Skills'!$E:$E,S$54,'Hero Skills'!$D:$D,"Friend",'Hero Skills'!$C:$C,"All",'Hero Skills'!$A:$A,$B61,'Hero Skills'!$B:$B,"Skill 1",'Hero Skills'!$I:$I,"Stats-Based"))</f>
        <v>0</v>
      </c>
      <c r="T61" s="118">
        <f>IF($A61="Lead",SUMIFS('Hero Skills'!$H:$H,'Hero Skills'!$F:$F,T$55,'Hero Skills'!$E:$E,T$54,'Hero Skills'!$D:$D,"Friend",'Hero Skills'!$C:$C,"All",'Hero Skills'!$A:$A,$B61,'Hero Skills'!$I:$I,"Stats-Based")+SUMIFS('Hero Skills'!$H:$H,'Hero Skills'!$C:$C,$E$1,'Hero Skills'!$F:$F,T$55,'Hero Skills'!$E:$E,T$54,'Hero Skills'!$A:$A,$B61,'Hero Skills'!$I:$I,"Stats-Based"),SUMIFS('Hero Skills'!$H:$H,'Hero Skills'!$F:$F,T$55,'Hero Skills'!$E:$E,T$54,'Hero Skills'!$D:$D,"Friend",'Hero Skills'!$C:$C,"All",'Hero Skills'!$A:$A,$B61,'Hero Skills'!$B:$B,"Skill 1",'Hero Skills'!$I:$I,"Stats-Based"))</f>
        <v>0</v>
      </c>
      <c r="U61" s="118">
        <f>IF($A61="Lead",SUMIFS('Hero Skills'!$H:$H,'Hero Skills'!$F:$F,U$55,'Hero Skills'!$E:$E,U$54,'Hero Skills'!$D:$D,"Foe",'Hero Skills'!$C:$C,"All",'Hero Skills'!$A:$A,$B61,'Hero Skills'!$I:$I,"Stats-Based"),SUMIFS('Hero Skills'!$H:$H,'Hero Skills'!$F:$F,U$55,'Hero Skills'!$E:$E,U$54,'Hero Skills'!$D:$D,"Foe",'Hero Skills'!$C:$C,"All",'Hero Skills'!$A:$A,$B61,'Hero Skills'!$B:$B,"Skill 1",'Hero Skills'!$I:$I,"Stats-Based"))</f>
        <v>0</v>
      </c>
      <c r="V61" s="118">
        <f>IF($A61="Lead",SUMIFS('Hero Skills'!$H:$H,'Hero Skills'!$F:$F,V$55,'Hero Skills'!$E:$E,V$54,'Hero Skills'!$D:$D,"Foe",'Hero Skills'!$C:$C,"All",'Hero Skills'!$A:$A,$B61,'Hero Skills'!$I:$I,"Stats-Based"),SUMIFS('Hero Skills'!$H:$H,'Hero Skills'!$F:$F,V$55,'Hero Skills'!$E:$E,V$54,'Hero Skills'!$D:$D,"Foe",'Hero Skills'!$C:$C,"All",'Hero Skills'!$A:$A,$B61,'Hero Skills'!$B:$B,"Skill 1",'Hero Skills'!$I:$I,"Stats-Based"))</f>
        <v>0</v>
      </c>
      <c r="W61" s="118">
        <f>IF($A61="Lead",SUMIFS('Hero Skills'!$H:$H,'Hero Skills'!$F:$F,W$55,'Hero Skills'!$E:$E,W$54,'Hero Skills'!$D:$D,"Foe",'Hero Skills'!$C:$C,"All",'Hero Skills'!$A:$A,$B61,'Hero Skills'!$I:$I,"Stats-Based"),SUMIFS('Hero Skills'!$H:$H,'Hero Skills'!$F:$F,W$55,'Hero Skills'!$E:$E,W$54,'Hero Skills'!$D:$D,"Foe",'Hero Skills'!$C:$C,"All",'Hero Skills'!$A:$A,$B61,'Hero Skills'!$B:$B,"Skill 1",'Hero Skills'!$I:$I,"Stats-Based"))</f>
        <v>0</v>
      </c>
      <c r="X61" s="118">
        <f>IF($A61="Lead",SUMIFS('Hero Skills'!$H:$H,'Hero Skills'!$F:$F,X$55,'Hero Skills'!$E:$E,X$54,'Hero Skills'!$D:$D,"Foe",'Hero Skills'!$C:$C,"All",'Hero Skills'!$A:$A,$B61,'Hero Skills'!$I:$I,"Stats-Based"),SUMIFS('Hero Skills'!$H:$H,'Hero Skills'!$F:$F,X$55,'Hero Skills'!$E:$E,X$54,'Hero Skills'!$D:$D,"Foe",'Hero Skills'!$C:$C,"All",'Hero Skills'!$A:$A,$B61,'Hero Skills'!$B:$B,"Skill 1",'Hero Skills'!$I:$I,"Stats-Based"))</f>
        <v>0</v>
      </c>
      <c r="Y61" s="118">
        <f>IF($A61="Lead",SUMIFS('Hero Skills'!$H:$H,'Hero Skills'!$F:$F,Y$55,'Hero Skills'!$E:$E,Y$54,'Hero Skills'!$D:$D,"Foe",'Hero Skills'!$C:$C,"All",'Hero Skills'!$A:$A,$B61,'Hero Skills'!$I:$I,"Stats-Based"),SUMIFS('Hero Skills'!$H:$H,'Hero Skills'!$F:$F,Y$55,'Hero Skills'!$E:$E,Y$54,'Hero Skills'!$D:$D,"Foe",'Hero Skills'!$C:$C,"All",'Hero Skills'!$A:$A,$B61,'Hero Skills'!$B:$B,"Skill 1",'Hero Skills'!$I:$I,"Stats-Based"))</f>
        <v>0</v>
      </c>
      <c r="Z61" s="118">
        <f>IF($A61="Lead",SUMIFS('Hero Skills'!$H:$H,'Hero Skills'!$F:$F,Z$55,'Hero Skills'!$E:$E,Z$54,'Hero Skills'!$D:$D,"Foe",'Hero Skills'!$C:$C,"All",'Hero Skills'!$A:$A,$B61,'Hero Skills'!$I:$I,"Stats-Based"),SUMIFS('Hero Skills'!$H:$H,'Hero Skills'!$F:$F,Z$55,'Hero Skills'!$E:$E,Z$54,'Hero Skills'!$D:$D,"Foe",'Hero Skills'!$C:$C,"All",'Hero Skills'!$A:$A,$B61,'Hero Skills'!$B:$B,"Skill 1",'Hero Skills'!$I:$I,"Stats-Based"))</f>
        <v>0</v>
      </c>
      <c r="AA61" s="118">
        <f>IF($A61="Lead",SUMIFS('Hero Skills'!$H:$H,'Hero Skills'!$F:$F,AA$55,'Hero Skills'!$E:$E,AA$54,'Hero Skills'!$D:$D,"Foe",'Hero Skills'!$C:$C,"All",'Hero Skills'!$A:$A,$B61,'Hero Skills'!$I:$I,"Stats-Based"),SUMIFS('Hero Skills'!$H:$H,'Hero Skills'!$F:$F,AA$55,'Hero Skills'!$E:$E,AA$54,'Hero Skills'!$D:$D,"Foe",'Hero Skills'!$C:$C,"All",'Hero Skills'!$A:$A,$B61,'Hero Skills'!$B:$B,"Skill 1",'Hero Skills'!$I:$I,"Stats-Based"))</f>
        <v>0</v>
      </c>
      <c r="AB61" s="118">
        <f>IF($A61="Lead",SUMIFS('Hero Skills'!$H:$H,'Hero Skills'!$F:$F,AB$55,'Hero Skills'!$E:$E,AB$54,'Hero Skills'!$D:$D,"Foe",'Hero Skills'!$C:$C,"All",'Hero Skills'!$A:$A,$B61,'Hero Skills'!$I:$I,"Stats-Based"),SUMIFS('Hero Skills'!$H:$H,'Hero Skills'!$F:$F,AB$55,'Hero Skills'!$E:$E,AB$54,'Hero Skills'!$D:$D,"Foe",'Hero Skills'!$C:$C,"All",'Hero Skills'!$A:$A,$B61,'Hero Skills'!$B:$B,"Skill 1",'Hero Skills'!$I:$I,"Stats-Based"))</f>
        <v>0</v>
      </c>
      <c r="AC61" s="118">
        <f>IF($A61="Lead",SUMIFS('Hero Skills'!$H:$H,'Hero Skills'!$F:$F,AC$55,'Hero Skills'!$E:$E,AC$54,'Hero Skills'!$D:$D,"Foe",'Hero Skills'!$C:$C,"All",'Hero Skills'!$A:$A,$B61,'Hero Skills'!$I:$I,"Stats-Based"),SUMIFS('Hero Skills'!$H:$H,'Hero Skills'!$F:$F,AC$55,'Hero Skills'!$E:$E,AC$54,'Hero Skills'!$D:$D,"Foe",'Hero Skills'!$C:$C,"All",'Hero Skills'!$A:$A,$B61,'Hero Skills'!$B:$B,"Skill 1",'Hero Skills'!$I:$I,"Stats-Based"))</f>
        <v>0</v>
      </c>
      <c r="AD61" s="118">
        <f>IF($A61="Lead",SUMIFS('Hero Skills'!$H:$H,'Hero Skills'!$F:$F,AD$55,'Hero Skills'!$E:$E,AD$54,'Hero Skills'!$D:$D,"Foe",'Hero Skills'!$C:$C,"All",'Hero Skills'!$A:$A,$B61,'Hero Skills'!$I:$I,"Stats-Based"),SUMIFS('Hero Skills'!$H:$H,'Hero Skills'!$F:$F,AD$55,'Hero Skills'!$E:$E,AD$54,'Hero Skills'!$D:$D,"Foe",'Hero Skills'!$C:$C,"All",'Hero Skills'!$A:$A,$B61,'Hero Skills'!$B:$B,"Skill 1",'Hero Skills'!$I:$I,"Stats-Based"))</f>
        <v>0</v>
      </c>
      <c r="AE61" s="118">
        <f>IF($A61="Lead",SUMIFS('Hero Skills'!$H:$H,'Hero Skills'!$F:$F,AE$55,'Hero Skills'!$E:$E,AE$54,'Hero Skills'!$D:$D,"Foe",'Hero Skills'!$C:$C,"All",'Hero Skills'!$A:$A,$B61,'Hero Skills'!$I:$I,"Stats-Based"),SUMIFS('Hero Skills'!$H:$H,'Hero Skills'!$F:$F,AE$55,'Hero Skills'!$E:$E,AE$54,'Hero Skills'!$D:$D,"Foe",'Hero Skills'!$C:$C,"All",'Hero Skills'!$A:$A,$B61,'Hero Skills'!$B:$B,"Skill 1",'Hero Skills'!$I:$I,"Stats-Based"))</f>
        <v>0</v>
      </c>
      <c r="AF61" s="118">
        <f>IF($A61="Lead",SUMIFS('Hero Skills'!$H:$H,'Hero Skills'!$F:$F,AF$55,'Hero Skills'!$E:$E,AF$54,'Hero Skills'!$D:$D,"Foe",'Hero Skills'!$C:$C,"All",'Hero Skills'!$A:$A,$B61,'Hero Skills'!$I:$I,"Stats-Based"),SUMIFS('Hero Skills'!$H:$H,'Hero Skills'!$F:$F,AF$55,'Hero Skills'!$E:$E,AF$54,'Hero Skills'!$D:$D,"Foe",'Hero Skills'!$C:$C,"All",'Hero Skills'!$A:$A,$B61,'Hero Skills'!$B:$B,"Skill 1",'Hero Skills'!$I:$I,"Stats-Based"))</f>
        <v>0</v>
      </c>
      <c r="AG61" s="118">
        <f>IF($A61="Lead",SUMIFS('Hero Skills'!$H:$H,'Hero Skills'!$F:$F,AG$55,'Hero Skills'!$E:$E,AG$54,'Hero Skills'!$D:$D,"Foe",'Hero Skills'!$C:$C,"All",'Hero Skills'!$A:$A,$B61,'Hero Skills'!$I:$I,"Stats-Based"),SUMIFS('Hero Skills'!$H:$H,'Hero Skills'!$F:$F,AG$55,'Hero Skills'!$E:$E,AG$54,'Hero Skills'!$D:$D,"Foe",'Hero Skills'!$C:$C,"All",'Hero Skills'!$A:$A,$B61,'Hero Skills'!$B:$B,"Skill 1",'Hero Skills'!$I:$I,"Stats-Based"))</f>
        <v>0</v>
      </c>
      <c r="AH61" s="118">
        <f>IF($A61="Lead",SUMIFS('Hero Skills'!$H:$H,'Hero Skills'!$F:$F,AH$55,'Hero Skills'!$E:$E,AH$54,'Hero Skills'!$D:$D,"Foe",'Hero Skills'!$C:$C,"All",'Hero Skills'!$A:$A,$B61,'Hero Skills'!$I:$I,"Stats-Based"),SUMIFS('Hero Skills'!$H:$H,'Hero Skills'!$F:$F,AH$55,'Hero Skills'!$E:$E,AH$54,'Hero Skills'!$D:$D,"Foe",'Hero Skills'!$C:$C,"All",'Hero Skills'!$A:$A,$B61,'Hero Skills'!$B:$B,"Skill 1",'Hero Skills'!$I:$I,"Stats-Based"))</f>
        <v>0</v>
      </c>
      <c r="AI61" s="118">
        <f>IF($A61="Lead",SUMIFS('Hero Skills'!$H:$H,'Hero Skills'!$F:$F,AI$55,'Hero Skills'!$E:$E,AI$54,'Hero Skills'!$D:$D,"Foe",'Hero Skills'!$C:$C,"All",'Hero Skills'!$A:$A,$B61,'Hero Skills'!$I:$I,"Stats-Based"),SUMIFS('Hero Skills'!$H:$H,'Hero Skills'!$F:$F,AI$55,'Hero Skills'!$E:$E,AI$54,'Hero Skills'!$D:$D,"Foe",'Hero Skills'!$C:$C,"All",'Hero Skills'!$A:$A,$B61,'Hero Skills'!$B:$B,"Skill 1",'Hero Skills'!$I:$I,"Stats-Based"))</f>
        <v>0</v>
      </c>
      <c r="AJ61" s="118">
        <f>IF($A61="Lead",SUMIFS('Hero Skills'!$H:$H,'Hero Skills'!$F:$F,AJ$55,'Hero Skills'!$E:$E,AJ$54,'Hero Skills'!$D:$D,"Foe",'Hero Skills'!$C:$C,"All",'Hero Skills'!$A:$A,$B61,'Hero Skills'!$I:$I,"Stats-Based"),SUMIFS('Hero Skills'!$H:$H,'Hero Skills'!$F:$F,AJ$55,'Hero Skills'!$E:$E,AJ$54,'Hero Skills'!$D:$D,"Foe",'Hero Skills'!$C:$C,"All",'Hero Skills'!$A:$A,$B61,'Hero Skills'!$B:$B,"Skill 1",'Hero Skills'!$I:$I,"Stats-Based"))</f>
        <v>0</v>
      </c>
      <c r="AK61" s="118">
        <f>IF($A61="Lead",SUMIFS('Hero Skills'!$H:$H,'Hero Skills'!$F:$F,AK$55,'Hero Skills'!$E:$E,AK$54,'Hero Skills'!$D:$D,"Foe",'Hero Skills'!$C:$C,"All",'Hero Skills'!$A:$A,$B61,'Hero Skills'!$I:$I,"Stats-Based"),SUMIFS('Hero Skills'!$H:$H,'Hero Skills'!$F:$F,AK$55,'Hero Skills'!$E:$E,AK$54,'Hero Skills'!$D:$D,"Foe",'Hero Skills'!$C:$C,"All",'Hero Skills'!$A:$A,$B61,'Hero Skills'!$B:$B,"Skill 1",'Hero Skills'!$I:$I,"Stats-Based"))</f>
        <v>0</v>
      </c>
      <c r="AL61" s="118">
        <f>IF($A61="Lead",SUMIFS('Hero Skills'!$H:$H,'Hero Skills'!$F:$F,AL$55,'Hero Skills'!$E:$E,AL$54,'Hero Skills'!$D:$D,"Foe",'Hero Skills'!$C:$C,"All",'Hero Skills'!$A:$A,$B61,'Hero Skills'!$I:$I,"Stats-Based"),SUMIFS('Hero Skills'!$H:$H,'Hero Skills'!$F:$F,AL$55,'Hero Skills'!$E:$E,AL$54,'Hero Skills'!$D:$D,"Foe",'Hero Skills'!$C:$C,"All",'Hero Skills'!$A:$A,$B61,'Hero Skills'!$B:$B,"Skill 1",'Hero Skills'!$I:$I,"Stats-Based"))</f>
        <v>0</v>
      </c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9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/>
      <c r="DI61" s="118"/>
      <c r="DJ61" s="118"/>
      <c r="DK61" s="118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  <c r="EJ61" s="118"/>
      <c r="EK61" s="118"/>
      <c r="EL61" s="118"/>
      <c r="EM61" s="118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118"/>
      <c r="FC61" s="118"/>
      <c r="FD61" s="118"/>
      <c r="FE61" s="118"/>
      <c r="FF61" s="118"/>
      <c r="FG61" s="118"/>
      <c r="FH61" s="118"/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/>
      <c r="FW61" s="118"/>
      <c r="FX61" s="118"/>
      <c r="FY61" s="118"/>
      <c r="FZ61" s="118"/>
      <c r="GA61" s="118"/>
      <c r="GB61" s="118"/>
      <c r="GC61" s="118"/>
      <c r="GD61" s="118"/>
      <c r="GE61" s="118"/>
      <c r="GF61" s="118"/>
      <c r="GG61" s="118"/>
      <c r="GH61" s="118"/>
      <c r="GI61" s="118"/>
      <c r="GJ61" s="118"/>
      <c r="GK61" s="118"/>
      <c r="GL61" s="118"/>
      <c r="GM61" s="118"/>
      <c r="GN61" s="118"/>
      <c r="GO61" s="118"/>
      <c r="GP61" s="118"/>
      <c r="GQ61" s="118"/>
      <c r="GR61" s="118"/>
      <c r="GS61" s="118"/>
      <c r="GT61" s="118"/>
      <c r="GU61" s="118"/>
      <c r="GV61" s="118"/>
      <c r="GW61" s="118"/>
      <c r="GX61" s="118"/>
      <c r="GY61" s="118"/>
      <c r="GZ61" s="118"/>
      <c r="HA61" s="118"/>
      <c r="HB61" s="118"/>
      <c r="HC61" s="118"/>
      <c r="HD61" s="118"/>
      <c r="HE61" s="118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8"/>
      <c r="HQ61" s="118"/>
      <c r="HR61" s="118"/>
      <c r="HS61" s="118"/>
      <c r="HT61" s="118"/>
      <c r="HU61" s="118"/>
      <c r="HV61" s="118"/>
      <c r="HW61" s="118"/>
      <c r="HX61" s="118"/>
      <c r="HY61" s="118"/>
      <c r="HZ61" s="118"/>
      <c r="IA61" s="118"/>
      <c r="IB61" s="118"/>
      <c r="IC61" s="118"/>
      <c r="ID61" s="118"/>
      <c r="IE61" s="118"/>
      <c r="IF61" s="118"/>
      <c r="IG61" s="118"/>
      <c r="IH61" s="118"/>
      <c r="II61" s="118"/>
      <c r="IJ61" s="118"/>
      <c r="IK61" s="118"/>
      <c r="IL61" s="118"/>
      <c r="IM61" s="118"/>
      <c r="IN61" s="118"/>
      <c r="IO61" s="118"/>
      <c r="IP61" s="118"/>
      <c r="IQ61" s="118"/>
      <c r="IR61" s="118"/>
      <c r="IS61" s="118"/>
      <c r="IT61" s="118"/>
      <c r="IU61" s="118"/>
      <c r="IV61" s="118"/>
      <c r="IW61" s="118"/>
      <c r="IX61" s="118"/>
      <c r="IY61" s="118"/>
      <c r="IZ61" s="118"/>
      <c r="JA61" s="118"/>
      <c r="JB61" s="118"/>
      <c r="JC61" s="118"/>
      <c r="JD61" s="118"/>
      <c r="JE61" s="118"/>
      <c r="JF61" s="118"/>
      <c r="JG61" s="118"/>
      <c r="JH61" s="118"/>
      <c r="JI61" s="118"/>
      <c r="JJ61" s="118"/>
      <c r="JK61" s="118"/>
      <c r="JL61" s="118"/>
      <c r="JM61" s="118"/>
      <c r="JN61" s="118"/>
      <c r="JO61" s="118"/>
      <c r="JP61" s="118"/>
      <c r="JQ61" s="118"/>
      <c r="JR61" s="118"/>
      <c r="JS61" s="118"/>
      <c r="JT61" s="118"/>
      <c r="JU61" s="118"/>
      <c r="JV61" s="118"/>
      <c r="JW61" s="118"/>
      <c r="JX61" s="118"/>
      <c r="JY61" s="118"/>
      <c r="JZ61" s="118"/>
      <c r="KA61" s="118"/>
      <c r="KB61" s="118"/>
      <c r="KC61" s="118"/>
      <c r="KD61" s="118"/>
      <c r="KE61" s="118"/>
      <c r="KF61" s="118"/>
      <c r="KG61" s="118"/>
      <c r="KH61" s="118"/>
      <c r="KI61" s="118"/>
      <c r="KJ61" s="118"/>
      <c r="KK61" s="118"/>
      <c r="KL61" s="118"/>
      <c r="KM61" s="118"/>
      <c r="KN61" s="118"/>
      <c r="KO61" s="118"/>
      <c r="KP61" s="118"/>
      <c r="KQ61" s="118"/>
      <c r="KR61" s="118"/>
      <c r="KS61" s="118"/>
      <c r="KT61" s="118"/>
      <c r="KU61" s="118"/>
      <c r="KV61" s="118"/>
      <c r="KW61" s="118"/>
      <c r="KX61" s="118"/>
      <c r="KY61" s="118"/>
      <c r="KZ61" s="118"/>
      <c r="LA61" s="118"/>
      <c r="LB61" s="118"/>
      <c r="LC61" s="118"/>
      <c r="LD61" s="118"/>
      <c r="LE61" s="118"/>
      <c r="LF61" s="118"/>
      <c r="LG61" s="118"/>
      <c r="LH61" s="118"/>
      <c r="LI61" s="118"/>
      <c r="LJ61" s="118"/>
      <c r="LK61" s="118"/>
      <c r="LL61" s="118"/>
      <c r="LM61" s="118"/>
      <c r="LN61" s="118"/>
      <c r="LO61" s="118"/>
      <c r="LP61" s="118"/>
      <c r="LQ61" s="118"/>
      <c r="LR61" s="118"/>
      <c r="LS61" s="118"/>
      <c r="LT61" s="118"/>
      <c r="LU61" s="118"/>
      <c r="LV61" s="118"/>
      <c r="LW61" s="118"/>
      <c r="LX61" s="118"/>
      <c r="LY61" s="118"/>
      <c r="LZ61" s="118"/>
      <c r="MA61" s="118"/>
      <c r="MB61" s="118"/>
      <c r="MC61" s="118"/>
      <c r="MD61" s="118"/>
      <c r="ME61" s="118"/>
      <c r="MF61" s="118"/>
      <c r="MG61" s="118"/>
      <c r="MH61" s="118"/>
      <c r="MI61" s="118"/>
      <c r="MJ61" s="118"/>
      <c r="MK61" s="118"/>
      <c r="ML61" s="118"/>
      <c r="MM61" s="118"/>
      <c r="MN61" s="118"/>
      <c r="MO61" s="118"/>
      <c r="MP61" s="118"/>
      <c r="MQ61" s="118"/>
      <c r="MR61" s="118"/>
      <c r="MS61" s="118"/>
      <c r="MT61" s="118"/>
      <c r="MU61" s="118"/>
      <c r="MV61" s="118"/>
      <c r="MW61" s="118"/>
      <c r="MX61" s="118"/>
      <c r="MY61" s="118"/>
      <c r="MZ61" s="118"/>
      <c r="NA61" s="118"/>
      <c r="NB61" s="118"/>
      <c r="NC61" s="118"/>
      <c r="ND61" s="118"/>
      <c r="NE61" s="118"/>
      <c r="NF61" s="118"/>
      <c r="NG61" s="118"/>
      <c r="NH61" s="118"/>
      <c r="NI61" s="118"/>
      <c r="NJ61" s="118"/>
      <c r="NK61" s="118"/>
      <c r="NL61" s="118"/>
      <c r="NM61" s="118"/>
      <c r="NN61" s="118"/>
      <c r="NO61" s="118"/>
      <c r="NP61" s="118"/>
      <c r="NQ61" s="118"/>
      <c r="NR61" s="118"/>
      <c r="NS61" s="118"/>
      <c r="NT61" s="118"/>
      <c r="NU61" s="118"/>
      <c r="NV61" s="118"/>
      <c r="NW61" s="118"/>
      <c r="NX61" s="118"/>
      <c r="NY61" s="118"/>
      <c r="NZ61" s="118"/>
      <c r="OA61" s="118"/>
      <c r="OB61" s="118"/>
      <c r="OC61" s="118"/>
      <c r="OD61" s="118"/>
      <c r="OE61" s="118"/>
      <c r="OF61" s="118"/>
      <c r="OG61" s="118"/>
      <c r="OH61" s="118"/>
      <c r="OI61" s="118"/>
      <c r="OJ61" s="118"/>
      <c r="OK61" s="118"/>
      <c r="OL61" s="118"/>
      <c r="OM61" s="118"/>
      <c r="ON61" s="118"/>
      <c r="OO61" s="118"/>
      <c r="OP61" s="118"/>
      <c r="OQ61" s="118"/>
      <c r="OR61" s="118"/>
      <c r="OS61" s="118"/>
      <c r="OT61" s="118"/>
      <c r="OU61" s="118"/>
      <c r="OV61" s="118"/>
      <c r="OW61" s="118"/>
      <c r="OX61" s="118"/>
      <c r="OY61" s="118"/>
      <c r="OZ61" s="118"/>
      <c r="PA61" s="118"/>
      <c r="PB61" s="118"/>
      <c r="PC61" s="118"/>
      <c r="PD61" s="118"/>
      <c r="PE61" s="118"/>
      <c r="PF61" s="118"/>
      <c r="PG61" s="118"/>
      <c r="PH61" s="118"/>
      <c r="PI61" s="118"/>
      <c r="PJ61" s="118"/>
      <c r="PK61" s="118"/>
      <c r="PL61" s="118"/>
      <c r="PM61" s="118"/>
      <c r="PN61" s="118"/>
      <c r="PO61" s="118"/>
      <c r="PP61" s="118"/>
      <c r="PQ61" s="118"/>
      <c r="PR61" s="118"/>
      <c r="PS61" s="118"/>
      <c r="PT61" s="118"/>
      <c r="PU61" s="118"/>
      <c r="PV61" s="118"/>
      <c r="PW61" s="118"/>
      <c r="PX61" s="118"/>
      <c r="PY61" s="118"/>
      <c r="PZ61" s="118"/>
      <c r="QA61" s="118"/>
      <c r="QB61" s="118"/>
      <c r="QC61" s="118"/>
      <c r="QD61" s="118"/>
      <c r="QE61" s="118"/>
      <c r="QF61" s="118"/>
      <c r="QG61" s="118"/>
      <c r="QH61" s="118"/>
      <c r="QI61" s="118"/>
      <c r="QJ61" s="118"/>
      <c r="QK61" s="118"/>
      <c r="QL61" s="118"/>
      <c r="QM61" s="118"/>
      <c r="QN61" s="118"/>
      <c r="QO61" s="118"/>
      <c r="QP61" s="118"/>
      <c r="QQ61" s="118"/>
      <c r="QR61" s="118"/>
      <c r="QS61" s="118"/>
      <c r="QT61" s="118"/>
      <c r="QU61" s="118"/>
      <c r="QV61" s="118"/>
      <c r="QW61" s="118"/>
      <c r="QX61" s="118"/>
      <c r="QY61" s="118"/>
      <c r="QZ61" s="118"/>
      <c r="RA61" s="118"/>
      <c r="RB61" s="118"/>
      <c r="RC61" s="118"/>
      <c r="RD61" s="118"/>
      <c r="RE61" s="118"/>
      <c r="RF61" s="118"/>
      <c r="RG61" s="118"/>
      <c r="RH61" s="118"/>
      <c r="RI61" s="118"/>
      <c r="RJ61" s="118"/>
      <c r="RK61" s="118"/>
      <c r="RL61" s="118"/>
      <c r="RM61" s="118"/>
      <c r="RN61" s="118"/>
      <c r="RO61" s="118"/>
      <c r="RP61" s="118"/>
      <c r="RQ61" s="118"/>
      <c r="RR61" s="118"/>
      <c r="RS61" s="118"/>
      <c r="RT61" s="118"/>
      <c r="RU61" s="118"/>
      <c r="RV61" s="118"/>
      <c r="RW61" s="118"/>
      <c r="RX61" s="118"/>
      <c r="RY61" s="118"/>
      <c r="RZ61" s="118"/>
      <c r="SA61" s="118"/>
      <c r="SB61" s="118"/>
      <c r="SC61" s="118"/>
      <c r="SD61" s="118"/>
      <c r="SE61" s="118"/>
      <c r="SF61" s="118"/>
      <c r="SG61" s="118"/>
      <c r="SH61" s="118"/>
      <c r="SI61" s="118"/>
      <c r="SJ61" s="118"/>
      <c r="SK61" s="118"/>
      <c r="SL61" s="118"/>
      <c r="SM61" s="118"/>
      <c r="SN61" s="118"/>
      <c r="SO61" s="118"/>
      <c r="SP61" s="118"/>
      <c r="SQ61" s="118"/>
      <c r="SR61" s="118"/>
      <c r="SS61" s="118"/>
      <c r="ST61" s="118"/>
      <c r="SU61" s="118"/>
      <c r="SV61" s="118"/>
      <c r="SW61" s="118"/>
      <c r="SX61" s="118"/>
      <c r="SY61" s="118"/>
      <c r="SZ61" s="118"/>
      <c r="TA61" s="118"/>
      <c r="TB61" s="118"/>
      <c r="TC61" s="118"/>
      <c r="TD61" s="118"/>
      <c r="TE61" s="118"/>
      <c r="TF61" s="118"/>
      <c r="TG61" s="118"/>
      <c r="TH61" s="118"/>
      <c r="TI61" s="118"/>
      <c r="TJ61" s="118"/>
      <c r="TK61" s="118"/>
      <c r="TL61" s="118"/>
      <c r="TM61" s="118"/>
      <c r="TN61" s="118"/>
      <c r="TO61" s="118"/>
      <c r="TP61" s="118"/>
      <c r="TQ61" s="118"/>
      <c r="TR61" s="118"/>
      <c r="TS61" s="118"/>
      <c r="TT61" s="118"/>
      <c r="TU61" s="118"/>
      <c r="TV61" s="118"/>
      <c r="TW61" s="118"/>
      <c r="TX61" s="118"/>
      <c r="TY61" s="118"/>
      <c r="TZ61" s="118"/>
      <c r="UA61" s="118"/>
      <c r="UB61" s="118"/>
      <c r="UC61" s="118"/>
      <c r="UD61" s="118"/>
      <c r="UE61" s="118"/>
      <c r="UF61" s="118"/>
      <c r="UG61" s="118"/>
      <c r="UH61" s="118"/>
      <c r="UI61" s="118"/>
      <c r="UJ61" s="118"/>
      <c r="UK61" s="118"/>
      <c r="UL61" s="118"/>
      <c r="UM61" s="118"/>
      <c r="UN61" s="118"/>
      <c r="UO61" s="118"/>
      <c r="UP61" s="118"/>
      <c r="UQ61" s="118"/>
      <c r="UR61" s="118"/>
      <c r="US61" s="118"/>
      <c r="UT61" s="118"/>
      <c r="UU61" s="118"/>
      <c r="UV61" s="118"/>
      <c r="UW61" s="118"/>
      <c r="UX61" s="118"/>
      <c r="UY61" s="118"/>
      <c r="UZ61" s="118"/>
      <c r="VA61" s="118"/>
      <c r="VB61" s="118"/>
      <c r="VC61" s="118"/>
      <c r="VD61" s="118"/>
      <c r="VE61" s="118"/>
      <c r="VF61" s="118"/>
      <c r="VG61" s="118"/>
      <c r="VH61" s="118"/>
      <c r="VI61" s="118"/>
      <c r="VJ61" s="118"/>
      <c r="VK61" s="118"/>
      <c r="VL61" s="118"/>
      <c r="VM61" s="118"/>
      <c r="VN61" s="118"/>
      <c r="VO61" s="118"/>
      <c r="VP61" s="118"/>
      <c r="VQ61" s="118"/>
      <c r="VR61" s="118"/>
      <c r="VS61" s="118"/>
      <c r="VT61" s="118"/>
      <c r="VU61" s="118"/>
      <c r="VV61" s="118"/>
      <c r="VW61" s="118"/>
      <c r="VX61" s="118"/>
      <c r="VY61" s="118"/>
      <c r="VZ61" s="118"/>
      <c r="WA61" s="118"/>
      <c r="WB61" s="118"/>
    </row>
    <row r="62" spans="1:600" ht="12.75" x14ac:dyDescent="0.2">
      <c r="A62" s="2" t="s">
        <v>89</v>
      </c>
      <c r="B62" s="2" t="str">
        <f>'MAIN PAGE'!C28</f>
        <v>Gatot</v>
      </c>
      <c r="C62" s="118">
        <f>IF($A62="Lead",SUMIFS('Hero Skills'!$H:$H,'Hero Skills'!$F:$F,C$55,'Hero Skills'!$E:$E,C$54,'Hero Skills'!$D:$D,"Friend",'Hero Skills'!$C:$C,"All",'Hero Skills'!$A:$A,$B62,'Hero Skills'!$I:$I,"Stats-Based")+SUMIFS('Hero Skills'!$H:$H,'Hero Skills'!$C:$C,$E$1,'Hero Skills'!$F:$F,C$55,'Hero Skills'!$E:$E,C$54,'Hero Skills'!$A:$A,$B62,'Hero Skills'!$I:$I,"Stats-Based"),SUMIFS('Hero Skills'!$H:$H,'Hero Skills'!$F:$F,C$55,'Hero Skills'!$E:$E,C$54,'Hero Skills'!$D:$D,"Friend",'Hero Skills'!$C:$C,"All",'Hero Skills'!$A:$A,$B62,'Hero Skills'!$B:$B,"Skill 1",'Hero Skills'!$I:$I,"Stats-Based"))</f>
        <v>0</v>
      </c>
      <c r="D62" s="118">
        <f>IF($A62="Lead",SUMIFS('Hero Skills'!$H:$H,'Hero Skills'!$F:$F,D$55,'Hero Skills'!$E:$E,D$54,'Hero Skills'!$D:$D,"Friend",'Hero Skills'!$C:$C,"All",'Hero Skills'!$A:$A,$B62,'Hero Skills'!$I:$I,"Stats-Based")+SUMIFS('Hero Skills'!$H:$H,'Hero Skills'!$C:$C,$E$1,'Hero Skills'!$F:$F,D$55,'Hero Skills'!$E:$E,D$54,'Hero Skills'!$A:$A,$B62,'Hero Skills'!$I:$I,"Stats-Based"),SUMIFS('Hero Skills'!$H:$H,'Hero Skills'!$F:$F,D$55,'Hero Skills'!$E:$E,D$54,'Hero Skills'!$D:$D,"Friend",'Hero Skills'!$C:$C,"All",'Hero Skills'!$A:$A,$B62,'Hero Skills'!$B:$B,"Skill 1",'Hero Skills'!$I:$I,"Stats-Based"))</f>
        <v>0.3</v>
      </c>
      <c r="E62" s="118">
        <f>IF($A62="Lead",SUMIFS('Hero Skills'!$H:$H,'Hero Skills'!$F:$F,E$55,'Hero Skills'!$E:$E,E$54,'Hero Skills'!$D:$D,"Friend",'Hero Skills'!$C:$C,"All",'Hero Skills'!$A:$A,$B62,'Hero Skills'!$I:$I,"Stats-Based")+SUMIFS('Hero Skills'!$H:$H,'Hero Skills'!$C:$C,$E$1,'Hero Skills'!$F:$F,E$55,'Hero Skills'!$E:$E,E$54,'Hero Skills'!$A:$A,$B62,'Hero Skills'!$I:$I,"Stats-Based"),SUMIFS('Hero Skills'!$H:$H,'Hero Skills'!$F:$F,E$55,'Hero Skills'!$E:$E,E$54,'Hero Skills'!$D:$D,"Friend",'Hero Skills'!$C:$C,"All",'Hero Skills'!$A:$A,$B62,'Hero Skills'!$B:$B,"Skill 1",'Hero Skills'!$I:$I,"Stats-Based"))</f>
        <v>0</v>
      </c>
      <c r="F62" s="118">
        <f>IF($A62="Lead",SUMIFS('Hero Skills'!$H:$H,'Hero Skills'!$F:$F,F$55,'Hero Skills'!$E:$E,F$54,'Hero Skills'!$D:$D,"Friend",'Hero Skills'!$C:$C,"All",'Hero Skills'!$A:$A,$B62,'Hero Skills'!$I:$I,"Stats-Based")+SUMIFS('Hero Skills'!$H:$H,'Hero Skills'!$C:$C,$E$1,'Hero Skills'!$F:$F,F$55,'Hero Skills'!$E:$E,F$54,'Hero Skills'!$A:$A,$B62,'Hero Skills'!$I:$I,"Stats-Based"),SUMIFS('Hero Skills'!$H:$H,'Hero Skills'!$F:$F,F$55,'Hero Skills'!$E:$E,F$54,'Hero Skills'!$D:$D,"Friend",'Hero Skills'!$C:$C,"All",'Hero Skills'!$A:$A,$B62,'Hero Skills'!$B:$B,"Skill 1",'Hero Skills'!$I:$I,"Stats-Based"))</f>
        <v>0</v>
      </c>
      <c r="G62" s="118">
        <f>IF($A62="Lead",SUMIFS('Hero Skills'!$H:$H,'Hero Skills'!$F:$F,G$55,'Hero Skills'!$E:$E,G$54,'Hero Skills'!$D:$D,"Friend",'Hero Skills'!$C:$C,"All",'Hero Skills'!$A:$A,$B62,'Hero Skills'!$I:$I,"Stats-Based")+SUMIFS('Hero Skills'!$H:$H,'Hero Skills'!$C:$C,$E$1,'Hero Skills'!$F:$F,G$55,'Hero Skills'!$E:$E,G$54,'Hero Skills'!$A:$A,$B62,'Hero Skills'!$I:$I,"Stats-Based"),SUMIFS('Hero Skills'!$H:$H,'Hero Skills'!$F:$F,G$55,'Hero Skills'!$E:$E,G$54,'Hero Skills'!$D:$D,"Friend",'Hero Skills'!$C:$C,"All",'Hero Skills'!$A:$A,$B62,'Hero Skills'!$B:$B,"Skill 1",'Hero Skills'!$I:$I,"Stats-Based"))</f>
        <v>0</v>
      </c>
      <c r="H62" s="118">
        <f>IF($A62="Lead",SUMIFS('Hero Skills'!$H:$H,'Hero Skills'!$F:$F,H$55,'Hero Skills'!$E:$E,H$54,'Hero Skills'!$D:$D,"Friend",'Hero Skills'!$C:$C,"All",'Hero Skills'!$A:$A,$B62,'Hero Skills'!$I:$I,"Stats-Based")+SUMIFS('Hero Skills'!$H:$H,'Hero Skills'!$C:$C,$E$1,'Hero Skills'!$F:$F,H$55,'Hero Skills'!$E:$E,H$54,'Hero Skills'!$A:$A,$B62,'Hero Skills'!$I:$I,"Stats-Based"),SUMIFS('Hero Skills'!$H:$H,'Hero Skills'!$F:$F,H$55,'Hero Skills'!$E:$E,H$54,'Hero Skills'!$D:$D,"Friend",'Hero Skills'!$C:$C,"All",'Hero Skills'!$A:$A,$B62,'Hero Skills'!$B:$B,"Skill 1",'Hero Skills'!$I:$I,"Stats-Based"))</f>
        <v>0</v>
      </c>
      <c r="I62" s="118">
        <f>IF($A62="Lead",SUMIFS('Hero Skills'!$H:$H,'Hero Skills'!$F:$F,I$55,'Hero Skills'!$E:$E,I$54,'Hero Skills'!$D:$D,"Friend",'Hero Skills'!$C:$C,"All",'Hero Skills'!$A:$A,$B62,'Hero Skills'!$I:$I,"Stats-Based")+SUMIFS('Hero Skills'!$H:$H,'Hero Skills'!$C:$C,$E$1,'Hero Skills'!$F:$F,I$55,'Hero Skills'!$E:$E,I$54,'Hero Skills'!$A:$A,$B62,'Hero Skills'!$I:$I,"Stats-Based"),SUMIFS('Hero Skills'!$H:$H,'Hero Skills'!$F:$F,I$55,'Hero Skills'!$E:$E,I$54,'Hero Skills'!$D:$D,"Friend",'Hero Skills'!$C:$C,"All",'Hero Skills'!$A:$A,$B62,'Hero Skills'!$B:$B,"Skill 1",'Hero Skills'!$I:$I,"Stats-Based"))</f>
        <v>0</v>
      </c>
      <c r="J62" s="118">
        <f>IF($A62="Lead",SUMIFS('Hero Skills'!$H:$H,'Hero Skills'!$F:$F,J$55,'Hero Skills'!$E:$E,J$54,'Hero Skills'!$D:$D,"Friend",'Hero Skills'!$C:$C,"All",'Hero Skills'!$A:$A,$B62,'Hero Skills'!$I:$I,"Stats-Based")+SUMIFS('Hero Skills'!$H:$H,'Hero Skills'!$C:$C,$E$1,'Hero Skills'!$F:$F,J$55,'Hero Skills'!$E:$E,J$54,'Hero Skills'!$A:$A,$B62,'Hero Skills'!$I:$I,"Stats-Based"),SUMIFS('Hero Skills'!$H:$H,'Hero Skills'!$F:$F,J$55,'Hero Skills'!$E:$E,J$54,'Hero Skills'!$D:$D,"Friend",'Hero Skills'!$C:$C,"All",'Hero Skills'!$A:$A,$B62,'Hero Skills'!$B:$B,"Skill 1",'Hero Skills'!$I:$I,"Stats-Based"))</f>
        <v>0</v>
      </c>
      <c r="K62" s="118">
        <f>IF($A62="Lead",SUMIFS('Hero Skills'!$H:$H,'Hero Skills'!$F:$F,K$55,'Hero Skills'!$E:$E,K$54,'Hero Skills'!$D:$D,"Friend",'Hero Skills'!$C:$C,"All",'Hero Skills'!$A:$A,$B62,'Hero Skills'!$I:$I,"Stats-Based")+SUMIFS('Hero Skills'!$H:$H,'Hero Skills'!$C:$C,$E$1,'Hero Skills'!$F:$F,K$55,'Hero Skills'!$E:$E,K$54,'Hero Skills'!$A:$A,$B62,'Hero Skills'!$I:$I,"Stats-Based"),SUMIFS('Hero Skills'!$H:$H,'Hero Skills'!$F:$F,K$55,'Hero Skills'!$E:$E,K$54,'Hero Skills'!$D:$D,"Friend",'Hero Skills'!$C:$C,"All",'Hero Skills'!$A:$A,$B62,'Hero Skills'!$B:$B,"Skill 1",'Hero Skills'!$I:$I,"Stats-Based"))</f>
        <v>0</v>
      </c>
      <c r="L62" s="118">
        <f>IF($A62="Lead",SUMIFS('Hero Skills'!$H:$H,'Hero Skills'!$F:$F,L$55,'Hero Skills'!$E:$E,L$54,'Hero Skills'!$D:$D,"Friend",'Hero Skills'!$C:$C,"All",'Hero Skills'!$A:$A,$B62,'Hero Skills'!$I:$I,"Stats-Based")+SUMIFS('Hero Skills'!$H:$H,'Hero Skills'!$C:$C,$E$1,'Hero Skills'!$F:$F,L$55,'Hero Skills'!$E:$E,L$54,'Hero Skills'!$A:$A,$B62,'Hero Skills'!$I:$I,"Stats-Based"),SUMIFS('Hero Skills'!$H:$H,'Hero Skills'!$F:$F,L$55,'Hero Skills'!$E:$E,L$54,'Hero Skills'!$D:$D,"Friend",'Hero Skills'!$C:$C,"All",'Hero Skills'!$A:$A,$B62,'Hero Skills'!$B:$B,"Skill 1",'Hero Skills'!$I:$I,"Stats-Based"))</f>
        <v>0</v>
      </c>
      <c r="M62" s="118">
        <f>IF($A62="Lead",SUMIFS('Hero Skills'!$H:$H,'Hero Skills'!$F:$F,M$55,'Hero Skills'!$E:$E,M$54,'Hero Skills'!$D:$D,"Friend",'Hero Skills'!$C:$C,"All",'Hero Skills'!$A:$A,$B62,'Hero Skills'!$I:$I,"Stats-Based")+SUMIFS('Hero Skills'!$H:$H,'Hero Skills'!$C:$C,$E$1,'Hero Skills'!$F:$F,M$55,'Hero Skills'!$E:$E,M$54,'Hero Skills'!$A:$A,$B62,'Hero Skills'!$I:$I,"Stats-Based"),SUMIFS('Hero Skills'!$H:$H,'Hero Skills'!$F:$F,M$55,'Hero Skills'!$E:$E,M$54,'Hero Skills'!$D:$D,"Friend",'Hero Skills'!$C:$C,"All",'Hero Skills'!$A:$A,$B62,'Hero Skills'!$B:$B,"Skill 1",'Hero Skills'!$I:$I,"Stats-Based"))</f>
        <v>0</v>
      </c>
      <c r="N62" s="118">
        <f>IF($A62="Lead",SUMIFS('Hero Skills'!$H:$H,'Hero Skills'!$F:$F,N$55,'Hero Skills'!$E:$E,N$54,'Hero Skills'!$D:$D,"Friend",'Hero Skills'!$C:$C,"All",'Hero Skills'!$A:$A,$B62,'Hero Skills'!$I:$I,"Stats-Based")+SUMIFS('Hero Skills'!$H:$H,'Hero Skills'!$C:$C,$E$1,'Hero Skills'!$F:$F,N$55,'Hero Skills'!$E:$E,N$54,'Hero Skills'!$A:$A,$B62,'Hero Skills'!$I:$I,"Stats-Based"),SUMIFS('Hero Skills'!$H:$H,'Hero Skills'!$F:$F,N$55,'Hero Skills'!$E:$E,N$54,'Hero Skills'!$D:$D,"Friend",'Hero Skills'!$C:$C,"All",'Hero Skills'!$A:$A,$B62,'Hero Skills'!$B:$B,"Skill 1",'Hero Skills'!$I:$I,"Stats-Based"))</f>
        <v>0</v>
      </c>
      <c r="O62" s="118">
        <f>IF($A62="Lead",SUMIFS('Hero Skills'!$H:$H,'Hero Skills'!$F:$F,O$55,'Hero Skills'!$E:$E,O$54,'Hero Skills'!$D:$D,"Friend",'Hero Skills'!$C:$C,"All",'Hero Skills'!$A:$A,$B62,'Hero Skills'!$I:$I,"Stats-Based")+SUMIFS('Hero Skills'!$H:$H,'Hero Skills'!$C:$C,$E$1,'Hero Skills'!$F:$F,O$55,'Hero Skills'!$E:$E,O$54,'Hero Skills'!$A:$A,$B62,'Hero Skills'!$I:$I,"Stats-Based"),SUMIFS('Hero Skills'!$H:$H,'Hero Skills'!$F:$F,O$55,'Hero Skills'!$E:$E,O$54,'Hero Skills'!$D:$D,"Friend",'Hero Skills'!$C:$C,"All",'Hero Skills'!$A:$A,$B62,'Hero Skills'!$B:$B,"Skill 1",'Hero Skills'!$I:$I,"Stats-Based"))</f>
        <v>0</v>
      </c>
      <c r="P62" s="118">
        <f>IF($A62="Lead",SUMIFS('Hero Skills'!$H:$H,'Hero Skills'!$F:$F,P$55,'Hero Skills'!$E:$E,P$54,'Hero Skills'!$D:$D,"Friend",'Hero Skills'!$C:$C,"All",'Hero Skills'!$A:$A,$B62,'Hero Skills'!$I:$I,"Stats-Based")+SUMIFS('Hero Skills'!$H:$H,'Hero Skills'!$C:$C,$E$1,'Hero Skills'!$F:$F,P$55,'Hero Skills'!$E:$E,P$54,'Hero Skills'!$A:$A,$B62,'Hero Skills'!$I:$I,"Stats-Based"),SUMIFS('Hero Skills'!$H:$H,'Hero Skills'!$F:$F,P$55,'Hero Skills'!$E:$E,P$54,'Hero Skills'!$D:$D,"Friend",'Hero Skills'!$C:$C,"All",'Hero Skills'!$A:$A,$B62,'Hero Skills'!$B:$B,"Skill 1",'Hero Skills'!$I:$I,"Stats-Based"))</f>
        <v>0</v>
      </c>
      <c r="Q62" s="118">
        <f>IF($A62="Lead",SUMIFS('Hero Skills'!$H:$H,'Hero Skills'!$F:$F,Q$55,'Hero Skills'!$E:$E,Q$54,'Hero Skills'!$D:$D,"Friend",'Hero Skills'!$C:$C,"All",'Hero Skills'!$A:$A,$B62,'Hero Skills'!$I:$I,"Stats-Based")+SUMIFS('Hero Skills'!$H:$H,'Hero Skills'!$C:$C,$E$1,'Hero Skills'!$F:$F,Q$55,'Hero Skills'!$E:$E,Q$54,'Hero Skills'!$A:$A,$B62,'Hero Skills'!$I:$I,"Stats-Based"),SUMIFS('Hero Skills'!$H:$H,'Hero Skills'!$F:$F,Q$55,'Hero Skills'!$E:$E,Q$54,'Hero Skills'!$D:$D,"Friend",'Hero Skills'!$C:$C,"All",'Hero Skills'!$A:$A,$B62,'Hero Skills'!$B:$B,"Skill 1",'Hero Skills'!$I:$I,"Stats-Based"))</f>
        <v>0</v>
      </c>
      <c r="R62" s="118">
        <f>IF($A62="Lead",SUMIFS('Hero Skills'!$H:$H,'Hero Skills'!$F:$F,R$55,'Hero Skills'!$E:$E,R$54,'Hero Skills'!$D:$D,"Friend",'Hero Skills'!$C:$C,"All",'Hero Skills'!$A:$A,$B62,'Hero Skills'!$I:$I,"Stats-Based")+SUMIFS('Hero Skills'!$H:$H,'Hero Skills'!$C:$C,$E$1,'Hero Skills'!$F:$F,R$55,'Hero Skills'!$E:$E,R$54,'Hero Skills'!$A:$A,$B62,'Hero Skills'!$I:$I,"Stats-Based"),SUMIFS('Hero Skills'!$H:$H,'Hero Skills'!$F:$F,R$55,'Hero Skills'!$E:$E,R$54,'Hero Skills'!$D:$D,"Friend",'Hero Skills'!$C:$C,"All",'Hero Skills'!$A:$A,$B62,'Hero Skills'!$B:$B,"Skill 1",'Hero Skills'!$I:$I,"Stats-Based"))</f>
        <v>0</v>
      </c>
      <c r="S62" s="118">
        <f>IF($A62="Lead",SUMIFS('Hero Skills'!$H:$H,'Hero Skills'!$F:$F,S$55,'Hero Skills'!$E:$E,S$54,'Hero Skills'!$D:$D,"Friend",'Hero Skills'!$C:$C,"All",'Hero Skills'!$A:$A,$B62,'Hero Skills'!$I:$I,"Stats-Based")+SUMIFS('Hero Skills'!$H:$H,'Hero Skills'!$C:$C,$E$1,'Hero Skills'!$F:$F,S$55,'Hero Skills'!$E:$E,S$54,'Hero Skills'!$A:$A,$B62,'Hero Skills'!$I:$I,"Stats-Based"),SUMIFS('Hero Skills'!$H:$H,'Hero Skills'!$F:$F,S$55,'Hero Skills'!$E:$E,S$54,'Hero Skills'!$D:$D,"Friend",'Hero Skills'!$C:$C,"All",'Hero Skills'!$A:$A,$B62,'Hero Skills'!$B:$B,"Skill 1",'Hero Skills'!$I:$I,"Stats-Based"))</f>
        <v>0</v>
      </c>
      <c r="T62" s="118">
        <f>IF($A62="Lead",SUMIFS('Hero Skills'!$H:$H,'Hero Skills'!$F:$F,T$55,'Hero Skills'!$E:$E,T$54,'Hero Skills'!$D:$D,"Friend",'Hero Skills'!$C:$C,"All",'Hero Skills'!$A:$A,$B62,'Hero Skills'!$I:$I,"Stats-Based")+SUMIFS('Hero Skills'!$H:$H,'Hero Skills'!$C:$C,$E$1,'Hero Skills'!$F:$F,T$55,'Hero Skills'!$E:$E,T$54,'Hero Skills'!$A:$A,$B62,'Hero Skills'!$I:$I,"Stats-Based"),SUMIFS('Hero Skills'!$H:$H,'Hero Skills'!$F:$F,T$55,'Hero Skills'!$E:$E,T$54,'Hero Skills'!$D:$D,"Friend",'Hero Skills'!$C:$C,"All",'Hero Skills'!$A:$A,$B62,'Hero Skills'!$B:$B,"Skill 1",'Hero Skills'!$I:$I,"Stats-Based"))</f>
        <v>0</v>
      </c>
      <c r="U62" s="118">
        <f>IF($A62="Lead",SUMIFS('Hero Skills'!$H:$H,'Hero Skills'!$F:$F,U$55,'Hero Skills'!$E:$E,U$54,'Hero Skills'!$D:$D,"Foe",'Hero Skills'!$C:$C,"All",'Hero Skills'!$A:$A,$B62,'Hero Skills'!$I:$I,"Stats-Based"),SUMIFS('Hero Skills'!$H:$H,'Hero Skills'!$F:$F,U$55,'Hero Skills'!$E:$E,U$54,'Hero Skills'!$D:$D,"Foe",'Hero Skills'!$C:$C,"All",'Hero Skills'!$A:$A,$B62,'Hero Skills'!$B:$B,"Skill 1",'Hero Skills'!$I:$I,"Stats-Based"))</f>
        <v>0</v>
      </c>
      <c r="V62" s="118">
        <f>IF($A62="Lead",SUMIFS('Hero Skills'!$H:$H,'Hero Skills'!$F:$F,V$55,'Hero Skills'!$E:$E,V$54,'Hero Skills'!$D:$D,"Foe",'Hero Skills'!$C:$C,"All",'Hero Skills'!$A:$A,$B62,'Hero Skills'!$I:$I,"Stats-Based"),SUMIFS('Hero Skills'!$H:$H,'Hero Skills'!$F:$F,V$55,'Hero Skills'!$E:$E,V$54,'Hero Skills'!$D:$D,"Foe",'Hero Skills'!$C:$C,"All",'Hero Skills'!$A:$A,$B62,'Hero Skills'!$B:$B,"Skill 1",'Hero Skills'!$I:$I,"Stats-Based"))</f>
        <v>0</v>
      </c>
      <c r="W62" s="118">
        <f>IF($A62="Lead",SUMIFS('Hero Skills'!$H:$H,'Hero Skills'!$F:$F,W$55,'Hero Skills'!$E:$E,W$54,'Hero Skills'!$D:$D,"Foe",'Hero Skills'!$C:$C,"All",'Hero Skills'!$A:$A,$B62,'Hero Skills'!$I:$I,"Stats-Based"),SUMIFS('Hero Skills'!$H:$H,'Hero Skills'!$F:$F,W$55,'Hero Skills'!$E:$E,W$54,'Hero Skills'!$D:$D,"Foe",'Hero Skills'!$C:$C,"All",'Hero Skills'!$A:$A,$B62,'Hero Skills'!$B:$B,"Skill 1",'Hero Skills'!$I:$I,"Stats-Based"))</f>
        <v>0</v>
      </c>
      <c r="X62" s="118">
        <f>IF($A62="Lead",SUMIFS('Hero Skills'!$H:$H,'Hero Skills'!$F:$F,X$55,'Hero Skills'!$E:$E,X$54,'Hero Skills'!$D:$D,"Foe",'Hero Skills'!$C:$C,"All",'Hero Skills'!$A:$A,$B62,'Hero Skills'!$I:$I,"Stats-Based"),SUMIFS('Hero Skills'!$H:$H,'Hero Skills'!$F:$F,X$55,'Hero Skills'!$E:$E,X$54,'Hero Skills'!$D:$D,"Foe",'Hero Skills'!$C:$C,"All",'Hero Skills'!$A:$A,$B62,'Hero Skills'!$B:$B,"Skill 1",'Hero Skills'!$I:$I,"Stats-Based"))</f>
        <v>0</v>
      </c>
      <c r="Y62" s="118">
        <f>IF($A62="Lead",SUMIFS('Hero Skills'!$H:$H,'Hero Skills'!$F:$F,Y$55,'Hero Skills'!$E:$E,Y$54,'Hero Skills'!$D:$D,"Foe",'Hero Skills'!$C:$C,"All",'Hero Skills'!$A:$A,$B62,'Hero Skills'!$I:$I,"Stats-Based"),SUMIFS('Hero Skills'!$H:$H,'Hero Skills'!$F:$F,Y$55,'Hero Skills'!$E:$E,Y$54,'Hero Skills'!$D:$D,"Foe",'Hero Skills'!$C:$C,"All",'Hero Skills'!$A:$A,$B62,'Hero Skills'!$B:$B,"Skill 1",'Hero Skills'!$I:$I,"Stats-Based"))</f>
        <v>0</v>
      </c>
      <c r="Z62" s="118">
        <f>IF($A62="Lead",SUMIFS('Hero Skills'!$H:$H,'Hero Skills'!$F:$F,Z$55,'Hero Skills'!$E:$E,Z$54,'Hero Skills'!$D:$D,"Foe",'Hero Skills'!$C:$C,"All",'Hero Skills'!$A:$A,$B62,'Hero Skills'!$I:$I,"Stats-Based"),SUMIFS('Hero Skills'!$H:$H,'Hero Skills'!$F:$F,Z$55,'Hero Skills'!$E:$E,Z$54,'Hero Skills'!$D:$D,"Foe",'Hero Skills'!$C:$C,"All",'Hero Skills'!$A:$A,$B62,'Hero Skills'!$B:$B,"Skill 1",'Hero Skills'!$I:$I,"Stats-Based"))</f>
        <v>0</v>
      </c>
      <c r="AA62" s="118">
        <f>IF($A62="Lead",SUMIFS('Hero Skills'!$H:$H,'Hero Skills'!$F:$F,AA$55,'Hero Skills'!$E:$E,AA$54,'Hero Skills'!$D:$D,"Foe",'Hero Skills'!$C:$C,"All",'Hero Skills'!$A:$A,$B62,'Hero Skills'!$I:$I,"Stats-Based"),SUMIFS('Hero Skills'!$H:$H,'Hero Skills'!$F:$F,AA$55,'Hero Skills'!$E:$E,AA$54,'Hero Skills'!$D:$D,"Foe",'Hero Skills'!$C:$C,"All",'Hero Skills'!$A:$A,$B62,'Hero Skills'!$B:$B,"Skill 1",'Hero Skills'!$I:$I,"Stats-Based"))</f>
        <v>0</v>
      </c>
      <c r="AB62" s="118">
        <f>IF($A62="Lead",SUMIFS('Hero Skills'!$H:$H,'Hero Skills'!$F:$F,AB$55,'Hero Skills'!$E:$E,AB$54,'Hero Skills'!$D:$D,"Foe",'Hero Skills'!$C:$C,"All",'Hero Skills'!$A:$A,$B62,'Hero Skills'!$I:$I,"Stats-Based"),SUMIFS('Hero Skills'!$H:$H,'Hero Skills'!$F:$F,AB$55,'Hero Skills'!$E:$E,AB$54,'Hero Skills'!$D:$D,"Foe",'Hero Skills'!$C:$C,"All",'Hero Skills'!$A:$A,$B62,'Hero Skills'!$B:$B,"Skill 1",'Hero Skills'!$I:$I,"Stats-Based"))</f>
        <v>0</v>
      </c>
      <c r="AC62" s="118">
        <f>IF($A62="Lead",SUMIFS('Hero Skills'!$H:$H,'Hero Skills'!$F:$F,AC$55,'Hero Skills'!$E:$E,AC$54,'Hero Skills'!$D:$D,"Foe",'Hero Skills'!$C:$C,"All",'Hero Skills'!$A:$A,$B62,'Hero Skills'!$I:$I,"Stats-Based"),SUMIFS('Hero Skills'!$H:$H,'Hero Skills'!$F:$F,AC$55,'Hero Skills'!$E:$E,AC$54,'Hero Skills'!$D:$D,"Foe",'Hero Skills'!$C:$C,"All",'Hero Skills'!$A:$A,$B62,'Hero Skills'!$B:$B,"Skill 1",'Hero Skills'!$I:$I,"Stats-Based"))</f>
        <v>0</v>
      </c>
      <c r="AD62" s="118">
        <f>IF($A62="Lead",SUMIFS('Hero Skills'!$H:$H,'Hero Skills'!$F:$F,AD$55,'Hero Skills'!$E:$E,AD$54,'Hero Skills'!$D:$D,"Foe",'Hero Skills'!$C:$C,"All",'Hero Skills'!$A:$A,$B62,'Hero Skills'!$I:$I,"Stats-Based"),SUMIFS('Hero Skills'!$H:$H,'Hero Skills'!$F:$F,AD$55,'Hero Skills'!$E:$E,AD$54,'Hero Skills'!$D:$D,"Foe",'Hero Skills'!$C:$C,"All",'Hero Skills'!$A:$A,$B62,'Hero Skills'!$B:$B,"Skill 1",'Hero Skills'!$I:$I,"Stats-Based"))</f>
        <v>0</v>
      </c>
      <c r="AE62" s="118">
        <f>IF($A62="Lead",SUMIFS('Hero Skills'!$H:$H,'Hero Skills'!$F:$F,AE$55,'Hero Skills'!$E:$E,AE$54,'Hero Skills'!$D:$D,"Foe",'Hero Skills'!$C:$C,"All",'Hero Skills'!$A:$A,$B62,'Hero Skills'!$I:$I,"Stats-Based"),SUMIFS('Hero Skills'!$H:$H,'Hero Skills'!$F:$F,AE$55,'Hero Skills'!$E:$E,AE$54,'Hero Skills'!$D:$D,"Foe",'Hero Skills'!$C:$C,"All",'Hero Skills'!$A:$A,$B62,'Hero Skills'!$B:$B,"Skill 1",'Hero Skills'!$I:$I,"Stats-Based"))</f>
        <v>0</v>
      </c>
      <c r="AF62" s="118">
        <f>IF($A62="Lead",SUMIFS('Hero Skills'!$H:$H,'Hero Skills'!$F:$F,AF$55,'Hero Skills'!$E:$E,AF$54,'Hero Skills'!$D:$D,"Foe",'Hero Skills'!$C:$C,"All",'Hero Skills'!$A:$A,$B62,'Hero Skills'!$I:$I,"Stats-Based"),SUMIFS('Hero Skills'!$H:$H,'Hero Skills'!$F:$F,AF$55,'Hero Skills'!$E:$E,AF$54,'Hero Skills'!$D:$D,"Foe",'Hero Skills'!$C:$C,"All",'Hero Skills'!$A:$A,$B62,'Hero Skills'!$B:$B,"Skill 1",'Hero Skills'!$I:$I,"Stats-Based"))</f>
        <v>0</v>
      </c>
      <c r="AG62" s="118">
        <f>IF($A62="Lead",SUMIFS('Hero Skills'!$H:$H,'Hero Skills'!$F:$F,AG$55,'Hero Skills'!$E:$E,AG$54,'Hero Skills'!$D:$D,"Foe",'Hero Skills'!$C:$C,"All",'Hero Skills'!$A:$A,$B62,'Hero Skills'!$I:$I,"Stats-Based"),SUMIFS('Hero Skills'!$H:$H,'Hero Skills'!$F:$F,AG$55,'Hero Skills'!$E:$E,AG$54,'Hero Skills'!$D:$D,"Foe",'Hero Skills'!$C:$C,"All",'Hero Skills'!$A:$A,$B62,'Hero Skills'!$B:$B,"Skill 1",'Hero Skills'!$I:$I,"Stats-Based"))</f>
        <v>0</v>
      </c>
      <c r="AH62" s="118">
        <f>IF($A62="Lead",SUMIFS('Hero Skills'!$H:$H,'Hero Skills'!$F:$F,AH$55,'Hero Skills'!$E:$E,AH$54,'Hero Skills'!$D:$D,"Foe",'Hero Skills'!$C:$C,"All",'Hero Skills'!$A:$A,$B62,'Hero Skills'!$I:$I,"Stats-Based"),SUMIFS('Hero Skills'!$H:$H,'Hero Skills'!$F:$F,AH$55,'Hero Skills'!$E:$E,AH$54,'Hero Skills'!$D:$D,"Foe",'Hero Skills'!$C:$C,"All",'Hero Skills'!$A:$A,$B62,'Hero Skills'!$B:$B,"Skill 1",'Hero Skills'!$I:$I,"Stats-Based"))</f>
        <v>0</v>
      </c>
      <c r="AI62" s="118">
        <f>IF($A62="Lead",SUMIFS('Hero Skills'!$H:$H,'Hero Skills'!$F:$F,AI$55,'Hero Skills'!$E:$E,AI$54,'Hero Skills'!$D:$D,"Foe",'Hero Skills'!$C:$C,"All",'Hero Skills'!$A:$A,$B62,'Hero Skills'!$I:$I,"Stats-Based"),SUMIFS('Hero Skills'!$H:$H,'Hero Skills'!$F:$F,AI$55,'Hero Skills'!$E:$E,AI$54,'Hero Skills'!$D:$D,"Foe",'Hero Skills'!$C:$C,"All",'Hero Skills'!$A:$A,$B62,'Hero Skills'!$B:$B,"Skill 1",'Hero Skills'!$I:$I,"Stats-Based"))</f>
        <v>0</v>
      </c>
      <c r="AJ62" s="118">
        <f>IF($A62="Lead",SUMIFS('Hero Skills'!$H:$H,'Hero Skills'!$F:$F,AJ$55,'Hero Skills'!$E:$E,AJ$54,'Hero Skills'!$D:$D,"Foe",'Hero Skills'!$C:$C,"All",'Hero Skills'!$A:$A,$B62,'Hero Skills'!$I:$I,"Stats-Based"),SUMIFS('Hero Skills'!$H:$H,'Hero Skills'!$F:$F,AJ$55,'Hero Skills'!$E:$E,AJ$54,'Hero Skills'!$D:$D,"Foe",'Hero Skills'!$C:$C,"All",'Hero Skills'!$A:$A,$B62,'Hero Skills'!$B:$B,"Skill 1",'Hero Skills'!$I:$I,"Stats-Based"))</f>
        <v>0</v>
      </c>
      <c r="AK62" s="118">
        <f>IF($A62="Lead",SUMIFS('Hero Skills'!$H:$H,'Hero Skills'!$F:$F,AK$55,'Hero Skills'!$E:$E,AK$54,'Hero Skills'!$D:$D,"Foe",'Hero Skills'!$C:$C,"All",'Hero Skills'!$A:$A,$B62,'Hero Skills'!$I:$I,"Stats-Based"),SUMIFS('Hero Skills'!$H:$H,'Hero Skills'!$F:$F,AK$55,'Hero Skills'!$E:$E,AK$54,'Hero Skills'!$D:$D,"Foe",'Hero Skills'!$C:$C,"All",'Hero Skills'!$A:$A,$B62,'Hero Skills'!$B:$B,"Skill 1",'Hero Skills'!$I:$I,"Stats-Based"))</f>
        <v>0</v>
      </c>
      <c r="AL62" s="118">
        <f>IF($A62="Lead",SUMIFS('Hero Skills'!$H:$H,'Hero Skills'!$F:$F,AL$55,'Hero Skills'!$E:$E,AL$54,'Hero Skills'!$D:$D,"Foe",'Hero Skills'!$C:$C,"All",'Hero Skills'!$A:$A,$B62,'Hero Skills'!$I:$I,"Stats-Based"),SUMIFS('Hero Skills'!$H:$H,'Hero Skills'!$F:$F,AL$55,'Hero Skills'!$E:$E,AL$54,'Hero Skills'!$D:$D,"Foe",'Hero Skills'!$C:$C,"All",'Hero Skills'!$A:$A,$B62,'Hero Skills'!$B:$B,"Skill 1",'Hero Skills'!$I:$I,"Stats-Based"))</f>
        <v>0</v>
      </c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9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118"/>
      <c r="DG62" s="118"/>
      <c r="DH62" s="118"/>
      <c r="DI62" s="118"/>
      <c r="DJ62" s="118"/>
      <c r="DK62" s="118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  <c r="DW62" s="118"/>
      <c r="DX62" s="118"/>
      <c r="DY62" s="118"/>
      <c r="DZ62" s="118"/>
      <c r="EA62" s="118"/>
      <c r="EB62" s="118"/>
      <c r="EC62" s="118"/>
      <c r="ED62" s="118"/>
      <c r="EE62" s="118"/>
      <c r="EF62" s="118"/>
      <c r="EG62" s="118"/>
      <c r="EH62" s="118"/>
      <c r="EI62" s="118"/>
      <c r="EJ62" s="118"/>
      <c r="EK62" s="118"/>
      <c r="EL62" s="118"/>
      <c r="EM62" s="118"/>
      <c r="EN62" s="118"/>
      <c r="EO62" s="118"/>
      <c r="EP62" s="118"/>
      <c r="EQ62" s="118"/>
      <c r="ER62" s="118"/>
      <c r="ES62" s="118"/>
      <c r="ET62" s="118"/>
      <c r="EU62" s="118"/>
      <c r="EV62" s="118"/>
      <c r="EW62" s="118"/>
      <c r="EX62" s="118"/>
      <c r="EY62" s="118"/>
      <c r="EZ62" s="118"/>
      <c r="FA62" s="118"/>
      <c r="FB62" s="118"/>
      <c r="FC62" s="118"/>
      <c r="FD62" s="118"/>
      <c r="FE62" s="118"/>
      <c r="FF62" s="118"/>
      <c r="FG62" s="118"/>
      <c r="FH62" s="118"/>
      <c r="FI62" s="118"/>
      <c r="FJ62" s="118"/>
      <c r="FK62" s="118"/>
      <c r="FL62" s="118"/>
      <c r="FM62" s="118"/>
      <c r="FN62" s="118"/>
      <c r="FO62" s="118"/>
      <c r="FP62" s="118"/>
      <c r="FQ62" s="118"/>
      <c r="FR62" s="118"/>
      <c r="FS62" s="118"/>
      <c r="FT62" s="118"/>
      <c r="FU62" s="118"/>
      <c r="FV62" s="118"/>
      <c r="FW62" s="118"/>
      <c r="FX62" s="118"/>
      <c r="FY62" s="118"/>
      <c r="FZ62" s="118"/>
      <c r="GA62" s="118"/>
      <c r="GB62" s="118"/>
      <c r="GC62" s="118"/>
      <c r="GD62" s="118"/>
      <c r="GE62" s="118"/>
      <c r="GF62" s="118"/>
      <c r="GG62" s="118"/>
      <c r="GH62" s="118"/>
      <c r="GI62" s="118"/>
      <c r="GJ62" s="118"/>
      <c r="GK62" s="118"/>
      <c r="GL62" s="118"/>
      <c r="GM62" s="118"/>
      <c r="GN62" s="118"/>
      <c r="GO62" s="118"/>
      <c r="GP62" s="118"/>
      <c r="GQ62" s="118"/>
      <c r="GR62" s="118"/>
      <c r="GS62" s="118"/>
      <c r="GT62" s="118"/>
      <c r="GU62" s="118"/>
      <c r="GV62" s="118"/>
      <c r="GW62" s="118"/>
      <c r="GX62" s="118"/>
      <c r="GY62" s="118"/>
      <c r="GZ62" s="118"/>
      <c r="HA62" s="118"/>
      <c r="HB62" s="118"/>
      <c r="HC62" s="118"/>
      <c r="HD62" s="118"/>
      <c r="HE62" s="118"/>
      <c r="HF62" s="118"/>
      <c r="HG62" s="118"/>
      <c r="HH62" s="118"/>
      <c r="HI62" s="118"/>
      <c r="HJ62" s="118"/>
      <c r="HK62" s="118"/>
      <c r="HL62" s="118"/>
      <c r="HM62" s="118"/>
      <c r="HN62" s="118"/>
      <c r="HO62" s="118"/>
      <c r="HP62" s="118"/>
      <c r="HQ62" s="118"/>
      <c r="HR62" s="118"/>
      <c r="HS62" s="118"/>
      <c r="HT62" s="118"/>
      <c r="HU62" s="118"/>
      <c r="HV62" s="118"/>
      <c r="HW62" s="118"/>
      <c r="HX62" s="118"/>
      <c r="HY62" s="118"/>
      <c r="HZ62" s="118"/>
      <c r="IA62" s="118"/>
      <c r="IB62" s="118"/>
      <c r="IC62" s="118"/>
      <c r="ID62" s="118"/>
      <c r="IE62" s="118"/>
      <c r="IF62" s="118"/>
      <c r="IG62" s="118"/>
      <c r="IH62" s="118"/>
      <c r="II62" s="118"/>
      <c r="IJ62" s="118"/>
      <c r="IK62" s="118"/>
      <c r="IL62" s="118"/>
      <c r="IM62" s="118"/>
      <c r="IN62" s="118"/>
      <c r="IO62" s="118"/>
      <c r="IP62" s="118"/>
      <c r="IQ62" s="118"/>
      <c r="IR62" s="118"/>
      <c r="IS62" s="118"/>
      <c r="IT62" s="118"/>
      <c r="IU62" s="118"/>
      <c r="IV62" s="118"/>
      <c r="IW62" s="118"/>
      <c r="IX62" s="118"/>
      <c r="IY62" s="118"/>
      <c r="IZ62" s="118"/>
      <c r="JA62" s="118"/>
      <c r="JB62" s="118"/>
      <c r="JC62" s="118"/>
      <c r="JD62" s="118"/>
      <c r="JE62" s="118"/>
      <c r="JF62" s="118"/>
      <c r="JG62" s="118"/>
      <c r="JH62" s="118"/>
      <c r="JI62" s="118"/>
      <c r="JJ62" s="118"/>
      <c r="JK62" s="118"/>
      <c r="JL62" s="118"/>
      <c r="JM62" s="118"/>
      <c r="JN62" s="118"/>
      <c r="JO62" s="118"/>
      <c r="JP62" s="118"/>
      <c r="JQ62" s="118"/>
      <c r="JR62" s="118"/>
      <c r="JS62" s="118"/>
      <c r="JT62" s="118"/>
      <c r="JU62" s="118"/>
      <c r="JV62" s="118"/>
      <c r="JW62" s="118"/>
      <c r="JX62" s="118"/>
      <c r="JY62" s="118"/>
      <c r="JZ62" s="118"/>
      <c r="KA62" s="118"/>
      <c r="KB62" s="118"/>
      <c r="KC62" s="118"/>
      <c r="KD62" s="118"/>
      <c r="KE62" s="118"/>
      <c r="KF62" s="118"/>
      <c r="KG62" s="118"/>
      <c r="KH62" s="118"/>
      <c r="KI62" s="118"/>
      <c r="KJ62" s="118"/>
      <c r="KK62" s="118"/>
      <c r="KL62" s="118"/>
      <c r="KM62" s="118"/>
      <c r="KN62" s="118"/>
      <c r="KO62" s="118"/>
      <c r="KP62" s="118"/>
      <c r="KQ62" s="118"/>
      <c r="KR62" s="118"/>
      <c r="KS62" s="118"/>
      <c r="KT62" s="118"/>
      <c r="KU62" s="118"/>
      <c r="KV62" s="118"/>
      <c r="KW62" s="118"/>
      <c r="KX62" s="118"/>
      <c r="KY62" s="118"/>
      <c r="KZ62" s="118"/>
      <c r="LA62" s="118"/>
      <c r="LB62" s="118"/>
      <c r="LC62" s="118"/>
      <c r="LD62" s="118"/>
      <c r="LE62" s="118"/>
      <c r="LF62" s="118"/>
      <c r="LG62" s="118"/>
      <c r="LH62" s="118"/>
      <c r="LI62" s="118"/>
      <c r="LJ62" s="118"/>
      <c r="LK62" s="118"/>
      <c r="LL62" s="118"/>
      <c r="LM62" s="118"/>
      <c r="LN62" s="118"/>
      <c r="LO62" s="118"/>
      <c r="LP62" s="118"/>
      <c r="LQ62" s="118"/>
      <c r="LR62" s="118"/>
      <c r="LS62" s="118"/>
      <c r="LT62" s="118"/>
      <c r="LU62" s="118"/>
      <c r="LV62" s="118"/>
      <c r="LW62" s="118"/>
      <c r="LX62" s="118"/>
      <c r="LY62" s="118"/>
      <c r="LZ62" s="118"/>
      <c r="MA62" s="118"/>
      <c r="MB62" s="118"/>
      <c r="MC62" s="118"/>
      <c r="MD62" s="118"/>
      <c r="ME62" s="118"/>
      <c r="MF62" s="118"/>
      <c r="MG62" s="118"/>
      <c r="MH62" s="118"/>
      <c r="MI62" s="118"/>
      <c r="MJ62" s="118"/>
      <c r="MK62" s="118"/>
      <c r="ML62" s="118"/>
      <c r="MM62" s="118"/>
      <c r="MN62" s="118"/>
      <c r="MO62" s="118"/>
      <c r="MP62" s="118"/>
      <c r="MQ62" s="118"/>
      <c r="MR62" s="118"/>
      <c r="MS62" s="118"/>
      <c r="MT62" s="118"/>
      <c r="MU62" s="118"/>
      <c r="MV62" s="118"/>
      <c r="MW62" s="118"/>
      <c r="MX62" s="118"/>
      <c r="MY62" s="118"/>
      <c r="MZ62" s="118"/>
      <c r="NA62" s="118"/>
      <c r="NB62" s="118"/>
      <c r="NC62" s="118"/>
      <c r="ND62" s="118"/>
      <c r="NE62" s="118"/>
      <c r="NF62" s="118"/>
      <c r="NG62" s="118"/>
      <c r="NH62" s="118"/>
      <c r="NI62" s="118"/>
      <c r="NJ62" s="118"/>
      <c r="NK62" s="118"/>
      <c r="NL62" s="118"/>
      <c r="NM62" s="118"/>
      <c r="NN62" s="118"/>
      <c r="NO62" s="118"/>
      <c r="NP62" s="118"/>
      <c r="NQ62" s="118"/>
      <c r="NR62" s="118"/>
      <c r="NS62" s="118"/>
      <c r="NT62" s="118"/>
      <c r="NU62" s="118"/>
      <c r="NV62" s="118"/>
      <c r="NW62" s="118"/>
      <c r="NX62" s="118"/>
      <c r="NY62" s="118"/>
      <c r="NZ62" s="118"/>
      <c r="OA62" s="118"/>
      <c r="OB62" s="118"/>
      <c r="OC62" s="118"/>
      <c r="OD62" s="118"/>
      <c r="OE62" s="118"/>
      <c r="OF62" s="118"/>
      <c r="OG62" s="118"/>
      <c r="OH62" s="118"/>
      <c r="OI62" s="118"/>
      <c r="OJ62" s="118"/>
      <c r="OK62" s="118"/>
      <c r="OL62" s="118"/>
      <c r="OM62" s="118"/>
      <c r="ON62" s="118"/>
      <c r="OO62" s="118"/>
      <c r="OP62" s="118"/>
      <c r="OQ62" s="118"/>
      <c r="OR62" s="118"/>
      <c r="OS62" s="118"/>
      <c r="OT62" s="118"/>
      <c r="OU62" s="118"/>
      <c r="OV62" s="118"/>
      <c r="OW62" s="118"/>
      <c r="OX62" s="118"/>
      <c r="OY62" s="118"/>
      <c r="OZ62" s="118"/>
      <c r="PA62" s="118"/>
      <c r="PB62" s="118"/>
      <c r="PC62" s="118"/>
      <c r="PD62" s="118"/>
      <c r="PE62" s="118"/>
      <c r="PF62" s="118"/>
      <c r="PG62" s="118"/>
      <c r="PH62" s="118"/>
      <c r="PI62" s="118"/>
      <c r="PJ62" s="118"/>
      <c r="PK62" s="118"/>
      <c r="PL62" s="118"/>
      <c r="PM62" s="118"/>
      <c r="PN62" s="118"/>
      <c r="PO62" s="118"/>
      <c r="PP62" s="118"/>
      <c r="PQ62" s="118"/>
      <c r="PR62" s="118"/>
      <c r="PS62" s="118"/>
      <c r="PT62" s="118"/>
      <c r="PU62" s="118"/>
      <c r="PV62" s="118"/>
      <c r="PW62" s="118"/>
      <c r="PX62" s="118"/>
      <c r="PY62" s="118"/>
      <c r="PZ62" s="118"/>
      <c r="QA62" s="118"/>
      <c r="QB62" s="118"/>
      <c r="QC62" s="118"/>
      <c r="QD62" s="118"/>
      <c r="QE62" s="118"/>
      <c r="QF62" s="118"/>
      <c r="QG62" s="118"/>
      <c r="QH62" s="118"/>
      <c r="QI62" s="118"/>
      <c r="QJ62" s="118"/>
      <c r="QK62" s="118"/>
      <c r="QL62" s="118"/>
      <c r="QM62" s="118"/>
      <c r="QN62" s="118"/>
      <c r="QO62" s="118"/>
      <c r="QP62" s="118"/>
      <c r="QQ62" s="118"/>
      <c r="QR62" s="118"/>
      <c r="QS62" s="118"/>
      <c r="QT62" s="118"/>
      <c r="QU62" s="118"/>
      <c r="QV62" s="118"/>
      <c r="QW62" s="118"/>
      <c r="QX62" s="118"/>
      <c r="QY62" s="118"/>
      <c r="QZ62" s="118"/>
      <c r="RA62" s="118"/>
      <c r="RB62" s="118"/>
      <c r="RC62" s="118"/>
      <c r="RD62" s="118"/>
      <c r="RE62" s="118"/>
      <c r="RF62" s="118"/>
      <c r="RG62" s="118"/>
      <c r="RH62" s="118"/>
      <c r="RI62" s="118"/>
      <c r="RJ62" s="118"/>
      <c r="RK62" s="118"/>
      <c r="RL62" s="118"/>
      <c r="RM62" s="118"/>
      <c r="RN62" s="118"/>
      <c r="RO62" s="118"/>
      <c r="RP62" s="118"/>
      <c r="RQ62" s="118"/>
      <c r="RR62" s="118"/>
      <c r="RS62" s="118"/>
      <c r="RT62" s="118"/>
      <c r="RU62" s="118"/>
      <c r="RV62" s="118"/>
      <c r="RW62" s="118"/>
      <c r="RX62" s="118"/>
      <c r="RY62" s="118"/>
      <c r="RZ62" s="118"/>
      <c r="SA62" s="118"/>
      <c r="SB62" s="118"/>
      <c r="SC62" s="118"/>
      <c r="SD62" s="118"/>
      <c r="SE62" s="118"/>
      <c r="SF62" s="118"/>
      <c r="SG62" s="118"/>
      <c r="SH62" s="118"/>
      <c r="SI62" s="118"/>
      <c r="SJ62" s="118"/>
      <c r="SK62" s="118"/>
      <c r="SL62" s="118"/>
      <c r="SM62" s="118"/>
      <c r="SN62" s="118"/>
      <c r="SO62" s="118"/>
      <c r="SP62" s="118"/>
      <c r="SQ62" s="118"/>
      <c r="SR62" s="118"/>
      <c r="SS62" s="118"/>
      <c r="ST62" s="118"/>
      <c r="SU62" s="118"/>
      <c r="SV62" s="118"/>
      <c r="SW62" s="118"/>
      <c r="SX62" s="118"/>
      <c r="SY62" s="118"/>
      <c r="SZ62" s="118"/>
      <c r="TA62" s="118"/>
      <c r="TB62" s="118"/>
      <c r="TC62" s="118"/>
      <c r="TD62" s="118"/>
      <c r="TE62" s="118"/>
      <c r="TF62" s="118"/>
      <c r="TG62" s="118"/>
      <c r="TH62" s="118"/>
      <c r="TI62" s="118"/>
      <c r="TJ62" s="118"/>
      <c r="TK62" s="118"/>
      <c r="TL62" s="118"/>
      <c r="TM62" s="118"/>
      <c r="TN62" s="118"/>
      <c r="TO62" s="118"/>
      <c r="TP62" s="118"/>
      <c r="TQ62" s="118"/>
      <c r="TR62" s="118"/>
      <c r="TS62" s="118"/>
      <c r="TT62" s="118"/>
      <c r="TU62" s="118"/>
      <c r="TV62" s="118"/>
      <c r="TW62" s="118"/>
      <c r="TX62" s="118"/>
      <c r="TY62" s="118"/>
      <c r="TZ62" s="118"/>
      <c r="UA62" s="118"/>
      <c r="UB62" s="118"/>
      <c r="UC62" s="118"/>
      <c r="UD62" s="118"/>
      <c r="UE62" s="118"/>
      <c r="UF62" s="118"/>
      <c r="UG62" s="118"/>
      <c r="UH62" s="118"/>
      <c r="UI62" s="118"/>
      <c r="UJ62" s="118"/>
      <c r="UK62" s="118"/>
      <c r="UL62" s="118"/>
      <c r="UM62" s="118"/>
      <c r="UN62" s="118"/>
      <c r="UO62" s="118"/>
      <c r="UP62" s="118"/>
      <c r="UQ62" s="118"/>
      <c r="UR62" s="118"/>
      <c r="US62" s="118"/>
      <c r="UT62" s="118"/>
      <c r="UU62" s="118"/>
      <c r="UV62" s="118"/>
      <c r="UW62" s="118"/>
      <c r="UX62" s="118"/>
      <c r="UY62" s="118"/>
      <c r="UZ62" s="118"/>
      <c r="VA62" s="118"/>
      <c r="VB62" s="118"/>
      <c r="VC62" s="118"/>
      <c r="VD62" s="118"/>
      <c r="VE62" s="118"/>
      <c r="VF62" s="118"/>
      <c r="VG62" s="118"/>
      <c r="VH62" s="118"/>
      <c r="VI62" s="118"/>
      <c r="VJ62" s="118"/>
      <c r="VK62" s="118"/>
      <c r="VL62" s="118"/>
      <c r="VM62" s="118"/>
      <c r="VN62" s="118"/>
      <c r="VO62" s="118"/>
      <c r="VP62" s="118"/>
      <c r="VQ62" s="118"/>
      <c r="VR62" s="118"/>
      <c r="VS62" s="118"/>
      <c r="VT62" s="118"/>
      <c r="VU62" s="118"/>
      <c r="VV62" s="118"/>
      <c r="VW62" s="118"/>
      <c r="VX62" s="118"/>
      <c r="VY62" s="118"/>
      <c r="VZ62" s="118"/>
      <c r="WA62" s="118"/>
      <c r="WB62" s="118"/>
    </row>
    <row r="63" spans="1:600" ht="12.75" x14ac:dyDescent="0.2">
      <c r="B63" s="2"/>
      <c r="C63" s="121"/>
      <c r="D63" s="121"/>
      <c r="E63" s="121"/>
      <c r="F63" s="120"/>
      <c r="G63" s="121"/>
      <c r="H63" s="121"/>
      <c r="I63" s="121"/>
      <c r="J63" s="121"/>
      <c r="K63" s="121"/>
      <c r="L63" s="120"/>
      <c r="M63" s="120"/>
      <c r="N63" s="120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3"/>
      <c r="BL63" s="122"/>
      <c r="BM63" s="122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  <c r="EE63" s="122"/>
      <c r="EF63" s="122"/>
      <c r="EG63" s="122"/>
      <c r="EH63" s="122"/>
      <c r="EI63" s="122"/>
      <c r="EJ63" s="122"/>
      <c r="EK63" s="122"/>
      <c r="EL63" s="122"/>
      <c r="EM63" s="122"/>
      <c r="EN63" s="122"/>
      <c r="EO63" s="122"/>
      <c r="EP63" s="122"/>
      <c r="EQ63" s="122"/>
      <c r="ER63" s="122"/>
      <c r="ES63" s="122"/>
      <c r="ET63" s="122"/>
      <c r="EU63" s="122"/>
      <c r="EV63" s="122"/>
      <c r="EW63" s="122"/>
      <c r="EX63" s="122"/>
      <c r="EY63" s="122"/>
      <c r="EZ63" s="122"/>
      <c r="FA63" s="122"/>
      <c r="FB63" s="122"/>
      <c r="FC63" s="122"/>
      <c r="FD63" s="122"/>
      <c r="FE63" s="122"/>
      <c r="FF63" s="122"/>
      <c r="FG63" s="122"/>
      <c r="FH63" s="122"/>
      <c r="FI63" s="122"/>
      <c r="FJ63" s="122"/>
      <c r="FK63" s="122"/>
      <c r="FL63" s="122"/>
      <c r="FM63" s="122"/>
      <c r="FN63" s="122"/>
      <c r="FO63" s="122"/>
      <c r="FP63" s="122"/>
      <c r="FQ63" s="122"/>
      <c r="FR63" s="122"/>
      <c r="FS63" s="122"/>
      <c r="FT63" s="122"/>
      <c r="FU63" s="122"/>
      <c r="FV63" s="122"/>
      <c r="FW63" s="122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2"/>
      <c r="GI63" s="122"/>
      <c r="GJ63" s="122"/>
      <c r="GK63" s="122"/>
      <c r="GL63" s="122"/>
      <c r="GM63" s="122"/>
      <c r="GN63" s="122"/>
      <c r="GO63" s="122"/>
      <c r="GP63" s="122"/>
      <c r="GQ63" s="122"/>
      <c r="GR63" s="122"/>
      <c r="GS63" s="122"/>
      <c r="GT63" s="122"/>
      <c r="GU63" s="122"/>
      <c r="GV63" s="122"/>
      <c r="GW63" s="122"/>
      <c r="GX63" s="122"/>
      <c r="GY63" s="122"/>
      <c r="GZ63" s="122"/>
      <c r="HA63" s="122"/>
      <c r="HB63" s="122"/>
      <c r="HC63" s="122"/>
      <c r="HD63" s="122"/>
      <c r="HE63" s="122"/>
      <c r="HF63" s="122"/>
      <c r="HG63" s="122"/>
      <c r="HH63" s="122"/>
      <c r="HI63" s="122"/>
      <c r="HJ63" s="122"/>
      <c r="HK63" s="122"/>
      <c r="HL63" s="122"/>
      <c r="HM63" s="122"/>
      <c r="HN63" s="122"/>
      <c r="HO63" s="122"/>
      <c r="HP63" s="122"/>
      <c r="HQ63" s="122"/>
      <c r="HR63" s="122"/>
      <c r="HS63" s="122"/>
      <c r="HT63" s="122"/>
      <c r="HU63" s="122"/>
      <c r="HV63" s="122"/>
      <c r="HW63" s="122"/>
      <c r="HX63" s="122"/>
      <c r="HY63" s="122"/>
      <c r="HZ63" s="122"/>
      <c r="IA63" s="122"/>
      <c r="IB63" s="122"/>
      <c r="IC63" s="122"/>
      <c r="ID63" s="122"/>
      <c r="IE63" s="122"/>
      <c r="IF63" s="122"/>
      <c r="IG63" s="122"/>
      <c r="IH63" s="122"/>
      <c r="II63" s="122"/>
      <c r="IJ63" s="122"/>
      <c r="IK63" s="122"/>
      <c r="IL63" s="122"/>
      <c r="IM63" s="122"/>
      <c r="IN63" s="122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122"/>
      <c r="JB63" s="122"/>
      <c r="JC63" s="122"/>
      <c r="JD63" s="122"/>
      <c r="JE63" s="122"/>
      <c r="JF63" s="122"/>
      <c r="JG63" s="122"/>
      <c r="JH63" s="122"/>
      <c r="JI63" s="122"/>
      <c r="JJ63" s="122"/>
      <c r="JK63" s="122"/>
      <c r="JL63" s="122"/>
      <c r="JM63" s="122"/>
      <c r="JN63" s="122"/>
      <c r="JO63" s="122"/>
      <c r="JP63" s="122"/>
      <c r="JQ63" s="122"/>
      <c r="JR63" s="122"/>
      <c r="JS63" s="122"/>
      <c r="JT63" s="122"/>
      <c r="JU63" s="122"/>
      <c r="JV63" s="122"/>
      <c r="JW63" s="122"/>
      <c r="JX63" s="122"/>
      <c r="JY63" s="122"/>
      <c r="JZ63" s="122"/>
      <c r="KA63" s="122"/>
      <c r="KB63" s="122"/>
      <c r="KC63" s="122"/>
      <c r="KD63" s="122"/>
      <c r="KE63" s="122"/>
      <c r="KF63" s="122"/>
      <c r="KG63" s="122"/>
      <c r="KH63" s="122"/>
      <c r="KI63" s="122"/>
      <c r="KJ63" s="122"/>
      <c r="KK63" s="122"/>
      <c r="KL63" s="122"/>
      <c r="KM63" s="122"/>
      <c r="KN63" s="122"/>
      <c r="KO63" s="122"/>
      <c r="KP63" s="122"/>
      <c r="KQ63" s="122"/>
      <c r="KR63" s="122"/>
      <c r="KS63" s="122"/>
      <c r="KT63" s="122"/>
      <c r="KU63" s="122"/>
      <c r="KV63" s="122"/>
      <c r="KW63" s="122"/>
      <c r="KX63" s="122"/>
      <c r="KY63" s="122"/>
      <c r="KZ63" s="122"/>
      <c r="LA63" s="122"/>
      <c r="LB63" s="122"/>
      <c r="LC63" s="122"/>
      <c r="LD63" s="122"/>
      <c r="LE63" s="122"/>
      <c r="LF63" s="122"/>
      <c r="LG63" s="122"/>
      <c r="LH63" s="122"/>
      <c r="LI63" s="122"/>
      <c r="LJ63" s="122"/>
      <c r="LK63" s="122"/>
      <c r="LL63" s="122"/>
      <c r="LM63" s="122"/>
      <c r="LN63" s="122"/>
      <c r="LO63" s="122"/>
      <c r="LP63" s="122"/>
      <c r="LQ63" s="122"/>
      <c r="LR63" s="122"/>
      <c r="LS63" s="122"/>
      <c r="LT63" s="122"/>
      <c r="LU63" s="122"/>
      <c r="LV63" s="122"/>
      <c r="LW63" s="122"/>
      <c r="LX63" s="122"/>
      <c r="LY63" s="122"/>
      <c r="LZ63" s="122"/>
      <c r="MA63" s="122"/>
      <c r="MB63" s="122"/>
      <c r="MC63" s="122"/>
      <c r="MD63" s="122"/>
      <c r="ME63" s="122"/>
      <c r="MF63" s="122"/>
      <c r="MG63" s="122"/>
      <c r="MH63" s="122"/>
      <c r="MI63" s="122"/>
      <c r="MJ63" s="122"/>
      <c r="MK63" s="122"/>
      <c r="ML63" s="122"/>
      <c r="MM63" s="122"/>
      <c r="MN63" s="122"/>
      <c r="MO63" s="122"/>
      <c r="MP63" s="122"/>
      <c r="MQ63" s="122"/>
      <c r="MR63" s="122"/>
      <c r="MS63" s="122"/>
      <c r="MT63" s="122"/>
      <c r="MU63" s="122"/>
      <c r="MV63" s="122"/>
      <c r="MW63" s="122"/>
      <c r="MX63" s="122"/>
      <c r="MY63" s="122"/>
      <c r="MZ63" s="122"/>
      <c r="NA63" s="122"/>
      <c r="NB63" s="122"/>
      <c r="NC63" s="122"/>
      <c r="ND63" s="122"/>
      <c r="NE63" s="122"/>
      <c r="NF63" s="122"/>
      <c r="NG63" s="122"/>
      <c r="NH63" s="122"/>
      <c r="NI63" s="122"/>
      <c r="NJ63" s="122"/>
      <c r="NK63" s="122"/>
      <c r="NL63" s="122"/>
      <c r="NM63" s="122"/>
      <c r="NN63" s="122"/>
      <c r="NO63" s="122"/>
      <c r="NP63" s="122"/>
      <c r="NQ63" s="122"/>
      <c r="NR63" s="122"/>
      <c r="NS63" s="122"/>
      <c r="NT63" s="122"/>
      <c r="NU63" s="122"/>
      <c r="NV63" s="122"/>
      <c r="NW63" s="122"/>
      <c r="NX63" s="122"/>
      <c r="NY63" s="122"/>
      <c r="NZ63" s="122"/>
      <c r="OA63" s="122"/>
      <c r="OB63" s="122"/>
      <c r="OC63" s="122"/>
      <c r="OD63" s="122"/>
      <c r="OE63" s="122"/>
      <c r="OF63" s="122"/>
      <c r="OG63" s="122"/>
      <c r="OH63" s="122"/>
      <c r="OI63" s="122"/>
      <c r="OJ63" s="122"/>
      <c r="OK63" s="122"/>
      <c r="OL63" s="122"/>
      <c r="OM63" s="122"/>
      <c r="ON63" s="122"/>
      <c r="OO63" s="122"/>
      <c r="OP63" s="122"/>
      <c r="OQ63" s="122"/>
      <c r="OR63" s="122"/>
      <c r="OS63" s="122"/>
      <c r="OT63" s="122"/>
      <c r="OU63" s="122"/>
      <c r="OV63" s="122"/>
      <c r="OW63" s="122"/>
      <c r="OX63" s="122"/>
      <c r="OY63" s="122"/>
      <c r="OZ63" s="122"/>
      <c r="PA63" s="122"/>
      <c r="PB63" s="122"/>
      <c r="PC63" s="122"/>
      <c r="PD63" s="122"/>
      <c r="PE63" s="122"/>
      <c r="PF63" s="122"/>
      <c r="PG63" s="122"/>
      <c r="PH63" s="122"/>
      <c r="PI63" s="122"/>
      <c r="PJ63" s="122"/>
      <c r="PK63" s="122"/>
      <c r="PL63" s="122"/>
      <c r="PM63" s="122"/>
      <c r="PN63" s="122"/>
      <c r="PO63" s="122"/>
      <c r="PP63" s="122"/>
      <c r="PQ63" s="122"/>
      <c r="PR63" s="122"/>
      <c r="PS63" s="122"/>
      <c r="PT63" s="122"/>
      <c r="PU63" s="122"/>
      <c r="PV63" s="122"/>
      <c r="PW63" s="122"/>
      <c r="PX63" s="122"/>
      <c r="PY63" s="122"/>
      <c r="PZ63" s="122"/>
      <c r="QA63" s="122"/>
      <c r="QB63" s="122"/>
      <c r="QC63" s="122"/>
      <c r="QD63" s="122"/>
      <c r="QE63" s="122"/>
      <c r="QF63" s="122"/>
      <c r="QG63" s="122"/>
      <c r="QH63" s="122"/>
      <c r="QI63" s="122"/>
      <c r="QJ63" s="122"/>
      <c r="QK63" s="122"/>
      <c r="QL63" s="122"/>
      <c r="QM63" s="122"/>
      <c r="QN63" s="122"/>
      <c r="QO63" s="122"/>
      <c r="QP63" s="122"/>
      <c r="QQ63" s="122"/>
      <c r="QR63" s="122"/>
      <c r="QS63" s="122"/>
      <c r="QT63" s="122"/>
      <c r="QU63" s="122"/>
      <c r="QV63" s="122"/>
      <c r="QW63" s="122"/>
      <c r="QX63" s="122"/>
      <c r="QY63" s="122"/>
      <c r="QZ63" s="122"/>
      <c r="RA63" s="122"/>
      <c r="RB63" s="122"/>
      <c r="RC63" s="122"/>
      <c r="RD63" s="122"/>
      <c r="RE63" s="122"/>
      <c r="RF63" s="122"/>
      <c r="RG63" s="122"/>
      <c r="RH63" s="122"/>
      <c r="RI63" s="122"/>
      <c r="RJ63" s="122"/>
      <c r="RK63" s="122"/>
      <c r="RL63" s="122"/>
      <c r="RM63" s="122"/>
      <c r="RN63" s="122"/>
      <c r="RO63" s="122"/>
      <c r="RP63" s="122"/>
      <c r="RQ63" s="122"/>
      <c r="RR63" s="122"/>
      <c r="RS63" s="122"/>
      <c r="RT63" s="122"/>
      <c r="RU63" s="122"/>
      <c r="RV63" s="122"/>
      <c r="RW63" s="122"/>
      <c r="RX63" s="122"/>
      <c r="RY63" s="122"/>
      <c r="RZ63" s="122"/>
      <c r="SA63" s="122"/>
      <c r="SB63" s="122"/>
      <c r="SC63" s="122"/>
      <c r="SD63" s="122"/>
      <c r="SE63" s="122"/>
      <c r="SF63" s="122"/>
      <c r="SG63" s="122"/>
      <c r="SH63" s="122"/>
      <c r="SI63" s="122"/>
      <c r="SJ63" s="122"/>
      <c r="SK63" s="122"/>
      <c r="SL63" s="122"/>
      <c r="SM63" s="122"/>
      <c r="SN63" s="122"/>
      <c r="SO63" s="122"/>
      <c r="SP63" s="122"/>
      <c r="SQ63" s="122"/>
      <c r="SR63" s="122"/>
      <c r="SS63" s="122"/>
      <c r="ST63" s="122"/>
      <c r="SU63" s="122"/>
      <c r="SV63" s="122"/>
      <c r="SW63" s="122"/>
      <c r="SX63" s="122"/>
      <c r="SY63" s="122"/>
      <c r="SZ63" s="122"/>
      <c r="TA63" s="122"/>
      <c r="TB63" s="122"/>
      <c r="TC63" s="122"/>
      <c r="TD63" s="122"/>
      <c r="TE63" s="122"/>
      <c r="TF63" s="122"/>
      <c r="TG63" s="122"/>
      <c r="TH63" s="122"/>
      <c r="TI63" s="122"/>
      <c r="TJ63" s="122"/>
      <c r="TK63" s="122"/>
      <c r="TL63" s="122"/>
      <c r="TM63" s="122"/>
      <c r="TN63" s="122"/>
      <c r="TO63" s="122"/>
      <c r="TP63" s="122"/>
      <c r="TQ63" s="122"/>
      <c r="TR63" s="122"/>
      <c r="TS63" s="122"/>
      <c r="TT63" s="122"/>
      <c r="TU63" s="122"/>
      <c r="TV63" s="122"/>
      <c r="TW63" s="122"/>
      <c r="TX63" s="122"/>
      <c r="TY63" s="122"/>
      <c r="TZ63" s="122"/>
      <c r="UA63" s="122"/>
      <c r="UB63" s="122"/>
      <c r="UC63" s="122"/>
      <c r="UD63" s="122"/>
      <c r="UE63" s="122"/>
      <c r="UF63" s="122"/>
      <c r="UG63" s="122"/>
      <c r="UH63" s="122"/>
      <c r="UI63" s="122"/>
      <c r="UJ63" s="122"/>
      <c r="UK63" s="122"/>
      <c r="UL63" s="122"/>
      <c r="UM63" s="122"/>
      <c r="UN63" s="122"/>
      <c r="UO63" s="122"/>
      <c r="UP63" s="122"/>
      <c r="UQ63" s="122"/>
      <c r="UR63" s="122"/>
      <c r="US63" s="122"/>
      <c r="UT63" s="122"/>
      <c r="UU63" s="122"/>
      <c r="UV63" s="122"/>
      <c r="UW63" s="122"/>
      <c r="UX63" s="122"/>
      <c r="UY63" s="122"/>
      <c r="UZ63" s="122"/>
      <c r="VA63" s="122"/>
      <c r="VB63" s="122"/>
      <c r="VC63" s="122"/>
      <c r="VD63" s="122"/>
      <c r="VE63" s="122"/>
      <c r="VF63" s="122"/>
      <c r="VG63" s="122"/>
      <c r="VH63" s="122"/>
      <c r="VI63" s="122"/>
      <c r="VJ63" s="122"/>
      <c r="VK63" s="122"/>
      <c r="VL63" s="122"/>
      <c r="VM63" s="122"/>
      <c r="VN63" s="122"/>
      <c r="VO63" s="122"/>
      <c r="VP63" s="122"/>
      <c r="VQ63" s="122"/>
      <c r="VR63" s="122"/>
      <c r="VS63" s="122"/>
      <c r="VT63" s="122"/>
      <c r="VU63" s="122"/>
      <c r="VV63" s="122"/>
      <c r="VW63" s="122"/>
      <c r="VX63" s="122"/>
      <c r="VY63" s="122"/>
      <c r="VZ63" s="122"/>
      <c r="WA63" s="122"/>
      <c r="WB63" s="122"/>
    </row>
    <row r="64" spans="1:600" ht="12.75" x14ac:dyDescent="0.2">
      <c r="A64" s="2"/>
      <c r="B64" s="37" t="s">
        <v>60</v>
      </c>
      <c r="C64" s="56">
        <f t="shared" ref="C64:AL64" si="18">(1+C56)*(1+C57)*(1+C58)*(1+C59)*(1+C60)*(1+C61)*(1+C62)-1</f>
        <v>0.65312499999999996</v>
      </c>
      <c r="D64" s="56">
        <f t="shared" si="18"/>
        <v>0.64449999999999985</v>
      </c>
      <c r="E64" s="56">
        <f t="shared" si="18"/>
        <v>0.4375</v>
      </c>
      <c r="F64" s="56">
        <f t="shared" si="18"/>
        <v>0.25</v>
      </c>
      <c r="G64" s="56">
        <f t="shared" si="18"/>
        <v>0.10000000000000009</v>
      </c>
      <c r="H64" s="56">
        <f t="shared" si="18"/>
        <v>-0.70000000000000007</v>
      </c>
      <c r="I64" s="56">
        <f t="shared" si="18"/>
        <v>0.65312499999999996</v>
      </c>
      <c r="J64" s="56">
        <f t="shared" si="18"/>
        <v>0.2649999999999999</v>
      </c>
      <c r="K64" s="56">
        <f t="shared" si="18"/>
        <v>0.4375</v>
      </c>
      <c r="L64" s="56">
        <f t="shared" si="18"/>
        <v>0.25</v>
      </c>
      <c r="M64" s="56">
        <f t="shared" si="18"/>
        <v>0</v>
      </c>
      <c r="N64" s="56">
        <f t="shared" si="18"/>
        <v>0</v>
      </c>
      <c r="O64" s="56">
        <f t="shared" si="18"/>
        <v>0.65312499999999996</v>
      </c>
      <c r="P64" s="56">
        <f t="shared" si="18"/>
        <v>0.2649999999999999</v>
      </c>
      <c r="Q64" s="56">
        <f t="shared" si="18"/>
        <v>0.4375</v>
      </c>
      <c r="R64" s="56">
        <f t="shared" si="18"/>
        <v>0.25</v>
      </c>
      <c r="S64" s="56">
        <f t="shared" si="18"/>
        <v>0</v>
      </c>
      <c r="T64" s="56">
        <f t="shared" si="18"/>
        <v>0</v>
      </c>
      <c r="U64" s="56">
        <f t="shared" si="18"/>
        <v>0</v>
      </c>
      <c r="V64" s="56">
        <f t="shared" si="18"/>
        <v>-0.25</v>
      </c>
      <c r="W64" s="56">
        <f t="shared" si="18"/>
        <v>-0.19999999999999996</v>
      </c>
      <c r="X64" s="56">
        <f t="shared" si="18"/>
        <v>0</v>
      </c>
      <c r="Y64" s="56">
        <f t="shared" si="18"/>
        <v>0</v>
      </c>
      <c r="Z64" s="56">
        <f t="shared" si="18"/>
        <v>0</v>
      </c>
      <c r="AA64" s="56">
        <f t="shared" si="18"/>
        <v>0</v>
      </c>
      <c r="AB64" s="56">
        <f t="shared" si="18"/>
        <v>-0.25</v>
      </c>
      <c r="AC64" s="56">
        <f t="shared" si="18"/>
        <v>-0.19999999999999996</v>
      </c>
      <c r="AD64" s="56">
        <f t="shared" si="18"/>
        <v>0</v>
      </c>
      <c r="AE64" s="56">
        <f t="shared" si="18"/>
        <v>0</v>
      </c>
      <c r="AF64" s="56">
        <f t="shared" si="18"/>
        <v>0</v>
      </c>
      <c r="AG64" s="56">
        <f t="shared" si="18"/>
        <v>0</v>
      </c>
      <c r="AH64" s="56">
        <f t="shared" si="18"/>
        <v>-0.25</v>
      </c>
      <c r="AI64" s="56">
        <f t="shared" si="18"/>
        <v>-0.19999999999999996</v>
      </c>
      <c r="AJ64" s="56">
        <f t="shared" si="18"/>
        <v>0</v>
      </c>
      <c r="AK64" s="56">
        <f t="shared" si="18"/>
        <v>0</v>
      </c>
      <c r="AL64" s="56">
        <f t="shared" si="18"/>
        <v>0</v>
      </c>
      <c r="BK64" s="109"/>
    </row>
    <row r="65" spans="1:600" ht="12.75" x14ac:dyDescent="0.2">
      <c r="A65" s="37" t="s">
        <v>90</v>
      </c>
      <c r="B65" s="2"/>
      <c r="C65" s="2"/>
      <c r="D65" s="2"/>
      <c r="E65" s="2"/>
      <c r="F65" s="70"/>
      <c r="G65" s="2"/>
      <c r="H65" s="2"/>
      <c r="I65" s="2"/>
      <c r="J65" s="2"/>
      <c r="K65" s="2"/>
      <c r="L65" s="70"/>
      <c r="M65" s="70"/>
      <c r="N65" s="70"/>
      <c r="O65" s="2"/>
      <c r="P65" s="2"/>
      <c r="W65" s="2"/>
      <c r="X65" s="2"/>
      <c r="Y65" s="2"/>
      <c r="BK65" s="109"/>
    </row>
    <row r="66" spans="1:600" ht="12.75" x14ac:dyDescent="0.2">
      <c r="A66" s="37" t="s">
        <v>78</v>
      </c>
      <c r="B66" s="37" t="s">
        <v>79</v>
      </c>
      <c r="C66" s="37" t="s">
        <v>91</v>
      </c>
      <c r="D66" s="37"/>
      <c r="E66" s="37"/>
      <c r="F66" s="97"/>
      <c r="G66" s="37"/>
      <c r="H66" s="37"/>
      <c r="I66" s="2"/>
      <c r="J66" s="2"/>
      <c r="K66" s="2"/>
      <c r="L66" s="70"/>
      <c r="M66" s="70"/>
      <c r="N66" s="70"/>
      <c r="O66" s="2"/>
      <c r="P66" s="2"/>
      <c r="U66" s="37" t="s">
        <v>77</v>
      </c>
      <c r="V66" s="37"/>
      <c r="W66" s="37"/>
      <c r="X66" s="37"/>
      <c r="Y66" s="37"/>
      <c r="Z66" s="37"/>
      <c r="AA66" s="2"/>
      <c r="AB66" s="2"/>
      <c r="AC66" s="2"/>
      <c r="AD66" s="2"/>
      <c r="AE66" s="2"/>
      <c r="AF66" s="2"/>
      <c r="AG66" s="2"/>
      <c r="AH66" s="2"/>
      <c r="BK66" s="109"/>
    </row>
    <row r="67" spans="1:600" ht="12.75" x14ac:dyDescent="0.2">
      <c r="A67" s="2"/>
      <c r="B67" s="2"/>
      <c r="C67" s="2" t="s">
        <v>9</v>
      </c>
      <c r="D67" s="2" t="s">
        <v>9</v>
      </c>
      <c r="E67" s="2" t="s">
        <v>9</v>
      </c>
      <c r="F67" s="70" t="s">
        <v>9</v>
      </c>
      <c r="G67" s="2" t="s">
        <v>9</v>
      </c>
      <c r="H67" s="2" t="s">
        <v>9</v>
      </c>
      <c r="I67" s="2" t="s">
        <v>10</v>
      </c>
      <c r="J67" s="2" t="s">
        <v>10</v>
      </c>
      <c r="K67" s="2" t="s">
        <v>10</v>
      </c>
      <c r="L67" s="70" t="s">
        <v>10</v>
      </c>
      <c r="M67" s="70" t="s">
        <v>10</v>
      </c>
      <c r="N67" s="70" t="s">
        <v>10</v>
      </c>
      <c r="O67" s="2" t="s">
        <v>11</v>
      </c>
      <c r="P67" s="2" t="s">
        <v>11</v>
      </c>
      <c r="Q67" s="2" t="s">
        <v>11</v>
      </c>
      <c r="R67" s="2" t="s">
        <v>11</v>
      </c>
      <c r="S67" s="2" t="s">
        <v>11</v>
      </c>
      <c r="T67" s="2" t="s">
        <v>11</v>
      </c>
      <c r="U67" s="2" t="s">
        <v>9</v>
      </c>
      <c r="V67" s="2" t="s">
        <v>9</v>
      </c>
      <c r="W67" s="2" t="s">
        <v>9</v>
      </c>
      <c r="X67" s="2" t="s">
        <v>9</v>
      </c>
      <c r="Y67" s="2" t="s">
        <v>9</v>
      </c>
      <c r="Z67" s="2" t="s">
        <v>9</v>
      </c>
      <c r="AA67" s="2" t="s">
        <v>10</v>
      </c>
      <c r="AB67" s="2" t="s">
        <v>10</v>
      </c>
      <c r="AC67" s="2" t="s">
        <v>10</v>
      </c>
      <c r="AD67" s="2" t="s">
        <v>10</v>
      </c>
      <c r="AE67" s="2" t="s">
        <v>10</v>
      </c>
      <c r="AF67" s="2" t="s">
        <v>10</v>
      </c>
      <c r="AG67" s="2" t="s">
        <v>11</v>
      </c>
      <c r="AH67" s="2" t="s">
        <v>11</v>
      </c>
      <c r="AI67" s="2" t="s">
        <v>11</v>
      </c>
      <c r="AJ67" s="2" t="s">
        <v>11</v>
      </c>
      <c r="AK67" s="2" t="s">
        <v>11</v>
      </c>
      <c r="AL67" s="2" t="s">
        <v>11</v>
      </c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109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  <c r="NO67" s="27"/>
      <c r="NP67" s="27"/>
      <c r="NQ67" s="27"/>
      <c r="NR67" s="27"/>
      <c r="NS67" s="27"/>
      <c r="NT67" s="27"/>
      <c r="NU67" s="27"/>
      <c r="NV67" s="27"/>
      <c r="NW67" s="27"/>
      <c r="NX67" s="27"/>
      <c r="NY67" s="27"/>
      <c r="NZ67" s="27"/>
      <c r="OA67" s="27"/>
      <c r="OB67" s="27"/>
      <c r="OC67" s="27"/>
      <c r="OD67" s="27"/>
      <c r="OE67" s="27"/>
      <c r="OF67" s="27"/>
      <c r="OG67" s="27"/>
      <c r="OH67" s="27"/>
      <c r="OI67" s="27"/>
      <c r="OJ67" s="27"/>
      <c r="OK67" s="27"/>
      <c r="OL67" s="27"/>
      <c r="OM67" s="27"/>
      <c r="ON67" s="27"/>
      <c r="OO67" s="27"/>
      <c r="OP67" s="27"/>
      <c r="OQ67" s="27"/>
      <c r="OR67" s="27"/>
      <c r="OS67" s="27"/>
      <c r="OT67" s="27"/>
      <c r="OU67" s="27"/>
      <c r="OV67" s="27"/>
      <c r="OW67" s="27"/>
      <c r="OX67" s="27"/>
      <c r="OY67" s="27"/>
      <c r="OZ67" s="27"/>
      <c r="PA67" s="27"/>
      <c r="PB67" s="27"/>
      <c r="PC67" s="27"/>
      <c r="PD67" s="27"/>
      <c r="PE67" s="27"/>
      <c r="PF67" s="27"/>
      <c r="PG67" s="27"/>
      <c r="PH67" s="27"/>
      <c r="PI67" s="27"/>
      <c r="PJ67" s="27"/>
      <c r="PK67" s="27"/>
      <c r="PL67" s="27"/>
      <c r="PM67" s="27"/>
      <c r="PN67" s="27"/>
      <c r="PO67" s="27"/>
      <c r="PP67" s="27"/>
      <c r="PQ67" s="27"/>
      <c r="PR67" s="27"/>
      <c r="PS67" s="27"/>
      <c r="PT67" s="27"/>
      <c r="PU67" s="27"/>
      <c r="PV67" s="27"/>
      <c r="PW67" s="27"/>
      <c r="PX67" s="27"/>
      <c r="PY67" s="27"/>
      <c r="PZ67" s="27"/>
      <c r="QA67" s="27"/>
      <c r="QB67" s="27"/>
      <c r="QC67" s="27"/>
      <c r="QD67" s="27"/>
      <c r="QE67" s="27"/>
      <c r="QF67" s="27"/>
      <c r="QG67" s="27"/>
      <c r="QH67" s="27"/>
      <c r="QI67" s="27"/>
      <c r="QJ67" s="27"/>
      <c r="QK67" s="27"/>
      <c r="QL67" s="27"/>
      <c r="QM67" s="27"/>
      <c r="QN67" s="27"/>
      <c r="QO67" s="27"/>
      <c r="QP67" s="27"/>
      <c r="QQ67" s="27"/>
      <c r="QR67" s="27"/>
      <c r="QS67" s="27"/>
      <c r="QT67" s="27"/>
      <c r="QU67" s="27"/>
      <c r="QV67" s="27"/>
      <c r="QW67" s="27"/>
      <c r="QX67" s="27"/>
      <c r="QY67" s="27"/>
      <c r="QZ67" s="27"/>
      <c r="RA67" s="27"/>
      <c r="RB67" s="27"/>
      <c r="RC67" s="27"/>
      <c r="RD67" s="27"/>
      <c r="RE67" s="27"/>
      <c r="RF67" s="27"/>
      <c r="RG67" s="27"/>
      <c r="RH67" s="27"/>
      <c r="RI67" s="27"/>
      <c r="RJ67" s="27"/>
      <c r="RK67" s="27"/>
      <c r="RL67" s="27"/>
      <c r="RM67" s="27"/>
      <c r="RN67" s="27"/>
      <c r="RO67" s="27"/>
      <c r="RP67" s="27"/>
      <c r="RQ67" s="27"/>
      <c r="RR67" s="27"/>
      <c r="RS67" s="27"/>
      <c r="RT67" s="27"/>
      <c r="RU67" s="27"/>
      <c r="RV67" s="27"/>
      <c r="RW67" s="27"/>
      <c r="RX67" s="27"/>
      <c r="RY67" s="27"/>
      <c r="RZ67" s="27"/>
      <c r="SA67" s="27"/>
      <c r="SB67" s="27"/>
      <c r="SC67" s="27"/>
      <c r="SD67" s="27"/>
      <c r="SE67" s="27"/>
      <c r="SF67" s="27"/>
      <c r="SG67" s="27"/>
      <c r="SH67" s="27"/>
      <c r="SI67" s="27"/>
      <c r="SJ67" s="27"/>
      <c r="SK67" s="27"/>
      <c r="SL67" s="27"/>
      <c r="SM67" s="27"/>
      <c r="SN67" s="27"/>
      <c r="SO67" s="27"/>
      <c r="SP67" s="27"/>
      <c r="SQ67" s="27"/>
      <c r="SR67" s="27"/>
      <c r="SS67" s="27"/>
      <c r="ST67" s="27"/>
      <c r="SU67" s="27"/>
      <c r="SV67" s="27"/>
      <c r="SW67" s="27"/>
      <c r="SX67" s="27"/>
      <c r="SY67" s="27"/>
      <c r="SZ67" s="27"/>
      <c r="TA67" s="27"/>
      <c r="TB67" s="27"/>
      <c r="TC67" s="27"/>
      <c r="TD67" s="27"/>
      <c r="TE67" s="27"/>
      <c r="TF67" s="27"/>
      <c r="TG67" s="27"/>
      <c r="TH67" s="27"/>
      <c r="TI67" s="27"/>
      <c r="TJ67" s="27"/>
      <c r="TK67" s="27"/>
      <c r="TL67" s="27"/>
      <c r="TM67" s="27"/>
      <c r="TN67" s="27"/>
      <c r="TO67" s="27"/>
      <c r="TP67" s="27"/>
      <c r="TQ67" s="27"/>
      <c r="TR67" s="27"/>
      <c r="TS67" s="27"/>
      <c r="TT67" s="27"/>
      <c r="TU67" s="27"/>
      <c r="TV67" s="27"/>
      <c r="TW67" s="27"/>
      <c r="TX67" s="27"/>
      <c r="TY67" s="27"/>
      <c r="TZ67" s="27"/>
      <c r="UA67" s="27"/>
      <c r="UB67" s="27"/>
      <c r="UC67" s="27"/>
      <c r="UD67" s="27"/>
      <c r="UE67" s="27"/>
      <c r="UF67" s="27"/>
      <c r="UG67" s="27"/>
      <c r="UH67" s="27"/>
      <c r="UI67" s="27"/>
      <c r="UJ67" s="27"/>
      <c r="UK67" s="27"/>
      <c r="UL67" s="27"/>
      <c r="UM67" s="27"/>
      <c r="UN67" s="27"/>
      <c r="UO67" s="27"/>
      <c r="UP67" s="27"/>
      <c r="UQ67" s="27"/>
      <c r="UR67" s="27"/>
      <c r="US67" s="27"/>
      <c r="UT67" s="27"/>
      <c r="UU67" s="27"/>
      <c r="UV67" s="27"/>
      <c r="UW67" s="27"/>
      <c r="UX67" s="27"/>
      <c r="UY67" s="27"/>
      <c r="UZ67" s="27"/>
      <c r="VA67" s="27"/>
      <c r="VB67" s="27"/>
      <c r="VC67" s="27"/>
      <c r="VD67" s="27"/>
      <c r="VE67" s="27"/>
      <c r="VF67" s="27"/>
      <c r="VG67" s="27"/>
      <c r="VH67" s="27"/>
      <c r="VI67" s="27"/>
      <c r="VJ67" s="27"/>
      <c r="VK67" s="27"/>
      <c r="VL67" s="27"/>
      <c r="VM67" s="27"/>
      <c r="VN67" s="27"/>
      <c r="VO67" s="27"/>
      <c r="VP67" s="27"/>
      <c r="VQ67" s="27"/>
      <c r="VR67" s="27"/>
      <c r="VS67" s="27"/>
      <c r="VT67" s="27"/>
      <c r="VU67" s="27"/>
      <c r="VV67" s="27"/>
      <c r="VW67" s="27"/>
      <c r="VX67" s="27"/>
      <c r="VY67" s="27"/>
      <c r="VZ67" s="27"/>
      <c r="WA67" s="27"/>
      <c r="WB67" s="27"/>
    </row>
    <row r="68" spans="1:600" ht="12.75" x14ac:dyDescent="0.2">
      <c r="A68" s="27"/>
      <c r="B68" s="27"/>
      <c r="C68" s="2" t="s">
        <v>19</v>
      </c>
      <c r="D68" s="2" t="s">
        <v>21</v>
      </c>
      <c r="E68" s="2" t="s">
        <v>22</v>
      </c>
      <c r="F68" s="70" t="s">
        <v>24</v>
      </c>
      <c r="G68" s="2" t="s">
        <v>83</v>
      </c>
      <c r="H68" s="2" t="s">
        <v>84</v>
      </c>
      <c r="I68" s="2" t="s">
        <v>19</v>
      </c>
      <c r="J68" s="2" t="s">
        <v>21</v>
      </c>
      <c r="K68" s="2" t="s">
        <v>22</v>
      </c>
      <c r="L68" s="70" t="s">
        <v>24</v>
      </c>
      <c r="M68" s="70" t="s">
        <v>83</v>
      </c>
      <c r="N68" s="70" t="s">
        <v>84</v>
      </c>
      <c r="O68" s="2" t="s">
        <v>19</v>
      </c>
      <c r="P68" s="2" t="s">
        <v>21</v>
      </c>
      <c r="Q68" s="2" t="s">
        <v>22</v>
      </c>
      <c r="R68" s="2" t="s">
        <v>24</v>
      </c>
      <c r="S68" s="2" t="s">
        <v>83</v>
      </c>
      <c r="T68" s="2" t="s">
        <v>84</v>
      </c>
      <c r="U68" s="2" t="s">
        <v>19</v>
      </c>
      <c r="V68" s="2" t="s">
        <v>21</v>
      </c>
      <c r="W68" s="2" t="s">
        <v>22</v>
      </c>
      <c r="X68" s="2" t="s">
        <v>24</v>
      </c>
      <c r="Y68" s="2" t="s">
        <v>83</v>
      </c>
      <c r="Z68" s="2" t="s">
        <v>84</v>
      </c>
      <c r="AA68" s="2" t="s">
        <v>19</v>
      </c>
      <c r="AB68" s="2" t="s">
        <v>21</v>
      </c>
      <c r="AC68" s="2" t="s">
        <v>22</v>
      </c>
      <c r="AD68" s="2" t="s">
        <v>24</v>
      </c>
      <c r="AE68" s="2" t="s">
        <v>83</v>
      </c>
      <c r="AF68" s="2" t="s">
        <v>84</v>
      </c>
      <c r="AG68" s="2" t="s">
        <v>19</v>
      </c>
      <c r="AH68" s="2" t="s">
        <v>21</v>
      </c>
      <c r="AI68" s="2" t="s">
        <v>22</v>
      </c>
      <c r="AJ68" s="2" t="s">
        <v>24</v>
      </c>
      <c r="AK68" s="2" t="s">
        <v>83</v>
      </c>
      <c r="AL68" s="2" t="s">
        <v>84</v>
      </c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109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  <c r="NO68" s="27"/>
      <c r="NP68" s="27"/>
      <c r="NQ68" s="27"/>
      <c r="NR68" s="27"/>
      <c r="NS68" s="27"/>
      <c r="NT68" s="27"/>
      <c r="NU68" s="27"/>
      <c r="NV68" s="27"/>
      <c r="NW68" s="27"/>
      <c r="NX68" s="27"/>
      <c r="NY68" s="27"/>
      <c r="NZ68" s="27"/>
      <c r="OA68" s="27"/>
      <c r="OB68" s="27"/>
      <c r="OC68" s="27"/>
      <c r="OD68" s="27"/>
      <c r="OE68" s="27"/>
      <c r="OF68" s="27"/>
      <c r="OG68" s="27"/>
      <c r="OH68" s="27"/>
      <c r="OI68" s="27"/>
      <c r="OJ68" s="27"/>
      <c r="OK68" s="27"/>
      <c r="OL68" s="27"/>
      <c r="OM68" s="27"/>
      <c r="ON68" s="27"/>
      <c r="OO68" s="27"/>
      <c r="OP68" s="27"/>
      <c r="OQ68" s="27"/>
      <c r="OR68" s="27"/>
      <c r="OS68" s="27"/>
      <c r="OT68" s="27"/>
      <c r="OU68" s="27"/>
      <c r="OV68" s="27"/>
      <c r="OW68" s="27"/>
      <c r="OX68" s="27"/>
      <c r="OY68" s="27"/>
      <c r="OZ68" s="27"/>
      <c r="PA68" s="27"/>
      <c r="PB68" s="27"/>
      <c r="PC68" s="27"/>
      <c r="PD68" s="27"/>
      <c r="PE68" s="27"/>
      <c r="PF68" s="27"/>
      <c r="PG68" s="27"/>
      <c r="PH68" s="27"/>
      <c r="PI68" s="27"/>
      <c r="PJ68" s="27"/>
      <c r="PK68" s="27"/>
      <c r="PL68" s="27"/>
      <c r="PM68" s="27"/>
      <c r="PN68" s="27"/>
      <c r="PO68" s="27"/>
      <c r="PP68" s="27"/>
      <c r="PQ68" s="27"/>
      <c r="PR68" s="27"/>
      <c r="PS68" s="27"/>
      <c r="PT68" s="27"/>
      <c r="PU68" s="27"/>
      <c r="PV68" s="27"/>
      <c r="PW68" s="27"/>
      <c r="PX68" s="27"/>
      <c r="PY68" s="27"/>
      <c r="PZ68" s="27"/>
      <c r="QA68" s="27"/>
      <c r="QB68" s="27"/>
      <c r="QC68" s="27"/>
      <c r="QD68" s="27"/>
      <c r="QE68" s="27"/>
      <c r="QF68" s="27"/>
      <c r="QG68" s="27"/>
      <c r="QH68" s="27"/>
      <c r="QI68" s="27"/>
      <c r="QJ68" s="27"/>
      <c r="QK68" s="27"/>
      <c r="QL68" s="27"/>
      <c r="QM68" s="27"/>
      <c r="QN68" s="27"/>
      <c r="QO68" s="27"/>
      <c r="QP68" s="27"/>
      <c r="QQ68" s="27"/>
      <c r="QR68" s="27"/>
      <c r="QS68" s="27"/>
      <c r="QT68" s="27"/>
      <c r="QU68" s="27"/>
      <c r="QV68" s="27"/>
      <c r="QW68" s="27"/>
      <c r="QX68" s="27"/>
      <c r="QY68" s="27"/>
      <c r="QZ68" s="27"/>
      <c r="RA68" s="27"/>
      <c r="RB68" s="27"/>
      <c r="RC68" s="27"/>
      <c r="RD68" s="27"/>
      <c r="RE68" s="27"/>
      <c r="RF68" s="27"/>
      <c r="RG68" s="27"/>
      <c r="RH68" s="27"/>
      <c r="RI68" s="27"/>
      <c r="RJ68" s="27"/>
      <c r="RK68" s="27"/>
      <c r="RL68" s="27"/>
      <c r="RM68" s="27"/>
      <c r="RN68" s="27"/>
      <c r="RO68" s="27"/>
      <c r="RP68" s="27"/>
      <c r="RQ68" s="27"/>
      <c r="RR68" s="27"/>
      <c r="RS68" s="27"/>
      <c r="RT68" s="27"/>
      <c r="RU68" s="27"/>
      <c r="RV68" s="27"/>
      <c r="RW68" s="27"/>
      <c r="RX68" s="27"/>
      <c r="RY68" s="27"/>
      <c r="RZ68" s="27"/>
      <c r="SA68" s="27"/>
      <c r="SB68" s="27"/>
      <c r="SC68" s="27"/>
      <c r="SD68" s="27"/>
      <c r="SE68" s="27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7"/>
      <c r="SR68" s="27"/>
      <c r="SS68" s="27"/>
      <c r="ST68" s="27"/>
      <c r="SU68" s="27"/>
      <c r="SV68" s="27"/>
      <c r="SW68" s="27"/>
      <c r="SX68" s="27"/>
      <c r="SY68" s="27"/>
      <c r="SZ68" s="27"/>
      <c r="TA68" s="27"/>
      <c r="TB68" s="27"/>
      <c r="TC68" s="27"/>
      <c r="TD68" s="27"/>
      <c r="TE68" s="27"/>
      <c r="TF68" s="27"/>
      <c r="TG68" s="27"/>
      <c r="TH68" s="27"/>
      <c r="TI68" s="27"/>
      <c r="TJ68" s="27"/>
      <c r="TK68" s="27"/>
      <c r="TL68" s="27"/>
      <c r="TM68" s="27"/>
      <c r="TN68" s="27"/>
      <c r="TO68" s="27"/>
      <c r="TP68" s="27"/>
      <c r="TQ68" s="27"/>
      <c r="TR68" s="27"/>
      <c r="TS68" s="27"/>
      <c r="TT68" s="27"/>
      <c r="TU68" s="27"/>
      <c r="TV68" s="27"/>
      <c r="TW68" s="27"/>
      <c r="TX68" s="27"/>
      <c r="TY68" s="27"/>
      <c r="TZ68" s="27"/>
      <c r="UA68" s="27"/>
      <c r="UB68" s="27"/>
      <c r="UC68" s="27"/>
      <c r="UD68" s="27"/>
      <c r="UE68" s="27"/>
      <c r="UF68" s="27"/>
      <c r="UG68" s="27"/>
      <c r="UH68" s="27"/>
      <c r="UI68" s="27"/>
      <c r="UJ68" s="27"/>
      <c r="UK68" s="27"/>
      <c r="UL68" s="27"/>
      <c r="UM68" s="27"/>
      <c r="UN68" s="27"/>
      <c r="UO68" s="27"/>
      <c r="UP68" s="27"/>
      <c r="UQ68" s="27"/>
      <c r="UR68" s="27"/>
      <c r="US68" s="27"/>
      <c r="UT68" s="27"/>
      <c r="UU68" s="27"/>
      <c r="UV68" s="27"/>
      <c r="UW68" s="27"/>
      <c r="UX68" s="27"/>
      <c r="UY68" s="27"/>
      <c r="UZ68" s="27"/>
      <c r="VA68" s="27"/>
      <c r="VB68" s="27"/>
      <c r="VC68" s="27"/>
      <c r="VD68" s="27"/>
      <c r="VE68" s="27"/>
      <c r="VF68" s="27"/>
      <c r="VG68" s="27"/>
      <c r="VH68" s="27"/>
      <c r="VI68" s="27"/>
      <c r="VJ68" s="27"/>
      <c r="VK68" s="27"/>
      <c r="VL68" s="27"/>
      <c r="VM68" s="27"/>
      <c r="VN68" s="27"/>
      <c r="VO68" s="27"/>
      <c r="VP68" s="27"/>
      <c r="VQ68" s="27"/>
      <c r="VR68" s="27"/>
      <c r="VS68" s="27"/>
      <c r="VT68" s="27"/>
      <c r="VU68" s="27"/>
      <c r="VV68" s="27"/>
      <c r="VW68" s="27"/>
      <c r="VX68" s="27"/>
      <c r="VY68" s="27"/>
      <c r="VZ68" s="27"/>
      <c r="WA68" s="27"/>
      <c r="WB68" s="27"/>
    </row>
    <row r="69" spans="1:600" ht="12.75" x14ac:dyDescent="0.2">
      <c r="A69" s="37" t="s">
        <v>85</v>
      </c>
      <c r="B69" s="27" t="str">
        <f>'MAIN PAGE'!N19</f>
        <v>Hervor</v>
      </c>
      <c r="C69" s="118">
        <f>IF($A69="Lead",SUMIFS('Hero Skills'!$H:$H,'Hero Skills'!$F:$F,C$55,'Hero Skills'!$E:$E,C$54,'Hero Skills'!$D:$D,"Friend",'Hero Skills'!$C:$C,"All",'Hero Skills'!$A:$A,$B69,'Hero Skills'!$I:$I,"Stats-Based")+SUMIFS('Hero Skills'!$H:$H,'Hero Skills'!$C:$C,$E$1,'Hero Skills'!$F:$F,C$55,'Hero Skills'!$E:$E,C$54,'Hero Skills'!$A:$A,$B69,'Hero Skills'!$I:$I,"Stats-Based"),SUMIFS('Hero Skills'!$H:$H,'Hero Skills'!$F:$F,C$55,'Hero Skills'!$E:$E,C$54,'Hero Skills'!$D:$D,"Friend",'Hero Skills'!$C:$C,"All",'Hero Skills'!$A:$A,$B69,'Hero Skills'!$B:$B,"Skill 1",'Hero Skills'!$I:$I,"Stats-Based"))</f>
        <v>0</v>
      </c>
      <c r="D69" s="118">
        <f>IF($A69="Lead",SUMIFS('Hero Skills'!$H:$H,'Hero Skills'!$F:$F,D$55,'Hero Skills'!$E:$E,D$54,'Hero Skills'!$D:$D,"Friend",'Hero Skills'!$C:$C,"All",'Hero Skills'!$A:$A,$B69,'Hero Skills'!$I:$I,"Stats-Based")+SUMIFS('Hero Skills'!$H:$H,'Hero Skills'!$C:$C,$E$1,'Hero Skills'!$F:$F,D$55,'Hero Skills'!$E:$E,D$54,'Hero Skills'!$A:$A,$B69,'Hero Skills'!$I:$I,"Stats-Based"),SUMIFS('Hero Skills'!$H:$H,'Hero Skills'!$F:$F,D$55,'Hero Skills'!$E:$E,D$54,'Hero Skills'!$D:$D,"Friend",'Hero Skills'!$C:$C,"All",'Hero Skills'!$A:$A,$B69,'Hero Skills'!$B:$B,"Skill 1",'Hero Skills'!$I:$I,"Stats-Based"))</f>
        <v>0.15</v>
      </c>
      <c r="E69" s="118">
        <f>IF($A69="Lead",SUMIFS('Hero Skills'!$H:$H,'Hero Skills'!$F:$F,E$55,'Hero Skills'!$E:$E,E$54,'Hero Skills'!$D:$D,"Friend",'Hero Skills'!$C:$C,"All",'Hero Skills'!$A:$A,$B69,'Hero Skills'!$I:$I,"Stats-Based")+SUMIFS('Hero Skills'!$H:$H,'Hero Skills'!$C:$C,$E$1,'Hero Skills'!$F:$F,E$55,'Hero Skills'!$E:$E,E$54,'Hero Skills'!$A:$A,$B69,'Hero Skills'!$I:$I,"Stats-Based"),SUMIFS('Hero Skills'!$H:$H,'Hero Skills'!$F:$F,E$55,'Hero Skills'!$E:$E,E$54,'Hero Skills'!$D:$D,"Friend",'Hero Skills'!$C:$C,"All",'Hero Skills'!$A:$A,$B69,'Hero Skills'!$B:$B,"Skill 1",'Hero Skills'!$I:$I,"Stats-Based"))</f>
        <v>0.25</v>
      </c>
      <c r="F69" s="118">
        <f>IF($A69="Lead",SUMIFS('Hero Skills'!$H:$H,'Hero Skills'!$F:$F,F$55,'Hero Skills'!$E:$E,F$54,'Hero Skills'!$D:$D,"Friend",'Hero Skills'!$C:$C,"All",'Hero Skills'!$A:$A,$B69,'Hero Skills'!$I:$I,"Stats-Based")+SUMIFS('Hero Skills'!$H:$H,'Hero Skills'!$C:$C,$E$1,'Hero Skills'!$F:$F,F$55,'Hero Skills'!$E:$E,F$54,'Hero Skills'!$A:$A,$B69,'Hero Skills'!$I:$I,"Stats-Based"),SUMIFS('Hero Skills'!$H:$H,'Hero Skills'!$F:$F,F$55,'Hero Skills'!$E:$E,F$54,'Hero Skills'!$D:$D,"Friend",'Hero Skills'!$C:$C,"All",'Hero Skills'!$A:$A,$B69,'Hero Skills'!$B:$B,"Skill 1",'Hero Skills'!$I:$I,"Stats-Based"))</f>
        <v>0</v>
      </c>
      <c r="G69" s="118">
        <f>IF($A69="Lead",SUMIFS('Hero Skills'!$H:$H,'Hero Skills'!$F:$F,G$55,'Hero Skills'!$E:$E,G$54,'Hero Skills'!$D:$D,"Friend",'Hero Skills'!$C:$C,"All",'Hero Skills'!$A:$A,$B69,'Hero Skills'!$I:$I,"Stats-Based")+SUMIFS('Hero Skills'!$H:$H,'Hero Skills'!$C:$C,$E$1,'Hero Skills'!$F:$F,G$55,'Hero Skills'!$E:$E,G$54,'Hero Skills'!$A:$A,$B69,'Hero Skills'!$I:$I,"Stats-Based"),SUMIFS('Hero Skills'!$H:$H,'Hero Skills'!$F:$F,G$55,'Hero Skills'!$E:$E,G$54,'Hero Skills'!$D:$D,"Friend",'Hero Skills'!$C:$C,"All",'Hero Skills'!$A:$A,$B69,'Hero Skills'!$B:$B,"Skill 1",'Hero Skills'!$I:$I,"Stats-Based"))</f>
        <v>0.1</v>
      </c>
      <c r="H69" s="118">
        <f>IF($A69="Lead",SUMIFS('Hero Skills'!$H:$H,'Hero Skills'!$F:$F,H$55,'Hero Skills'!$E:$E,H$54,'Hero Skills'!$D:$D,"Friend",'Hero Skills'!$C:$C,"All",'Hero Skills'!$A:$A,$B69,'Hero Skills'!$I:$I,"Stats-Based")+SUMIFS('Hero Skills'!$H:$H,'Hero Skills'!$C:$C,$E$1,'Hero Skills'!$F:$F,H$55,'Hero Skills'!$E:$E,H$54,'Hero Skills'!$A:$A,$B69,'Hero Skills'!$I:$I,"Stats-Based"),SUMIFS('Hero Skills'!$H:$H,'Hero Skills'!$F:$F,H$55,'Hero Skills'!$E:$E,H$54,'Hero Skills'!$D:$D,"Friend",'Hero Skills'!$C:$C,"All",'Hero Skills'!$A:$A,$B69,'Hero Skills'!$B:$B,"Skill 1",'Hero Skills'!$I:$I,"Stats-Based"))</f>
        <v>-0.70000000000000007</v>
      </c>
      <c r="I69" s="118">
        <f>IF($A69="Lead",SUMIFS('Hero Skills'!$H:$H,'Hero Skills'!$F:$F,I$55,'Hero Skills'!$E:$E,I$54,'Hero Skills'!$D:$D,"Friend",'Hero Skills'!$C:$C,"All",'Hero Skills'!$A:$A,$B69,'Hero Skills'!$I:$I,"Stats-Based")+SUMIFS('Hero Skills'!$H:$H,'Hero Skills'!$C:$C,$E$1,'Hero Skills'!$F:$F,I$55,'Hero Skills'!$E:$E,I$54,'Hero Skills'!$A:$A,$B69,'Hero Skills'!$I:$I,"Stats-Based"),SUMIFS('Hero Skills'!$H:$H,'Hero Skills'!$F:$F,I$55,'Hero Skills'!$E:$E,I$54,'Hero Skills'!$D:$D,"Friend",'Hero Skills'!$C:$C,"All",'Hero Skills'!$A:$A,$B69,'Hero Skills'!$B:$B,"Skill 1",'Hero Skills'!$I:$I,"Stats-Based"))</f>
        <v>0</v>
      </c>
      <c r="J69" s="118">
        <f>IF($A69="Lead",SUMIFS('Hero Skills'!$H:$H,'Hero Skills'!$F:$F,J$55,'Hero Skills'!$E:$E,J$54,'Hero Skills'!$D:$D,"Friend",'Hero Skills'!$C:$C,"All",'Hero Skills'!$A:$A,$B69,'Hero Skills'!$I:$I,"Stats-Based")+SUMIFS('Hero Skills'!$H:$H,'Hero Skills'!$C:$C,$E$1,'Hero Skills'!$F:$F,J$55,'Hero Skills'!$E:$E,J$54,'Hero Skills'!$A:$A,$B69,'Hero Skills'!$I:$I,"Stats-Based"),SUMIFS('Hero Skills'!$H:$H,'Hero Skills'!$F:$F,J$55,'Hero Skills'!$E:$E,J$54,'Hero Skills'!$D:$D,"Friend",'Hero Skills'!$C:$C,"All",'Hero Skills'!$A:$A,$B69,'Hero Skills'!$B:$B,"Skill 1",'Hero Skills'!$I:$I,"Stats-Based"))</f>
        <v>0.15</v>
      </c>
      <c r="K69" s="118">
        <f>IF($A69="Lead",SUMIFS('Hero Skills'!$H:$H,'Hero Skills'!$F:$F,K$55,'Hero Skills'!$E:$E,K$54,'Hero Skills'!$D:$D,"Friend",'Hero Skills'!$C:$C,"All",'Hero Skills'!$A:$A,$B69,'Hero Skills'!$I:$I,"Stats-Based")+SUMIFS('Hero Skills'!$H:$H,'Hero Skills'!$C:$C,$E$1,'Hero Skills'!$F:$F,K$55,'Hero Skills'!$E:$E,K$54,'Hero Skills'!$A:$A,$B69,'Hero Skills'!$I:$I,"Stats-Based"),SUMIFS('Hero Skills'!$H:$H,'Hero Skills'!$F:$F,K$55,'Hero Skills'!$E:$E,K$54,'Hero Skills'!$D:$D,"Friend",'Hero Skills'!$C:$C,"All",'Hero Skills'!$A:$A,$B69,'Hero Skills'!$B:$B,"Skill 1",'Hero Skills'!$I:$I,"Stats-Based"))</f>
        <v>0.25</v>
      </c>
      <c r="L69" s="118">
        <f>IF($A69="Lead",SUMIFS('Hero Skills'!$H:$H,'Hero Skills'!$F:$F,L$55,'Hero Skills'!$E:$E,L$54,'Hero Skills'!$D:$D,"Friend",'Hero Skills'!$C:$C,"All",'Hero Skills'!$A:$A,$B69,'Hero Skills'!$I:$I,"Stats-Based")+SUMIFS('Hero Skills'!$H:$H,'Hero Skills'!$C:$C,$E$1,'Hero Skills'!$F:$F,L$55,'Hero Skills'!$E:$E,L$54,'Hero Skills'!$A:$A,$B69,'Hero Skills'!$I:$I,"Stats-Based"),SUMIFS('Hero Skills'!$H:$H,'Hero Skills'!$F:$F,L$55,'Hero Skills'!$E:$E,L$54,'Hero Skills'!$D:$D,"Friend",'Hero Skills'!$C:$C,"All",'Hero Skills'!$A:$A,$B69,'Hero Skills'!$B:$B,"Skill 1",'Hero Skills'!$I:$I,"Stats-Based"))</f>
        <v>0</v>
      </c>
      <c r="M69" s="118">
        <f>IF($A69="Lead",SUMIFS('Hero Skills'!$H:$H,'Hero Skills'!$F:$F,M$55,'Hero Skills'!$E:$E,M$54,'Hero Skills'!$D:$D,"Friend",'Hero Skills'!$C:$C,"All",'Hero Skills'!$A:$A,$B69,'Hero Skills'!$I:$I,"Stats-Based")+SUMIFS('Hero Skills'!$H:$H,'Hero Skills'!$C:$C,$E$1,'Hero Skills'!$F:$F,M$55,'Hero Skills'!$E:$E,M$54,'Hero Skills'!$A:$A,$B69,'Hero Skills'!$I:$I,"Stats-Based"),SUMIFS('Hero Skills'!$H:$H,'Hero Skills'!$F:$F,M$55,'Hero Skills'!$E:$E,M$54,'Hero Skills'!$D:$D,"Friend",'Hero Skills'!$C:$C,"All",'Hero Skills'!$A:$A,$B69,'Hero Skills'!$B:$B,"Skill 1",'Hero Skills'!$I:$I,"Stats-Based"))</f>
        <v>0</v>
      </c>
      <c r="N69" s="118">
        <f>IF($A69="Lead",SUMIFS('Hero Skills'!$H:$H,'Hero Skills'!$F:$F,N$55,'Hero Skills'!$E:$E,N$54,'Hero Skills'!$D:$D,"Friend",'Hero Skills'!$C:$C,"All",'Hero Skills'!$A:$A,$B69,'Hero Skills'!$I:$I,"Stats-Based")+SUMIFS('Hero Skills'!$H:$H,'Hero Skills'!$C:$C,$E$1,'Hero Skills'!$F:$F,N$55,'Hero Skills'!$E:$E,N$54,'Hero Skills'!$A:$A,$B69,'Hero Skills'!$I:$I,"Stats-Based"),SUMIFS('Hero Skills'!$H:$H,'Hero Skills'!$F:$F,N$55,'Hero Skills'!$E:$E,N$54,'Hero Skills'!$D:$D,"Friend",'Hero Skills'!$C:$C,"All",'Hero Skills'!$A:$A,$B69,'Hero Skills'!$B:$B,"Skill 1",'Hero Skills'!$I:$I,"Stats-Based"))</f>
        <v>0</v>
      </c>
      <c r="O69" s="118">
        <f>IF($A69="Lead",SUMIFS('Hero Skills'!$H:$H,'Hero Skills'!$F:$F,O$55,'Hero Skills'!$E:$E,O$54,'Hero Skills'!$D:$D,"Friend",'Hero Skills'!$C:$C,"All",'Hero Skills'!$A:$A,$B69,'Hero Skills'!$I:$I,"Stats-Based")+SUMIFS('Hero Skills'!$H:$H,'Hero Skills'!$C:$C,$E$1,'Hero Skills'!$F:$F,O$55,'Hero Skills'!$E:$E,O$54,'Hero Skills'!$A:$A,$B69,'Hero Skills'!$I:$I,"Stats-Based"),SUMIFS('Hero Skills'!$H:$H,'Hero Skills'!$F:$F,O$55,'Hero Skills'!$E:$E,O$54,'Hero Skills'!$D:$D,"Friend",'Hero Skills'!$C:$C,"All",'Hero Skills'!$A:$A,$B69,'Hero Skills'!$B:$B,"Skill 1",'Hero Skills'!$I:$I,"Stats-Based"))</f>
        <v>0</v>
      </c>
      <c r="P69" s="118">
        <f>IF($A69="Lead",SUMIFS('Hero Skills'!$H:$H,'Hero Skills'!$F:$F,P$55,'Hero Skills'!$E:$E,P$54,'Hero Skills'!$D:$D,"Friend",'Hero Skills'!$C:$C,"All",'Hero Skills'!$A:$A,$B69,'Hero Skills'!$I:$I,"Stats-Based")+SUMIFS('Hero Skills'!$H:$H,'Hero Skills'!$C:$C,$E$1,'Hero Skills'!$F:$F,P$55,'Hero Skills'!$E:$E,P$54,'Hero Skills'!$A:$A,$B69,'Hero Skills'!$I:$I,"Stats-Based"),SUMIFS('Hero Skills'!$H:$H,'Hero Skills'!$F:$F,P$55,'Hero Skills'!$E:$E,P$54,'Hero Skills'!$D:$D,"Friend",'Hero Skills'!$C:$C,"All",'Hero Skills'!$A:$A,$B69,'Hero Skills'!$B:$B,"Skill 1",'Hero Skills'!$I:$I,"Stats-Based"))</f>
        <v>0.15</v>
      </c>
      <c r="Q69" s="118">
        <f>IF($A69="Lead",SUMIFS('Hero Skills'!$H:$H,'Hero Skills'!$F:$F,Q$55,'Hero Skills'!$E:$E,Q$54,'Hero Skills'!$D:$D,"Friend",'Hero Skills'!$C:$C,"All",'Hero Skills'!$A:$A,$B69,'Hero Skills'!$I:$I,"Stats-Based")+SUMIFS('Hero Skills'!$H:$H,'Hero Skills'!$C:$C,$E$1,'Hero Skills'!$F:$F,Q$55,'Hero Skills'!$E:$E,Q$54,'Hero Skills'!$A:$A,$B69,'Hero Skills'!$I:$I,"Stats-Based"),SUMIFS('Hero Skills'!$H:$H,'Hero Skills'!$F:$F,Q$55,'Hero Skills'!$E:$E,Q$54,'Hero Skills'!$D:$D,"Friend",'Hero Skills'!$C:$C,"All",'Hero Skills'!$A:$A,$B69,'Hero Skills'!$B:$B,"Skill 1",'Hero Skills'!$I:$I,"Stats-Based"))</f>
        <v>0.25</v>
      </c>
      <c r="R69" s="118">
        <f>IF($A69="Lead",SUMIFS('Hero Skills'!$H:$H,'Hero Skills'!$F:$F,R$55,'Hero Skills'!$E:$E,R$54,'Hero Skills'!$D:$D,"Friend",'Hero Skills'!$C:$C,"All",'Hero Skills'!$A:$A,$B69,'Hero Skills'!$I:$I,"Stats-Based")+SUMIFS('Hero Skills'!$H:$H,'Hero Skills'!$C:$C,$E$1,'Hero Skills'!$F:$F,R$55,'Hero Skills'!$E:$E,R$54,'Hero Skills'!$A:$A,$B69,'Hero Skills'!$I:$I,"Stats-Based"),SUMIFS('Hero Skills'!$H:$H,'Hero Skills'!$F:$F,R$55,'Hero Skills'!$E:$E,R$54,'Hero Skills'!$D:$D,"Friend",'Hero Skills'!$C:$C,"All",'Hero Skills'!$A:$A,$B69,'Hero Skills'!$B:$B,"Skill 1",'Hero Skills'!$I:$I,"Stats-Based"))</f>
        <v>0</v>
      </c>
      <c r="S69" s="118">
        <f>IF($A69="Lead",SUMIFS('Hero Skills'!$H:$H,'Hero Skills'!$F:$F,S$55,'Hero Skills'!$E:$E,S$54,'Hero Skills'!$D:$D,"Friend",'Hero Skills'!$C:$C,"All",'Hero Skills'!$A:$A,$B69,'Hero Skills'!$I:$I,"Stats-Based")+SUMIFS('Hero Skills'!$H:$H,'Hero Skills'!$C:$C,$E$1,'Hero Skills'!$F:$F,S$55,'Hero Skills'!$E:$E,S$54,'Hero Skills'!$A:$A,$B69,'Hero Skills'!$I:$I,"Stats-Based"),SUMIFS('Hero Skills'!$H:$H,'Hero Skills'!$F:$F,S$55,'Hero Skills'!$E:$E,S$54,'Hero Skills'!$D:$D,"Friend",'Hero Skills'!$C:$C,"All",'Hero Skills'!$A:$A,$B69,'Hero Skills'!$B:$B,"Skill 1",'Hero Skills'!$I:$I,"Stats-Based"))</f>
        <v>0</v>
      </c>
      <c r="T69" s="118">
        <f>IF($A69="Lead",SUMIFS('Hero Skills'!$H:$H,'Hero Skills'!$F:$F,T$55,'Hero Skills'!$E:$E,T$54,'Hero Skills'!$D:$D,"Friend",'Hero Skills'!$C:$C,"All",'Hero Skills'!$A:$A,$B69,'Hero Skills'!$I:$I,"Stats-Based")+SUMIFS('Hero Skills'!$H:$H,'Hero Skills'!$C:$C,$E$1,'Hero Skills'!$F:$F,T$55,'Hero Skills'!$E:$E,T$54,'Hero Skills'!$A:$A,$B69,'Hero Skills'!$I:$I,"Stats-Based"),SUMIFS('Hero Skills'!$H:$H,'Hero Skills'!$F:$F,T$55,'Hero Skills'!$E:$E,T$54,'Hero Skills'!$D:$D,"Friend",'Hero Skills'!$C:$C,"All",'Hero Skills'!$A:$A,$B69,'Hero Skills'!$B:$B,"Skill 1",'Hero Skills'!$I:$I,"Stats-Based"))</f>
        <v>0</v>
      </c>
      <c r="U69" s="118">
        <f>IF($A69="Lead",SUMIFS('Hero Skills'!$H:$H,'Hero Skills'!$F:$F,U$55,'Hero Skills'!$E:$E,U$54,'Hero Skills'!$D:$D,"Foe",'Hero Skills'!$C:$C,"All",'Hero Skills'!$A:$A,$B69,'Hero Skills'!$I:$I,"Stats-Based"),SUMIFS('Hero Skills'!$H:$H,'Hero Skills'!$F:$F,U$55,'Hero Skills'!$E:$E,U$54,'Hero Skills'!$D:$D,"Foe",'Hero Skills'!$C:$C,"All",'Hero Skills'!$A:$A,$B69,'Hero Skills'!$B:$B,"Skill 1",'Hero Skills'!$I:$I,"Stats-Based"))</f>
        <v>0</v>
      </c>
      <c r="V69" s="118">
        <f>IF($A69="Lead",SUMIFS('Hero Skills'!$H:$H,'Hero Skills'!$F:$F,V$55,'Hero Skills'!$E:$E,V$54,'Hero Skills'!$D:$D,"Foe",'Hero Skills'!$C:$C,"All",'Hero Skills'!$A:$A,$B69,'Hero Skills'!$I:$I,"Stats-Based"),SUMIFS('Hero Skills'!$H:$H,'Hero Skills'!$F:$F,V$55,'Hero Skills'!$E:$E,V$54,'Hero Skills'!$D:$D,"Foe",'Hero Skills'!$C:$C,"All",'Hero Skills'!$A:$A,$B69,'Hero Skills'!$B:$B,"Skill 1",'Hero Skills'!$I:$I,"Stats-Based"))</f>
        <v>0</v>
      </c>
      <c r="W69" s="118">
        <f>IF($A69="Lead",SUMIFS('Hero Skills'!$H:$H,'Hero Skills'!$F:$F,W$55,'Hero Skills'!$E:$E,W$54,'Hero Skills'!$D:$D,"Foe",'Hero Skills'!$C:$C,"All",'Hero Skills'!$A:$A,$B69,'Hero Skills'!$I:$I,"Stats-Based"),SUMIFS('Hero Skills'!$H:$H,'Hero Skills'!$F:$F,W$55,'Hero Skills'!$E:$E,W$54,'Hero Skills'!$D:$D,"Foe",'Hero Skills'!$C:$C,"All",'Hero Skills'!$A:$A,$B69,'Hero Skills'!$B:$B,"Skill 1",'Hero Skills'!$I:$I,"Stats-Based"))</f>
        <v>0</v>
      </c>
      <c r="X69" s="118">
        <f>IF($A69="Lead",SUMIFS('Hero Skills'!$H:$H,'Hero Skills'!$F:$F,X$55,'Hero Skills'!$E:$E,X$54,'Hero Skills'!$D:$D,"Foe",'Hero Skills'!$C:$C,"All",'Hero Skills'!$A:$A,$B69,'Hero Skills'!$I:$I,"Stats-Based"),SUMIFS('Hero Skills'!$H:$H,'Hero Skills'!$F:$F,X$55,'Hero Skills'!$E:$E,X$54,'Hero Skills'!$D:$D,"Foe",'Hero Skills'!$C:$C,"All",'Hero Skills'!$A:$A,$B69,'Hero Skills'!$B:$B,"Skill 1",'Hero Skills'!$I:$I,"Stats-Based"))</f>
        <v>0</v>
      </c>
      <c r="Y69" s="118">
        <f>IF($A69="Lead",SUMIFS('Hero Skills'!$H:$H,'Hero Skills'!$F:$F,Y$55,'Hero Skills'!$E:$E,Y$54,'Hero Skills'!$D:$D,"Foe",'Hero Skills'!$C:$C,"All",'Hero Skills'!$A:$A,$B69,'Hero Skills'!$I:$I,"Stats-Based"),SUMIFS('Hero Skills'!$H:$H,'Hero Skills'!$F:$F,Y$55,'Hero Skills'!$E:$E,Y$54,'Hero Skills'!$D:$D,"Foe",'Hero Skills'!$C:$C,"All",'Hero Skills'!$A:$A,$B69,'Hero Skills'!$B:$B,"Skill 1",'Hero Skills'!$I:$I,"Stats-Based"))</f>
        <v>0</v>
      </c>
      <c r="Z69" s="118">
        <f>IF($A69="Lead",SUMIFS('Hero Skills'!$H:$H,'Hero Skills'!$F:$F,Z$55,'Hero Skills'!$E:$E,Z$54,'Hero Skills'!$D:$D,"Foe",'Hero Skills'!$C:$C,"All",'Hero Skills'!$A:$A,$B69,'Hero Skills'!$I:$I,"Stats-Based"),SUMIFS('Hero Skills'!$H:$H,'Hero Skills'!$F:$F,Z$55,'Hero Skills'!$E:$E,Z$54,'Hero Skills'!$D:$D,"Foe",'Hero Skills'!$C:$C,"All",'Hero Skills'!$A:$A,$B69,'Hero Skills'!$B:$B,"Skill 1",'Hero Skills'!$I:$I,"Stats-Based"))</f>
        <v>0</v>
      </c>
      <c r="AA69" s="118">
        <f>IF($A69="Lead",SUMIFS('Hero Skills'!$H:$H,'Hero Skills'!$F:$F,AA$55,'Hero Skills'!$E:$E,AA$54,'Hero Skills'!$D:$D,"Foe",'Hero Skills'!$C:$C,"All",'Hero Skills'!$A:$A,$B69,'Hero Skills'!$I:$I,"Stats-Based"),SUMIFS('Hero Skills'!$H:$H,'Hero Skills'!$F:$F,AA$55,'Hero Skills'!$E:$E,AA$54,'Hero Skills'!$D:$D,"Foe",'Hero Skills'!$C:$C,"All",'Hero Skills'!$A:$A,$B69,'Hero Skills'!$B:$B,"Skill 1",'Hero Skills'!$I:$I,"Stats-Based"))</f>
        <v>0</v>
      </c>
      <c r="AB69" s="118">
        <f>IF($A69="Lead",SUMIFS('Hero Skills'!$H:$H,'Hero Skills'!$F:$F,AB$55,'Hero Skills'!$E:$E,AB$54,'Hero Skills'!$D:$D,"Foe",'Hero Skills'!$C:$C,"All",'Hero Skills'!$A:$A,$B69,'Hero Skills'!$I:$I,"Stats-Based"),SUMIFS('Hero Skills'!$H:$H,'Hero Skills'!$F:$F,AB$55,'Hero Skills'!$E:$E,AB$54,'Hero Skills'!$D:$D,"Foe",'Hero Skills'!$C:$C,"All",'Hero Skills'!$A:$A,$B69,'Hero Skills'!$B:$B,"Skill 1",'Hero Skills'!$I:$I,"Stats-Based"))</f>
        <v>0</v>
      </c>
      <c r="AC69" s="118">
        <f>IF($A69="Lead",SUMIFS('Hero Skills'!$H:$H,'Hero Skills'!$F:$F,AC$55,'Hero Skills'!$E:$E,AC$54,'Hero Skills'!$D:$D,"Foe",'Hero Skills'!$C:$C,"All",'Hero Skills'!$A:$A,$B69,'Hero Skills'!$I:$I,"Stats-Based"),SUMIFS('Hero Skills'!$H:$H,'Hero Skills'!$F:$F,AC$55,'Hero Skills'!$E:$E,AC$54,'Hero Skills'!$D:$D,"Foe",'Hero Skills'!$C:$C,"All",'Hero Skills'!$A:$A,$B69,'Hero Skills'!$B:$B,"Skill 1",'Hero Skills'!$I:$I,"Stats-Based"))</f>
        <v>0</v>
      </c>
      <c r="AD69" s="118">
        <f>IF($A69="Lead",SUMIFS('Hero Skills'!$H:$H,'Hero Skills'!$F:$F,AD$55,'Hero Skills'!$E:$E,AD$54,'Hero Skills'!$D:$D,"Foe",'Hero Skills'!$C:$C,"All",'Hero Skills'!$A:$A,$B69,'Hero Skills'!$I:$I,"Stats-Based"),SUMIFS('Hero Skills'!$H:$H,'Hero Skills'!$F:$F,AD$55,'Hero Skills'!$E:$E,AD$54,'Hero Skills'!$D:$D,"Foe",'Hero Skills'!$C:$C,"All",'Hero Skills'!$A:$A,$B69,'Hero Skills'!$B:$B,"Skill 1",'Hero Skills'!$I:$I,"Stats-Based"))</f>
        <v>0</v>
      </c>
      <c r="AE69" s="118">
        <f>IF($A69="Lead",SUMIFS('Hero Skills'!$H:$H,'Hero Skills'!$F:$F,AE$55,'Hero Skills'!$E:$E,AE$54,'Hero Skills'!$D:$D,"Foe",'Hero Skills'!$C:$C,"All",'Hero Skills'!$A:$A,$B69,'Hero Skills'!$I:$I,"Stats-Based"),SUMIFS('Hero Skills'!$H:$H,'Hero Skills'!$F:$F,AE$55,'Hero Skills'!$E:$E,AE$54,'Hero Skills'!$D:$D,"Foe",'Hero Skills'!$C:$C,"All",'Hero Skills'!$A:$A,$B69,'Hero Skills'!$B:$B,"Skill 1",'Hero Skills'!$I:$I,"Stats-Based"))</f>
        <v>0</v>
      </c>
      <c r="AF69" s="118">
        <f>IF($A69="Lead",SUMIFS('Hero Skills'!$H:$H,'Hero Skills'!$F:$F,AF$55,'Hero Skills'!$E:$E,AF$54,'Hero Skills'!$D:$D,"Foe",'Hero Skills'!$C:$C,"All",'Hero Skills'!$A:$A,$B69,'Hero Skills'!$I:$I,"Stats-Based"),SUMIFS('Hero Skills'!$H:$H,'Hero Skills'!$F:$F,AF$55,'Hero Skills'!$E:$E,AF$54,'Hero Skills'!$D:$D,"Foe",'Hero Skills'!$C:$C,"All",'Hero Skills'!$A:$A,$B69,'Hero Skills'!$B:$B,"Skill 1",'Hero Skills'!$I:$I,"Stats-Based"))</f>
        <v>0</v>
      </c>
      <c r="AG69" s="118">
        <f>IF($A69="Lead",SUMIFS('Hero Skills'!$H:$H,'Hero Skills'!$F:$F,AG$55,'Hero Skills'!$E:$E,AG$54,'Hero Skills'!$D:$D,"Foe",'Hero Skills'!$C:$C,"All",'Hero Skills'!$A:$A,$B69,'Hero Skills'!$I:$I,"Stats-Based"),SUMIFS('Hero Skills'!$H:$H,'Hero Skills'!$F:$F,AG$55,'Hero Skills'!$E:$E,AG$54,'Hero Skills'!$D:$D,"Foe",'Hero Skills'!$C:$C,"All",'Hero Skills'!$A:$A,$B69,'Hero Skills'!$B:$B,"Skill 1",'Hero Skills'!$I:$I,"Stats-Based"))</f>
        <v>0</v>
      </c>
      <c r="AH69" s="118">
        <f>IF($A69="Lead",SUMIFS('Hero Skills'!$H:$H,'Hero Skills'!$F:$F,AH$55,'Hero Skills'!$E:$E,AH$54,'Hero Skills'!$D:$D,"Foe",'Hero Skills'!$C:$C,"All",'Hero Skills'!$A:$A,$B69,'Hero Skills'!$I:$I,"Stats-Based"),SUMIFS('Hero Skills'!$H:$H,'Hero Skills'!$F:$F,AH$55,'Hero Skills'!$E:$E,AH$54,'Hero Skills'!$D:$D,"Foe",'Hero Skills'!$C:$C,"All",'Hero Skills'!$A:$A,$B69,'Hero Skills'!$B:$B,"Skill 1",'Hero Skills'!$I:$I,"Stats-Based"))</f>
        <v>0</v>
      </c>
      <c r="AI69" s="118">
        <f>IF($A69="Lead",SUMIFS('Hero Skills'!$H:$H,'Hero Skills'!$F:$F,AI$55,'Hero Skills'!$E:$E,AI$54,'Hero Skills'!$D:$D,"Foe",'Hero Skills'!$C:$C,"All",'Hero Skills'!$A:$A,$B69,'Hero Skills'!$I:$I,"Stats-Based"),SUMIFS('Hero Skills'!$H:$H,'Hero Skills'!$F:$F,AI$55,'Hero Skills'!$E:$E,AI$54,'Hero Skills'!$D:$D,"Foe",'Hero Skills'!$C:$C,"All",'Hero Skills'!$A:$A,$B69,'Hero Skills'!$B:$B,"Skill 1",'Hero Skills'!$I:$I,"Stats-Based"))</f>
        <v>0</v>
      </c>
      <c r="AJ69" s="118">
        <f>IF($A69="Lead",SUMIFS('Hero Skills'!$H:$H,'Hero Skills'!$F:$F,AJ$55,'Hero Skills'!$E:$E,AJ$54,'Hero Skills'!$D:$D,"Foe",'Hero Skills'!$C:$C,"All",'Hero Skills'!$A:$A,$B69,'Hero Skills'!$I:$I,"Stats-Based"),SUMIFS('Hero Skills'!$H:$H,'Hero Skills'!$F:$F,AJ$55,'Hero Skills'!$E:$E,AJ$54,'Hero Skills'!$D:$D,"Foe",'Hero Skills'!$C:$C,"All",'Hero Skills'!$A:$A,$B69,'Hero Skills'!$B:$B,"Skill 1",'Hero Skills'!$I:$I,"Stats-Based"))</f>
        <v>0</v>
      </c>
      <c r="AK69" s="118">
        <f>IF($A69="Lead",SUMIFS('Hero Skills'!$H:$H,'Hero Skills'!$F:$F,AK$55,'Hero Skills'!$E:$E,AK$54,'Hero Skills'!$D:$D,"Foe",'Hero Skills'!$C:$C,"All",'Hero Skills'!$A:$A,$B69,'Hero Skills'!$I:$I,"Stats-Based"),SUMIFS('Hero Skills'!$H:$H,'Hero Skills'!$F:$F,AK$55,'Hero Skills'!$E:$E,AK$54,'Hero Skills'!$D:$D,"Foe",'Hero Skills'!$C:$C,"All",'Hero Skills'!$A:$A,$B69,'Hero Skills'!$B:$B,"Skill 1",'Hero Skills'!$I:$I,"Stats-Based"))</f>
        <v>0</v>
      </c>
      <c r="AL69" s="118">
        <f>IF($A69="Lead",SUMIFS('Hero Skills'!$H:$H,'Hero Skills'!$F:$F,AL$55,'Hero Skills'!$E:$E,AL$54,'Hero Skills'!$D:$D,"Foe",'Hero Skills'!$C:$C,"All",'Hero Skills'!$A:$A,$B69,'Hero Skills'!$I:$I,"Stats-Based"),SUMIFS('Hero Skills'!$H:$H,'Hero Skills'!$F:$F,AL$55,'Hero Skills'!$E:$E,AL$54,'Hero Skills'!$D:$D,"Foe",'Hero Skills'!$C:$C,"All",'Hero Skills'!$A:$A,$B69,'Hero Skills'!$B:$B,"Skill 1",'Hero Skills'!$I:$I,"Stats-Based"))</f>
        <v>0</v>
      </c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9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118"/>
      <c r="DG69" s="118"/>
      <c r="DH69" s="118"/>
      <c r="DI69" s="118"/>
      <c r="DJ69" s="118"/>
      <c r="DK69" s="118"/>
      <c r="DL69" s="118"/>
      <c r="DM69" s="118"/>
      <c r="DN69" s="118"/>
      <c r="DO69" s="118"/>
      <c r="DP69" s="118"/>
      <c r="DQ69" s="118"/>
      <c r="DR69" s="118"/>
      <c r="DS69" s="118"/>
      <c r="DT69" s="118"/>
      <c r="DU69" s="118"/>
      <c r="DV69" s="118"/>
      <c r="DW69" s="118"/>
      <c r="DX69" s="118"/>
      <c r="DY69" s="118"/>
      <c r="DZ69" s="118"/>
      <c r="EA69" s="118"/>
      <c r="EB69" s="118"/>
      <c r="EC69" s="118"/>
      <c r="ED69" s="118"/>
      <c r="EE69" s="118"/>
      <c r="EF69" s="118"/>
      <c r="EG69" s="118"/>
      <c r="EH69" s="118"/>
      <c r="EI69" s="118"/>
      <c r="EJ69" s="118"/>
      <c r="EK69" s="118"/>
      <c r="EL69" s="118"/>
      <c r="EM69" s="118"/>
      <c r="EN69" s="118"/>
      <c r="EO69" s="118"/>
      <c r="EP69" s="118"/>
      <c r="EQ69" s="118"/>
      <c r="ER69" s="118"/>
      <c r="ES69" s="118"/>
      <c r="ET69" s="118"/>
      <c r="EU69" s="118"/>
      <c r="EV69" s="118"/>
      <c r="EW69" s="118"/>
      <c r="EX69" s="118"/>
      <c r="EY69" s="118"/>
      <c r="EZ69" s="118"/>
      <c r="FA69" s="118"/>
      <c r="FB69" s="118"/>
      <c r="FC69" s="118"/>
      <c r="FD69" s="118"/>
      <c r="FE69" s="118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118"/>
      <c r="GL69" s="118"/>
      <c r="GM69" s="118"/>
      <c r="GN69" s="118"/>
      <c r="GO69" s="118"/>
      <c r="GP69" s="118"/>
      <c r="GQ69" s="118"/>
      <c r="GR69" s="118"/>
      <c r="GS69" s="118"/>
      <c r="GT69" s="118"/>
      <c r="GU69" s="118"/>
      <c r="GV69" s="118"/>
      <c r="GW69" s="118"/>
      <c r="GX69" s="118"/>
      <c r="GY69" s="118"/>
      <c r="GZ69" s="118"/>
      <c r="HA69" s="118"/>
      <c r="HB69" s="118"/>
      <c r="HC69" s="118"/>
      <c r="HD69" s="118"/>
      <c r="HE69" s="118"/>
      <c r="HF69" s="118"/>
      <c r="HG69" s="118"/>
      <c r="HH69" s="118"/>
      <c r="HI69" s="118"/>
      <c r="HJ69" s="118"/>
      <c r="HK69" s="118"/>
      <c r="HL69" s="118"/>
      <c r="HM69" s="118"/>
      <c r="HN69" s="118"/>
      <c r="HO69" s="118"/>
      <c r="HP69" s="118"/>
      <c r="HQ69" s="118"/>
      <c r="HR69" s="118"/>
      <c r="HS69" s="118"/>
      <c r="HT69" s="118"/>
      <c r="HU69" s="118"/>
      <c r="HV69" s="118"/>
      <c r="HW69" s="118"/>
      <c r="HX69" s="118"/>
      <c r="HY69" s="118"/>
      <c r="HZ69" s="118"/>
      <c r="IA69" s="118"/>
      <c r="IB69" s="118"/>
      <c r="IC69" s="118"/>
      <c r="ID69" s="118"/>
      <c r="IE69" s="118"/>
      <c r="IF69" s="118"/>
      <c r="IG69" s="118"/>
      <c r="IH69" s="118"/>
      <c r="II69" s="118"/>
      <c r="IJ69" s="118"/>
      <c r="IK69" s="118"/>
      <c r="IL69" s="118"/>
      <c r="IM69" s="118"/>
      <c r="IN69" s="118"/>
      <c r="IO69" s="118"/>
      <c r="IP69" s="118"/>
      <c r="IQ69" s="118"/>
      <c r="IR69" s="118"/>
      <c r="IS69" s="118"/>
      <c r="IT69" s="118"/>
      <c r="IU69" s="118"/>
      <c r="IV69" s="118"/>
      <c r="IW69" s="118"/>
      <c r="IX69" s="118"/>
      <c r="IY69" s="118"/>
      <c r="IZ69" s="118"/>
      <c r="JA69" s="118"/>
      <c r="JB69" s="118"/>
      <c r="JC69" s="118"/>
      <c r="JD69" s="118"/>
      <c r="JE69" s="118"/>
      <c r="JF69" s="118"/>
      <c r="JG69" s="118"/>
      <c r="JH69" s="118"/>
      <c r="JI69" s="118"/>
      <c r="JJ69" s="118"/>
      <c r="JK69" s="118"/>
      <c r="JL69" s="118"/>
      <c r="JM69" s="118"/>
      <c r="JN69" s="118"/>
      <c r="JO69" s="118"/>
      <c r="JP69" s="118"/>
      <c r="JQ69" s="118"/>
      <c r="JR69" s="118"/>
      <c r="JS69" s="118"/>
      <c r="JT69" s="118"/>
      <c r="JU69" s="118"/>
      <c r="JV69" s="118"/>
      <c r="JW69" s="118"/>
      <c r="JX69" s="118"/>
      <c r="JY69" s="118"/>
      <c r="JZ69" s="118"/>
      <c r="KA69" s="118"/>
      <c r="KB69" s="118"/>
      <c r="KC69" s="118"/>
      <c r="KD69" s="118"/>
      <c r="KE69" s="118"/>
      <c r="KF69" s="118"/>
      <c r="KG69" s="118"/>
      <c r="KH69" s="118"/>
      <c r="KI69" s="118"/>
      <c r="KJ69" s="118"/>
      <c r="KK69" s="118"/>
      <c r="KL69" s="118"/>
      <c r="KM69" s="118"/>
      <c r="KN69" s="118"/>
      <c r="KO69" s="118"/>
      <c r="KP69" s="118"/>
      <c r="KQ69" s="118"/>
      <c r="KR69" s="118"/>
      <c r="KS69" s="118"/>
      <c r="KT69" s="118"/>
      <c r="KU69" s="118"/>
      <c r="KV69" s="118"/>
      <c r="KW69" s="118"/>
      <c r="KX69" s="118"/>
      <c r="KY69" s="118"/>
      <c r="KZ69" s="118"/>
      <c r="LA69" s="118"/>
      <c r="LB69" s="118"/>
      <c r="LC69" s="118"/>
      <c r="LD69" s="118"/>
      <c r="LE69" s="118"/>
      <c r="LF69" s="118"/>
      <c r="LG69" s="118"/>
      <c r="LH69" s="118"/>
      <c r="LI69" s="118"/>
      <c r="LJ69" s="118"/>
      <c r="LK69" s="118"/>
      <c r="LL69" s="118"/>
      <c r="LM69" s="118"/>
      <c r="LN69" s="118"/>
      <c r="LO69" s="118"/>
      <c r="LP69" s="118"/>
      <c r="LQ69" s="118"/>
      <c r="LR69" s="118"/>
      <c r="LS69" s="118"/>
      <c r="LT69" s="118"/>
      <c r="LU69" s="118"/>
      <c r="LV69" s="118"/>
      <c r="LW69" s="118"/>
      <c r="LX69" s="118"/>
      <c r="LY69" s="118"/>
      <c r="LZ69" s="118"/>
      <c r="MA69" s="118"/>
      <c r="MB69" s="118"/>
      <c r="MC69" s="118"/>
      <c r="MD69" s="118"/>
      <c r="ME69" s="118"/>
      <c r="MF69" s="118"/>
      <c r="MG69" s="118"/>
      <c r="MH69" s="118"/>
      <c r="MI69" s="118"/>
      <c r="MJ69" s="118"/>
      <c r="MK69" s="118"/>
      <c r="ML69" s="118"/>
      <c r="MM69" s="118"/>
      <c r="MN69" s="118"/>
      <c r="MO69" s="118"/>
      <c r="MP69" s="118"/>
      <c r="MQ69" s="118"/>
      <c r="MR69" s="118"/>
      <c r="MS69" s="118"/>
      <c r="MT69" s="118"/>
      <c r="MU69" s="118"/>
      <c r="MV69" s="118"/>
      <c r="MW69" s="118"/>
      <c r="MX69" s="118"/>
      <c r="MY69" s="118"/>
      <c r="MZ69" s="118"/>
      <c r="NA69" s="118"/>
      <c r="NB69" s="118"/>
      <c r="NC69" s="118"/>
      <c r="ND69" s="118"/>
      <c r="NE69" s="118"/>
      <c r="NF69" s="118"/>
      <c r="NG69" s="118"/>
      <c r="NH69" s="118"/>
      <c r="NI69" s="118"/>
      <c r="NJ69" s="118"/>
      <c r="NK69" s="118"/>
      <c r="NL69" s="118"/>
      <c r="NM69" s="118"/>
      <c r="NN69" s="118"/>
      <c r="NO69" s="118"/>
      <c r="NP69" s="118"/>
      <c r="NQ69" s="118"/>
      <c r="NR69" s="118"/>
      <c r="NS69" s="118"/>
      <c r="NT69" s="118"/>
      <c r="NU69" s="118"/>
      <c r="NV69" s="118"/>
      <c r="NW69" s="118"/>
      <c r="NX69" s="118"/>
      <c r="NY69" s="118"/>
      <c r="NZ69" s="118"/>
      <c r="OA69" s="118"/>
      <c r="OB69" s="118"/>
      <c r="OC69" s="118"/>
      <c r="OD69" s="118"/>
      <c r="OE69" s="118"/>
      <c r="OF69" s="118"/>
      <c r="OG69" s="118"/>
      <c r="OH69" s="118"/>
      <c r="OI69" s="118"/>
      <c r="OJ69" s="118"/>
      <c r="OK69" s="118"/>
      <c r="OL69" s="118"/>
      <c r="OM69" s="118"/>
      <c r="ON69" s="118"/>
      <c r="OO69" s="118"/>
      <c r="OP69" s="118"/>
      <c r="OQ69" s="118"/>
      <c r="OR69" s="118"/>
      <c r="OS69" s="118"/>
      <c r="OT69" s="118"/>
      <c r="OU69" s="118"/>
      <c r="OV69" s="118"/>
      <c r="OW69" s="118"/>
      <c r="OX69" s="118"/>
      <c r="OY69" s="118"/>
      <c r="OZ69" s="118"/>
      <c r="PA69" s="118"/>
      <c r="PB69" s="118"/>
      <c r="PC69" s="118"/>
      <c r="PD69" s="118"/>
      <c r="PE69" s="118"/>
      <c r="PF69" s="118"/>
      <c r="PG69" s="118"/>
      <c r="PH69" s="118"/>
      <c r="PI69" s="118"/>
      <c r="PJ69" s="118"/>
      <c r="PK69" s="118"/>
      <c r="PL69" s="118"/>
      <c r="PM69" s="118"/>
      <c r="PN69" s="118"/>
      <c r="PO69" s="118"/>
      <c r="PP69" s="118"/>
      <c r="PQ69" s="118"/>
      <c r="PR69" s="118"/>
      <c r="PS69" s="118"/>
      <c r="PT69" s="118"/>
      <c r="PU69" s="118"/>
      <c r="PV69" s="118"/>
      <c r="PW69" s="118"/>
      <c r="PX69" s="118"/>
      <c r="PY69" s="118"/>
      <c r="PZ69" s="118"/>
      <c r="QA69" s="118"/>
      <c r="QB69" s="118"/>
      <c r="QC69" s="118"/>
      <c r="QD69" s="118"/>
      <c r="QE69" s="118"/>
      <c r="QF69" s="118"/>
      <c r="QG69" s="118"/>
      <c r="QH69" s="118"/>
      <c r="QI69" s="118"/>
      <c r="QJ69" s="118"/>
      <c r="QK69" s="118"/>
      <c r="QL69" s="118"/>
      <c r="QM69" s="118"/>
      <c r="QN69" s="118"/>
      <c r="QO69" s="118"/>
      <c r="QP69" s="118"/>
      <c r="QQ69" s="118"/>
      <c r="QR69" s="118"/>
      <c r="QS69" s="118"/>
      <c r="QT69" s="118"/>
      <c r="QU69" s="118"/>
      <c r="QV69" s="118"/>
      <c r="QW69" s="118"/>
      <c r="QX69" s="118"/>
      <c r="QY69" s="118"/>
      <c r="QZ69" s="118"/>
      <c r="RA69" s="118"/>
      <c r="RB69" s="118"/>
      <c r="RC69" s="118"/>
      <c r="RD69" s="118"/>
      <c r="RE69" s="118"/>
      <c r="RF69" s="118"/>
      <c r="RG69" s="118"/>
      <c r="RH69" s="118"/>
      <c r="RI69" s="118"/>
      <c r="RJ69" s="118"/>
      <c r="RK69" s="118"/>
      <c r="RL69" s="118"/>
      <c r="RM69" s="118"/>
      <c r="RN69" s="118"/>
      <c r="RO69" s="118"/>
      <c r="RP69" s="118"/>
      <c r="RQ69" s="118"/>
      <c r="RR69" s="118"/>
      <c r="RS69" s="118"/>
      <c r="RT69" s="118"/>
      <c r="RU69" s="118"/>
      <c r="RV69" s="118"/>
      <c r="RW69" s="118"/>
      <c r="RX69" s="118"/>
      <c r="RY69" s="118"/>
      <c r="RZ69" s="118"/>
      <c r="SA69" s="118"/>
      <c r="SB69" s="118"/>
      <c r="SC69" s="118"/>
      <c r="SD69" s="118"/>
      <c r="SE69" s="118"/>
      <c r="SF69" s="118"/>
      <c r="SG69" s="118"/>
      <c r="SH69" s="118"/>
      <c r="SI69" s="118"/>
      <c r="SJ69" s="118"/>
      <c r="SK69" s="118"/>
      <c r="SL69" s="118"/>
      <c r="SM69" s="118"/>
      <c r="SN69" s="118"/>
      <c r="SO69" s="118"/>
      <c r="SP69" s="118"/>
      <c r="SQ69" s="118"/>
      <c r="SR69" s="118"/>
      <c r="SS69" s="118"/>
      <c r="ST69" s="118"/>
      <c r="SU69" s="118"/>
      <c r="SV69" s="118"/>
      <c r="SW69" s="118"/>
      <c r="SX69" s="118"/>
      <c r="SY69" s="118"/>
      <c r="SZ69" s="118"/>
      <c r="TA69" s="118"/>
      <c r="TB69" s="118"/>
      <c r="TC69" s="118"/>
      <c r="TD69" s="118"/>
      <c r="TE69" s="118"/>
      <c r="TF69" s="118"/>
      <c r="TG69" s="118"/>
      <c r="TH69" s="118"/>
      <c r="TI69" s="118"/>
      <c r="TJ69" s="118"/>
      <c r="TK69" s="118"/>
      <c r="TL69" s="118"/>
      <c r="TM69" s="118"/>
      <c r="TN69" s="118"/>
      <c r="TO69" s="118"/>
      <c r="TP69" s="118"/>
      <c r="TQ69" s="118"/>
      <c r="TR69" s="118"/>
      <c r="TS69" s="118"/>
      <c r="TT69" s="118"/>
      <c r="TU69" s="118"/>
      <c r="TV69" s="118"/>
      <c r="TW69" s="118"/>
      <c r="TX69" s="118"/>
      <c r="TY69" s="118"/>
      <c r="TZ69" s="118"/>
      <c r="UA69" s="118"/>
      <c r="UB69" s="118"/>
      <c r="UC69" s="118"/>
      <c r="UD69" s="118"/>
      <c r="UE69" s="118"/>
      <c r="UF69" s="118"/>
      <c r="UG69" s="118"/>
      <c r="UH69" s="118"/>
      <c r="UI69" s="118"/>
      <c r="UJ69" s="118"/>
      <c r="UK69" s="118"/>
      <c r="UL69" s="118"/>
      <c r="UM69" s="118"/>
      <c r="UN69" s="118"/>
      <c r="UO69" s="118"/>
      <c r="UP69" s="118"/>
      <c r="UQ69" s="118"/>
      <c r="UR69" s="118"/>
      <c r="US69" s="118"/>
      <c r="UT69" s="118"/>
      <c r="UU69" s="118"/>
      <c r="UV69" s="118"/>
      <c r="UW69" s="118"/>
      <c r="UX69" s="118"/>
      <c r="UY69" s="118"/>
      <c r="UZ69" s="118"/>
      <c r="VA69" s="118"/>
      <c r="VB69" s="118"/>
      <c r="VC69" s="118"/>
      <c r="VD69" s="118"/>
      <c r="VE69" s="118"/>
      <c r="VF69" s="118"/>
      <c r="VG69" s="118"/>
      <c r="VH69" s="118"/>
      <c r="VI69" s="118"/>
      <c r="VJ69" s="118"/>
      <c r="VK69" s="118"/>
      <c r="VL69" s="118"/>
      <c r="VM69" s="118"/>
      <c r="VN69" s="118"/>
      <c r="VO69" s="118"/>
      <c r="VP69" s="118"/>
      <c r="VQ69" s="118"/>
      <c r="VR69" s="118"/>
      <c r="VS69" s="118"/>
      <c r="VT69" s="118"/>
      <c r="VU69" s="118"/>
      <c r="VV69" s="118"/>
      <c r="VW69" s="118"/>
      <c r="VX69" s="118"/>
      <c r="VY69" s="118"/>
      <c r="VZ69" s="118"/>
      <c r="WA69" s="118"/>
      <c r="WB69" s="118"/>
    </row>
    <row r="70" spans="1:600" ht="12.75" x14ac:dyDescent="0.2">
      <c r="A70" s="37" t="s">
        <v>85</v>
      </c>
      <c r="B70" s="27" t="str">
        <f>'MAIN PAGE'!N21</f>
        <v>Karol</v>
      </c>
      <c r="C70" s="118">
        <f>IF($A70="Lead",SUMIFS('Hero Skills'!$H:$H,'Hero Skills'!$F:$F,C$55,'Hero Skills'!$E:$E,C$54,'Hero Skills'!$D:$D,"Friend",'Hero Skills'!$C:$C,"All",'Hero Skills'!$A:$A,$B70,'Hero Skills'!$I:$I,"Stats-Based")+SUMIFS('Hero Skills'!$H:$H,'Hero Skills'!$C:$C,$E$1,'Hero Skills'!$F:$F,C$55,'Hero Skills'!$E:$E,C$54,'Hero Skills'!$A:$A,$B70,'Hero Skills'!$I:$I,"Stats-Based"),SUMIFS('Hero Skills'!$H:$H,'Hero Skills'!$F:$F,C$55,'Hero Skills'!$E:$E,C$54,'Hero Skills'!$D:$D,"Friend",'Hero Skills'!$C:$C,"All",'Hero Skills'!$A:$A,$B70,'Hero Skills'!$B:$B,"Skill 1",'Hero Skills'!$I:$I,"Stats-Based"))</f>
        <v>0.15</v>
      </c>
      <c r="D70" s="118">
        <f>IF($A70="Lead",SUMIFS('Hero Skills'!$H:$H,'Hero Skills'!$F:$F,D$55,'Hero Skills'!$E:$E,D$54,'Hero Skills'!$D:$D,"Friend",'Hero Skills'!$C:$C,"All",'Hero Skills'!$A:$A,$B70,'Hero Skills'!$I:$I,"Stats-Based")+SUMIFS('Hero Skills'!$H:$H,'Hero Skills'!$C:$C,$E$1,'Hero Skills'!$F:$F,D$55,'Hero Skills'!$E:$E,D$54,'Hero Skills'!$A:$A,$B70,'Hero Skills'!$I:$I,"Stats-Based"),SUMIFS('Hero Skills'!$H:$H,'Hero Skills'!$F:$F,D$55,'Hero Skills'!$E:$E,D$54,'Hero Skills'!$D:$D,"Friend",'Hero Skills'!$C:$C,"All",'Hero Skills'!$A:$A,$B70,'Hero Skills'!$B:$B,"Skill 1",'Hero Skills'!$I:$I,"Stats-Based"))</f>
        <v>0.1</v>
      </c>
      <c r="E70" s="118">
        <f>IF($A70="Lead",SUMIFS('Hero Skills'!$H:$H,'Hero Skills'!$F:$F,E$55,'Hero Skills'!$E:$E,E$54,'Hero Skills'!$D:$D,"Friend",'Hero Skills'!$C:$C,"All",'Hero Skills'!$A:$A,$B70,'Hero Skills'!$I:$I,"Stats-Based")+SUMIFS('Hero Skills'!$H:$H,'Hero Skills'!$C:$C,$E$1,'Hero Skills'!$F:$F,E$55,'Hero Skills'!$E:$E,E$54,'Hero Skills'!$A:$A,$B70,'Hero Skills'!$I:$I,"Stats-Based"),SUMIFS('Hero Skills'!$H:$H,'Hero Skills'!$F:$F,E$55,'Hero Skills'!$E:$E,E$54,'Hero Skills'!$D:$D,"Friend",'Hero Skills'!$C:$C,"All",'Hero Skills'!$A:$A,$B70,'Hero Skills'!$B:$B,"Skill 1",'Hero Skills'!$I:$I,"Stats-Based"))</f>
        <v>0</v>
      </c>
      <c r="F70" s="118">
        <f>IF($A70="Lead",SUMIFS('Hero Skills'!$H:$H,'Hero Skills'!$F:$F,F$55,'Hero Skills'!$E:$E,F$54,'Hero Skills'!$D:$D,"Friend",'Hero Skills'!$C:$C,"All",'Hero Skills'!$A:$A,$B70,'Hero Skills'!$I:$I,"Stats-Based")+SUMIFS('Hero Skills'!$H:$H,'Hero Skills'!$C:$C,$E$1,'Hero Skills'!$F:$F,F$55,'Hero Skills'!$E:$E,F$54,'Hero Skills'!$A:$A,$B70,'Hero Skills'!$I:$I,"Stats-Based"),SUMIFS('Hero Skills'!$H:$H,'Hero Skills'!$F:$F,F$55,'Hero Skills'!$E:$E,F$54,'Hero Skills'!$D:$D,"Friend",'Hero Skills'!$C:$C,"All",'Hero Skills'!$A:$A,$B70,'Hero Skills'!$B:$B,"Skill 1",'Hero Skills'!$I:$I,"Stats-Based"))</f>
        <v>0</v>
      </c>
      <c r="G70" s="118">
        <f>IF($A70="Lead",SUMIFS('Hero Skills'!$H:$H,'Hero Skills'!$F:$F,G$55,'Hero Skills'!$E:$E,G$54,'Hero Skills'!$D:$D,"Friend",'Hero Skills'!$C:$C,"All",'Hero Skills'!$A:$A,$B70,'Hero Skills'!$I:$I,"Stats-Based")+SUMIFS('Hero Skills'!$H:$H,'Hero Skills'!$C:$C,$E$1,'Hero Skills'!$F:$F,G$55,'Hero Skills'!$E:$E,G$54,'Hero Skills'!$A:$A,$B70,'Hero Skills'!$I:$I,"Stats-Based"),SUMIFS('Hero Skills'!$H:$H,'Hero Skills'!$F:$F,G$55,'Hero Skills'!$E:$E,G$54,'Hero Skills'!$D:$D,"Friend",'Hero Skills'!$C:$C,"All",'Hero Skills'!$A:$A,$B70,'Hero Skills'!$B:$B,"Skill 1",'Hero Skills'!$I:$I,"Stats-Based"))</f>
        <v>0</v>
      </c>
      <c r="H70" s="118">
        <f>IF($A70="Lead",SUMIFS('Hero Skills'!$H:$H,'Hero Skills'!$F:$F,H$55,'Hero Skills'!$E:$E,H$54,'Hero Skills'!$D:$D,"Friend",'Hero Skills'!$C:$C,"All",'Hero Skills'!$A:$A,$B70,'Hero Skills'!$I:$I,"Stats-Based")+SUMIFS('Hero Skills'!$H:$H,'Hero Skills'!$C:$C,$E$1,'Hero Skills'!$F:$F,H$55,'Hero Skills'!$E:$E,H$54,'Hero Skills'!$A:$A,$B70,'Hero Skills'!$I:$I,"Stats-Based"),SUMIFS('Hero Skills'!$H:$H,'Hero Skills'!$F:$F,H$55,'Hero Skills'!$E:$E,H$54,'Hero Skills'!$D:$D,"Friend",'Hero Skills'!$C:$C,"All",'Hero Skills'!$A:$A,$B70,'Hero Skills'!$B:$B,"Skill 1",'Hero Skills'!$I:$I,"Stats-Based"))</f>
        <v>-0.2</v>
      </c>
      <c r="I70" s="118">
        <f>IF($A70="Lead",SUMIFS('Hero Skills'!$H:$H,'Hero Skills'!$F:$F,I$55,'Hero Skills'!$E:$E,I$54,'Hero Skills'!$D:$D,"Friend",'Hero Skills'!$C:$C,"All",'Hero Skills'!$A:$A,$B70,'Hero Skills'!$I:$I,"Stats-Based")+SUMIFS('Hero Skills'!$H:$H,'Hero Skills'!$C:$C,$E$1,'Hero Skills'!$F:$F,I$55,'Hero Skills'!$E:$E,I$54,'Hero Skills'!$A:$A,$B70,'Hero Skills'!$I:$I,"Stats-Based"),SUMIFS('Hero Skills'!$H:$H,'Hero Skills'!$F:$F,I$55,'Hero Skills'!$E:$E,I$54,'Hero Skills'!$D:$D,"Friend",'Hero Skills'!$C:$C,"All",'Hero Skills'!$A:$A,$B70,'Hero Skills'!$B:$B,"Skill 1",'Hero Skills'!$I:$I,"Stats-Based"))</f>
        <v>0.15</v>
      </c>
      <c r="J70" s="118">
        <f>IF($A70="Lead",SUMIFS('Hero Skills'!$H:$H,'Hero Skills'!$F:$F,J$55,'Hero Skills'!$E:$E,J$54,'Hero Skills'!$D:$D,"Friend",'Hero Skills'!$C:$C,"All",'Hero Skills'!$A:$A,$B70,'Hero Skills'!$I:$I,"Stats-Based")+SUMIFS('Hero Skills'!$H:$H,'Hero Skills'!$C:$C,$E$1,'Hero Skills'!$F:$F,J$55,'Hero Skills'!$E:$E,J$54,'Hero Skills'!$A:$A,$B70,'Hero Skills'!$I:$I,"Stats-Based"),SUMIFS('Hero Skills'!$H:$H,'Hero Skills'!$F:$F,J$55,'Hero Skills'!$E:$E,J$54,'Hero Skills'!$D:$D,"Friend",'Hero Skills'!$C:$C,"All",'Hero Skills'!$A:$A,$B70,'Hero Skills'!$B:$B,"Skill 1",'Hero Skills'!$I:$I,"Stats-Based"))</f>
        <v>0.1</v>
      </c>
      <c r="K70" s="118">
        <f>IF($A70="Lead",SUMIFS('Hero Skills'!$H:$H,'Hero Skills'!$F:$F,K$55,'Hero Skills'!$E:$E,K$54,'Hero Skills'!$D:$D,"Friend",'Hero Skills'!$C:$C,"All",'Hero Skills'!$A:$A,$B70,'Hero Skills'!$I:$I,"Stats-Based")+SUMIFS('Hero Skills'!$H:$H,'Hero Skills'!$C:$C,$E$1,'Hero Skills'!$F:$F,K$55,'Hero Skills'!$E:$E,K$54,'Hero Skills'!$A:$A,$B70,'Hero Skills'!$I:$I,"Stats-Based"),SUMIFS('Hero Skills'!$H:$H,'Hero Skills'!$F:$F,K$55,'Hero Skills'!$E:$E,K$54,'Hero Skills'!$D:$D,"Friend",'Hero Skills'!$C:$C,"All",'Hero Skills'!$A:$A,$B70,'Hero Skills'!$B:$B,"Skill 1",'Hero Skills'!$I:$I,"Stats-Based"))</f>
        <v>0</v>
      </c>
      <c r="L70" s="118">
        <f>IF($A70="Lead",SUMIFS('Hero Skills'!$H:$H,'Hero Skills'!$F:$F,L$55,'Hero Skills'!$E:$E,L$54,'Hero Skills'!$D:$D,"Friend",'Hero Skills'!$C:$C,"All",'Hero Skills'!$A:$A,$B70,'Hero Skills'!$I:$I,"Stats-Based")+SUMIFS('Hero Skills'!$H:$H,'Hero Skills'!$C:$C,$E$1,'Hero Skills'!$F:$F,L$55,'Hero Skills'!$E:$E,L$54,'Hero Skills'!$A:$A,$B70,'Hero Skills'!$I:$I,"Stats-Based"),SUMIFS('Hero Skills'!$H:$H,'Hero Skills'!$F:$F,L$55,'Hero Skills'!$E:$E,L$54,'Hero Skills'!$D:$D,"Friend",'Hero Skills'!$C:$C,"All",'Hero Skills'!$A:$A,$B70,'Hero Skills'!$B:$B,"Skill 1",'Hero Skills'!$I:$I,"Stats-Based"))</f>
        <v>0</v>
      </c>
      <c r="M70" s="118">
        <f>IF($A70="Lead",SUMIFS('Hero Skills'!$H:$H,'Hero Skills'!$F:$F,M$55,'Hero Skills'!$E:$E,M$54,'Hero Skills'!$D:$D,"Friend",'Hero Skills'!$C:$C,"All",'Hero Skills'!$A:$A,$B70,'Hero Skills'!$I:$I,"Stats-Based")+SUMIFS('Hero Skills'!$H:$H,'Hero Skills'!$C:$C,$E$1,'Hero Skills'!$F:$F,M$55,'Hero Skills'!$E:$E,M$54,'Hero Skills'!$A:$A,$B70,'Hero Skills'!$I:$I,"Stats-Based"),SUMIFS('Hero Skills'!$H:$H,'Hero Skills'!$F:$F,M$55,'Hero Skills'!$E:$E,M$54,'Hero Skills'!$D:$D,"Friend",'Hero Skills'!$C:$C,"All",'Hero Skills'!$A:$A,$B70,'Hero Skills'!$B:$B,"Skill 1",'Hero Skills'!$I:$I,"Stats-Based"))</f>
        <v>0</v>
      </c>
      <c r="N70" s="118">
        <f>IF($A70="Lead",SUMIFS('Hero Skills'!$H:$H,'Hero Skills'!$F:$F,N$55,'Hero Skills'!$E:$E,N$54,'Hero Skills'!$D:$D,"Friend",'Hero Skills'!$C:$C,"All",'Hero Skills'!$A:$A,$B70,'Hero Skills'!$I:$I,"Stats-Based")+SUMIFS('Hero Skills'!$H:$H,'Hero Skills'!$C:$C,$E$1,'Hero Skills'!$F:$F,N$55,'Hero Skills'!$E:$E,N$54,'Hero Skills'!$A:$A,$B70,'Hero Skills'!$I:$I,"Stats-Based"),SUMIFS('Hero Skills'!$H:$H,'Hero Skills'!$F:$F,N$55,'Hero Skills'!$E:$E,N$54,'Hero Skills'!$D:$D,"Friend",'Hero Skills'!$C:$C,"All",'Hero Skills'!$A:$A,$B70,'Hero Skills'!$B:$B,"Skill 1",'Hero Skills'!$I:$I,"Stats-Based"))</f>
        <v>-0.2</v>
      </c>
      <c r="O70" s="118">
        <f>IF($A70="Lead",SUMIFS('Hero Skills'!$H:$H,'Hero Skills'!$F:$F,O$55,'Hero Skills'!$E:$E,O$54,'Hero Skills'!$D:$D,"Friend",'Hero Skills'!$C:$C,"All",'Hero Skills'!$A:$A,$B70,'Hero Skills'!$I:$I,"Stats-Based")+SUMIFS('Hero Skills'!$H:$H,'Hero Skills'!$C:$C,$E$1,'Hero Skills'!$F:$F,O$55,'Hero Skills'!$E:$E,O$54,'Hero Skills'!$A:$A,$B70,'Hero Skills'!$I:$I,"Stats-Based"),SUMIFS('Hero Skills'!$H:$H,'Hero Skills'!$F:$F,O$55,'Hero Skills'!$E:$E,O$54,'Hero Skills'!$D:$D,"Friend",'Hero Skills'!$C:$C,"All",'Hero Skills'!$A:$A,$B70,'Hero Skills'!$B:$B,"Skill 1",'Hero Skills'!$I:$I,"Stats-Based"))</f>
        <v>0.15</v>
      </c>
      <c r="P70" s="118">
        <f>IF($A70="Lead",SUMIFS('Hero Skills'!$H:$H,'Hero Skills'!$F:$F,P$55,'Hero Skills'!$E:$E,P$54,'Hero Skills'!$D:$D,"Friend",'Hero Skills'!$C:$C,"All",'Hero Skills'!$A:$A,$B70,'Hero Skills'!$I:$I,"Stats-Based")+SUMIFS('Hero Skills'!$H:$H,'Hero Skills'!$C:$C,$E$1,'Hero Skills'!$F:$F,P$55,'Hero Skills'!$E:$E,P$54,'Hero Skills'!$A:$A,$B70,'Hero Skills'!$I:$I,"Stats-Based"),SUMIFS('Hero Skills'!$H:$H,'Hero Skills'!$F:$F,P$55,'Hero Skills'!$E:$E,P$54,'Hero Skills'!$D:$D,"Friend",'Hero Skills'!$C:$C,"All",'Hero Skills'!$A:$A,$B70,'Hero Skills'!$B:$B,"Skill 1",'Hero Skills'!$I:$I,"Stats-Based"))</f>
        <v>0.1</v>
      </c>
      <c r="Q70" s="118">
        <f>IF($A70="Lead",SUMIFS('Hero Skills'!$H:$H,'Hero Skills'!$F:$F,Q$55,'Hero Skills'!$E:$E,Q$54,'Hero Skills'!$D:$D,"Friend",'Hero Skills'!$C:$C,"All",'Hero Skills'!$A:$A,$B70,'Hero Skills'!$I:$I,"Stats-Based")+SUMIFS('Hero Skills'!$H:$H,'Hero Skills'!$C:$C,$E$1,'Hero Skills'!$F:$F,Q$55,'Hero Skills'!$E:$E,Q$54,'Hero Skills'!$A:$A,$B70,'Hero Skills'!$I:$I,"Stats-Based"),SUMIFS('Hero Skills'!$H:$H,'Hero Skills'!$F:$F,Q$55,'Hero Skills'!$E:$E,Q$54,'Hero Skills'!$D:$D,"Friend",'Hero Skills'!$C:$C,"All",'Hero Skills'!$A:$A,$B70,'Hero Skills'!$B:$B,"Skill 1",'Hero Skills'!$I:$I,"Stats-Based"))</f>
        <v>0</v>
      </c>
      <c r="R70" s="118">
        <f>IF($A70="Lead",SUMIFS('Hero Skills'!$H:$H,'Hero Skills'!$F:$F,R$55,'Hero Skills'!$E:$E,R$54,'Hero Skills'!$D:$D,"Friend",'Hero Skills'!$C:$C,"All",'Hero Skills'!$A:$A,$B70,'Hero Skills'!$I:$I,"Stats-Based")+SUMIFS('Hero Skills'!$H:$H,'Hero Skills'!$C:$C,$E$1,'Hero Skills'!$F:$F,R$55,'Hero Skills'!$E:$E,R$54,'Hero Skills'!$A:$A,$B70,'Hero Skills'!$I:$I,"Stats-Based"),SUMIFS('Hero Skills'!$H:$H,'Hero Skills'!$F:$F,R$55,'Hero Skills'!$E:$E,R$54,'Hero Skills'!$D:$D,"Friend",'Hero Skills'!$C:$C,"All",'Hero Skills'!$A:$A,$B70,'Hero Skills'!$B:$B,"Skill 1",'Hero Skills'!$I:$I,"Stats-Based"))</f>
        <v>0</v>
      </c>
      <c r="S70" s="118">
        <f>IF($A70="Lead",SUMIFS('Hero Skills'!$H:$H,'Hero Skills'!$F:$F,S$55,'Hero Skills'!$E:$E,S$54,'Hero Skills'!$D:$D,"Friend",'Hero Skills'!$C:$C,"All",'Hero Skills'!$A:$A,$B70,'Hero Skills'!$I:$I,"Stats-Based")+SUMIFS('Hero Skills'!$H:$H,'Hero Skills'!$C:$C,$E$1,'Hero Skills'!$F:$F,S$55,'Hero Skills'!$E:$E,S$54,'Hero Skills'!$A:$A,$B70,'Hero Skills'!$I:$I,"Stats-Based"),SUMIFS('Hero Skills'!$H:$H,'Hero Skills'!$F:$F,S$55,'Hero Skills'!$E:$E,S$54,'Hero Skills'!$D:$D,"Friend",'Hero Skills'!$C:$C,"All",'Hero Skills'!$A:$A,$B70,'Hero Skills'!$B:$B,"Skill 1",'Hero Skills'!$I:$I,"Stats-Based"))</f>
        <v>0</v>
      </c>
      <c r="T70" s="118">
        <f>IF($A70="Lead",SUMIFS('Hero Skills'!$H:$H,'Hero Skills'!$F:$F,T$55,'Hero Skills'!$E:$E,T$54,'Hero Skills'!$D:$D,"Friend",'Hero Skills'!$C:$C,"All",'Hero Skills'!$A:$A,$B70,'Hero Skills'!$I:$I,"Stats-Based")+SUMIFS('Hero Skills'!$H:$H,'Hero Skills'!$C:$C,$E$1,'Hero Skills'!$F:$F,T$55,'Hero Skills'!$E:$E,T$54,'Hero Skills'!$A:$A,$B70,'Hero Skills'!$I:$I,"Stats-Based"),SUMIFS('Hero Skills'!$H:$H,'Hero Skills'!$F:$F,T$55,'Hero Skills'!$E:$E,T$54,'Hero Skills'!$D:$D,"Friend",'Hero Skills'!$C:$C,"All",'Hero Skills'!$A:$A,$B70,'Hero Skills'!$B:$B,"Skill 1",'Hero Skills'!$I:$I,"Stats-Based"))</f>
        <v>-0.2</v>
      </c>
      <c r="U70" s="118">
        <f>IF($A70="Lead",SUMIFS('Hero Skills'!$H:$H,'Hero Skills'!$F:$F,U$55,'Hero Skills'!$E:$E,U$54,'Hero Skills'!$D:$D,"Foe",'Hero Skills'!$C:$C,"All",'Hero Skills'!$A:$A,$B70,'Hero Skills'!$I:$I,"Stats-Based"),SUMIFS('Hero Skills'!$H:$H,'Hero Skills'!$F:$F,U$55,'Hero Skills'!$E:$E,U$54,'Hero Skills'!$D:$D,"Foe",'Hero Skills'!$C:$C,"All",'Hero Skills'!$A:$A,$B70,'Hero Skills'!$B:$B,"Skill 1",'Hero Skills'!$I:$I,"Stats-Based"))</f>
        <v>0</v>
      </c>
      <c r="V70" s="118">
        <f>IF($A70="Lead",SUMIFS('Hero Skills'!$H:$H,'Hero Skills'!$F:$F,V$55,'Hero Skills'!$E:$E,V$54,'Hero Skills'!$D:$D,"Foe",'Hero Skills'!$C:$C,"All",'Hero Skills'!$A:$A,$B70,'Hero Skills'!$I:$I,"Stats-Based"),SUMIFS('Hero Skills'!$H:$H,'Hero Skills'!$F:$F,V$55,'Hero Skills'!$E:$E,V$54,'Hero Skills'!$D:$D,"Foe",'Hero Skills'!$C:$C,"All",'Hero Skills'!$A:$A,$B70,'Hero Skills'!$B:$B,"Skill 1",'Hero Skills'!$I:$I,"Stats-Based"))</f>
        <v>0</v>
      </c>
      <c r="W70" s="118">
        <f>IF($A70="Lead",SUMIFS('Hero Skills'!$H:$H,'Hero Skills'!$F:$F,W$55,'Hero Skills'!$E:$E,W$54,'Hero Skills'!$D:$D,"Foe",'Hero Skills'!$C:$C,"All",'Hero Skills'!$A:$A,$B70,'Hero Skills'!$I:$I,"Stats-Based"),SUMIFS('Hero Skills'!$H:$H,'Hero Skills'!$F:$F,W$55,'Hero Skills'!$E:$E,W$54,'Hero Skills'!$D:$D,"Foe",'Hero Skills'!$C:$C,"All",'Hero Skills'!$A:$A,$B70,'Hero Skills'!$B:$B,"Skill 1",'Hero Skills'!$I:$I,"Stats-Based"))</f>
        <v>0</v>
      </c>
      <c r="X70" s="118">
        <f>IF($A70="Lead",SUMIFS('Hero Skills'!$H:$H,'Hero Skills'!$F:$F,X$55,'Hero Skills'!$E:$E,X$54,'Hero Skills'!$D:$D,"Foe",'Hero Skills'!$C:$C,"All",'Hero Skills'!$A:$A,$B70,'Hero Skills'!$I:$I,"Stats-Based"),SUMIFS('Hero Skills'!$H:$H,'Hero Skills'!$F:$F,X$55,'Hero Skills'!$E:$E,X$54,'Hero Skills'!$D:$D,"Foe",'Hero Skills'!$C:$C,"All",'Hero Skills'!$A:$A,$B70,'Hero Skills'!$B:$B,"Skill 1",'Hero Skills'!$I:$I,"Stats-Based"))</f>
        <v>0</v>
      </c>
      <c r="Y70" s="118">
        <f>IF($A70="Lead",SUMIFS('Hero Skills'!$H:$H,'Hero Skills'!$F:$F,Y$55,'Hero Skills'!$E:$E,Y$54,'Hero Skills'!$D:$D,"Foe",'Hero Skills'!$C:$C,"All",'Hero Skills'!$A:$A,$B70,'Hero Skills'!$I:$I,"Stats-Based"),SUMIFS('Hero Skills'!$H:$H,'Hero Skills'!$F:$F,Y$55,'Hero Skills'!$E:$E,Y$54,'Hero Skills'!$D:$D,"Foe",'Hero Skills'!$C:$C,"All",'Hero Skills'!$A:$A,$B70,'Hero Skills'!$B:$B,"Skill 1",'Hero Skills'!$I:$I,"Stats-Based"))</f>
        <v>0</v>
      </c>
      <c r="Z70" s="118">
        <f>IF($A70="Lead",SUMIFS('Hero Skills'!$H:$H,'Hero Skills'!$F:$F,Z$55,'Hero Skills'!$E:$E,Z$54,'Hero Skills'!$D:$D,"Foe",'Hero Skills'!$C:$C,"All",'Hero Skills'!$A:$A,$B70,'Hero Skills'!$I:$I,"Stats-Based"),SUMIFS('Hero Skills'!$H:$H,'Hero Skills'!$F:$F,Z$55,'Hero Skills'!$E:$E,Z$54,'Hero Skills'!$D:$D,"Foe",'Hero Skills'!$C:$C,"All",'Hero Skills'!$A:$A,$B70,'Hero Skills'!$B:$B,"Skill 1",'Hero Skills'!$I:$I,"Stats-Based"))</f>
        <v>0.25</v>
      </c>
      <c r="AA70" s="118">
        <f>IF($A70="Lead",SUMIFS('Hero Skills'!$H:$H,'Hero Skills'!$F:$F,AA$55,'Hero Skills'!$E:$E,AA$54,'Hero Skills'!$D:$D,"Foe",'Hero Skills'!$C:$C,"All",'Hero Skills'!$A:$A,$B70,'Hero Skills'!$I:$I,"Stats-Based"),SUMIFS('Hero Skills'!$H:$H,'Hero Skills'!$F:$F,AA$55,'Hero Skills'!$E:$E,AA$54,'Hero Skills'!$D:$D,"Foe",'Hero Skills'!$C:$C,"All",'Hero Skills'!$A:$A,$B70,'Hero Skills'!$B:$B,"Skill 1",'Hero Skills'!$I:$I,"Stats-Based"))</f>
        <v>0</v>
      </c>
      <c r="AB70" s="118">
        <f>IF($A70="Lead",SUMIFS('Hero Skills'!$H:$H,'Hero Skills'!$F:$F,AB$55,'Hero Skills'!$E:$E,AB$54,'Hero Skills'!$D:$D,"Foe",'Hero Skills'!$C:$C,"All",'Hero Skills'!$A:$A,$B70,'Hero Skills'!$I:$I,"Stats-Based"),SUMIFS('Hero Skills'!$H:$H,'Hero Skills'!$F:$F,AB$55,'Hero Skills'!$E:$E,AB$54,'Hero Skills'!$D:$D,"Foe",'Hero Skills'!$C:$C,"All",'Hero Skills'!$A:$A,$B70,'Hero Skills'!$B:$B,"Skill 1",'Hero Skills'!$I:$I,"Stats-Based"))</f>
        <v>0</v>
      </c>
      <c r="AC70" s="118">
        <f>IF($A70="Lead",SUMIFS('Hero Skills'!$H:$H,'Hero Skills'!$F:$F,AC$55,'Hero Skills'!$E:$E,AC$54,'Hero Skills'!$D:$D,"Foe",'Hero Skills'!$C:$C,"All",'Hero Skills'!$A:$A,$B70,'Hero Skills'!$I:$I,"Stats-Based"),SUMIFS('Hero Skills'!$H:$H,'Hero Skills'!$F:$F,AC$55,'Hero Skills'!$E:$E,AC$54,'Hero Skills'!$D:$D,"Foe",'Hero Skills'!$C:$C,"All",'Hero Skills'!$A:$A,$B70,'Hero Skills'!$B:$B,"Skill 1",'Hero Skills'!$I:$I,"Stats-Based"))</f>
        <v>0</v>
      </c>
      <c r="AD70" s="118">
        <f>IF($A70="Lead",SUMIFS('Hero Skills'!$H:$H,'Hero Skills'!$F:$F,AD$55,'Hero Skills'!$E:$E,AD$54,'Hero Skills'!$D:$D,"Foe",'Hero Skills'!$C:$C,"All",'Hero Skills'!$A:$A,$B70,'Hero Skills'!$I:$I,"Stats-Based"),SUMIFS('Hero Skills'!$H:$H,'Hero Skills'!$F:$F,AD$55,'Hero Skills'!$E:$E,AD$54,'Hero Skills'!$D:$D,"Foe",'Hero Skills'!$C:$C,"All",'Hero Skills'!$A:$A,$B70,'Hero Skills'!$B:$B,"Skill 1",'Hero Skills'!$I:$I,"Stats-Based"))</f>
        <v>0</v>
      </c>
      <c r="AE70" s="118">
        <f>IF($A70="Lead",SUMIFS('Hero Skills'!$H:$H,'Hero Skills'!$F:$F,AE$55,'Hero Skills'!$E:$E,AE$54,'Hero Skills'!$D:$D,"Foe",'Hero Skills'!$C:$C,"All",'Hero Skills'!$A:$A,$B70,'Hero Skills'!$I:$I,"Stats-Based"),SUMIFS('Hero Skills'!$H:$H,'Hero Skills'!$F:$F,AE$55,'Hero Skills'!$E:$E,AE$54,'Hero Skills'!$D:$D,"Foe",'Hero Skills'!$C:$C,"All",'Hero Skills'!$A:$A,$B70,'Hero Skills'!$B:$B,"Skill 1",'Hero Skills'!$I:$I,"Stats-Based"))</f>
        <v>0</v>
      </c>
      <c r="AF70" s="118">
        <f>IF($A70="Lead",SUMIFS('Hero Skills'!$H:$H,'Hero Skills'!$F:$F,AF$55,'Hero Skills'!$E:$E,AF$54,'Hero Skills'!$D:$D,"Foe",'Hero Skills'!$C:$C,"All",'Hero Skills'!$A:$A,$B70,'Hero Skills'!$I:$I,"Stats-Based"),SUMIFS('Hero Skills'!$H:$H,'Hero Skills'!$F:$F,AF$55,'Hero Skills'!$E:$E,AF$54,'Hero Skills'!$D:$D,"Foe",'Hero Skills'!$C:$C,"All",'Hero Skills'!$A:$A,$B70,'Hero Skills'!$B:$B,"Skill 1",'Hero Skills'!$I:$I,"Stats-Based"))</f>
        <v>0.3</v>
      </c>
      <c r="AG70" s="118">
        <f>IF($A70="Lead",SUMIFS('Hero Skills'!$H:$H,'Hero Skills'!$F:$F,AG$55,'Hero Skills'!$E:$E,AG$54,'Hero Skills'!$D:$D,"Foe",'Hero Skills'!$C:$C,"All",'Hero Skills'!$A:$A,$B70,'Hero Skills'!$I:$I,"Stats-Based"),SUMIFS('Hero Skills'!$H:$H,'Hero Skills'!$F:$F,AG$55,'Hero Skills'!$E:$E,AG$54,'Hero Skills'!$D:$D,"Foe",'Hero Skills'!$C:$C,"All",'Hero Skills'!$A:$A,$B70,'Hero Skills'!$B:$B,"Skill 1",'Hero Skills'!$I:$I,"Stats-Based"))</f>
        <v>0</v>
      </c>
      <c r="AH70" s="118">
        <f>IF($A70="Lead",SUMIFS('Hero Skills'!$H:$H,'Hero Skills'!$F:$F,AH$55,'Hero Skills'!$E:$E,AH$54,'Hero Skills'!$D:$D,"Foe",'Hero Skills'!$C:$C,"All",'Hero Skills'!$A:$A,$B70,'Hero Skills'!$I:$I,"Stats-Based"),SUMIFS('Hero Skills'!$H:$H,'Hero Skills'!$F:$F,AH$55,'Hero Skills'!$E:$E,AH$54,'Hero Skills'!$D:$D,"Foe",'Hero Skills'!$C:$C,"All",'Hero Skills'!$A:$A,$B70,'Hero Skills'!$B:$B,"Skill 1",'Hero Skills'!$I:$I,"Stats-Based"))</f>
        <v>0</v>
      </c>
      <c r="AI70" s="118">
        <f>IF($A70="Lead",SUMIFS('Hero Skills'!$H:$H,'Hero Skills'!$F:$F,AI$55,'Hero Skills'!$E:$E,AI$54,'Hero Skills'!$D:$D,"Foe",'Hero Skills'!$C:$C,"All",'Hero Skills'!$A:$A,$B70,'Hero Skills'!$I:$I,"Stats-Based"),SUMIFS('Hero Skills'!$H:$H,'Hero Skills'!$F:$F,AI$55,'Hero Skills'!$E:$E,AI$54,'Hero Skills'!$D:$D,"Foe",'Hero Skills'!$C:$C,"All",'Hero Skills'!$A:$A,$B70,'Hero Skills'!$B:$B,"Skill 1",'Hero Skills'!$I:$I,"Stats-Based"))</f>
        <v>0</v>
      </c>
      <c r="AJ70" s="118">
        <f>IF($A70="Lead",SUMIFS('Hero Skills'!$H:$H,'Hero Skills'!$F:$F,AJ$55,'Hero Skills'!$E:$E,AJ$54,'Hero Skills'!$D:$D,"Foe",'Hero Skills'!$C:$C,"All",'Hero Skills'!$A:$A,$B70,'Hero Skills'!$I:$I,"Stats-Based"),SUMIFS('Hero Skills'!$H:$H,'Hero Skills'!$F:$F,AJ$55,'Hero Skills'!$E:$E,AJ$54,'Hero Skills'!$D:$D,"Foe",'Hero Skills'!$C:$C,"All",'Hero Skills'!$A:$A,$B70,'Hero Skills'!$B:$B,"Skill 1",'Hero Skills'!$I:$I,"Stats-Based"))</f>
        <v>0</v>
      </c>
      <c r="AK70" s="118">
        <f>IF($A70="Lead",SUMIFS('Hero Skills'!$H:$H,'Hero Skills'!$F:$F,AK$55,'Hero Skills'!$E:$E,AK$54,'Hero Skills'!$D:$D,"Foe",'Hero Skills'!$C:$C,"All",'Hero Skills'!$A:$A,$B70,'Hero Skills'!$I:$I,"Stats-Based"),SUMIFS('Hero Skills'!$H:$H,'Hero Skills'!$F:$F,AK$55,'Hero Skills'!$E:$E,AK$54,'Hero Skills'!$D:$D,"Foe",'Hero Skills'!$C:$C,"All",'Hero Skills'!$A:$A,$B70,'Hero Skills'!$B:$B,"Skill 1",'Hero Skills'!$I:$I,"Stats-Based"))</f>
        <v>0</v>
      </c>
      <c r="AL70" s="118">
        <f>IF($A70="Lead",SUMIFS('Hero Skills'!$H:$H,'Hero Skills'!$F:$F,AL$55,'Hero Skills'!$E:$E,AL$54,'Hero Skills'!$D:$D,"Foe",'Hero Skills'!$C:$C,"All",'Hero Skills'!$A:$A,$B70,'Hero Skills'!$I:$I,"Stats-Based"),SUMIFS('Hero Skills'!$H:$H,'Hero Skills'!$F:$F,AL$55,'Hero Skills'!$E:$E,AL$54,'Hero Skills'!$D:$D,"Foe",'Hero Skills'!$C:$C,"All",'Hero Skills'!$A:$A,$B70,'Hero Skills'!$B:$B,"Skill 1",'Hero Skills'!$I:$I,"Stats-Based"))</f>
        <v>0</v>
      </c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9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8"/>
      <c r="EC70" s="118"/>
      <c r="ED70" s="118"/>
      <c r="EE70" s="118"/>
      <c r="EF70" s="118"/>
      <c r="EG70" s="118"/>
      <c r="EH70" s="118"/>
      <c r="EI70" s="118"/>
      <c r="EJ70" s="118"/>
      <c r="EK70" s="118"/>
      <c r="EL70" s="118"/>
      <c r="EM70" s="118"/>
      <c r="EN70" s="118"/>
      <c r="EO70" s="118"/>
      <c r="EP70" s="118"/>
      <c r="EQ70" s="118"/>
      <c r="ER70" s="118"/>
      <c r="ES70" s="118"/>
      <c r="ET70" s="118"/>
      <c r="EU70" s="118"/>
      <c r="EV70" s="118"/>
      <c r="EW70" s="118"/>
      <c r="EX70" s="118"/>
      <c r="EY70" s="118"/>
      <c r="EZ70" s="118"/>
      <c r="FA70" s="118"/>
      <c r="FB70" s="118"/>
      <c r="FC70" s="118"/>
      <c r="FD70" s="118"/>
      <c r="FE70" s="118"/>
      <c r="FF70" s="118"/>
      <c r="FG70" s="118"/>
      <c r="FH70" s="118"/>
      <c r="FI70" s="118"/>
      <c r="FJ70" s="118"/>
      <c r="FK70" s="118"/>
      <c r="FL70" s="118"/>
      <c r="FM70" s="118"/>
      <c r="FN70" s="118"/>
      <c r="FO70" s="118"/>
      <c r="FP70" s="118"/>
      <c r="FQ70" s="118"/>
      <c r="FR70" s="118"/>
      <c r="FS70" s="118"/>
      <c r="FT70" s="118"/>
      <c r="FU70" s="118"/>
      <c r="FV70" s="118"/>
      <c r="FW70" s="118"/>
      <c r="FX70" s="118"/>
      <c r="FY70" s="118"/>
      <c r="FZ70" s="118"/>
      <c r="GA70" s="118"/>
      <c r="GB70" s="118"/>
      <c r="GC70" s="118"/>
      <c r="GD70" s="118"/>
      <c r="GE70" s="118"/>
      <c r="GF70" s="118"/>
      <c r="GG70" s="118"/>
      <c r="GH70" s="118"/>
      <c r="GI70" s="118"/>
      <c r="GJ70" s="118"/>
      <c r="GK70" s="118"/>
      <c r="GL70" s="118"/>
      <c r="GM70" s="118"/>
      <c r="GN70" s="118"/>
      <c r="GO70" s="118"/>
      <c r="GP70" s="118"/>
      <c r="GQ70" s="118"/>
      <c r="GR70" s="118"/>
      <c r="GS70" s="118"/>
      <c r="GT70" s="118"/>
      <c r="GU70" s="118"/>
      <c r="GV70" s="118"/>
      <c r="GW70" s="118"/>
      <c r="GX70" s="118"/>
      <c r="GY70" s="118"/>
      <c r="GZ70" s="118"/>
      <c r="HA70" s="118"/>
      <c r="HB70" s="118"/>
      <c r="HC70" s="118"/>
      <c r="HD70" s="118"/>
      <c r="HE70" s="118"/>
      <c r="HF70" s="118"/>
      <c r="HG70" s="118"/>
      <c r="HH70" s="118"/>
      <c r="HI70" s="118"/>
      <c r="HJ70" s="118"/>
      <c r="HK70" s="118"/>
      <c r="HL70" s="118"/>
      <c r="HM70" s="118"/>
      <c r="HN70" s="118"/>
      <c r="HO70" s="118"/>
      <c r="HP70" s="118"/>
      <c r="HQ70" s="118"/>
      <c r="HR70" s="118"/>
      <c r="HS70" s="118"/>
      <c r="HT70" s="118"/>
      <c r="HU70" s="118"/>
      <c r="HV70" s="118"/>
      <c r="HW70" s="118"/>
      <c r="HX70" s="118"/>
      <c r="HY70" s="118"/>
      <c r="HZ70" s="118"/>
      <c r="IA70" s="118"/>
      <c r="IB70" s="118"/>
      <c r="IC70" s="118"/>
      <c r="ID70" s="118"/>
      <c r="IE70" s="118"/>
      <c r="IF70" s="118"/>
      <c r="IG70" s="118"/>
      <c r="IH70" s="118"/>
      <c r="II70" s="118"/>
      <c r="IJ70" s="118"/>
      <c r="IK70" s="118"/>
      <c r="IL70" s="118"/>
      <c r="IM70" s="118"/>
      <c r="IN70" s="118"/>
      <c r="IO70" s="118"/>
      <c r="IP70" s="118"/>
      <c r="IQ70" s="118"/>
      <c r="IR70" s="118"/>
      <c r="IS70" s="118"/>
      <c r="IT70" s="118"/>
      <c r="IU70" s="118"/>
      <c r="IV70" s="118"/>
      <c r="IW70" s="118"/>
      <c r="IX70" s="118"/>
      <c r="IY70" s="118"/>
      <c r="IZ70" s="118"/>
      <c r="JA70" s="118"/>
      <c r="JB70" s="118"/>
      <c r="JC70" s="118"/>
      <c r="JD70" s="118"/>
      <c r="JE70" s="118"/>
      <c r="JF70" s="118"/>
      <c r="JG70" s="118"/>
      <c r="JH70" s="118"/>
      <c r="JI70" s="118"/>
      <c r="JJ70" s="118"/>
      <c r="JK70" s="118"/>
      <c r="JL70" s="118"/>
      <c r="JM70" s="118"/>
      <c r="JN70" s="118"/>
      <c r="JO70" s="118"/>
      <c r="JP70" s="118"/>
      <c r="JQ70" s="118"/>
      <c r="JR70" s="118"/>
      <c r="JS70" s="118"/>
      <c r="JT70" s="118"/>
      <c r="JU70" s="118"/>
      <c r="JV70" s="118"/>
      <c r="JW70" s="118"/>
      <c r="JX70" s="118"/>
      <c r="JY70" s="118"/>
      <c r="JZ70" s="118"/>
      <c r="KA70" s="118"/>
      <c r="KB70" s="118"/>
      <c r="KC70" s="118"/>
      <c r="KD70" s="118"/>
      <c r="KE70" s="118"/>
      <c r="KF70" s="118"/>
      <c r="KG70" s="118"/>
      <c r="KH70" s="118"/>
      <c r="KI70" s="118"/>
      <c r="KJ70" s="118"/>
      <c r="KK70" s="118"/>
      <c r="KL70" s="118"/>
      <c r="KM70" s="118"/>
      <c r="KN70" s="118"/>
      <c r="KO70" s="118"/>
      <c r="KP70" s="118"/>
      <c r="KQ70" s="118"/>
      <c r="KR70" s="118"/>
      <c r="KS70" s="118"/>
      <c r="KT70" s="118"/>
      <c r="KU70" s="118"/>
      <c r="KV70" s="118"/>
      <c r="KW70" s="118"/>
      <c r="KX70" s="118"/>
      <c r="KY70" s="118"/>
      <c r="KZ70" s="118"/>
      <c r="LA70" s="118"/>
      <c r="LB70" s="118"/>
      <c r="LC70" s="118"/>
      <c r="LD70" s="118"/>
      <c r="LE70" s="118"/>
      <c r="LF70" s="118"/>
      <c r="LG70" s="118"/>
      <c r="LH70" s="118"/>
      <c r="LI70" s="118"/>
      <c r="LJ70" s="118"/>
      <c r="LK70" s="118"/>
      <c r="LL70" s="118"/>
      <c r="LM70" s="118"/>
      <c r="LN70" s="118"/>
      <c r="LO70" s="118"/>
      <c r="LP70" s="118"/>
      <c r="LQ70" s="118"/>
      <c r="LR70" s="118"/>
      <c r="LS70" s="118"/>
      <c r="LT70" s="118"/>
      <c r="LU70" s="118"/>
      <c r="LV70" s="118"/>
      <c r="LW70" s="118"/>
      <c r="LX70" s="118"/>
      <c r="LY70" s="118"/>
      <c r="LZ70" s="118"/>
      <c r="MA70" s="118"/>
      <c r="MB70" s="118"/>
      <c r="MC70" s="118"/>
      <c r="MD70" s="118"/>
      <c r="ME70" s="118"/>
      <c r="MF70" s="118"/>
      <c r="MG70" s="118"/>
      <c r="MH70" s="118"/>
      <c r="MI70" s="118"/>
      <c r="MJ70" s="118"/>
      <c r="MK70" s="118"/>
      <c r="ML70" s="118"/>
      <c r="MM70" s="118"/>
      <c r="MN70" s="118"/>
      <c r="MO70" s="118"/>
      <c r="MP70" s="118"/>
      <c r="MQ70" s="118"/>
      <c r="MR70" s="118"/>
      <c r="MS70" s="118"/>
      <c r="MT70" s="118"/>
      <c r="MU70" s="118"/>
      <c r="MV70" s="118"/>
      <c r="MW70" s="118"/>
      <c r="MX70" s="118"/>
      <c r="MY70" s="118"/>
      <c r="MZ70" s="118"/>
      <c r="NA70" s="118"/>
      <c r="NB70" s="118"/>
      <c r="NC70" s="118"/>
      <c r="ND70" s="118"/>
      <c r="NE70" s="118"/>
      <c r="NF70" s="118"/>
      <c r="NG70" s="118"/>
      <c r="NH70" s="118"/>
      <c r="NI70" s="118"/>
      <c r="NJ70" s="118"/>
      <c r="NK70" s="118"/>
      <c r="NL70" s="118"/>
      <c r="NM70" s="118"/>
      <c r="NN70" s="118"/>
      <c r="NO70" s="118"/>
      <c r="NP70" s="118"/>
      <c r="NQ70" s="118"/>
      <c r="NR70" s="118"/>
      <c r="NS70" s="118"/>
      <c r="NT70" s="118"/>
      <c r="NU70" s="118"/>
      <c r="NV70" s="118"/>
      <c r="NW70" s="118"/>
      <c r="NX70" s="118"/>
      <c r="NY70" s="118"/>
      <c r="NZ70" s="118"/>
      <c r="OA70" s="118"/>
      <c r="OB70" s="118"/>
      <c r="OC70" s="118"/>
      <c r="OD70" s="118"/>
      <c r="OE70" s="118"/>
      <c r="OF70" s="118"/>
      <c r="OG70" s="118"/>
      <c r="OH70" s="118"/>
      <c r="OI70" s="118"/>
      <c r="OJ70" s="118"/>
      <c r="OK70" s="118"/>
      <c r="OL70" s="118"/>
      <c r="OM70" s="118"/>
      <c r="ON70" s="118"/>
      <c r="OO70" s="118"/>
      <c r="OP70" s="118"/>
      <c r="OQ70" s="118"/>
      <c r="OR70" s="118"/>
      <c r="OS70" s="118"/>
      <c r="OT70" s="118"/>
      <c r="OU70" s="118"/>
      <c r="OV70" s="118"/>
      <c r="OW70" s="118"/>
      <c r="OX70" s="118"/>
      <c r="OY70" s="118"/>
      <c r="OZ70" s="118"/>
      <c r="PA70" s="118"/>
      <c r="PB70" s="118"/>
      <c r="PC70" s="118"/>
      <c r="PD70" s="118"/>
      <c r="PE70" s="118"/>
      <c r="PF70" s="118"/>
      <c r="PG70" s="118"/>
      <c r="PH70" s="118"/>
      <c r="PI70" s="118"/>
      <c r="PJ70" s="118"/>
      <c r="PK70" s="118"/>
      <c r="PL70" s="118"/>
      <c r="PM70" s="118"/>
      <c r="PN70" s="118"/>
      <c r="PO70" s="118"/>
      <c r="PP70" s="118"/>
      <c r="PQ70" s="118"/>
      <c r="PR70" s="118"/>
      <c r="PS70" s="118"/>
      <c r="PT70" s="118"/>
      <c r="PU70" s="118"/>
      <c r="PV70" s="118"/>
      <c r="PW70" s="118"/>
      <c r="PX70" s="118"/>
      <c r="PY70" s="118"/>
      <c r="PZ70" s="118"/>
      <c r="QA70" s="118"/>
      <c r="QB70" s="118"/>
      <c r="QC70" s="118"/>
      <c r="QD70" s="118"/>
      <c r="QE70" s="118"/>
      <c r="QF70" s="118"/>
      <c r="QG70" s="118"/>
      <c r="QH70" s="118"/>
      <c r="QI70" s="118"/>
      <c r="QJ70" s="118"/>
      <c r="QK70" s="118"/>
      <c r="QL70" s="118"/>
      <c r="QM70" s="118"/>
      <c r="QN70" s="118"/>
      <c r="QO70" s="118"/>
      <c r="QP70" s="118"/>
      <c r="QQ70" s="118"/>
      <c r="QR70" s="118"/>
      <c r="QS70" s="118"/>
      <c r="QT70" s="118"/>
      <c r="QU70" s="118"/>
      <c r="QV70" s="118"/>
      <c r="QW70" s="118"/>
      <c r="QX70" s="118"/>
      <c r="QY70" s="118"/>
      <c r="QZ70" s="118"/>
      <c r="RA70" s="118"/>
      <c r="RB70" s="118"/>
      <c r="RC70" s="118"/>
      <c r="RD70" s="118"/>
      <c r="RE70" s="118"/>
      <c r="RF70" s="118"/>
      <c r="RG70" s="118"/>
      <c r="RH70" s="118"/>
      <c r="RI70" s="118"/>
      <c r="RJ70" s="118"/>
      <c r="RK70" s="118"/>
      <c r="RL70" s="118"/>
      <c r="RM70" s="118"/>
      <c r="RN70" s="118"/>
      <c r="RO70" s="118"/>
      <c r="RP70" s="118"/>
      <c r="RQ70" s="118"/>
      <c r="RR70" s="118"/>
      <c r="RS70" s="118"/>
      <c r="RT70" s="118"/>
      <c r="RU70" s="118"/>
      <c r="RV70" s="118"/>
      <c r="RW70" s="118"/>
      <c r="RX70" s="118"/>
      <c r="RY70" s="118"/>
      <c r="RZ70" s="118"/>
      <c r="SA70" s="118"/>
      <c r="SB70" s="118"/>
      <c r="SC70" s="118"/>
      <c r="SD70" s="118"/>
      <c r="SE70" s="118"/>
      <c r="SF70" s="118"/>
      <c r="SG70" s="118"/>
      <c r="SH70" s="118"/>
      <c r="SI70" s="118"/>
      <c r="SJ70" s="118"/>
      <c r="SK70" s="118"/>
      <c r="SL70" s="118"/>
      <c r="SM70" s="118"/>
      <c r="SN70" s="118"/>
      <c r="SO70" s="118"/>
      <c r="SP70" s="118"/>
      <c r="SQ70" s="118"/>
      <c r="SR70" s="118"/>
      <c r="SS70" s="118"/>
      <c r="ST70" s="118"/>
      <c r="SU70" s="118"/>
      <c r="SV70" s="118"/>
      <c r="SW70" s="118"/>
      <c r="SX70" s="118"/>
      <c r="SY70" s="118"/>
      <c r="SZ70" s="118"/>
      <c r="TA70" s="118"/>
      <c r="TB70" s="118"/>
      <c r="TC70" s="118"/>
      <c r="TD70" s="118"/>
      <c r="TE70" s="118"/>
      <c r="TF70" s="118"/>
      <c r="TG70" s="118"/>
      <c r="TH70" s="118"/>
      <c r="TI70" s="118"/>
      <c r="TJ70" s="118"/>
      <c r="TK70" s="118"/>
      <c r="TL70" s="118"/>
      <c r="TM70" s="118"/>
      <c r="TN70" s="118"/>
      <c r="TO70" s="118"/>
      <c r="TP70" s="118"/>
      <c r="TQ70" s="118"/>
      <c r="TR70" s="118"/>
      <c r="TS70" s="118"/>
      <c r="TT70" s="118"/>
      <c r="TU70" s="118"/>
      <c r="TV70" s="118"/>
      <c r="TW70" s="118"/>
      <c r="TX70" s="118"/>
      <c r="TY70" s="118"/>
      <c r="TZ70" s="118"/>
      <c r="UA70" s="118"/>
      <c r="UB70" s="118"/>
      <c r="UC70" s="118"/>
      <c r="UD70" s="118"/>
      <c r="UE70" s="118"/>
      <c r="UF70" s="118"/>
      <c r="UG70" s="118"/>
      <c r="UH70" s="118"/>
      <c r="UI70" s="118"/>
      <c r="UJ70" s="118"/>
      <c r="UK70" s="118"/>
      <c r="UL70" s="118"/>
      <c r="UM70" s="118"/>
      <c r="UN70" s="118"/>
      <c r="UO70" s="118"/>
      <c r="UP70" s="118"/>
      <c r="UQ70" s="118"/>
      <c r="UR70" s="118"/>
      <c r="US70" s="118"/>
      <c r="UT70" s="118"/>
      <c r="UU70" s="118"/>
      <c r="UV70" s="118"/>
      <c r="UW70" s="118"/>
      <c r="UX70" s="118"/>
      <c r="UY70" s="118"/>
      <c r="UZ70" s="118"/>
      <c r="VA70" s="118"/>
      <c r="VB70" s="118"/>
      <c r="VC70" s="118"/>
      <c r="VD70" s="118"/>
      <c r="VE70" s="118"/>
      <c r="VF70" s="118"/>
      <c r="VG70" s="118"/>
      <c r="VH70" s="118"/>
      <c r="VI70" s="118"/>
      <c r="VJ70" s="118"/>
      <c r="VK70" s="118"/>
      <c r="VL70" s="118"/>
      <c r="VM70" s="118"/>
      <c r="VN70" s="118"/>
      <c r="VO70" s="118"/>
      <c r="VP70" s="118"/>
      <c r="VQ70" s="118"/>
      <c r="VR70" s="118"/>
      <c r="VS70" s="118"/>
      <c r="VT70" s="118"/>
      <c r="VU70" s="118"/>
      <c r="VV70" s="118"/>
      <c r="VW70" s="118"/>
      <c r="VX70" s="118"/>
      <c r="VY70" s="118"/>
      <c r="VZ70" s="118"/>
      <c r="WA70" s="118"/>
      <c r="WB70" s="118"/>
    </row>
    <row r="71" spans="1:600" ht="12.75" x14ac:dyDescent="0.2">
      <c r="A71" s="37" t="s">
        <v>85</v>
      </c>
      <c r="B71" s="27" t="str">
        <f>'MAIN PAGE'!N22</f>
        <v>Rufus</v>
      </c>
      <c r="C71" s="118">
        <f>IF($A71="Lead",SUMIFS('Hero Skills'!$H:$H,'Hero Skills'!$F:$F,C$55,'Hero Skills'!$E:$E,C$54,'Hero Skills'!$D:$D,"Friend",'Hero Skills'!$C:$C,"All",'Hero Skills'!$A:$A,$B71,'Hero Skills'!$I:$I,"Stats-Based")+SUMIFS('Hero Skills'!$H:$H,'Hero Skills'!$C:$C,$E$1,'Hero Skills'!$F:$F,C$55,'Hero Skills'!$E:$E,C$54,'Hero Skills'!$A:$A,$B71,'Hero Skills'!$I:$I,"Stats-Based"),SUMIFS('Hero Skills'!$H:$H,'Hero Skills'!$F:$F,C$55,'Hero Skills'!$E:$E,C$54,'Hero Skills'!$D:$D,"Friend",'Hero Skills'!$C:$C,"All",'Hero Skills'!$A:$A,$B71,'Hero Skills'!$B:$B,"Skill 1",'Hero Skills'!$I:$I,"Stats-Based"))</f>
        <v>0.25</v>
      </c>
      <c r="D71" s="118">
        <f>IF($A71="Lead",SUMIFS('Hero Skills'!$H:$H,'Hero Skills'!$F:$F,D$55,'Hero Skills'!$E:$E,D$54,'Hero Skills'!$D:$D,"Friend",'Hero Skills'!$C:$C,"All",'Hero Skills'!$A:$A,$B71,'Hero Skills'!$I:$I,"Stats-Based")+SUMIFS('Hero Skills'!$H:$H,'Hero Skills'!$C:$C,$E$1,'Hero Skills'!$F:$F,D$55,'Hero Skills'!$E:$E,D$54,'Hero Skills'!$A:$A,$B71,'Hero Skills'!$I:$I,"Stats-Based"),SUMIFS('Hero Skills'!$H:$H,'Hero Skills'!$F:$F,D$55,'Hero Skills'!$E:$E,D$54,'Hero Skills'!$D:$D,"Friend",'Hero Skills'!$C:$C,"All",'Hero Skills'!$A:$A,$B71,'Hero Skills'!$B:$B,"Skill 1",'Hero Skills'!$I:$I,"Stats-Based"))</f>
        <v>0</v>
      </c>
      <c r="E71" s="118">
        <f>IF($A71="Lead",SUMIFS('Hero Skills'!$H:$H,'Hero Skills'!$F:$F,E$55,'Hero Skills'!$E:$E,E$54,'Hero Skills'!$D:$D,"Friend",'Hero Skills'!$C:$C,"All",'Hero Skills'!$A:$A,$B71,'Hero Skills'!$I:$I,"Stats-Based")+SUMIFS('Hero Skills'!$H:$H,'Hero Skills'!$C:$C,$E$1,'Hero Skills'!$F:$F,E$55,'Hero Skills'!$E:$E,E$54,'Hero Skills'!$A:$A,$B71,'Hero Skills'!$I:$I,"Stats-Based"),SUMIFS('Hero Skills'!$H:$H,'Hero Skills'!$F:$F,E$55,'Hero Skills'!$E:$E,E$54,'Hero Skills'!$D:$D,"Friend",'Hero Skills'!$C:$C,"All",'Hero Skills'!$A:$A,$B71,'Hero Skills'!$B:$B,"Skill 1",'Hero Skills'!$I:$I,"Stats-Based"))</f>
        <v>0</v>
      </c>
      <c r="F71" s="118">
        <f>IF($A71="Lead",SUMIFS('Hero Skills'!$H:$H,'Hero Skills'!$F:$F,F$55,'Hero Skills'!$E:$E,F$54,'Hero Skills'!$D:$D,"Friend",'Hero Skills'!$C:$C,"All",'Hero Skills'!$A:$A,$B71,'Hero Skills'!$I:$I,"Stats-Based")+SUMIFS('Hero Skills'!$H:$H,'Hero Skills'!$C:$C,$E$1,'Hero Skills'!$F:$F,F$55,'Hero Skills'!$E:$E,F$54,'Hero Skills'!$A:$A,$B71,'Hero Skills'!$I:$I,"Stats-Based"),SUMIFS('Hero Skills'!$H:$H,'Hero Skills'!$F:$F,F$55,'Hero Skills'!$E:$E,F$54,'Hero Skills'!$D:$D,"Friend",'Hero Skills'!$C:$C,"All",'Hero Skills'!$A:$A,$B71,'Hero Skills'!$B:$B,"Skill 1",'Hero Skills'!$I:$I,"Stats-Based"))</f>
        <v>0</v>
      </c>
      <c r="G71" s="118">
        <f>IF($A71="Lead",SUMIFS('Hero Skills'!$H:$H,'Hero Skills'!$F:$F,G$55,'Hero Skills'!$E:$E,G$54,'Hero Skills'!$D:$D,"Friend",'Hero Skills'!$C:$C,"All",'Hero Skills'!$A:$A,$B71,'Hero Skills'!$I:$I,"Stats-Based")+SUMIFS('Hero Skills'!$H:$H,'Hero Skills'!$C:$C,$E$1,'Hero Skills'!$F:$F,G$55,'Hero Skills'!$E:$E,G$54,'Hero Skills'!$A:$A,$B71,'Hero Skills'!$I:$I,"Stats-Based"),SUMIFS('Hero Skills'!$H:$H,'Hero Skills'!$F:$F,G$55,'Hero Skills'!$E:$E,G$54,'Hero Skills'!$D:$D,"Friend",'Hero Skills'!$C:$C,"All",'Hero Skills'!$A:$A,$B71,'Hero Skills'!$B:$B,"Skill 1",'Hero Skills'!$I:$I,"Stats-Based"))</f>
        <v>0</v>
      </c>
      <c r="H71" s="118">
        <f>IF($A71="Lead",SUMIFS('Hero Skills'!$H:$H,'Hero Skills'!$F:$F,H$55,'Hero Skills'!$E:$E,H$54,'Hero Skills'!$D:$D,"Friend",'Hero Skills'!$C:$C,"All",'Hero Skills'!$A:$A,$B71,'Hero Skills'!$I:$I,"Stats-Based")+SUMIFS('Hero Skills'!$H:$H,'Hero Skills'!$C:$C,$E$1,'Hero Skills'!$F:$F,H$55,'Hero Skills'!$E:$E,H$54,'Hero Skills'!$A:$A,$B71,'Hero Skills'!$I:$I,"Stats-Based"),SUMIFS('Hero Skills'!$H:$H,'Hero Skills'!$F:$F,H$55,'Hero Skills'!$E:$E,H$54,'Hero Skills'!$D:$D,"Friend",'Hero Skills'!$C:$C,"All",'Hero Skills'!$A:$A,$B71,'Hero Skills'!$B:$B,"Skill 1",'Hero Skills'!$I:$I,"Stats-Based"))</f>
        <v>0</v>
      </c>
      <c r="I71" s="118">
        <f>IF($A71="Lead",SUMIFS('Hero Skills'!$H:$H,'Hero Skills'!$F:$F,I$55,'Hero Skills'!$E:$E,I$54,'Hero Skills'!$D:$D,"Friend",'Hero Skills'!$C:$C,"All",'Hero Skills'!$A:$A,$B71,'Hero Skills'!$I:$I,"Stats-Based")+SUMIFS('Hero Skills'!$H:$H,'Hero Skills'!$C:$C,$E$1,'Hero Skills'!$F:$F,I$55,'Hero Skills'!$E:$E,I$54,'Hero Skills'!$A:$A,$B71,'Hero Skills'!$I:$I,"Stats-Based"),SUMIFS('Hero Skills'!$H:$H,'Hero Skills'!$F:$F,I$55,'Hero Skills'!$E:$E,I$54,'Hero Skills'!$D:$D,"Friend",'Hero Skills'!$C:$C,"All",'Hero Skills'!$A:$A,$B71,'Hero Skills'!$B:$B,"Skill 1",'Hero Skills'!$I:$I,"Stats-Based"))</f>
        <v>0.25</v>
      </c>
      <c r="J71" s="118">
        <f>IF($A71="Lead",SUMIFS('Hero Skills'!$H:$H,'Hero Skills'!$F:$F,J$55,'Hero Skills'!$E:$E,J$54,'Hero Skills'!$D:$D,"Friend",'Hero Skills'!$C:$C,"All",'Hero Skills'!$A:$A,$B71,'Hero Skills'!$I:$I,"Stats-Based")+SUMIFS('Hero Skills'!$H:$H,'Hero Skills'!$C:$C,$E$1,'Hero Skills'!$F:$F,J$55,'Hero Skills'!$E:$E,J$54,'Hero Skills'!$A:$A,$B71,'Hero Skills'!$I:$I,"Stats-Based"),SUMIFS('Hero Skills'!$H:$H,'Hero Skills'!$F:$F,J$55,'Hero Skills'!$E:$E,J$54,'Hero Skills'!$D:$D,"Friend",'Hero Skills'!$C:$C,"All",'Hero Skills'!$A:$A,$B71,'Hero Skills'!$B:$B,"Skill 1",'Hero Skills'!$I:$I,"Stats-Based"))</f>
        <v>0</v>
      </c>
      <c r="K71" s="118">
        <f>IF($A71="Lead",SUMIFS('Hero Skills'!$H:$H,'Hero Skills'!$F:$F,K$55,'Hero Skills'!$E:$E,K$54,'Hero Skills'!$D:$D,"Friend",'Hero Skills'!$C:$C,"All",'Hero Skills'!$A:$A,$B71,'Hero Skills'!$I:$I,"Stats-Based")+SUMIFS('Hero Skills'!$H:$H,'Hero Skills'!$C:$C,$E$1,'Hero Skills'!$F:$F,K$55,'Hero Skills'!$E:$E,K$54,'Hero Skills'!$A:$A,$B71,'Hero Skills'!$I:$I,"Stats-Based"),SUMIFS('Hero Skills'!$H:$H,'Hero Skills'!$F:$F,K$55,'Hero Skills'!$E:$E,K$54,'Hero Skills'!$D:$D,"Friend",'Hero Skills'!$C:$C,"All",'Hero Skills'!$A:$A,$B71,'Hero Skills'!$B:$B,"Skill 1",'Hero Skills'!$I:$I,"Stats-Based"))</f>
        <v>0</v>
      </c>
      <c r="L71" s="118">
        <f>IF($A71="Lead",SUMIFS('Hero Skills'!$H:$H,'Hero Skills'!$F:$F,L$55,'Hero Skills'!$E:$E,L$54,'Hero Skills'!$D:$D,"Friend",'Hero Skills'!$C:$C,"All",'Hero Skills'!$A:$A,$B71,'Hero Skills'!$I:$I,"Stats-Based")+SUMIFS('Hero Skills'!$H:$H,'Hero Skills'!$C:$C,$E$1,'Hero Skills'!$F:$F,L$55,'Hero Skills'!$E:$E,L$54,'Hero Skills'!$A:$A,$B71,'Hero Skills'!$I:$I,"Stats-Based"),SUMIFS('Hero Skills'!$H:$H,'Hero Skills'!$F:$F,L$55,'Hero Skills'!$E:$E,L$54,'Hero Skills'!$D:$D,"Friend",'Hero Skills'!$C:$C,"All",'Hero Skills'!$A:$A,$B71,'Hero Skills'!$B:$B,"Skill 1",'Hero Skills'!$I:$I,"Stats-Based"))</f>
        <v>0</v>
      </c>
      <c r="M71" s="118">
        <f>IF($A71="Lead",SUMIFS('Hero Skills'!$H:$H,'Hero Skills'!$F:$F,M$55,'Hero Skills'!$E:$E,M$54,'Hero Skills'!$D:$D,"Friend",'Hero Skills'!$C:$C,"All",'Hero Skills'!$A:$A,$B71,'Hero Skills'!$I:$I,"Stats-Based")+SUMIFS('Hero Skills'!$H:$H,'Hero Skills'!$C:$C,$E$1,'Hero Skills'!$F:$F,M$55,'Hero Skills'!$E:$E,M$54,'Hero Skills'!$A:$A,$B71,'Hero Skills'!$I:$I,"Stats-Based"),SUMIFS('Hero Skills'!$H:$H,'Hero Skills'!$F:$F,M$55,'Hero Skills'!$E:$E,M$54,'Hero Skills'!$D:$D,"Friend",'Hero Skills'!$C:$C,"All",'Hero Skills'!$A:$A,$B71,'Hero Skills'!$B:$B,"Skill 1",'Hero Skills'!$I:$I,"Stats-Based"))</f>
        <v>0</v>
      </c>
      <c r="N71" s="118">
        <f>IF($A71="Lead",SUMIFS('Hero Skills'!$H:$H,'Hero Skills'!$F:$F,N$55,'Hero Skills'!$E:$E,N$54,'Hero Skills'!$D:$D,"Friend",'Hero Skills'!$C:$C,"All",'Hero Skills'!$A:$A,$B71,'Hero Skills'!$I:$I,"Stats-Based")+SUMIFS('Hero Skills'!$H:$H,'Hero Skills'!$C:$C,$E$1,'Hero Skills'!$F:$F,N$55,'Hero Skills'!$E:$E,N$54,'Hero Skills'!$A:$A,$B71,'Hero Skills'!$I:$I,"Stats-Based"),SUMIFS('Hero Skills'!$H:$H,'Hero Skills'!$F:$F,N$55,'Hero Skills'!$E:$E,N$54,'Hero Skills'!$D:$D,"Friend",'Hero Skills'!$C:$C,"All",'Hero Skills'!$A:$A,$B71,'Hero Skills'!$B:$B,"Skill 1",'Hero Skills'!$I:$I,"Stats-Based"))</f>
        <v>0</v>
      </c>
      <c r="O71" s="118">
        <f>IF($A71="Lead",SUMIFS('Hero Skills'!$H:$H,'Hero Skills'!$F:$F,O$55,'Hero Skills'!$E:$E,O$54,'Hero Skills'!$D:$D,"Friend",'Hero Skills'!$C:$C,"All",'Hero Skills'!$A:$A,$B71,'Hero Skills'!$I:$I,"Stats-Based")+SUMIFS('Hero Skills'!$H:$H,'Hero Skills'!$C:$C,$E$1,'Hero Skills'!$F:$F,O$55,'Hero Skills'!$E:$E,O$54,'Hero Skills'!$A:$A,$B71,'Hero Skills'!$I:$I,"Stats-Based"),SUMIFS('Hero Skills'!$H:$H,'Hero Skills'!$F:$F,O$55,'Hero Skills'!$E:$E,O$54,'Hero Skills'!$D:$D,"Friend",'Hero Skills'!$C:$C,"All",'Hero Skills'!$A:$A,$B71,'Hero Skills'!$B:$B,"Skill 1",'Hero Skills'!$I:$I,"Stats-Based"))</f>
        <v>0.25</v>
      </c>
      <c r="P71" s="118">
        <f>IF($A71="Lead",SUMIFS('Hero Skills'!$H:$H,'Hero Skills'!$F:$F,P$55,'Hero Skills'!$E:$E,P$54,'Hero Skills'!$D:$D,"Friend",'Hero Skills'!$C:$C,"All",'Hero Skills'!$A:$A,$B71,'Hero Skills'!$I:$I,"Stats-Based")+SUMIFS('Hero Skills'!$H:$H,'Hero Skills'!$C:$C,$E$1,'Hero Skills'!$F:$F,P$55,'Hero Skills'!$E:$E,P$54,'Hero Skills'!$A:$A,$B71,'Hero Skills'!$I:$I,"Stats-Based"),SUMIFS('Hero Skills'!$H:$H,'Hero Skills'!$F:$F,P$55,'Hero Skills'!$E:$E,P$54,'Hero Skills'!$D:$D,"Friend",'Hero Skills'!$C:$C,"All",'Hero Skills'!$A:$A,$B71,'Hero Skills'!$B:$B,"Skill 1",'Hero Skills'!$I:$I,"Stats-Based"))</f>
        <v>0</v>
      </c>
      <c r="Q71" s="118">
        <f>IF($A71="Lead",SUMIFS('Hero Skills'!$H:$H,'Hero Skills'!$F:$F,Q$55,'Hero Skills'!$E:$E,Q$54,'Hero Skills'!$D:$D,"Friend",'Hero Skills'!$C:$C,"All",'Hero Skills'!$A:$A,$B71,'Hero Skills'!$I:$I,"Stats-Based")+SUMIFS('Hero Skills'!$H:$H,'Hero Skills'!$C:$C,$E$1,'Hero Skills'!$F:$F,Q$55,'Hero Skills'!$E:$E,Q$54,'Hero Skills'!$A:$A,$B71,'Hero Skills'!$I:$I,"Stats-Based"),SUMIFS('Hero Skills'!$H:$H,'Hero Skills'!$F:$F,Q$55,'Hero Skills'!$E:$E,Q$54,'Hero Skills'!$D:$D,"Friend",'Hero Skills'!$C:$C,"All",'Hero Skills'!$A:$A,$B71,'Hero Skills'!$B:$B,"Skill 1",'Hero Skills'!$I:$I,"Stats-Based"))</f>
        <v>0</v>
      </c>
      <c r="R71" s="118">
        <f>IF($A71="Lead",SUMIFS('Hero Skills'!$H:$H,'Hero Skills'!$F:$F,R$55,'Hero Skills'!$E:$E,R$54,'Hero Skills'!$D:$D,"Friend",'Hero Skills'!$C:$C,"All",'Hero Skills'!$A:$A,$B71,'Hero Skills'!$I:$I,"Stats-Based")+SUMIFS('Hero Skills'!$H:$H,'Hero Skills'!$C:$C,$E$1,'Hero Skills'!$F:$F,R$55,'Hero Skills'!$E:$E,R$54,'Hero Skills'!$A:$A,$B71,'Hero Skills'!$I:$I,"Stats-Based"),SUMIFS('Hero Skills'!$H:$H,'Hero Skills'!$F:$F,R$55,'Hero Skills'!$E:$E,R$54,'Hero Skills'!$D:$D,"Friend",'Hero Skills'!$C:$C,"All",'Hero Skills'!$A:$A,$B71,'Hero Skills'!$B:$B,"Skill 1",'Hero Skills'!$I:$I,"Stats-Based"))</f>
        <v>0</v>
      </c>
      <c r="S71" s="118">
        <f>IF($A71="Lead",SUMIFS('Hero Skills'!$H:$H,'Hero Skills'!$F:$F,S$55,'Hero Skills'!$E:$E,S$54,'Hero Skills'!$D:$D,"Friend",'Hero Skills'!$C:$C,"All",'Hero Skills'!$A:$A,$B71,'Hero Skills'!$I:$I,"Stats-Based")+SUMIFS('Hero Skills'!$H:$H,'Hero Skills'!$C:$C,$E$1,'Hero Skills'!$F:$F,S$55,'Hero Skills'!$E:$E,S$54,'Hero Skills'!$A:$A,$B71,'Hero Skills'!$I:$I,"Stats-Based"),SUMIFS('Hero Skills'!$H:$H,'Hero Skills'!$F:$F,S$55,'Hero Skills'!$E:$E,S$54,'Hero Skills'!$D:$D,"Friend",'Hero Skills'!$C:$C,"All",'Hero Skills'!$A:$A,$B71,'Hero Skills'!$B:$B,"Skill 1",'Hero Skills'!$I:$I,"Stats-Based"))</f>
        <v>0</v>
      </c>
      <c r="T71" s="118">
        <f>IF($A71="Lead",SUMIFS('Hero Skills'!$H:$H,'Hero Skills'!$F:$F,T$55,'Hero Skills'!$E:$E,T$54,'Hero Skills'!$D:$D,"Friend",'Hero Skills'!$C:$C,"All",'Hero Skills'!$A:$A,$B71,'Hero Skills'!$I:$I,"Stats-Based")+SUMIFS('Hero Skills'!$H:$H,'Hero Skills'!$C:$C,$E$1,'Hero Skills'!$F:$F,T$55,'Hero Skills'!$E:$E,T$54,'Hero Skills'!$A:$A,$B71,'Hero Skills'!$I:$I,"Stats-Based"),SUMIFS('Hero Skills'!$H:$H,'Hero Skills'!$F:$F,T$55,'Hero Skills'!$E:$E,T$54,'Hero Skills'!$D:$D,"Friend",'Hero Skills'!$C:$C,"All",'Hero Skills'!$A:$A,$B71,'Hero Skills'!$B:$B,"Skill 1",'Hero Skills'!$I:$I,"Stats-Based"))</f>
        <v>0</v>
      </c>
      <c r="U71" s="118">
        <f>IF($A71="Lead",SUMIFS('Hero Skills'!$H:$H,'Hero Skills'!$F:$F,U$55,'Hero Skills'!$E:$E,U$54,'Hero Skills'!$D:$D,"Foe",'Hero Skills'!$C:$C,"All",'Hero Skills'!$A:$A,$B71,'Hero Skills'!$I:$I,"Stats-Based"),SUMIFS('Hero Skills'!$H:$H,'Hero Skills'!$F:$F,U$55,'Hero Skills'!$E:$E,U$54,'Hero Skills'!$D:$D,"Foe",'Hero Skills'!$C:$C,"All",'Hero Skills'!$A:$A,$B71,'Hero Skills'!$B:$B,"Skill 1",'Hero Skills'!$I:$I,"Stats-Based"))</f>
        <v>0</v>
      </c>
      <c r="V71" s="118">
        <f>IF($A71="Lead",SUMIFS('Hero Skills'!$H:$H,'Hero Skills'!$F:$F,V$55,'Hero Skills'!$E:$E,V$54,'Hero Skills'!$D:$D,"Foe",'Hero Skills'!$C:$C,"All",'Hero Skills'!$A:$A,$B71,'Hero Skills'!$I:$I,"Stats-Based"),SUMIFS('Hero Skills'!$H:$H,'Hero Skills'!$F:$F,V$55,'Hero Skills'!$E:$E,V$54,'Hero Skills'!$D:$D,"Foe",'Hero Skills'!$C:$C,"All",'Hero Skills'!$A:$A,$B71,'Hero Skills'!$B:$B,"Skill 1",'Hero Skills'!$I:$I,"Stats-Based"))</f>
        <v>0</v>
      </c>
      <c r="W71" s="118">
        <f>IF($A71="Lead",SUMIFS('Hero Skills'!$H:$H,'Hero Skills'!$F:$F,W$55,'Hero Skills'!$E:$E,W$54,'Hero Skills'!$D:$D,"Foe",'Hero Skills'!$C:$C,"All",'Hero Skills'!$A:$A,$B71,'Hero Skills'!$I:$I,"Stats-Based"),SUMIFS('Hero Skills'!$H:$H,'Hero Skills'!$F:$F,W$55,'Hero Skills'!$E:$E,W$54,'Hero Skills'!$D:$D,"Foe",'Hero Skills'!$C:$C,"All",'Hero Skills'!$A:$A,$B71,'Hero Skills'!$B:$B,"Skill 1",'Hero Skills'!$I:$I,"Stats-Based"))</f>
        <v>0</v>
      </c>
      <c r="X71" s="118">
        <f>IF($A71="Lead",SUMIFS('Hero Skills'!$H:$H,'Hero Skills'!$F:$F,X$55,'Hero Skills'!$E:$E,X$54,'Hero Skills'!$D:$D,"Foe",'Hero Skills'!$C:$C,"All",'Hero Skills'!$A:$A,$B71,'Hero Skills'!$I:$I,"Stats-Based"),SUMIFS('Hero Skills'!$H:$H,'Hero Skills'!$F:$F,X$55,'Hero Skills'!$E:$E,X$54,'Hero Skills'!$D:$D,"Foe",'Hero Skills'!$C:$C,"All",'Hero Skills'!$A:$A,$B71,'Hero Skills'!$B:$B,"Skill 1",'Hero Skills'!$I:$I,"Stats-Based"))</f>
        <v>0</v>
      </c>
      <c r="Y71" s="118">
        <f>IF($A71="Lead",SUMIFS('Hero Skills'!$H:$H,'Hero Skills'!$F:$F,Y$55,'Hero Skills'!$E:$E,Y$54,'Hero Skills'!$D:$D,"Foe",'Hero Skills'!$C:$C,"All",'Hero Skills'!$A:$A,$B71,'Hero Skills'!$I:$I,"Stats-Based"),SUMIFS('Hero Skills'!$H:$H,'Hero Skills'!$F:$F,Y$55,'Hero Skills'!$E:$E,Y$54,'Hero Skills'!$D:$D,"Foe",'Hero Skills'!$C:$C,"All",'Hero Skills'!$A:$A,$B71,'Hero Skills'!$B:$B,"Skill 1",'Hero Skills'!$I:$I,"Stats-Based"))</f>
        <v>0</v>
      </c>
      <c r="Z71" s="118">
        <f>IF($A71="Lead",SUMIFS('Hero Skills'!$H:$H,'Hero Skills'!$F:$F,Z$55,'Hero Skills'!$E:$E,Z$54,'Hero Skills'!$D:$D,"Foe",'Hero Skills'!$C:$C,"All",'Hero Skills'!$A:$A,$B71,'Hero Skills'!$I:$I,"Stats-Based"),SUMIFS('Hero Skills'!$H:$H,'Hero Skills'!$F:$F,Z$55,'Hero Skills'!$E:$E,Z$54,'Hero Skills'!$D:$D,"Foe",'Hero Skills'!$C:$C,"All",'Hero Skills'!$A:$A,$B71,'Hero Skills'!$B:$B,"Skill 1",'Hero Skills'!$I:$I,"Stats-Based"))</f>
        <v>0</v>
      </c>
      <c r="AA71" s="118">
        <f>IF($A71="Lead",SUMIFS('Hero Skills'!$H:$H,'Hero Skills'!$F:$F,AA$55,'Hero Skills'!$E:$E,AA$54,'Hero Skills'!$D:$D,"Foe",'Hero Skills'!$C:$C,"All",'Hero Skills'!$A:$A,$B71,'Hero Skills'!$I:$I,"Stats-Based"),SUMIFS('Hero Skills'!$H:$H,'Hero Skills'!$F:$F,AA$55,'Hero Skills'!$E:$E,AA$54,'Hero Skills'!$D:$D,"Foe",'Hero Skills'!$C:$C,"All",'Hero Skills'!$A:$A,$B71,'Hero Skills'!$B:$B,"Skill 1",'Hero Skills'!$I:$I,"Stats-Based"))</f>
        <v>0</v>
      </c>
      <c r="AB71" s="118">
        <f>IF($A71="Lead",SUMIFS('Hero Skills'!$H:$H,'Hero Skills'!$F:$F,AB$55,'Hero Skills'!$E:$E,AB$54,'Hero Skills'!$D:$D,"Foe",'Hero Skills'!$C:$C,"All",'Hero Skills'!$A:$A,$B71,'Hero Skills'!$I:$I,"Stats-Based"),SUMIFS('Hero Skills'!$H:$H,'Hero Skills'!$F:$F,AB$55,'Hero Skills'!$E:$E,AB$54,'Hero Skills'!$D:$D,"Foe",'Hero Skills'!$C:$C,"All",'Hero Skills'!$A:$A,$B71,'Hero Skills'!$B:$B,"Skill 1",'Hero Skills'!$I:$I,"Stats-Based"))</f>
        <v>0</v>
      </c>
      <c r="AC71" s="118">
        <f>IF($A71="Lead",SUMIFS('Hero Skills'!$H:$H,'Hero Skills'!$F:$F,AC$55,'Hero Skills'!$E:$E,AC$54,'Hero Skills'!$D:$D,"Foe",'Hero Skills'!$C:$C,"All",'Hero Skills'!$A:$A,$B71,'Hero Skills'!$I:$I,"Stats-Based"),SUMIFS('Hero Skills'!$H:$H,'Hero Skills'!$F:$F,AC$55,'Hero Skills'!$E:$E,AC$54,'Hero Skills'!$D:$D,"Foe",'Hero Skills'!$C:$C,"All",'Hero Skills'!$A:$A,$B71,'Hero Skills'!$B:$B,"Skill 1",'Hero Skills'!$I:$I,"Stats-Based"))</f>
        <v>0</v>
      </c>
      <c r="AD71" s="118">
        <f>IF($A71="Lead",SUMIFS('Hero Skills'!$H:$H,'Hero Skills'!$F:$F,AD$55,'Hero Skills'!$E:$E,AD$54,'Hero Skills'!$D:$D,"Foe",'Hero Skills'!$C:$C,"All",'Hero Skills'!$A:$A,$B71,'Hero Skills'!$I:$I,"Stats-Based"),SUMIFS('Hero Skills'!$H:$H,'Hero Skills'!$F:$F,AD$55,'Hero Skills'!$E:$E,AD$54,'Hero Skills'!$D:$D,"Foe",'Hero Skills'!$C:$C,"All",'Hero Skills'!$A:$A,$B71,'Hero Skills'!$B:$B,"Skill 1",'Hero Skills'!$I:$I,"Stats-Based"))</f>
        <v>0</v>
      </c>
      <c r="AE71" s="118">
        <f>IF($A71="Lead",SUMIFS('Hero Skills'!$H:$H,'Hero Skills'!$F:$F,AE$55,'Hero Skills'!$E:$E,AE$54,'Hero Skills'!$D:$D,"Foe",'Hero Skills'!$C:$C,"All",'Hero Skills'!$A:$A,$B71,'Hero Skills'!$I:$I,"Stats-Based"),SUMIFS('Hero Skills'!$H:$H,'Hero Skills'!$F:$F,AE$55,'Hero Skills'!$E:$E,AE$54,'Hero Skills'!$D:$D,"Foe",'Hero Skills'!$C:$C,"All",'Hero Skills'!$A:$A,$B71,'Hero Skills'!$B:$B,"Skill 1",'Hero Skills'!$I:$I,"Stats-Based"))</f>
        <v>0</v>
      </c>
      <c r="AF71" s="118">
        <f>IF($A71="Lead",SUMIFS('Hero Skills'!$H:$H,'Hero Skills'!$F:$F,AF$55,'Hero Skills'!$E:$E,AF$54,'Hero Skills'!$D:$D,"Foe",'Hero Skills'!$C:$C,"All",'Hero Skills'!$A:$A,$B71,'Hero Skills'!$I:$I,"Stats-Based"),SUMIFS('Hero Skills'!$H:$H,'Hero Skills'!$F:$F,AF$55,'Hero Skills'!$E:$E,AF$54,'Hero Skills'!$D:$D,"Foe",'Hero Skills'!$C:$C,"All",'Hero Skills'!$A:$A,$B71,'Hero Skills'!$B:$B,"Skill 1",'Hero Skills'!$I:$I,"Stats-Based"))</f>
        <v>0</v>
      </c>
      <c r="AG71" s="118">
        <f>IF($A71="Lead",SUMIFS('Hero Skills'!$H:$H,'Hero Skills'!$F:$F,AG$55,'Hero Skills'!$E:$E,AG$54,'Hero Skills'!$D:$D,"Foe",'Hero Skills'!$C:$C,"All",'Hero Skills'!$A:$A,$B71,'Hero Skills'!$I:$I,"Stats-Based"),SUMIFS('Hero Skills'!$H:$H,'Hero Skills'!$F:$F,AG$55,'Hero Skills'!$E:$E,AG$54,'Hero Skills'!$D:$D,"Foe",'Hero Skills'!$C:$C,"All",'Hero Skills'!$A:$A,$B71,'Hero Skills'!$B:$B,"Skill 1",'Hero Skills'!$I:$I,"Stats-Based"))</f>
        <v>0</v>
      </c>
      <c r="AH71" s="118">
        <f>IF($A71="Lead",SUMIFS('Hero Skills'!$H:$H,'Hero Skills'!$F:$F,AH$55,'Hero Skills'!$E:$E,AH$54,'Hero Skills'!$D:$D,"Foe",'Hero Skills'!$C:$C,"All",'Hero Skills'!$A:$A,$B71,'Hero Skills'!$I:$I,"Stats-Based"),SUMIFS('Hero Skills'!$H:$H,'Hero Skills'!$F:$F,AH$55,'Hero Skills'!$E:$E,AH$54,'Hero Skills'!$D:$D,"Foe",'Hero Skills'!$C:$C,"All",'Hero Skills'!$A:$A,$B71,'Hero Skills'!$B:$B,"Skill 1",'Hero Skills'!$I:$I,"Stats-Based"))</f>
        <v>0</v>
      </c>
      <c r="AI71" s="118">
        <f>IF($A71="Lead",SUMIFS('Hero Skills'!$H:$H,'Hero Skills'!$F:$F,AI$55,'Hero Skills'!$E:$E,AI$54,'Hero Skills'!$D:$D,"Foe",'Hero Skills'!$C:$C,"All",'Hero Skills'!$A:$A,$B71,'Hero Skills'!$I:$I,"Stats-Based"),SUMIFS('Hero Skills'!$H:$H,'Hero Skills'!$F:$F,AI$55,'Hero Skills'!$E:$E,AI$54,'Hero Skills'!$D:$D,"Foe",'Hero Skills'!$C:$C,"All",'Hero Skills'!$A:$A,$B71,'Hero Skills'!$B:$B,"Skill 1",'Hero Skills'!$I:$I,"Stats-Based"))</f>
        <v>0</v>
      </c>
      <c r="AJ71" s="118">
        <f>IF($A71="Lead",SUMIFS('Hero Skills'!$H:$H,'Hero Skills'!$F:$F,AJ$55,'Hero Skills'!$E:$E,AJ$54,'Hero Skills'!$D:$D,"Foe",'Hero Skills'!$C:$C,"All",'Hero Skills'!$A:$A,$B71,'Hero Skills'!$I:$I,"Stats-Based"),SUMIFS('Hero Skills'!$H:$H,'Hero Skills'!$F:$F,AJ$55,'Hero Skills'!$E:$E,AJ$54,'Hero Skills'!$D:$D,"Foe",'Hero Skills'!$C:$C,"All",'Hero Skills'!$A:$A,$B71,'Hero Skills'!$B:$B,"Skill 1",'Hero Skills'!$I:$I,"Stats-Based"))</f>
        <v>0</v>
      </c>
      <c r="AK71" s="118">
        <f>IF($A71="Lead",SUMIFS('Hero Skills'!$H:$H,'Hero Skills'!$F:$F,AK$55,'Hero Skills'!$E:$E,AK$54,'Hero Skills'!$D:$D,"Foe",'Hero Skills'!$C:$C,"All",'Hero Skills'!$A:$A,$B71,'Hero Skills'!$I:$I,"Stats-Based"),SUMIFS('Hero Skills'!$H:$H,'Hero Skills'!$F:$F,AK$55,'Hero Skills'!$E:$E,AK$54,'Hero Skills'!$D:$D,"Foe",'Hero Skills'!$C:$C,"All",'Hero Skills'!$A:$A,$B71,'Hero Skills'!$B:$B,"Skill 1",'Hero Skills'!$I:$I,"Stats-Based"))</f>
        <v>0</v>
      </c>
      <c r="AL71" s="118">
        <f>IF($A71="Lead",SUMIFS('Hero Skills'!$H:$H,'Hero Skills'!$F:$F,AL$55,'Hero Skills'!$E:$E,AL$54,'Hero Skills'!$D:$D,"Foe",'Hero Skills'!$C:$C,"All",'Hero Skills'!$A:$A,$B71,'Hero Skills'!$I:$I,"Stats-Based"),SUMIFS('Hero Skills'!$H:$H,'Hero Skills'!$F:$F,AL$55,'Hero Skills'!$E:$E,AL$54,'Hero Skills'!$D:$D,"Foe",'Hero Skills'!$C:$C,"All",'Hero Skills'!$A:$A,$B71,'Hero Skills'!$B:$B,"Skill 1",'Hero Skills'!$I:$I,"Stats-Based"))</f>
        <v>0</v>
      </c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9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  <c r="EJ71" s="118"/>
      <c r="EK71" s="118"/>
      <c r="EL71" s="118"/>
      <c r="EM71" s="118"/>
      <c r="EN71" s="118"/>
      <c r="EO71" s="118"/>
      <c r="EP71" s="118"/>
      <c r="EQ71" s="118"/>
      <c r="ER71" s="118"/>
      <c r="ES71" s="118"/>
      <c r="ET71" s="118"/>
      <c r="EU71" s="118"/>
      <c r="EV71" s="118"/>
      <c r="EW71" s="118"/>
      <c r="EX71" s="118"/>
      <c r="EY71" s="118"/>
      <c r="EZ71" s="118"/>
      <c r="FA71" s="118"/>
      <c r="FB71" s="118"/>
      <c r="FC71" s="118"/>
      <c r="FD71" s="118"/>
      <c r="FE71" s="118"/>
      <c r="FF71" s="118"/>
      <c r="FG71" s="118"/>
      <c r="FH71" s="118"/>
      <c r="FI71" s="118"/>
      <c r="FJ71" s="118"/>
      <c r="FK71" s="118"/>
      <c r="FL71" s="118"/>
      <c r="FM71" s="118"/>
      <c r="FN71" s="118"/>
      <c r="FO71" s="118"/>
      <c r="FP71" s="118"/>
      <c r="FQ71" s="118"/>
      <c r="FR71" s="118"/>
      <c r="FS71" s="118"/>
      <c r="FT71" s="118"/>
      <c r="FU71" s="118"/>
      <c r="FV71" s="118"/>
      <c r="FW71" s="118"/>
      <c r="FX71" s="118"/>
      <c r="FY71" s="118"/>
      <c r="FZ71" s="118"/>
      <c r="GA71" s="118"/>
      <c r="GB71" s="118"/>
      <c r="GC71" s="118"/>
      <c r="GD71" s="118"/>
      <c r="GE71" s="118"/>
      <c r="GF71" s="118"/>
      <c r="GG71" s="118"/>
      <c r="GH71" s="118"/>
      <c r="GI71" s="118"/>
      <c r="GJ71" s="118"/>
      <c r="GK71" s="118"/>
      <c r="GL71" s="118"/>
      <c r="GM71" s="118"/>
      <c r="GN71" s="118"/>
      <c r="GO71" s="118"/>
      <c r="GP71" s="118"/>
      <c r="GQ71" s="118"/>
      <c r="GR71" s="118"/>
      <c r="GS71" s="118"/>
      <c r="GT71" s="118"/>
      <c r="GU71" s="118"/>
      <c r="GV71" s="118"/>
      <c r="GW71" s="118"/>
      <c r="GX71" s="118"/>
      <c r="GY71" s="118"/>
      <c r="GZ71" s="118"/>
      <c r="HA71" s="118"/>
      <c r="HB71" s="118"/>
      <c r="HC71" s="118"/>
      <c r="HD71" s="118"/>
      <c r="HE71" s="118"/>
      <c r="HF71" s="118"/>
      <c r="HG71" s="118"/>
      <c r="HH71" s="118"/>
      <c r="HI71" s="118"/>
      <c r="HJ71" s="118"/>
      <c r="HK71" s="118"/>
      <c r="HL71" s="118"/>
      <c r="HM71" s="118"/>
      <c r="HN71" s="118"/>
      <c r="HO71" s="118"/>
      <c r="HP71" s="118"/>
      <c r="HQ71" s="118"/>
      <c r="HR71" s="118"/>
      <c r="HS71" s="118"/>
      <c r="HT71" s="118"/>
      <c r="HU71" s="118"/>
      <c r="HV71" s="118"/>
      <c r="HW71" s="118"/>
      <c r="HX71" s="118"/>
      <c r="HY71" s="118"/>
      <c r="HZ71" s="118"/>
      <c r="IA71" s="118"/>
      <c r="IB71" s="118"/>
      <c r="IC71" s="118"/>
      <c r="ID71" s="118"/>
      <c r="IE71" s="118"/>
      <c r="IF71" s="118"/>
      <c r="IG71" s="118"/>
      <c r="IH71" s="118"/>
      <c r="II71" s="118"/>
      <c r="IJ71" s="118"/>
      <c r="IK71" s="118"/>
      <c r="IL71" s="118"/>
      <c r="IM71" s="118"/>
      <c r="IN71" s="118"/>
      <c r="IO71" s="118"/>
      <c r="IP71" s="118"/>
      <c r="IQ71" s="118"/>
      <c r="IR71" s="118"/>
      <c r="IS71" s="118"/>
      <c r="IT71" s="118"/>
      <c r="IU71" s="118"/>
      <c r="IV71" s="118"/>
      <c r="IW71" s="118"/>
      <c r="IX71" s="118"/>
      <c r="IY71" s="118"/>
      <c r="IZ71" s="118"/>
      <c r="JA71" s="118"/>
      <c r="JB71" s="118"/>
      <c r="JC71" s="118"/>
      <c r="JD71" s="118"/>
      <c r="JE71" s="118"/>
      <c r="JF71" s="118"/>
      <c r="JG71" s="118"/>
      <c r="JH71" s="118"/>
      <c r="JI71" s="118"/>
      <c r="JJ71" s="118"/>
      <c r="JK71" s="118"/>
      <c r="JL71" s="118"/>
      <c r="JM71" s="118"/>
      <c r="JN71" s="118"/>
      <c r="JO71" s="118"/>
      <c r="JP71" s="118"/>
      <c r="JQ71" s="118"/>
      <c r="JR71" s="118"/>
      <c r="JS71" s="118"/>
      <c r="JT71" s="118"/>
      <c r="JU71" s="118"/>
      <c r="JV71" s="118"/>
      <c r="JW71" s="118"/>
      <c r="JX71" s="118"/>
      <c r="JY71" s="118"/>
      <c r="JZ71" s="118"/>
      <c r="KA71" s="118"/>
      <c r="KB71" s="118"/>
      <c r="KC71" s="118"/>
      <c r="KD71" s="118"/>
      <c r="KE71" s="118"/>
      <c r="KF71" s="118"/>
      <c r="KG71" s="118"/>
      <c r="KH71" s="118"/>
      <c r="KI71" s="118"/>
      <c r="KJ71" s="118"/>
      <c r="KK71" s="118"/>
      <c r="KL71" s="118"/>
      <c r="KM71" s="118"/>
      <c r="KN71" s="118"/>
      <c r="KO71" s="118"/>
      <c r="KP71" s="118"/>
      <c r="KQ71" s="118"/>
      <c r="KR71" s="118"/>
      <c r="KS71" s="118"/>
      <c r="KT71" s="118"/>
      <c r="KU71" s="118"/>
      <c r="KV71" s="118"/>
      <c r="KW71" s="118"/>
      <c r="KX71" s="118"/>
      <c r="KY71" s="118"/>
      <c r="KZ71" s="118"/>
      <c r="LA71" s="118"/>
      <c r="LB71" s="118"/>
      <c r="LC71" s="118"/>
      <c r="LD71" s="118"/>
      <c r="LE71" s="118"/>
      <c r="LF71" s="118"/>
      <c r="LG71" s="118"/>
      <c r="LH71" s="118"/>
      <c r="LI71" s="118"/>
      <c r="LJ71" s="118"/>
      <c r="LK71" s="118"/>
      <c r="LL71" s="118"/>
      <c r="LM71" s="118"/>
      <c r="LN71" s="118"/>
      <c r="LO71" s="118"/>
      <c r="LP71" s="118"/>
      <c r="LQ71" s="118"/>
      <c r="LR71" s="118"/>
      <c r="LS71" s="118"/>
      <c r="LT71" s="118"/>
      <c r="LU71" s="118"/>
      <c r="LV71" s="118"/>
      <c r="LW71" s="118"/>
      <c r="LX71" s="118"/>
      <c r="LY71" s="118"/>
      <c r="LZ71" s="118"/>
      <c r="MA71" s="118"/>
      <c r="MB71" s="118"/>
      <c r="MC71" s="118"/>
      <c r="MD71" s="118"/>
      <c r="ME71" s="118"/>
      <c r="MF71" s="118"/>
      <c r="MG71" s="118"/>
      <c r="MH71" s="118"/>
      <c r="MI71" s="118"/>
      <c r="MJ71" s="118"/>
      <c r="MK71" s="118"/>
      <c r="ML71" s="118"/>
      <c r="MM71" s="118"/>
      <c r="MN71" s="118"/>
      <c r="MO71" s="118"/>
      <c r="MP71" s="118"/>
      <c r="MQ71" s="118"/>
      <c r="MR71" s="118"/>
      <c r="MS71" s="118"/>
      <c r="MT71" s="118"/>
      <c r="MU71" s="118"/>
      <c r="MV71" s="118"/>
      <c r="MW71" s="118"/>
      <c r="MX71" s="118"/>
      <c r="MY71" s="118"/>
      <c r="MZ71" s="118"/>
      <c r="NA71" s="118"/>
      <c r="NB71" s="118"/>
      <c r="NC71" s="118"/>
      <c r="ND71" s="118"/>
      <c r="NE71" s="118"/>
      <c r="NF71" s="118"/>
      <c r="NG71" s="118"/>
      <c r="NH71" s="118"/>
      <c r="NI71" s="118"/>
      <c r="NJ71" s="118"/>
      <c r="NK71" s="118"/>
      <c r="NL71" s="118"/>
      <c r="NM71" s="118"/>
      <c r="NN71" s="118"/>
      <c r="NO71" s="118"/>
      <c r="NP71" s="118"/>
      <c r="NQ71" s="118"/>
      <c r="NR71" s="118"/>
      <c r="NS71" s="118"/>
      <c r="NT71" s="118"/>
      <c r="NU71" s="118"/>
      <c r="NV71" s="118"/>
      <c r="NW71" s="118"/>
      <c r="NX71" s="118"/>
      <c r="NY71" s="118"/>
      <c r="NZ71" s="118"/>
      <c r="OA71" s="118"/>
      <c r="OB71" s="118"/>
      <c r="OC71" s="118"/>
      <c r="OD71" s="118"/>
      <c r="OE71" s="118"/>
      <c r="OF71" s="118"/>
      <c r="OG71" s="118"/>
      <c r="OH71" s="118"/>
      <c r="OI71" s="118"/>
      <c r="OJ71" s="118"/>
      <c r="OK71" s="118"/>
      <c r="OL71" s="118"/>
      <c r="OM71" s="118"/>
      <c r="ON71" s="118"/>
      <c r="OO71" s="118"/>
      <c r="OP71" s="118"/>
      <c r="OQ71" s="118"/>
      <c r="OR71" s="118"/>
      <c r="OS71" s="118"/>
      <c r="OT71" s="118"/>
      <c r="OU71" s="118"/>
      <c r="OV71" s="118"/>
      <c r="OW71" s="118"/>
      <c r="OX71" s="118"/>
      <c r="OY71" s="118"/>
      <c r="OZ71" s="118"/>
      <c r="PA71" s="118"/>
      <c r="PB71" s="118"/>
      <c r="PC71" s="118"/>
      <c r="PD71" s="118"/>
      <c r="PE71" s="118"/>
      <c r="PF71" s="118"/>
      <c r="PG71" s="118"/>
      <c r="PH71" s="118"/>
      <c r="PI71" s="118"/>
      <c r="PJ71" s="118"/>
      <c r="PK71" s="118"/>
      <c r="PL71" s="118"/>
      <c r="PM71" s="118"/>
      <c r="PN71" s="118"/>
      <c r="PO71" s="118"/>
      <c r="PP71" s="118"/>
      <c r="PQ71" s="118"/>
      <c r="PR71" s="118"/>
      <c r="PS71" s="118"/>
      <c r="PT71" s="118"/>
      <c r="PU71" s="118"/>
      <c r="PV71" s="118"/>
      <c r="PW71" s="118"/>
      <c r="PX71" s="118"/>
      <c r="PY71" s="118"/>
      <c r="PZ71" s="118"/>
      <c r="QA71" s="118"/>
      <c r="QB71" s="118"/>
      <c r="QC71" s="118"/>
      <c r="QD71" s="118"/>
      <c r="QE71" s="118"/>
      <c r="QF71" s="118"/>
      <c r="QG71" s="118"/>
      <c r="QH71" s="118"/>
      <c r="QI71" s="118"/>
      <c r="QJ71" s="118"/>
      <c r="QK71" s="118"/>
      <c r="QL71" s="118"/>
      <c r="QM71" s="118"/>
      <c r="QN71" s="118"/>
      <c r="QO71" s="118"/>
      <c r="QP71" s="118"/>
      <c r="QQ71" s="118"/>
      <c r="QR71" s="118"/>
      <c r="QS71" s="118"/>
      <c r="QT71" s="118"/>
      <c r="QU71" s="118"/>
      <c r="QV71" s="118"/>
      <c r="QW71" s="118"/>
      <c r="QX71" s="118"/>
      <c r="QY71" s="118"/>
      <c r="QZ71" s="118"/>
      <c r="RA71" s="118"/>
      <c r="RB71" s="118"/>
      <c r="RC71" s="118"/>
      <c r="RD71" s="118"/>
      <c r="RE71" s="118"/>
      <c r="RF71" s="118"/>
      <c r="RG71" s="118"/>
      <c r="RH71" s="118"/>
      <c r="RI71" s="118"/>
      <c r="RJ71" s="118"/>
      <c r="RK71" s="118"/>
      <c r="RL71" s="118"/>
      <c r="RM71" s="118"/>
      <c r="RN71" s="118"/>
      <c r="RO71" s="118"/>
      <c r="RP71" s="118"/>
      <c r="RQ71" s="118"/>
      <c r="RR71" s="118"/>
      <c r="RS71" s="118"/>
      <c r="RT71" s="118"/>
      <c r="RU71" s="118"/>
      <c r="RV71" s="118"/>
      <c r="RW71" s="118"/>
      <c r="RX71" s="118"/>
      <c r="RY71" s="118"/>
      <c r="RZ71" s="118"/>
      <c r="SA71" s="118"/>
      <c r="SB71" s="118"/>
      <c r="SC71" s="118"/>
      <c r="SD71" s="118"/>
      <c r="SE71" s="118"/>
      <c r="SF71" s="118"/>
      <c r="SG71" s="118"/>
      <c r="SH71" s="118"/>
      <c r="SI71" s="118"/>
      <c r="SJ71" s="118"/>
      <c r="SK71" s="118"/>
      <c r="SL71" s="118"/>
      <c r="SM71" s="118"/>
      <c r="SN71" s="118"/>
      <c r="SO71" s="118"/>
      <c r="SP71" s="118"/>
      <c r="SQ71" s="118"/>
      <c r="SR71" s="118"/>
      <c r="SS71" s="118"/>
      <c r="ST71" s="118"/>
      <c r="SU71" s="118"/>
      <c r="SV71" s="118"/>
      <c r="SW71" s="118"/>
      <c r="SX71" s="118"/>
      <c r="SY71" s="118"/>
      <c r="SZ71" s="118"/>
      <c r="TA71" s="118"/>
      <c r="TB71" s="118"/>
      <c r="TC71" s="118"/>
      <c r="TD71" s="118"/>
      <c r="TE71" s="118"/>
      <c r="TF71" s="118"/>
      <c r="TG71" s="118"/>
      <c r="TH71" s="118"/>
      <c r="TI71" s="118"/>
      <c r="TJ71" s="118"/>
      <c r="TK71" s="118"/>
      <c r="TL71" s="118"/>
      <c r="TM71" s="118"/>
      <c r="TN71" s="118"/>
      <c r="TO71" s="118"/>
      <c r="TP71" s="118"/>
      <c r="TQ71" s="118"/>
      <c r="TR71" s="118"/>
      <c r="TS71" s="118"/>
      <c r="TT71" s="118"/>
      <c r="TU71" s="118"/>
      <c r="TV71" s="118"/>
      <c r="TW71" s="118"/>
      <c r="TX71" s="118"/>
      <c r="TY71" s="118"/>
      <c r="TZ71" s="118"/>
      <c r="UA71" s="118"/>
      <c r="UB71" s="118"/>
      <c r="UC71" s="118"/>
      <c r="UD71" s="118"/>
      <c r="UE71" s="118"/>
      <c r="UF71" s="118"/>
      <c r="UG71" s="118"/>
      <c r="UH71" s="118"/>
      <c r="UI71" s="118"/>
      <c r="UJ71" s="118"/>
      <c r="UK71" s="118"/>
      <c r="UL71" s="118"/>
      <c r="UM71" s="118"/>
      <c r="UN71" s="118"/>
      <c r="UO71" s="118"/>
      <c r="UP71" s="118"/>
      <c r="UQ71" s="118"/>
      <c r="UR71" s="118"/>
      <c r="US71" s="118"/>
      <c r="UT71" s="118"/>
      <c r="UU71" s="118"/>
      <c r="UV71" s="118"/>
      <c r="UW71" s="118"/>
      <c r="UX71" s="118"/>
      <c r="UY71" s="118"/>
      <c r="UZ71" s="118"/>
      <c r="VA71" s="118"/>
      <c r="VB71" s="118"/>
      <c r="VC71" s="118"/>
      <c r="VD71" s="118"/>
      <c r="VE71" s="118"/>
      <c r="VF71" s="118"/>
      <c r="VG71" s="118"/>
      <c r="VH71" s="118"/>
      <c r="VI71" s="118"/>
      <c r="VJ71" s="118"/>
      <c r="VK71" s="118"/>
      <c r="VL71" s="118"/>
      <c r="VM71" s="118"/>
      <c r="VN71" s="118"/>
      <c r="VO71" s="118"/>
      <c r="VP71" s="118"/>
      <c r="VQ71" s="118"/>
      <c r="VR71" s="118"/>
      <c r="VS71" s="118"/>
      <c r="VT71" s="118"/>
      <c r="VU71" s="118"/>
      <c r="VV71" s="118"/>
      <c r="VW71" s="118"/>
      <c r="VX71" s="118"/>
      <c r="VY71" s="118"/>
      <c r="VZ71" s="118"/>
      <c r="WA71" s="118"/>
      <c r="WB71" s="118"/>
    </row>
    <row r="72" spans="1:600" ht="12.75" x14ac:dyDescent="0.2">
      <c r="A72" s="2" t="s">
        <v>86</v>
      </c>
      <c r="B72" s="2" t="str">
        <f>'MAIN PAGE'!N25</f>
        <v>Nora</v>
      </c>
      <c r="C72" s="118">
        <f>IF($A72="Lead",SUMIFS('Hero Skills'!$H:$H,'Hero Skills'!$F:$F,C$55,'Hero Skills'!$E:$E,C$54,'Hero Skills'!$D:$D,"Friend",'Hero Skills'!$C:$C,"All",'Hero Skills'!$A:$A,$B72,'Hero Skills'!$I:$I,"Stats-Based")+SUMIFS('Hero Skills'!$H:$H,'Hero Skills'!$C:$C,$E$1,'Hero Skills'!$F:$F,C$55,'Hero Skills'!$E:$E,C$54,'Hero Skills'!$A:$A,$B72,'Hero Skills'!$I:$I,"Stats-Based"),SUMIFS('Hero Skills'!$H:$H,'Hero Skills'!$F:$F,C$55,'Hero Skills'!$E:$E,C$54,'Hero Skills'!$D:$D,"Friend",'Hero Skills'!$C:$C,"All",'Hero Skills'!$A:$A,$B72,'Hero Skills'!$B:$B,"Skill 1",'Hero Skills'!$I:$I,"Stats-Based"))</f>
        <v>0</v>
      </c>
      <c r="D72" s="118">
        <f>IF($A72="Lead",SUMIFS('Hero Skills'!$H:$H,'Hero Skills'!$F:$F,D$55,'Hero Skills'!$E:$E,D$54,'Hero Skills'!$D:$D,"Friend",'Hero Skills'!$C:$C,"All",'Hero Skills'!$A:$A,$B72,'Hero Skills'!$I:$I,"Stats-Based")+SUMIFS('Hero Skills'!$H:$H,'Hero Skills'!$C:$C,$E$1,'Hero Skills'!$F:$F,D$55,'Hero Skills'!$E:$E,D$54,'Hero Skills'!$A:$A,$B72,'Hero Skills'!$I:$I,"Stats-Based"),SUMIFS('Hero Skills'!$H:$H,'Hero Skills'!$F:$F,D$55,'Hero Skills'!$E:$E,D$54,'Hero Skills'!$D:$D,"Friend",'Hero Skills'!$C:$C,"All",'Hero Skills'!$A:$A,$B72,'Hero Skills'!$B:$B,"Skill 1",'Hero Skills'!$I:$I,"Stats-Based"))</f>
        <v>0</v>
      </c>
      <c r="E72" s="118">
        <f>IF($A72="Lead",SUMIFS('Hero Skills'!$H:$H,'Hero Skills'!$F:$F,E$55,'Hero Skills'!$E:$E,E$54,'Hero Skills'!$D:$D,"Friend",'Hero Skills'!$C:$C,"All",'Hero Skills'!$A:$A,$B72,'Hero Skills'!$I:$I,"Stats-Based")+SUMIFS('Hero Skills'!$H:$H,'Hero Skills'!$C:$C,$E$1,'Hero Skills'!$F:$F,E$55,'Hero Skills'!$E:$E,E$54,'Hero Skills'!$A:$A,$B72,'Hero Skills'!$I:$I,"Stats-Based"),SUMIFS('Hero Skills'!$H:$H,'Hero Skills'!$F:$F,E$55,'Hero Skills'!$E:$E,E$54,'Hero Skills'!$D:$D,"Friend",'Hero Skills'!$C:$C,"All",'Hero Skills'!$A:$A,$B72,'Hero Skills'!$B:$B,"Skill 1",'Hero Skills'!$I:$I,"Stats-Based"))</f>
        <v>0</v>
      </c>
      <c r="F72" s="118">
        <f>IF($A72="Lead",SUMIFS('Hero Skills'!$H:$H,'Hero Skills'!$F:$F,F$55,'Hero Skills'!$E:$E,F$54,'Hero Skills'!$D:$D,"Friend",'Hero Skills'!$C:$C,"All",'Hero Skills'!$A:$A,$B72,'Hero Skills'!$I:$I,"Stats-Based")+SUMIFS('Hero Skills'!$H:$H,'Hero Skills'!$C:$C,$E$1,'Hero Skills'!$F:$F,F$55,'Hero Skills'!$E:$E,F$54,'Hero Skills'!$A:$A,$B72,'Hero Skills'!$I:$I,"Stats-Based"),SUMIFS('Hero Skills'!$H:$H,'Hero Skills'!$F:$F,F$55,'Hero Skills'!$E:$E,F$54,'Hero Skills'!$D:$D,"Friend",'Hero Skills'!$C:$C,"All",'Hero Skills'!$A:$A,$B72,'Hero Skills'!$B:$B,"Skill 1",'Hero Skills'!$I:$I,"Stats-Based"))</f>
        <v>0</v>
      </c>
      <c r="G72" s="118">
        <f>IF($A72="Lead",SUMIFS('Hero Skills'!$H:$H,'Hero Skills'!$F:$F,G$55,'Hero Skills'!$E:$E,G$54,'Hero Skills'!$D:$D,"Friend",'Hero Skills'!$C:$C,"All",'Hero Skills'!$A:$A,$B72,'Hero Skills'!$I:$I,"Stats-Based")+SUMIFS('Hero Skills'!$H:$H,'Hero Skills'!$C:$C,$E$1,'Hero Skills'!$F:$F,G$55,'Hero Skills'!$E:$E,G$54,'Hero Skills'!$A:$A,$B72,'Hero Skills'!$I:$I,"Stats-Based"),SUMIFS('Hero Skills'!$H:$H,'Hero Skills'!$F:$F,G$55,'Hero Skills'!$E:$E,G$54,'Hero Skills'!$D:$D,"Friend",'Hero Skills'!$C:$C,"All",'Hero Skills'!$A:$A,$B72,'Hero Skills'!$B:$B,"Skill 1",'Hero Skills'!$I:$I,"Stats-Based"))</f>
        <v>0.15</v>
      </c>
      <c r="H72" s="118">
        <f>IF($A72="Lead",SUMIFS('Hero Skills'!$H:$H,'Hero Skills'!$F:$F,H$55,'Hero Skills'!$E:$E,H$54,'Hero Skills'!$D:$D,"Friend",'Hero Skills'!$C:$C,"All",'Hero Skills'!$A:$A,$B72,'Hero Skills'!$I:$I,"Stats-Based")+SUMIFS('Hero Skills'!$H:$H,'Hero Skills'!$C:$C,$E$1,'Hero Skills'!$F:$F,H$55,'Hero Skills'!$E:$E,H$54,'Hero Skills'!$A:$A,$B72,'Hero Skills'!$I:$I,"Stats-Based"),SUMIFS('Hero Skills'!$H:$H,'Hero Skills'!$F:$F,H$55,'Hero Skills'!$E:$E,H$54,'Hero Skills'!$D:$D,"Friend",'Hero Skills'!$C:$C,"All",'Hero Skills'!$A:$A,$B72,'Hero Skills'!$B:$B,"Skill 1",'Hero Skills'!$I:$I,"Stats-Based"))</f>
        <v>-0.15</v>
      </c>
      <c r="I72" s="118">
        <f>IF($A72="Lead",SUMIFS('Hero Skills'!$H:$H,'Hero Skills'!$F:$F,I$55,'Hero Skills'!$E:$E,I$54,'Hero Skills'!$D:$D,"Friend",'Hero Skills'!$C:$C,"All",'Hero Skills'!$A:$A,$B72,'Hero Skills'!$I:$I,"Stats-Based")+SUMIFS('Hero Skills'!$H:$H,'Hero Skills'!$C:$C,$E$1,'Hero Skills'!$F:$F,I$55,'Hero Skills'!$E:$E,I$54,'Hero Skills'!$A:$A,$B72,'Hero Skills'!$I:$I,"Stats-Based"),SUMIFS('Hero Skills'!$H:$H,'Hero Skills'!$F:$F,I$55,'Hero Skills'!$E:$E,I$54,'Hero Skills'!$D:$D,"Friend",'Hero Skills'!$C:$C,"All",'Hero Skills'!$A:$A,$B72,'Hero Skills'!$B:$B,"Skill 1",'Hero Skills'!$I:$I,"Stats-Based"))</f>
        <v>0</v>
      </c>
      <c r="J72" s="118">
        <f>IF($A72="Lead",SUMIFS('Hero Skills'!$H:$H,'Hero Skills'!$F:$F,J$55,'Hero Skills'!$E:$E,J$54,'Hero Skills'!$D:$D,"Friend",'Hero Skills'!$C:$C,"All",'Hero Skills'!$A:$A,$B72,'Hero Skills'!$I:$I,"Stats-Based")+SUMIFS('Hero Skills'!$H:$H,'Hero Skills'!$C:$C,$E$1,'Hero Skills'!$F:$F,J$55,'Hero Skills'!$E:$E,J$54,'Hero Skills'!$A:$A,$B72,'Hero Skills'!$I:$I,"Stats-Based"),SUMIFS('Hero Skills'!$H:$H,'Hero Skills'!$F:$F,J$55,'Hero Skills'!$E:$E,J$54,'Hero Skills'!$D:$D,"Friend",'Hero Skills'!$C:$C,"All",'Hero Skills'!$A:$A,$B72,'Hero Skills'!$B:$B,"Skill 1",'Hero Skills'!$I:$I,"Stats-Based"))</f>
        <v>0</v>
      </c>
      <c r="K72" s="118">
        <f>IF($A72="Lead",SUMIFS('Hero Skills'!$H:$H,'Hero Skills'!$F:$F,K$55,'Hero Skills'!$E:$E,K$54,'Hero Skills'!$D:$D,"Friend",'Hero Skills'!$C:$C,"All",'Hero Skills'!$A:$A,$B72,'Hero Skills'!$I:$I,"Stats-Based")+SUMIFS('Hero Skills'!$H:$H,'Hero Skills'!$C:$C,$E$1,'Hero Skills'!$F:$F,K$55,'Hero Skills'!$E:$E,K$54,'Hero Skills'!$A:$A,$B72,'Hero Skills'!$I:$I,"Stats-Based"),SUMIFS('Hero Skills'!$H:$H,'Hero Skills'!$F:$F,K$55,'Hero Skills'!$E:$E,K$54,'Hero Skills'!$D:$D,"Friend",'Hero Skills'!$C:$C,"All",'Hero Skills'!$A:$A,$B72,'Hero Skills'!$B:$B,"Skill 1",'Hero Skills'!$I:$I,"Stats-Based"))</f>
        <v>0</v>
      </c>
      <c r="L72" s="118">
        <f>IF($A72="Lead",SUMIFS('Hero Skills'!$H:$H,'Hero Skills'!$F:$F,L$55,'Hero Skills'!$E:$E,L$54,'Hero Skills'!$D:$D,"Friend",'Hero Skills'!$C:$C,"All",'Hero Skills'!$A:$A,$B72,'Hero Skills'!$I:$I,"Stats-Based")+SUMIFS('Hero Skills'!$H:$H,'Hero Skills'!$C:$C,$E$1,'Hero Skills'!$F:$F,L$55,'Hero Skills'!$E:$E,L$54,'Hero Skills'!$A:$A,$B72,'Hero Skills'!$I:$I,"Stats-Based"),SUMIFS('Hero Skills'!$H:$H,'Hero Skills'!$F:$F,L$55,'Hero Skills'!$E:$E,L$54,'Hero Skills'!$D:$D,"Friend",'Hero Skills'!$C:$C,"All",'Hero Skills'!$A:$A,$B72,'Hero Skills'!$B:$B,"Skill 1",'Hero Skills'!$I:$I,"Stats-Based"))</f>
        <v>0</v>
      </c>
      <c r="M72" s="118">
        <f>IF($A72="Lead",SUMIFS('Hero Skills'!$H:$H,'Hero Skills'!$F:$F,M$55,'Hero Skills'!$E:$E,M$54,'Hero Skills'!$D:$D,"Friend",'Hero Skills'!$C:$C,"All",'Hero Skills'!$A:$A,$B72,'Hero Skills'!$I:$I,"Stats-Based")+SUMIFS('Hero Skills'!$H:$H,'Hero Skills'!$C:$C,$E$1,'Hero Skills'!$F:$F,M$55,'Hero Skills'!$E:$E,M$54,'Hero Skills'!$A:$A,$B72,'Hero Skills'!$I:$I,"Stats-Based"),SUMIFS('Hero Skills'!$H:$H,'Hero Skills'!$F:$F,M$55,'Hero Skills'!$E:$E,M$54,'Hero Skills'!$D:$D,"Friend",'Hero Skills'!$C:$C,"All",'Hero Skills'!$A:$A,$B72,'Hero Skills'!$B:$B,"Skill 1",'Hero Skills'!$I:$I,"Stats-Based"))</f>
        <v>0</v>
      </c>
      <c r="N72" s="118">
        <f>IF($A72="Lead",SUMIFS('Hero Skills'!$H:$H,'Hero Skills'!$F:$F,N$55,'Hero Skills'!$E:$E,N$54,'Hero Skills'!$D:$D,"Friend",'Hero Skills'!$C:$C,"All",'Hero Skills'!$A:$A,$B72,'Hero Skills'!$I:$I,"Stats-Based")+SUMIFS('Hero Skills'!$H:$H,'Hero Skills'!$C:$C,$E$1,'Hero Skills'!$F:$F,N$55,'Hero Skills'!$E:$E,N$54,'Hero Skills'!$A:$A,$B72,'Hero Skills'!$I:$I,"Stats-Based"),SUMIFS('Hero Skills'!$H:$H,'Hero Skills'!$F:$F,N$55,'Hero Skills'!$E:$E,N$54,'Hero Skills'!$D:$D,"Friend",'Hero Skills'!$C:$C,"All",'Hero Skills'!$A:$A,$B72,'Hero Skills'!$B:$B,"Skill 1",'Hero Skills'!$I:$I,"Stats-Based"))</f>
        <v>0</v>
      </c>
      <c r="O72" s="118">
        <f>IF($A72="Lead",SUMIFS('Hero Skills'!$H:$H,'Hero Skills'!$F:$F,O$55,'Hero Skills'!$E:$E,O$54,'Hero Skills'!$D:$D,"Friend",'Hero Skills'!$C:$C,"All",'Hero Skills'!$A:$A,$B72,'Hero Skills'!$I:$I,"Stats-Based")+SUMIFS('Hero Skills'!$H:$H,'Hero Skills'!$C:$C,$E$1,'Hero Skills'!$F:$F,O$55,'Hero Skills'!$E:$E,O$54,'Hero Skills'!$A:$A,$B72,'Hero Skills'!$I:$I,"Stats-Based"),SUMIFS('Hero Skills'!$H:$H,'Hero Skills'!$F:$F,O$55,'Hero Skills'!$E:$E,O$54,'Hero Skills'!$D:$D,"Friend",'Hero Skills'!$C:$C,"All",'Hero Skills'!$A:$A,$B72,'Hero Skills'!$B:$B,"Skill 1",'Hero Skills'!$I:$I,"Stats-Based"))</f>
        <v>0</v>
      </c>
      <c r="P72" s="118">
        <f>IF($A72="Lead",SUMIFS('Hero Skills'!$H:$H,'Hero Skills'!$F:$F,P$55,'Hero Skills'!$E:$E,P$54,'Hero Skills'!$D:$D,"Friend",'Hero Skills'!$C:$C,"All",'Hero Skills'!$A:$A,$B72,'Hero Skills'!$I:$I,"Stats-Based")+SUMIFS('Hero Skills'!$H:$H,'Hero Skills'!$C:$C,$E$1,'Hero Skills'!$F:$F,P$55,'Hero Skills'!$E:$E,P$54,'Hero Skills'!$A:$A,$B72,'Hero Skills'!$I:$I,"Stats-Based"),SUMIFS('Hero Skills'!$H:$H,'Hero Skills'!$F:$F,P$55,'Hero Skills'!$E:$E,P$54,'Hero Skills'!$D:$D,"Friend",'Hero Skills'!$C:$C,"All",'Hero Skills'!$A:$A,$B72,'Hero Skills'!$B:$B,"Skill 1",'Hero Skills'!$I:$I,"Stats-Based"))</f>
        <v>0</v>
      </c>
      <c r="Q72" s="118">
        <f>IF($A72="Lead",SUMIFS('Hero Skills'!$H:$H,'Hero Skills'!$F:$F,Q$55,'Hero Skills'!$E:$E,Q$54,'Hero Skills'!$D:$D,"Friend",'Hero Skills'!$C:$C,"All",'Hero Skills'!$A:$A,$B72,'Hero Skills'!$I:$I,"Stats-Based")+SUMIFS('Hero Skills'!$H:$H,'Hero Skills'!$C:$C,$E$1,'Hero Skills'!$F:$F,Q$55,'Hero Skills'!$E:$E,Q$54,'Hero Skills'!$A:$A,$B72,'Hero Skills'!$I:$I,"Stats-Based"),SUMIFS('Hero Skills'!$H:$H,'Hero Skills'!$F:$F,Q$55,'Hero Skills'!$E:$E,Q$54,'Hero Skills'!$D:$D,"Friend",'Hero Skills'!$C:$C,"All",'Hero Skills'!$A:$A,$B72,'Hero Skills'!$B:$B,"Skill 1",'Hero Skills'!$I:$I,"Stats-Based"))</f>
        <v>0</v>
      </c>
      <c r="R72" s="118">
        <f>IF($A72="Lead",SUMIFS('Hero Skills'!$H:$H,'Hero Skills'!$F:$F,R$55,'Hero Skills'!$E:$E,R$54,'Hero Skills'!$D:$D,"Friend",'Hero Skills'!$C:$C,"All",'Hero Skills'!$A:$A,$B72,'Hero Skills'!$I:$I,"Stats-Based")+SUMIFS('Hero Skills'!$H:$H,'Hero Skills'!$C:$C,$E$1,'Hero Skills'!$F:$F,R$55,'Hero Skills'!$E:$E,R$54,'Hero Skills'!$A:$A,$B72,'Hero Skills'!$I:$I,"Stats-Based"),SUMIFS('Hero Skills'!$H:$H,'Hero Skills'!$F:$F,R$55,'Hero Skills'!$E:$E,R$54,'Hero Skills'!$D:$D,"Friend",'Hero Skills'!$C:$C,"All",'Hero Skills'!$A:$A,$B72,'Hero Skills'!$B:$B,"Skill 1",'Hero Skills'!$I:$I,"Stats-Based"))</f>
        <v>0</v>
      </c>
      <c r="S72" s="118">
        <f>IF($A72="Lead",SUMIFS('Hero Skills'!$H:$H,'Hero Skills'!$F:$F,S$55,'Hero Skills'!$E:$E,S$54,'Hero Skills'!$D:$D,"Friend",'Hero Skills'!$C:$C,"All",'Hero Skills'!$A:$A,$B72,'Hero Skills'!$I:$I,"Stats-Based")+SUMIFS('Hero Skills'!$H:$H,'Hero Skills'!$C:$C,$E$1,'Hero Skills'!$F:$F,S$55,'Hero Skills'!$E:$E,S$54,'Hero Skills'!$A:$A,$B72,'Hero Skills'!$I:$I,"Stats-Based"),SUMIFS('Hero Skills'!$H:$H,'Hero Skills'!$F:$F,S$55,'Hero Skills'!$E:$E,S$54,'Hero Skills'!$D:$D,"Friend",'Hero Skills'!$C:$C,"All",'Hero Skills'!$A:$A,$B72,'Hero Skills'!$B:$B,"Skill 1",'Hero Skills'!$I:$I,"Stats-Based"))</f>
        <v>0.15</v>
      </c>
      <c r="T72" s="118">
        <f>IF($A72="Lead",SUMIFS('Hero Skills'!$H:$H,'Hero Skills'!$F:$F,T$55,'Hero Skills'!$E:$E,T$54,'Hero Skills'!$D:$D,"Friend",'Hero Skills'!$C:$C,"All",'Hero Skills'!$A:$A,$B72,'Hero Skills'!$I:$I,"Stats-Based")+SUMIFS('Hero Skills'!$H:$H,'Hero Skills'!$C:$C,$E$1,'Hero Skills'!$F:$F,T$55,'Hero Skills'!$E:$E,T$54,'Hero Skills'!$A:$A,$B72,'Hero Skills'!$I:$I,"Stats-Based"),SUMIFS('Hero Skills'!$H:$H,'Hero Skills'!$F:$F,T$55,'Hero Skills'!$E:$E,T$54,'Hero Skills'!$D:$D,"Friend",'Hero Skills'!$C:$C,"All",'Hero Skills'!$A:$A,$B72,'Hero Skills'!$B:$B,"Skill 1",'Hero Skills'!$I:$I,"Stats-Based"))</f>
        <v>-0.15</v>
      </c>
      <c r="U72" s="118">
        <f>IF($A72="Lead",SUMIFS('Hero Skills'!$H:$H,'Hero Skills'!$F:$F,U$55,'Hero Skills'!$E:$E,U$54,'Hero Skills'!$D:$D,"Foe",'Hero Skills'!$C:$C,"All",'Hero Skills'!$A:$A,$B72,'Hero Skills'!$I:$I,"Stats-Based"),SUMIFS('Hero Skills'!$H:$H,'Hero Skills'!$F:$F,U$55,'Hero Skills'!$E:$E,U$54,'Hero Skills'!$D:$D,"Foe",'Hero Skills'!$C:$C,"All",'Hero Skills'!$A:$A,$B72,'Hero Skills'!$B:$B,"Skill 1",'Hero Skills'!$I:$I,"Stats-Based"))</f>
        <v>0</v>
      </c>
      <c r="V72" s="118">
        <f>IF($A72="Lead",SUMIFS('Hero Skills'!$H:$H,'Hero Skills'!$F:$F,V$55,'Hero Skills'!$E:$E,V$54,'Hero Skills'!$D:$D,"Foe",'Hero Skills'!$C:$C,"All",'Hero Skills'!$A:$A,$B72,'Hero Skills'!$I:$I,"Stats-Based"),SUMIFS('Hero Skills'!$H:$H,'Hero Skills'!$F:$F,V$55,'Hero Skills'!$E:$E,V$54,'Hero Skills'!$D:$D,"Foe",'Hero Skills'!$C:$C,"All",'Hero Skills'!$A:$A,$B72,'Hero Skills'!$B:$B,"Skill 1",'Hero Skills'!$I:$I,"Stats-Based"))</f>
        <v>0</v>
      </c>
      <c r="W72" s="118">
        <f>IF($A72="Lead",SUMIFS('Hero Skills'!$H:$H,'Hero Skills'!$F:$F,W$55,'Hero Skills'!$E:$E,W$54,'Hero Skills'!$D:$D,"Foe",'Hero Skills'!$C:$C,"All",'Hero Skills'!$A:$A,$B72,'Hero Skills'!$I:$I,"Stats-Based"),SUMIFS('Hero Skills'!$H:$H,'Hero Skills'!$F:$F,W$55,'Hero Skills'!$E:$E,W$54,'Hero Skills'!$D:$D,"Foe",'Hero Skills'!$C:$C,"All",'Hero Skills'!$A:$A,$B72,'Hero Skills'!$B:$B,"Skill 1",'Hero Skills'!$I:$I,"Stats-Based"))</f>
        <v>0</v>
      </c>
      <c r="X72" s="118">
        <f>IF($A72="Lead",SUMIFS('Hero Skills'!$H:$H,'Hero Skills'!$F:$F,X$55,'Hero Skills'!$E:$E,X$54,'Hero Skills'!$D:$D,"Foe",'Hero Skills'!$C:$C,"All",'Hero Skills'!$A:$A,$B72,'Hero Skills'!$I:$I,"Stats-Based"),SUMIFS('Hero Skills'!$H:$H,'Hero Skills'!$F:$F,X$55,'Hero Skills'!$E:$E,X$54,'Hero Skills'!$D:$D,"Foe",'Hero Skills'!$C:$C,"All",'Hero Skills'!$A:$A,$B72,'Hero Skills'!$B:$B,"Skill 1",'Hero Skills'!$I:$I,"Stats-Based"))</f>
        <v>0</v>
      </c>
      <c r="Y72" s="118">
        <f>IF($A72="Lead",SUMIFS('Hero Skills'!$H:$H,'Hero Skills'!$F:$F,Y$55,'Hero Skills'!$E:$E,Y$54,'Hero Skills'!$D:$D,"Foe",'Hero Skills'!$C:$C,"All",'Hero Skills'!$A:$A,$B72,'Hero Skills'!$I:$I,"Stats-Based"),SUMIFS('Hero Skills'!$H:$H,'Hero Skills'!$F:$F,Y$55,'Hero Skills'!$E:$E,Y$54,'Hero Skills'!$D:$D,"Foe",'Hero Skills'!$C:$C,"All",'Hero Skills'!$A:$A,$B72,'Hero Skills'!$B:$B,"Skill 1",'Hero Skills'!$I:$I,"Stats-Based"))</f>
        <v>0</v>
      </c>
      <c r="Z72" s="118">
        <f>IF($A72="Lead",SUMIFS('Hero Skills'!$H:$H,'Hero Skills'!$F:$F,Z$55,'Hero Skills'!$E:$E,Z$54,'Hero Skills'!$D:$D,"Foe",'Hero Skills'!$C:$C,"All",'Hero Skills'!$A:$A,$B72,'Hero Skills'!$I:$I,"Stats-Based"),SUMIFS('Hero Skills'!$H:$H,'Hero Skills'!$F:$F,Z$55,'Hero Skills'!$E:$E,Z$54,'Hero Skills'!$D:$D,"Foe",'Hero Skills'!$C:$C,"All",'Hero Skills'!$A:$A,$B72,'Hero Skills'!$B:$B,"Skill 1",'Hero Skills'!$I:$I,"Stats-Based"))</f>
        <v>0</v>
      </c>
      <c r="AA72" s="118">
        <f>IF($A72="Lead",SUMIFS('Hero Skills'!$H:$H,'Hero Skills'!$F:$F,AA$55,'Hero Skills'!$E:$E,AA$54,'Hero Skills'!$D:$D,"Foe",'Hero Skills'!$C:$C,"All",'Hero Skills'!$A:$A,$B72,'Hero Skills'!$I:$I,"Stats-Based"),SUMIFS('Hero Skills'!$H:$H,'Hero Skills'!$F:$F,AA$55,'Hero Skills'!$E:$E,AA$54,'Hero Skills'!$D:$D,"Foe",'Hero Skills'!$C:$C,"All",'Hero Skills'!$A:$A,$B72,'Hero Skills'!$B:$B,"Skill 1",'Hero Skills'!$I:$I,"Stats-Based"))</f>
        <v>0</v>
      </c>
      <c r="AB72" s="118">
        <f>IF($A72="Lead",SUMIFS('Hero Skills'!$H:$H,'Hero Skills'!$F:$F,AB$55,'Hero Skills'!$E:$E,AB$54,'Hero Skills'!$D:$D,"Foe",'Hero Skills'!$C:$C,"All",'Hero Skills'!$A:$A,$B72,'Hero Skills'!$I:$I,"Stats-Based"),SUMIFS('Hero Skills'!$H:$H,'Hero Skills'!$F:$F,AB$55,'Hero Skills'!$E:$E,AB$54,'Hero Skills'!$D:$D,"Foe",'Hero Skills'!$C:$C,"All",'Hero Skills'!$A:$A,$B72,'Hero Skills'!$B:$B,"Skill 1",'Hero Skills'!$I:$I,"Stats-Based"))</f>
        <v>0</v>
      </c>
      <c r="AC72" s="118">
        <f>IF($A72="Lead",SUMIFS('Hero Skills'!$H:$H,'Hero Skills'!$F:$F,AC$55,'Hero Skills'!$E:$E,AC$54,'Hero Skills'!$D:$D,"Foe",'Hero Skills'!$C:$C,"All",'Hero Skills'!$A:$A,$B72,'Hero Skills'!$I:$I,"Stats-Based"),SUMIFS('Hero Skills'!$H:$H,'Hero Skills'!$F:$F,AC$55,'Hero Skills'!$E:$E,AC$54,'Hero Skills'!$D:$D,"Foe",'Hero Skills'!$C:$C,"All",'Hero Skills'!$A:$A,$B72,'Hero Skills'!$B:$B,"Skill 1",'Hero Skills'!$I:$I,"Stats-Based"))</f>
        <v>0</v>
      </c>
      <c r="AD72" s="118">
        <f>IF($A72="Lead",SUMIFS('Hero Skills'!$H:$H,'Hero Skills'!$F:$F,AD$55,'Hero Skills'!$E:$E,AD$54,'Hero Skills'!$D:$D,"Foe",'Hero Skills'!$C:$C,"All",'Hero Skills'!$A:$A,$B72,'Hero Skills'!$I:$I,"Stats-Based"),SUMIFS('Hero Skills'!$H:$H,'Hero Skills'!$F:$F,AD$55,'Hero Skills'!$E:$E,AD$54,'Hero Skills'!$D:$D,"Foe",'Hero Skills'!$C:$C,"All",'Hero Skills'!$A:$A,$B72,'Hero Skills'!$B:$B,"Skill 1",'Hero Skills'!$I:$I,"Stats-Based"))</f>
        <v>0</v>
      </c>
      <c r="AE72" s="118">
        <f>IF($A72="Lead",SUMIFS('Hero Skills'!$H:$H,'Hero Skills'!$F:$F,AE$55,'Hero Skills'!$E:$E,AE$54,'Hero Skills'!$D:$D,"Foe",'Hero Skills'!$C:$C,"All",'Hero Skills'!$A:$A,$B72,'Hero Skills'!$I:$I,"Stats-Based"),SUMIFS('Hero Skills'!$H:$H,'Hero Skills'!$F:$F,AE$55,'Hero Skills'!$E:$E,AE$54,'Hero Skills'!$D:$D,"Foe",'Hero Skills'!$C:$C,"All",'Hero Skills'!$A:$A,$B72,'Hero Skills'!$B:$B,"Skill 1",'Hero Skills'!$I:$I,"Stats-Based"))</f>
        <v>0</v>
      </c>
      <c r="AF72" s="118">
        <f>IF($A72="Lead",SUMIFS('Hero Skills'!$H:$H,'Hero Skills'!$F:$F,AF$55,'Hero Skills'!$E:$E,AF$54,'Hero Skills'!$D:$D,"Foe",'Hero Skills'!$C:$C,"All",'Hero Skills'!$A:$A,$B72,'Hero Skills'!$I:$I,"Stats-Based"),SUMIFS('Hero Skills'!$H:$H,'Hero Skills'!$F:$F,AF$55,'Hero Skills'!$E:$E,AF$54,'Hero Skills'!$D:$D,"Foe",'Hero Skills'!$C:$C,"All",'Hero Skills'!$A:$A,$B72,'Hero Skills'!$B:$B,"Skill 1",'Hero Skills'!$I:$I,"Stats-Based"))</f>
        <v>0</v>
      </c>
      <c r="AG72" s="118">
        <f>IF($A72="Lead",SUMIFS('Hero Skills'!$H:$H,'Hero Skills'!$F:$F,AG$55,'Hero Skills'!$E:$E,AG$54,'Hero Skills'!$D:$D,"Foe",'Hero Skills'!$C:$C,"All",'Hero Skills'!$A:$A,$B72,'Hero Skills'!$I:$I,"Stats-Based"),SUMIFS('Hero Skills'!$H:$H,'Hero Skills'!$F:$F,AG$55,'Hero Skills'!$E:$E,AG$54,'Hero Skills'!$D:$D,"Foe",'Hero Skills'!$C:$C,"All",'Hero Skills'!$A:$A,$B72,'Hero Skills'!$B:$B,"Skill 1",'Hero Skills'!$I:$I,"Stats-Based"))</f>
        <v>0</v>
      </c>
      <c r="AH72" s="118">
        <f>IF($A72="Lead",SUMIFS('Hero Skills'!$H:$H,'Hero Skills'!$F:$F,AH$55,'Hero Skills'!$E:$E,AH$54,'Hero Skills'!$D:$D,"Foe",'Hero Skills'!$C:$C,"All",'Hero Skills'!$A:$A,$B72,'Hero Skills'!$I:$I,"Stats-Based"),SUMIFS('Hero Skills'!$H:$H,'Hero Skills'!$F:$F,AH$55,'Hero Skills'!$E:$E,AH$54,'Hero Skills'!$D:$D,"Foe",'Hero Skills'!$C:$C,"All",'Hero Skills'!$A:$A,$B72,'Hero Skills'!$B:$B,"Skill 1",'Hero Skills'!$I:$I,"Stats-Based"))</f>
        <v>0</v>
      </c>
      <c r="AI72" s="118">
        <f>IF($A72="Lead",SUMIFS('Hero Skills'!$H:$H,'Hero Skills'!$F:$F,AI$55,'Hero Skills'!$E:$E,AI$54,'Hero Skills'!$D:$D,"Foe",'Hero Skills'!$C:$C,"All",'Hero Skills'!$A:$A,$B72,'Hero Skills'!$I:$I,"Stats-Based"),SUMIFS('Hero Skills'!$H:$H,'Hero Skills'!$F:$F,AI$55,'Hero Skills'!$E:$E,AI$54,'Hero Skills'!$D:$D,"Foe",'Hero Skills'!$C:$C,"All",'Hero Skills'!$A:$A,$B72,'Hero Skills'!$B:$B,"Skill 1",'Hero Skills'!$I:$I,"Stats-Based"))</f>
        <v>0</v>
      </c>
      <c r="AJ72" s="118">
        <f>IF($A72="Lead",SUMIFS('Hero Skills'!$H:$H,'Hero Skills'!$F:$F,AJ$55,'Hero Skills'!$E:$E,AJ$54,'Hero Skills'!$D:$D,"Foe",'Hero Skills'!$C:$C,"All",'Hero Skills'!$A:$A,$B72,'Hero Skills'!$I:$I,"Stats-Based"),SUMIFS('Hero Skills'!$H:$H,'Hero Skills'!$F:$F,AJ$55,'Hero Skills'!$E:$E,AJ$54,'Hero Skills'!$D:$D,"Foe",'Hero Skills'!$C:$C,"All",'Hero Skills'!$A:$A,$B72,'Hero Skills'!$B:$B,"Skill 1",'Hero Skills'!$I:$I,"Stats-Based"))</f>
        <v>0</v>
      </c>
      <c r="AK72" s="118">
        <f>IF($A72="Lead",SUMIFS('Hero Skills'!$H:$H,'Hero Skills'!$F:$F,AK$55,'Hero Skills'!$E:$E,AK$54,'Hero Skills'!$D:$D,"Foe",'Hero Skills'!$C:$C,"All",'Hero Skills'!$A:$A,$B72,'Hero Skills'!$I:$I,"Stats-Based"),SUMIFS('Hero Skills'!$H:$H,'Hero Skills'!$F:$F,AK$55,'Hero Skills'!$E:$E,AK$54,'Hero Skills'!$D:$D,"Foe",'Hero Skills'!$C:$C,"All",'Hero Skills'!$A:$A,$B72,'Hero Skills'!$B:$B,"Skill 1",'Hero Skills'!$I:$I,"Stats-Based"))</f>
        <v>0</v>
      </c>
      <c r="AL72" s="118">
        <f>IF($A72="Lead",SUMIFS('Hero Skills'!$H:$H,'Hero Skills'!$F:$F,AL$55,'Hero Skills'!$E:$E,AL$54,'Hero Skills'!$D:$D,"Foe",'Hero Skills'!$C:$C,"All",'Hero Skills'!$A:$A,$B72,'Hero Skills'!$I:$I,"Stats-Based"),SUMIFS('Hero Skills'!$H:$H,'Hero Skills'!$F:$F,AL$55,'Hero Skills'!$E:$E,AL$54,'Hero Skills'!$D:$D,"Foe",'Hero Skills'!$C:$C,"All",'Hero Skills'!$A:$A,$B72,'Hero Skills'!$B:$B,"Skill 1",'Hero Skills'!$I:$I,"Stats-Based"))</f>
        <v>0</v>
      </c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9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  <c r="EJ72" s="118"/>
      <c r="EK72" s="118"/>
      <c r="EL72" s="118"/>
      <c r="EM72" s="118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118"/>
      <c r="FC72" s="118"/>
      <c r="FD72" s="118"/>
      <c r="FE72" s="118"/>
      <c r="FF72" s="118"/>
      <c r="FG72" s="118"/>
      <c r="FH72" s="118"/>
      <c r="FI72" s="118"/>
      <c r="FJ72" s="118"/>
      <c r="FK72" s="118"/>
      <c r="FL72" s="118"/>
      <c r="FM72" s="118"/>
      <c r="FN72" s="118"/>
      <c r="FO72" s="118"/>
      <c r="FP72" s="118"/>
      <c r="FQ72" s="118"/>
      <c r="FR72" s="118"/>
      <c r="FS72" s="118"/>
      <c r="FT72" s="118"/>
      <c r="FU72" s="118"/>
      <c r="FV72" s="118"/>
      <c r="FW72" s="118"/>
      <c r="FX72" s="118"/>
      <c r="FY72" s="118"/>
      <c r="FZ72" s="118"/>
      <c r="GA72" s="118"/>
      <c r="GB72" s="118"/>
      <c r="GC72" s="118"/>
      <c r="GD72" s="118"/>
      <c r="GE72" s="118"/>
      <c r="GF72" s="118"/>
      <c r="GG72" s="118"/>
      <c r="GH72" s="118"/>
      <c r="GI72" s="118"/>
      <c r="GJ72" s="118"/>
      <c r="GK72" s="118"/>
      <c r="GL72" s="118"/>
      <c r="GM72" s="118"/>
      <c r="GN72" s="118"/>
      <c r="GO72" s="118"/>
      <c r="GP72" s="118"/>
      <c r="GQ72" s="118"/>
      <c r="GR72" s="118"/>
      <c r="GS72" s="118"/>
      <c r="GT72" s="118"/>
      <c r="GU72" s="118"/>
      <c r="GV72" s="118"/>
      <c r="GW72" s="118"/>
      <c r="GX72" s="118"/>
      <c r="GY72" s="118"/>
      <c r="GZ72" s="118"/>
      <c r="HA72" s="118"/>
      <c r="HB72" s="118"/>
      <c r="HC72" s="118"/>
      <c r="HD72" s="118"/>
      <c r="HE72" s="118"/>
      <c r="HF72" s="118"/>
      <c r="HG72" s="118"/>
      <c r="HH72" s="118"/>
      <c r="HI72" s="118"/>
      <c r="HJ72" s="118"/>
      <c r="HK72" s="118"/>
      <c r="HL72" s="118"/>
      <c r="HM72" s="118"/>
      <c r="HN72" s="118"/>
      <c r="HO72" s="118"/>
      <c r="HP72" s="118"/>
      <c r="HQ72" s="118"/>
      <c r="HR72" s="118"/>
      <c r="HS72" s="118"/>
      <c r="HT72" s="118"/>
      <c r="HU72" s="118"/>
      <c r="HV72" s="118"/>
      <c r="HW72" s="118"/>
      <c r="HX72" s="118"/>
      <c r="HY72" s="118"/>
      <c r="HZ72" s="118"/>
      <c r="IA72" s="118"/>
      <c r="IB72" s="118"/>
      <c r="IC72" s="118"/>
      <c r="ID72" s="118"/>
      <c r="IE72" s="118"/>
      <c r="IF72" s="118"/>
      <c r="IG72" s="118"/>
      <c r="IH72" s="118"/>
      <c r="II72" s="118"/>
      <c r="IJ72" s="118"/>
      <c r="IK72" s="118"/>
      <c r="IL72" s="118"/>
      <c r="IM72" s="118"/>
      <c r="IN72" s="118"/>
      <c r="IO72" s="118"/>
      <c r="IP72" s="118"/>
      <c r="IQ72" s="118"/>
      <c r="IR72" s="118"/>
      <c r="IS72" s="118"/>
      <c r="IT72" s="118"/>
      <c r="IU72" s="118"/>
      <c r="IV72" s="118"/>
      <c r="IW72" s="118"/>
      <c r="IX72" s="118"/>
      <c r="IY72" s="118"/>
      <c r="IZ72" s="118"/>
      <c r="JA72" s="118"/>
      <c r="JB72" s="118"/>
      <c r="JC72" s="118"/>
      <c r="JD72" s="118"/>
      <c r="JE72" s="118"/>
      <c r="JF72" s="118"/>
      <c r="JG72" s="118"/>
      <c r="JH72" s="118"/>
      <c r="JI72" s="118"/>
      <c r="JJ72" s="118"/>
      <c r="JK72" s="118"/>
      <c r="JL72" s="118"/>
      <c r="JM72" s="118"/>
      <c r="JN72" s="118"/>
      <c r="JO72" s="118"/>
      <c r="JP72" s="118"/>
      <c r="JQ72" s="118"/>
      <c r="JR72" s="118"/>
      <c r="JS72" s="118"/>
      <c r="JT72" s="118"/>
      <c r="JU72" s="118"/>
      <c r="JV72" s="118"/>
      <c r="JW72" s="118"/>
      <c r="JX72" s="118"/>
      <c r="JY72" s="118"/>
      <c r="JZ72" s="118"/>
      <c r="KA72" s="118"/>
      <c r="KB72" s="118"/>
      <c r="KC72" s="118"/>
      <c r="KD72" s="118"/>
      <c r="KE72" s="118"/>
      <c r="KF72" s="118"/>
      <c r="KG72" s="118"/>
      <c r="KH72" s="118"/>
      <c r="KI72" s="118"/>
      <c r="KJ72" s="118"/>
      <c r="KK72" s="118"/>
      <c r="KL72" s="118"/>
      <c r="KM72" s="118"/>
      <c r="KN72" s="118"/>
      <c r="KO72" s="118"/>
      <c r="KP72" s="118"/>
      <c r="KQ72" s="118"/>
      <c r="KR72" s="118"/>
      <c r="KS72" s="118"/>
      <c r="KT72" s="118"/>
      <c r="KU72" s="118"/>
      <c r="KV72" s="118"/>
      <c r="KW72" s="118"/>
      <c r="KX72" s="118"/>
      <c r="KY72" s="118"/>
      <c r="KZ72" s="118"/>
      <c r="LA72" s="118"/>
      <c r="LB72" s="118"/>
      <c r="LC72" s="118"/>
      <c r="LD72" s="118"/>
      <c r="LE72" s="118"/>
      <c r="LF72" s="118"/>
      <c r="LG72" s="118"/>
      <c r="LH72" s="118"/>
      <c r="LI72" s="118"/>
      <c r="LJ72" s="118"/>
      <c r="LK72" s="118"/>
      <c r="LL72" s="118"/>
      <c r="LM72" s="118"/>
      <c r="LN72" s="118"/>
      <c r="LO72" s="118"/>
      <c r="LP72" s="118"/>
      <c r="LQ72" s="118"/>
      <c r="LR72" s="118"/>
      <c r="LS72" s="118"/>
      <c r="LT72" s="118"/>
      <c r="LU72" s="118"/>
      <c r="LV72" s="118"/>
      <c r="LW72" s="118"/>
      <c r="LX72" s="118"/>
      <c r="LY72" s="118"/>
      <c r="LZ72" s="118"/>
      <c r="MA72" s="118"/>
      <c r="MB72" s="118"/>
      <c r="MC72" s="118"/>
      <c r="MD72" s="118"/>
      <c r="ME72" s="118"/>
      <c r="MF72" s="118"/>
      <c r="MG72" s="118"/>
      <c r="MH72" s="118"/>
      <c r="MI72" s="118"/>
      <c r="MJ72" s="118"/>
      <c r="MK72" s="118"/>
      <c r="ML72" s="118"/>
      <c r="MM72" s="118"/>
      <c r="MN72" s="118"/>
      <c r="MO72" s="118"/>
      <c r="MP72" s="118"/>
      <c r="MQ72" s="118"/>
      <c r="MR72" s="118"/>
      <c r="MS72" s="118"/>
      <c r="MT72" s="118"/>
      <c r="MU72" s="118"/>
      <c r="MV72" s="118"/>
      <c r="MW72" s="118"/>
      <c r="MX72" s="118"/>
      <c r="MY72" s="118"/>
      <c r="MZ72" s="118"/>
      <c r="NA72" s="118"/>
      <c r="NB72" s="118"/>
      <c r="NC72" s="118"/>
      <c r="ND72" s="118"/>
      <c r="NE72" s="118"/>
      <c r="NF72" s="118"/>
      <c r="NG72" s="118"/>
      <c r="NH72" s="118"/>
      <c r="NI72" s="118"/>
      <c r="NJ72" s="118"/>
      <c r="NK72" s="118"/>
      <c r="NL72" s="118"/>
      <c r="NM72" s="118"/>
      <c r="NN72" s="118"/>
      <c r="NO72" s="118"/>
      <c r="NP72" s="118"/>
      <c r="NQ72" s="118"/>
      <c r="NR72" s="118"/>
      <c r="NS72" s="118"/>
      <c r="NT72" s="118"/>
      <c r="NU72" s="118"/>
      <c r="NV72" s="118"/>
      <c r="NW72" s="118"/>
      <c r="NX72" s="118"/>
      <c r="NY72" s="118"/>
      <c r="NZ72" s="118"/>
      <c r="OA72" s="118"/>
      <c r="OB72" s="118"/>
      <c r="OC72" s="118"/>
      <c r="OD72" s="118"/>
      <c r="OE72" s="118"/>
      <c r="OF72" s="118"/>
      <c r="OG72" s="118"/>
      <c r="OH72" s="118"/>
      <c r="OI72" s="118"/>
      <c r="OJ72" s="118"/>
      <c r="OK72" s="118"/>
      <c r="OL72" s="118"/>
      <c r="OM72" s="118"/>
      <c r="ON72" s="118"/>
      <c r="OO72" s="118"/>
      <c r="OP72" s="118"/>
      <c r="OQ72" s="118"/>
      <c r="OR72" s="118"/>
      <c r="OS72" s="118"/>
      <c r="OT72" s="118"/>
      <c r="OU72" s="118"/>
      <c r="OV72" s="118"/>
      <c r="OW72" s="118"/>
      <c r="OX72" s="118"/>
      <c r="OY72" s="118"/>
      <c r="OZ72" s="118"/>
      <c r="PA72" s="118"/>
      <c r="PB72" s="118"/>
      <c r="PC72" s="118"/>
      <c r="PD72" s="118"/>
      <c r="PE72" s="118"/>
      <c r="PF72" s="118"/>
      <c r="PG72" s="118"/>
      <c r="PH72" s="118"/>
      <c r="PI72" s="118"/>
      <c r="PJ72" s="118"/>
      <c r="PK72" s="118"/>
      <c r="PL72" s="118"/>
      <c r="PM72" s="118"/>
      <c r="PN72" s="118"/>
      <c r="PO72" s="118"/>
      <c r="PP72" s="118"/>
      <c r="PQ72" s="118"/>
      <c r="PR72" s="118"/>
      <c r="PS72" s="118"/>
      <c r="PT72" s="118"/>
      <c r="PU72" s="118"/>
      <c r="PV72" s="118"/>
      <c r="PW72" s="118"/>
      <c r="PX72" s="118"/>
      <c r="PY72" s="118"/>
      <c r="PZ72" s="118"/>
      <c r="QA72" s="118"/>
      <c r="QB72" s="118"/>
      <c r="QC72" s="118"/>
      <c r="QD72" s="118"/>
      <c r="QE72" s="118"/>
      <c r="QF72" s="118"/>
      <c r="QG72" s="118"/>
      <c r="QH72" s="118"/>
      <c r="QI72" s="118"/>
      <c r="QJ72" s="118"/>
      <c r="QK72" s="118"/>
      <c r="QL72" s="118"/>
      <c r="QM72" s="118"/>
      <c r="QN72" s="118"/>
      <c r="QO72" s="118"/>
      <c r="QP72" s="118"/>
      <c r="QQ72" s="118"/>
      <c r="QR72" s="118"/>
      <c r="QS72" s="118"/>
      <c r="QT72" s="118"/>
      <c r="QU72" s="118"/>
      <c r="QV72" s="118"/>
      <c r="QW72" s="118"/>
      <c r="QX72" s="118"/>
      <c r="QY72" s="118"/>
      <c r="QZ72" s="118"/>
      <c r="RA72" s="118"/>
      <c r="RB72" s="118"/>
      <c r="RC72" s="118"/>
      <c r="RD72" s="118"/>
      <c r="RE72" s="118"/>
      <c r="RF72" s="118"/>
      <c r="RG72" s="118"/>
      <c r="RH72" s="118"/>
      <c r="RI72" s="118"/>
      <c r="RJ72" s="118"/>
      <c r="RK72" s="118"/>
      <c r="RL72" s="118"/>
      <c r="RM72" s="118"/>
      <c r="RN72" s="118"/>
      <c r="RO72" s="118"/>
      <c r="RP72" s="118"/>
      <c r="RQ72" s="118"/>
      <c r="RR72" s="118"/>
      <c r="RS72" s="118"/>
      <c r="RT72" s="118"/>
      <c r="RU72" s="118"/>
      <c r="RV72" s="118"/>
      <c r="RW72" s="118"/>
      <c r="RX72" s="118"/>
      <c r="RY72" s="118"/>
      <c r="RZ72" s="118"/>
      <c r="SA72" s="118"/>
      <c r="SB72" s="118"/>
      <c r="SC72" s="118"/>
      <c r="SD72" s="118"/>
      <c r="SE72" s="118"/>
      <c r="SF72" s="118"/>
      <c r="SG72" s="118"/>
      <c r="SH72" s="118"/>
      <c r="SI72" s="118"/>
      <c r="SJ72" s="118"/>
      <c r="SK72" s="118"/>
      <c r="SL72" s="118"/>
      <c r="SM72" s="118"/>
      <c r="SN72" s="118"/>
      <c r="SO72" s="118"/>
      <c r="SP72" s="118"/>
      <c r="SQ72" s="118"/>
      <c r="SR72" s="118"/>
      <c r="SS72" s="118"/>
      <c r="ST72" s="118"/>
      <c r="SU72" s="118"/>
      <c r="SV72" s="118"/>
      <c r="SW72" s="118"/>
      <c r="SX72" s="118"/>
      <c r="SY72" s="118"/>
      <c r="SZ72" s="118"/>
      <c r="TA72" s="118"/>
      <c r="TB72" s="118"/>
      <c r="TC72" s="118"/>
      <c r="TD72" s="118"/>
      <c r="TE72" s="118"/>
      <c r="TF72" s="118"/>
      <c r="TG72" s="118"/>
      <c r="TH72" s="118"/>
      <c r="TI72" s="118"/>
      <c r="TJ72" s="118"/>
      <c r="TK72" s="118"/>
      <c r="TL72" s="118"/>
      <c r="TM72" s="118"/>
      <c r="TN72" s="118"/>
      <c r="TO72" s="118"/>
      <c r="TP72" s="118"/>
      <c r="TQ72" s="118"/>
      <c r="TR72" s="118"/>
      <c r="TS72" s="118"/>
      <c r="TT72" s="118"/>
      <c r="TU72" s="118"/>
      <c r="TV72" s="118"/>
      <c r="TW72" s="118"/>
      <c r="TX72" s="118"/>
      <c r="TY72" s="118"/>
      <c r="TZ72" s="118"/>
      <c r="UA72" s="118"/>
      <c r="UB72" s="118"/>
      <c r="UC72" s="118"/>
      <c r="UD72" s="118"/>
      <c r="UE72" s="118"/>
      <c r="UF72" s="118"/>
      <c r="UG72" s="118"/>
      <c r="UH72" s="118"/>
      <c r="UI72" s="118"/>
      <c r="UJ72" s="118"/>
      <c r="UK72" s="118"/>
      <c r="UL72" s="118"/>
      <c r="UM72" s="118"/>
      <c r="UN72" s="118"/>
      <c r="UO72" s="118"/>
      <c r="UP72" s="118"/>
      <c r="UQ72" s="118"/>
      <c r="UR72" s="118"/>
      <c r="US72" s="118"/>
      <c r="UT72" s="118"/>
      <c r="UU72" s="118"/>
      <c r="UV72" s="118"/>
      <c r="UW72" s="118"/>
      <c r="UX72" s="118"/>
      <c r="UY72" s="118"/>
      <c r="UZ72" s="118"/>
      <c r="VA72" s="118"/>
      <c r="VB72" s="118"/>
      <c r="VC72" s="118"/>
      <c r="VD72" s="118"/>
      <c r="VE72" s="118"/>
      <c r="VF72" s="118"/>
      <c r="VG72" s="118"/>
      <c r="VH72" s="118"/>
      <c r="VI72" s="118"/>
      <c r="VJ72" s="118"/>
      <c r="VK72" s="118"/>
      <c r="VL72" s="118"/>
      <c r="VM72" s="118"/>
      <c r="VN72" s="118"/>
      <c r="VO72" s="118"/>
      <c r="VP72" s="118"/>
      <c r="VQ72" s="118"/>
      <c r="VR72" s="118"/>
      <c r="VS72" s="118"/>
      <c r="VT72" s="118"/>
      <c r="VU72" s="118"/>
      <c r="VV72" s="118"/>
      <c r="VW72" s="118"/>
      <c r="VX72" s="118"/>
      <c r="VY72" s="118"/>
      <c r="VZ72" s="118"/>
      <c r="WA72" s="118"/>
      <c r="WB72" s="118"/>
    </row>
    <row r="73" spans="1:600" ht="12.75" x14ac:dyDescent="0.2">
      <c r="A73" s="2" t="s">
        <v>87</v>
      </c>
      <c r="B73" s="2" t="str">
        <f>'MAIN PAGE'!N26</f>
        <v>Nora</v>
      </c>
      <c r="C73" s="118">
        <f>IF($A73="Lead",SUMIFS('Hero Skills'!$H:$H,'Hero Skills'!$F:$F,C$55,'Hero Skills'!$E:$E,C$54,'Hero Skills'!$D:$D,"Friend",'Hero Skills'!$C:$C,"All",'Hero Skills'!$A:$A,$B73,'Hero Skills'!$I:$I,"Stats-Based")+SUMIFS('Hero Skills'!$H:$H,'Hero Skills'!$C:$C,$E$1,'Hero Skills'!$F:$F,C$55,'Hero Skills'!$E:$E,C$54,'Hero Skills'!$A:$A,$B73,'Hero Skills'!$I:$I,"Stats-Based"),SUMIFS('Hero Skills'!$H:$H,'Hero Skills'!$F:$F,C$55,'Hero Skills'!$E:$E,C$54,'Hero Skills'!$D:$D,"Friend",'Hero Skills'!$C:$C,"All",'Hero Skills'!$A:$A,$B73,'Hero Skills'!$B:$B,"Skill 1",'Hero Skills'!$I:$I,"Stats-Based"))</f>
        <v>0</v>
      </c>
      <c r="D73" s="118">
        <f>IF($A73="Lead",SUMIFS('Hero Skills'!$H:$H,'Hero Skills'!$F:$F,D$55,'Hero Skills'!$E:$E,D$54,'Hero Skills'!$D:$D,"Friend",'Hero Skills'!$C:$C,"All",'Hero Skills'!$A:$A,$B73,'Hero Skills'!$I:$I,"Stats-Based")+SUMIFS('Hero Skills'!$H:$H,'Hero Skills'!$C:$C,$E$1,'Hero Skills'!$F:$F,D$55,'Hero Skills'!$E:$E,D$54,'Hero Skills'!$A:$A,$B73,'Hero Skills'!$I:$I,"Stats-Based"),SUMIFS('Hero Skills'!$H:$H,'Hero Skills'!$F:$F,D$55,'Hero Skills'!$E:$E,D$54,'Hero Skills'!$D:$D,"Friend",'Hero Skills'!$C:$C,"All",'Hero Skills'!$A:$A,$B73,'Hero Skills'!$B:$B,"Skill 1",'Hero Skills'!$I:$I,"Stats-Based"))</f>
        <v>0</v>
      </c>
      <c r="E73" s="118">
        <f>IF($A73="Lead",SUMIFS('Hero Skills'!$H:$H,'Hero Skills'!$F:$F,E$55,'Hero Skills'!$E:$E,E$54,'Hero Skills'!$D:$D,"Friend",'Hero Skills'!$C:$C,"All",'Hero Skills'!$A:$A,$B73,'Hero Skills'!$I:$I,"Stats-Based")+SUMIFS('Hero Skills'!$H:$H,'Hero Skills'!$C:$C,$E$1,'Hero Skills'!$F:$F,E$55,'Hero Skills'!$E:$E,E$54,'Hero Skills'!$A:$A,$B73,'Hero Skills'!$I:$I,"Stats-Based"),SUMIFS('Hero Skills'!$H:$H,'Hero Skills'!$F:$F,E$55,'Hero Skills'!$E:$E,E$54,'Hero Skills'!$D:$D,"Friend",'Hero Skills'!$C:$C,"All",'Hero Skills'!$A:$A,$B73,'Hero Skills'!$B:$B,"Skill 1",'Hero Skills'!$I:$I,"Stats-Based"))</f>
        <v>0</v>
      </c>
      <c r="F73" s="118">
        <f>IF($A73="Lead",SUMIFS('Hero Skills'!$H:$H,'Hero Skills'!$F:$F,F$55,'Hero Skills'!$E:$E,F$54,'Hero Skills'!$D:$D,"Friend",'Hero Skills'!$C:$C,"All",'Hero Skills'!$A:$A,$B73,'Hero Skills'!$I:$I,"Stats-Based")+SUMIFS('Hero Skills'!$H:$H,'Hero Skills'!$C:$C,$E$1,'Hero Skills'!$F:$F,F$55,'Hero Skills'!$E:$E,F$54,'Hero Skills'!$A:$A,$B73,'Hero Skills'!$I:$I,"Stats-Based"),SUMIFS('Hero Skills'!$H:$H,'Hero Skills'!$F:$F,F$55,'Hero Skills'!$E:$E,F$54,'Hero Skills'!$D:$D,"Friend",'Hero Skills'!$C:$C,"All",'Hero Skills'!$A:$A,$B73,'Hero Skills'!$B:$B,"Skill 1",'Hero Skills'!$I:$I,"Stats-Based"))</f>
        <v>0</v>
      </c>
      <c r="G73" s="118">
        <f>IF($A73="Lead",SUMIFS('Hero Skills'!$H:$H,'Hero Skills'!$F:$F,G$55,'Hero Skills'!$E:$E,G$54,'Hero Skills'!$D:$D,"Friend",'Hero Skills'!$C:$C,"All",'Hero Skills'!$A:$A,$B73,'Hero Skills'!$I:$I,"Stats-Based")+SUMIFS('Hero Skills'!$H:$H,'Hero Skills'!$C:$C,$E$1,'Hero Skills'!$F:$F,G$55,'Hero Skills'!$E:$E,G$54,'Hero Skills'!$A:$A,$B73,'Hero Skills'!$I:$I,"Stats-Based"),SUMIFS('Hero Skills'!$H:$H,'Hero Skills'!$F:$F,G$55,'Hero Skills'!$E:$E,G$54,'Hero Skills'!$D:$D,"Friend",'Hero Skills'!$C:$C,"All",'Hero Skills'!$A:$A,$B73,'Hero Skills'!$B:$B,"Skill 1",'Hero Skills'!$I:$I,"Stats-Based"))</f>
        <v>0.15</v>
      </c>
      <c r="H73" s="118">
        <f>IF($A73="Lead",SUMIFS('Hero Skills'!$H:$H,'Hero Skills'!$F:$F,H$55,'Hero Skills'!$E:$E,H$54,'Hero Skills'!$D:$D,"Friend",'Hero Skills'!$C:$C,"All",'Hero Skills'!$A:$A,$B73,'Hero Skills'!$I:$I,"Stats-Based")+SUMIFS('Hero Skills'!$H:$H,'Hero Skills'!$C:$C,$E$1,'Hero Skills'!$F:$F,H$55,'Hero Skills'!$E:$E,H$54,'Hero Skills'!$A:$A,$B73,'Hero Skills'!$I:$I,"Stats-Based"),SUMIFS('Hero Skills'!$H:$H,'Hero Skills'!$F:$F,H$55,'Hero Skills'!$E:$E,H$54,'Hero Skills'!$D:$D,"Friend",'Hero Skills'!$C:$C,"All",'Hero Skills'!$A:$A,$B73,'Hero Skills'!$B:$B,"Skill 1",'Hero Skills'!$I:$I,"Stats-Based"))</f>
        <v>-0.15</v>
      </c>
      <c r="I73" s="118">
        <f>IF($A73="Lead",SUMIFS('Hero Skills'!$H:$H,'Hero Skills'!$F:$F,I$55,'Hero Skills'!$E:$E,I$54,'Hero Skills'!$D:$D,"Friend",'Hero Skills'!$C:$C,"All",'Hero Skills'!$A:$A,$B73,'Hero Skills'!$I:$I,"Stats-Based")+SUMIFS('Hero Skills'!$H:$H,'Hero Skills'!$C:$C,$E$1,'Hero Skills'!$F:$F,I$55,'Hero Skills'!$E:$E,I$54,'Hero Skills'!$A:$A,$B73,'Hero Skills'!$I:$I,"Stats-Based"),SUMIFS('Hero Skills'!$H:$H,'Hero Skills'!$F:$F,I$55,'Hero Skills'!$E:$E,I$54,'Hero Skills'!$D:$D,"Friend",'Hero Skills'!$C:$C,"All",'Hero Skills'!$A:$A,$B73,'Hero Skills'!$B:$B,"Skill 1",'Hero Skills'!$I:$I,"Stats-Based"))</f>
        <v>0</v>
      </c>
      <c r="J73" s="118">
        <f>IF($A73="Lead",SUMIFS('Hero Skills'!$H:$H,'Hero Skills'!$F:$F,J$55,'Hero Skills'!$E:$E,J$54,'Hero Skills'!$D:$D,"Friend",'Hero Skills'!$C:$C,"All",'Hero Skills'!$A:$A,$B73,'Hero Skills'!$I:$I,"Stats-Based")+SUMIFS('Hero Skills'!$H:$H,'Hero Skills'!$C:$C,$E$1,'Hero Skills'!$F:$F,J$55,'Hero Skills'!$E:$E,J$54,'Hero Skills'!$A:$A,$B73,'Hero Skills'!$I:$I,"Stats-Based"),SUMIFS('Hero Skills'!$H:$H,'Hero Skills'!$F:$F,J$55,'Hero Skills'!$E:$E,J$54,'Hero Skills'!$D:$D,"Friend",'Hero Skills'!$C:$C,"All",'Hero Skills'!$A:$A,$B73,'Hero Skills'!$B:$B,"Skill 1",'Hero Skills'!$I:$I,"Stats-Based"))</f>
        <v>0</v>
      </c>
      <c r="K73" s="118">
        <f>IF($A73="Lead",SUMIFS('Hero Skills'!$H:$H,'Hero Skills'!$F:$F,K$55,'Hero Skills'!$E:$E,K$54,'Hero Skills'!$D:$D,"Friend",'Hero Skills'!$C:$C,"All",'Hero Skills'!$A:$A,$B73,'Hero Skills'!$I:$I,"Stats-Based")+SUMIFS('Hero Skills'!$H:$H,'Hero Skills'!$C:$C,$E$1,'Hero Skills'!$F:$F,K$55,'Hero Skills'!$E:$E,K$54,'Hero Skills'!$A:$A,$B73,'Hero Skills'!$I:$I,"Stats-Based"),SUMIFS('Hero Skills'!$H:$H,'Hero Skills'!$F:$F,K$55,'Hero Skills'!$E:$E,K$54,'Hero Skills'!$D:$D,"Friend",'Hero Skills'!$C:$C,"All",'Hero Skills'!$A:$A,$B73,'Hero Skills'!$B:$B,"Skill 1",'Hero Skills'!$I:$I,"Stats-Based"))</f>
        <v>0</v>
      </c>
      <c r="L73" s="118">
        <f>IF($A73="Lead",SUMIFS('Hero Skills'!$H:$H,'Hero Skills'!$F:$F,L$55,'Hero Skills'!$E:$E,L$54,'Hero Skills'!$D:$D,"Friend",'Hero Skills'!$C:$C,"All",'Hero Skills'!$A:$A,$B73,'Hero Skills'!$I:$I,"Stats-Based")+SUMIFS('Hero Skills'!$H:$H,'Hero Skills'!$C:$C,$E$1,'Hero Skills'!$F:$F,L$55,'Hero Skills'!$E:$E,L$54,'Hero Skills'!$A:$A,$B73,'Hero Skills'!$I:$I,"Stats-Based"),SUMIFS('Hero Skills'!$H:$H,'Hero Skills'!$F:$F,L$55,'Hero Skills'!$E:$E,L$54,'Hero Skills'!$D:$D,"Friend",'Hero Skills'!$C:$C,"All",'Hero Skills'!$A:$A,$B73,'Hero Skills'!$B:$B,"Skill 1",'Hero Skills'!$I:$I,"Stats-Based"))</f>
        <v>0</v>
      </c>
      <c r="M73" s="118">
        <f>IF($A73="Lead",SUMIFS('Hero Skills'!$H:$H,'Hero Skills'!$F:$F,M$55,'Hero Skills'!$E:$E,M$54,'Hero Skills'!$D:$D,"Friend",'Hero Skills'!$C:$C,"All",'Hero Skills'!$A:$A,$B73,'Hero Skills'!$I:$I,"Stats-Based")+SUMIFS('Hero Skills'!$H:$H,'Hero Skills'!$C:$C,$E$1,'Hero Skills'!$F:$F,M$55,'Hero Skills'!$E:$E,M$54,'Hero Skills'!$A:$A,$B73,'Hero Skills'!$I:$I,"Stats-Based"),SUMIFS('Hero Skills'!$H:$H,'Hero Skills'!$F:$F,M$55,'Hero Skills'!$E:$E,M$54,'Hero Skills'!$D:$D,"Friend",'Hero Skills'!$C:$C,"All",'Hero Skills'!$A:$A,$B73,'Hero Skills'!$B:$B,"Skill 1",'Hero Skills'!$I:$I,"Stats-Based"))</f>
        <v>0</v>
      </c>
      <c r="N73" s="118">
        <f>IF($A73="Lead",SUMIFS('Hero Skills'!$H:$H,'Hero Skills'!$F:$F,N$55,'Hero Skills'!$E:$E,N$54,'Hero Skills'!$D:$D,"Friend",'Hero Skills'!$C:$C,"All",'Hero Skills'!$A:$A,$B73,'Hero Skills'!$I:$I,"Stats-Based")+SUMIFS('Hero Skills'!$H:$H,'Hero Skills'!$C:$C,$E$1,'Hero Skills'!$F:$F,N$55,'Hero Skills'!$E:$E,N$54,'Hero Skills'!$A:$A,$B73,'Hero Skills'!$I:$I,"Stats-Based"),SUMIFS('Hero Skills'!$H:$H,'Hero Skills'!$F:$F,N$55,'Hero Skills'!$E:$E,N$54,'Hero Skills'!$D:$D,"Friend",'Hero Skills'!$C:$C,"All",'Hero Skills'!$A:$A,$B73,'Hero Skills'!$B:$B,"Skill 1",'Hero Skills'!$I:$I,"Stats-Based"))</f>
        <v>0</v>
      </c>
      <c r="O73" s="118">
        <f>IF($A73="Lead",SUMIFS('Hero Skills'!$H:$H,'Hero Skills'!$F:$F,O$55,'Hero Skills'!$E:$E,O$54,'Hero Skills'!$D:$D,"Friend",'Hero Skills'!$C:$C,"All",'Hero Skills'!$A:$A,$B73,'Hero Skills'!$I:$I,"Stats-Based")+SUMIFS('Hero Skills'!$H:$H,'Hero Skills'!$C:$C,$E$1,'Hero Skills'!$F:$F,O$55,'Hero Skills'!$E:$E,O$54,'Hero Skills'!$A:$A,$B73,'Hero Skills'!$I:$I,"Stats-Based"),SUMIFS('Hero Skills'!$H:$H,'Hero Skills'!$F:$F,O$55,'Hero Skills'!$E:$E,O$54,'Hero Skills'!$D:$D,"Friend",'Hero Skills'!$C:$C,"All",'Hero Skills'!$A:$A,$B73,'Hero Skills'!$B:$B,"Skill 1",'Hero Skills'!$I:$I,"Stats-Based"))</f>
        <v>0</v>
      </c>
      <c r="P73" s="118">
        <f>IF($A73="Lead",SUMIFS('Hero Skills'!$H:$H,'Hero Skills'!$F:$F,P$55,'Hero Skills'!$E:$E,P$54,'Hero Skills'!$D:$D,"Friend",'Hero Skills'!$C:$C,"All",'Hero Skills'!$A:$A,$B73,'Hero Skills'!$I:$I,"Stats-Based")+SUMIFS('Hero Skills'!$H:$H,'Hero Skills'!$C:$C,$E$1,'Hero Skills'!$F:$F,P$55,'Hero Skills'!$E:$E,P$54,'Hero Skills'!$A:$A,$B73,'Hero Skills'!$I:$I,"Stats-Based"),SUMIFS('Hero Skills'!$H:$H,'Hero Skills'!$F:$F,P$55,'Hero Skills'!$E:$E,P$54,'Hero Skills'!$D:$D,"Friend",'Hero Skills'!$C:$C,"All",'Hero Skills'!$A:$A,$B73,'Hero Skills'!$B:$B,"Skill 1",'Hero Skills'!$I:$I,"Stats-Based"))</f>
        <v>0</v>
      </c>
      <c r="Q73" s="118">
        <f>IF($A73="Lead",SUMIFS('Hero Skills'!$H:$H,'Hero Skills'!$F:$F,Q$55,'Hero Skills'!$E:$E,Q$54,'Hero Skills'!$D:$D,"Friend",'Hero Skills'!$C:$C,"All",'Hero Skills'!$A:$A,$B73,'Hero Skills'!$I:$I,"Stats-Based")+SUMIFS('Hero Skills'!$H:$H,'Hero Skills'!$C:$C,$E$1,'Hero Skills'!$F:$F,Q$55,'Hero Skills'!$E:$E,Q$54,'Hero Skills'!$A:$A,$B73,'Hero Skills'!$I:$I,"Stats-Based"),SUMIFS('Hero Skills'!$H:$H,'Hero Skills'!$F:$F,Q$55,'Hero Skills'!$E:$E,Q$54,'Hero Skills'!$D:$D,"Friend",'Hero Skills'!$C:$C,"All",'Hero Skills'!$A:$A,$B73,'Hero Skills'!$B:$B,"Skill 1",'Hero Skills'!$I:$I,"Stats-Based"))</f>
        <v>0</v>
      </c>
      <c r="R73" s="118">
        <f>IF($A73="Lead",SUMIFS('Hero Skills'!$H:$H,'Hero Skills'!$F:$F,R$55,'Hero Skills'!$E:$E,R$54,'Hero Skills'!$D:$D,"Friend",'Hero Skills'!$C:$C,"All",'Hero Skills'!$A:$A,$B73,'Hero Skills'!$I:$I,"Stats-Based")+SUMIFS('Hero Skills'!$H:$H,'Hero Skills'!$C:$C,$E$1,'Hero Skills'!$F:$F,R$55,'Hero Skills'!$E:$E,R$54,'Hero Skills'!$A:$A,$B73,'Hero Skills'!$I:$I,"Stats-Based"),SUMIFS('Hero Skills'!$H:$H,'Hero Skills'!$F:$F,R$55,'Hero Skills'!$E:$E,R$54,'Hero Skills'!$D:$D,"Friend",'Hero Skills'!$C:$C,"All",'Hero Skills'!$A:$A,$B73,'Hero Skills'!$B:$B,"Skill 1",'Hero Skills'!$I:$I,"Stats-Based"))</f>
        <v>0</v>
      </c>
      <c r="S73" s="118">
        <f>IF($A73="Lead",SUMIFS('Hero Skills'!$H:$H,'Hero Skills'!$F:$F,S$55,'Hero Skills'!$E:$E,S$54,'Hero Skills'!$D:$D,"Friend",'Hero Skills'!$C:$C,"All",'Hero Skills'!$A:$A,$B73,'Hero Skills'!$I:$I,"Stats-Based")+SUMIFS('Hero Skills'!$H:$H,'Hero Skills'!$C:$C,$E$1,'Hero Skills'!$F:$F,S$55,'Hero Skills'!$E:$E,S$54,'Hero Skills'!$A:$A,$B73,'Hero Skills'!$I:$I,"Stats-Based"),SUMIFS('Hero Skills'!$H:$H,'Hero Skills'!$F:$F,S$55,'Hero Skills'!$E:$E,S$54,'Hero Skills'!$D:$D,"Friend",'Hero Skills'!$C:$C,"All",'Hero Skills'!$A:$A,$B73,'Hero Skills'!$B:$B,"Skill 1",'Hero Skills'!$I:$I,"Stats-Based"))</f>
        <v>0.15</v>
      </c>
      <c r="T73" s="118">
        <f>IF($A73="Lead",SUMIFS('Hero Skills'!$H:$H,'Hero Skills'!$F:$F,T$55,'Hero Skills'!$E:$E,T$54,'Hero Skills'!$D:$D,"Friend",'Hero Skills'!$C:$C,"All",'Hero Skills'!$A:$A,$B73,'Hero Skills'!$I:$I,"Stats-Based")+SUMIFS('Hero Skills'!$H:$H,'Hero Skills'!$C:$C,$E$1,'Hero Skills'!$F:$F,T$55,'Hero Skills'!$E:$E,T$54,'Hero Skills'!$A:$A,$B73,'Hero Skills'!$I:$I,"Stats-Based"),SUMIFS('Hero Skills'!$H:$H,'Hero Skills'!$F:$F,T$55,'Hero Skills'!$E:$E,T$54,'Hero Skills'!$D:$D,"Friend",'Hero Skills'!$C:$C,"All",'Hero Skills'!$A:$A,$B73,'Hero Skills'!$B:$B,"Skill 1",'Hero Skills'!$I:$I,"Stats-Based"))</f>
        <v>-0.15</v>
      </c>
      <c r="U73" s="118">
        <f>IF($A73="Lead",SUMIFS('Hero Skills'!$H:$H,'Hero Skills'!$F:$F,U$55,'Hero Skills'!$E:$E,U$54,'Hero Skills'!$D:$D,"Foe",'Hero Skills'!$C:$C,"All",'Hero Skills'!$A:$A,$B73,'Hero Skills'!$I:$I,"Stats-Based"),SUMIFS('Hero Skills'!$H:$H,'Hero Skills'!$F:$F,U$55,'Hero Skills'!$E:$E,U$54,'Hero Skills'!$D:$D,"Foe",'Hero Skills'!$C:$C,"All",'Hero Skills'!$A:$A,$B73,'Hero Skills'!$B:$B,"Skill 1",'Hero Skills'!$I:$I,"Stats-Based"))</f>
        <v>0</v>
      </c>
      <c r="V73" s="118">
        <f>IF($A73="Lead",SUMIFS('Hero Skills'!$H:$H,'Hero Skills'!$F:$F,V$55,'Hero Skills'!$E:$E,V$54,'Hero Skills'!$D:$D,"Foe",'Hero Skills'!$C:$C,"All",'Hero Skills'!$A:$A,$B73,'Hero Skills'!$I:$I,"Stats-Based"),SUMIFS('Hero Skills'!$H:$H,'Hero Skills'!$F:$F,V$55,'Hero Skills'!$E:$E,V$54,'Hero Skills'!$D:$D,"Foe",'Hero Skills'!$C:$C,"All",'Hero Skills'!$A:$A,$B73,'Hero Skills'!$B:$B,"Skill 1",'Hero Skills'!$I:$I,"Stats-Based"))</f>
        <v>0</v>
      </c>
      <c r="W73" s="118">
        <f>IF($A73="Lead",SUMIFS('Hero Skills'!$H:$H,'Hero Skills'!$F:$F,W$55,'Hero Skills'!$E:$E,W$54,'Hero Skills'!$D:$D,"Foe",'Hero Skills'!$C:$C,"All",'Hero Skills'!$A:$A,$B73,'Hero Skills'!$I:$I,"Stats-Based"),SUMIFS('Hero Skills'!$H:$H,'Hero Skills'!$F:$F,W$55,'Hero Skills'!$E:$E,W$54,'Hero Skills'!$D:$D,"Foe",'Hero Skills'!$C:$C,"All",'Hero Skills'!$A:$A,$B73,'Hero Skills'!$B:$B,"Skill 1",'Hero Skills'!$I:$I,"Stats-Based"))</f>
        <v>0</v>
      </c>
      <c r="X73" s="118">
        <f>IF($A73="Lead",SUMIFS('Hero Skills'!$H:$H,'Hero Skills'!$F:$F,X$55,'Hero Skills'!$E:$E,X$54,'Hero Skills'!$D:$D,"Foe",'Hero Skills'!$C:$C,"All",'Hero Skills'!$A:$A,$B73,'Hero Skills'!$I:$I,"Stats-Based"),SUMIFS('Hero Skills'!$H:$H,'Hero Skills'!$F:$F,X$55,'Hero Skills'!$E:$E,X$54,'Hero Skills'!$D:$D,"Foe",'Hero Skills'!$C:$C,"All",'Hero Skills'!$A:$A,$B73,'Hero Skills'!$B:$B,"Skill 1",'Hero Skills'!$I:$I,"Stats-Based"))</f>
        <v>0</v>
      </c>
      <c r="Y73" s="118">
        <f>IF($A73="Lead",SUMIFS('Hero Skills'!$H:$H,'Hero Skills'!$F:$F,Y$55,'Hero Skills'!$E:$E,Y$54,'Hero Skills'!$D:$D,"Foe",'Hero Skills'!$C:$C,"All",'Hero Skills'!$A:$A,$B73,'Hero Skills'!$I:$I,"Stats-Based"),SUMIFS('Hero Skills'!$H:$H,'Hero Skills'!$F:$F,Y$55,'Hero Skills'!$E:$E,Y$54,'Hero Skills'!$D:$D,"Foe",'Hero Skills'!$C:$C,"All",'Hero Skills'!$A:$A,$B73,'Hero Skills'!$B:$B,"Skill 1",'Hero Skills'!$I:$I,"Stats-Based"))</f>
        <v>0</v>
      </c>
      <c r="Z73" s="118">
        <f>IF($A73="Lead",SUMIFS('Hero Skills'!$H:$H,'Hero Skills'!$F:$F,Z$55,'Hero Skills'!$E:$E,Z$54,'Hero Skills'!$D:$D,"Foe",'Hero Skills'!$C:$C,"All",'Hero Skills'!$A:$A,$B73,'Hero Skills'!$I:$I,"Stats-Based"),SUMIFS('Hero Skills'!$H:$H,'Hero Skills'!$F:$F,Z$55,'Hero Skills'!$E:$E,Z$54,'Hero Skills'!$D:$D,"Foe",'Hero Skills'!$C:$C,"All",'Hero Skills'!$A:$A,$B73,'Hero Skills'!$B:$B,"Skill 1",'Hero Skills'!$I:$I,"Stats-Based"))</f>
        <v>0</v>
      </c>
      <c r="AA73" s="118">
        <f>IF($A73="Lead",SUMIFS('Hero Skills'!$H:$H,'Hero Skills'!$F:$F,AA$55,'Hero Skills'!$E:$E,AA$54,'Hero Skills'!$D:$D,"Foe",'Hero Skills'!$C:$C,"All",'Hero Skills'!$A:$A,$B73,'Hero Skills'!$I:$I,"Stats-Based"),SUMIFS('Hero Skills'!$H:$H,'Hero Skills'!$F:$F,AA$55,'Hero Skills'!$E:$E,AA$54,'Hero Skills'!$D:$D,"Foe",'Hero Skills'!$C:$C,"All",'Hero Skills'!$A:$A,$B73,'Hero Skills'!$B:$B,"Skill 1",'Hero Skills'!$I:$I,"Stats-Based"))</f>
        <v>0</v>
      </c>
      <c r="AB73" s="118">
        <f>IF($A73="Lead",SUMIFS('Hero Skills'!$H:$H,'Hero Skills'!$F:$F,AB$55,'Hero Skills'!$E:$E,AB$54,'Hero Skills'!$D:$D,"Foe",'Hero Skills'!$C:$C,"All",'Hero Skills'!$A:$A,$B73,'Hero Skills'!$I:$I,"Stats-Based"),SUMIFS('Hero Skills'!$H:$H,'Hero Skills'!$F:$F,AB$55,'Hero Skills'!$E:$E,AB$54,'Hero Skills'!$D:$D,"Foe",'Hero Skills'!$C:$C,"All",'Hero Skills'!$A:$A,$B73,'Hero Skills'!$B:$B,"Skill 1",'Hero Skills'!$I:$I,"Stats-Based"))</f>
        <v>0</v>
      </c>
      <c r="AC73" s="118">
        <f>IF($A73="Lead",SUMIFS('Hero Skills'!$H:$H,'Hero Skills'!$F:$F,AC$55,'Hero Skills'!$E:$E,AC$54,'Hero Skills'!$D:$D,"Foe",'Hero Skills'!$C:$C,"All",'Hero Skills'!$A:$A,$B73,'Hero Skills'!$I:$I,"Stats-Based"),SUMIFS('Hero Skills'!$H:$H,'Hero Skills'!$F:$F,AC$55,'Hero Skills'!$E:$E,AC$54,'Hero Skills'!$D:$D,"Foe",'Hero Skills'!$C:$C,"All",'Hero Skills'!$A:$A,$B73,'Hero Skills'!$B:$B,"Skill 1",'Hero Skills'!$I:$I,"Stats-Based"))</f>
        <v>0</v>
      </c>
      <c r="AD73" s="118">
        <f>IF($A73="Lead",SUMIFS('Hero Skills'!$H:$H,'Hero Skills'!$F:$F,AD$55,'Hero Skills'!$E:$E,AD$54,'Hero Skills'!$D:$D,"Foe",'Hero Skills'!$C:$C,"All",'Hero Skills'!$A:$A,$B73,'Hero Skills'!$I:$I,"Stats-Based"),SUMIFS('Hero Skills'!$H:$H,'Hero Skills'!$F:$F,AD$55,'Hero Skills'!$E:$E,AD$54,'Hero Skills'!$D:$D,"Foe",'Hero Skills'!$C:$C,"All",'Hero Skills'!$A:$A,$B73,'Hero Skills'!$B:$B,"Skill 1",'Hero Skills'!$I:$I,"Stats-Based"))</f>
        <v>0</v>
      </c>
      <c r="AE73" s="118">
        <f>IF($A73="Lead",SUMIFS('Hero Skills'!$H:$H,'Hero Skills'!$F:$F,AE$55,'Hero Skills'!$E:$E,AE$54,'Hero Skills'!$D:$D,"Foe",'Hero Skills'!$C:$C,"All",'Hero Skills'!$A:$A,$B73,'Hero Skills'!$I:$I,"Stats-Based"),SUMIFS('Hero Skills'!$H:$H,'Hero Skills'!$F:$F,AE$55,'Hero Skills'!$E:$E,AE$54,'Hero Skills'!$D:$D,"Foe",'Hero Skills'!$C:$C,"All",'Hero Skills'!$A:$A,$B73,'Hero Skills'!$B:$B,"Skill 1",'Hero Skills'!$I:$I,"Stats-Based"))</f>
        <v>0</v>
      </c>
      <c r="AF73" s="118">
        <f>IF($A73="Lead",SUMIFS('Hero Skills'!$H:$H,'Hero Skills'!$F:$F,AF$55,'Hero Skills'!$E:$E,AF$54,'Hero Skills'!$D:$D,"Foe",'Hero Skills'!$C:$C,"All",'Hero Skills'!$A:$A,$B73,'Hero Skills'!$I:$I,"Stats-Based"),SUMIFS('Hero Skills'!$H:$H,'Hero Skills'!$F:$F,AF$55,'Hero Skills'!$E:$E,AF$54,'Hero Skills'!$D:$D,"Foe",'Hero Skills'!$C:$C,"All",'Hero Skills'!$A:$A,$B73,'Hero Skills'!$B:$B,"Skill 1",'Hero Skills'!$I:$I,"Stats-Based"))</f>
        <v>0</v>
      </c>
      <c r="AG73" s="118">
        <f>IF($A73="Lead",SUMIFS('Hero Skills'!$H:$H,'Hero Skills'!$F:$F,AG$55,'Hero Skills'!$E:$E,AG$54,'Hero Skills'!$D:$D,"Foe",'Hero Skills'!$C:$C,"All",'Hero Skills'!$A:$A,$B73,'Hero Skills'!$I:$I,"Stats-Based"),SUMIFS('Hero Skills'!$H:$H,'Hero Skills'!$F:$F,AG$55,'Hero Skills'!$E:$E,AG$54,'Hero Skills'!$D:$D,"Foe",'Hero Skills'!$C:$C,"All",'Hero Skills'!$A:$A,$B73,'Hero Skills'!$B:$B,"Skill 1",'Hero Skills'!$I:$I,"Stats-Based"))</f>
        <v>0</v>
      </c>
      <c r="AH73" s="118">
        <f>IF($A73="Lead",SUMIFS('Hero Skills'!$H:$H,'Hero Skills'!$F:$F,AH$55,'Hero Skills'!$E:$E,AH$54,'Hero Skills'!$D:$D,"Foe",'Hero Skills'!$C:$C,"All",'Hero Skills'!$A:$A,$B73,'Hero Skills'!$I:$I,"Stats-Based"),SUMIFS('Hero Skills'!$H:$H,'Hero Skills'!$F:$F,AH$55,'Hero Skills'!$E:$E,AH$54,'Hero Skills'!$D:$D,"Foe",'Hero Skills'!$C:$C,"All",'Hero Skills'!$A:$A,$B73,'Hero Skills'!$B:$B,"Skill 1",'Hero Skills'!$I:$I,"Stats-Based"))</f>
        <v>0</v>
      </c>
      <c r="AI73" s="118">
        <f>IF($A73="Lead",SUMIFS('Hero Skills'!$H:$H,'Hero Skills'!$F:$F,AI$55,'Hero Skills'!$E:$E,AI$54,'Hero Skills'!$D:$D,"Foe",'Hero Skills'!$C:$C,"All",'Hero Skills'!$A:$A,$B73,'Hero Skills'!$I:$I,"Stats-Based"),SUMIFS('Hero Skills'!$H:$H,'Hero Skills'!$F:$F,AI$55,'Hero Skills'!$E:$E,AI$54,'Hero Skills'!$D:$D,"Foe",'Hero Skills'!$C:$C,"All",'Hero Skills'!$A:$A,$B73,'Hero Skills'!$B:$B,"Skill 1",'Hero Skills'!$I:$I,"Stats-Based"))</f>
        <v>0</v>
      </c>
      <c r="AJ73" s="118">
        <f>IF($A73="Lead",SUMIFS('Hero Skills'!$H:$H,'Hero Skills'!$F:$F,AJ$55,'Hero Skills'!$E:$E,AJ$54,'Hero Skills'!$D:$D,"Foe",'Hero Skills'!$C:$C,"All",'Hero Skills'!$A:$A,$B73,'Hero Skills'!$I:$I,"Stats-Based"),SUMIFS('Hero Skills'!$H:$H,'Hero Skills'!$F:$F,AJ$55,'Hero Skills'!$E:$E,AJ$54,'Hero Skills'!$D:$D,"Foe",'Hero Skills'!$C:$C,"All",'Hero Skills'!$A:$A,$B73,'Hero Skills'!$B:$B,"Skill 1",'Hero Skills'!$I:$I,"Stats-Based"))</f>
        <v>0</v>
      </c>
      <c r="AK73" s="118">
        <f>IF($A73="Lead",SUMIFS('Hero Skills'!$H:$H,'Hero Skills'!$F:$F,AK$55,'Hero Skills'!$E:$E,AK$54,'Hero Skills'!$D:$D,"Foe",'Hero Skills'!$C:$C,"All",'Hero Skills'!$A:$A,$B73,'Hero Skills'!$I:$I,"Stats-Based"),SUMIFS('Hero Skills'!$H:$H,'Hero Skills'!$F:$F,AK$55,'Hero Skills'!$E:$E,AK$54,'Hero Skills'!$D:$D,"Foe",'Hero Skills'!$C:$C,"All",'Hero Skills'!$A:$A,$B73,'Hero Skills'!$B:$B,"Skill 1",'Hero Skills'!$I:$I,"Stats-Based"))</f>
        <v>0</v>
      </c>
      <c r="AL73" s="118">
        <f>IF($A73="Lead",SUMIFS('Hero Skills'!$H:$H,'Hero Skills'!$F:$F,AL$55,'Hero Skills'!$E:$E,AL$54,'Hero Skills'!$D:$D,"Foe",'Hero Skills'!$C:$C,"All",'Hero Skills'!$A:$A,$B73,'Hero Skills'!$I:$I,"Stats-Based"),SUMIFS('Hero Skills'!$H:$H,'Hero Skills'!$F:$F,AL$55,'Hero Skills'!$E:$E,AL$54,'Hero Skills'!$D:$D,"Foe",'Hero Skills'!$C:$C,"All",'Hero Skills'!$A:$A,$B73,'Hero Skills'!$B:$B,"Skill 1",'Hero Skills'!$I:$I,"Stats-Based"))</f>
        <v>0</v>
      </c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9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118"/>
      <c r="FC73" s="118"/>
      <c r="FD73" s="118"/>
      <c r="FE73" s="118"/>
      <c r="FF73" s="118"/>
      <c r="FG73" s="118"/>
      <c r="FH73" s="118"/>
      <c r="FI73" s="118"/>
      <c r="FJ73" s="118"/>
      <c r="FK73" s="118"/>
      <c r="FL73" s="118"/>
      <c r="FM73" s="118"/>
      <c r="FN73" s="118"/>
      <c r="FO73" s="118"/>
      <c r="FP73" s="118"/>
      <c r="FQ73" s="118"/>
      <c r="FR73" s="118"/>
      <c r="FS73" s="118"/>
      <c r="FT73" s="118"/>
      <c r="FU73" s="118"/>
      <c r="FV73" s="118"/>
      <c r="FW73" s="118"/>
      <c r="FX73" s="118"/>
      <c r="FY73" s="118"/>
      <c r="FZ73" s="118"/>
      <c r="GA73" s="118"/>
      <c r="GB73" s="118"/>
      <c r="GC73" s="118"/>
      <c r="GD73" s="118"/>
      <c r="GE73" s="118"/>
      <c r="GF73" s="118"/>
      <c r="GG73" s="118"/>
      <c r="GH73" s="118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  <c r="IW73" s="118"/>
      <c r="IX73" s="118"/>
      <c r="IY73" s="118"/>
      <c r="IZ73" s="118"/>
      <c r="JA73" s="118"/>
      <c r="JB73" s="118"/>
      <c r="JC73" s="118"/>
      <c r="JD73" s="118"/>
      <c r="JE73" s="118"/>
      <c r="JF73" s="118"/>
      <c r="JG73" s="118"/>
      <c r="JH73" s="118"/>
      <c r="JI73" s="118"/>
      <c r="JJ73" s="118"/>
      <c r="JK73" s="118"/>
      <c r="JL73" s="118"/>
      <c r="JM73" s="118"/>
      <c r="JN73" s="118"/>
      <c r="JO73" s="118"/>
      <c r="JP73" s="118"/>
      <c r="JQ73" s="118"/>
      <c r="JR73" s="118"/>
      <c r="JS73" s="118"/>
      <c r="JT73" s="118"/>
      <c r="JU73" s="118"/>
      <c r="JV73" s="118"/>
      <c r="JW73" s="118"/>
      <c r="JX73" s="118"/>
      <c r="JY73" s="118"/>
      <c r="JZ73" s="118"/>
      <c r="KA73" s="118"/>
      <c r="KB73" s="118"/>
      <c r="KC73" s="118"/>
      <c r="KD73" s="118"/>
      <c r="KE73" s="118"/>
      <c r="KF73" s="118"/>
      <c r="KG73" s="118"/>
      <c r="KH73" s="118"/>
      <c r="KI73" s="118"/>
      <c r="KJ73" s="118"/>
      <c r="KK73" s="118"/>
      <c r="KL73" s="118"/>
      <c r="KM73" s="118"/>
      <c r="KN73" s="118"/>
      <c r="KO73" s="118"/>
      <c r="KP73" s="118"/>
      <c r="KQ73" s="118"/>
      <c r="KR73" s="118"/>
      <c r="KS73" s="118"/>
      <c r="KT73" s="118"/>
      <c r="KU73" s="118"/>
      <c r="KV73" s="118"/>
      <c r="KW73" s="118"/>
      <c r="KX73" s="118"/>
      <c r="KY73" s="118"/>
      <c r="KZ73" s="118"/>
      <c r="LA73" s="118"/>
      <c r="LB73" s="118"/>
      <c r="LC73" s="118"/>
      <c r="LD73" s="118"/>
      <c r="LE73" s="118"/>
      <c r="LF73" s="118"/>
      <c r="LG73" s="118"/>
      <c r="LH73" s="118"/>
      <c r="LI73" s="118"/>
      <c r="LJ73" s="118"/>
      <c r="LK73" s="118"/>
      <c r="LL73" s="118"/>
      <c r="LM73" s="118"/>
      <c r="LN73" s="118"/>
      <c r="LO73" s="118"/>
      <c r="LP73" s="118"/>
      <c r="LQ73" s="118"/>
      <c r="LR73" s="118"/>
      <c r="LS73" s="118"/>
      <c r="LT73" s="118"/>
      <c r="LU73" s="118"/>
      <c r="LV73" s="118"/>
      <c r="LW73" s="118"/>
      <c r="LX73" s="118"/>
      <c r="LY73" s="118"/>
      <c r="LZ73" s="118"/>
      <c r="MA73" s="118"/>
      <c r="MB73" s="118"/>
      <c r="MC73" s="118"/>
      <c r="MD73" s="118"/>
      <c r="ME73" s="118"/>
      <c r="MF73" s="118"/>
      <c r="MG73" s="118"/>
      <c r="MH73" s="118"/>
      <c r="MI73" s="118"/>
      <c r="MJ73" s="118"/>
      <c r="MK73" s="118"/>
      <c r="ML73" s="118"/>
      <c r="MM73" s="118"/>
      <c r="MN73" s="118"/>
      <c r="MO73" s="118"/>
      <c r="MP73" s="118"/>
      <c r="MQ73" s="118"/>
      <c r="MR73" s="118"/>
      <c r="MS73" s="118"/>
      <c r="MT73" s="118"/>
      <c r="MU73" s="118"/>
      <c r="MV73" s="118"/>
      <c r="MW73" s="118"/>
      <c r="MX73" s="118"/>
      <c r="MY73" s="118"/>
      <c r="MZ73" s="118"/>
      <c r="NA73" s="118"/>
      <c r="NB73" s="118"/>
      <c r="NC73" s="118"/>
      <c r="ND73" s="118"/>
      <c r="NE73" s="118"/>
      <c r="NF73" s="118"/>
      <c r="NG73" s="118"/>
      <c r="NH73" s="118"/>
      <c r="NI73" s="118"/>
      <c r="NJ73" s="118"/>
      <c r="NK73" s="118"/>
      <c r="NL73" s="118"/>
      <c r="NM73" s="118"/>
      <c r="NN73" s="118"/>
      <c r="NO73" s="118"/>
      <c r="NP73" s="118"/>
      <c r="NQ73" s="118"/>
      <c r="NR73" s="118"/>
      <c r="NS73" s="118"/>
      <c r="NT73" s="118"/>
      <c r="NU73" s="118"/>
      <c r="NV73" s="118"/>
      <c r="NW73" s="118"/>
      <c r="NX73" s="118"/>
      <c r="NY73" s="118"/>
      <c r="NZ73" s="118"/>
      <c r="OA73" s="118"/>
      <c r="OB73" s="118"/>
      <c r="OC73" s="118"/>
      <c r="OD73" s="118"/>
      <c r="OE73" s="118"/>
      <c r="OF73" s="118"/>
      <c r="OG73" s="118"/>
      <c r="OH73" s="118"/>
      <c r="OI73" s="118"/>
      <c r="OJ73" s="118"/>
      <c r="OK73" s="118"/>
      <c r="OL73" s="118"/>
      <c r="OM73" s="118"/>
      <c r="ON73" s="118"/>
      <c r="OO73" s="118"/>
      <c r="OP73" s="118"/>
      <c r="OQ73" s="118"/>
      <c r="OR73" s="118"/>
      <c r="OS73" s="118"/>
      <c r="OT73" s="118"/>
      <c r="OU73" s="118"/>
      <c r="OV73" s="118"/>
      <c r="OW73" s="118"/>
      <c r="OX73" s="118"/>
      <c r="OY73" s="118"/>
      <c r="OZ73" s="118"/>
      <c r="PA73" s="118"/>
      <c r="PB73" s="118"/>
      <c r="PC73" s="118"/>
      <c r="PD73" s="118"/>
      <c r="PE73" s="118"/>
      <c r="PF73" s="118"/>
      <c r="PG73" s="118"/>
      <c r="PH73" s="118"/>
      <c r="PI73" s="118"/>
      <c r="PJ73" s="118"/>
      <c r="PK73" s="118"/>
      <c r="PL73" s="118"/>
      <c r="PM73" s="118"/>
      <c r="PN73" s="118"/>
      <c r="PO73" s="118"/>
      <c r="PP73" s="118"/>
      <c r="PQ73" s="118"/>
      <c r="PR73" s="118"/>
      <c r="PS73" s="118"/>
      <c r="PT73" s="118"/>
      <c r="PU73" s="118"/>
      <c r="PV73" s="118"/>
      <c r="PW73" s="118"/>
      <c r="PX73" s="118"/>
      <c r="PY73" s="118"/>
      <c r="PZ73" s="118"/>
      <c r="QA73" s="118"/>
      <c r="QB73" s="118"/>
      <c r="QC73" s="118"/>
      <c r="QD73" s="118"/>
      <c r="QE73" s="118"/>
      <c r="QF73" s="118"/>
      <c r="QG73" s="118"/>
      <c r="QH73" s="118"/>
      <c r="QI73" s="118"/>
      <c r="QJ73" s="118"/>
      <c r="QK73" s="118"/>
      <c r="QL73" s="118"/>
      <c r="QM73" s="118"/>
      <c r="QN73" s="118"/>
      <c r="QO73" s="118"/>
      <c r="QP73" s="118"/>
      <c r="QQ73" s="118"/>
      <c r="QR73" s="118"/>
      <c r="QS73" s="118"/>
      <c r="QT73" s="118"/>
      <c r="QU73" s="118"/>
      <c r="QV73" s="118"/>
      <c r="QW73" s="118"/>
      <c r="QX73" s="118"/>
      <c r="QY73" s="118"/>
      <c r="QZ73" s="118"/>
      <c r="RA73" s="118"/>
      <c r="RB73" s="118"/>
      <c r="RC73" s="118"/>
      <c r="RD73" s="118"/>
      <c r="RE73" s="118"/>
      <c r="RF73" s="118"/>
      <c r="RG73" s="118"/>
      <c r="RH73" s="118"/>
      <c r="RI73" s="118"/>
      <c r="RJ73" s="118"/>
      <c r="RK73" s="118"/>
      <c r="RL73" s="118"/>
      <c r="RM73" s="118"/>
      <c r="RN73" s="118"/>
      <c r="RO73" s="118"/>
      <c r="RP73" s="118"/>
      <c r="RQ73" s="118"/>
      <c r="RR73" s="118"/>
      <c r="RS73" s="118"/>
      <c r="RT73" s="118"/>
      <c r="RU73" s="118"/>
      <c r="RV73" s="118"/>
      <c r="RW73" s="118"/>
      <c r="RX73" s="118"/>
      <c r="RY73" s="118"/>
      <c r="RZ73" s="118"/>
      <c r="SA73" s="118"/>
      <c r="SB73" s="118"/>
      <c r="SC73" s="118"/>
      <c r="SD73" s="118"/>
      <c r="SE73" s="118"/>
      <c r="SF73" s="118"/>
      <c r="SG73" s="118"/>
      <c r="SH73" s="118"/>
      <c r="SI73" s="118"/>
      <c r="SJ73" s="118"/>
      <c r="SK73" s="118"/>
      <c r="SL73" s="118"/>
      <c r="SM73" s="118"/>
      <c r="SN73" s="118"/>
      <c r="SO73" s="118"/>
      <c r="SP73" s="118"/>
      <c r="SQ73" s="118"/>
      <c r="SR73" s="118"/>
      <c r="SS73" s="118"/>
      <c r="ST73" s="118"/>
      <c r="SU73" s="118"/>
      <c r="SV73" s="118"/>
      <c r="SW73" s="118"/>
      <c r="SX73" s="118"/>
      <c r="SY73" s="118"/>
      <c r="SZ73" s="118"/>
      <c r="TA73" s="118"/>
      <c r="TB73" s="118"/>
      <c r="TC73" s="118"/>
      <c r="TD73" s="118"/>
      <c r="TE73" s="118"/>
      <c r="TF73" s="118"/>
      <c r="TG73" s="118"/>
      <c r="TH73" s="118"/>
      <c r="TI73" s="118"/>
      <c r="TJ73" s="118"/>
      <c r="TK73" s="118"/>
      <c r="TL73" s="118"/>
      <c r="TM73" s="118"/>
      <c r="TN73" s="118"/>
      <c r="TO73" s="118"/>
      <c r="TP73" s="118"/>
      <c r="TQ73" s="118"/>
      <c r="TR73" s="118"/>
      <c r="TS73" s="118"/>
      <c r="TT73" s="118"/>
      <c r="TU73" s="118"/>
      <c r="TV73" s="118"/>
      <c r="TW73" s="118"/>
      <c r="TX73" s="118"/>
      <c r="TY73" s="118"/>
      <c r="TZ73" s="118"/>
      <c r="UA73" s="118"/>
      <c r="UB73" s="118"/>
      <c r="UC73" s="118"/>
      <c r="UD73" s="118"/>
      <c r="UE73" s="118"/>
      <c r="UF73" s="118"/>
      <c r="UG73" s="118"/>
      <c r="UH73" s="118"/>
      <c r="UI73" s="118"/>
      <c r="UJ73" s="118"/>
      <c r="UK73" s="118"/>
      <c r="UL73" s="118"/>
      <c r="UM73" s="118"/>
      <c r="UN73" s="118"/>
      <c r="UO73" s="118"/>
      <c r="UP73" s="118"/>
      <c r="UQ73" s="118"/>
      <c r="UR73" s="118"/>
      <c r="US73" s="118"/>
      <c r="UT73" s="118"/>
      <c r="UU73" s="118"/>
      <c r="UV73" s="118"/>
      <c r="UW73" s="118"/>
      <c r="UX73" s="118"/>
      <c r="UY73" s="118"/>
      <c r="UZ73" s="118"/>
      <c r="VA73" s="118"/>
      <c r="VB73" s="118"/>
      <c r="VC73" s="118"/>
      <c r="VD73" s="118"/>
      <c r="VE73" s="118"/>
      <c r="VF73" s="118"/>
      <c r="VG73" s="118"/>
      <c r="VH73" s="118"/>
      <c r="VI73" s="118"/>
      <c r="VJ73" s="118"/>
      <c r="VK73" s="118"/>
      <c r="VL73" s="118"/>
      <c r="VM73" s="118"/>
      <c r="VN73" s="118"/>
      <c r="VO73" s="118"/>
      <c r="VP73" s="118"/>
      <c r="VQ73" s="118"/>
      <c r="VR73" s="118"/>
      <c r="VS73" s="118"/>
      <c r="VT73" s="118"/>
      <c r="VU73" s="118"/>
      <c r="VV73" s="118"/>
      <c r="VW73" s="118"/>
      <c r="VX73" s="118"/>
      <c r="VY73" s="118"/>
      <c r="VZ73" s="118"/>
      <c r="WA73" s="118"/>
      <c r="WB73" s="118"/>
    </row>
    <row r="74" spans="1:600" ht="12.75" x14ac:dyDescent="0.2">
      <c r="A74" s="2" t="s">
        <v>88</v>
      </c>
      <c r="B74" s="2" t="str">
        <f>'MAIN PAGE'!N27</f>
        <v>Nora</v>
      </c>
      <c r="C74" s="118">
        <f>IF($A74="Lead",SUMIFS('Hero Skills'!$H:$H,'Hero Skills'!$F:$F,C$55,'Hero Skills'!$E:$E,C$54,'Hero Skills'!$D:$D,"Friend",'Hero Skills'!$C:$C,"All",'Hero Skills'!$A:$A,$B74,'Hero Skills'!$I:$I,"Stats-Based")+SUMIFS('Hero Skills'!$H:$H,'Hero Skills'!$C:$C,$E$1,'Hero Skills'!$F:$F,C$55,'Hero Skills'!$E:$E,C$54,'Hero Skills'!$A:$A,$B74,'Hero Skills'!$I:$I,"Stats-Based"),SUMIFS('Hero Skills'!$H:$H,'Hero Skills'!$F:$F,C$55,'Hero Skills'!$E:$E,C$54,'Hero Skills'!$D:$D,"Friend",'Hero Skills'!$C:$C,"All",'Hero Skills'!$A:$A,$B74,'Hero Skills'!$B:$B,"Skill 1",'Hero Skills'!$I:$I,"Stats-Based"))</f>
        <v>0</v>
      </c>
      <c r="D74" s="118">
        <f>IF($A74="Lead",SUMIFS('Hero Skills'!$H:$H,'Hero Skills'!$F:$F,D$55,'Hero Skills'!$E:$E,D$54,'Hero Skills'!$D:$D,"Friend",'Hero Skills'!$C:$C,"All",'Hero Skills'!$A:$A,$B74,'Hero Skills'!$I:$I,"Stats-Based")+SUMIFS('Hero Skills'!$H:$H,'Hero Skills'!$C:$C,$E$1,'Hero Skills'!$F:$F,D$55,'Hero Skills'!$E:$E,D$54,'Hero Skills'!$A:$A,$B74,'Hero Skills'!$I:$I,"Stats-Based"),SUMIFS('Hero Skills'!$H:$H,'Hero Skills'!$F:$F,D$55,'Hero Skills'!$E:$E,D$54,'Hero Skills'!$D:$D,"Friend",'Hero Skills'!$C:$C,"All",'Hero Skills'!$A:$A,$B74,'Hero Skills'!$B:$B,"Skill 1",'Hero Skills'!$I:$I,"Stats-Based"))</f>
        <v>0</v>
      </c>
      <c r="E74" s="118">
        <f>IF($A74="Lead",SUMIFS('Hero Skills'!$H:$H,'Hero Skills'!$F:$F,E$55,'Hero Skills'!$E:$E,E$54,'Hero Skills'!$D:$D,"Friend",'Hero Skills'!$C:$C,"All",'Hero Skills'!$A:$A,$B74,'Hero Skills'!$I:$I,"Stats-Based")+SUMIFS('Hero Skills'!$H:$H,'Hero Skills'!$C:$C,$E$1,'Hero Skills'!$F:$F,E$55,'Hero Skills'!$E:$E,E$54,'Hero Skills'!$A:$A,$B74,'Hero Skills'!$I:$I,"Stats-Based"),SUMIFS('Hero Skills'!$H:$H,'Hero Skills'!$F:$F,E$55,'Hero Skills'!$E:$E,E$54,'Hero Skills'!$D:$D,"Friend",'Hero Skills'!$C:$C,"All",'Hero Skills'!$A:$A,$B74,'Hero Skills'!$B:$B,"Skill 1",'Hero Skills'!$I:$I,"Stats-Based"))</f>
        <v>0</v>
      </c>
      <c r="F74" s="118">
        <f>IF($A74="Lead",SUMIFS('Hero Skills'!$H:$H,'Hero Skills'!$F:$F,F$55,'Hero Skills'!$E:$E,F$54,'Hero Skills'!$D:$D,"Friend",'Hero Skills'!$C:$C,"All",'Hero Skills'!$A:$A,$B74,'Hero Skills'!$I:$I,"Stats-Based")+SUMIFS('Hero Skills'!$H:$H,'Hero Skills'!$C:$C,$E$1,'Hero Skills'!$F:$F,F$55,'Hero Skills'!$E:$E,F$54,'Hero Skills'!$A:$A,$B74,'Hero Skills'!$I:$I,"Stats-Based"),SUMIFS('Hero Skills'!$H:$H,'Hero Skills'!$F:$F,F$55,'Hero Skills'!$E:$E,F$54,'Hero Skills'!$D:$D,"Friend",'Hero Skills'!$C:$C,"All",'Hero Skills'!$A:$A,$B74,'Hero Skills'!$B:$B,"Skill 1",'Hero Skills'!$I:$I,"Stats-Based"))</f>
        <v>0</v>
      </c>
      <c r="G74" s="118">
        <f>IF($A74="Lead",SUMIFS('Hero Skills'!$H:$H,'Hero Skills'!$F:$F,G$55,'Hero Skills'!$E:$E,G$54,'Hero Skills'!$D:$D,"Friend",'Hero Skills'!$C:$C,"All",'Hero Skills'!$A:$A,$B74,'Hero Skills'!$I:$I,"Stats-Based")+SUMIFS('Hero Skills'!$H:$H,'Hero Skills'!$C:$C,$E$1,'Hero Skills'!$F:$F,G$55,'Hero Skills'!$E:$E,G$54,'Hero Skills'!$A:$A,$B74,'Hero Skills'!$I:$I,"Stats-Based"),SUMIFS('Hero Skills'!$H:$H,'Hero Skills'!$F:$F,G$55,'Hero Skills'!$E:$E,G$54,'Hero Skills'!$D:$D,"Friend",'Hero Skills'!$C:$C,"All",'Hero Skills'!$A:$A,$B74,'Hero Skills'!$B:$B,"Skill 1",'Hero Skills'!$I:$I,"Stats-Based"))</f>
        <v>0.15</v>
      </c>
      <c r="H74" s="118">
        <f>IF($A74="Lead",SUMIFS('Hero Skills'!$H:$H,'Hero Skills'!$F:$F,H$55,'Hero Skills'!$E:$E,H$54,'Hero Skills'!$D:$D,"Friend",'Hero Skills'!$C:$C,"All",'Hero Skills'!$A:$A,$B74,'Hero Skills'!$I:$I,"Stats-Based")+SUMIFS('Hero Skills'!$H:$H,'Hero Skills'!$C:$C,$E$1,'Hero Skills'!$F:$F,H$55,'Hero Skills'!$E:$E,H$54,'Hero Skills'!$A:$A,$B74,'Hero Skills'!$I:$I,"Stats-Based"),SUMIFS('Hero Skills'!$H:$H,'Hero Skills'!$F:$F,H$55,'Hero Skills'!$E:$E,H$54,'Hero Skills'!$D:$D,"Friend",'Hero Skills'!$C:$C,"All",'Hero Skills'!$A:$A,$B74,'Hero Skills'!$B:$B,"Skill 1",'Hero Skills'!$I:$I,"Stats-Based"))</f>
        <v>-0.15</v>
      </c>
      <c r="I74" s="118">
        <f>IF($A74="Lead",SUMIFS('Hero Skills'!$H:$H,'Hero Skills'!$F:$F,I$55,'Hero Skills'!$E:$E,I$54,'Hero Skills'!$D:$D,"Friend",'Hero Skills'!$C:$C,"All",'Hero Skills'!$A:$A,$B74,'Hero Skills'!$I:$I,"Stats-Based")+SUMIFS('Hero Skills'!$H:$H,'Hero Skills'!$C:$C,$E$1,'Hero Skills'!$F:$F,I$55,'Hero Skills'!$E:$E,I$54,'Hero Skills'!$A:$A,$B74,'Hero Skills'!$I:$I,"Stats-Based"),SUMIFS('Hero Skills'!$H:$H,'Hero Skills'!$F:$F,I$55,'Hero Skills'!$E:$E,I$54,'Hero Skills'!$D:$D,"Friend",'Hero Skills'!$C:$C,"All",'Hero Skills'!$A:$A,$B74,'Hero Skills'!$B:$B,"Skill 1",'Hero Skills'!$I:$I,"Stats-Based"))</f>
        <v>0</v>
      </c>
      <c r="J74" s="118">
        <f>IF($A74="Lead",SUMIFS('Hero Skills'!$H:$H,'Hero Skills'!$F:$F,J$55,'Hero Skills'!$E:$E,J$54,'Hero Skills'!$D:$D,"Friend",'Hero Skills'!$C:$C,"All",'Hero Skills'!$A:$A,$B74,'Hero Skills'!$I:$I,"Stats-Based")+SUMIFS('Hero Skills'!$H:$H,'Hero Skills'!$C:$C,$E$1,'Hero Skills'!$F:$F,J$55,'Hero Skills'!$E:$E,J$54,'Hero Skills'!$A:$A,$B74,'Hero Skills'!$I:$I,"Stats-Based"),SUMIFS('Hero Skills'!$H:$H,'Hero Skills'!$F:$F,J$55,'Hero Skills'!$E:$E,J$54,'Hero Skills'!$D:$D,"Friend",'Hero Skills'!$C:$C,"All",'Hero Skills'!$A:$A,$B74,'Hero Skills'!$B:$B,"Skill 1",'Hero Skills'!$I:$I,"Stats-Based"))</f>
        <v>0</v>
      </c>
      <c r="K74" s="118">
        <f>IF($A74="Lead",SUMIFS('Hero Skills'!$H:$H,'Hero Skills'!$F:$F,K$55,'Hero Skills'!$E:$E,K$54,'Hero Skills'!$D:$D,"Friend",'Hero Skills'!$C:$C,"All",'Hero Skills'!$A:$A,$B74,'Hero Skills'!$I:$I,"Stats-Based")+SUMIFS('Hero Skills'!$H:$H,'Hero Skills'!$C:$C,$E$1,'Hero Skills'!$F:$F,K$55,'Hero Skills'!$E:$E,K$54,'Hero Skills'!$A:$A,$B74,'Hero Skills'!$I:$I,"Stats-Based"),SUMIFS('Hero Skills'!$H:$H,'Hero Skills'!$F:$F,K$55,'Hero Skills'!$E:$E,K$54,'Hero Skills'!$D:$D,"Friend",'Hero Skills'!$C:$C,"All",'Hero Skills'!$A:$A,$B74,'Hero Skills'!$B:$B,"Skill 1",'Hero Skills'!$I:$I,"Stats-Based"))</f>
        <v>0</v>
      </c>
      <c r="L74" s="118">
        <f>IF($A74="Lead",SUMIFS('Hero Skills'!$H:$H,'Hero Skills'!$F:$F,L$55,'Hero Skills'!$E:$E,L$54,'Hero Skills'!$D:$D,"Friend",'Hero Skills'!$C:$C,"All",'Hero Skills'!$A:$A,$B74,'Hero Skills'!$I:$I,"Stats-Based")+SUMIFS('Hero Skills'!$H:$H,'Hero Skills'!$C:$C,$E$1,'Hero Skills'!$F:$F,L$55,'Hero Skills'!$E:$E,L$54,'Hero Skills'!$A:$A,$B74,'Hero Skills'!$I:$I,"Stats-Based"),SUMIFS('Hero Skills'!$H:$H,'Hero Skills'!$F:$F,L$55,'Hero Skills'!$E:$E,L$54,'Hero Skills'!$D:$D,"Friend",'Hero Skills'!$C:$C,"All",'Hero Skills'!$A:$A,$B74,'Hero Skills'!$B:$B,"Skill 1",'Hero Skills'!$I:$I,"Stats-Based"))</f>
        <v>0</v>
      </c>
      <c r="M74" s="118">
        <f>IF($A74="Lead",SUMIFS('Hero Skills'!$H:$H,'Hero Skills'!$F:$F,M$55,'Hero Skills'!$E:$E,M$54,'Hero Skills'!$D:$D,"Friend",'Hero Skills'!$C:$C,"All",'Hero Skills'!$A:$A,$B74,'Hero Skills'!$I:$I,"Stats-Based")+SUMIFS('Hero Skills'!$H:$H,'Hero Skills'!$C:$C,$E$1,'Hero Skills'!$F:$F,M$55,'Hero Skills'!$E:$E,M$54,'Hero Skills'!$A:$A,$B74,'Hero Skills'!$I:$I,"Stats-Based"),SUMIFS('Hero Skills'!$H:$H,'Hero Skills'!$F:$F,M$55,'Hero Skills'!$E:$E,M$54,'Hero Skills'!$D:$D,"Friend",'Hero Skills'!$C:$C,"All",'Hero Skills'!$A:$A,$B74,'Hero Skills'!$B:$B,"Skill 1",'Hero Skills'!$I:$I,"Stats-Based"))</f>
        <v>0</v>
      </c>
      <c r="N74" s="118">
        <f>IF($A74="Lead",SUMIFS('Hero Skills'!$H:$H,'Hero Skills'!$F:$F,N$55,'Hero Skills'!$E:$E,N$54,'Hero Skills'!$D:$D,"Friend",'Hero Skills'!$C:$C,"All",'Hero Skills'!$A:$A,$B74,'Hero Skills'!$I:$I,"Stats-Based")+SUMIFS('Hero Skills'!$H:$H,'Hero Skills'!$C:$C,$E$1,'Hero Skills'!$F:$F,N$55,'Hero Skills'!$E:$E,N$54,'Hero Skills'!$A:$A,$B74,'Hero Skills'!$I:$I,"Stats-Based"),SUMIFS('Hero Skills'!$H:$H,'Hero Skills'!$F:$F,N$55,'Hero Skills'!$E:$E,N$54,'Hero Skills'!$D:$D,"Friend",'Hero Skills'!$C:$C,"All",'Hero Skills'!$A:$A,$B74,'Hero Skills'!$B:$B,"Skill 1",'Hero Skills'!$I:$I,"Stats-Based"))</f>
        <v>0</v>
      </c>
      <c r="O74" s="118">
        <f>IF($A74="Lead",SUMIFS('Hero Skills'!$H:$H,'Hero Skills'!$F:$F,O$55,'Hero Skills'!$E:$E,O$54,'Hero Skills'!$D:$D,"Friend",'Hero Skills'!$C:$C,"All",'Hero Skills'!$A:$A,$B74,'Hero Skills'!$I:$I,"Stats-Based")+SUMIFS('Hero Skills'!$H:$H,'Hero Skills'!$C:$C,$E$1,'Hero Skills'!$F:$F,O$55,'Hero Skills'!$E:$E,O$54,'Hero Skills'!$A:$A,$B74,'Hero Skills'!$I:$I,"Stats-Based"),SUMIFS('Hero Skills'!$H:$H,'Hero Skills'!$F:$F,O$55,'Hero Skills'!$E:$E,O$54,'Hero Skills'!$D:$D,"Friend",'Hero Skills'!$C:$C,"All",'Hero Skills'!$A:$A,$B74,'Hero Skills'!$B:$B,"Skill 1",'Hero Skills'!$I:$I,"Stats-Based"))</f>
        <v>0</v>
      </c>
      <c r="P74" s="118">
        <f>IF($A74="Lead",SUMIFS('Hero Skills'!$H:$H,'Hero Skills'!$F:$F,P$55,'Hero Skills'!$E:$E,P$54,'Hero Skills'!$D:$D,"Friend",'Hero Skills'!$C:$C,"All",'Hero Skills'!$A:$A,$B74,'Hero Skills'!$I:$I,"Stats-Based")+SUMIFS('Hero Skills'!$H:$H,'Hero Skills'!$C:$C,$E$1,'Hero Skills'!$F:$F,P$55,'Hero Skills'!$E:$E,P$54,'Hero Skills'!$A:$A,$B74,'Hero Skills'!$I:$I,"Stats-Based"),SUMIFS('Hero Skills'!$H:$H,'Hero Skills'!$F:$F,P$55,'Hero Skills'!$E:$E,P$54,'Hero Skills'!$D:$D,"Friend",'Hero Skills'!$C:$C,"All",'Hero Skills'!$A:$A,$B74,'Hero Skills'!$B:$B,"Skill 1",'Hero Skills'!$I:$I,"Stats-Based"))</f>
        <v>0</v>
      </c>
      <c r="Q74" s="118">
        <f>IF($A74="Lead",SUMIFS('Hero Skills'!$H:$H,'Hero Skills'!$F:$F,Q$55,'Hero Skills'!$E:$E,Q$54,'Hero Skills'!$D:$D,"Friend",'Hero Skills'!$C:$C,"All",'Hero Skills'!$A:$A,$B74,'Hero Skills'!$I:$I,"Stats-Based")+SUMIFS('Hero Skills'!$H:$H,'Hero Skills'!$C:$C,$E$1,'Hero Skills'!$F:$F,Q$55,'Hero Skills'!$E:$E,Q$54,'Hero Skills'!$A:$A,$B74,'Hero Skills'!$I:$I,"Stats-Based"),SUMIFS('Hero Skills'!$H:$H,'Hero Skills'!$F:$F,Q$55,'Hero Skills'!$E:$E,Q$54,'Hero Skills'!$D:$D,"Friend",'Hero Skills'!$C:$C,"All",'Hero Skills'!$A:$A,$B74,'Hero Skills'!$B:$B,"Skill 1",'Hero Skills'!$I:$I,"Stats-Based"))</f>
        <v>0</v>
      </c>
      <c r="R74" s="118">
        <f>IF($A74="Lead",SUMIFS('Hero Skills'!$H:$H,'Hero Skills'!$F:$F,R$55,'Hero Skills'!$E:$E,R$54,'Hero Skills'!$D:$D,"Friend",'Hero Skills'!$C:$C,"All",'Hero Skills'!$A:$A,$B74,'Hero Skills'!$I:$I,"Stats-Based")+SUMIFS('Hero Skills'!$H:$H,'Hero Skills'!$C:$C,$E$1,'Hero Skills'!$F:$F,R$55,'Hero Skills'!$E:$E,R$54,'Hero Skills'!$A:$A,$B74,'Hero Skills'!$I:$I,"Stats-Based"),SUMIFS('Hero Skills'!$H:$H,'Hero Skills'!$F:$F,R$55,'Hero Skills'!$E:$E,R$54,'Hero Skills'!$D:$D,"Friend",'Hero Skills'!$C:$C,"All",'Hero Skills'!$A:$A,$B74,'Hero Skills'!$B:$B,"Skill 1",'Hero Skills'!$I:$I,"Stats-Based"))</f>
        <v>0</v>
      </c>
      <c r="S74" s="118">
        <f>IF($A74="Lead",SUMIFS('Hero Skills'!$H:$H,'Hero Skills'!$F:$F,S$55,'Hero Skills'!$E:$E,S$54,'Hero Skills'!$D:$D,"Friend",'Hero Skills'!$C:$C,"All",'Hero Skills'!$A:$A,$B74,'Hero Skills'!$I:$I,"Stats-Based")+SUMIFS('Hero Skills'!$H:$H,'Hero Skills'!$C:$C,$E$1,'Hero Skills'!$F:$F,S$55,'Hero Skills'!$E:$E,S$54,'Hero Skills'!$A:$A,$B74,'Hero Skills'!$I:$I,"Stats-Based"),SUMIFS('Hero Skills'!$H:$H,'Hero Skills'!$F:$F,S$55,'Hero Skills'!$E:$E,S$54,'Hero Skills'!$D:$D,"Friend",'Hero Skills'!$C:$C,"All",'Hero Skills'!$A:$A,$B74,'Hero Skills'!$B:$B,"Skill 1",'Hero Skills'!$I:$I,"Stats-Based"))</f>
        <v>0.15</v>
      </c>
      <c r="T74" s="118">
        <f>IF($A74="Lead",SUMIFS('Hero Skills'!$H:$H,'Hero Skills'!$F:$F,T$55,'Hero Skills'!$E:$E,T$54,'Hero Skills'!$D:$D,"Friend",'Hero Skills'!$C:$C,"All",'Hero Skills'!$A:$A,$B74,'Hero Skills'!$I:$I,"Stats-Based")+SUMIFS('Hero Skills'!$H:$H,'Hero Skills'!$C:$C,$E$1,'Hero Skills'!$F:$F,T$55,'Hero Skills'!$E:$E,T$54,'Hero Skills'!$A:$A,$B74,'Hero Skills'!$I:$I,"Stats-Based"),SUMIFS('Hero Skills'!$H:$H,'Hero Skills'!$F:$F,T$55,'Hero Skills'!$E:$E,T$54,'Hero Skills'!$D:$D,"Friend",'Hero Skills'!$C:$C,"All",'Hero Skills'!$A:$A,$B74,'Hero Skills'!$B:$B,"Skill 1",'Hero Skills'!$I:$I,"Stats-Based"))</f>
        <v>-0.15</v>
      </c>
      <c r="U74" s="118">
        <f>IF($A74="Lead",SUMIFS('Hero Skills'!$H:$H,'Hero Skills'!$F:$F,U$55,'Hero Skills'!$E:$E,U$54,'Hero Skills'!$D:$D,"Foe",'Hero Skills'!$C:$C,"All",'Hero Skills'!$A:$A,$B74,'Hero Skills'!$I:$I,"Stats-Based"),SUMIFS('Hero Skills'!$H:$H,'Hero Skills'!$F:$F,U$55,'Hero Skills'!$E:$E,U$54,'Hero Skills'!$D:$D,"Foe",'Hero Skills'!$C:$C,"All",'Hero Skills'!$A:$A,$B74,'Hero Skills'!$B:$B,"Skill 1",'Hero Skills'!$I:$I,"Stats-Based"))</f>
        <v>0</v>
      </c>
      <c r="V74" s="118">
        <f>IF($A74="Lead",SUMIFS('Hero Skills'!$H:$H,'Hero Skills'!$F:$F,V$55,'Hero Skills'!$E:$E,V$54,'Hero Skills'!$D:$D,"Foe",'Hero Skills'!$C:$C,"All",'Hero Skills'!$A:$A,$B74,'Hero Skills'!$I:$I,"Stats-Based"),SUMIFS('Hero Skills'!$H:$H,'Hero Skills'!$F:$F,V$55,'Hero Skills'!$E:$E,V$54,'Hero Skills'!$D:$D,"Foe",'Hero Skills'!$C:$C,"All",'Hero Skills'!$A:$A,$B74,'Hero Skills'!$B:$B,"Skill 1",'Hero Skills'!$I:$I,"Stats-Based"))</f>
        <v>0</v>
      </c>
      <c r="W74" s="118">
        <f>IF($A74="Lead",SUMIFS('Hero Skills'!$H:$H,'Hero Skills'!$F:$F,W$55,'Hero Skills'!$E:$E,W$54,'Hero Skills'!$D:$D,"Foe",'Hero Skills'!$C:$C,"All",'Hero Skills'!$A:$A,$B74,'Hero Skills'!$I:$I,"Stats-Based"),SUMIFS('Hero Skills'!$H:$H,'Hero Skills'!$F:$F,W$55,'Hero Skills'!$E:$E,W$54,'Hero Skills'!$D:$D,"Foe",'Hero Skills'!$C:$C,"All",'Hero Skills'!$A:$A,$B74,'Hero Skills'!$B:$B,"Skill 1",'Hero Skills'!$I:$I,"Stats-Based"))</f>
        <v>0</v>
      </c>
      <c r="X74" s="118">
        <f>IF($A74="Lead",SUMIFS('Hero Skills'!$H:$H,'Hero Skills'!$F:$F,X$55,'Hero Skills'!$E:$E,X$54,'Hero Skills'!$D:$D,"Foe",'Hero Skills'!$C:$C,"All",'Hero Skills'!$A:$A,$B74,'Hero Skills'!$I:$I,"Stats-Based"),SUMIFS('Hero Skills'!$H:$H,'Hero Skills'!$F:$F,X$55,'Hero Skills'!$E:$E,X$54,'Hero Skills'!$D:$D,"Foe",'Hero Skills'!$C:$C,"All",'Hero Skills'!$A:$A,$B74,'Hero Skills'!$B:$B,"Skill 1",'Hero Skills'!$I:$I,"Stats-Based"))</f>
        <v>0</v>
      </c>
      <c r="Y74" s="118">
        <f>IF($A74="Lead",SUMIFS('Hero Skills'!$H:$H,'Hero Skills'!$F:$F,Y$55,'Hero Skills'!$E:$E,Y$54,'Hero Skills'!$D:$D,"Foe",'Hero Skills'!$C:$C,"All",'Hero Skills'!$A:$A,$B74,'Hero Skills'!$I:$I,"Stats-Based"),SUMIFS('Hero Skills'!$H:$H,'Hero Skills'!$F:$F,Y$55,'Hero Skills'!$E:$E,Y$54,'Hero Skills'!$D:$D,"Foe",'Hero Skills'!$C:$C,"All",'Hero Skills'!$A:$A,$B74,'Hero Skills'!$B:$B,"Skill 1",'Hero Skills'!$I:$I,"Stats-Based"))</f>
        <v>0</v>
      </c>
      <c r="Z74" s="118">
        <f>IF($A74="Lead",SUMIFS('Hero Skills'!$H:$H,'Hero Skills'!$F:$F,Z$55,'Hero Skills'!$E:$E,Z$54,'Hero Skills'!$D:$D,"Foe",'Hero Skills'!$C:$C,"All",'Hero Skills'!$A:$A,$B74,'Hero Skills'!$I:$I,"Stats-Based"),SUMIFS('Hero Skills'!$H:$H,'Hero Skills'!$F:$F,Z$55,'Hero Skills'!$E:$E,Z$54,'Hero Skills'!$D:$D,"Foe",'Hero Skills'!$C:$C,"All",'Hero Skills'!$A:$A,$B74,'Hero Skills'!$B:$B,"Skill 1",'Hero Skills'!$I:$I,"Stats-Based"))</f>
        <v>0</v>
      </c>
      <c r="AA74" s="118">
        <f>IF($A74="Lead",SUMIFS('Hero Skills'!$H:$H,'Hero Skills'!$F:$F,AA$55,'Hero Skills'!$E:$E,AA$54,'Hero Skills'!$D:$D,"Foe",'Hero Skills'!$C:$C,"All",'Hero Skills'!$A:$A,$B74,'Hero Skills'!$I:$I,"Stats-Based"),SUMIFS('Hero Skills'!$H:$H,'Hero Skills'!$F:$F,AA$55,'Hero Skills'!$E:$E,AA$54,'Hero Skills'!$D:$D,"Foe",'Hero Skills'!$C:$C,"All",'Hero Skills'!$A:$A,$B74,'Hero Skills'!$B:$B,"Skill 1",'Hero Skills'!$I:$I,"Stats-Based"))</f>
        <v>0</v>
      </c>
      <c r="AB74" s="118">
        <f>IF($A74="Lead",SUMIFS('Hero Skills'!$H:$H,'Hero Skills'!$F:$F,AB$55,'Hero Skills'!$E:$E,AB$54,'Hero Skills'!$D:$D,"Foe",'Hero Skills'!$C:$C,"All",'Hero Skills'!$A:$A,$B74,'Hero Skills'!$I:$I,"Stats-Based"),SUMIFS('Hero Skills'!$H:$H,'Hero Skills'!$F:$F,AB$55,'Hero Skills'!$E:$E,AB$54,'Hero Skills'!$D:$D,"Foe",'Hero Skills'!$C:$C,"All",'Hero Skills'!$A:$A,$B74,'Hero Skills'!$B:$B,"Skill 1",'Hero Skills'!$I:$I,"Stats-Based"))</f>
        <v>0</v>
      </c>
      <c r="AC74" s="118">
        <f>IF($A74="Lead",SUMIFS('Hero Skills'!$H:$H,'Hero Skills'!$F:$F,AC$55,'Hero Skills'!$E:$E,AC$54,'Hero Skills'!$D:$D,"Foe",'Hero Skills'!$C:$C,"All",'Hero Skills'!$A:$A,$B74,'Hero Skills'!$I:$I,"Stats-Based"),SUMIFS('Hero Skills'!$H:$H,'Hero Skills'!$F:$F,AC$55,'Hero Skills'!$E:$E,AC$54,'Hero Skills'!$D:$D,"Foe",'Hero Skills'!$C:$C,"All",'Hero Skills'!$A:$A,$B74,'Hero Skills'!$B:$B,"Skill 1",'Hero Skills'!$I:$I,"Stats-Based"))</f>
        <v>0</v>
      </c>
      <c r="AD74" s="118">
        <f>IF($A74="Lead",SUMIFS('Hero Skills'!$H:$H,'Hero Skills'!$F:$F,AD$55,'Hero Skills'!$E:$E,AD$54,'Hero Skills'!$D:$D,"Foe",'Hero Skills'!$C:$C,"All",'Hero Skills'!$A:$A,$B74,'Hero Skills'!$I:$I,"Stats-Based"),SUMIFS('Hero Skills'!$H:$H,'Hero Skills'!$F:$F,AD$55,'Hero Skills'!$E:$E,AD$54,'Hero Skills'!$D:$D,"Foe",'Hero Skills'!$C:$C,"All",'Hero Skills'!$A:$A,$B74,'Hero Skills'!$B:$B,"Skill 1",'Hero Skills'!$I:$I,"Stats-Based"))</f>
        <v>0</v>
      </c>
      <c r="AE74" s="118">
        <f>IF($A74="Lead",SUMIFS('Hero Skills'!$H:$H,'Hero Skills'!$F:$F,AE$55,'Hero Skills'!$E:$E,AE$54,'Hero Skills'!$D:$D,"Foe",'Hero Skills'!$C:$C,"All",'Hero Skills'!$A:$A,$B74,'Hero Skills'!$I:$I,"Stats-Based"),SUMIFS('Hero Skills'!$H:$H,'Hero Skills'!$F:$F,AE$55,'Hero Skills'!$E:$E,AE$54,'Hero Skills'!$D:$D,"Foe",'Hero Skills'!$C:$C,"All",'Hero Skills'!$A:$A,$B74,'Hero Skills'!$B:$B,"Skill 1",'Hero Skills'!$I:$I,"Stats-Based"))</f>
        <v>0</v>
      </c>
      <c r="AF74" s="118">
        <f>IF($A74="Lead",SUMIFS('Hero Skills'!$H:$H,'Hero Skills'!$F:$F,AF$55,'Hero Skills'!$E:$E,AF$54,'Hero Skills'!$D:$D,"Foe",'Hero Skills'!$C:$C,"All",'Hero Skills'!$A:$A,$B74,'Hero Skills'!$I:$I,"Stats-Based"),SUMIFS('Hero Skills'!$H:$H,'Hero Skills'!$F:$F,AF$55,'Hero Skills'!$E:$E,AF$54,'Hero Skills'!$D:$D,"Foe",'Hero Skills'!$C:$C,"All",'Hero Skills'!$A:$A,$B74,'Hero Skills'!$B:$B,"Skill 1",'Hero Skills'!$I:$I,"Stats-Based"))</f>
        <v>0</v>
      </c>
      <c r="AG74" s="118">
        <f>IF($A74="Lead",SUMIFS('Hero Skills'!$H:$H,'Hero Skills'!$F:$F,AG$55,'Hero Skills'!$E:$E,AG$54,'Hero Skills'!$D:$D,"Foe",'Hero Skills'!$C:$C,"All",'Hero Skills'!$A:$A,$B74,'Hero Skills'!$I:$I,"Stats-Based"),SUMIFS('Hero Skills'!$H:$H,'Hero Skills'!$F:$F,AG$55,'Hero Skills'!$E:$E,AG$54,'Hero Skills'!$D:$D,"Foe",'Hero Skills'!$C:$C,"All",'Hero Skills'!$A:$A,$B74,'Hero Skills'!$B:$B,"Skill 1",'Hero Skills'!$I:$I,"Stats-Based"))</f>
        <v>0</v>
      </c>
      <c r="AH74" s="118">
        <f>IF($A74="Lead",SUMIFS('Hero Skills'!$H:$H,'Hero Skills'!$F:$F,AH$55,'Hero Skills'!$E:$E,AH$54,'Hero Skills'!$D:$D,"Foe",'Hero Skills'!$C:$C,"All",'Hero Skills'!$A:$A,$B74,'Hero Skills'!$I:$I,"Stats-Based"),SUMIFS('Hero Skills'!$H:$H,'Hero Skills'!$F:$F,AH$55,'Hero Skills'!$E:$E,AH$54,'Hero Skills'!$D:$D,"Foe",'Hero Skills'!$C:$C,"All",'Hero Skills'!$A:$A,$B74,'Hero Skills'!$B:$B,"Skill 1",'Hero Skills'!$I:$I,"Stats-Based"))</f>
        <v>0</v>
      </c>
      <c r="AI74" s="118">
        <f>IF($A74="Lead",SUMIFS('Hero Skills'!$H:$H,'Hero Skills'!$F:$F,AI$55,'Hero Skills'!$E:$E,AI$54,'Hero Skills'!$D:$D,"Foe",'Hero Skills'!$C:$C,"All",'Hero Skills'!$A:$A,$B74,'Hero Skills'!$I:$I,"Stats-Based"),SUMIFS('Hero Skills'!$H:$H,'Hero Skills'!$F:$F,AI$55,'Hero Skills'!$E:$E,AI$54,'Hero Skills'!$D:$D,"Foe",'Hero Skills'!$C:$C,"All",'Hero Skills'!$A:$A,$B74,'Hero Skills'!$B:$B,"Skill 1",'Hero Skills'!$I:$I,"Stats-Based"))</f>
        <v>0</v>
      </c>
      <c r="AJ74" s="118">
        <f>IF($A74="Lead",SUMIFS('Hero Skills'!$H:$H,'Hero Skills'!$F:$F,AJ$55,'Hero Skills'!$E:$E,AJ$54,'Hero Skills'!$D:$D,"Foe",'Hero Skills'!$C:$C,"All",'Hero Skills'!$A:$A,$B74,'Hero Skills'!$I:$I,"Stats-Based"),SUMIFS('Hero Skills'!$H:$H,'Hero Skills'!$F:$F,AJ$55,'Hero Skills'!$E:$E,AJ$54,'Hero Skills'!$D:$D,"Foe",'Hero Skills'!$C:$C,"All",'Hero Skills'!$A:$A,$B74,'Hero Skills'!$B:$B,"Skill 1",'Hero Skills'!$I:$I,"Stats-Based"))</f>
        <v>0</v>
      </c>
      <c r="AK74" s="118">
        <f>IF($A74="Lead",SUMIFS('Hero Skills'!$H:$H,'Hero Skills'!$F:$F,AK$55,'Hero Skills'!$E:$E,AK$54,'Hero Skills'!$D:$D,"Foe",'Hero Skills'!$C:$C,"All",'Hero Skills'!$A:$A,$B74,'Hero Skills'!$I:$I,"Stats-Based"),SUMIFS('Hero Skills'!$H:$H,'Hero Skills'!$F:$F,AK$55,'Hero Skills'!$E:$E,AK$54,'Hero Skills'!$D:$D,"Foe",'Hero Skills'!$C:$C,"All",'Hero Skills'!$A:$A,$B74,'Hero Skills'!$B:$B,"Skill 1",'Hero Skills'!$I:$I,"Stats-Based"))</f>
        <v>0</v>
      </c>
      <c r="AL74" s="118">
        <f>IF($A74="Lead",SUMIFS('Hero Skills'!$H:$H,'Hero Skills'!$F:$F,AL$55,'Hero Skills'!$E:$E,AL$54,'Hero Skills'!$D:$D,"Foe",'Hero Skills'!$C:$C,"All",'Hero Skills'!$A:$A,$B74,'Hero Skills'!$I:$I,"Stats-Based"),SUMIFS('Hero Skills'!$H:$H,'Hero Skills'!$F:$F,AL$55,'Hero Skills'!$E:$E,AL$54,'Hero Skills'!$D:$D,"Foe",'Hero Skills'!$C:$C,"All",'Hero Skills'!$A:$A,$B74,'Hero Skills'!$B:$B,"Skill 1",'Hero Skills'!$I:$I,"Stats-Based"))</f>
        <v>0</v>
      </c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9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118"/>
      <c r="GL74" s="118"/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  <c r="HT74" s="118"/>
      <c r="HU74" s="118"/>
      <c r="HV74" s="118"/>
      <c r="HW74" s="118"/>
      <c r="HX74" s="118"/>
      <c r="HY74" s="118"/>
      <c r="HZ74" s="118"/>
      <c r="IA74" s="118"/>
      <c r="IB74" s="118"/>
      <c r="IC74" s="118"/>
      <c r="ID74" s="118"/>
      <c r="IE74" s="118"/>
      <c r="IF74" s="118"/>
      <c r="IG74" s="118"/>
      <c r="IH74" s="118"/>
      <c r="II74" s="118"/>
      <c r="IJ74" s="118"/>
      <c r="IK74" s="118"/>
      <c r="IL74" s="118"/>
      <c r="IM74" s="118"/>
      <c r="IN74" s="118"/>
      <c r="IO74" s="118"/>
      <c r="IP74" s="118"/>
      <c r="IQ74" s="118"/>
      <c r="IR74" s="118"/>
      <c r="IS74" s="118"/>
      <c r="IT74" s="118"/>
      <c r="IU74" s="118"/>
      <c r="IV74" s="118"/>
      <c r="IW74" s="118"/>
      <c r="IX74" s="118"/>
      <c r="IY74" s="118"/>
      <c r="IZ74" s="118"/>
      <c r="JA74" s="118"/>
      <c r="JB74" s="118"/>
      <c r="JC74" s="118"/>
      <c r="JD74" s="118"/>
      <c r="JE74" s="118"/>
      <c r="JF74" s="118"/>
      <c r="JG74" s="118"/>
      <c r="JH74" s="118"/>
      <c r="JI74" s="118"/>
      <c r="JJ74" s="118"/>
      <c r="JK74" s="118"/>
      <c r="JL74" s="118"/>
      <c r="JM74" s="118"/>
      <c r="JN74" s="118"/>
      <c r="JO74" s="118"/>
      <c r="JP74" s="118"/>
      <c r="JQ74" s="118"/>
      <c r="JR74" s="118"/>
      <c r="JS74" s="118"/>
      <c r="JT74" s="118"/>
      <c r="JU74" s="118"/>
      <c r="JV74" s="118"/>
      <c r="JW74" s="118"/>
      <c r="JX74" s="118"/>
      <c r="JY74" s="118"/>
      <c r="JZ74" s="118"/>
      <c r="KA74" s="118"/>
      <c r="KB74" s="118"/>
      <c r="KC74" s="118"/>
      <c r="KD74" s="118"/>
      <c r="KE74" s="118"/>
      <c r="KF74" s="118"/>
      <c r="KG74" s="118"/>
      <c r="KH74" s="118"/>
      <c r="KI74" s="118"/>
      <c r="KJ74" s="118"/>
      <c r="KK74" s="118"/>
      <c r="KL74" s="118"/>
      <c r="KM74" s="118"/>
      <c r="KN74" s="118"/>
      <c r="KO74" s="118"/>
      <c r="KP74" s="118"/>
      <c r="KQ74" s="118"/>
      <c r="KR74" s="118"/>
      <c r="KS74" s="118"/>
      <c r="KT74" s="118"/>
      <c r="KU74" s="118"/>
      <c r="KV74" s="118"/>
      <c r="KW74" s="118"/>
      <c r="KX74" s="118"/>
      <c r="KY74" s="118"/>
      <c r="KZ74" s="118"/>
      <c r="LA74" s="118"/>
      <c r="LB74" s="118"/>
      <c r="LC74" s="118"/>
      <c r="LD74" s="118"/>
      <c r="LE74" s="118"/>
      <c r="LF74" s="118"/>
      <c r="LG74" s="118"/>
      <c r="LH74" s="118"/>
      <c r="LI74" s="118"/>
      <c r="LJ74" s="118"/>
      <c r="LK74" s="118"/>
      <c r="LL74" s="118"/>
      <c r="LM74" s="118"/>
      <c r="LN74" s="118"/>
      <c r="LO74" s="118"/>
      <c r="LP74" s="118"/>
      <c r="LQ74" s="118"/>
      <c r="LR74" s="118"/>
      <c r="LS74" s="118"/>
      <c r="LT74" s="118"/>
      <c r="LU74" s="118"/>
      <c r="LV74" s="118"/>
      <c r="LW74" s="118"/>
      <c r="LX74" s="118"/>
      <c r="LY74" s="118"/>
      <c r="LZ74" s="118"/>
      <c r="MA74" s="118"/>
      <c r="MB74" s="118"/>
      <c r="MC74" s="118"/>
      <c r="MD74" s="118"/>
      <c r="ME74" s="118"/>
      <c r="MF74" s="118"/>
      <c r="MG74" s="118"/>
      <c r="MH74" s="118"/>
      <c r="MI74" s="118"/>
      <c r="MJ74" s="118"/>
      <c r="MK74" s="118"/>
      <c r="ML74" s="118"/>
      <c r="MM74" s="118"/>
      <c r="MN74" s="118"/>
      <c r="MO74" s="118"/>
      <c r="MP74" s="118"/>
      <c r="MQ74" s="118"/>
      <c r="MR74" s="118"/>
      <c r="MS74" s="118"/>
      <c r="MT74" s="118"/>
      <c r="MU74" s="118"/>
      <c r="MV74" s="118"/>
      <c r="MW74" s="118"/>
      <c r="MX74" s="118"/>
      <c r="MY74" s="118"/>
      <c r="MZ74" s="118"/>
      <c r="NA74" s="118"/>
      <c r="NB74" s="118"/>
      <c r="NC74" s="118"/>
      <c r="ND74" s="118"/>
      <c r="NE74" s="118"/>
      <c r="NF74" s="118"/>
      <c r="NG74" s="118"/>
      <c r="NH74" s="118"/>
      <c r="NI74" s="118"/>
      <c r="NJ74" s="118"/>
      <c r="NK74" s="118"/>
      <c r="NL74" s="118"/>
      <c r="NM74" s="118"/>
      <c r="NN74" s="118"/>
      <c r="NO74" s="118"/>
      <c r="NP74" s="118"/>
      <c r="NQ74" s="118"/>
      <c r="NR74" s="118"/>
      <c r="NS74" s="118"/>
      <c r="NT74" s="118"/>
      <c r="NU74" s="118"/>
      <c r="NV74" s="118"/>
      <c r="NW74" s="118"/>
      <c r="NX74" s="118"/>
      <c r="NY74" s="118"/>
      <c r="NZ74" s="118"/>
      <c r="OA74" s="118"/>
      <c r="OB74" s="118"/>
      <c r="OC74" s="118"/>
      <c r="OD74" s="118"/>
      <c r="OE74" s="118"/>
      <c r="OF74" s="118"/>
      <c r="OG74" s="118"/>
      <c r="OH74" s="118"/>
      <c r="OI74" s="118"/>
      <c r="OJ74" s="118"/>
      <c r="OK74" s="118"/>
      <c r="OL74" s="118"/>
      <c r="OM74" s="118"/>
      <c r="ON74" s="118"/>
      <c r="OO74" s="118"/>
      <c r="OP74" s="118"/>
      <c r="OQ74" s="118"/>
      <c r="OR74" s="118"/>
      <c r="OS74" s="118"/>
      <c r="OT74" s="118"/>
      <c r="OU74" s="118"/>
      <c r="OV74" s="118"/>
      <c r="OW74" s="118"/>
      <c r="OX74" s="118"/>
      <c r="OY74" s="118"/>
      <c r="OZ74" s="118"/>
      <c r="PA74" s="118"/>
      <c r="PB74" s="118"/>
      <c r="PC74" s="118"/>
      <c r="PD74" s="118"/>
      <c r="PE74" s="118"/>
      <c r="PF74" s="118"/>
      <c r="PG74" s="118"/>
      <c r="PH74" s="118"/>
      <c r="PI74" s="118"/>
      <c r="PJ74" s="118"/>
      <c r="PK74" s="118"/>
      <c r="PL74" s="118"/>
      <c r="PM74" s="118"/>
      <c r="PN74" s="118"/>
      <c r="PO74" s="118"/>
      <c r="PP74" s="118"/>
      <c r="PQ74" s="118"/>
      <c r="PR74" s="118"/>
      <c r="PS74" s="118"/>
      <c r="PT74" s="118"/>
      <c r="PU74" s="118"/>
      <c r="PV74" s="118"/>
      <c r="PW74" s="118"/>
      <c r="PX74" s="118"/>
      <c r="PY74" s="118"/>
      <c r="PZ74" s="118"/>
      <c r="QA74" s="118"/>
      <c r="QB74" s="118"/>
      <c r="QC74" s="118"/>
      <c r="QD74" s="118"/>
      <c r="QE74" s="118"/>
      <c r="QF74" s="118"/>
      <c r="QG74" s="118"/>
      <c r="QH74" s="118"/>
      <c r="QI74" s="118"/>
      <c r="QJ74" s="118"/>
      <c r="QK74" s="118"/>
      <c r="QL74" s="118"/>
      <c r="QM74" s="118"/>
      <c r="QN74" s="118"/>
      <c r="QO74" s="118"/>
      <c r="QP74" s="118"/>
      <c r="QQ74" s="118"/>
      <c r="QR74" s="118"/>
      <c r="QS74" s="118"/>
      <c r="QT74" s="118"/>
      <c r="QU74" s="118"/>
      <c r="QV74" s="118"/>
      <c r="QW74" s="118"/>
      <c r="QX74" s="118"/>
      <c r="QY74" s="118"/>
      <c r="QZ74" s="118"/>
      <c r="RA74" s="118"/>
      <c r="RB74" s="118"/>
      <c r="RC74" s="118"/>
      <c r="RD74" s="118"/>
      <c r="RE74" s="118"/>
      <c r="RF74" s="118"/>
      <c r="RG74" s="118"/>
      <c r="RH74" s="118"/>
      <c r="RI74" s="118"/>
      <c r="RJ74" s="118"/>
      <c r="RK74" s="118"/>
      <c r="RL74" s="118"/>
      <c r="RM74" s="118"/>
      <c r="RN74" s="118"/>
      <c r="RO74" s="118"/>
      <c r="RP74" s="118"/>
      <c r="RQ74" s="118"/>
      <c r="RR74" s="118"/>
      <c r="RS74" s="118"/>
      <c r="RT74" s="118"/>
      <c r="RU74" s="118"/>
      <c r="RV74" s="118"/>
      <c r="RW74" s="118"/>
      <c r="RX74" s="118"/>
      <c r="RY74" s="118"/>
      <c r="RZ74" s="118"/>
      <c r="SA74" s="118"/>
      <c r="SB74" s="118"/>
      <c r="SC74" s="118"/>
      <c r="SD74" s="118"/>
      <c r="SE74" s="118"/>
      <c r="SF74" s="118"/>
      <c r="SG74" s="118"/>
      <c r="SH74" s="118"/>
      <c r="SI74" s="118"/>
      <c r="SJ74" s="118"/>
      <c r="SK74" s="118"/>
      <c r="SL74" s="118"/>
      <c r="SM74" s="118"/>
      <c r="SN74" s="118"/>
      <c r="SO74" s="118"/>
      <c r="SP74" s="118"/>
      <c r="SQ74" s="118"/>
      <c r="SR74" s="118"/>
      <c r="SS74" s="118"/>
      <c r="ST74" s="118"/>
      <c r="SU74" s="118"/>
      <c r="SV74" s="118"/>
      <c r="SW74" s="118"/>
      <c r="SX74" s="118"/>
      <c r="SY74" s="118"/>
      <c r="SZ74" s="118"/>
      <c r="TA74" s="118"/>
      <c r="TB74" s="118"/>
      <c r="TC74" s="118"/>
      <c r="TD74" s="118"/>
      <c r="TE74" s="118"/>
      <c r="TF74" s="118"/>
      <c r="TG74" s="118"/>
      <c r="TH74" s="118"/>
      <c r="TI74" s="118"/>
      <c r="TJ74" s="118"/>
      <c r="TK74" s="118"/>
      <c r="TL74" s="118"/>
      <c r="TM74" s="118"/>
      <c r="TN74" s="118"/>
      <c r="TO74" s="118"/>
      <c r="TP74" s="118"/>
      <c r="TQ74" s="118"/>
      <c r="TR74" s="118"/>
      <c r="TS74" s="118"/>
      <c r="TT74" s="118"/>
      <c r="TU74" s="118"/>
      <c r="TV74" s="118"/>
      <c r="TW74" s="118"/>
      <c r="TX74" s="118"/>
      <c r="TY74" s="118"/>
      <c r="TZ74" s="118"/>
      <c r="UA74" s="118"/>
      <c r="UB74" s="118"/>
      <c r="UC74" s="118"/>
      <c r="UD74" s="118"/>
      <c r="UE74" s="118"/>
      <c r="UF74" s="118"/>
      <c r="UG74" s="118"/>
      <c r="UH74" s="118"/>
      <c r="UI74" s="118"/>
      <c r="UJ74" s="118"/>
      <c r="UK74" s="118"/>
      <c r="UL74" s="118"/>
      <c r="UM74" s="118"/>
      <c r="UN74" s="118"/>
      <c r="UO74" s="118"/>
      <c r="UP74" s="118"/>
      <c r="UQ74" s="118"/>
      <c r="UR74" s="118"/>
      <c r="US74" s="118"/>
      <c r="UT74" s="118"/>
      <c r="UU74" s="118"/>
      <c r="UV74" s="118"/>
      <c r="UW74" s="118"/>
      <c r="UX74" s="118"/>
      <c r="UY74" s="118"/>
      <c r="UZ74" s="118"/>
      <c r="VA74" s="118"/>
      <c r="VB74" s="118"/>
      <c r="VC74" s="118"/>
      <c r="VD74" s="118"/>
      <c r="VE74" s="118"/>
      <c r="VF74" s="118"/>
      <c r="VG74" s="118"/>
      <c r="VH74" s="118"/>
      <c r="VI74" s="118"/>
      <c r="VJ74" s="118"/>
      <c r="VK74" s="118"/>
      <c r="VL74" s="118"/>
      <c r="VM74" s="118"/>
      <c r="VN74" s="118"/>
      <c r="VO74" s="118"/>
      <c r="VP74" s="118"/>
      <c r="VQ74" s="118"/>
      <c r="VR74" s="118"/>
      <c r="VS74" s="118"/>
      <c r="VT74" s="118"/>
      <c r="VU74" s="118"/>
      <c r="VV74" s="118"/>
      <c r="VW74" s="118"/>
      <c r="VX74" s="118"/>
      <c r="VY74" s="118"/>
      <c r="VZ74" s="118"/>
      <c r="WA74" s="118"/>
      <c r="WB74" s="118"/>
    </row>
    <row r="75" spans="1:600" ht="12.75" x14ac:dyDescent="0.2">
      <c r="A75" s="2" t="s">
        <v>89</v>
      </c>
      <c r="B75" s="2" t="str">
        <f>'MAIN PAGE'!N28</f>
        <v>Nora</v>
      </c>
      <c r="C75" s="118">
        <f>IF($A75="Lead",SUMIFS('Hero Skills'!$H:$H,'Hero Skills'!$F:$F,C$55,'Hero Skills'!$E:$E,C$54,'Hero Skills'!$D:$D,"Friend",'Hero Skills'!$C:$C,"All",'Hero Skills'!$A:$A,$B75,'Hero Skills'!$I:$I,"Stats-Based")+SUMIFS('Hero Skills'!$H:$H,'Hero Skills'!$C:$C,$E$1,'Hero Skills'!$F:$F,C$55,'Hero Skills'!$E:$E,C$54,'Hero Skills'!$A:$A,$B75,'Hero Skills'!$I:$I,"Stats-Based"),SUMIFS('Hero Skills'!$H:$H,'Hero Skills'!$F:$F,C$55,'Hero Skills'!$E:$E,C$54,'Hero Skills'!$D:$D,"Friend",'Hero Skills'!$C:$C,"All",'Hero Skills'!$A:$A,$B75,'Hero Skills'!$B:$B,"Skill 1",'Hero Skills'!$I:$I,"Stats-Based"))</f>
        <v>0</v>
      </c>
      <c r="D75" s="118">
        <f>IF($A75="Lead",SUMIFS('Hero Skills'!$H:$H,'Hero Skills'!$F:$F,D$55,'Hero Skills'!$E:$E,D$54,'Hero Skills'!$D:$D,"Friend",'Hero Skills'!$C:$C,"All",'Hero Skills'!$A:$A,$B75,'Hero Skills'!$I:$I,"Stats-Based")+SUMIFS('Hero Skills'!$H:$H,'Hero Skills'!$C:$C,$E$1,'Hero Skills'!$F:$F,D$55,'Hero Skills'!$E:$E,D$54,'Hero Skills'!$A:$A,$B75,'Hero Skills'!$I:$I,"Stats-Based"),SUMIFS('Hero Skills'!$H:$H,'Hero Skills'!$F:$F,D$55,'Hero Skills'!$E:$E,D$54,'Hero Skills'!$D:$D,"Friend",'Hero Skills'!$C:$C,"All",'Hero Skills'!$A:$A,$B75,'Hero Skills'!$B:$B,"Skill 1",'Hero Skills'!$I:$I,"Stats-Based"))</f>
        <v>0</v>
      </c>
      <c r="E75" s="118">
        <f>IF($A75="Lead",SUMIFS('Hero Skills'!$H:$H,'Hero Skills'!$F:$F,E$55,'Hero Skills'!$E:$E,E$54,'Hero Skills'!$D:$D,"Friend",'Hero Skills'!$C:$C,"All",'Hero Skills'!$A:$A,$B75,'Hero Skills'!$I:$I,"Stats-Based")+SUMIFS('Hero Skills'!$H:$H,'Hero Skills'!$C:$C,$E$1,'Hero Skills'!$F:$F,E$55,'Hero Skills'!$E:$E,E$54,'Hero Skills'!$A:$A,$B75,'Hero Skills'!$I:$I,"Stats-Based"),SUMIFS('Hero Skills'!$H:$H,'Hero Skills'!$F:$F,E$55,'Hero Skills'!$E:$E,E$54,'Hero Skills'!$D:$D,"Friend",'Hero Skills'!$C:$C,"All",'Hero Skills'!$A:$A,$B75,'Hero Skills'!$B:$B,"Skill 1",'Hero Skills'!$I:$I,"Stats-Based"))</f>
        <v>0</v>
      </c>
      <c r="F75" s="118">
        <f>IF($A75="Lead",SUMIFS('Hero Skills'!$H:$H,'Hero Skills'!$F:$F,F$55,'Hero Skills'!$E:$E,F$54,'Hero Skills'!$D:$D,"Friend",'Hero Skills'!$C:$C,"All",'Hero Skills'!$A:$A,$B75,'Hero Skills'!$I:$I,"Stats-Based")+SUMIFS('Hero Skills'!$H:$H,'Hero Skills'!$C:$C,$E$1,'Hero Skills'!$F:$F,F$55,'Hero Skills'!$E:$E,F$54,'Hero Skills'!$A:$A,$B75,'Hero Skills'!$I:$I,"Stats-Based"),SUMIFS('Hero Skills'!$H:$H,'Hero Skills'!$F:$F,F$55,'Hero Skills'!$E:$E,F$54,'Hero Skills'!$D:$D,"Friend",'Hero Skills'!$C:$C,"All",'Hero Skills'!$A:$A,$B75,'Hero Skills'!$B:$B,"Skill 1",'Hero Skills'!$I:$I,"Stats-Based"))</f>
        <v>0</v>
      </c>
      <c r="G75" s="118">
        <f>IF($A75="Lead",SUMIFS('Hero Skills'!$H:$H,'Hero Skills'!$F:$F,G$55,'Hero Skills'!$E:$E,G$54,'Hero Skills'!$D:$D,"Friend",'Hero Skills'!$C:$C,"All",'Hero Skills'!$A:$A,$B75,'Hero Skills'!$I:$I,"Stats-Based")+SUMIFS('Hero Skills'!$H:$H,'Hero Skills'!$C:$C,$E$1,'Hero Skills'!$F:$F,G$55,'Hero Skills'!$E:$E,G$54,'Hero Skills'!$A:$A,$B75,'Hero Skills'!$I:$I,"Stats-Based"),SUMIFS('Hero Skills'!$H:$H,'Hero Skills'!$F:$F,G$55,'Hero Skills'!$E:$E,G$54,'Hero Skills'!$D:$D,"Friend",'Hero Skills'!$C:$C,"All",'Hero Skills'!$A:$A,$B75,'Hero Skills'!$B:$B,"Skill 1",'Hero Skills'!$I:$I,"Stats-Based"))</f>
        <v>0.15</v>
      </c>
      <c r="H75" s="118">
        <f>IF($A75="Lead",SUMIFS('Hero Skills'!$H:$H,'Hero Skills'!$F:$F,H$55,'Hero Skills'!$E:$E,H$54,'Hero Skills'!$D:$D,"Friend",'Hero Skills'!$C:$C,"All",'Hero Skills'!$A:$A,$B75,'Hero Skills'!$I:$I,"Stats-Based")+SUMIFS('Hero Skills'!$H:$H,'Hero Skills'!$C:$C,$E$1,'Hero Skills'!$F:$F,H$55,'Hero Skills'!$E:$E,H$54,'Hero Skills'!$A:$A,$B75,'Hero Skills'!$I:$I,"Stats-Based"),SUMIFS('Hero Skills'!$H:$H,'Hero Skills'!$F:$F,H$55,'Hero Skills'!$E:$E,H$54,'Hero Skills'!$D:$D,"Friend",'Hero Skills'!$C:$C,"All",'Hero Skills'!$A:$A,$B75,'Hero Skills'!$B:$B,"Skill 1",'Hero Skills'!$I:$I,"Stats-Based"))</f>
        <v>-0.15</v>
      </c>
      <c r="I75" s="118">
        <f>IF($A75="Lead",SUMIFS('Hero Skills'!$H:$H,'Hero Skills'!$F:$F,I$55,'Hero Skills'!$E:$E,I$54,'Hero Skills'!$D:$D,"Friend",'Hero Skills'!$C:$C,"All",'Hero Skills'!$A:$A,$B75,'Hero Skills'!$I:$I,"Stats-Based")+SUMIFS('Hero Skills'!$H:$H,'Hero Skills'!$C:$C,$E$1,'Hero Skills'!$F:$F,I$55,'Hero Skills'!$E:$E,I$54,'Hero Skills'!$A:$A,$B75,'Hero Skills'!$I:$I,"Stats-Based"),SUMIFS('Hero Skills'!$H:$H,'Hero Skills'!$F:$F,I$55,'Hero Skills'!$E:$E,I$54,'Hero Skills'!$D:$D,"Friend",'Hero Skills'!$C:$C,"All",'Hero Skills'!$A:$A,$B75,'Hero Skills'!$B:$B,"Skill 1",'Hero Skills'!$I:$I,"Stats-Based"))</f>
        <v>0</v>
      </c>
      <c r="J75" s="118">
        <f>IF($A75="Lead",SUMIFS('Hero Skills'!$H:$H,'Hero Skills'!$F:$F,J$55,'Hero Skills'!$E:$E,J$54,'Hero Skills'!$D:$D,"Friend",'Hero Skills'!$C:$C,"All",'Hero Skills'!$A:$A,$B75,'Hero Skills'!$I:$I,"Stats-Based")+SUMIFS('Hero Skills'!$H:$H,'Hero Skills'!$C:$C,$E$1,'Hero Skills'!$F:$F,J$55,'Hero Skills'!$E:$E,J$54,'Hero Skills'!$A:$A,$B75,'Hero Skills'!$I:$I,"Stats-Based"),SUMIFS('Hero Skills'!$H:$H,'Hero Skills'!$F:$F,J$55,'Hero Skills'!$E:$E,J$54,'Hero Skills'!$D:$D,"Friend",'Hero Skills'!$C:$C,"All",'Hero Skills'!$A:$A,$B75,'Hero Skills'!$B:$B,"Skill 1",'Hero Skills'!$I:$I,"Stats-Based"))</f>
        <v>0</v>
      </c>
      <c r="K75" s="118">
        <f>IF($A75="Lead",SUMIFS('Hero Skills'!$H:$H,'Hero Skills'!$F:$F,K$55,'Hero Skills'!$E:$E,K$54,'Hero Skills'!$D:$D,"Friend",'Hero Skills'!$C:$C,"All",'Hero Skills'!$A:$A,$B75,'Hero Skills'!$I:$I,"Stats-Based")+SUMIFS('Hero Skills'!$H:$H,'Hero Skills'!$C:$C,$E$1,'Hero Skills'!$F:$F,K$55,'Hero Skills'!$E:$E,K$54,'Hero Skills'!$A:$A,$B75,'Hero Skills'!$I:$I,"Stats-Based"),SUMIFS('Hero Skills'!$H:$H,'Hero Skills'!$F:$F,K$55,'Hero Skills'!$E:$E,K$54,'Hero Skills'!$D:$D,"Friend",'Hero Skills'!$C:$C,"All",'Hero Skills'!$A:$A,$B75,'Hero Skills'!$B:$B,"Skill 1",'Hero Skills'!$I:$I,"Stats-Based"))</f>
        <v>0</v>
      </c>
      <c r="L75" s="118">
        <f>IF($A75="Lead",SUMIFS('Hero Skills'!$H:$H,'Hero Skills'!$F:$F,L$55,'Hero Skills'!$E:$E,L$54,'Hero Skills'!$D:$D,"Friend",'Hero Skills'!$C:$C,"All",'Hero Skills'!$A:$A,$B75,'Hero Skills'!$I:$I,"Stats-Based")+SUMIFS('Hero Skills'!$H:$H,'Hero Skills'!$C:$C,$E$1,'Hero Skills'!$F:$F,L$55,'Hero Skills'!$E:$E,L$54,'Hero Skills'!$A:$A,$B75,'Hero Skills'!$I:$I,"Stats-Based"),SUMIFS('Hero Skills'!$H:$H,'Hero Skills'!$F:$F,L$55,'Hero Skills'!$E:$E,L$54,'Hero Skills'!$D:$D,"Friend",'Hero Skills'!$C:$C,"All",'Hero Skills'!$A:$A,$B75,'Hero Skills'!$B:$B,"Skill 1",'Hero Skills'!$I:$I,"Stats-Based"))</f>
        <v>0</v>
      </c>
      <c r="M75" s="118">
        <f>IF($A75="Lead",SUMIFS('Hero Skills'!$H:$H,'Hero Skills'!$F:$F,M$55,'Hero Skills'!$E:$E,M$54,'Hero Skills'!$D:$D,"Friend",'Hero Skills'!$C:$C,"All",'Hero Skills'!$A:$A,$B75,'Hero Skills'!$I:$I,"Stats-Based")+SUMIFS('Hero Skills'!$H:$H,'Hero Skills'!$C:$C,$E$1,'Hero Skills'!$F:$F,M$55,'Hero Skills'!$E:$E,M$54,'Hero Skills'!$A:$A,$B75,'Hero Skills'!$I:$I,"Stats-Based"),SUMIFS('Hero Skills'!$H:$H,'Hero Skills'!$F:$F,M$55,'Hero Skills'!$E:$E,M$54,'Hero Skills'!$D:$D,"Friend",'Hero Skills'!$C:$C,"All",'Hero Skills'!$A:$A,$B75,'Hero Skills'!$B:$B,"Skill 1",'Hero Skills'!$I:$I,"Stats-Based"))</f>
        <v>0</v>
      </c>
      <c r="N75" s="118">
        <f>IF($A75="Lead",SUMIFS('Hero Skills'!$H:$H,'Hero Skills'!$F:$F,N$55,'Hero Skills'!$E:$E,N$54,'Hero Skills'!$D:$D,"Friend",'Hero Skills'!$C:$C,"All",'Hero Skills'!$A:$A,$B75,'Hero Skills'!$I:$I,"Stats-Based")+SUMIFS('Hero Skills'!$H:$H,'Hero Skills'!$C:$C,$E$1,'Hero Skills'!$F:$F,N$55,'Hero Skills'!$E:$E,N$54,'Hero Skills'!$A:$A,$B75,'Hero Skills'!$I:$I,"Stats-Based"),SUMIFS('Hero Skills'!$H:$H,'Hero Skills'!$F:$F,N$55,'Hero Skills'!$E:$E,N$54,'Hero Skills'!$D:$D,"Friend",'Hero Skills'!$C:$C,"All",'Hero Skills'!$A:$A,$B75,'Hero Skills'!$B:$B,"Skill 1",'Hero Skills'!$I:$I,"Stats-Based"))</f>
        <v>0</v>
      </c>
      <c r="O75" s="118">
        <f>IF($A75="Lead",SUMIFS('Hero Skills'!$H:$H,'Hero Skills'!$F:$F,O$55,'Hero Skills'!$E:$E,O$54,'Hero Skills'!$D:$D,"Friend",'Hero Skills'!$C:$C,"All",'Hero Skills'!$A:$A,$B75,'Hero Skills'!$I:$I,"Stats-Based")+SUMIFS('Hero Skills'!$H:$H,'Hero Skills'!$C:$C,$E$1,'Hero Skills'!$F:$F,O$55,'Hero Skills'!$E:$E,O$54,'Hero Skills'!$A:$A,$B75,'Hero Skills'!$I:$I,"Stats-Based"),SUMIFS('Hero Skills'!$H:$H,'Hero Skills'!$F:$F,O$55,'Hero Skills'!$E:$E,O$54,'Hero Skills'!$D:$D,"Friend",'Hero Skills'!$C:$C,"All",'Hero Skills'!$A:$A,$B75,'Hero Skills'!$B:$B,"Skill 1",'Hero Skills'!$I:$I,"Stats-Based"))</f>
        <v>0</v>
      </c>
      <c r="P75" s="118">
        <f>IF($A75="Lead",SUMIFS('Hero Skills'!$H:$H,'Hero Skills'!$F:$F,P$55,'Hero Skills'!$E:$E,P$54,'Hero Skills'!$D:$D,"Friend",'Hero Skills'!$C:$C,"All",'Hero Skills'!$A:$A,$B75,'Hero Skills'!$I:$I,"Stats-Based")+SUMIFS('Hero Skills'!$H:$H,'Hero Skills'!$C:$C,$E$1,'Hero Skills'!$F:$F,P$55,'Hero Skills'!$E:$E,P$54,'Hero Skills'!$A:$A,$B75,'Hero Skills'!$I:$I,"Stats-Based"),SUMIFS('Hero Skills'!$H:$H,'Hero Skills'!$F:$F,P$55,'Hero Skills'!$E:$E,P$54,'Hero Skills'!$D:$D,"Friend",'Hero Skills'!$C:$C,"All",'Hero Skills'!$A:$A,$B75,'Hero Skills'!$B:$B,"Skill 1",'Hero Skills'!$I:$I,"Stats-Based"))</f>
        <v>0</v>
      </c>
      <c r="Q75" s="118">
        <f>IF($A75="Lead",SUMIFS('Hero Skills'!$H:$H,'Hero Skills'!$F:$F,Q$55,'Hero Skills'!$E:$E,Q$54,'Hero Skills'!$D:$D,"Friend",'Hero Skills'!$C:$C,"All",'Hero Skills'!$A:$A,$B75,'Hero Skills'!$I:$I,"Stats-Based")+SUMIFS('Hero Skills'!$H:$H,'Hero Skills'!$C:$C,$E$1,'Hero Skills'!$F:$F,Q$55,'Hero Skills'!$E:$E,Q$54,'Hero Skills'!$A:$A,$B75,'Hero Skills'!$I:$I,"Stats-Based"),SUMIFS('Hero Skills'!$H:$H,'Hero Skills'!$F:$F,Q$55,'Hero Skills'!$E:$E,Q$54,'Hero Skills'!$D:$D,"Friend",'Hero Skills'!$C:$C,"All",'Hero Skills'!$A:$A,$B75,'Hero Skills'!$B:$B,"Skill 1",'Hero Skills'!$I:$I,"Stats-Based"))</f>
        <v>0</v>
      </c>
      <c r="R75" s="118">
        <f>IF($A75="Lead",SUMIFS('Hero Skills'!$H:$H,'Hero Skills'!$F:$F,R$55,'Hero Skills'!$E:$E,R$54,'Hero Skills'!$D:$D,"Friend",'Hero Skills'!$C:$C,"All",'Hero Skills'!$A:$A,$B75,'Hero Skills'!$I:$I,"Stats-Based")+SUMIFS('Hero Skills'!$H:$H,'Hero Skills'!$C:$C,$E$1,'Hero Skills'!$F:$F,R$55,'Hero Skills'!$E:$E,R$54,'Hero Skills'!$A:$A,$B75,'Hero Skills'!$I:$I,"Stats-Based"),SUMIFS('Hero Skills'!$H:$H,'Hero Skills'!$F:$F,R$55,'Hero Skills'!$E:$E,R$54,'Hero Skills'!$D:$D,"Friend",'Hero Skills'!$C:$C,"All",'Hero Skills'!$A:$A,$B75,'Hero Skills'!$B:$B,"Skill 1",'Hero Skills'!$I:$I,"Stats-Based"))</f>
        <v>0</v>
      </c>
      <c r="S75" s="118">
        <f>IF($A75="Lead",SUMIFS('Hero Skills'!$H:$H,'Hero Skills'!$F:$F,S$55,'Hero Skills'!$E:$E,S$54,'Hero Skills'!$D:$D,"Friend",'Hero Skills'!$C:$C,"All",'Hero Skills'!$A:$A,$B75,'Hero Skills'!$I:$I,"Stats-Based")+SUMIFS('Hero Skills'!$H:$H,'Hero Skills'!$C:$C,$E$1,'Hero Skills'!$F:$F,S$55,'Hero Skills'!$E:$E,S$54,'Hero Skills'!$A:$A,$B75,'Hero Skills'!$I:$I,"Stats-Based"),SUMIFS('Hero Skills'!$H:$H,'Hero Skills'!$F:$F,S$55,'Hero Skills'!$E:$E,S$54,'Hero Skills'!$D:$D,"Friend",'Hero Skills'!$C:$C,"All",'Hero Skills'!$A:$A,$B75,'Hero Skills'!$B:$B,"Skill 1",'Hero Skills'!$I:$I,"Stats-Based"))</f>
        <v>0.15</v>
      </c>
      <c r="T75" s="118">
        <f>IF($A75="Lead",SUMIFS('Hero Skills'!$H:$H,'Hero Skills'!$F:$F,T$55,'Hero Skills'!$E:$E,T$54,'Hero Skills'!$D:$D,"Friend",'Hero Skills'!$C:$C,"All",'Hero Skills'!$A:$A,$B75,'Hero Skills'!$I:$I,"Stats-Based")+SUMIFS('Hero Skills'!$H:$H,'Hero Skills'!$C:$C,$E$1,'Hero Skills'!$F:$F,T$55,'Hero Skills'!$E:$E,T$54,'Hero Skills'!$A:$A,$B75,'Hero Skills'!$I:$I,"Stats-Based"),SUMIFS('Hero Skills'!$H:$H,'Hero Skills'!$F:$F,T$55,'Hero Skills'!$E:$E,T$54,'Hero Skills'!$D:$D,"Friend",'Hero Skills'!$C:$C,"All",'Hero Skills'!$A:$A,$B75,'Hero Skills'!$B:$B,"Skill 1",'Hero Skills'!$I:$I,"Stats-Based"))</f>
        <v>-0.15</v>
      </c>
      <c r="U75" s="118">
        <f>IF($A75="Lead",SUMIFS('Hero Skills'!$H:$H,'Hero Skills'!$F:$F,U$55,'Hero Skills'!$E:$E,U$54,'Hero Skills'!$D:$D,"Foe",'Hero Skills'!$C:$C,"All",'Hero Skills'!$A:$A,$B75,'Hero Skills'!$I:$I,"Stats-Based"),SUMIFS('Hero Skills'!$H:$H,'Hero Skills'!$F:$F,U$55,'Hero Skills'!$E:$E,U$54,'Hero Skills'!$D:$D,"Foe",'Hero Skills'!$C:$C,"All",'Hero Skills'!$A:$A,$B75,'Hero Skills'!$B:$B,"Skill 1",'Hero Skills'!$I:$I,"Stats-Based"))</f>
        <v>0</v>
      </c>
      <c r="V75" s="118">
        <f>IF($A75="Lead",SUMIFS('Hero Skills'!$H:$H,'Hero Skills'!$F:$F,V$55,'Hero Skills'!$E:$E,V$54,'Hero Skills'!$D:$D,"Foe",'Hero Skills'!$C:$C,"All",'Hero Skills'!$A:$A,$B75,'Hero Skills'!$I:$I,"Stats-Based"),SUMIFS('Hero Skills'!$H:$H,'Hero Skills'!$F:$F,V$55,'Hero Skills'!$E:$E,V$54,'Hero Skills'!$D:$D,"Foe",'Hero Skills'!$C:$C,"All",'Hero Skills'!$A:$A,$B75,'Hero Skills'!$B:$B,"Skill 1",'Hero Skills'!$I:$I,"Stats-Based"))</f>
        <v>0</v>
      </c>
      <c r="W75" s="118">
        <f>IF($A75="Lead",SUMIFS('Hero Skills'!$H:$H,'Hero Skills'!$F:$F,W$55,'Hero Skills'!$E:$E,W$54,'Hero Skills'!$D:$D,"Foe",'Hero Skills'!$C:$C,"All",'Hero Skills'!$A:$A,$B75,'Hero Skills'!$I:$I,"Stats-Based"),SUMIFS('Hero Skills'!$H:$H,'Hero Skills'!$F:$F,W$55,'Hero Skills'!$E:$E,W$54,'Hero Skills'!$D:$D,"Foe",'Hero Skills'!$C:$C,"All",'Hero Skills'!$A:$A,$B75,'Hero Skills'!$B:$B,"Skill 1",'Hero Skills'!$I:$I,"Stats-Based"))</f>
        <v>0</v>
      </c>
      <c r="X75" s="118">
        <f>IF($A75="Lead",SUMIFS('Hero Skills'!$H:$H,'Hero Skills'!$F:$F,X$55,'Hero Skills'!$E:$E,X$54,'Hero Skills'!$D:$D,"Foe",'Hero Skills'!$C:$C,"All",'Hero Skills'!$A:$A,$B75,'Hero Skills'!$I:$I,"Stats-Based"),SUMIFS('Hero Skills'!$H:$H,'Hero Skills'!$F:$F,X$55,'Hero Skills'!$E:$E,X$54,'Hero Skills'!$D:$D,"Foe",'Hero Skills'!$C:$C,"All",'Hero Skills'!$A:$A,$B75,'Hero Skills'!$B:$B,"Skill 1",'Hero Skills'!$I:$I,"Stats-Based"))</f>
        <v>0</v>
      </c>
      <c r="Y75" s="118">
        <f>IF($A75="Lead",SUMIFS('Hero Skills'!$H:$H,'Hero Skills'!$F:$F,Y$55,'Hero Skills'!$E:$E,Y$54,'Hero Skills'!$D:$D,"Foe",'Hero Skills'!$C:$C,"All",'Hero Skills'!$A:$A,$B75,'Hero Skills'!$I:$I,"Stats-Based"),SUMIFS('Hero Skills'!$H:$H,'Hero Skills'!$F:$F,Y$55,'Hero Skills'!$E:$E,Y$54,'Hero Skills'!$D:$D,"Foe",'Hero Skills'!$C:$C,"All",'Hero Skills'!$A:$A,$B75,'Hero Skills'!$B:$B,"Skill 1",'Hero Skills'!$I:$I,"Stats-Based"))</f>
        <v>0</v>
      </c>
      <c r="Z75" s="118">
        <f>IF($A75="Lead",SUMIFS('Hero Skills'!$H:$H,'Hero Skills'!$F:$F,Z$55,'Hero Skills'!$E:$E,Z$54,'Hero Skills'!$D:$D,"Foe",'Hero Skills'!$C:$C,"All",'Hero Skills'!$A:$A,$B75,'Hero Skills'!$I:$I,"Stats-Based"),SUMIFS('Hero Skills'!$H:$H,'Hero Skills'!$F:$F,Z$55,'Hero Skills'!$E:$E,Z$54,'Hero Skills'!$D:$D,"Foe",'Hero Skills'!$C:$C,"All",'Hero Skills'!$A:$A,$B75,'Hero Skills'!$B:$B,"Skill 1",'Hero Skills'!$I:$I,"Stats-Based"))</f>
        <v>0</v>
      </c>
      <c r="AA75" s="118">
        <f>IF($A75="Lead",SUMIFS('Hero Skills'!$H:$H,'Hero Skills'!$F:$F,AA$55,'Hero Skills'!$E:$E,AA$54,'Hero Skills'!$D:$D,"Foe",'Hero Skills'!$C:$C,"All",'Hero Skills'!$A:$A,$B75,'Hero Skills'!$I:$I,"Stats-Based"),SUMIFS('Hero Skills'!$H:$H,'Hero Skills'!$F:$F,AA$55,'Hero Skills'!$E:$E,AA$54,'Hero Skills'!$D:$D,"Foe",'Hero Skills'!$C:$C,"All",'Hero Skills'!$A:$A,$B75,'Hero Skills'!$B:$B,"Skill 1",'Hero Skills'!$I:$I,"Stats-Based"))</f>
        <v>0</v>
      </c>
      <c r="AB75" s="118">
        <f>IF($A75="Lead",SUMIFS('Hero Skills'!$H:$H,'Hero Skills'!$F:$F,AB$55,'Hero Skills'!$E:$E,AB$54,'Hero Skills'!$D:$D,"Foe",'Hero Skills'!$C:$C,"All",'Hero Skills'!$A:$A,$B75,'Hero Skills'!$I:$I,"Stats-Based"),SUMIFS('Hero Skills'!$H:$H,'Hero Skills'!$F:$F,AB$55,'Hero Skills'!$E:$E,AB$54,'Hero Skills'!$D:$D,"Foe",'Hero Skills'!$C:$C,"All",'Hero Skills'!$A:$A,$B75,'Hero Skills'!$B:$B,"Skill 1",'Hero Skills'!$I:$I,"Stats-Based"))</f>
        <v>0</v>
      </c>
      <c r="AC75" s="118">
        <f>IF($A75="Lead",SUMIFS('Hero Skills'!$H:$H,'Hero Skills'!$F:$F,AC$55,'Hero Skills'!$E:$E,AC$54,'Hero Skills'!$D:$D,"Foe",'Hero Skills'!$C:$C,"All",'Hero Skills'!$A:$A,$B75,'Hero Skills'!$I:$I,"Stats-Based"),SUMIFS('Hero Skills'!$H:$H,'Hero Skills'!$F:$F,AC$55,'Hero Skills'!$E:$E,AC$54,'Hero Skills'!$D:$D,"Foe",'Hero Skills'!$C:$C,"All",'Hero Skills'!$A:$A,$B75,'Hero Skills'!$B:$B,"Skill 1",'Hero Skills'!$I:$I,"Stats-Based"))</f>
        <v>0</v>
      </c>
      <c r="AD75" s="118">
        <f>IF($A75="Lead",SUMIFS('Hero Skills'!$H:$H,'Hero Skills'!$F:$F,AD$55,'Hero Skills'!$E:$E,AD$54,'Hero Skills'!$D:$D,"Foe",'Hero Skills'!$C:$C,"All",'Hero Skills'!$A:$A,$B75,'Hero Skills'!$I:$I,"Stats-Based"),SUMIFS('Hero Skills'!$H:$H,'Hero Skills'!$F:$F,AD$55,'Hero Skills'!$E:$E,AD$54,'Hero Skills'!$D:$D,"Foe",'Hero Skills'!$C:$C,"All",'Hero Skills'!$A:$A,$B75,'Hero Skills'!$B:$B,"Skill 1",'Hero Skills'!$I:$I,"Stats-Based"))</f>
        <v>0</v>
      </c>
      <c r="AE75" s="118">
        <f>IF($A75="Lead",SUMIFS('Hero Skills'!$H:$H,'Hero Skills'!$F:$F,AE$55,'Hero Skills'!$E:$E,AE$54,'Hero Skills'!$D:$D,"Foe",'Hero Skills'!$C:$C,"All",'Hero Skills'!$A:$A,$B75,'Hero Skills'!$I:$I,"Stats-Based"),SUMIFS('Hero Skills'!$H:$H,'Hero Skills'!$F:$F,AE$55,'Hero Skills'!$E:$E,AE$54,'Hero Skills'!$D:$D,"Foe",'Hero Skills'!$C:$C,"All",'Hero Skills'!$A:$A,$B75,'Hero Skills'!$B:$B,"Skill 1",'Hero Skills'!$I:$I,"Stats-Based"))</f>
        <v>0</v>
      </c>
      <c r="AF75" s="118">
        <f>IF($A75="Lead",SUMIFS('Hero Skills'!$H:$H,'Hero Skills'!$F:$F,AF$55,'Hero Skills'!$E:$E,AF$54,'Hero Skills'!$D:$D,"Foe",'Hero Skills'!$C:$C,"All",'Hero Skills'!$A:$A,$B75,'Hero Skills'!$I:$I,"Stats-Based"),SUMIFS('Hero Skills'!$H:$H,'Hero Skills'!$F:$F,AF$55,'Hero Skills'!$E:$E,AF$54,'Hero Skills'!$D:$D,"Foe",'Hero Skills'!$C:$C,"All",'Hero Skills'!$A:$A,$B75,'Hero Skills'!$B:$B,"Skill 1",'Hero Skills'!$I:$I,"Stats-Based"))</f>
        <v>0</v>
      </c>
      <c r="AG75" s="118">
        <f>IF($A75="Lead",SUMIFS('Hero Skills'!$H:$H,'Hero Skills'!$F:$F,AG$55,'Hero Skills'!$E:$E,AG$54,'Hero Skills'!$D:$D,"Foe",'Hero Skills'!$C:$C,"All",'Hero Skills'!$A:$A,$B75,'Hero Skills'!$I:$I,"Stats-Based"),SUMIFS('Hero Skills'!$H:$H,'Hero Skills'!$F:$F,AG$55,'Hero Skills'!$E:$E,AG$54,'Hero Skills'!$D:$D,"Foe",'Hero Skills'!$C:$C,"All",'Hero Skills'!$A:$A,$B75,'Hero Skills'!$B:$B,"Skill 1",'Hero Skills'!$I:$I,"Stats-Based"))</f>
        <v>0</v>
      </c>
      <c r="AH75" s="118">
        <f>IF($A75="Lead",SUMIFS('Hero Skills'!$H:$H,'Hero Skills'!$F:$F,AH$55,'Hero Skills'!$E:$E,AH$54,'Hero Skills'!$D:$D,"Foe",'Hero Skills'!$C:$C,"All",'Hero Skills'!$A:$A,$B75,'Hero Skills'!$I:$I,"Stats-Based"),SUMIFS('Hero Skills'!$H:$H,'Hero Skills'!$F:$F,AH$55,'Hero Skills'!$E:$E,AH$54,'Hero Skills'!$D:$D,"Foe",'Hero Skills'!$C:$C,"All",'Hero Skills'!$A:$A,$B75,'Hero Skills'!$B:$B,"Skill 1",'Hero Skills'!$I:$I,"Stats-Based"))</f>
        <v>0</v>
      </c>
      <c r="AI75" s="118">
        <f>IF($A75="Lead",SUMIFS('Hero Skills'!$H:$H,'Hero Skills'!$F:$F,AI$55,'Hero Skills'!$E:$E,AI$54,'Hero Skills'!$D:$D,"Foe",'Hero Skills'!$C:$C,"All",'Hero Skills'!$A:$A,$B75,'Hero Skills'!$I:$I,"Stats-Based"),SUMIFS('Hero Skills'!$H:$H,'Hero Skills'!$F:$F,AI$55,'Hero Skills'!$E:$E,AI$54,'Hero Skills'!$D:$D,"Foe",'Hero Skills'!$C:$C,"All",'Hero Skills'!$A:$A,$B75,'Hero Skills'!$B:$B,"Skill 1",'Hero Skills'!$I:$I,"Stats-Based"))</f>
        <v>0</v>
      </c>
      <c r="AJ75" s="118">
        <f>IF($A75="Lead",SUMIFS('Hero Skills'!$H:$H,'Hero Skills'!$F:$F,AJ$55,'Hero Skills'!$E:$E,AJ$54,'Hero Skills'!$D:$D,"Foe",'Hero Skills'!$C:$C,"All",'Hero Skills'!$A:$A,$B75,'Hero Skills'!$I:$I,"Stats-Based"),SUMIFS('Hero Skills'!$H:$H,'Hero Skills'!$F:$F,AJ$55,'Hero Skills'!$E:$E,AJ$54,'Hero Skills'!$D:$D,"Foe",'Hero Skills'!$C:$C,"All",'Hero Skills'!$A:$A,$B75,'Hero Skills'!$B:$B,"Skill 1",'Hero Skills'!$I:$I,"Stats-Based"))</f>
        <v>0</v>
      </c>
      <c r="AK75" s="118">
        <f>IF($A75="Lead",SUMIFS('Hero Skills'!$H:$H,'Hero Skills'!$F:$F,AK$55,'Hero Skills'!$E:$E,AK$54,'Hero Skills'!$D:$D,"Foe",'Hero Skills'!$C:$C,"All",'Hero Skills'!$A:$A,$B75,'Hero Skills'!$I:$I,"Stats-Based"),SUMIFS('Hero Skills'!$H:$H,'Hero Skills'!$F:$F,AK$55,'Hero Skills'!$E:$E,AK$54,'Hero Skills'!$D:$D,"Foe",'Hero Skills'!$C:$C,"All",'Hero Skills'!$A:$A,$B75,'Hero Skills'!$B:$B,"Skill 1",'Hero Skills'!$I:$I,"Stats-Based"))</f>
        <v>0</v>
      </c>
      <c r="AL75" s="118">
        <f>IF($A75="Lead",SUMIFS('Hero Skills'!$H:$H,'Hero Skills'!$F:$F,AL$55,'Hero Skills'!$E:$E,AL$54,'Hero Skills'!$D:$D,"Foe",'Hero Skills'!$C:$C,"All",'Hero Skills'!$A:$A,$B75,'Hero Skills'!$I:$I,"Stats-Based"),SUMIFS('Hero Skills'!$H:$H,'Hero Skills'!$F:$F,AL$55,'Hero Skills'!$E:$E,AL$54,'Hero Skills'!$D:$D,"Foe",'Hero Skills'!$C:$C,"All",'Hero Skills'!$A:$A,$B75,'Hero Skills'!$B:$B,"Skill 1",'Hero Skills'!$I:$I,"Stats-Based"))</f>
        <v>0</v>
      </c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9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  <c r="IW75" s="118"/>
      <c r="IX75" s="118"/>
      <c r="IY75" s="118"/>
      <c r="IZ75" s="118"/>
      <c r="JA75" s="118"/>
      <c r="JB75" s="118"/>
      <c r="JC75" s="118"/>
      <c r="JD75" s="118"/>
      <c r="JE75" s="118"/>
      <c r="JF75" s="118"/>
      <c r="JG75" s="118"/>
      <c r="JH75" s="118"/>
      <c r="JI75" s="118"/>
      <c r="JJ75" s="118"/>
      <c r="JK75" s="118"/>
      <c r="JL75" s="118"/>
      <c r="JM75" s="118"/>
      <c r="JN75" s="118"/>
      <c r="JO75" s="118"/>
      <c r="JP75" s="118"/>
      <c r="JQ75" s="118"/>
      <c r="JR75" s="118"/>
      <c r="JS75" s="118"/>
      <c r="JT75" s="118"/>
      <c r="JU75" s="118"/>
      <c r="JV75" s="118"/>
      <c r="JW75" s="118"/>
      <c r="JX75" s="118"/>
      <c r="JY75" s="118"/>
      <c r="JZ75" s="118"/>
      <c r="KA75" s="118"/>
      <c r="KB75" s="118"/>
      <c r="KC75" s="118"/>
      <c r="KD75" s="118"/>
      <c r="KE75" s="118"/>
      <c r="KF75" s="118"/>
      <c r="KG75" s="118"/>
      <c r="KH75" s="118"/>
      <c r="KI75" s="118"/>
      <c r="KJ75" s="118"/>
      <c r="KK75" s="118"/>
      <c r="KL75" s="118"/>
      <c r="KM75" s="118"/>
      <c r="KN75" s="118"/>
      <c r="KO75" s="118"/>
      <c r="KP75" s="118"/>
      <c r="KQ75" s="118"/>
      <c r="KR75" s="118"/>
      <c r="KS75" s="118"/>
      <c r="KT75" s="118"/>
      <c r="KU75" s="118"/>
      <c r="KV75" s="118"/>
      <c r="KW75" s="118"/>
      <c r="KX75" s="118"/>
      <c r="KY75" s="118"/>
      <c r="KZ75" s="118"/>
      <c r="LA75" s="118"/>
      <c r="LB75" s="118"/>
      <c r="LC75" s="118"/>
      <c r="LD75" s="118"/>
      <c r="LE75" s="118"/>
      <c r="LF75" s="118"/>
      <c r="LG75" s="118"/>
      <c r="LH75" s="118"/>
      <c r="LI75" s="118"/>
      <c r="LJ75" s="118"/>
      <c r="LK75" s="118"/>
      <c r="LL75" s="118"/>
      <c r="LM75" s="118"/>
      <c r="LN75" s="118"/>
      <c r="LO75" s="118"/>
      <c r="LP75" s="118"/>
      <c r="LQ75" s="118"/>
      <c r="LR75" s="118"/>
      <c r="LS75" s="118"/>
      <c r="LT75" s="118"/>
      <c r="LU75" s="118"/>
      <c r="LV75" s="118"/>
      <c r="LW75" s="118"/>
      <c r="LX75" s="118"/>
      <c r="LY75" s="118"/>
      <c r="LZ75" s="118"/>
      <c r="MA75" s="118"/>
      <c r="MB75" s="118"/>
      <c r="MC75" s="118"/>
      <c r="MD75" s="118"/>
      <c r="ME75" s="118"/>
      <c r="MF75" s="118"/>
      <c r="MG75" s="118"/>
      <c r="MH75" s="118"/>
      <c r="MI75" s="118"/>
      <c r="MJ75" s="118"/>
      <c r="MK75" s="118"/>
      <c r="ML75" s="118"/>
      <c r="MM75" s="118"/>
      <c r="MN75" s="118"/>
      <c r="MO75" s="118"/>
      <c r="MP75" s="118"/>
      <c r="MQ75" s="118"/>
      <c r="MR75" s="118"/>
      <c r="MS75" s="118"/>
      <c r="MT75" s="118"/>
      <c r="MU75" s="118"/>
      <c r="MV75" s="118"/>
      <c r="MW75" s="118"/>
      <c r="MX75" s="118"/>
      <c r="MY75" s="118"/>
      <c r="MZ75" s="118"/>
      <c r="NA75" s="118"/>
      <c r="NB75" s="118"/>
      <c r="NC75" s="118"/>
      <c r="ND75" s="118"/>
      <c r="NE75" s="118"/>
      <c r="NF75" s="118"/>
      <c r="NG75" s="118"/>
      <c r="NH75" s="118"/>
      <c r="NI75" s="118"/>
      <c r="NJ75" s="118"/>
      <c r="NK75" s="118"/>
      <c r="NL75" s="118"/>
      <c r="NM75" s="118"/>
      <c r="NN75" s="118"/>
      <c r="NO75" s="118"/>
      <c r="NP75" s="118"/>
      <c r="NQ75" s="118"/>
      <c r="NR75" s="118"/>
      <c r="NS75" s="118"/>
      <c r="NT75" s="118"/>
      <c r="NU75" s="118"/>
      <c r="NV75" s="118"/>
      <c r="NW75" s="118"/>
      <c r="NX75" s="118"/>
      <c r="NY75" s="118"/>
      <c r="NZ75" s="118"/>
      <c r="OA75" s="118"/>
      <c r="OB75" s="118"/>
      <c r="OC75" s="118"/>
      <c r="OD75" s="118"/>
      <c r="OE75" s="118"/>
      <c r="OF75" s="118"/>
      <c r="OG75" s="118"/>
      <c r="OH75" s="118"/>
      <c r="OI75" s="118"/>
      <c r="OJ75" s="118"/>
      <c r="OK75" s="118"/>
      <c r="OL75" s="118"/>
      <c r="OM75" s="118"/>
      <c r="ON75" s="118"/>
      <c r="OO75" s="118"/>
      <c r="OP75" s="118"/>
      <c r="OQ75" s="118"/>
      <c r="OR75" s="118"/>
      <c r="OS75" s="118"/>
      <c r="OT75" s="118"/>
      <c r="OU75" s="118"/>
      <c r="OV75" s="118"/>
      <c r="OW75" s="118"/>
      <c r="OX75" s="118"/>
      <c r="OY75" s="118"/>
      <c r="OZ75" s="118"/>
      <c r="PA75" s="118"/>
      <c r="PB75" s="118"/>
      <c r="PC75" s="118"/>
      <c r="PD75" s="118"/>
      <c r="PE75" s="118"/>
      <c r="PF75" s="118"/>
      <c r="PG75" s="118"/>
      <c r="PH75" s="118"/>
      <c r="PI75" s="118"/>
      <c r="PJ75" s="118"/>
      <c r="PK75" s="118"/>
      <c r="PL75" s="118"/>
      <c r="PM75" s="118"/>
      <c r="PN75" s="118"/>
      <c r="PO75" s="118"/>
      <c r="PP75" s="118"/>
      <c r="PQ75" s="118"/>
      <c r="PR75" s="118"/>
      <c r="PS75" s="118"/>
      <c r="PT75" s="118"/>
      <c r="PU75" s="118"/>
      <c r="PV75" s="118"/>
      <c r="PW75" s="118"/>
      <c r="PX75" s="118"/>
      <c r="PY75" s="118"/>
      <c r="PZ75" s="118"/>
      <c r="QA75" s="118"/>
      <c r="QB75" s="118"/>
      <c r="QC75" s="118"/>
      <c r="QD75" s="118"/>
      <c r="QE75" s="118"/>
      <c r="QF75" s="118"/>
      <c r="QG75" s="118"/>
      <c r="QH75" s="118"/>
      <c r="QI75" s="118"/>
      <c r="QJ75" s="118"/>
      <c r="QK75" s="118"/>
      <c r="QL75" s="118"/>
      <c r="QM75" s="118"/>
      <c r="QN75" s="118"/>
      <c r="QO75" s="118"/>
      <c r="QP75" s="118"/>
      <c r="QQ75" s="118"/>
      <c r="QR75" s="118"/>
      <c r="QS75" s="118"/>
      <c r="QT75" s="118"/>
      <c r="QU75" s="118"/>
      <c r="QV75" s="118"/>
      <c r="QW75" s="118"/>
      <c r="QX75" s="118"/>
      <c r="QY75" s="118"/>
      <c r="QZ75" s="118"/>
      <c r="RA75" s="118"/>
      <c r="RB75" s="118"/>
      <c r="RC75" s="118"/>
      <c r="RD75" s="118"/>
      <c r="RE75" s="118"/>
      <c r="RF75" s="118"/>
      <c r="RG75" s="118"/>
      <c r="RH75" s="118"/>
      <c r="RI75" s="118"/>
      <c r="RJ75" s="118"/>
      <c r="RK75" s="118"/>
      <c r="RL75" s="118"/>
      <c r="RM75" s="118"/>
      <c r="RN75" s="118"/>
      <c r="RO75" s="118"/>
      <c r="RP75" s="118"/>
      <c r="RQ75" s="118"/>
      <c r="RR75" s="118"/>
      <c r="RS75" s="118"/>
      <c r="RT75" s="118"/>
      <c r="RU75" s="118"/>
      <c r="RV75" s="118"/>
      <c r="RW75" s="118"/>
      <c r="RX75" s="118"/>
      <c r="RY75" s="118"/>
      <c r="RZ75" s="118"/>
      <c r="SA75" s="118"/>
      <c r="SB75" s="118"/>
      <c r="SC75" s="118"/>
      <c r="SD75" s="118"/>
      <c r="SE75" s="118"/>
      <c r="SF75" s="118"/>
      <c r="SG75" s="118"/>
      <c r="SH75" s="118"/>
      <c r="SI75" s="118"/>
      <c r="SJ75" s="118"/>
      <c r="SK75" s="118"/>
      <c r="SL75" s="118"/>
      <c r="SM75" s="118"/>
      <c r="SN75" s="118"/>
      <c r="SO75" s="118"/>
      <c r="SP75" s="118"/>
      <c r="SQ75" s="118"/>
      <c r="SR75" s="118"/>
      <c r="SS75" s="118"/>
      <c r="ST75" s="118"/>
      <c r="SU75" s="118"/>
      <c r="SV75" s="118"/>
      <c r="SW75" s="118"/>
      <c r="SX75" s="118"/>
      <c r="SY75" s="118"/>
      <c r="SZ75" s="118"/>
      <c r="TA75" s="118"/>
      <c r="TB75" s="118"/>
      <c r="TC75" s="118"/>
      <c r="TD75" s="118"/>
      <c r="TE75" s="118"/>
      <c r="TF75" s="118"/>
      <c r="TG75" s="118"/>
      <c r="TH75" s="118"/>
      <c r="TI75" s="118"/>
      <c r="TJ75" s="118"/>
      <c r="TK75" s="118"/>
      <c r="TL75" s="118"/>
      <c r="TM75" s="118"/>
      <c r="TN75" s="118"/>
      <c r="TO75" s="118"/>
      <c r="TP75" s="118"/>
      <c r="TQ75" s="118"/>
      <c r="TR75" s="118"/>
      <c r="TS75" s="118"/>
      <c r="TT75" s="118"/>
      <c r="TU75" s="118"/>
      <c r="TV75" s="118"/>
      <c r="TW75" s="118"/>
      <c r="TX75" s="118"/>
      <c r="TY75" s="118"/>
      <c r="TZ75" s="118"/>
      <c r="UA75" s="118"/>
      <c r="UB75" s="118"/>
      <c r="UC75" s="118"/>
      <c r="UD75" s="118"/>
      <c r="UE75" s="118"/>
      <c r="UF75" s="118"/>
      <c r="UG75" s="118"/>
      <c r="UH75" s="118"/>
      <c r="UI75" s="118"/>
      <c r="UJ75" s="118"/>
      <c r="UK75" s="118"/>
      <c r="UL75" s="118"/>
      <c r="UM75" s="118"/>
      <c r="UN75" s="118"/>
      <c r="UO75" s="118"/>
      <c r="UP75" s="118"/>
      <c r="UQ75" s="118"/>
      <c r="UR75" s="118"/>
      <c r="US75" s="118"/>
      <c r="UT75" s="118"/>
      <c r="UU75" s="118"/>
      <c r="UV75" s="118"/>
      <c r="UW75" s="118"/>
      <c r="UX75" s="118"/>
      <c r="UY75" s="118"/>
      <c r="UZ75" s="118"/>
      <c r="VA75" s="118"/>
      <c r="VB75" s="118"/>
      <c r="VC75" s="118"/>
      <c r="VD75" s="118"/>
      <c r="VE75" s="118"/>
      <c r="VF75" s="118"/>
      <c r="VG75" s="118"/>
      <c r="VH75" s="118"/>
      <c r="VI75" s="118"/>
      <c r="VJ75" s="118"/>
      <c r="VK75" s="118"/>
      <c r="VL75" s="118"/>
      <c r="VM75" s="118"/>
      <c r="VN75" s="118"/>
      <c r="VO75" s="118"/>
      <c r="VP75" s="118"/>
      <c r="VQ75" s="118"/>
      <c r="VR75" s="118"/>
      <c r="VS75" s="118"/>
      <c r="VT75" s="118"/>
      <c r="VU75" s="118"/>
      <c r="VV75" s="118"/>
      <c r="VW75" s="118"/>
      <c r="VX75" s="118"/>
      <c r="VY75" s="118"/>
      <c r="VZ75" s="118"/>
      <c r="WA75" s="118"/>
      <c r="WB75" s="118"/>
    </row>
    <row r="76" spans="1:600" ht="12.75" x14ac:dyDescent="0.2">
      <c r="A76" s="2"/>
      <c r="B76" s="2"/>
      <c r="C76" s="2"/>
      <c r="D76" s="2"/>
      <c r="E76" s="2"/>
      <c r="F76" s="70"/>
      <c r="G76" s="2"/>
      <c r="H76" s="2"/>
      <c r="I76" s="2"/>
      <c r="J76" s="2"/>
      <c r="K76" s="2"/>
      <c r="L76" s="70"/>
      <c r="M76" s="70"/>
      <c r="N76" s="7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BK76" s="109"/>
    </row>
    <row r="77" spans="1:600" ht="12.75" x14ac:dyDescent="0.2">
      <c r="A77" s="2"/>
      <c r="B77" s="37" t="s">
        <v>60</v>
      </c>
      <c r="C77" s="56">
        <f t="shared" ref="C77:AL77" si="19">(1+C69)*(1+C70)*(1+C71)*(1+C72)*(1+C73)*(1+C74)*(1+C75)-1</f>
        <v>0.4375</v>
      </c>
      <c r="D77" s="56">
        <f t="shared" si="19"/>
        <v>0.2649999999999999</v>
      </c>
      <c r="E77" s="56">
        <f t="shared" si="19"/>
        <v>0.25</v>
      </c>
      <c r="F77" s="56">
        <f t="shared" si="19"/>
        <v>0</v>
      </c>
      <c r="G77" s="56">
        <f t="shared" si="19"/>
        <v>0.92390687499999946</v>
      </c>
      <c r="H77" s="56">
        <f t="shared" si="19"/>
        <v>-0.87471850000000007</v>
      </c>
      <c r="I77" s="56">
        <f t="shared" si="19"/>
        <v>0.4375</v>
      </c>
      <c r="J77" s="56">
        <f t="shared" si="19"/>
        <v>0.2649999999999999</v>
      </c>
      <c r="K77" s="56">
        <f t="shared" si="19"/>
        <v>0.25</v>
      </c>
      <c r="L77" s="56">
        <f t="shared" si="19"/>
        <v>0</v>
      </c>
      <c r="M77" s="56">
        <f t="shared" si="19"/>
        <v>0</v>
      </c>
      <c r="N77" s="56">
        <f t="shared" si="19"/>
        <v>-0.19999999999999996</v>
      </c>
      <c r="O77" s="56">
        <f t="shared" si="19"/>
        <v>0.4375</v>
      </c>
      <c r="P77" s="56">
        <f t="shared" si="19"/>
        <v>0.2649999999999999</v>
      </c>
      <c r="Q77" s="56">
        <f t="shared" si="19"/>
        <v>0.25</v>
      </c>
      <c r="R77" s="56">
        <f t="shared" si="19"/>
        <v>0</v>
      </c>
      <c r="S77" s="56">
        <f t="shared" si="19"/>
        <v>0.74900624999999943</v>
      </c>
      <c r="T77" s="56">
        <f t="shared" si="19"/>
        <v>-0.582395</v>
      </c>
      <c r="U77" s="56">
        <f t="shared" si="19"/>
        <v>0</v>
      </c>
      <c r="V77" s="56">
        <f t="shared" si="19"/>
        <v>0</v>
      </c>
      <c r="W77" s="56">
        <f t="shared" si="19"/>
        <v>0</v>
      </c>
      <c r="X77" s="56">
        <f t="shared" si="19"/>
        <v>0</v>
      </c>
      <c r="Y77" s="56">
        <f t="shared" si="19"/>
        <v>0</v>
      </c>
      <c r="Z77" s="56">
        <f t="shared" si="19"/>
        <v>0.25</v>
      </c>
      <c r="AA77" s="56">
        <f t="shared" si="19"/>
        <v>0</v>
      </c>
      <c r="AB77" s="56">
        <f t="shared" si="19"/>
        <v>0</v>
      </c>
      <c r="AC77" s="56">
        <f t="shared" si="19"/>
        <v>0</v>
      </c>
      <c r="AD77" s="56">
        <f t="shared" si="19"/>
        <v>0</v>
      </c>
      <c r="AE77" s="56">
        <f t="shared" si="19"/>
        <v>0</v>
      </c>
      <c r="AF77" s="56">
        <f t="shared" si="19"/>
        <v>0.30000000000000004</v>
      </c>
      <c r="AG77" s="56">
        <f t="shared" si="19"/>
        <v>0</v>
      </c>
      <c r="AH77" s="56">
        <f t="shared" si="19"/>
        <v>0</v>
      </c>
      <c r="AI77" s="56">
        <f t="shared" si="19"/>
        <v>0</v>
      </c>
      <c r="AJ77" s="56">
        <f t="shared" si="19"/>
        <v>0</v>
      </c>
      <c r="AK77" s="56">
        <f t="shared" si="19"/>
        <v>0</v>
      </c>
      <c r="AL77" s="56">
        <f t="shared" si="19"/>
        <v>0</v>
      </c>
      <c r="BK77" s="109"/>
    </row>
    <row r="78" spans="1:600" ht="12.75" x14ac:dyDescent="0.2">
      <c r="A78" s="2"/>
      <c r="B78" s="2"/>
      <c r="C78" s="2"/>
      <c r="D78" s="2"/>
      <c r="E78" s="2"/>
      <c r="F78" s="70"/>
      <c r="G78" s="2"/>
      <c r="H78" s="2"/>
      <c r="I78" s="2"/>
      <c r="J78" s="2"/>
      <c r="K78" s="2"/>
      <c r="L78" s="70"/>
      <c r="M78" s="70"/>
      <c r="N78" s="70"/>
      <c r="O78" s="2"/>
      <c r="P78" s="2"/>
      <c r="Q78" s="2"/>
      <c r="R78" s="2"/>
      <c r="S78" s="2"/>
      <c r="T78" s="59"/>
      <c r="U78" s="2"/>
      <c r="V78" s="2"/>
      <c r="W78" s="2"/>
      <c r="X78" s="2"/>
      <c r="Y78" s="2"/>
      <c r="BK78" s="109"/>
    </row>
    <row r="79" spans="1:600" ht="12.75" x14ac:dyDescent="0.2">
      <c r="A79" s="37" t="s">
        <v>136</v>
      </c>
      <c r="B79" s="2"/>
      <c r="C79" s="2"/>
      <c r="D79" s="2"/>
      <c r="E79" s="2"/>
      <c r="F79" s="70"/>
      <c r="G79" s="2"/>
      <c r="H79" s="2"/>
      <c r="I79" s="2"/>
      <c r="J79" s="2"/>
      <c r="K79" s="2"/>
      <c r="L79" s="70"/>
      <c r="M79" s="70"/>
      <c r="N79" s="7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BK79" s="109"/>
    </row>
    <row r="80" spans="1:600" ht="12.75" x14ac:dyDescent="0.2">
      <c r="C80" s="97" t="s">
        <v>137</v>
      </c>
      <c r="D80" s="97" t="s">
        <v>138</v>
      </c>
      <c r="E80" s="97" t="s">
        <v>139</v>
      </c>
      <c r="F80" s="247" t="s">
        <v>140</v>
      </c>
      <c r="G80" s="97" t="s">
        <v>141</v>
      </c>
      <c r="H80" s="97" t="s">
        <v>142</v>
      </c>
      <c r="I80" s="37" t="s">
        <v>143</v>
      </c>
      <c r="J80" s="37" t="s">
        <v>43</v>
      </c>
      <c r="K80" s="2"/>
      <c r="L80" s="70"/>
      <c r="M80" s="70"/>
      <c r="N80" s="7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BK80" s="109"/>
    </row>
    <row r="81" spans="1:63" ht="12.75" x14ac:dyDescent="0.2">
      <c r="A81" s="248" t="s">
        <v>9</v>
      </c>
      <c r="B81" s="249" t="s">
        <v>19</v>
      </c>
      <c r="C81" s="56">
        <f>'MAIN PAGE'!G28</f>
        <v>10.96</v>
      </c>
      <c r="D81" s="124">
        <f>'MAIN PAGE'!G11+'MAIN PAGE'!J15</f>
        <v>0</v>
      </c>
      <c r="E81" s="124">
        <f>'MAIN PAGE'!G19</f>
        <v>0.1</v>
      </c>
      <c r="F81" s="250">
        <f t="shared" ref="F81:F84" si="20">C30</f>
        <v>0.65312499999999996</v>
      </c>
      <c r="G81" s="98">
        <f>SUMIFS('Hero Stats'!D:D,'Hero Stats'!A:A,$B$56,'Hero Stats'!B:B,A81,'Hero Stats'!C:C,B81)
+SUMIFS('Hero Stats'!D:D,'Hero Stats'!A:A,$B$57,'Hero Stats'!B:B,A81,'Hero Stats'!C:C,B81)
+SUMIFS('Hero Stats'!D:D,'Hero Stats'!A:A,$B$58,'Hero Stats'!B:B,A81,'Hero Stats'!C:C,B81)</f>
        <v>14.5116</v>
      </c>
      <c r="H81" s="124">
        <f>'Current Stats - Self'!E4</f>
        <v>2</v>
      </c>
      <c r="I81" s="124">
        <f>'MAIN PAGE'!B11</f>
        <v>1</v>
      </c>
      <c r="J81" s="124">
        <f t="shared" ref="J81:J92" si="21">(C81+G81+H81*I81)*(1+SUM(D81:F81))+SUM(D81:F81)</f>
        <v>48.91427375</v>
      </c>
      <c r="K81" s="251">
        <f t="shared" ref="K81:K92" si="22">J81-F81-E81-D81</f>
        <v>48.161148749999995</v>
      </c>
      <c r="L81" s="252">
        <f t="shared" ref="L81:L92" si="23">K81/(1+F81+E81+D81)-G81-H81</f>
        <v>10.959999999999996</v>
      </c>
      <c r="M81" s="253" t="b">
        <f t="shared" ref="M81:M92" si="24">L81=C81</f>
        <v>1</v>
      </c>
      <c r="N81" s="70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BK81" s="109"/>
    </row>
    <row r="82" spans="1:63" ht="12.75" x14ac:dyDescent="0.2">
      <c r="A82" s="248" t="s">
        <v>9</v>
      </c>
      <c r="B82" s="249" t="s">
        <v>21</v>
      </c>
      <c r="C82" s="59">
        <f>'MAIN PAGE'!G29</f>
        <v>11.195</v>
      </c>
      <c r="D82" s="124">
        <f>'MAIN PAGE'!G12+'MAIN PAGE'!J16</f>
        <v>0</v>
      </c>
      <c r="E82" s="124">
        <f>'MAIN PAGE'!G21</f>
        <v>0.1</v>
      </c>
      <c r="F82" s="254">
        <f t="shared" si="20"/>
        <v>0.64449999999999985</v>
      </c>
      <c r="G82" s="98">
        <f>SUMIFS('Hero Stats'!D:D,'Hero Stats'!A:A,$B$56,'Hero Stats'!B:B,A82,'Hero Stats'!C:C,B82)
+SUMIFS('Hero Stats'!D:D,'Hero Stats'!A:A,$B$57,'Hero Stats'!B:B,A82,'Hero Stats'!C:C,B82)
+SUMIFS('Hero Stats'!D:D,'Hero Stats'!A:A,$B$58,'Hero Stats'!B:B,A82,'Hero Stats'!C:C,B82)</f>
        <v>14.5116</v>
      </c>
      <c r="H82" s="124">
        <f>'Current Stats - Self'!E5</f>
        <v>2</v>
      </c>
      <c r="I82" s="124">
        <f>'MAIN PAGE'!B12</f>
        <v>1</v>
      </c>
      <c r="J82" s="124">
        <f t="shared" si="21"/>
        <v>49.0786637</v>
      </c>
      <c r="K82" s="251">
        <f t="shared" si="22"/>
        <v>48.334163699999998</v>
      </c>
      <c r="L82" s="252">
        <f t="shared" si="23"/>
        <v>11.194999999999999</v>
      </c>
      <c r="M82" s="253" t="b">
        <f t="shared" si="24"/>
        <v>1</v>
      </c>
      <c r="N82" s="7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BK82" s="109"/>
    </row>
    <row r="83" spans="1:63" ht="12.75" x14ac:dyDescent="0.2">
      <c r="A83" s="248" t="s">
        <v>9</v>
      </c>
      <c r="B83" s="249" t="s">
        <v>22</v>
      </c>
      <c r="C83" s="59">
        <f>'MAIN PAGE'!G30</f>
        <v>11.566000000000001</v>
      </c>
      <c r="D83" s="124">
        <f>'MAIN PAGE'!G13</f>
        <v>0.2</v>
      </c>
      <c r="E83" s="124">
        <f>'MAIN PAGE'!G22+'MAIN PAGE'!J24</f>
        <v>0.05</v>
      </c>
      <c r="F83" s="254">
        <f t="shared" si="20"/>
        <v>0.4375</v>
      </c>
      <c r="G83" s="98">
        <f>SUMIFS('Hero Stats'!D:D,'Hero Stats'!A:A,$B$56,'Hero Stats'!B:B,A83,'Hero Stats'!C:C,B83)
+SUMIFS('Hero Stats'!D:D,'Hero Stats'!A:A,$B$57,'Hero Stats'!B:B,A83,'Hero Stats'!C:C,B83)
+SUMIFS('Hero Stats'!D:D,'Hero Stats'!A:A,$B$58,'Hero Stats'!B:B,A83,'Hero Stats'!C:C,B83)</f>
        <v>3.625</v>
      </c>
      <c r="H83" s="124">
        <f>'Current Stats - Self'!E6</f>
        <v>6</v>
      </c>
      <c r="I83" s="124">
        <f>'MAIN PAGE'!B13</f>
        <v>1</v>
      </c>
      <c r="J83" s="124">
        <f t="shared" si="21"/>
        <v>36.447312500000002</v>
      </c>
      <c r="K83" s="251">
        <f t="shared" si="22"/>
        <v>35.759812500000002</v>
      </c>
      <c r="L83" s="252">
        <f t="shared" si="23"/>
        <v>11.566000000000003</v>
      </c>
      <c r="M83" s="253" t="b">
        <f t="shared" si="24"/>
        <v>1</v>
      </c>
      <c r="N83" s="7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BK83" s="109"/>
    </row>
    <row r="84" spans="1:63" ht="12.75" x14ac:dyDescent="0.2">
      <c r="A84" s="248" t="s">
        <v>9</v>
      </c>
      <c r="B84" s="249" t="s">
        <v>24</v>
      </c>
      <c r="C84" s="59">
        <f>'MAIN PAGE'!G31</f>
        <v>11.486000000000001</v>
      </c>
      <c r="D84" s="124">
        <f>'MAIN PAGE'!G14</f>
        <v>0.2</v>
      </c>
      <c r="E84" s="124">
        <f>'MAIN PAGE'!G23+'MAIN PAGE'!J25</f>
        <v>0.05</v>
      </c>
      <c r="F84" s="254">
        <f t="shared" si="20"/>
        <v>0.25</v>
      </c>
      <c r="G84" s="98">
        <f>SUMIFS('Hero Stats'!D:D,'Hero Stats'!A:A,$B$56,'Hero Stats'!B:B,A84,'Hero Stats'!C:C,B84)
+SUMIFS('Hero Stats'!D:D,'Hero Stats'!A:A,$B$57,'Hero Stats'!B:B,A84,'Hero Stats'!C:C,B84)
+SUMIFS('Hero Stats'!D:D,'Hero Stats'!A:A,$B$58,'Hero Stats'!B:B,A84,'Hero Stats'!C:C,B84)</f>
        <v>3.625</v>
      </c>
      <c r="H84" s="124">
        <f>'Current Stats - Self'!E7</f>
        <v>6</v>
      </c>
      <c r="I84" s="124">
        <f>'MAIN PAGE'!B14</f>
        <v>1</v>
      </c>
      <c r="J84" s="124">
        <f t="shared" si="21"/>
        <v>32.166499999999999</v>
      </c>
      <c r="K84" s="251">
        <f t="shared" si="22"/>
        <v>31.666499999999999</v>
      </c>
      <c r="L84" s="252">
        <f t="shared" si="23"/>
        <v>11.486000000000001</v>
      </c>
      <c r="M84" s="253" t="b">
        <f t="shared" si="24"/>
        <v>1</v>
      </c>
      <c r="N84" s="7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BK84" s="109"/>
    </row>
    <row r="85" spans="1:63" ht="12.75" x14ac:dyDescent="0.2">
      <c r="A85" s="248" t="s">
        <v>10</v>
      </c>
      <c r="B85" s="249" t="s">
        <v>19</v>
      </c>
      <c r="C85" s="59">
        <f>'MAIN PAGE'!G32</f>
        <v>10.96</v>
      </c>
      <c r="D85" s="124">
        <f>'MAIN PAGE'!G11+'MAIN PAGE'!J15</f>
        <v>0</v>
      </c>
      <c r="E85" s="124">
        <f>'MAIN PAGE'!G19</f>
        <v>0.1</v>
      </c>
      <c r="F85" s="254">
        <f t="shared" ref="F85:F88" si="25">C36</f>
        <v>0.65312499999999996</v>
      </c>
      <c r="G85" s="98">
        <f>SUMIFS('Hero Stats'!D:D,'Hero Stats'!A:A,$B$56,'Hero Stats'!B:B,A85,'Hero Stats'!C:C,B85)
+SUMIFS('Hero Stats'!D:D,'Hero Stats'!A:A,$B$57,'Hero Stats'!B:B,A85,'Hero Stats'!C:C,B85)
+SUMIFS('Hero Stats'!D:D,'Hero Stats'!A:A,$B$58,'Hero Stats'!B:B,A85,'Hero Stats'!C:C,B85)</f>
        <v>12.8102</v>
      </c>
      <c r="H85" s="124">
        <f>'Current Stats - Self'!E8</f>
        <v>2</v>
      </c>
      <c r="I85" s="124">
        <f>'MAIN PAGE'!C11</f>
        <v>1</v>
      </c>
      <c r="J85" s="124">
        <f t="shared" si="21"/>
        <v>45.931506874999997</v>
      </c>
      <c r="K85" s="251">
        <f t="shared" si="22"/>
        <v>45.178381874999992</v>
      </c>
      <c r="L85" s="252">
        <f t="shared" si="23"/>
        <v>10.959999999999996</v>
      </c>
      <c r="M85" s="253" t="b">
        <f t="shared" si="24"/>
        <v>1</v>
      </c>
      <c r="N85" s="7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BK85" s="109"/>
    </row>
    <row r="86" spans="1:63" ht="12.75" x14ac:dyDescent="0.2">
      <c r="A86" s="248" t="s">
        <v>10</v>
      </c>
      <c r="B86" s="249" t="s">
        <v>21</v>
      </c>
      <c r="C86" s="59">
        <f>'MAIN PAGE'!G33</f>
        <v>11.195</v>
      </c>
      <c r="D86" s="124">
        <f>'MAIN PAGE'!G12+'MAIN PAGE'!J16</f>
        <v>0</v>
      </c>
      <c r="E86" s="124">
        <f>'MAIN PAGE'!G21</f>
        <v>0.1</v>
      </c>
      <c r="F86" s="254">
        <f t="shared" si="25"/>
        <v>0.2649999999999999</v>
      </c>
      <c r="G86" s="98">
        <f>SUMIFS('Hero Stats'!D:D,'Hero Stats'!A:A,$B$56,'Hero Stats'!B:B,A86,'Hero Stats'!C:C,B86)
+SUMIFS('Hero Stats'!D:D,'Hero Stats'!A:A,$B$57,'Hero Stats'!B:B,A86,'Hero Stats'!C:C,B86)
+SUMIFS('Hero Stats'!D:D,'Hero Stats'!A:A,$B$58,'Hero Stats'!B:B,A86,'Hero Stats'!C:C,B86)</f>
        <v>12.8102</v>
      </c>
      <c r="H86" s="124">
        <f>'Current Stats - Self'!E9</f>
        <v>2</v>
      </c>
      <c r="I86" s="124">
        <f>'MAIN PAGE'!C12</f>
        <v>1</v>
      </c>
      <c r="J86" s="124">
        <f t="shared" si="21"/>
        <v>35.862097999999996</v>
      </c>
      <c r="K86" s="251">
        <f t="shared" si="22"/>
        <v>35.497097999999994</v>
      </c>
      <c r="L86" s="252">
        <f t="shared" si="23"/>
        <v>11.194999999999995</v>
      </c>
      <c r="M86" s="253" t="b">
        <f t="shared" si="24"/>
        <v>1</v>
      </c>
      <c r="N86" s="7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BK86" s="109"/>
    </row>
    <row r="87" spans="1:63" ht="12.75" x14ac:dyDescent="0.2">
      <c r="A87" s="248" t="s">
        <v>10</v>
      </c>
      <c r="B87" s="249" t="s">
        <v>22</v>
      </c>
      <c r="C87" s="59">
        <f>'MAIN PAGE'!G34</f>
        <v>11.58</v>
      </c>
      <c r="D87" s="124">
        <f>'MAIN PAGE'!G13</f>
        <v>0.2</v>
      </c>
      <c r="E87" s="124">
        <f>'MAIN PAGE'!G22+'MAIN PAGE'!J24</f>
        <v>0.05</v>
      </c>
      <c r="F87" s="254">
        <f t="shared" si="25"/>
        <v>0.4375</v>
      </c>
      <c r="G87" s="98">
        <f>SUMIFS('Hero Stats'!D:D,'Hero Stats'!A:A,$B$56,'Hero Stats'!B:B,A87,'Hero Stats'!C:C,B87)
+SUMIFS('Hero Stats'!D:D,'Hero Stats'!A:A,$B$57,'Hero Stats'!B:B,A87,'Hero Stats'!C:C,B87)
+SUMIFS('Hero Stats'!D:D,'Hero Stats'!A:A,$B$58,'Hero Stats'!B:B,A87,'Hero Stats'!C:C,B87)</f>
        <v>3.23</v>
      </c>
      <c r="H87" s="124">
        <f>'Current Stats - Self'!E10</f>
        <v>6</v>
      </c>
      <c r="I87" s="124">
        <f>'MAIN PAGE'!C13</f>
        <v>1</v>
      </c>
      <c r="J87" s="124">
        <f t="shared" si="21"/>
        <v>35.804375000000007</v>
      </c>
      <c r="K87" s="251">
        <f t="shared" si="22"/>
        <v>35.116875000000007</v>
      </c>
      <c r="L87" s="252">
        <f t="shared" si="23"/>
        <v>11.580000000000005</v>
      </c>
      <c r="M87" s="253" t="b">
        <f t="shared" si="24"/>
        <v>1</v>
      </c>
      <c r="N87" s="7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BK87" s="109"/>
    </row>
    <row r="88" spans="1:63" ht="12.75" x14ac:dyDescent="0.2">
      <c r="A88" s="248" t="s">
        <v>10</v>
      </c>
      <c r="B88" s="249" t="s">
        <v>24</v>
      </c>
      <c r="C88" s="59">
        <f>'MAIN PAGE'!G35</f>
        <v>11.478999999999999</v>
      </c>
      <c r="D88" s="124">
        <f>'MAIN PAGE'!G14</f>
        <v>0.2</v>
      </c>
      <c r="E88" s="124">
        <f>'MAIN PAGE'!G23+'MAIN PAGE'!J25</f>
        <v>0.05</v>
      </c>
      <c r="F88" s="254">
        <f t="shared" si="25"/>
        <v>0.25</v>
      </c>
      <c r="G88" s="98">
        <f>SUMIFS('Hero Stats'!D:D,'Hero Stats'!A:A,$B$56,'Hero Stats'!B:B,A88,'Hero Stats'!C:C,B88)
+SUMIFS('Hero Stats'!D:D,'Hero Stats'!A:A,$B$57,'Hero Stats'!B:B,A88,'Hero Stats'!C:C,B88)
+SUMIFS('Hero Stats'!D:D,'Hero Stats'!A:A,$B$58,'Hero Stats'!B:B,A88,'Hero Stats'!C:C,B88)</f>
        <v>3.23</v>
      </c>
      <c r="H88" s="124">
        <f>'Current Stats - Self'!E11</f>
        <v>6</v>
      </c>
      <c r="I88" s="124">
        <f>'MAIN PAGE'!C14</f>
        <v>1</v>
      </c>
      <c r="J88" s="124">
        <f t="shared" si="21"/>
        <v>31.563499999999998</v>
      </c>
      <c r="K88" s="251">
        <f t="shared" si="22"/>
        <v>31.063499999999998</v>
      </c>
      <c r="L88" s="252">
        <f t="shared" si="23"/>
        <v>11.478999999999999</v>
      </c>
      <c r="M88" s="253" t="b">
        <f t="shared" si="24"/>
        <v>1</v>
      </c>
      <c r="N88" s="7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BK88" s="109"/>
    </row>
    <row r="89" spans="1:63" ht="12.75" x14ac:dyDescent="0.2">
      <c r="A89" s="248" t="s">
        <v>11</v>
      </c>
      <c r="B89" s="249" t="s">
        <v>19</v>
      </c>
      <c r="C89" s="59">
        <f>'MAIN PAGE'!G36</f>
        <v>10.96</v>
      </c>
      <c r="D89" s="124">
        <f>'MAIN PAGE'!G11+'MAIN PAGE'!J15</f>
        <v>0</v>
      </c>
      <c r="E89" s="124">
        <f>'MAIN PAGE'!G19</f>
        <v>0.1</v>
      </c>
      <c r="F89" s="254">
        <f t="shared" ref="F89:F92" si="26">C42</f>
        <v>0.65312499999999996</v>
      </c>
      <c r="G89" s="98">
        <f>SUMIFS('Hero Stats'!D:D,'Hero Stats'!A:A,$B$56,'Hero Stats'!B:B,A89,'Hero Stats'!C:C,B89)
+SUMIFS('Hero Stats'!D:D,'Hero Stats'!A:A,$B$57,'Hero Stats'!B:B,A89,'Hero Stats'!C:C,B89)
+SUMIFS('Hero Stats'!D:D,'Hero Stats'!A:A,$B$58,'Hero Stats'!B:B,A89,'Hero Stats'!C:C,B89)</f>
        <v>14.5116</v>
      </c>
      <c r="H89" s="124">
        <f>'Current Stats - Self'!E12</f>
        <v>2</v>
      </c>
      <c r="I89" s="124">
        <f>'MAIN PAGE'!D11</f>
        <v>1</v>
      </c>
      <c r="J89" s="124">
        <f t="shared" si="21"/>
        <v>48.91427375</v>
      </c>
      <c r="K89" s="251">
        <f t="shared" si="22"/>
        <v>48.161148749999995</v>
      </c>
      <c r="L89" s="252">
        <f t="shared" si="23"/>
        <v>10.959999999999996</v>
      </c>
      <c r="M89" s="253" t="b">
        <f t="shared" si="24"/>
        <v>1</v>
      </c>
      <c r="N89" s="7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BK89" s="109"/>
    </row>
    <row r="90" spans="1:63" ht="12.75" x14ac:dyDescent="0.2">
      <c r="A90" s="248" t="s">
        <v>11</v>
      </c>
      <c r="B90" s="249" t="s">
        <v>21</v>
      </c>
      <c r="C90" s="59">
        <f>'MAIN PAGE'!G37</f>
        <v>11.195</v>
      </c>
      <c r="D90" s="124">
        <f>'MAIN PAGE'!G12+'MAIN PAGE'!J16</f>
        <v>0</v>
      </c>
      <c r="E90" s="124">
        <f>'MAIN PAGE'!G21</f>
        <v>0.1</v>
      </c>
      <c r="F90" s="254">
        <f t="shared" si="26"/>
        <v>0.2649999999999999</v>
      </c>
      <c r="G90" s="98">
        <f>SUMIFS('Hero Stats'!D:D,'Hero Stats'!A:A,$B$56,'Hero Stats'!B:B,A90,'Hero Stats'!C:C,B90)
+SUMIFS('Hero Stats'!D:D,'Hero Stats'!A:A,$B$57,'Hero Stats'!B:B,A90,'Hero Stats'!C:C,B90)
+SUMIFS('Hero Stats'!D:D,'Hero Stats'!A:A,$B$58,'Hero Stats'!B:B,A90,'Hero Stats'!C:C,B90)</f>
        <v>14.5116</v>
      </c>
      <c r="H90" s="124">
        <f>'Current Stats - Self'!E13</f>
        <v>2</v>
      </c>
      <c r="I90" s="124">
        <f>'MAIN PAGE'!D12</f>
        <v>1</v>
      </c>
      <c r="J90" s="124">
        <f t="shared" si="21"/>
        <v>38.184508999999998</v>
      </c>
      <c r="K90" s="251">
        <f t="shared" si="22"/>
        <v>37.819508999999996</v>
      </c>
      <c r="L90" s="252">
        <f t="shared" si="23"/>
        <v>11.194999999999999</v>
      </c>
      <c r="M90" s="253" t="b">
        <f t="shared" si="24"/>
        <v>1</v>
      </c>
      <c r="N90" s="7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BK90" s="109"/>
    </row>
    <row r="91" spans="1:63" ht="12.75" x14ac:dyDescent="0.2">
      <c r="A91" s="248" t="s">
        <v>11</v>
      </c>
      <c r="B91" s="249" t="s">
        <v>22</v>
      </c>
      <c r="C91" s="59">
        <f>'MAIN PAGE'!G38</f>
        <v>11.355</v>
      </c>
      <c r="D91" s="124">
        <f>'MAIN PAGE'!G13</f>
        <v>0.2</v>
      </c>
      <c r="E91" s="124">
        <f>'MAIN PAGE'!G22+'MAIN PAGE'!J24</f>
        <v>0.05</v>
      </c>
      <c r="F91" s="250">
        <f t="shared" si="26"/>
        <v>0.4375</v>
      </c>
      <c r="G91" s="98">
        <f>SUMIFS('Hero Stats'!D:D,'Hero Stats'!A:A,$B$56,'Hero Stats'!B:B,A91,'Hero Stats'!C:C,B91)
+SUMIFS('Hero Stats'!D:D,'Hero Stats'!A:A,$B$57,'Hero Stats'!B:B,A91,'Hero Stats'!C:C,B91)
+SUMIFS('Hero Stats'!D:D,'Hero Stats'!A:A,$B$58,'Hero Stats'!B:B,A91,'Hero Stats'!C:C,B91)</f>
        <v>3.625</v>
      </c>
      <c r="H91" s="124">
        <f>'Current Stats - Self'!E14</f>
        <v>6</v>
      </c>
      <c r="I91" s="124">
        <f>'MAIN PAGE'!D13</f>
        <v>1</v>
      </c>
      <c r="J91" s="124">
        <f t="shared" si="21"/>
        <v>36.091250000000002</v>
      </c>
      <c r="K91" s="251">
        <f t="shared" si="22"/>
        <v>35.403750000000002</v>
      </c>
      <c r="L91" s="252">
        <f t="shared" si="23"/>
        <v>11.355</v>
      </c>
      <c r="M91" s="253" t="b">
        <f t="shared" si="24"/>
        <v>1</v>
      </c>
      <c r="N91" s="7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BK91" s="109"/>
    </row>
    <row r="92" spans="1:63" ht="12.75" x14ac:dyDescent="0.2">
      <c r="A92" s="248" t="s">
        <v>11</v>
      </c>
      <c r="B92" s="249" t="s">
        <v>24</v>
      </c>
      <c r="C92" s="59">
        <f>'MAIN PAGE'!G39</f>
        <v>11.268000000000001</v>
      </c>
      <c r="D92" s="124">
        <f>'MAIN PAGE'!G14</f>
        <v>0.2</v>
      </c>
      <c r="E92" s="124">
        <f>'MAIN PAGE'!G23+'MAIN PAGE'!J25</f>
        <v>0.05</v>
      </c>
      <c r="F92" s="254">
        <f t="shared" si="26"/>
        <v>0.25</v>
      </c>
      <c r="G92" s="98">
        <f>SUMIFS('Hero Stats'!D:D,'Hero Stats'!A:A,$B$56,'Hero Stats'!B:B,A92,'Hero Stats'!C:C,B92)
+SUMIFS('Hero Stats'!D:D,'Hero Stats'!A:A,$B$57,'Hero Stats'!B:B,A92,'Hero Stats'!C:C,B92)
+SUMIFS('Hero Stats'!D:D,'Hero Stats'!A:A,$B$58,'Hero Stats'!B:B,A92,'Hero Stats'!C:C,B92)</f>
        <v>3.625</v>
      </c>
      <c r="H92" s="124">
        <f>'Current Stats - Self'!E15</f>
        <v>6</v>
      </c>
      <c r="I92" s="124">
        <f>'MAIN PAGE'!D14</f>
        <v>1</v>
      </c>
      <c r="J92" s="124">
        <f t="shared" si="21"/>
        <v>31.839500000000001</v>
      </c>
      <c r="K92" s="251">
        <f t="shared" si="22"/>
        <v>31.339500000000001</v>
      </c>
      <c r="L92" s="252">
        <f t="shared" si="23"/>
        <v>11.268000000000001</v>
      </c>
      <c r="M92" s="253" t="b">
        <f t="shared" si="24"/>
        <v>1</v>
      </c>
      <c r="N92" s="7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BK92" s="109"/>
    </row>
    <row r="93" spans="1:63" ht="12.75" x14ac:dyDescent="0.2">
      <c r="A93" s="41"/>
      <c r="B93" s="41"/>
      <c r="C93" s="2"/>
      <c r="D93" s="70"/>
      <c r="E93" s="2"/>
      <c r="F93" s="254"/>
      <c r="G93" s="70"/>
      <c r="H93" s="2"/>
      <c r="I93" s="2"/>
      <c r="J93" s="2"/>
      <c r="K93" s="255"/>
      <c r="L93" s="253"/>
      <c r="M93" s="253"/>
      <c r="N93" s="7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BK93" s="109"/>
    </row>
    <row r="94" spans="1:63" ht="12.75" x14ac:dyDescent="0.2">
      <c r="A94" s="37" t="s">
        <v>144</v>
      </c>
      <c r="B94" s="41"/>
      <c r="C94" s="2"/>
      <c r="D94" s="70"/>
      <c r="E94" s="2"/>
      <c r="F94" s="254"/>
      <c r="G94" s="70"/>
      <c r="H94" s="2"/>
      <c r="I94" s="2"/>
      <c r="J94" s="2"/>
      <c r="K94" s="255"/>
      <c r="L94" s="253"/>
      <c r="M94" s="253"/>
      <c r="N94" s="7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BK94" s="109"/>
    </row>
    <row r="95" spans="1:63" ht="12.75" x14ac:dyDescent="0.2">
      <c r="B95" s="256"/>
      <c r="C95" s="35" t="s">
        <v>137</v>
      </c>
      <c r="D95" s="97" t="s">
        <v>138</v>
      </c>
      <c r="E95" s="37" t="s">
        <v>139</v>
      </c>
      <c r="F95" s="247" t="s">
        <v>140</v>
      </c>
      <c r="G95" s="97" t="s">
        <v>141</v>
      </c>
      <c r="H95" s="97" t="s">
        <v>142</v>
      </c>
      <c r="I95" s="37" t="s">
        <v>143</v>
      </c>
      <c r="J95" s="37" t="s">
        <v>43</v>
      </c>
      <c r="K95" s="255"/>
      <c r="L95" s="253"/>
      <c r="M95" s="253"/>
      <c r="N95" s="7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BK95" s="109"/>
    </row>
    <row r="96" spans="1:63" ht="12.75" x14ac:dyDescent="0.2">
      <c r="A96" s="248" t="s">
        <v>9</v>
      </c>
      <c r="B96" s="249" t="s">
        <v>19</v>
      </c>
      <c r="C96" s="56">
        <f>'MAIN PAGE'!J28</f>
        <v>10.960000000000003</v>
      </c>
      <c r="D96" s="124">
        <f>'MAIN PAGE'!J11+'MAIN PAGE'!G15</f>
        <v>0</v>
      </c>
      <c r="E96" s="124">
        <f>'MAIN PAGE'!J19</f>
        <v>0.1</v>
      </c>
      <c r="F96" s="254">
        <f t="shared" ref="F96:F99" si="27">J30</f>
        <v>0.4375</v>
      </c>
      <c r="G96" s="98">
        <f>SUMIFS('Hero Stats'!D:D,'Hero Stats'!A:A,$B$69,'Hero Stats'!B:B,A96,'Hero Stats'!C:C,B96)
+SUMIFS('Hero Stats'!D:D,'Hero Stats'!A:A,$B$70,'Hero Stats'!B:B,A96,'Hero Stats'!C:C,B96)
+SUMIFS('Hero Stats'!D:D,'Hero Stats'!A:A,$B$71,'Hero Stats'!B:B,A96,'Hero Stats'!C:C,B96)</f>
        <v>14.5116</v>
      </c>
      <c r="H96" s="124">
        <f>'Current Stats - Enemy'!E4</f>
        <v>2</v>
      </c>
      <c r="I96" s="124">
        <f>'MAIN PAGE'!B11</f>
        <v>1</v>
      </c>
      <c r="J96" s="124">
        <f t="shared" ref="J96:J107" si="28">(C96+G96+H96*I96)*(1+SUM(D96:F96))+SUM(D96:F96)</f>
        <v>42.775085000000004</v>
      </c>
      <c r="K96" s="251">
        <f t="shared" ref="K96:K107" si="29">J96-F96-E96-D96</f>
        <v>42.237585000000003</v>
      </c>
      <c r="L96" s="252">
        <f t="shared" ref="L96:L107" si="30">K96/(1+F96+E96+D96)-G96-H96</f>
        <v>10.959999999999999</v>
      </c>
      <c r="M96" s="253" t="b">
        <f t="shared" ref="M96:M107" si="31">L96=C96</f>
        <v>1</v>
      </c>
      <c r="N96" s="7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BK96" s="109"/>
    </row>
    <row r="97" spans="1:600" ht="12.75" x14ac:dyDescent="0.2">
      <c r="A97" s="248" t="s">
        <v>9</v>
      </c>
      <c r="B97" s="249" t="s">
        <v>21</v>
      </c>
      <c r="C97" s="56">
        <f>'MAIN PAGE'!J29</f>
        <v>11.195000000000002</v>
      </c>
      <c r="D97" s="124">
        <f>'MAIN PAGE'!J12+'MAIN PAGE'!G16</f>
        <v>0</v>
      </c>
      <c r="E97" s="124">
        <f>'MAIN PAGE'!J21</f>
        <v>0.1</v>
      </c>
      <c r="F97" s="254">
        <f t="shared" si="27"/>
        <v>1.4999999999999902E-2</v>
      </c>
      <c r="G97" s="98">
        <f>SUMIFS('Hero Stats'!D:D,'Hero Stats'!A:A,$B$69,'Hero Stats'!B:B,A97,'Hero Stats'!C:C,B97)
+SUMIFS('Hero Stats'!D:D,'Hero Stats'!A:A,$B$70,'Hero Stats'!B:B,A97,'Hero Stats'!C:C,B97)
+SUMIFS('Hero Stats'!D:D,'Hero Stats'!A:A,$B$71,'Hero Stats'!B:B,A97,'Hero Stats'!C:C,B97)</f>
        <v>14.5116</v>
      </c>
      <c r="H97" s="124">
        <f>'Current Stats - Enemy'!E5</f>
        <v>2</v>
      </c>
      <c r="I97" s="124">
        <f>'MAIN PAGE'!B12</f>
        <v>1</v>
      </c>
      <c r="J97" s="124">
        <f t="shared" si="28"/>
        <v>31.007859</v>
      </c>
      <c r="K97" s="251">
        <f t="shared" si="29"/>
        <v>30.892858999999998</v>
      </c>
      <c r="L97" s="252">
        <f t="shared" si="30"/>
        <v>11.194999999999999</v>
      </c>
      <c r="M97" s="253" t="b">
        <f t="shared" si="31"/>
        <v>1</v>
      </c>
      <c r="N97" s="70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BK97" s="109"/>
    </row>
    <row r="98" spans="1:600" ht="12.75" x14ac:dyDescent="0.2">
      <c r="A98" s="248" t="s">
        <v>9</v>
      </c>
      <c r="B98" s="249" t="s">
        <v>22</v>
      </c>
      <c r="C98" s="56">
        <f>'MAIN PAGE'!J30</f>
        <v>11.565999999999999</v>
      </c>
      <c r="D98" s="124">
        <f>'MAIN PAGE'!J13</f>
        <v>0.2</v>
      </c>
      <c r="E98" s="124">
        <f>'MAIN PAGE'!J22+'MAIN PAGE'!G24</f>
        <v>0.05</v>
      </c>
      <c r="F98" s="254">
        <f t="shared" si="27"/>
        <v>5.0000000000000044E-2</v>
      </c>
      <c r="G98" s="98">
        <f>SUMIFS('Hero Stats'!D:D,'Hero Stats'!A:A,$B$69,'Hero Stats'!B:B,A98,'Hero Stats'!C:C,B98)
+SUMIFS('Hero Stats'!D:D,'Hero Stats'!A:A,$B$70,'Hero Stats'!B:B,A98,'Hero Stats'!C:C,B98)
+SUMIFS('Hero Stats'!D:D,'Hero Stats'!A:A,$B$71,'Hero Stats'!B:B,A98,'Hero Stats'!C:C,B98)</f>
        <v>3.625</v>
      </c>
      <c r="H98" s="124">
        <f>'Current Stats - Enemy'!E6</f>
        <v>6</v>
      </c>
      <c r="I98" s="124">
        <f>'MAIN PAGE'!B13</f>
        <v>1</v>
      </c>
      <c r="J98" s="124">
        <f t="shared" si="28"/>
        <v>27.848300000000002</v>
      </c>
      <c r="K98" s="251">
        <f t="shared" si="29"/>
        <v>27.548300000000001</v>
      </c>
      <c r="L98" s="252">
        <f t="shared" si="30"/>
        <v>11.565999999999999</v>
      </c>
      <c r="M98" s="253" t="b">
        <f t="shared" si="31"/>
        <v>1</v>
      </c>
      <c r="N98" s="7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BK98" s="109"/>
      <c r="BL98" s="27">
        <v>1</v>
      </c>
      <c r="BM98" s="27">
        <v>3</v>
      </c>
      <c r="BN98" s="27">
        <v>4</v>
      </c>
      <c r="BO98" s="27">
        <v>5</v>
      </c>
      <c r="BP98" s="27">
        <v>6</v>
      </c>
      <c r="BQ98" s="27">
        <v>7</v>
      </c>
      <c r="BR98" s="27">
        <v>8</v>
      </c>
      <c r="BS98" s="27">
        <v>9</v>
      </c>
      <c r="BT98" s="27">
        <v>10</v>
      </c>
      <c r="BU98" s="27">
        <v>11</v>
      </c>
      <c r="BV98" s="27">
        <v>12</v>
      </c>
      <c r="BW98" s="27">
        <v>13</v>
      </c>
      <c r="BX98" s="27">
        <v>14</v>
      </c>
      <c r="BY98" s="27">
        <v>15</v>
      </c>
      <c r="BZ98" s="27">
        <v>16</v>
      </c>
      <c r="CA98" s="27">
        <v>17</v>
      </c>
      <c r="CB98" s="27">
        <v>18</v>
      </c>
      <c r="CC98" s="27">
        <v>19</v>
      </c>
      <c r="CD98" s="27">
        <v>20</v>
      </c>
      <c r="CE98" s="27">
        <v>21</v>
      </c>
      <c r="CF98" s="27">
        <v>22</v>
      </c>
      <c r="CG98" s="27">
        <v>23</v>
      </c>
      <c r="CH98" s="27">
        <v>24</v>
      </c>
      <c r="CI98" s="27">
        <v>25</v>
      </c>
      <c r="CJ98" s="27">
        <v>26</v>
      </c>
      <c r="CK98" s="27">
        <v>27</v>
      </c>
      <c r="CL98" s="27">
        <v>28</v>
      </c>
      <c r="CM98" s="27">
        <v>29</v>
      </c>
      <c r="CN98" s="27">
        <v>30</v>
      </c>
      <c r="CO98" s="27">
        <v>31</v>
      </c>
      <c r="CP98" s="27">
        <v>32</v>
      </c>
      <c r="CQ98" s="27">
        <v>33</v>
      </c>
      <c r="CR98" s="27">
        <v>34</v>
      </c>
      <c r="CS98" s="27">
        <v>35</v>
      </c>
      <c r="CT98" s="27">
        <v>36</v>
      </c>
      <c r="CU98" s="27">
        <v>37</v>
      </c>
      <c r="CV98" s="27">
        <v>38</v>
      </c>
      <c r="CW98" s="27">
        <v>39</v>
      </c>
      <c r="CX98" s="27">
        <v>40</v>
      </c>
      <c r="CY98" s="27">
        <v>41</v>
      </c>
      <c r="CZ98" s="27">
        <v>42</v>
      </c>
      <c r="DA98" s="27">
        <v>43</v>
      </c>
      <c r="DB98" s="27">
        <v>44</v>
      </c>
      <c r="DC98" s="27">
        <v>45</v>
      </c>
      <c r="DD98" s="27">
        <v>46</v>
      </c>
      <c r="DE98" s="27">
        <v>47</v>
      </c>
      <c r="DF98" s="27">
        <v>48</v>
      </c>
      <c r="DG98" s="27">
        <v>49</v>
      </c>
      <c r="DH98" s="27">
        <v>50</v>
      </c>
      <c r="DI98" s="27">
        <v>51</v>
      </c>
      <c r="DJ98" s="27">
        <v>52</v>
      </c>
      <c r="DK98" s="27">
        <v>53</v>
      </c>
      <c r="DL98" s="27">
        <v>54</v>
      </c>
      <c r="DM98" s="27">
        <v>55</v>
      </c>
      <c r="DN98" s="27">
        <v>56</v>
      </c>
      <c r="DO98" s="27">
        <v>57</v>
      </c>
      <c r="DP98" s="27">
        <v>58</v>
      </c>
      <c r="DQ98" s="27">
        <v>59</v>
      </c>
      <c r="DR98" s="27">
        <v>60</v>
      </c>
      <c r="DS98" s="27">
        <v>61</v>
      </c>
      <c r="DT98" s="27">
        <v>62</v>
      </c>
      <c r="DU98" s="27">
        <v>63</v>
      </c>
      <c r="DV98" s="27">
        <v>64</v>
      </c>
      <c r="DW98" s="27">
        <v>65</v>
      </c>
      <c r="DX98" s="27">
        <v>66</v>
      </c>
      <c r="DY98" s="27">
        <v>67</v>
      </c>
      <c r="DZ98" s="27">
        <v>68</v>
      </c>
      <c r="EA98" s="27">
        <v>69</v>
      </c>
      <c r="EB98" s="27">
        <v>70</v>
      </c>
      <c r="EC98" s="27">
        <v>71</v>
      </c>
      <c r="ED98" s="27">
        <v>72</v>
      </c>
      <c r="EE98" s="27">
        <v>73</v>
      </c>
      <c r="EF98" s="27">
        <v>74</v>
      </c>
      <c r="EG98" s="27">
        <v>75</v>
      </c>
      <c r="EH98" s="27">
        <v>76</v>
      </c>
      <c r="EI98" s="27">
        <v>77</v>
      </c>
      <c r="EJ98" s="27">
        <v>78</v>
      </c>
      <c r="EK98" s="27">
        <v>79</v>
      </c>
      <c r="EL98" s="27">
        <v>80</v>
      </c>
      <c r="EM98" s="27">
        <v>81</v>
      </c>
      <c r="EN98" s="27">
        <v>82</v>
      </c>
      <c r="EO98" s="27">
        <v>83</v>
      </c>
      <c r="EP98" s="27">
        <v>84</v>
      </c>
      <c r="EQ98" s="27">
        <v>85</v>
      </c>
      <c r="ER98" s="27">
        <v>86</v>
      </c>
      <c r="ES98" s="27">
        <v>87</v>
      </c>
      <c r="ET98" s="27">
        <v>88</v>
      </c>
      <c r="EU98" s="27">
        <v>89</v>
      </c>
      <c r="EV98" s="27">
        <v>90</v>
      </c>
      <c r="EW98" s="27">
        <v>91</v>
      </c>
      <c r="EX98" s="27">
        <v>92</v>
      </c>
      <c r="EY98" s="27">
        <v>93</v>
      </c>
      <c r="EZ98" s="27">
        <v>94</v>
      </c>
      <c r="FA98" s="27">
        <v>95</v>
      </c>
      <c r="FB98" s="27">
        <v>96</v>
      </c>
      <c r="FC98" s="27">
        <v>97</v>
      </c>
      <c r="FD98" s="27">
        <v>98</v>
      </c>
      <c r="FE98" s="27">
        <v>99</v>
      </c>
      <c r="FF98" s="27">
        <v>100</v>
      </c>
      <c r="FG98" s="27">
        <v>101</v>
      </c>
      <c r="FH98" s="27">
        <v>102</v>
      </c>
      <c r="FI98" s="27">
        <v>103</v>
      </c>
      <c r="FJ98" s="27">
        <v>104</v>
      </c>
      <c r="FK98" s="27">
        <v>105</v>
      </c>
      <c r="FL98" s="27">
        <v>106</v>
      </c>
      <c r="FM98" s="27">
        <v>107</v>
      </c>
      <c r="FN98" s="27">
        <v>108</v>
      </c>
      <c r="FO98" s="27">
        <v>109</v>
      </c>
      <c r="FP98" s="27">
        <v>110</v>
      </c>
      <c r="FQ98" s="27">
        <v>111</v>
      </c>
      <c r="FR98" s="27">
        <v>112</v>
      </c>
      <c r="FS98" s="27">
        <v>113</v>
      </c>
      <c r="FT98" s="27">
        <v>114</v>
      </c>
      <c r="FU98" s="27">
        <v>115</v>
      </c>
      <c r="FV98" s="27">
        <v>116</v>
      </c>
      <c r="FW98" s="27">
        <v>117</v>
      </c>
      <c r="FX98" s="27">
        <v>118</v>
      </c>
      <c r="FY98" s="27">
        <v>119</v>
      </c>
      <c r="FZ98" s="27">
        <v>120</v>
      </c>
      <c r="GA98" s="27">
        <v>121</v>
      </c>
      <c r="GB98" s="27">
        <v>122</v>
      </c>
      <c r="GC98" s="27">
        <v>123</v>
      </c>
      <c r="GD98" s="27">
        <v>124</v>
      </c>
      <c r="GE98" s="27">
        <v>125</v>
      </c>
      <c r="GF98" s="27">
        <v>126</v>
      </c>
      <c r="GG98" s="27">
        <v>127</v>
      </c>
      <c r="GH98" s="27">
        <v>128</v>
      </c>
      <c r="GI98" s="27">
        <v>129</v>
      </c>
      <c r="GJ98" s="27">
        <v>130</v>
      </c>
      <c r="GK98" s="27">
        <v>131</v>
      </c>
      <c r="GL98" s="27">
        <v>132</v>
      </c>
      <c r="GM98" s="27">
        <v>133</v>
      </c>
      <c r="GN98" s="27">
        <v>134</v>
      </c>
      <c r="GO98" s="27">
        <v>135</v>
      </c>
      <c r="GP98" s="27">
        <v>136</v>
      </c>
      <c r="GQ98" s="27">
        <v>137</v>
      </c>
      <c r="GR98" s="27">
        <v>138</v>
      </c>
      <c r="GS98" s="27">
        <v>139</v>
      </c>
      <c r="GT98" s="27">
        <v>140</v>
      </c>
      <c r="GU98" s="27">
        <v>141</v>
      </c>
      <c r="GV98" s="27">
        <v>142</v>
      </c>
      <c r="GW98" s="27">
        <v>143</v>
      </c>
      <c r="GX98" s="27">
        <v>144</v>
      </c>
      <c r="GY98" s="27">
        <v>145</v>
      </c>
      <c r="GZ98" s="27">
        <v>146</v>
      </c>
      <c r="HA98" s="27">
        <v>147</v>
      </c>
      <c r="HB98" s="27">
        <v>148</v>
      </c>
      <c r="HC98" s="27">
        <v>149</v>
      </c>
      <c r="HD98" s="27">
        <v>150</v>
      </c>
      <c r="HE98" s="27">
        <v>151</v>
      </c>
      <c r="HF98" s="27">
        <v>152</v>
      </c>
      <c r="HG98" s="27">
        <v>153</v>
      </c>
      <c r="HH98" s="27">
        <v>154</v>
      </c>
      <c r="HI98" s="27">
        <v>155</v>
      </c>
      <c r="HJ98" s="27">
        <v>156</v>
      </c>
      <c r="HK98" s="27">
        <v>157</v>
      </c>
      <c r="HL98" s="27">
        <v>158</v>
      </c>
      <c r="HM98" s="27">
        <v>159</v>
      </c>
      <c r="HN98" s="27">
        <v>160</v>
      </c>
      <c r="HO98" s="27">
        <v>161</v>
      </c>
      <c r="HP98" s="27">
        <v>162</v>
      </c>
      <c r="HQ98" s="27">
        <v>163</v>
      </c>
      <c r="HR98" s="27">
        <v>164</v>
      </c>
      <c r="HS98" s="27">
        <v>165</v>
      </c>
      <c r="HT98" s="27">
        <v>166</v>
      </c>
      <c r="HU98" s="27">
        <v>167</v>
      </c>
      <c r="HV98" s="27">
        <v>168</v>
      </c>
      <c r="HW98" s="27">
        <v>169</v>
      </c>
      <c r="HX98" s="27">
        <v>170</v>
      </c>
      <c r="HY98" s="27">
        <v>171</v>
      </c>
      <c r="HZ98" s="27">
        <v>172</v>
      </c>
      <c r="IA98" s="27">
        <v>173</v>
      </c>
      <c r="IB98" s="27">
        <v>174</v>
      </c>
      <c r="IC98" s="27">
        <v>175</v>
      </c>
      <c r="ID98" s="27">
        <v>176</v>
      </c>
      <c r="IE98" s="27">
        <v>177</v>
      </c>
      <c r="IF98" s="27">
        <v>178</v>
      </c>
      <c r="IG98" s="27">
        <v>179</v>
      </c>
      <c r="IH98" s="27">
        <v>180</v>
      </c>
      <c r="II98" s="27">
        <v>181</v>
      </c>
      <c r="IJ98" s="27">
        <v>182</v>
      </c>
      <c r="IK98" s="27">
        <v>183</v>
      </c>
      <c r="IL98" s="27">
        <v>184</v>
      </c>
      <c r="IM98" s="27">
        <v>185</v>
      </c>
      <c r="IN98" s="27">
        <v>186</v>
      </c>
      <c r="IO98" s="27">
        <v>187</v>
      </c>
      <c r="IP98" s="27">
        <v>188</v>
      </c>
      <c r="IQ98" s="27">
        <v>189</v>
      </c>
      <c r="IR98" s="27">
        <v>190</v>
      </c>
      <c r="IS98" s="27">
        <v>191</v>
      </c>
      <c r="IT98" s="27">
        <v>192</v>
      </c>
      <c r="IU98" s="27">
        <v>193</v>
      </c>
      <c r="IV98" s="27">
        <v>194</v>
      </c>
      <c r="IW98" s="27">
        <v>195</v>
      </c>
      <c r="IX98" s="27">
        <v>196</v>
      </c>
      <c r="IY98" s="27">
        <v>197</v>
      </c>
      <c r="IZ98" s="27">
        <v>198</v>
      </c>
      <c r="JA98" s="27">
        <v>199</v>
      </c>
      <c r="JB98" s="27">
        <v>200</v>
      </c>
      <c r="JC98" s="27">
        <v>201</v>
      </c>
      <c r="JD98" s="27">
        <v>202</v>
      </c>
      <c r="JE98" s="27">
        <v>203</v>
      </c>
      <c r="JF98" s="27">
        <v>204</v>
      </c>
      <c r="JG98" s="27">
        <v>205</v>
      </c>
      <c r="JH98" s="27">
        <v>206</v>
      </c>
      <c r="JI98" s="27">
        <v>207</v>
      </c>
      <c r="JJ98" s="27">
        <v>208</v>
      </c>
      <c r="JK98" s="27">
        <v>209</v>
      </c>
      <c r="JL98" s="27">
        <v>210</v>
      </c>
      <c r="JM98" s="27">
        <v>211</v>
      </c>
      <c r="JN98" s="27">
        <v>212</v>
      </c>
      <c r="JO98" s="27">
        <v>213</v>
      </c>
      <c r="JP98" s="27">
        <v>214</v>
      </c>
      <c r="JQ98" s="27">
        <v>215</v>
      </c>
      <c r="JR98" s="27">
        <v>216</v>
      </c>
      <c r="JS98" s="27">
        <v>217</v>
      </c>
      <c r="JT98" s="27">
        <v>218</v>
      </c>
      <c r="JU98" s="27">
        <v>219</v>
      </c>
      <c r="JV98" s="27">
        <v>220</v>
      </c>
      <c r="JW98" s="27">
        <v>221</v>
      </c>
      <c r="JX98" s="27">
        <v>222</v>
      </c>
      <c r="JY98" s="27">
        <v>223</v>
      </c>
      <c r="JZ98" s="27">
        <v>224</v>
      </c>
      <c r="KA98" s="27">
        <v>225</v>
      </c>
      <c r="KB98" s="27">
        <v>226</v>
      </c>
      <c r="KC98" s="27">
        <v>227</v>
      </c>
      <c r="KD98" s="27">
        <v>228</v>
      </c>
      <c r="KE98" s="27">
        <v>229</v>
      </c>
      <c r="KF98" s="27">
        <v>230</v>
      </c>
      <c r="KG98" s="27">
        <v>231</v>
      </c>
      <c r="KH98" s="27">
        <v>232</v>
      </c>
      <c r="KI98" s="27">
        <v>233</v>
      </c>
      <c r="KJ98" s="27">
        <v>234</v>
      </c>
      <c r="KK98" s="27">
        <v>235</v>
      </c>
      <c r="KL98" s="27">
        <v>236</v>
      </c>
      <c r="KM98" s="27">
        <v>237</v>
      </c>
      <c r="KN98" s="27">
        <v>238</v>
      </c>
      <c r="KO98" s="27">
        <v>239</v>
      </c>
      <c r="KP98" s="27">
        <v>240</v>
      </c>
      <c r="KQ98" s="27">
        <v>241</v>
      </c>
      <c r="KR98" s="27">
        <v>242</v>
      </c>
      <c r="KS98" s="27">
        <v>243</v>
      </c>
      <c r="KT98" s="27">
        <v>244</v>
      </c>
      <c r="KU98" s="27">
        <v>245</v>
      </c>
      <c r="KV98" s="27">
        <v>246</v>
      </c>
      <c r="KW98" s="27">
        <v>247</v>
      </c>
      <c r="KX98" s="27">
        <v>248</v>
      </c>
      <c r="KY98" s="27">
        <v>249</v>
      </c>
      <c r="KZ98" s="27">
        <v>250</v>
      </c>
      <c r="LA98" s="27">
        <v>251</v>
      </c>
      <c r="LB98" s="27">
        <v>252</v>
      </c>
      <c r="LC98" s="27">
        <v>253</v>
      </c>
      <c r="LD98" s="27">
        <v>254</v>
      </c>
      <c r="LE98" s="27">
        <v>255</v>
      </c>
      <c r="LF98" s="27">
        <v>256</v>
      </c>
      <c r="LG98" s="27">
        <v>257</v>
      </c>
      <c r="LH98" s="27">
        <v>258</v>
      </c>
      <c r="LI98" s="27">
        <v>259</v>
      </c>
      <c r="LJ98" s="27">
        <v>260</v>
      </c>
      <c r="LK98" s="27">
        <v>261</v>
      </c>
      <c r="LL98" s="27">
        <v>262</v>
      </c>
      <c r="LM98" s="27">
        <v>263</v>
      </c>
      <c r="LN98" s="27">
        <v>264</v>
      </c>
      <c r="LO98" s="27">
        <v>265</v>
      </c>
      <c r="LP98" s="27">
        <v>266</v>
      </c>
      <c r="LQ98" s="27">
        <v>267</v>
      </c>
      <c r="LR98" s="27">
        <v>268</v>
      </c>
      <c r="LS98" s="27">
        <v>269</v>
      </c>
      <c r="LT98" s="27">
        <v>270</v>
      </c>
      <c r="LU98" s="27">
        <v>271</v>
      </c>
      <c r="LV98" s="27">
        <v>272</v>
      </c>
      <c r="LW98" s="27">
        <v>273</v>
      </c>
      <c r="LX98" s="27">
        <v>274</v>
      </c>
      <c r="LY98" s="27">
        <v>275</v>
      </c>
      <c r="LZ98" s="27">
        <v>276</v>
      </c>
      <c r="MA98" s="27">
        <v>277</v>
      </c>
      <c r="MB98" s="27">
        <v>278</v>
      </c>
      <c r="MC98" s="27">
        <v>279</v>
      </c>
      <c r="MD98" s="27">
        <v>280</v>
      </c>
      <c r="ME98" s="27">
        <v>281</v>
      </c>
      <c r="MF98" s="27">
        <v>282</v>
      </c>
      <c r="MG98" s="27">
        <v>283</v>
      </c>
      <c r="MH98" s="27">
        <v>284</v>
      </c>
      <c r="MI98" s="27">
        <v>285</v>
      </c>
      <c r="MJ98" s="27">
        <v>286</v>
      </c>
      <c r="MK98" s="27">
        <v>287</v>
      </c>
      <c r="ML98" s="27">
        <v>288</v>
      </c>
      <c r="MM98" s="27">
        <v>289</v>
      </c>
      <c r="MN98" s="27">
        <v>290</v>
      </c>
      <c r="MO98" s="27">
        <v>291</v>
      </c>
      <c r="MP98" s="27">
        <v>292</v>
      </c>
      <c r="MQ98" s="27">
        <v>293</v>
      </c>
      <c r="MR98" s="27">
        <v>294</v>
      </c>
      <c r="MS98" s="27">
        <v>295</v>
      </c>
      <c r="MT98" s="27">
        <v>296</v>
      </c>
      <c r="MU98" s="27">
        <v>297</v>
      </c>
      <c r="MV98" s="27">
        <v>298</v>
      </c>
      <c r="MW98" s="27">
        <v>299</v>
      </c>
      <c r="MX98" s="27">
        <v>300</v>
      </c>
      <c r="MY98" s="27">
        <v>301</v>
      </c>
      <c r="MZ98" s="27">
        <v>302</v>
      </c>
      <c r="NA98" s="27">
        <v>303</v>
      </c>
      <c r="NB98" s="27">
        <v>304</v>
      </c>
      <c r="NC98" s="27">
        <v>305</v>
      </c>
      <c r="ND98" s="27">
        <v>306</v>
      </c>
      <c r="NE98" s="27">
        <v>307</v>
      </c>
      <c r="NF98" s="27">
        <v>308</v>
      </c>
      <c r="NG98" s="27">
        <v>309</v>
      </c>
      <c r="NH98" s="27">
        <v>310</v>
      </c>
      <c r="NI98" s="27">
        <v>311</v>
      </c>
      <c r="NJ98" s="27">
        <v>312</v>
      </c>
      <c r="NK98" s="27">
        <v>313</v>
      </c>
      <c r="NL98" s="27">
        <v>314</v>
      </c>
      <c r="NM98" s="27">
        <v>315</v>
      </c>
      <c r="NN98" s="27">
        <v>316</v>
      </c>
      <c r="NO98" s="27">
        <v>317</v>
      </c>
      <c r="NP98" s="27">
        <v>318</v>
      </c>
      <c r="NQ98" s="27">
        <v>319</v>
      </c>
      <c r="NR98" s="27">
        <v>320</v>
      </c>
      <c r="NS98" s="27">
        <v>321</v>
      </c>
      <c r="NT98" s="27">
        <v>322</v>
      </c>
      <c r="NU98" s="27">
        <v>323</v>
      </c>
      <c r="NV98" s="27">
        <v>324</v>
      </c>
      <c r="NW98" s="27">
        <v>325</v>
      </c>
      <c r="NX98" s="27">
        <v>326</v>
      </c>
      <c r="NY98" s="27">
        <v>327</v>
      </c>
      <c r="NZ98" s="27">
        <v>328</v>
      </c>
      <c r="OA98" s="27">
        <v>329</v>
      </c>
      <c r="OB98" s="27">
        <v>330</v>
      </c>
      <c r="OC98" s="27">
        <v>331</v>
      </c>
      <c r="OD98" s="27">
        <v>332</v>
      </c>
      <c r="OE98" s="27">
        <v>333</v>
      </c>
      <c r="OF98" s="27">
        <v>334</v>
      </c>
      <c r="OG98" s="27">
        <v>335</v>
      </c>
      <c r="OH98" s="27">
        <v>336</v>
      </c>
      <c r="OI98" s="27">
        <v>337</v>
      </c>
      <c r="OJ98" s="27">
        <v>338</v>
      </c>
      <c r="OK98" s="27">
        <v>339</v>
      </c>
      <c r="OL98" s="27">
        <v>340</v>
      </c>
      <c r="OM98" s="27">
        <v>341</v>
      </c>
      <c r="ON98" s="27">
        <v>342</v>
      </c>
      <c r="OO98" s="27">
        <v>343</v>
      </c>
      <c r="OP98" s="27">
        <v>344</v>
      </c>
      <c r="OQ98" s="27">
        <v>345</v>
      </c>
      <c r="OR98" s="27">
        <v>346</v>
      </c>
      <c r="OS98" s="27">
        <v>347</v>
      </c>
      <c r="OT98" s="27">
        <v>348</v>
      </c>
      <c r="OU98" s="27">
        <v>349</v>
      </c>
      <c r="OV98" s="27">
        <v>350</v>
      </c>
      <c r="OW98" s="27">
        <v>351</v>
      </c>
      <c r="OX98" s="27">
        <v>352</v>
      </c>
      <c r="OY98" s="27">
        <v>353</v>
      </c>
      <c r="OZ98" s="27">
        <v>354</v>
      </c>
      <c r="PA98" s="27">
        <v>355</v>
      </c>
      <c r="PB98" s="27">
        <v>356</v>
      </c>
      <c r="PC98" s="27">
        <v>357</v>
      </c>
      <c r="PD98" s="27">
        <v>358</v>
      </c>
      <c r="PE98" s="27">
        <v>359</v>
      </c>
      <c r="PF98" s="27">
        <v>360</v>
      </c>
      <c r="PG98" s="27">
        <v>361</v>
      </c>
      <c r="PH98" s="27">
        <v>362</v>
      </c>
      <c r="PI98" s="27">
        <v>363</v>
      </c>
      <c r="PJ98" s="27">
        <v>364</v>
      </c>
      <c r="PK98" s="27">
        <v>365</v>
      </c>
      <c r="PL98" s="27">
        <v>366</v>
      </c>
      <c r="PM98" s="27">
        <v>367</v>
      </c>
      <c r="PN98" s="27">
        <v>368</v>
      </c>
      <c r="PO98" s="27">
        <v>369</v>
      </c>
      <c r="PP98" s="27">
        <v>370</v>
      </c>
      <c r="PQ98" s="27">
        <v>371</v>
      </c>
      <c r="PR98" s="27">
        <v>372</v>
      </c>
      <c r="PS98" s="27">
        <v>373</v>
      </c>
      <c r="PT98" s="27">
        <v>374</v>
      </c>
      <c r="PU98" s="27">
        <v>375</v>
      </c>
      <c r="PV98" s="27">
        <v>376</v>
      </c>
      <c r="PW98" s="27">
        <v>377</v>
      </c>
      <c r="PX98" s="27">
        <v>378</v>
      </c>
      <c r="PY98" s="27">
        <v>379</v>
      </c>
      <c r="PZ98" s="27">
        <v>380</v>
      </c>
      <c r="QA98" s="27">
        <v>381</v>
      </c>
      <c r="QB98" s="27">
        <v>382</v>
      </c>
      <c r="QC98" s="27">
        <v>383</v>
      </c>
      <c r="QD98" s="27">
        <v>384</v>
      </c>
      <c r="QE98" s="27">
        <v>385</v>
      </c>
      <c r="QF98" s="27">
        <v>386</v>
      </c>
      <c r="QG98" s="27">
        <v>387</v>
      </c>
      <c r="QH98" s="27">
        <v>388</v>
      </c>
      <c r="QI98" s="27">
        <v>389</v>
      </c>
      <c r="QJ98" s="27">
        <v>390</v>
      </c>
      <c r="QK98" s="27">
        <v>391</v>
      </c>
      <c r="QL98" s="27">
        <v>392</v>
      </c>
      <c r="QM98" s="27">
        <v>393</v>
      </c>
      <c r="QN98" s="27">
        <v>394</v>
      </c>
      <c r="QO98" s="27">
        <v>395</v>
      </c>
      <c r="QP98" s="27">
        <v>396</v>
      </c>
      <c r="QQ98" s="27">
        <v>397</v>
      </c>
      <c r="QR98" s="27">
        <v>398</v>
      </c>
      <c r="QS98" s="27">
        <v>399</v>
      </c>
      <c r="QT98" s="27">
        <v>400</v>
      </c>
      <c r="QU98" s="27">
        <v>401</v>
      </c>
      <c r="QV98" s="27">
        <v>402</v>
      </c>
      <c r="QW98" s="27">
        <v>403</v>
      </c>
      <c r="QX98" s="27">
        <v>404</v>
      </c>
      <c r="QY98" s="27">
        <v>405</v>
      </c>
      <c r="QZ98" s="27">
        <v>406</v>
      </c>
      <c r="RA98" s="27">
        <v>407</v>
      </c>
      <c r="RB98" s="27">
        <v>408</v>
      </c>
      <c r="RC98" s="27">
        <v>409</v>
      </c>
      <c r="RD98" s="27">
        <v>410</v>
      </c>
      <c r="RE98" s="27">
        <v>411</v>
      </c>
      <c r="RF98" s="27">
        <v>412</v>
      </c>
      <c r="RG98" s="27">
        <v>413</v>
      </c>
      <c r="RH98" s="27">
        <v>414</v>
      </c>
      <c r="RI98" s="27">
        <v>415</v>
      </c>
      <c r="RJ98" s="27">
        <v>416</v>
      </c>
      <c r="RK98" s="27">
        <v>417</v>
      </c>
      <c r="RL98" s="27">
        <v>418</v>
      </c>
      <c r="RM98" s="27">
        <v>419</v>
      </c>
      <c r="RN98" s="27">
        <v>420</v>
      </c>
      <c r="RO98" s="27">
        <v>421</v>
      </c>
      <c r="RP98" s="27">
        <v>422</v>
      </c>
      <c r="RQ98" s="27">
        <v>423</v>
      </c>
      <c r="RR98" s="27">
        <v>424</v>
      </c>
      <c r="RS98" s="27">
        <v>425</v>
      </c>
      <c r="RT98" s="27">
        <v>426</v>
      </c>
      <c r="RU98" s="27">
        <v>427</v>
      </c>
      <c r="RV98" s="27">
        <v>428</v>
      </c>
      <c r="RW98" s="27">
        <v>429</v>
      </c>
      <c r="RX98" s="27">
        <v>430</v>
      </c>
      <c r="RY98" s="27">
        <v>431</v>
      </c>
      <c r="RZ98" s="27">
        <v>432</v>
      </c>
      <c r="SA98" s="27">
        <v>433</v>
      </c>
      <c r="SB98" s="27">
        <v>434</v>
      </c>
      <c r="SC98" s="27">
        <v>435</v>
      </c>
      <c r="SD98" s="27">
        <v>436</v>
      </c>
      <c r="SE98" s="27">
        <v>437</v>
      </c>
      <c r="SF98" s="27">
        <v>438</v>
      </c>
      <c r="SG98" s="27">
        <v>439</v>
      </c>
      <c r="SH98" s="27">
        <v>440</v>
      </c>
      <c r="SI98" s="27">
        <v>441</v>
      </c>
      <c r="SJ98" s="27">
        <v>442</v>
      </c>
      <c r="SK98" s="27">
        <v>443</v>
      </c>
      <c r="SL98" s="27">
        <v>444</v>
      </c>
      <c r="SM98" s="27">
        <v>445</v>
      </c>
      <c r="SN98" s="27">
        <v>446</v>
      </c>
      <c r="SO98" s="27">
        <v>447</v>
      </c>
      <c r="SP98" s="27">
        <v>448</v>
      </c>
      <c r="SQ98" s="27">
        <v>449</v>
      </c>
      <c r="SR98" s="27">
        <v>450</v>
      </c>
      <c r="SS98" s="27">
        <v>451</v>
      </c>
      <c r="ST98" s="27">
        <v>452</v>
      </c>
      <c r="SU98" s="27">
        <v>453</v>
      </c>
      <c r="SV98" s="27">
        <v>454</v>
      </c>
      <c r="SW98" s="27">
        <v>455</v>
      </c>
      <c r="SX98" s="27">
        <v>456</v>
      </c>
      <c r="SY98" s="27">
        <v>457</v>
      </c>
      <c r="SZ98" s="27">
        <v>458</v>
      </c>
      <c r="TA98" s="27">
        <v>459</v>
      </c>
      <c r="TB98" s="27">
        <v>460</v>
      </c>
      <c r="TC98" s="27">
        <v>461</v>
      </c>
      <c r="TD98" s="27">
        <v>462</v>
      </c>
      <c r="TE98" s="27">
        <v>463</v>
      </c>
      <c r="TF98" s="27">
        <v>464</v>
      </c>
      <c r="TG98" s="27">
        <v>465</v>
      </c>
      <c r="TH98" s="27">
        <v>466</v>
      </c>
      <c r="TI98" s="27">
        <v>467</v>
      </c>
      <c r="TJ98" s="27">
        <v>468</v>
      </c>
      <c r="TK98" s="27">
        <v>469</v>
      </c>
      <c r="TL98" s="27">
        <v>470</v>
      </c>
      <c r="TM98" s="27">
        <v>471</v>
      </c>
      <c r="TN98" s="27">
        <v>472</v>
      </c>
      <c r="TO98" s="27">
        <v>473</v>
      </c>
      <c r="TP98" s="27">
        <v>474</v>
      </c>
      <c r="TQ98" s="27">
        <v>475</v>
      </c>
      <c r="TR98" s="27">
        <v>476</v>
      </c>
      <c r="TS98" s="27">
        <v>477</v>
      </c>
      <c r="TT98" s="27">
        <v>478</v>
      </c>
      <c r="TU98" s="27">
        <v>479</v>
      </c>
      <c r="TV98" s="27">
        <v>480</v>
      </c>
      <c r="TW98" s="27">
        <v>481</v>
      </c>
      <c r="TX98" s="27">
        <v>482</v>
      </c>
      <c r="TY98" s="27">
        <v>483</v>
      </c>
      <c r="TZ98" s="27">
        <v>484</v>
      </c>
      <c r="UA98" s="27">
        <v>485</v>
      </c>
      <c r="UB98" s="27">
        <v>486</v>
      </c>
      <c r="UC98" s="27">
        <v>487</v>
      </c>
      <c r="UD98" s="27">
        <v>488</v>
      </c>
      <c r="UE98" s="27">
        <v>489</v>
      </c>
      <c r="UF98" s="27">
        <v>490</v>
      </c>
      <c r="UG98" s="27">
        <v>491</v>
      </c>
      <c r="UH98" s="27">
        <v>492</v>
      </c>
      <c r="UI98" s="27">
        <v>493</v>
      </c>
      <c r="UJ98" s="27">
        <v>494</v>
      </c>
      <c r="UK98" s="27">
        <v>495</v>
      </c>
      <c r="UL98" s="27">
        <v>496</v>
      </c>
      <c r="UM98" s="27">
        <v>497</v>
      </c>
      <c r="UN98" s="27">
        <v>498</v>
      </c>
      <c r="UO98" s="27">
        <v>499</v>
      </c>
      <c r="UP98" s="27">
        <v>500</v>
      </c>
      <c r="UQ98" s="27">
        <v>501</v>
      </c>
      <c r="UR98" s="27">
        <v>502</v>
      </c>
      <c r="US98" s="27">
        <v>503</v>
      </c>
      <c r="UT98" s="27">
        <v>504</v>
      </c>
      <c r="UU98" s="27">
        <v>505</v>
      </c>
      <c r="UV98" s="27">
        <v>506</v>
      </c>
      <c r="UW98" s="27">
        <v>507</v>
      </c>
      <c r="UX98" s="27">
        <v>508</v>
      </c>
      <c r="UY98" s="27">
        <v>509</v>
      </c>
      <c r="UZ98" s="27">
        <v>510</v>
      </c>
      <c r="VA98" s="27">
        <v>511</v>
      </c>
      <c r="VB98" s="27">
        <v>512</v>
      </c>
      <c r="VC98" s="27">
        <v>513</v>
      </c>
      <c r="VD98" s="27">
        <v>514</v>
      </c>
      <c r="VE98" s="27">
        <v>515</v>
      </c>
      <c r="VF98" s="27">
        <v>516</v>
      </c>
      <c r="VG98" s="27">
        <v>517</v>
      </c>
      <c r="VH98" s="27">
        <v>518</v>
      </c>
      <c r="VI98" s="27">
        <v>519</v>
      </c>
      <c r="VJ98" s="27">
        <v>520</v>
      </c>
      <c r="VK98" s="27">
        <v>521</v>
      </c>
      <c r="VL98" s="27">
        <v>522</v>
      </c>
      <c r="VM98" s="27">
        <v>523</v>
      </c>
      <c r="VN98" s="27">
        <v>524</v>
      </c>
      <c r="VO98" s="27">
        <v>525</v>
      </c>
      <c r="VP98" s="27">
        <v>526</v>
      </c>
      <c r="VQ98" s="27">
        <v>527</v>
      </c>
      <c r="VR98" s="27">
        <v>528</v>
      </c>
      <c r="VS98" s="27">
        <v>529</v>
      </c>
      <c r="VT98" s="27">
        <v>530</v>
      </c>
      <c r="VU98" s="27">
        <v>531</v>
      </c>
      <c r="VV98" s="27">
        <v>532</v>
      </c>
      <c r="VW98" s="27">
        <v>533</v>
      </c>
      <c r="VX98" s="27">
        <v>534</v>
      </c>
      <c r="VY98" s="27">
        <v>535</v>
      </c>
      <c r="VZ98" s="27">
        <v>536</v>
      </c>
      <c r="WA98" s="27">
        <v>537</v>
      </c>
      <c r="WB98" s="27">
        <v>538</v>
      </c>
    </row>
    <row r="99" spans="1:600" ht="12.75" x14ac:dyDescent="0.2">
      <c r="A99" s="248" t="s">
        <v>9</v>
      </c>
      <c r="B99" s="249" t="s">
        <v>24</v>
      </c>
      <c r="C99" s="56">
        <f>'MAIN PAGE'!J31</f>
        <v>11.486000000000001</v>
      </c>
      <c r="D99" s="124">
        <f>'MAIN PAGE'!J14</f>
        <v>0.2</v>
      </c>
      <c r="E99" s="124">
        <f>'MAIN PAGE'!J23+'MAIN PAGE'!G25</f>
        <v>0.05</v>
      </c>
      <c r="F99" s="254">
        <f t="shared" si="27"/>
        <v>0</v>
      </c>
      <c r="G99" s="98">
        <f>SUMIFS('Hero Stats'!D:D,'Hero Stats'!A:A,$B$69,'Hero Stats'!B:B,A99,'Hero Stats'!C:C,B99)
+SUMIFS('Hero Stats'!D:D,'Hero Stats'!A:A,$B$70,'Hero Stats'!B:B,A99,'Hero Stats'!C:C,B99)
+SUMIFS('Hero Stats'!D:D,'Hero Stats'!A:A,$B$71,'Hero Stats'!B:B,A99,'Hero Stats'!C:C,B99)</f>
        <v>3.625</v>
      </c>
      <c r="H99" s="124">
        <f>'Current Stats - Enemy'!E7</f>
        <v>6</v>
      </c>
      <c r="I99" s="124">
        <f>'MAIN PAGE'!B14</f>
        <v>1</v>
      </c>
      <c r="J99" s="124">
        <f t="shared" si="28"/>
        <v>26.638750000000002</v>
      </c>
      <c r="K99" s="251">
        <f t="shared" si="29"/>
        <v>26.388750000000002</v>
      </c>
      <c r="L99" s="252">
        <f t="shared" si="30"/>
        <v>11.486000000000001</v>
      </c>
      <c r="M99" s="253" t="b">
        <f t="shared" si="31"/>
        <v>1</v>
      </c>
      <c r="N99" s="70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BK99" s="257" t="s">
        <v>79</v>
      </c>
      <c r="BL99" s="27" t="str">
        <f ca="1">OFFSET('Hero Skills'!$A$1,BL$98,0)</f>
        <v>Elif</v>
      </c>
      <c r="BM99" s="27" t="str">
        <f ca="1">OFFSET('Hero Skills'!$A$1,BM98,0)</f>
        <v>Elif</v>
      </c>
      <c r="BN99" s="27" t="str">
        <f ca="1">OFFSET('Hero Skills'!$A$1,BN98,0)</f>
        <v>Elif</v>
      </c>
      <c r="BO99" s="27" t="str">
        <f ca="1">OFFSET('Hero Skills'!$A$1,BO98,0)</f>
        <v>Elif</v>
      </c>
      <c r="BP99" s="27" t="str">
        <f ca="1">OFFSET('Hero Skills'!$A$1,BP98,0)</f>
        <v>Elif</v>
      </c>
      <c r="BQ99" s="27" t="str">
        <f ca="1">OFFSET('Hero Skills'!$A$1,BQ98,0)</f>
        <v>Elif</v>
      </c>
      <c r="BR99" s="27" t="str">
        <f ca="1">OFFSET('Hero Skills'!$A$1,BR98,0)</f>
        <v>Elif</v>
      </c>
      <c r="BS99" s="27" t="str">
        <f ca="1">OFFSET('Hero Skills'!$A$1,BS98,0)</f>
        <v>Elif</v>
      </c>
      <c r="BT99" s="27" t="str">
        <f ca="1">OFFSET('Hero Skills'!$A$1,BT98,0)</f>
        <v>Elif</v>
      </c>
      <c r="BU99" s="27" t="str">
        <f ca="1">OFFSET('Hero Skills'!$A$1,BU98,0)</f>
        <v>Elif</v>
      </c>
      <c r="BV99" s="27" t="str">
        <f ca="1">OFFSET('Hero Skills'!$A$1,BV98,0)</f>
        <v>Elif</v>
      </c>
      <c r="BW99" s="27" t="str">
        <f ca="1">OFFSET('Hero Skills'!$A$1,BW98,0)</f>
        <v>Elif</v>
      </c>
      <c r="BX99" s="27" t="str">
        <f ca="1">OFFSET('Hero Skills'!$A$1,BX98,0)</f>
        <v>Dominic</v>
      </c>
      <c r="BY99" s="27" t="str">
        <f ca="1">OFFSET('Hero Skills'!$A$1,BY98,0)</f>
        <v>Dominic</v>
      </c>
      <c r="BZ99" s="27" t="str">
        <f ca="1">OFFSET('Hero Skills'!$A$1,BZ98,0)</f>
        <v>Dominic</v>
      </c>
      <c r="CA99" s="27" t="str">
        <f ca="1">OFFSET('Hero Skills'!$A$1,CA98,0)</f>
        <v>Dominic</v>
      </c>
      <c r="CB99" s="27" t="str">
        <f ca="1">OFFSET('Hero Skills'!$A$1,CB98,0)</f>
        <v>Dominic</v>
      </c>
      <c r="CC99" s="27" t="str">
        <f ca="1">OFFSET('Hero Skills'!$A$1,CC98,0)</f>
        <v>Dominic</v>
      </c>
      <c r="CD99" s="27" t="str">
        <f ca="1">OFFSET('Hero Skills'!$A$1,CD98,0)</f>
        <v>Dominic</v>
      </c>
      <c r="CE99" s="27" t="str">
        <f ca="1">OFFSET('Hero Skills'!$A$1,CE98,0)</f>
        <v>Dominic</v>
      </c>
      <c r="CF99" s="27" t="str">
        <f ca="1">OFFSET('Hero Skills'!$A$1,CF98,0)</f>
        <v>Dominic</v>
      </c>
      <c r="CG99" s="27" t="str">
        <f ca="1">OFFSET('Hero Skills'!$A$1,CG98,0)</f>
        <v>Dominic</v>
      </c>
      <c r="CH99" s="27" t="str">
        <f ca="1">OFFSET('Hero Skills'!$A$1,CH98,0)</f>
        <v>Dominic</v>
      </c>
      <c r="CI99" s="27" t="str">
        <f ca="1">OFFSET('Hero Skills'!$A$1,CI98,0)</f>
        <v>Dominic</v>
      </c>
      <c r="CJ99" s="27" t="str">
        <f ca="1">OFFSET('Hero Skills'!$A$1,CJ98,0)</f>
        <v>Cara</v>
      </c>
      <c r="CK99" s="27" t="str">
        <f ca="1">OFFSET('Hero Skills'!$A$1,CK98,0)</f>
        <v>Cara</v>
      </c>
      <c r="CL99" s="27" t="str">
        <f ca="1">OFFSET('Hero Skills'!$A$1,CL98,0)</f>
        <v>Cara</v>
      </c>
      <c r="CM99" s="27" t="str">
        <f ca="1">OFFSET('Hero Skills'!$A$1,CM98,0)</f>
        <v>Cara</v>
      </c>
      <c r="CN99" s="27" t="str">
        <f ca="1">OFFSET('Hero Skills'!$A$1,CN98,0)</f>
        <v>Cara</v>
      </c>
      <c r="CO99" s="27" t="str">
        <f ca="1">OFFSET('Hero Skills'!$A$1,CO98,0)</f>
        <v>Cara</v>
      </c>
      <c r="CP99" s="27" t="str">
        <f ca="1">OFFSET('Hero Skills'!$A$1,CP98,0)</f>
        <v>Cara</v>
      </c>
      <c r="CQ99" s="27" t="str">
        <f ca="1">OFFSET('Hero Skills'!$A$1,CQ98,0)</f>
        <v>Cara</v>
      </c>
      <c r="CR99" s="27" t="str">
        <f ca="1">OFFSET('Hero Skills'!$A$1,CR98,0)</f>
        <v>Cara</v>
      </c>
      <c r="CS99" s="27" t="str">
        <f ca="1">OFFSET('Hero Skills'!$A$1,CS98,0)</f>
        <v>Cara</v>
      </c>
      <c r="CT99" s="27" t="str">
        <f ca="1">OFFSET('Hero Skills'!$A$1,CT98,0)</f>
        <v>Cara</v>
      </c>
      <c r="CU99" s="27" t="str">
        <f ca="1">OFFSET('Hero Skills'!$A$1,CU98,0)</f>
        <v>Gisela</v>
      </c>
      <c r="CV99" s="27" t="str">
        <f ca="1">OFFSET('Hero Skills'!$A$1,CV98,0)</f>
        <v>Gisela</v>
      </c>
      <c r="CW99" s="27" t="str">
        <f ca="1">OFFSET('Hero Skills'!$A$1,CW98,0)</f>
        <v>Gisela</v>
      </c>
      <c r="CX99" s="27" t="str">
        <f ca="1">OFFSET('Hero Skills'!$A$1,CX98,0)</f>
        <v>Gisela</v>
      </c>
      <c r="CY99" s="27" t="str">
        <f ca="1">OFFSET('Hero Skills'!$A$1,CY98,0)</f>
        <v>Gisela</v>
      </c>
      <c r="CZ99" s="27" t="str">
        <f ca="1">OFFSET('Hero Skills'!$A$1,CZ98,0)</f>
        <v>Gisela</v>
      </c>
      <c r="DA99" s="27" t="str">
        <f ca="1">OFFSET('Hero Skills'!$A$1,DA98,0)</f>
        <v>Gisela</v>
      </c>
      <c r="DB99" s="27" t="str">
        <f ca="1">OFFSET('Hero Skills'!$A$1,DB98,0)</f>
        <v>Gisela</v>
      </c>
      <c r="DC99" s="27" t="str">
        <f ca="1">OFFSET('Hero Skills'!$A$1,DC98,0)</f>
        <v>Gisela</v>
      </c>
      <c r="DD99" s="27" t="str">
        <f ca="1">OFFSET('Hero Skills'!$A$1,DD98,0)</f>
        <v>Gisela</v>
      </c>
      <c r="DE99" s="27" t="str">
        <f ca="1">OFFSET('Hero Skills'!$A$1,DE98,0)</f>
        <v>Flora</v>
      </c>
      <c r="DF99" s="27" t="str">
        <f ca="1">OFFSET('Hero Skills'!$A$1,DF98,0)</f>
        <v>Flora</v>
      </c>
      <c r="DG99" s="27" t="str">
        <f ca="1">OFFSET('Hero Skills'!$A$1,DG98,0)</f>
        <v>Flora</v>
      </c>
      <c r="DH99" s="27" t="str">
        <f ca="1">OFFSET('Hero Skills'!$A$1,DH98,0)</f>
        <v>Flora</v>
      </c>
      <c r="DI99" s="27" t="str">
        <f ca="1">OFFSET('Hero Skills'!$A$1,DI98,0)</f>
        <v>Flora</v>
      </c>
      <c r="DJ99" s="27" t="str">
        <f ca="1">OFFSET('Hero Skills'!$A$1,DJ98,0)</f>
        <v>Flora</v>
      </c>
      <c r="DK99" s="27" t="str">
        <f ca="1">OFFSET('Hero Skills'!$A$1,DK98,0)</f>
        <v>Flora</v>
      </c>
      <c r="DL99" s="27" t="str">
        <f ca="1">OFFSET('Hero Skills'!$A$1,DL98,0)</f>
        <v>Flora</v>
      </c>
      <c r="DM99" s="27" t="str">
        <f ca="1">OFFSET('Hero Skills'!$A$1,DM98,0)</f>
        <v>Flora</v>
      </c>
      <c r="DN99" s="27" t="str">
        <f ca="1">OFFSET('Hero Skills'!$A$1,DN98,0)</f>
        <v>Flora</v>
      </c>
      <c r="DO99" s="27" t="str">
        <f ca="1">OFFSET('Hero Skills'!$A$1,DO98,0)</f>
        <v>Vulcanus</v>
      </c>
      <c r="DP99" s="27" t="str">
        <f ca="1">OFFSET('Hero Skills'!$A$1,DP98,0)</f>
        <v>Vulcanus</v>
      </c>
      <c r="DQ99" s="27" t="str">
        <f ca="1">OFFSET('Hero Skills'!$A$1,DQ98,0)</f>
        <v>Vulcanus</v>
      </c>
      <c r="DR99" s="27" t="str">
        <f ca="1">OFFSET('Hero Skills'!$A$1,DR98,0)</f>
        <v>Vulcanus</v>
      </c>
      <c r="DS99" s="27" t="str">
        <f ca="1">OFFSET('Hero Skills'!$A$1,DS98,0)</f>
        <v>Vulcanus</v>
      </c>
      <c r="DT99" s="27" t="str">
        <f ca="1">OFFSET('Hero Skills'!$A$1,DT98,0)</f>
        <v>Vulcanus</v>
      </c>
      <c r="DU99" s="27" t="str">
        <f ca="1">OFFSET('Hero Skills'!$A$1,DU98,0)</f>
        <v>Vulcanus</v>
      </c>
      <c r="DV99" s="27" t="str">
        <f ca="1">OFFSET('Hero Skills'!$A$1,DV98,0)</f>
        <v>Vulcanus</v>
      </c>
      <c r="DW99" s="27" t="str">
        <f ca="1">OFFSET('Hero Skills'!$A$1,DW98,0)</f>
        <v>Vulcanus</v>
      </c>
      <c r="DX99" s="27" t="str">
        <f ca="1">OFFSET('Hero Skills'!$A$1,DX98,0)</f>
        <v>Vulcanus</v>
      </c>
      <c r="DY99" s="27" t="str">
        <f ca="1">OFFSET('Hero Skills'!$A$1,DY98,0)</f>
        <v>Vulcanus</v>
      </c>
      <c r="DZ99" s="27" t="str">
        <f ca="1">OFFSET('Hero Skills'!$A$1,DZ98,0)</f>
        <v>Vulcanus</v>
      </c>
      <c r="EA99" s="27" t="str">
        <f ca="1">OFFSET('Hero Skills'!$A$1,EA98,0)</f>
        <v>Vulcanus</v>
      </c>
      <c r="EB99" s="27" t="str">
        <f ca="1">OFFSET('Hero Skills'!$A$1,EB98,0)</f>
        <v>Hervor</v>
      </c>
      <c r="EC99" s="27" t="str">
        <f ca="1">OFFSET('Hero Skills'!$A$1,EC98,0)</f>
        <v>Hervor</v>
      </c>
      <c r="ED99" s="27" t="str">
        <f ca="1">OFFSET('Hero Skills'!$A$1,ED98,0)</f>
        <v>Hervor</v>
      </c>
      <c r="EE99" s="27" t="str">
        <f ca="1">OFFSET('Hero Skills'!$A$1,EE98,0)</f>
        <v>Hervor</v>
      </c>
      <c r="EF99" s="27" t="str">
        <f ca="1">OFFSET('Hero Skills'!$A$1,EF98,0)</f>
        <v>Hervor</v>
      </c>
      <c r="EG99" s="27" t="str">
        <f ca="1">OFFSET('Hero Skills'!$A$1,EG98,0)</f>
        <v>Hervor</v>
      </c>
      <c r="EH99" s="27" t="str">
        <f ca="1">OFFSET('Hero Skills'!$A$1,EH98,0)</f>
        <v>Hervor</v>
      </c>
      <c r="EI99" s="27" t="str">
        <f ca="1">OFFSET('Hero Skills'!$A$1,EI98,0)</f>
        <v>Hervor</v>
      </c>
      <c r="EJ99" s="27" t="str">
        <f ca="1">OFFSET('Hero Skills'!$A$1,EJ98,0)</f>
        <v>Hervor</v>
      </c>
      <c r="EK99" s="27" t="str">
        <f ca="1">OFFSET('Hero Skills'!$A$1,EK98,0)</f>
        <v>Hervor</v>
      </c>
      <c r="EL99" s="27" t="str">
        <f ca="1">OFFSET('Hero Skills'!$A$1,EL98,0)</f>
        <v>Karol</v>
      </c>
      <c r="EM99" s="27" t="str">
        <f ca="1">OFFSET('Hero Skills'!$A$1,EM98,0)</f>
        <v>Karol</v>
      </c>
      <c r="EN99" s="27" t="str">
        <f ca="1">OFFSET('Hero Skills'!$A$1,EN98,0)</f>
        <v>Karol</v>
      </c>
      <c r="EO99" s="27" t="str">
        <f ca="1">OFFSET('Hero Skills'!$A$1,EO98,0)</f>
        <v>Karol</v>
      </c>
      <c r="EP99" s="27" t="str">
        <f ca="1">OFFSET('Hero Skills'!$A$1,EP98,0)</f>
        <v>Karol</v>
      </c>
      <c r="EQ99" s="27" t="str">
        <f ca="1">OFFSET('Hero Skills'!$A$1,EQ98,0)</f>
        <v>Karol</v>
      </c>
      <c r="ER99" s="27" t="str">
        <f ca="1">OFFSET('Hero Skills'!$A$1,ER98,0)</f>
        <v>Karol</v>
      </c>
      <c r="ES99" s="27" t="str">
        <f ca="1">OFFSET('Hero Skills'!$A$1,ES98,0)</f>
        <v>Karol</v>
      </c>
      <c r="ET99" s="27" t="str">
        <f ca="1">OFFSET('Hero Skills'!$A$1,ET98,0)</f>
        <v>Karol</v>
      </c>
      <c r="EU99" s="27" t="str">
        <f ca="1">OFFSET('Hero Skills'!$A$1,EU98,0)</f>
        <v>Karol</v>
      </c>
      <c r="EV99" s="27" t="str">
        <f ca="1">OFFSET('Hero Skills'!$A$1,EV98,0)</f>
        <v>Karol</v>
      </c>
      <c r="EW99" s="27" t="str">
        <f ca="1">OFFSET('Hero Skills'!$A$1,EW98,0)</f>
        <v>Karol</v>
      </c>
      <c r="EX99" s="27" t="str">
        <f ca="1">OFFSET('Hero Skills'!$A$1,EX98,0)</f>
        <v>Karol</v>
      </c>
      <c r="EY99" s="27" t="str">
        <f ca="1">OFFSET('Hero Skills'!$A$1,EY98,0)</f>
        <v>Karol</v>
      </c>
      <c r="EZ99" s="27" t="str">
        <f ca="1">OFFSET('Hero Skills'!$A$1,EZ98,0)</f>
        <v>Ligeia</v>
      </c>
      <c r="FA99" s="27" t="str">
        <f ca="1">OFFSET('Hero Skills'!$A$1,FA98,0)</f>
        <v>Ligeia</v>
      </c>
      <c r="FB99" s="27" t="str">
        <f ca="1">OFFSET('Hero Skills'!$A$1,FB98,0)</f>
        <v>Ligeia</v>
      </c>
      <c r="FC99" s="27" t="str">
        <f ca="1">OFFSET('Hero Skills'!$A$1,FC98,0)</f>
        <v>Ligeia</v>
      </c>
      <c r="FD99" s="27" t="str">
        <f ca="1">OFFSET('Hero Skills'!$A$1,FD98,0)</f>
        <v>Ligeia</v>
      </c>
      <c r="FE99" s="27" t="str">
        <f ca="1">OFFSET('Hero Skills'!$A$1,FE98,0)</f>
        <v>Ligeia</v>
      </c>
      <c r="FF99" s="27" t="str">
        <f ca="1">OFFSET('Hero Skills'!$A$1,FF98,0)</f>
        <v>Ligeia</v>
      </c>
      <c r="FG99" s="27" t="str">
        <f ca="1">OFFSET('Hero Skills'!$A$1,FG98,0)</f>
        <v>Ligeia</v>
      </c>
      <c r="FH99" s="27" t="str">
        <f ca="1">OFFSET('Hero Skills'!$A$1,FH98,0)</f>
        <v>Ligeia</v>
      </c>
      <c r="FI99" s="27" t="str">
        <f ca="1">OFFSET('Hero Skills'!$A$1,FI98,0)</f>
        <v>Ligeia</v>
      </c>
      <c r="FJ99" s="27" t="str">
        <f ca="1">OFFSET('Hero Skills'!$A$1,FJ98,0)</f>
        <v>Eleonora</v>
      </c>
      <c r="FK99" s="27" t="str">
        <f ca="1">OFFSET('Hero Skills'!$A$1,FK98,0)</f>
        <v>Eleonora</v>
      </c>
      <c r="FL99" s="27" t="str">
        <f ca="1">OFFSET('Hero Skills'!$A$1,FL98,0)</f>
        <v>Eleonora</v>
      </c>
      <c r="FM99" s="27" t="str">
        <f ca="1">OFFSET('Hero Skills'!$A$1,FM98,0)</f>
        <v>Eleonora</v>
      </c>
      <c r="FN99" s="27" t="str">
        <f ca="1">OFFSET('Hero Skills'!$A$1,FN98,0)</f>
        <v>Eleonora</v>
      </c>
      <c r="FO99" s="27" t="str">
        <f ca="1">OFFSET('Hero Skills'!$A$1,FO98,0)</f>
        <v>Eleonora</v>
      </c>
      <c r="FP99" s="27" t="str">
        <f ca="1">OFFSET('Hero Skills'!$A$1,FP98,0)</f>
        <v>Eleonora</v>
      </c>
      <c r="FQ99" s="27" t="str">
        <f ca="1">OFFSET('Hero Skills'!$A$1,FQ98,0)</f>
        <v>Eleonora</v>
      </c>
      <c r="FR99" s="27" t="str">
        <f ca="1">OFFSET('Hero Skills'!$A$1,FR98,0)</f>
        <v>Eleonora</v>
      </c>
      <c r="FS99" s="27" t="str">
        <f ca="1">OFFSET('Hero Skills'!$A$1,FS98,0)</f>
        <v>Eleonora</v>
      </c>
      <c r="FT99" s="27" t="str">
        <f ca="1">OFFSET('Hero Skills'!$A$1,FT98,0)</f>
        <v>Eleonora</v>
      </c>
      <c r="FU99" s="27" t="str">
        <f ca="1">OFFSET('Hero Skills'!$A$1,FU98,0)</f>
        <v>Eleonora</v>
      </c>
      <c r="FV99" s="27" t="str">
        <f ca="1">OFFSET('Hero Skills'!$A$1,FV98,0)</f>
        <v>Eleonora</v>
      </c>
      <c r="FW99" s="27" t="str">
        <f ca="1">OFFSET('Hero Skills'!$A$1,FW98,0)</f>
        <v>Eleonora</v>
      </c>
      <c r="FX99" s="27" t="str">
        <f ca="1">OFFSET('Hero Skills'!$A$1,FX98,0)</f>
        <v>Lloyd</v>
      </c>
      <c r="FY99" s="27" t="str">
        <f ca="1">OFFSET('Hero Skills'!$A$1,FY98,0)</f>
        <v>Lloyd</v>
      </c>
      <c r="FZ99" s="27" t="str">
        <f ca="1">OFFSET('Hero Skills'!$A$1,FZ98,0)</f>
        <v>Lloyd</v>
      </c>
      <c r="GA99" s="27" t="str">
        <f ca="1">OFFSET('Hero Skills'!$A$1,GA98,0)</f>
        <v>Lloyd</v>
      </c>
      <c r="GB99" s="27" t="str">
        <f ca="1">OFFSET('Hero Skills'!$A$1,GB98,0)</f>
        <v>Lloyd</v>
      </c>
      <c r="GC99" s="27" t="str">
        <f ca="1">OFFSET('Hero Skills'!$A$1,GC98,0)</f>
        <v>Lloyd</v>
      </c>
      <c r="GD99" s="27" t="str">
        <f ca="1">OFFSET('Hero Skills'!$A$1,GD98,0)</f>
        <v>Lloyd</v>
      </c>
      <c r="GE99" s="27" t="str">
        <f ca="1">OFFSET('Hero Skills'!$A$1,GE98,0)</f>
        <v>Lloyd</v>
      </c>
      <c r="GF99" s="27" t="str">
        <f ca="1">OFFSET('Hero Skills'!$A$1,GF98,0)</f>
        <v>Lloyd</v>
      </c>
      <c r="GG99" s="27" t="str">
        <f ca="1">OFFSET('Hero Skills'!$A$1,GG98,0)</f>
        <v>Lloyd</v>
      </c>
      <c r="GH99" s="27" t="str">
        <f ca="1">OFFSET('Hero Skills'!$A$1,GH98,0)</f>
        <v>Lloyd</v>
      </c>
      <c r="GI99" s="27" t="str">
        <f ca="1">OFFSET('Hero Skills'!$A$1,GI98,0)</f>
        <v>Lloyd</v>
      </c>
      <c r="GJ99" s="27" t="str">
        <f ca="1">OFFSET('Hero Skills'!$A$1,GJ98,0)</f>
        <v>Lloyd</v>
      </c>
      <c r="GK99" s="27" t="str">
        <f ca="1">OFFSET('Hero Skills'!$A$1,GK98,0)</f>
        <v>Rufus</v>
      </c>
      <c r="GL99" s="27" t="str">
        <f ca="1">OFFSET('Hero Skills'!$A$1,GL98,0)</f>
        <v>Rufus</v>
      </c>
      <c r="GM99" s="27" t="str">
        <f ca="1">OFFSET('Hero Skills'!$A$1,GM98,0)</f>
        <v>Rufus</v>
      </c>
      <c r="GN99" s="27" t="str">
        <f ca="1">OFFSET('Hero Skills'!$A$1,GN98,0)</f>
        <v>Rufus</v>
      </c>
      <c r="GO99" s="27" t="str">
        <f ca="1">OFFSET('Hero Skills'!$A$1,GO98,0)</f>
        <v>Rufus</v>
      </c>
      <c r="GP99" s="27" t="str">
        <f ca="1">OFFSET('Hero Skills'!$A$1,GP98,0)</f>
        <v>Rufus</v>
      </c>
      <c r="GQ99" s="27" t="str">
        <f ca="1">OFFSET('Hero Skills'!$A$1,GQ98,0)</f>
        <v>Rufus</v>
      </c>
      <c r="GR99" s="27" t="str">
        <f ca="1">OFFSET('Hero Skills'!$A$1,GR98,0)</f>
        <v>Rufus</v>
      </c>
      <c r="GS99" s="27" t="str">
        <f ca="1">OFFSET('Hero Skills'!$A$1,GS98,0)</f>
        <v>Rufus</v>
      </c>
      <c r="GT99" s="27" t="str">
        <f ca="1">OFFSET('Hero Skills'!$A$1,GT98,0)</f>
        <v>Rufus</v>
      </c>
      <c r="GU99" s="27" t="str">
        <f ca="1">OFFSET('Hero Skills'!$A$1,GU98,0)</f>
        <v>Rufus</v>
      </c>
      <c r="GV99" s="27" t="str">
        <f ca="1">OFFSET('Hero Skills'!$A$1,GV98,0)</f>
        <v>Gregory</v>
      </c>
      <c r="GW99" s="27" t="str">
        <f ca="1">OFFSET('Hero Skills'!$A$1,GW98,0)</f>
        <v>Gregory</v>
      </c>
      <c r="GX99" s="27" t="str">
        <f ca="1">OFFSET('Hero Skills'!$A$1,GX98,0)</f>
        <v>Gregory</v>
      </c>
      <c r="GY99" s="27" t="str">
        <f ca="1">OFFSET('Hero Skills'!$A$1,GY98,0)</f>
        <v>Gregory</v>
      </c>
      <c r="GZ99" s="27" t="str">
        <f ca="1">OFFSET('Hero Skills'!$A$1,GZ98,0)</f>
        <v>Gregory</v>
      </c>
      <c r="HA99" s="27" t="str">
        <f ca="1">OFFSET('Hero Skills'!$A$1,HA98,0)</f>
        <v>Gregory</v>
      </c>
      <c r="HB99" s="27" t="str">
        <f ca="1">OFFSET('Hero Skills'!$A$1,HB98,0)</f>
        <v>Gregory</v>
      </c>
      <c r="HC99" s="27" t="str">
        <f ca="1">OFFSET('Hero Skills'!$A$1,HC98,0)</f>
        <v>Gregory</v>
      </c>
      <c r="HD99" s="27" t="str">
        <f ca="1">OFFSET('Hero Skills'!$A$1,HD98,0)</f>
        <v>Gregory</v>
      </c>
      <c r="HE99" s="27" t="str">
        <f ca="1">OFFSET('Hero Skills'!$A$1,HE98,0)</f>
        <v>Gregory</v>
      </c>
      <c r="HF99" s="27" t="str">
        <f ca="1">OFFSET('Hero Skills'!$A$1,HF98,0)</f>
        <v>Gregory</v>
      </c>
      <c r="HG99" s="27" t="str">
        <f ca="1">OFFSET('Hero Skills'!$A$1,HG98,0)</f>
        <v>Gregory</v>
      </c>
      <c r="HH99" s="27" t="str">
        <f ca="1">OFFSET('Hero Skills'!$A$1,HH98,0)</f>
        <v>Gregory</v>
      </c>
      <c r="HI99" s="27" t="str">
        <f ca="1">OFFSET('Hero Skills'!$A$1,HI98,0)</f>
        <v>Freya</v>
      </c>
      <c r="HJ99" s="27" t="str">
        <f ca="1">OFFSET('Hero Skills'!$A$1,HJ98,0)</f>
        <v>Freya</v>
      </c>
      <c r="HK99" s="27" t="str">
        <f ca="1">OFFSET('Hero Skills'!$A$1,HK98,0)</f>
        <v>Freya</v>
      </c>
      <c r="HL99" s="27" t="str">
        <f ca="1">OFFSET('Hero Skills'!$A$1,HL98,0)</f>
        <v>Freya</v>
      </c>
      <c r="HM99" s="27" t="str">
        <f ca="1">OFFSET('Hero Skills'!$A$1,HM98,0)</f>
        <v>Freya</v>
      </c>
      <c r="HN99" s="27" t="str">
        <f ca="1">OFFSET('Hero Skills'!$A$1,HN98,0)</f>
        <v>Freya</v>
      </c>
      <c r="HO99" s="27" t="str">
        <f ca="1">OFFSET('Hero Skills'!$A$1,HO98,0)</f>
        <v>Freya</v>
      </c>
      <c r="HP99" s="27" t="str">
        <f ca="1">OFFSET('Hero Skills'!$A$1,HP98,0)</f>
        <v>Freya</v>
      </c>
      <c r="HQ99" s="27" t="str">
        <f ca="1">OFFSET('Hero Skills'!$A$1,HQ98,0)</f>
        <v>Freya</v>
      </c>
      <c r="HR99" s="27" t="str">
        <f ca="1">OFFSET('Hero Skills'!$A$1,HR98,0)</f>
        <v>Freya</v>
      </c>
      <c r="HS99" s="27" t="str">
        <f ca="1">OFFSET('Hero Skills'!$A$1,HS98,0)</f>
        <v>Freya</v>
      </c>
      <c r="HT99" s="27" t="str">
        <f ca="1">OFFSET('Hero Skills'!$A$1,HT98,0)</f>
        <v>Blanchette</v>
      </c>
      <c r="HU99" s="27" t="str">
        <f ca="1">OFFSET('Hero Skills'!$A$1,HU98,0)</f>
        <v>Blanchette</v>
      </c>
      <c r="HV99" s="27" t="str">
        <f ca="1">OFFSET('Hero Skills'!$A$1,HV98,0)</f>
        <v>Blanchette</v>
      </c>
      <c r="HW99" s="27" t="str">
        <f ca="1">OFFSET('Hero Skills'!$A$1,HW98,0)</f>
        <v>Blanchette</v>
      </c>
      <c r="HX99" s="27" t="str">
        <f ca="1">OFFSET('Hero Skills'!$A$1,HX98,0)</f>
        <v>Blanchette</v>
      </c>
      <c r="HY99" s="27" t="str">
        <f ca="1">OFFSET('Hero Skills'!$A$1,HY98,0)</f>
        <v>Blanchette</v>
      </c>
      <c r="HZ99" s="27" t="str">
        <f ca="1">OFFSET('Hero Skills'!$A$1,HZ98,0)</f>
        <v>Blanchette</v>
      </c>
      <c r="IA99" s="27" t="str">
        <f ca="1">OFFSET('Hero Skills'!$A$1,IA98,0)</f>
        <v>Blanchette</v>
      </c>
      <c r="IB99" s="27" t="str">
        <f ca="1">OFFSET('Hero Skills'!$A$1,IB98,0)</f>
        <v>Blanchette</v>
      </c>
      <c r="IC99" s="27" t="str">
        <f ca="1">OFFSET('Hero Skills'!$A$1,IC98,0)</f>
        <v>Magnus</v>
      </c>
      <c r="ID99" s="27" t="str">
        <f ca="1">OFFSET('Hero Skills'!$A$1,ID98,0)</f>
        <v>Magnus</v>
      </c>
      <c r="IE99" s="27" t="str">
        <f ca="1">OFFSET('Hero Skills'!$A$1,IE98,0)</f>
        <v>Magnus</v>
      </c>
      <c r="IF99" s="27" t="str">
        <f ca="1">OFFSET('Hero Skills'!$A$1,IF98,0)</f>
        <v>Magnus</v>
      </c>
      <c r="IG99" s="27" t="str">
        <f ca="1">OFFSET('Hero Skills'!$A$1,IG98,0)</f>
        <v>Magnus</v>
      </c>
      <c r="IH99" s="27" t="str">
        <f ca="1">OFFSET('Hero Skills'!$A$1,IH98,0)</f>
        <v>Magnus</v>
      </c>
      <c r="II99" s="27" t="str">
        <f ca="1">OFFSET('Hero Skills'!$A$1,II98,0)</f>
        <v>Magnus</v>
      </c>
      <c r="IJ99" s="27" t="str">
        <f ca="1">OFFSET('Hero Skills'!$A$1,IJ98,0)</f>
        <v>Magnus</v>
      </c>
      <c r="IK99" s="27" t="str">
        <f ca="1">OFFSET('Hero Skills'!$A$1,IK98,0)</f>
        <v>Magnus</v>
      </c>
      <c r="IL99" s="27" t="str">
        <f ca="1">OFFSET('Hero Skills'!$A$1,IL98,0)</f>
        <v>Fred</v>
      </c>
      <c r="IM99" s="27" t="str">
        <f ca="1">OFFSET('Hero Skills'!$A$1,IM98,0)</f>
        <v>Fred</v>
      </c>
      <c r="IN99" s="27" t="str">
        <f ca="1">OFFSET('Hero Skills'!$A$1,IN98,0)</f>
        <v>Fred</v>
      </c>
      <c r="IO99" s="27" t="str">
        <f ca="1">OFFSET('Hero Skills'!$A$1,IO98,0)</f>
        <v>Fred</v>
      </c>
      <c r="IP99" s="27" t="str">
        <f ca="1">OFFSET('Hero Skills'!$A$1,IP98,0)</f>
        <v>Fred</v>
      </c>
      <c r="IQ99" s="27" t="str">
        <f ca="1">OFFSET('Hero Skills'!$A$1,IQ98,0)</f>
        <v>Fred</v>
      </c>
      <c r="IR99" s="27" t="str">
        <f ca="1">OFFSET('Hero Skills'!$A$1,IR98,0)</f>
        <v>Fred</v>
      </c>
      <c r="IS99" s="27" t="str">
        <f ca="1">OFFSET('Hero Skills'!$A$1,IS98,0)</f>
        <v>Fred</v>
      </c>
      <c r="IT99" s="27" t="str">
        <f ca="1">OFFSET('Hero Skills'!$A$1,IT98,0)</f>
        <v>Fred</v>
      </c>
      <c r="IU99" s="27" t="str">
        <f ca="1">OFFSET('Hero Skills'!$A$1,IU98,0)</f>
        <v>Fred</v>
      </c>
      <c r="IV99" s="27" t="str">
        <f ca="1">OFFSET('Hero Skills'!$A$1,IV98,0)</f>
        <v>Fred</v>
      </c>
      <c r="IW99" s="27" t="str">
        <f ca="1">OFFSET('Hero Skills'!$A$1,IW98,0)</f>
        <v>Xura</v>
      </c>
      <c r="IX99" s="27" t="str">
        <f ca="1">OFFSET('Hero Skills'!$A$1,IX98,0)</f>
        <v>Xura</v>
      </c>
      <c r="IY99" s="27" t="str">
        <f ca="1">OFFSET('Hero Skills'!$A$1,IY98,0)</f>
        <v>Xura</v>
      </c>
      <c r="IZ99" s="27" t="str">
        <f ca="1">OFFSET('Hero Skills'!$A$1,IZ98,0)</f>
        <v>Xura</v>
      </c>
      <c r="JA99" s="27" t="str">
        <f ca="1">OFFSET('Hero Skills'!$A$1,JA98,0)</f>
        <v>Xura</v>
      </c>
      <c r="JB99" s="27" t="str">
        <f ca="1">OFFSET('Hero Skills'!$A$1,JB98,0)</f>
        <v>Xura</v>
      </c>
      <c r="JC99" s="27" t="str">
        <f ca="1">OFFSET('Hero Skills'!$A$1,JC98,0)</f>
        <v>Xura</v>
      </c>
      <c r="JD99" s="27" t="str">
        <f ca="1">OFFSET('Hero Skills'!$A$1,JD98,0)</f>
        <v>Xura</v>
      </c>
      <c r="JE99" s="27" t="str">
        <f ca="1">OFFSET('Hero Skills'!$A$1,JE98,0)</f>
        <v>Xura</v>
      </c>
      <c r="JF99" s="27" t="str">
        <f ca="1">OFFSET('Hero Skills'!$A$1,JF98,0)</f>
        <v>Xura</v>
      </c>
      <c r="JG99" s="27" t="str">
        <f ca="1">OFFSET('Hero Skills'!$A$1,JG98,0)</f>
        <v>Gatot</v>
      </c>
      <c r="JH99" s="27" t="str">
        <f ca="1">OFFSET('Hero Skills'!$A$1,JH98,0)</f>
        <v>Gatot</v>
      </c>
      <c r="JI99" s="27" t="str">
        <f ca="1">OFFSET('Hero Skills'!$A$1,JI98,0)</f>
        <v>Gatot</v>
      </c>
      <c r="JJ99" s="27" t="str">
        <f ca="1">OFFSET('Hero Skills'!$A$1,JJ98,0)</f>
        <v>Gatot</v>
      </c>
      <c r="JK99" s="27" t="str">
        <f ca="1">OFFSET('Hero Skills'!$A$1,JK98,0)</f>
        <v>Gatot</v>
      </c>
      <c r="JL99" s="27" t="str">
        <f ca="1">OFFSET('Hero Skills'!$A$1,JL98,0)</f>
        <v>Gatot</v>
      </c>
      <c r="JM99" s="27" t="str">
        <f ca="1">OFFSET('Hero Skills'!$A$1,JM98,0)</f>
        <v>Gatot</v>
      </c>
      <c r="JN99" s="27" t="str">
        <f ca="1">OFFSET('Hero Skills'!$A$1,JN98,0)</f>
        <v>Gatot</v>
      </c>
      <c r="JO99" s="27" t="str">
        <f ca="1">OFFSET('Hero Skills'!$A$1,JO98,0)</f>
        <v>Sonya</v>
      </c>
      <c r="JP99" s="27" t="str">
        <f ca="1">OFFSET('Hero Skills'!$A$1,JP98,0)</f>
        <v>Sonya</v>
      </c>
      <c r="JQ99" s="27" t="str">
        <f ca="1">OFFSET('Hero Skills'!$A$1,JQ98,0)</f>
        <v>Sonya</v>
      </c>
      <c r="JR99" s="27" t="str">
        <f ca="1">OFFSET('Hero Skills'!$A$1,JR98,0)</f>
        <v>Sonya</v>
      </c>
      <c r="JS99" s="27" t="str">
        <f ca="1">OFFSET('Hero Skills'!$A$1,JS98,0)</f>
        <v>Sonya</v>
      </c>
      <c r="JT99" s="27" t="str">
        <f ca="1">OFFSET('Hero Skills'!$A$1,JT98,0)</f>
        <v>Sonya</v>
      </c>
      <c r="JU99" s="27" t="str">
        <f ca="1">OFFSET('Hero Skills'!$A$1,JU98,0)</f>
        <v>Sonya</v>
      </c>
      <c r="JV99" s="27" t="str">
        <f ca="1">OFFSET('Hero Skills'!$A$1,JV98,0)</f>
        <v>Sonya</v>
      </c>
      <c r="JW99" s="27" t="str">
        <f ca="1">OFFSET('Hero Skills'!$A$1,JW98,0)</f>
        <v>Sonya</v>
      </c>
      <c r="JX99" s="27" t="str">
        <f ca="1">OFFSET('Hero Skills'!$A$1,JX98,0)</f>
        <v>Sonya</v>
      </c>
      <c r="JY99" s="27" t="str">
        <f ca="1">OFFSET('Hero Skills'!$A$1,JY98,0)</f>
        <v>Hendrik</v>
      </c>
      <c r="JZ99" s="27" t="str">
        <f ca="1">OFFSET('Hero Skills'!$A$1,JZ98,0)</f>
        <v>Hendrik</v>
      </c>
      <c r="KA99" s="27" t="str">
        <f ca="1">OFFSET('Hero Skills'!$A$1,KA98,0)</f>
        <v>Hendrik</v>
      </c>
      <c r="KB99" s="27" t="str">
        <f ca="1">OFFSET('Hero Skills'!$A$1,KB98,0)</f>
        <v>Hendrik</v>
      </c>
      <c r="KC99" s="27" t="str">
        <f ca="1">OFFSET('Hero Skills'!$A$1,KC98,0)</f>
        <v>Hendrik</v>
      </c>
      <c r="KD99" s="27" t="str">
        <f ca="1">OFFSET('Hero Skills'!$A$1,KD98,0)</f>
        <v>Hendrik</v>
      </c>
      <c r="KE99" s="27" t="str">
        <f ca="1">OFFSET('Hero Skills'!$A$1,KE98,0)</f>
        <v>Hendrik</v>
      </c>
      <c r="KF99" s="27" t="str">
        <f ca="1">OFFSET('Hero Skills'!$A$1,KF98,0)</f>
        <v>Hendrik</v>
      </c>
      <c r="KG99" s="27" t="str">
        <f ca="1">OFFSET('Hero Skills'!$A$1,KG98,0)</f>
        <v>Hendrik</v>
      </c>
      <c r="KH99" s="27" t="str">
        <f ca="1">OFFSET('Hero Skills'!$A$1,KH98,0)</f>
        <v>Hendrik</v>
      </c>
      <c r="KI99" s="27" t="str">
        <f ca="1">OFFSET('Hero Skills'!$A$1,KI98,0)</f>
        <v>Edith</v>
      </c>
      <c r="KJ99" s="27" t="str">
        <f ca="1">OFFSET('Hero Skills'!$A$1,KJ98,0)</f>
        <v>Edith</v>
      </c>
      <c r="KK99" s="27" t="str">
        <f ca="1">OFFSET('Hero Skills'!$A$1,KK98,0)</f>
        <v>Edith</v>
      </c>
      <c r="KL99" s="27" t="str">
        <f ca="1">OFFSET('Hero Skills'!$A$1,KL98,0)</f>
        <v>Edith</v>
      </c>
      <c r="KM99" s="27" t="str">
        <f ca="1">OFFSET('Hero Skills'!$A$1,KM98,0)</f>
        <v>Edith</v>
      </c>
      <c r="KN99" s="27" t="str">
        <f ca="1">OFFSET('Hero Skills'!$A$1,KN98,0)</f>
        <v>Edith</v>
      </c>
      <c r="KO99" s="27" t="str">
        <f ca="1">OFFSET('Hero Skills'!$A$1,KO98,0)</f>
        <v>Edith</v>
      </c>
      <c r="KP99" s="27" t="str">
        <f ca="1">OFFSET('Hero Skills'!$A$1,KP98,0)</f>
        <v>Edith</v>
      </c>
      <c r="KQ99" s="27" t="str">
        <f ca="1">OFFSET('Hero Skills'!$A$1,KQ98,0)</f>
        <v>Edith</v>
      </c>
      <c r="KR99" s="27" t="str">
        <f ca="1">OFFSET('Hero Skills'!$A$1,KR98,0)</f>
        <v>Bradley</v>
      </c>
      <c r="KS99" s="27" t="str">
        <f ca="1">OFFSET('Hero Skills'!$A$1,KS98,0)</f>
        <v>Bradley</v>
      </c>
      <c r="KT99" s="27" t="str">
        <f ca="1">OFFSET('Hero Skills'!$A$1,KT98,0)</f>
        <v>Bradley</v>
      </c>
      <c r="KU99" s="27" t="str">
        <f ca="1">OFFSET('Hero Skills'!$A$1,KU98,0)</f>
        <v>Bradley</v>
      </c>
      <c r="KV99" s="27" t="str">
        <f ca="1">OFFSET('Hero Skills'!$A$1,KV98,0)</f>
        <v>Bradley</v>
      </c>
      <c r="KW99" s="27" t="str">
        <f ca="1">OFFSET('Hero Skills'!$A$1,KW98,0)</f>
        <v>Bradley</v>
      </c>
      <c r="KX99" s="27" t="str">
        <f ca="1">OFFSET('Hero Skills'!$A$1,KX98,0)</f>
        <v>Bradley</v>
      </c>
      <c r="KY99" s="27" t="str">
        <f ca="1">OFFSET('Hero Skills'!$A$1,KY98,0)</f>
        <v>Bradley</v>
      </c>
      <c r="KZ99" s="27" t="str">
        <f ca="1">OFFSET('Hero Skills'!$A$1,KZ98,0)</f>
        <v>Bradley</v>
      </c>
      <c r="LA99" s="27" t="str">
        <f ca="1">OFFSET('Hero Skills'!$A$1,LA98,0)</f>
        <v>Bradley</v>
      </c>
      <c r="LB99" s="27" t="str">
        <f ca="1">OFFSET('Hero Skills'!$A$1,LB98,0)</f>
        <v>Bradley</v>
      </c>
      <c r="LC99" s="27" t="str">
        <f ca="1">OFFSET('Hero Skills'!$A$1,LC98,0)</f>
        <v>Gordon</v>
      </c>
      <c r="LD99" s="27" t="str">
        <f ca="1">OFFSET('Hero Skills'!$A$1,LD98,0)</f>
        <v>Gordon</v>
      </c>
      <c r="LE99" s="27" t="str">
        <f ca="1">OFFSET('Hero Skills'!$A$1,LE98,0)</f>
        <v>Gordon</v>
      </c>
      <c r="LF99" s="27" t="str">
        <f ca="1">OFFSET('Hero Skills'!$A$1,LF98,0)</f>
        <v>Gordon</v>
      </c>
      <c r="LG99" s="27" t="str">
        <f ca="1">OFFSET('Hero Skills'!$A$1,LG98,0)</f>
        <v>Gordon</v>
      </c>
      <c r="LH99" s="27" t="str">
        <f ca="1">OFFSET('Hero Skills'!$A$1,LH98,0)</f>
        <v>Gordon</v>
      </c>
      <c r="LI99" s="27" t="str">
        <f ca="1">OFFSET('Hero Skills'!$A$1,LI98,0)</f>
        <v>Gordon</v>
      </c>
      <c r="LJ99" s="27" t="str">
        <f ca="1">OFFSET('Hero Skills'!$A$1,LJ98,0)</f>
        <v>Gordon</v>
      </c>
      <c r="LK99" s="27" t="str">
        <f ca="1">OFFSET('Hero Skills'!$A$1,LK98,0)</f>
        <v>Gordon</v>
      </c>
      <c r="LL99" s="27" t="str">
        <f ca="1">OFFSET('Hero Skills'!$A$1,LL98,0)</f>
        <v>Gordon</v>
      </c>
      <c r="LM99" s="27" t="str">
        <f ca="1">OFFSET('Hero Skills'!$A$1,LM98,0)</f>
        <v>Gordon</v>
      </c>
      <c r="LN99" s="27" t="str">
        <f ca="1">OFFSET('Hero Skills'!$A$1,LN98,0)</f>
        <v>Gordon</v>
      </c>
      <c r="LO99" s="27" t="str">
        <f ca="1">OFFSET('Hero Skills'!$A$1,LO98,0)</f>
        <v>Gordon</v>
      </c>
      <c r="LP99" s="27" t="str">
        <f ca="1">OFFSET('Hero Skills'!$A$1,LP98,0)</f>
        <v>Wu Ming</v>
      </c>
      <c r="LQ99" s="27" t="str">
        <f ca="1">OFFSET('Hero Skills'!$A$1,LQ98,0)</f>
        <v>Wu Ming</v>
      </c>
      <c r="LR99" s="27" t="str">
        <f ca="1">OFFSET('Hero Skills'!$A$1,LR98,0)</f>
        <v>Wu Ming</v>
      </c>
      <c r="LS99" s="27" t="str">
        <f ca="1">OFFSET('Hero Skills'!$A$1,LS98,0)</f>
        <v>Wu Ming</v>
      </c>
      <c r="LT99" s="27" t="str">
        <f ca="1">OFFSET('Hero Skills'!$A$1,LT98,0)</f>
        <v>Wu Ming</v>
      </c>
      <c r="LU99" s="27" t="str">
        <f ca="1">OFFSET('Hero Skills'!$A$1,LU98,0)</f>
        <v>Wu Ming</v>
      </c>
      <c r="LV99" s="27" t="str">
        <f ca="1">OFFSET('Hero Skills'!$A$1,LV98,0)</f>
        <v>Wu Ming</v>
      </c>
      <c r="LW99" s="27" t="str">
        <f ca="1">OFFSET('Hero Skills'!$A$1,LW98,0)</f>
        <v>Wu Ming</v>
      </c>
      <c r="LX99" s="27" t="str">
        <f ca="1">OFFSET('Hero Skills'!$A$1,LX98,0)</f>
        <v>Wu Ming</v>
      </c>
      <c r="LY99" s="27" t="str">
        <f ca="1">OFFSET('Hero Skills'!$A$1,LY98,0)</f>
        <v>Wu Ming</v>
      </c>
      <c r="LZ99" s="27" t="str">
        <f ca="1">OFFSET('Hero Skills'!$A$1,LZ98,0)</f>
        <v>Wu Ming</v>
      </c>
      <c r="MA99" s="27" t="str">
        <f ca="1">OFFSET('Hero Skills'!$A$1,MA98,0)</f>
        <v>Renee</v>
      </c>
      <c r="MB99" s="27" t="str">
        <f ca="1">OFFSET('Hero Skills'!$A$1,MB98,0)</f>
        <v>Renee</v>
      </c>
      <c r="MC99" s="27" t="str">
        <f ca="1">OFFSET('Hero Skills'!$A$1,MC98,0)</f>
        <v>Renee</v>
      </c>
      <c r="MD99" s="27" t="str">
        <f ca="1">OFFSET('Hero Skills'!$A$1,MD98,0)</f>
        <v>Renee</v>
      </c>
      <c r="ME99" s="27" t="str">
        <f ca="1">OFFSET('Hero Skills'!$A$1,ME98,0)</f>
        <v>Renee</v>
      </c>
      <c r="MF99" s="27" t="str">
        <f ca="1">OFFSET('Hero Skills'!$A$1,MF98,0)</f>
        <v>Renee</v>
      </c>
      <c r="MG99" s="27" t="str">
        <f ca="1">OFFSET('Hero Skills'!$A$1,MG98,0)</f>
        <v>Renee</v>
      </c>
      <c r="MH99" s="27" t="str">
        <f ca="1">OFFSET('Hero Skills'!$A$1,MH98,0)</f>
        <v>Wayne</v>
      </c>
      <c r="MI99" s="27" t="str">
        <f ca="1">OFFSET('Hero Skills'!$A$1,MI98,0)</f>
        <v>Wayne</v>
      </c>
      <c r="MJ99" s="27" t="str">
        <f ca="1">OFFSET('Hero Skills'!$A$1,MJ98,0)</f>
        <v>Wayne</v>
      </c>
      <c r="MK99" s="27" t="str">
        <f ca="1">OFFSET('Hero Skills'!$A$1,MK98,0)</f>
        <v>Wayne</v>
      </c>
      <c r="ML99" s="27" t="str">
        <f ca="1">OFFSET('Hero Skills'!$A$1,ML98,0)</f>
        <v>Wayne</v>
      </c>
      <c r="MM99" s="27" t="str">
        <f ca="1">OFFSET('Hero Skills'!$A$1,MM98,0)</f>
        <v>Wayne</v>
      </c>
      <c r="MN99" s="27" t="str">
        <f ca="1">OFFSET('Hero Skills'!$A$1,MN98,0)</f>
        <v>Wayne</v>
      </c>
      <c r="MO99" s="27" t="str">
        <f ca="1">OFFSET('Hero Skills'!$A$1,MO98,0)</f>
        <v>Wayne</v>
      </c>
      <c r="MP99" s="27" t="str">
        <f ca="1">OFFSET('Hero Skills'!$A$1,MP98,0)</f>
        <v>Wayne</v>
      </c>
      <c r="MQ99" s="27" t="str">
        <f ca="1">OFFSET('Hero Skills'!$A$1,MQ98,0)</f>
        <v>Wayne</v>
      </c>
      <c r="MR99" s="27" t="str">
        <f ca="1">OFFSET('Hero Skills'!$A$1,MR98,0)</f>
        <v>Wayne</v>
      </c>
      <c r="MS99" s="27" t="str">
        <f ca="1">OFFSET('Hero Skills'!$A$1,MS98,0)</f>
        <v>Hector</v>
      </c>
      <c r="MT99" s="27" t="str">
        <f ca="1">OFFSET('Hero Skills'!$A$1,MT98,0)</f>
        <v>Hector</v>
      </c>
      <c r="MU99" s="27" t="str">
        <f ca="1">OFFSET('Hero Skills'!$A$1,MU98,0)</f>
        <v>Hector</v>
      </c>
      <c r="MV99" s="27" t="str">
        <f ca="1">OFFSET('Hero Skills'!$A$1,MV98,0)</f>
        <v>Hector</v>
      </c>
      <c r="MW99" s="27" t="str">
        <f ca="1">OFFSET('Hero Skills'!$A$1,MW98,0)</f>
        <v>Hector</v>
      </c>
      <c r="MX99" s="27" t="str">
        <f ca="1">OFFSET('Hero Skills'!$A$1,MX98,0)</f>
        <v>Hector</v>
      </c>
      <c r="MY99" s="27" t="str">
        <f ca="1">OFFSET('Hero Skills'!$A$1,MY98,0)</f>
        <v>Hector</v>
      </c>
      <c r="MZ99" s="27" t="str">
        <f ca="1">OFFSET('Hero Skills'!$A$1,MZ98,0)</f>
        <v>Hector</v>
      </c>
      <c r="NA99" s="27" t="str">
        <f ca="1">OFFSET('Hero Skills'!$A$1,NA98,0)</f>
        <v>Hector</v>
      </c>
      <c r="NB99" s="27" t="str">
        <f ca="1">OFFSET('Hero Skills'!$A$1,NB98,0)</f>
        <v>Hector</v>
      </c>
      <c r="NC99" s="27" t="str">
        <f ca="1">OFFSET('Hero Skills'!$A$1,NC98,0)</f>
        <v>Hector</v>
      </c>
      <c r="ND99" s="27" t="str">
        <f ca="1">OFFSET('Hero Skills'!$A$1,ND98,0)</f>
        <v>Nora</v>
      </c>
      <c r="NE99" s="27" t="str">
        <f ca="1">OFFSET('Hero Skills'!$A$1,NE98,0)</f>
        <v>Nora</v>
      </c>
      <c r="NF99" s="27" t="str">
        <f ca="1">OFFSET('Hero Skills'!$A$1,NF98,0)</f>
        <v>Nora</v>
      </c>
      <c r="NG99" s="27" t="str">
        <f ca="1">OFFSET('Hero Skills'!$A$1,NG98,0)</f>
        <v>Nora</v>
      </c>
      <c r="NH99" s="27" t="str">
        <f ca="1">OFFSET('Hero Skills'!$A$1,NH98,0)</f>
        <v>Nora</v>
      </c>
      <c r="NI99" s="27" t="str">
        <f ca="1">OFFSET('Hero Skills'!$A$1,NI98,0)</f>
        <v>Nora</v>
      </c>
      <c r="NJ99" s="27" t="str">
        <f ca="1">OFFSET('Hero Skills'!$A$1,NJ98,0)</f>
        <v>Nora</v>
      </c>
      <c r="NK99" s="27" t="str">
        <f ca="1">OFFSET('Hero Skills'!$A$1,NK98,0)</f>
        <v>Nora</v>
      </c>
      <c r="NL99" s="27" t="str">
        <f ca="1">OFFSET('Hero Skills'!$A$1,NL98,0)</f>
        <v>Nora</v>
      </c>
      <c r="NM99" s="27" t="str">
        <f ca="1">OFFSET('Hero Skills'!$A$1,NM98,0)</f>
        <v>Nora</v>
      </c>
      <c r="NN99" s="27" t="str">
        <f ca="1">OFFSET('Hero Skills'!$A$1,NN98,0)</f>
        <v>Nora</v>
      </c>
      <c r="NO99" s="27" t="str">
        <f ca="1">OFFSET('Hero Skills'!$A$1,NO98,0)</f>
        <v>Nora</v>
      </c>
      <c r="NP99" s="27" t="str">
        <f ca="1">OFFSET('Hero Skills'!$A$1,NP98,0)</f>
        <v>Nora</v>
      </c>
      <c r="NQ99" s="27" t="str">
        <f ca="1">OFFSET('Hero Skills'!$A$1,NQ98,0)</f>
        <v>Nora</v>
      </c>
      <c r="NR99" s="27" t="str">
        <f ca="1">OFFSET('Hero Skills'!$A$1,NR98,0)</f>
        <v>Gwen</v>
      </c>
      <c r="NS99" s="27" t="str">
        <f ca="1">OFFSET('Hero Skills'!$A$1,NS98,0)</f>
        <v>Gwen</v>
      </c>
      <c r="NT99" s="27" t="str">
        <f ca="1">OFFSET('Hero Skills'!$A$1,NT98,0)</f>
        <v>Gwen</v>
      </c>
      <c r="NU99" s="27" t="str">
        <f ca="1">OFFSET('Hero Skills'!$A$1,NU98,0)</f>
        <v>Gwen</v>
      </c>
      <c r="NV99" s="27" t="str">
        <f ca="1">OFFSET('Hero Skills'!$A$1,NV98,0)</f>
        <v>Gwen</v>
      </c>
      <c r="NW99" s="27" t="str">
        <f ca="1">OFFSET('Hero Skills'!$A$1,NW98,0)</f>
        <v>Gwen</v>
      </c>
      <c r="NX99" s="27" t="str">
        <f ca="1">OFFSET('Hero Skills'!$A$1,NX98,0)</f>
        <v>Gwen</v>
      </c>
      <c r="NY99" s="27" t="str">
        <f ca="1">OFFSET('Hero Skills'!$A$1,NY98,0)</f>
        <v>Gwen</v>
      </c>
      <c r="NZ99" s="27" t="str">
        <f ca="1">OFFSET('Hero Skills'!$A$1,NZ98,0)</f>
        <v>Gwen</v>
      </c>
      <c r="OA99" s="27" t="str">
        <f ca="1">OFFSET('Hero Skills'!$A$1,OA98,0)</f>
        <v>Gwen</v>
      </c>
      <c r="OB99" s="27" t="str">
        <f ca="1">OFFSET('Hero Skills'!$A$1,OB98,0)</f>
        <v>Gwen</v>
      </c>
      <c r="OC99" s="27" t="str">
        <f ca="1">OFFSET('Hero Skills'!$A$1,OC98,0)</f>
        <v>Gwen</v>
      </c>
      <c r="OD99" s="27" t="str">
        <f ca="1">OFFSET('Hero Skills'!$A$1,OD98,0)</f>
        <v>Gwen</v>
      </c>
      <c r="OE99" s="27" t="str">
        <f ca="1">OFFSET('Hero Skills'!$A$1,OE98,0)</f>
        <v>Ahmose</v>
      </c>
      <c r="OF99" s="27" t="str">
        <f ca="1">OFFSET('Hero Skills'!$A$1,OF98,0)</f>
        <v>Ahmose</v>
      </c>
      <c r="OG99" s="27" t="str">
        <f ca="1">OFFSET('Hero Skills'!$A$1,OG98,0)</f>
        <v>Ahmose</v>
      </c>
      <c r="OH99" s="27" t="str">
        <f ca="1">OFFSET('Hero Skills'!$A$1,OH98,0)</f>
        <v>Ahmose</v>
      </c>
      <c r="OI99" s="27" t="str">
        <f ca="1">OFFSET('Hero Skills'!$A$1,OI98,0)</f>
        <v>Ahmose</v>
      </c>
      <c r="OJ99" s="27" t="str">
        <f ca="1">OFFSET('Hero Skills'!$A$1,OJ98,0)</f>
        <v>Ahmose</v>
      </c>
      <c r="OK99" s="27" t="str">
        <f ca="1">OFFSET('Hero Skills'!$A$1,OK98,0)</f>
        <v>Ahmose</v>
      </c>
      <c r="OL99" s="27" t="str">
        <f ca="1">OFFSET('Hero Skills'!$A$1,OL98,0)</f>
        <v>Ahmose</v>
      </c>
      <c r="OM99" s="27" t="str">
        <f ca="1">OFFSET('Hero Skills'!$A$1,OM98,0)</f>
        <v>Ahmose</v>
      </c>
      <c r="ON99" s="27" t="str">
        <f ca="1">OFFSET('Hero Skills'!$A$1,ON98,0)</f>
        <v>Reina</v>
      </c>
      <c r="OO99" s="27" t="str">
        <f ca="1">OFFSET('Hero Skills'!$A$1,OO98,0)</f>
        <v>Reina</v>
      </c>
      <c r="OP99" s="27" t="str">
        <f ca="1">OFFSET('Hero Skills'!$A$1,OP98,0)</f>
        <v>Reina</v>
      </c>
      <c r="OQ99" s="27" t="str">
        <f ca="1">OFFSET('Hero Skills'!$A$1,OQ98,0)</f>
        <v>Reina</v>
      </c>
      <c r="OR99" s="27" t="str">
        <f ca="1">OFFSET('Hero Skills'!$A$1,OR98,0)</f>
        <v>Reina</v>
      </c>
      <c r="OS99" s="27" t="str">
        <f ca="1">OFFSET('Hero Skills'!$A$1,OS98,0)</f>
        <v>Reina</v>
      </c>
      <c r="OT99" s="27" t="str">
        <f ca="1">OFFSET('Hero Skills'!$A$1,OT98,0)</f>
        <v>Reina</v>
      </c>
      <c r="OU99" s="27" t="str">
        <f ca="1">OFFSET('Hero Skills'!$A$1,OU98,0)</f>
        <v>Reina</v>
      </c>
      <c r="OV99" s="27" t="str">
        <f ca="1">OFFSET('Hero Skills'!$A$1,OV98,0)</f>
        <v>Reina</v>
      </c>
      <c r="OW99" s="27" t="str">
        <f ca="1">OFFSET('Hero Skills'!$A$1,OW98,0)</f>
        <v>Reina</v>
      </c>
      <c r="OX99" s="27" t="str">
        <f ca="1">OFFSET('Hero Skills'!$A$1,OX98,0)</f>
        <v>Lynn</v>
      </c>
      <c r="OY99" s="27" t="str">
        <f ca="1">OFFSET('Hero Skills'!$A$1,OY98,0)</f>
        <v>Lynn</v>
      </c>
      <c r="OZ99" s="27" t="str">
        <f ca="1">OFFSET('Hero Skills'!$A$1,OZ98,0)</f>
        <v>Lynn</v>
      </c>
      <c r="PA99" s="27" t="str">
        <f ca="1">OFFSET('Hero Skills'!$A$1,PA98,0)</f>
        <v>Lynn</v>
      </c>
      <c r="PB99" s="27" t="str">
        <f ca="1">OFFSET('Hero Skills'!$A$1,PB98,0)</f>
        <v>Lynn</v>
      </c>
      <c r="PC99" s="27" t="str">
        <f ca="1">OFFSET('Hero Skills'!$A$1,PC98,0)</f>
        <v>Lynn</v>
      </c>
      <c r="PD99" s="27" t="str">
        <f ca="1">OFFSET('Hero Skills'!$A$1,PD98,0)</f>
        <v>Lynn</v>
      </c>
      <c r="PE99" s="27" t="str">
        <f ca="1">OFFSET('Hero Skills'!$A$1,PE98,0)</f>
        <v>Lynn</v>
      </c>
      <c r="PF99" s="27" t="str">
        <f ca="1">OFFSET('Hero Skills'!$A$1,PF98,0)</f>
        <v>Lynn</v>
      </c>
      <c r="PG99" s="27" t="str">
        <f ca="1">OFFSET('Hero Skills'!$A$1,PG98,0)</f>
        <v>Lynn</v>
      </c>
      <c r="PH99" s="27" t="str">
        <f ca="1">OFFSET('Hero Skills'!$A$1,PH98,0)</f>
        <v>Logan</v>
      </c>
      <c r="PI99" s="27" t="str">
        <f ca="1">OFFSET('Hero Skills'!$A$1,PI98,0)</f>
        <v>Logan</v>
      </c>
      <c r="PJ99" s="27" t="str">
        <f ca="1">OFFSET('Hero Skills'!$A$1,PJ98,0)</f>
        <v>Logan</v>
      </c>
      <c r="PK99" s="27" t="str">
        <f ca="1">OFFSET('Hero Skills'!$A$1,PK98,0)</f>
        <v>Logan</v>
      </c>
      <c r="PL99" s="27" t="str">
        <f ca="1">OFFSET('Hero Skills'!$A$1,PL98,0)</f>
        <v>Logan</v>
      </c>
      <c r="PM99" s="27" t="str">
        <f ca="1">OFFSET('Hero Skills'!$A$1,PM98,0)</f>
        <v>Logan</v>
      </c>
      <c r="PN99" s="27" t="str">
        <f ca="1">OFFSET('Hero Skills'!$A$1,PN98,0)</f>
        <v>Logan</v>
      </c>
      <c r="PO99" s="27" t="str">
        <f ca="1">OFFSET('Hero Skills'!$A$1,PO98,0)</f>
        <v>Logan</v>
      </c>
      <c r="PP99" s="27" t="str">
        <f ca="1">OFFSET('Hero Skills'!$A$1,PP98,0)</f>
        <v>Logan</v>
      </c>
      <c r="PQ99" s="27" t="str">
        <f ca="1">OFFSET('Hero Skills'!$A$1,PQ98,0)</f>
        <v>Logan</v>
      </c>
      <c r="PR99" s="27" t="str">
        <f ca="1">OFFSET('Hero Skills'!$A$1,PR98,0)</f>
        <v>Logan</v>
      </c>
      <c r="PS99" s="27" t="str">
        <f ca="1">OFFSET('Hero Skills'!$A$1,PS98,0)</f>
        <v>Logan</v>
      </c>
      <c r="PT99" s="27" t="str">
        <f ca="1">OFFSET('Hero Skills'!$A$1,PT98,0)</f>
        <v>Mia</v>
      </c>
      <c r="PU99" s="27" t="str">
        <f ca="1">OFFSET('Hero Skills'!$A$1,PU98,0)</f>
        <v>Mia</v>
      </c>
      <c r="PV99" s="27" t="str">
        <f ca="1">OFFSET('Hero Skills'!$A$1,PV98,0)</f>
        <v>Mia</v>
      </c>
      <c r="PW99" s="27" t="str">
        <f ca="1">OFFSET('Hero Skills'!$A$1,PW98,0)</f>
        <v>Mia</v>
      </c>
      <c r="PX99" s="27" t="str">
        <f ca="1">OFFSET('Hero Skills'!$A$1,PX98,0)</f>
        <v>Mia</v>
      </c>
      <c r="PY99" s="27" t="str">
        <f ca="1">OFFSET('Hero Skills'!$A$1,PY98,0)</f>
        <v>Mia</v>
      </c>
      <c r="PZ99" s="27" t="str">
        <f ca="1">OFFSET('Hero Skills'!$A$1,PZ98,0)</f>
        <v>Mia</v>
      </c>
      <c r="QA99" s="27" t="str">
        <f ca="1">OFFSET('Hero Skills'!$A$1,QA98,0)</f>
        <v>Mia</v>
      </c>
      <c r="QB99" s="27" t="str">
        <f ca="1">OFFSET('Hero Skills'!$A$1,QB98,0)</f>
        <v>Mia</v>
      </c>
      <c r="QC99" s="27" t="str">
        <f ca="1">OFFSET('Hero Skills'!$A$1,QC98,0)</f>
        <v>Mia</v>
      </c>
      <c r="QD99" s="27" t="str">
        <f ca="1">OFFSET('Hero Skills'!$A$1,QD98,0)</f>
        <v>Mia</v>
      </c>
      <c r="QE99" s="27" t="str">
        <f ca="1">OFFSET('Hero Skills'!$A$1,QE98,0)</f>
        <v>Mia</v>
      </c>
      <c r="QF99" s="27" t="str">
        <f ca="1">OFFSET('Hero Skills'!$A$1,QF98,0)</f>
        <v>Greg</v>
      </c>
      <c r="QG99" s="27" t="str">
        <f ca="1">OFFSET('Hero Skills'!$A$1,QG98,0)</f>
        <v>Greg</v>
      </c>
      <c r="QH99" s="27" t="str">
        <f ca="1">OFFSET('Hero Skills'!$A$1,QH98,0)</f>
        <v>Greg</v>
      </c>
      <c r="QI99" s="27" t="str">
        <f ca="1">OFFSET('Hero Skills'!$A$1,QI98,0)</f>
        <v>Greg</v>
      </c>
      <c r="QJ99" s="27" t="str">
        <f ca="1">OFFSET('Hero Skills'!$A$1,QJ98,0)</f>
        <v>Greg</v>
      </c>
      <c r="QK99" s="27" t="str">
        <f ca="1">OFFSET('Hero Skills'!$A$1,QK98,0)</f>
        <v>Greg</v>
      </c>
      <c r="QL99" s="27" t="str">
        <f ca="1">OFFSET('Hero Skills'!$A$1,QL98,0)</f>
        <v>Greg</v>
      </c>
      <c r="QM99" s="27" t="str">
        <f ca="1">OFFSET('Hero Skills'!$A$1,QM98,0)</f>
        <v>Greg</v>
      </c>
      <c r="QN99" s="27" t="str">
        <f ca="1">OFFSET('Hero Skills'!$A$1,QN98,0)</f>
        <v>Greg</v>
      </c>
      <c r="QO99" s="27" t="str">
        <f ca="1">OFFSET('Hero Skills'!$A$1,QO98,0)</f>
        <v>Greg</v>
      </c>
      <c r="QP99" s="27" t="str">
        <f ca="1">OFFSET('Hero Skills'!$A$1,QP98,0)</f>
        <v>Greg</v>
      </c>
      <c r="QQ99" s="27" t="str">
        <f ca="1">OFFSET('Hero Skills'!$A$1,QQ98,0)</f>
        <v>Greg</v>
      </c>
      <c r="QR99" s="27" t="str">
        <f ca="1">OFFSET('Hero Skills'!$A$1,QR98,0)</f>
        <v>Flint</v>
      </c>
      <c r="QS99" s="27" t="str">
        <f ca="1">OFFSET('Hero Skills'!$A$1,QS98,0)</f>
        <v>Flint</v>
      </c>
      <c r="QT99" s="27" t="str">
        <f ca="1">OFFSET('Hero Skills'!$A$1,QT98,0)</f>
        <v>Flint</v>
      </c>
      <c r="QU99" s="27" t="str">
        <f ca="1">OFFSET('Hero Skills'!$A$1,QU98,0)</f>
        <v>Flint</v>
      </c>
      <c r="QV99" s="27" t="str">
        <f ca="1">OFFSET('Hero Skills'!$A$1,QV98,0)</f>
        <v>Flint</v>
      </c>
      <c r="QW99" s="27" t="str">
        <f ca="1">OFFSET('Hero Skills'!$A$1,QW98,0)</f>
        <v>Flint</v>
      </c>
      <c r="QX99" s="27" t="str">
        <f ca="1">OFFSET('Hero Skills'!$A$1,QX98,0)</f>
        <v>Flint</v>
      </c>
      <c r="QY99" s="27" t="str">
        <f ca="1">OFFSET('Hero Skills'!$A$1,QY98,0)</f>
        <v>Flint</v>
      </c>
      <c r="QZ99" s="27" t="str">
        <f ca="1">OFFSET('Hero Skills'!$A$1,QZ98,0)</f>
        <v>Flint</v>
      </c>
      <c r="RA99" s="27" t="str">
        <f ca="1">OFFSET('Hero Skills'!$A$1,RA98,0)</f>
        <v>Flint</v>
      </c>
      <c r="RB99" s="27" t="str">
        <f ca="1">OFFSET('Hero Skills'!$A$1,RB98,0)</f>
        <v>Philly</v>
      </c>
      <c r="RC99" s="27" t="str">
        <f ca="1">OFFSET('Hero Skills'!$A$1,RC98,0)</f>
        <v>Philly</v>
      </c>
      <c r="RD99" s="27" t="str">
        <f ca="1">OFFSET('Hero Skills'!$A$1,RD98,0)</f>
        <v>Philly</v>
      </c>
      <c r="RE99" s="27" t="str">
        <f ca="1">OFFSET('Hero Skills'!$A$1,RE98,0)</f>
        <v>Philly</v>
      </c>
      <c r="RF99" s="27" t="str">
        <f ca="1">OFFSET('Hero Skills'!$A$1,RF98,0)</f>
        <v>Philly</v>
      </c>
      <c r="RG99" s="27" t="str">
        <f ca="1">OFFSET('Hero Skills'!$A$1,RG98,0)</f>
        <v>Philly</v>
      </c>
      <c r="RH99" s="27" t="str">
        <f ca="1">OFFSET('Hero Skills'!$A$1,RH98,0)</f>
        <v>Philly</v>
      </c>
      <c r="RI99" s="27" t="str">
        <f ca="1">OFFSET('Hero Skills'!$A$1,RI98,0)</f>
        <v>Philly</v>
      </c>
      <c r="RJ99" s="27" t="str">
        <f ca="1">OFFSET('Hero Skills'!$A$1,RJ98,0)</f>
        <v>Philly</v>
      </c>
      <c r="RK99" s="27" t="str">
        <f ca="1">OFFSET('Hero Skills'!$A$1,RK98,0)</f>
        <v>Philly</v>
      </c>
      <c r="RL99" s="27" t="str">
        <f ca="1">OFFSET('Hero Skills'!$A$1,RL98,0)</f>
        <v>Philly</v>
      </c>
      <c r="RM99" s="27" t="str">
        <f ca="1">OFFSET('Hero Skills'!$A$1,RM98,0)</f>
        <v>Philly</v>
      </c>
      <c r="RN99" s="27" t="str">
        <f ca="1">OFFSET('Hero Skills'!$A$1,RN98,0)</f>
        <v>Philly</v>
      </c>
      <c r="RO99" s="27" t="str">
        <f ca="1">OFFSET('Hero Skills'!$A$1,RO98,0)</f>
        <v>Philly</v>
      </c>
      <c r="RP99" s="27" t="str">
        <f ca="1">OFFSET('Hero Skills'!$A$1,RP98,0)</f>
        <v>Philly</v>
      </c>
      <c r="RQ99" s="27" t="str">
        <f ca="1">OFFSET('Hero Skills'!$A$1,RQ98,0)</f>
        <v>Alonso</v>
      </c>
      <c r="RR99" s="27" t="str">
        <f ca="1">OFFSET('Hero Skills'!$A$1,RR98,0)</f>
        <v>Alonso</v>
      </c>
      <c r="RS99" s="27" t="str">
        <f ca="1">OFFSET('Hero Skills'!$A$1,RS98,0)</f>
        <v>Alonso</v>
      </c>
      <c r="RT99" s="27" t="str">
        <f ca="1">OFFSET('Hero Skills'!$A$1,RT98,0)</f>
        <v>Alonso</v>
      </c>
      <c r="RU99" s="27" t="str">
        <f ca="1">OFFSET('Hero Skills'!$A$1,RU98,0)</f>
        <v>Alonso</v>
      </c>
      <c r="RV99" s="27" t="str">
        <f ca="1">OFFSET('Hero Skills'!$A$1,RV98,0)</f>
        <v>Alonso</v>
      </c>
      <c r="RW99" s="27" t="str">
        <f ca="1">OFFSET('Hero Skills'!$A$1,RW98,0)</f>
        <v>Alonso</v>
      </c>
      <c r="RX99" s="27" t="str">
        <f ca="1">OFFSET('Hero Skills'!$A$1,RX98,0)</f>
        <v>Alonso</v>
      </c>
      <c r="RY99" s="27" t="str">
        <f ca="1">OFFSET('Hero Skills'!$A$1,RY98,0)</f>
        <v>Alonso</v>
      </c>
      <c r="RZ99" s="27" t="str">
        <f ca="1">OFFSET('Hero Skills'!$A$1,RZ98,0)</f>
        <v>Alonso</v>
      </c>
      <c r="SA99" s="27" t="str">
        <f ca="1">OFFSET('Hero Skills'!$A$1,SA98,0)</f>
        <v>Alonso</v>
      </c>
      <c r="SB99" s="27" t="str">
        <f ca="1">OFFSET('Hero Skills'!$A$1,SB98,0)</f>
        <v>Alonso</v>
      </c>
      <c r="SC99" s="27" t="str">
        <f ca="1">OFFSET('Hero Skills'!$A$1,SC98,0)</f>
        <v>Jeronimo</v>
      </c>
      <c r="SD99" s="27" t="str">
        <f ca="1">OFFSET('Hero Skills'!$A$1,SD98,0)</f>
        <v>Jeronimo</v>
      </c>
      <c r="SE99" s="27" t="str">
        <f ca="1">OFFSET('Hero Skills'!$A$1,SE98,0)</f>
        <v>Jeronimo</v>
      </c>
      <c r="SF99" s="27" t="str">
        <f ca="1">OFFSET('Hero Skills'!$A$1,SF98,0)</f>
        <v>Jeronimo</v>
      </c>
      <c r="SG99" s="27" t="str">
        <f ca="1">OFFSET('Hero Skills'!$A$1,SG98,0)</f>
        <v>Jeronimo</v>
      </c>
      <c r="SH99" s="27" t="str">
        <f ca="1">OFFSET('Hero Skills'!$A$1,SH98,0)</f>
        <v>Jeronimo</v>
      </c>
      <c r="SI99" s="27" t="str">
        <f ca="1">OFFSET('Hero Skills'!$A$1,SI98,0)</f>
        <v>Jeronimo</v>
      </c>
      <c r="SJ99" s="27" t="str">
        <f ca="1">OFFSET('Hero Skills'!$A$1,SJ98,0)</f>
        <v>Jeronimo</v>
      </c>
      <c r="SK99" s="27" t="str">
        <f ca="1">OFFSET('Hero Skills'!$A$1,SK98,0)</f>
        <v>Jeronimo</v>
      </c>
      <c r="SL99" s="27" t="str">
        <f ca="1">OFFSET('Hero Skills'!$A$1,SL98,0)</f>
        <v>Jeronimo</v>
      </c>
      <c r="SM99" s="27" t="str">
        <f ca="1">OFFSET('Hero Skills'!$A$1,SM98,0)</f>
        <v>Jeronimo</v>
      </c>
      <c r="SN99" s="27" t="str">
        <f ca="1">OFFSET('Hero Skills'!$A$1,SN98,0)</f>
        <v>Jeronimo</v>
      </c>
      <c r="SO99" s="27" t="str">
        <f ca="1">OFFSET('Hero Skills'!$A$1,SO98,0)</f>
        <v>Natalia</v>
      </c>
      <c r="SP99" s="27" t="str">
        <f ca="1">OFFSET('Hero Skills'!$A$1,SP98,0)</f>
        <v>Natalia</v>
      </c>
      <c r="SQ99" s="27" t="str">
        <f ca="1">OFFSET('Hero Skills'!$A$1,SQ98,0)</f>
        <v>Natalia</v>
      </c>
      <c r="SR99" s="27" t="str">
        <f ca="1">OFFSET('Hero Skills'!$A$1,SR98,0)</f>
        <v>Natalia</v>
      </c>
      <c r="SS99" s="27" t="str">
        <f ca="1">OFFSET('Hero Skills'!$A$1,SS98,0)</f>
        <v>Natalia</v>
      </c>
      <c r="ST99" s="27" t="str">
        <f ca="1">OFFSET('Hero Skills'!$A$1,ST98,0)</f>
        <v>Natalia</v>
      </c>
      <c r="SU99" s="27" t="str">
        <f ca="1">OFFSET('Hero Skills'!$A$1,SU98,0)</f>
        <v>Natalia</v>
      </c>
      <c r="SV99" s="27" t="str">
        <f ca="1">OFFSET('Hero Skills'!$A$1,SV98,0)</f>
        <v>Natalia</v>
      </c>
      <c r="SW99" s="27" t="str">
        <f ca="1">OFFSET('Hero Skills'!$A$1,SW98,0)</f>
        <v>Natalia</v>
      </c>
      <c r="SX99" s="27" t="str">
        <f ca="1">OFFSET('Hero Skills'!$A$1,SX98,0)</f>
        <v>Natalia</v>
      </c>
      <c r="SY99" s="27" t="str">
        <f ca="1">OFFSET('Hero Skills'!$A$1,SY98,0)</f>
        <v>Natalia</v>
      </c>
      <c r="SZ99" s="27" t="str">
        <f ca="1">OFFSET('Hero Skills'!$A$1,SZ98,0)</f>
        <v>Natalia</v>
      </c>
      <c r="TA99" s="27" t="str">
        <f ca="1">OFFSET('Hero Skills'!$A$1,TA98,0)</f>
        <v>Zinman</v>
      </c>
      <c r="TB99" s="27" t="str">
        <f ca="1">OFFSET('Hero Skills'!$A$1,TB98,0)</f>
        <v>Zinman</v>
      </c>
      <c r="TC99" s="27" t="str">
        <f ca="1">OFFSET('Hero Skills'!$A$1,TC98,0)</f>
        <v>Zinman</v>
      </c>
      <c r="TD99" s="27" t="str">
        <f ca="1">OFFSET('Hero Skills'!$A$1,TD98,0)</f>
        <v>Zinman</v>
      </c>
      <c r="TE99" s="27" t="str">
        <f ca="1">OFFSET('Hero Skills'!$A$1,TE98,0)</f>
        <v>Zinman</v>
      </c>
      <c r="TF99" s="27" t="str">
        <f ca="1">OFFSET('Hero Skills'!$A$1,TF98,0)</f>
        <v>Zinman</v>
      </c>
      <c r="TG99" s="27" t="str">
        <f ca="1">OFFSET('Hero Skills'!$A$1,TG98,0)</f>
        <v>Zinman</v>
      </c>
      <c r="TH99" s="27" t="str">
        <f ca="1">OFFSET('Hero Skills'!$A$1,TH98,0)</f>
        <v>Zinman</v>
      </c>
      <c r="TI99" s="27" t="str">
        <f ca="1">OFFSET('Hero Skills'!$A$1,TI98,0)</f>
        <v>Zinman</v>
      </c>
      <c r="TJ99" s="27" t="str">
        <f ca="1">OFFSET('Hero Skills'!$A$1,TJ98,0)</f>
        <v>Zinman</v>
      </c>
      <c r="TK99" s="27" t="str">
        <f ca="1">OFFSET('Hero Skills'!$A$1,TK98,0)</f>
        <v>Zinman</v>
      </c>
      <c r="TL99" s="27" t="str">
        <f ca="1">OFFSET('Hero Skills'!$A$1,TL98,0)</f>
        <v>Zinman</v>
      </c>
      <c r="TM99" s="27" t="str">
        <f ca="1">OFFSET('Hero Skills'!$A$1,TM98,0)</f>
        <v>Molly</v>
      </c>
      <c r="TN99" s="27" t="str">
        <f ca="1">OFFSET('Hero Skills'!$A$1,TN98,0)</f>
        <v>Molly</v>
      </c>
      <c r="TO99" s="27" t="str">
        <f ca="1">OFFSET('Hero Skills'!$A$1,TO98,0)</f>
        <v>Molly</v>
      </c>
      <c r="TP99" s="27" t="str">
        <f ca="1">OFFSET('Hero Skills'!$A$1,TP98,0)</f>
        <v>Molly</v>
      </c>
      <c r="TQ99" s="27" t="str">
        <f ca="1">OFFSET('Hero Skills'!$A$1,TQ98,0)</f>
        <v>Molly</v>
      </c>
      <c r="TR99" s="27" t="str">
        <f ca="1">OFFSET('Hero Skills'!$A$1,TR98,0)</f>
        <v>Molly</v>
      </c>
      <c r="TS99" s="27" t="str">
        <f ca="1">OFFSET('Hero Skills'!$A$1,TS98,0)</f>
        <v>Molly</v>
      </c>
      <c r="TT99" s="27" t="str">
        <f ca="1">OFFSET('Hero Skills'!$A$1,TT98,0)</f>
        <v>Molly</v>
      </c>
      <c r="TU99" s="27" t="str">
        <f ca="1">OFFSET('Hero Skills'!$A$1,TU98,0)</f>
        <v>Molly</v>
      </c>
      <c r="TV99" s="27" t="str">
        <f ca="1">OFFSET('Hero Skills'!$A$1,TV98,0)</f>
        <v>Molly</v>
      </c>
      <c r="TW99" s="27" t="str">
        <f ca="1">OFFSET('Hero Skills'!$A$1,TW98,0)</f>
        <v>Molly</v>
      </c>
      <c r="TX99" s="27" t="str">
        <f ca="1">OFFSET('Hero Skills'!$A$1,TX98,0)</f>
        <v>Molly</v>
      </c>
      <c r="TY99" s="27" t="str">
        <f ca="1">OFFSET('Hero Skills'!$A$1,TY98,0)</f>
        <v>Ling Xue</v>
      </c>
      <c r="TZ99" s="27" t="str">
        <f ca="1">OFFSET('Hero Skills'!$A$1,TZ98,0)</f>
        <v>Ling Xue</v>
      </c>
      <c r="UA99" s="27" t="str">
        <f ca="1">OFFSET('Hero Skills'!$A$1,UA98,0)</f>
        <v>Ling Xue</v>
      </c>
      <c r="UB99" s="27" t="str">
        <f ca="1">OFFSET('Hero Skills'!$A$1,UB98,0)</f>
        <v>Lumak Bokan</v>
      </c>
      <c r="UC99" s="27" t="str">
        <f ca="1">OFFSET('Hero Skills'!$A$1,UC98,0)</f>
        <v>Lumak Bokan</v>
      </c>
      <c r="UD99" s="27" t="str">
        <f ca="1">OFFSET('Hero Skills'!$A$1,UD98,0)</f>
        <v>Lumak Bokan</v>
      </c>
      <c r="UE99" s="27" t="str">
        <f ca="1">OFFSET('Hero Skills'!$A$1,UE98,0)</f>
        <v>Jasser</v>
      </c>
      <c r="UF99" s="27" t="str">
        <f ca="1">OFFSET('Hero Skills'!$A$1,UF98,0)</f>
        <v>Jasser</v>
      </c>
      <c r="UG99" s="27" t="str">
        <f ca="1">OFFSET('Hero Skills'!$A$1,UG98,0)</f>
        <v>Jasser</v>
      </c>
      <c r="UH99" s="27" t="str">
        <f ca="1">OFFSET('Hero Skills'!$A$1,UH98,0)</f>
        <v>Seo-yoon</v>
      </c>
      <c r="UI99" s="27" t="str">
        <f ca="1">OFFSET('Hero Skills'!$A$1,UI98,0)</f>
        <v>Seo-yoon</v>
      </c>
      <c r="UJ99" s="27" t="str">
        <f ca="1">OFFSET('Hero Skills'!$A$1,UJ98,0)</f>
        <v>Seo-yoon</v>
      </c>
      <c r="UK99" s="27" t="str">
        <f ca="1">OFFSET('Hero Skills'!$A$1,UK98,0)</f>
        <v>Jessie</v>
      </c>
      <c r="UL99" s="27" t="str">
        <f ca="1">OFFSET('Hero Skills'!$A$1,UL98,0)</f>
        <v>Jessie</v>
      </c>
      <c r="UM99" s="27" t="str">
        <f ca="1">OFFSET('Hero Skills'!$A$1,UM98,0)</f>
        <v>Jessie</v>
      </c>
      <c r="UN99" s="27" t="str">
        <f ca="1">OFFSET('Hero Skills'!$A$1,UN98,0)</f>
        <v>Bahiti</v>
      </c>
      <c r="UO99" s="27" t="str">
        <f ca="1">OFFSET('Hero Skills'!$A$1,UO98,0)</f>
        <v>Bahiti</v>
      </c>
      <c r="UP99" s="27" t="str">
        <f ca="1">OFFSET('Hero Skills'!$A$1,UP98,0)</f>
        <v>Bahiti</v>
      </c>
      <c r="UQ99" s="27" t="str">
        <f ca="1">OFFSET('Hero Skills'!$A$1,UQ98,0)</f>
        <v>Patrick</v>
      </c>
      <c r="UR99" s="27" t="str">
        <f ca="1">OFFSET('Hero Skills'!$A$1,UR98,0)</f>
        <v>Patrick</v>
      </c>
      <c r="US99" s="27" t="str">
        <f ca="1">OFFSET('Hero Skills'!$A$1,US98,0)</f>
        <v>Patrick</v>
      </c>
      <c r="UT99" s="27" t="str">
        <f ca="1">OFFSET('Hero Skills'!$A$1,UT98,0)</f>
        <v>Sergey</v>
      </c>
      <c r="UU99" s="27" t="str">
        <f ca="1">OFFSET('Hero Skills'!$A$1,UU98,0)</f>
        <v>Sergey</v>
      </c>
      <c r="UV99" s="27" t="str">
        <f ca="1">OFFSET('Hero Skills'!$A$1,UV98,0)</f>
        <v>Sergey</v>
      </c>
      <c r="UW99" s="27">
        <f ca="1">OFFSET('Hero Skills'!$A$1,UW98,0)</f>
        <v>0</v>
      </c>
      <c r="UX99" s="27">
        <f ca="1">OFFSET('Hero Skills'!$A$1,UX98,0)</f>
        <v>0</v>
      </c>
      <c r="UY99" s="27">
        <f ca="1">OFFSET('Hero Skills'!$A$1,UY98,0)</f>
        <v>0</v>
      </c>
      <c r="UZ99" s="27">
        <f ca="1">OFFSET('Hero Skills'!$A$1,UZ98,0)</f>
        <v>0</v>
      </c>
      <c r="VA99" s="27">
        <f ca="1">OFFSET('Hero Skills'!$A$1,VA98,0)</f>
        <v>0</v>
      </c>
      <c r="VB99" s="27">
        <f ca="1">OFFSET('Hero Skills'!$A$1,VB98,0)</f>
        <v>0</v>
      </c>
      <c r="VC99" s="27">
        <f ca="1">OFFSET('Hero Skills'!$A$1,VC98,0)</f>
        <v>0</v>
      </c>
      <c r="VD99" s="27">
        <f ca="1">OFFSET('Hero Skills'!$A$1,VD98,0)</f>
        <v>0</v>
      </c>
      <c r="VE99" s="27">
        <f ca="1">OFFSET('Hero Skills'!$A$1,VE98,0)</f>
        <v>0</v>
      </c>
      <c r="VF99" s="27">
        <f ca="1">OFFSET('Hero Skills'!$A$1,VF98,0)</f>
        <v>0</v>
      </c>
      <c r="VG99" s="27">
        <f ca="1">OFFSET('Hero Skills'!$A$1,VG98,0)</f>
        <v>0</v>
      </c>
      <c r="VH99" s="27">
        <f ca="1">OFFSET('Hero Skills'!$A$1,VH98,0)</f>
        <v>0</v>
      </c>
      <c r="VI99" s="27">
        <f ca="1">OFFSET('Hero Skills'!$A$1,VI98,0)</f>
        <v>0</v>
      </c>
      <c r="VJ99" s="27">
        <f ca="1">OFFSET('Hero Skills'!$A$1,VJ98,0)</f>
        <v>0</v>
      </c>
      <c r="VK99" s="27">
        <f ca="1">OFFSET('Hero Skills'!$A$1,VK98,0)</f>
        <v>0</v>
      </c>
      <c r="VL99" s="27">
        <f ca="1">OFFSET('Hero Skills'!$A$1,VL98,0)</f>
        <v>0</v>
      </c>
      <c r="VM99" s="27">
        <f ca="1">OFFSET('Hero Skills'!$A$1,VM98,0)</f>
        <v>0</v>
      </c>
      <c r="VN99" s="27">
        <f ca="1">OFFSET('Hero Skills'!$A$1,VN98,0)</f>
        <v>0</v>
      </c>
      <c r="VO99" s="27">
        <f ca="1">OFFSET('Hero Skills'!$A$1,VO98,0)</f>
        <v>0</v>
      </c>
      <c r="VP99" s="27">
        <f ca="1">OFFSET('Hero Skills'!$A$1,VP98,0)</f>
        <v>0</v>
      </c>
      <c r="VQ99" s="27">
        <f ca="1">OFFSET('Hero Skills'!$A$1,VQ98,0)</f>
        <v>0</v>
      </c>
      <c r="VR99" s="27">
        <f ca="1">OFFSET('Hero Skills'!$A$1,VR98,0)</f>
        <v>0</v>
      </c>
      <c r="VS99" s="27">
        <f ca="1">OFFSET('Hero Skills'!$A$1,VS98,0)</f>
        <v>0</v>
      </c>
      <c r="VT99" s="27">
        <f ca="1">OFFSET('Hero Skills'!$A$1,VT98,0)</f>
        <v>0</v>
      </c>
      <c r="VU99" s="27">
        <f ca="1">OFFSET('Hero Skills'!$A$1,VU98,0)</f>
        <v>0</v>
      </c>
      <c r="VV99" s="27">
        <f ca="1">OFFSET('Hero Skills'!$A$1,VV98,0)</f>
        <v>0</v>
      </c>
      <c r="VW99" s="27">
        <f ca="1">OFFSET('Hero Skills'!$A$1,VW98,0)</f>
        <v>0</v>
      </c>
      <c r="VX99" s="27">
        <f ca="1">OFFSET('Hero Skills'!$A$1,VX98,0)</f>
        <v>0</v>
      </c>
      <c r="VY99" s="27">
        <f ca="1">OFFSET('Hero Skills'!$A$1,VY98,0)</f>
        <v>0</v>
      </c>
      <c r="VZ99" s="27">
        <f ca="1">OFFSET('Hero Skills'!$A$1,VZ98,0)</f>
        <v>0</v>
      </c>
      <c r="WA99" s="27">
        <f ca="1">OFFSET('Hero Skills'!$A$1,WA98,0)</f>
        <v>0</v>
      </c>
      <c r="WB99" s="27">
        <f ca="1">OFFSET('Hero Skills'!$A$1,WB98,0)</f>
        <v>0</v>
      </c>
    </row>
    <row r="100" spans="1:600" ht="12.75" x14ac:dyDescent="0.2">
      <c r="A100" s="248" t="s">
        <v>10</v>
      </c>
      <c r="B100" s="249" t="s">
        <v>19</v>
      </c>
      <c r="C100" s="56">
        <f>'MAIN PAGE'!J32</f>
        <v>10.960000000000003</v>
      </c>
      <c r="D100" s="124">
        <f>'MAIN PAGE'!J11+'MAIN PAGE'!G15</f>
        <v>0</v>
      </c>
      <c r="E100" s="124">
        <f>'MAIN PAGE'!J19</f>
        <v>0.1</v>
      </c>
      <c r="F100" s="254">
        <f t="shared" ref="F100:F103" si="32">J36</f>
        <v>0.4375</v>
      </c>
      <c r="G100" s="98">
        <f>SUMIFS('Hero Stats'!D:D,'Hero Stats'!A:A,$B$69,'Hero Stats'!B:B,A100,'Hero Stats'!C:C,B100)
+SUMIFS('Hero Stats'!D:D,'Hero Stats'!A:A,$B$70,'Hero Stats'!B:B,A100,'Hero Stats'!C:C,B100)
+SUMIFS('Hero Stats'!D:D,'Hero Stats'!A:A,$B$71,'Hero Stats'!B:B,A100,'Hero Stats'!C:C,B100)</f>
        <v>14.5116</v>
      </c>
      <c r="H100" s="124">
        <f>'Current Stats - Enemy'!E8</f>
        <v>2</v>
      </c>
      <c r="I100" s="124">
        <f>'MAIN PAGE'!C11</f>
        <v>1</v>
      </c>
      <c r="J100" s="124">
        <f t="shared" si="28"/>
        <v>42.775085000000004</v>
      </c>
      <c r="K100" s="251">
        <f t="shared" si="29"/>
        <v>42.237585000000003</v>
      </c>
      <c r="L100" s="252">
        <f t="shared" si="30"/>
        <v>10.959999999999999</v>
      </c>
      <c r="M100" s="253" t="b">
        <f t="shared" si="31"/>
        <v>1</v>
      </c>
      <c r="N100" s="7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BJ100" s="27">
        <v>1</v>
      </c>
      <c r="BK100" s="257" t="s">
        <v>145</v>
      </c>
      <c r="BL100" s="27" t="str">
        <f ca="1">OFFSET('Hero Skills'!$A$1,BL$98,$BJ100)</f>
        <v>Skill 1</v>
      </c>
      <c r="BM100" s="27" t="str">
        <f ca="1">OFFSET('Hero Skills'!$A$1,BM$98,$BJ100)</f>
        <v>Skill 1</v>
      </c>
      <c r="BN100" s="27" t="str">
        <f ca="1">OFFSET('Hero Skills'!$A$1,BN$98,$BJ100)</f>
        <v>Skill 2</v>
      </c>
      <c r="BO100" s="27" t="str">
        <f ca="1">OFFSET('Hero Skills'!$A$1,BO$98,$BJ100)</f>
        <v>Skill 2</v>
      </c>
      <c r="BP100" s="27" t="str">
        <f ca="1">OFFSET('Hero Skills'!$A$1,BP$98,$BJ100)</f>
        <v>Skill 2</v>
      </c>
      <c r="BQ100" s="27" t="str">
        <f ca="1">OFFSET('Hero Skills'!$A$1,BQ$98,$BJ100)</f>
        <v>Skill 2</v>
      </c>
      <c r="BR100" s="27" t="str">
        <f ca="1">OFFSET('Hero Skills'!$A$1,BR$98,$BJ100)</f>
        <v>Skill 2</v>
      </c>
      <c r="BS100" s="27" t="str">
        <f ca="1">OFFSET('Hero Skills'!$A$1,BS$98,$BJ100)</f>
        <v>Skill 2</v>
      </c>
      <c r="BT100" s="27" t="str">
        <f ca="1">OFFSET('Hero Skills'!$A$1,BT$98,$BJ100)</f>
        <v>Skill 3</v>
      </c>
      <c r="BU100" s="27" t="str">
        <f ca="1">OFFSET('Hero Skills'!$A$1,BU$98,$BJ100)</f>
        <v>Widget</v>
      </c>
      <c r="BV100" s="27" t="str">
        <f ca="1">OFFSET('Hero Skills'!$A$1,BV$98,$BJ100)</f>
        <v>Widget</v>
      </c>
      <c r="BW100" s="27" t="str">
        <f ca="1">OFFSET('Hero Skills'!$A$1,BW$98,$BJ100)</f>
        <v>Widget</v>
      </c>
      <c r="BX100" s="27" t="str">
        <f ca="1">OFFSET('Hero Skills'!$A$1,BX$98,$BJ100)</f>
        <v>Skill 1</v>
      </c>
      <c r="BY100" s="27" t="str">
        <f ca="1">OFFSET('Hero Skills'!$A$1,BY$98,$BJ100)</f>
        <v>Skill 1</v>
      </c>
      <c r="BZ100" s="27" t="str">
        <f ca="1">OFFSET('Hero Skills'!$A$1,BZ$98,$BJ100)</f>
        <v>Skill 1</v>
      </c>
      <c r="CA100" s="27" t="str">
        <f ca="1">OFFSET('Hero Skills'!$A$1,CA$98,$BJ100)</f>
        <v>Skill 2</v>
      </c>
      <c r="CB100" s="27" t="str">
        <f ca="1">OFFSET('Hero Skills'!$A$1,CB$98,$BJ100)</f>
        <v>Skill 2</v>
      </c>
      <c r="CC100" s="27" t="str">
        <f ca="1">OFFSET('Hero Skills'!$A$1,CC$98,$BJ100)</f>
        <v>Skill 3</v>
      </c>
      <c r="CD100" s="27" t="str">
        <f ca="1">OFFSET('Hero Skills'!$A$1,CD$98,$BJ100)</f>
        <v>Skill 3</v>
      </c>
      <c r="CE100" s="27" t="str">
        <f ca="1">OFFSET('Hero Skills'!$A$1,CE$98,$BJ100)</f>
        <v>Skill 3</v>
      </c>
      <c r="CF100" s="27" t="str">
        <f ca="1">OFFSET('Hero Skills'!$A$1,CF$98,$BJ100)</f>
        <v>Skill 3</v>
      </c>
      <c r="CG100" s="27" t="str">
        <f ca="1">OFFSET('Hero Skills'!$A$1,CG$98,$BJ100)</f>
        <v>Widget</v>
      </c>
      <c r="CH100" s="27" t="str">
        <f ca="1">OFFSET('Hero Skills'!$A$1,CH$98,$BJ100)</f>
        <v>Widget</v>
      </c>
      <c r="CI100" s="27" t="str">
        <f ca="1">OFFSET('Hero Skills'!$A$1,CI$98,$BJ100)</f>
        <v>Widget</v>
      </c>
      <c r="CJ100" s="27" t="str">
        <f ca="1">OFFSET('Hero Skills'!$A$1,CJ$98,$BJ100)</f>
        <v>Skill 1</v>
      </c>
      <c r="CK100" s="27" t="str">
        <f ca="1">OFFSET('Hero Skills'!$A$1,CK$98,$BJ100)</f>
        <v>Skill 1</v>
      </c>
      <c r="CL100" s="27" t="str">
        <f ca="1">OFFSET('Hero Skills'!$A$1,CL$98,$BJ100)</f>
        <v>Skill 1</v>
      </c>
      <c r="CM100" s="27" t="str">
        <f ca="1">OFFSET('Hero Skills'!$A$1,CM$98,$BJ100)</f>
        <v>Skill 2</v>
      </c>
      <c r="CN100" s="27" t="str">
        <f ca="1">OFFSET('Hero Skills'!$A$1,CN$98,$BJ100)</f>
        <v>Skill 2</v>
      </c>
      <c r="CO100" s="27" t="str">
        <f ca="1">OFFSET('Hero Skills'!$A$1,CO$98,$BJ100)</f>
        <v>Skill 2</v>
      </c>
      <c r="CP100" s="27" t="str">
        <f ca="1">OFFSET('Hero Skills'!$A$1,CP$98,$BJ100)</f>
        <v>Skill 3</v>
      </c>
      <c r="CQ100" s="27" t="str">
        <f ca="1">OFFSET('Hero Skills'!$A$1,CQ$98,$BJ100)</f>
        <v>Skill 3</v>
      </c>
      <c r="CR100" s="27" t="str">
        <f ca="1">OFFSET('Hero Skills'!$A$1,CR$98,$BJ100)</f>
        <v>Widget</v>
      </c>
      <c r="CS100" s="27" t="str">
        <f ca="1">OFFSET('Hero Skills'!$A$1,CS$98,$BJ100)</f>
        <v>Widget</v>
      </c>
      <c r="CT100" s="27" t="str">
        <f ca="1">OFFSET('Hero Skills'!$A$1,CT$98,$BJ100)</f>
        <v>Widget</v>
      </c>
      <c r="CU100" s="27" t="str">
        <f ca="1">OFFSET('Hero Skills'!$A$1,CU$98,$BJ100)</f>
        <v>Skill 1</v>
      </c>
      <c r="CV100" s="27" t="str">
        <f ca="1">OFFSET('Hero Skills'!$A$1,CV$98,$BJ100)</f>
        <v>Skill 2</v>
      </c>
      <c r="CW100" s="27" t="str">
        <f ca="1">OFFSET('Hero Skills'!$A$1,CW$98,$BJ100)</f>
        <v>Skill 2</v>
      </c>
      <c r="CX100" s="27" t="str">
        <f ca="1">OFFSET('Hero Skills'!$A$1,CX$98,$BJ100)</f>
        <v>Skill 2</v>
      </c>
      <c r="CY100" s="27" t="str">
        <f ca="1">OFFSET('Hero Skills'!$A$1,CY$98,$BJ100)</f>
        <v>Skill 3</v>
      </c>
      <c r="CZ100" s="27" t="str">
        <f ca="1">OFFSET('Hero Skills'!$A$1,CZ$98,$BJ100)</f>
        <v>Skill 3</v>
      </c>
      <c r="DA100" s="27" t="str">
        <f ca="1">OFFSET('Hero Skills'!$A$1,DA$98,$BJ100)</f>
        <v>Skill 3</v>
      </c>
      <c r="DB100" s="27" t="str">
        <f ca="1">OFFSET('Hero Skills'!$A$1,DB$98,$BJ100)</f>
        <v>Widget</v>
      </c>
      <c r="DC100" s="27" t="str">
        <f ca="1">OFFSET('Hero Skills'!$A$1,DC$98,$BJ100)</f>
        <v>Widget</v>
      </c>
      <c r="DD100" s="27" t="str">
        <f ca="1">OFFSET('Hero Skills'!$A$1,DD$98,$BJ100)</f>
        <v>Widget</v>
      </c>
      <c r="DE100" s="27" t="str">
        <f ca="1">OFFSET('Hero Skills'!$A$1,DE$98,$BJ100)</f>
        <v>Skill 1</v>
      </c>
      <c r="DF100" s="27" t="str">
        <f ca="1">OFFSET('Hero Skills'!$A$1,DF$98,$BJ100)</f>
        <v>Skill 1</v>
      </c>
      <c r="DG100" s="27" t="str">
        <f ca="1">OFFSET('Hero Skills'!$A$1,DG$98,$BJ100)</f>
        <v>Skill 1</v>
      </c>
      <c r="DH100" s="27" t="str">
        <f ca="1">OFFSET('Hero Skills'!$A$1,DH$98,$BJ100)</f>
        <v>Skill 2</v>
      </c>
      <c r="DI100" s="27" t="str">
        <f ca="1">OFFSET('Hero Skills'!$A$1,DI$98,$BJ100)</f>
        <v>Skill 2</v>
      </c>
      <c r="DJ100" s="27" t="str">
        <f ca="1">OFFSET('Hero Skills'!$A$1,DJ$98,$BJ100)</f>
        <v>Skill 3</v>
      </c>
      <c r="DK100" s="27" t="str">
        <f ca="1">OFFSET('Hero Skills'!$A$1,DK$98,$BJ100)</f>
        <v>Skill 3</v>
      </c>
      <c r="DL100" s="27" t="str">
        <f ca="1">OFFSET('Hero Skills'!$A$1,DL$98,$BJ100)</f>
        <v>Widget</v>
      </c>
      <c r="DM100" s="27" t="str">
        <f ca="1">OFFSET('Hero Skills'!$A$1,DM$98,$BJ100)</f>
        <v>Widget</v>
      </c>
      <c r="DN100" s="27" t="str">
        <f ca="1">OFFSET('Hero Skills'!$A$1,DN$98,$BJ100)</f>
        <v>Widget</v>
      </c>
      <c r="DO100" s="27" t="str">
        <f ca="1">OFFSET('Hero Skills'!$A$1,DO$98,$BJ100)</f>
        <v>Skill 1</v>
      </c>
      <c r="DP100" s="27" t="str">
        <f ca="1">OFFSET('Hero Skills'!$A$1,DP$98,$BJ100)</f>
        <v>Skill 1</v>
      </c>
      <c r="DQ100" s="27" t="str">
        <f ca="1">OFFSET('Hero Skills'!$A$1,DQ$98,$BJ100)</f>
        <v>Skill 1</v>
      </c>
      <c r="DR100" s="27" t="str">
        <f ca="1">OFFSET('Hero Skills'!$A$1,DR$98,$BJ100)</f>
        <v>Skill 2</v>
      </c>
      <c r="DS100" s="27" t="str">
        <f ca="1">OFFSET('Hero Skills'!$A$1,DS$98,$BJ100)</f>
        <v>Skill 2</v>
      </c>
      <c r="DT100" s="27" t="str">
        <f ca="1">OFFSET('Hero Skills'!$A$1,DT$98,$BJ100)</f>
        <v>Skill 2</v>
      </c>
      <c r="DU100" s="27" t="str">
        <f ca="1">OFFSET('Hero Skills'!$A$1,DU$98,$BJ100)</f>
        <v>Skill 2</v>
      </c>
      <c r="DV100" s="27" t="str">
        <f ca="1">OFFSET('Hero Skills'!$A$1,DV$98,$BJ100)</f>
        <v>Skill 3</v>
      </c>
      <c r="DW100" s="27" t="str">
        <f ca="1">OFFSET('Hero Skills'!$A$1,DW$98,$BJ100)</f>
        <v>Skill 3</v>
      </c>
      <c r="DX100" s="27" t="str">
        <f ca="1">OFFSET('Hero Skills'!$A$1,DX$98,$BJ100)</f>
        <v>Skill 3</v>
      </c>
      <c r="DY100" s="27" t="str">
        <f ca="1">OFFSET('Hero Skills'!$A$1,DY$98,$BJ100)</f>
        <v>Widget</v>
      </c>
      <c r="DZ100" s="27" t="str">
        <f ca="1">OFFSET('Hero Skills'!$A$1,DZ$98,$BJ100)</f>
        <v>Widget</v>
      </c>
      <c r="EA100" s="27" t="str">
        <f ca="1">OFFSET('Hero Skills'!$A$1,EA$98,$BJ100)</f>
        <v>Widget</v>
      </c>
      <c r="EB100" s="27" t="str">
        <f ca="1">OFFSET('Hero Skills'!$A$1,EB$98,$BJ100)</f>
        <v>Skill 1</v>
      </c>
      <c r="EC100" s="27" t="str">
        <f ca="1">OFFSET('Hero Skills'!$A$1,EC$98,$BJ100)</f>
        <v>Skill 1</v>
      </c>
      <c r="ED100" s="27" t="str">
        <f ca="1">OFFSET('Hero Skills'!$A$1,ED$98,$BJ100)</f>
        <v>Skill 1</v>
      </c>
      <c r="EE100" s="27" t="str">
        <f ca="1">OFFSET('Hero Skills'!$A$1,EE$98,$BJ100)</f>
        <v>Skill 2</v>
      </c>
      <c r="EF100" s="27" t="str">
        <f ca="1">OFFSET('Hero Skills'!$A$1,EF$98,$BJ100)</f>
        <v>Skill 2</v>
      </c>
      <c r="EG100" s="27" t="str">
        <f ca="1">OFFSET('Hero Skills'!$A$1,EG$98,$BJ100)</f>
        <v>Skill 3</v>
      </c>
      <c r="EH100" s="27" t="str">
        <f ca="1">OFFSET('Hero Skills'!$A$1,EH$98,$BJ100)</f>
        <v>Skill 3</v>
      </c>
      <c r="EI100" s="27" t="str">
        <f ca="1">OFFSET('Hero Skills'!$A$1,EI$98,$BJ100)</f>
        <v>Widget</v>
      </c>
      <c r="EJ100" s="27" t="str">
        <f ca="1">OFFSET('Hero Skills'!$A$1,EJ$98,$BJ100)</f>
        <v>Widget</v>
      </c>
      <c r="EK100" s="27" t="str">
        <f ca="1">OFFSET('Hero Skills'!$A$1,EK$98,$BJ100)</f>
        <v>Widget</v>
      </c>
      <c r="EL100" s="27" t="str">
        <f ca="1">OFFSET('Hero Skills'!$A$1,EL$98,$BJ100)</f>
        <v>Skill 1</v>
      </c>
      <c r="EM100" s="27" t="str">
        <f ca="1">OFFSET('Hero Skills'!$A$1,EM$98,$BJ100)</f>
        <v>Skill 1</v>
      </c>
      <c r="EN100" s="27" t="str">
        <f ca="1">OFFSET('Hero Skills'!$A$1,EN$98,$BJ100)</f>
        <v>Skill 1</v>
      </c>
      <c r="EO100" s="27" t="str">
        <f ca="1">OFFSET('Hero Skills'!$A$1,EO$98,$BJ100)</f>
        <v>Skill 2</v>
      </c>
      <c r="EP100" s="27" t="str">
        <f ca="1">OFFSET('Hero Skills'!$A$1,EP$98,$BJ100)</f>
        <v>Skill 2</v>
      </c>
      <c r="EQ100" s="27" t="str">
        <f ca="1">OFFSET('Hero Skills'!$A$1,EQ$98,$BJ100)</f>
        <v>Skill 3</v>
      </c>
      <c r="ER100" s="27" t="str">
        <f ca="1">OFFSET('Hero Skills'!$A$1,ER$98,$BJ100)</f>
        <v>Skill 3</v>
      </c>
      <c r="ES100" s="27" t="str">
        <f ca="1">OFFSET('Hero Skills'!$A$1,ES$98,$BJ100)</f>
        <v>Skill 3</v>
      </c>
      <c r="ET100" s="27" t="str">
        <f ca="1">OFFSET('Hero Skills'!$A$1,ET$98,$BJ100)</f>
        <v>Skill 3</v>
      </c>
      <c r="EU100" s="27" t="str">
        <f ca="1">OFFSET('Hero Skills'!$A$1,EU$98,$BJ100)</f>
        <v>Skill 3</v>
      </c>
      <c r="EV100" s="27" t="str">
        <f ca="1">OFFSET('Hero Skills'!$A$1,EV$98,$BJ100)</f>
        <v>Skill 3</v>
      </c>
      <c r="EW100" s="27" t="str">
        <f ca="1">OFFSET('Hero Skills'!$A$1,EW$98,$BJ100)</f>
        <v>Widget</v>
      </c>
      <c r="EX100" s="27" t="str">
        <f ca="1">OFFSET('Hero Skills'!$A$1,EX$98,$BJ100)</f>
        <v>Widget</v>
      </c>
      <c r="EY100" s="27" t="str">
        <f ca="1">OFFSET('Hero Skills'!$A$1,EY$98,$BJ100)</f>
        <v>Widget</v>
      </c>
      <c r="EZ100" s="27" t="str">
        <f ca="1">OFFSET('Hero Skills'!$A$1,EZ$98,$BJ100)</f>
        <v>Skill 1</v>
      </c>
      <c r="FA100" s="27" t="str">
        <f ca="1">OFFSET('Hero Skills'!$A$1,FA$98,$BJ100)</f>
        <v>Skill 1</v>
      </c>
      <c r="FB100" s="27" t="str">
        <f ca="1">OFFSET('Hero Skills'!$A$1,FB$98,$BJ100)</f>
        <v>Skill 1</v>
      </c>
      <c r="FC100" s="27" t="str">
        <f ca="1">OFFSET('Hero Skills'!$A$1,FC$98,$BJ100)</f>
        <v>Skill 2</v>
      </c>
      <c r="FD100" s="27" t="str">
        <f ca="1">OFFSET('Hero Skills'!$A$1,FD$98,$BJ100)</f>
        <v>Skill 2</v>
      </c>
      <c r="FE100" s="27" t="str">
        <f ca="1">OFFSET('Hero Skills'!$A$1,FE$98,$BJ100)</f>
        <v>Skill 3</v>
      </c>
      <c r="FF100" s="27" t="str">
        <f ca="1">OFFSET('Hero Skills'!$A$1,FF$98,$BJ100)</f>
        <v>Skill 3</v>
      </c>
      <c r="FG100" s="27" t="str">
        <f ca="1">OFFSET('Hero Skills'!$A$1,FG$98,$BJ100)</f>
        <v>Widget</v>
      </c>
      <c r="FH100" s="27" t="str">
        <f ca="1">OFFSET('Hero Skills'!$A$1,FH$98,$BJ100)</f>
        <v>Widget</v>
      </c>
      <c r="FI100" s="27" t="str">
        <f ca="1">OFFSET('Hero Skills'!$A$1,FI$98,$BJ100)</f>
        <v>Widget</v>
      </c>
      <c r="FJ100" s="27" t="str">
        <f ca="1">OFFSET('Hero Skills'!$A$1,FJ$98,$BJ100)</f>
        <v>Skill 1</v>
      </c>
      <c r="FK100" s="27" t="str">
        <f ca="1">OFFSET('Hero Skills'!$A$1,FK$98,$BJ100)</f>
        <v>Skill 1</v>
      </c>
      <c r="FL100" s="27" t="str">
        <f ca="1">OFFSET('Hero Skills'!$A$1,FL$98,$BJ100)</f>
        <v>Skill 1</v>
      </c>
      <c r="FM100" s="27" t="str">
        <f ca="1">OFFSET('Hero Skills'!$A$1,FM$98,$BJ100)</f>
        <v>Skill 2</v>
      </c>
      <c r="FN100" s="27" t="str">
        <f ca="1">OFFSET('Hero Skills'!$A$1,FN$98,$BJ100)</f>
        <v>Skill 2</v>
      </c>
      <c r="FO100" s="27" t="str">
        <f ca="1">OFFSET('Hero Skills'!$A$1,FO$98,$BJ100)</f>
        <v>Skill 3</v>
      </c>
      <c r="FP100" s="27" t="str">
        <f ca="1">OFFSET('Hero Skills'!$A$1,FP$98,$BJ100)</f>
        <v>Skill 3</v>
      </c>
      <c r="FQ100" s="27" t="str">
        <f ca="1">OFFSET('Hero Skills'!$A$1,FQ$98,$BJ100)</f>
        <v>Skill 3</v>
      </c>
      <c r="FR100" s="27" t="str">
        <f ca="1">OFFSET('Hero Skills'!$A$1,FR$98,$BJ100)</f>
        <v>Skill 3</v>
      </c>
      <c r="FS100" s="27" t="str">
        <f ca="1">OFFSET('Hero Skills'!$A$1,FS$98,$BJ100)</f>
        <v>Skill 3</v>
      </c>
      <c r="FT100" s="27" t="str">
        <f ca="1">OFFSET('Hero Skills'!$A$1,FT$98,$BJ100)</f>
        <v>Skill 3</v>
      </c>
      <c r="FU100" s="27" t="str">
        <f ca="1">OFFSET('Hero Skills'!$A$1,FU$98,$BJ100)</f>
        <v>Widget</v>
      </c>
      <c r="FV100" s="27" t="str">
        <f ca="1">OFFSET('Hero Skills'!$A$1,FV$98,$BJ100)</f>
        <v>Widget</v>
      </c>
      <c r="FW100" s="27" t="str">
        <f ca="1">OFFSET('Hero Skills'!$A$1,FW$98,$BJ100)</f>
        <v>Widget</v>
      </c>
      <c r="FX100" s="27" t="str">
        <f ca="1">OFFSET('Hero Skills'!$A$1,FX$98,$BJ100)</f>
        <v>Skill 1</v>
      </c>
      <c r="FY100" s="27" t="str">
        <f ca="1">OFFSET('Hero Skills'!$A$1,FY$98,$BJ100)</f>
        <v>Skill 1</v>
      </c>
      <c r="FZ100" s="27" t="str">
        <f ca="1">OFFSET('Hero Skills'!$A$1,FZ$98,$BJ100)</f>
        <v>Skill 1</v>
      </c>
      <c r="GA100" s="27" t="str">
        <f ca="1">OFFSET('Hero Skills'!$A$1,GA$98,$BJ100)</f>
        <v>Skill 2</v>
      </c>
      <c r="GB100" s="27" t="str">
        <f ca="1">OFFSET('Hero Skills'!$A$1,GB$98,$BJ100)</f>
        <v>Skill 2</v>
      </c>
      <c r="GC100" s="27" t="str">
        <f ca="1">OFFSET('Hero Skills'!$A$1,GC$98,$BJ100)</f>
        <v>Skill 2</v>
      </c>
      <c r="GD100" s="27" t="str">
        <f ca="1">OFFSET('Hero Skills'!$A$1,GD$98,$BJ100)</f>
        <v>Skill 2</v>
      </c>
      <c r="GE100" s="27" t="str">
        <f ca="1">OFFSET('Hero Skills'!$A$1,GE$98,$BJ100)</f>
        <v>Skill 3</v>
      </c>
      <c r="GF100" s="27" t="str">
        <f ca="1">OFFSET('Hero Skills'!$A$1,GF$98,$BJ100)</f>
        <v>Skill 3</v>
      </c>
      <c r="GG100" s="27" t="str">
        <f ca="1">OFFSET('Hero Skills'!$A$1,GG$98,$BJ100)</f>
        <v>Skill 3</v>
      </c>
      <c r="GH100" s="27" t="str">
        <f ca="1">OFFSET('Hero Skills'!$A$1,GH$98,$BJ100)</f>
        <v>Widget</v>
      </c>
      <c r="GI100" s="27" t="str">
        <f ca="1">OFFSET('Hero Skills'!$A$1,GI$98,$BJ100)</f>
        <v>Widget</v>
      </c>
      <c r="GJ100" s="27" t="str">
        <f ca="1">OFFSET('Hero Skills'!$A$1,GJ$98,$BJ100)</f>
        <v>Widget</v>
      </c>
      <c r="GK100" s="27" t="str">
        <f ca="1">OFFSET('Hero Skills'!$A$1,GK$98,$BJ100)</f>
        <v>Skill 1</v>
      </c>
      <c r="GL100" s="27" t="str">
        <f ca="1">OFFSET('Hero Skills'!$A$1,GL$98,$BJ100)</f>
        <v>Skill 1</v>
      </c>
      <c r="GM100" s="27" t="str">
        <f ca="1">OFFSET('Hero Skills'!$A$1,GM$98,$BJ100)</f>
        <v>Skill 1</v>
      </c>
      <c r="GN100" s="27" t="str">
        <f ca="1">OFFSET('Hero Skills'!$A$1,GN$98,$BJ100)</f>
        <v>Skill 2</v>
      </c>
      <c r="GO100" s="27" t="str">
        <f ca="1">OFFSET('Hero Skills'!$A$1,GO$98,$BJ100)</f>
        <v>Skill 2</v>
      </c>
      <c r="GP100" s="27" t="str">
        <f ca="1">OFFSET('Hero Skills'!$A$1,GP$98,$BJ100)</f>
        <v>Skill 3</v>
      </c>
      <c r="GQ100" s="27" t="str">
        <f ca="1">OFFSET('Hero Skills'!$A$1,GQ$98,$BJ100)</f>
        <v>Skill 3</v>
      </c>
      <c r="GR100" s="27" t="str">
        <f ca="1">OFFSET('Hero Skills'!$A$1,GR$98,$BJ100)</f>
        <v>Skill 3</v>
      </c>
      <c r="GS100" s="27" t="str">
        <f ca="1">OFFSET('Hero Skills'!$A$1,GS$98,$BJ100)</f>
        <v>Widget</v>
      </c>
      <c r="GT100" s="27" t="str">
        <f ca="1">OFFSET('Hero Skills'!$A$1,GT$98,$BJ100)</f>
        <v>Widget</v>
      </c>
      <c r="GU100" s="27" t="str">
        <f ca="1">OFFSET('Hero Skills'!$A$1,GU$98,$BJ100)</f>
        <v>Widget</v>
      </c>
      <c r="GV100" s="27" t="str">
        <f ca="1">OFFSET('Hero Skills'!$A$1,GV$98,$BJ100)</f>
        <v>Skill 1</v>
      </c>
      <c r="GW100" s="27" t="str">
        <f ca="1">OFFSET('Hero Skills'!$A$1,GW$98,$BJ100)</f>
        <v>Skill 1</v>
      </c>
      <c r="GX100" s="27" t="str">
        <f ca="1">OFFSET('Hero Skills'!$A$1,GX$98,$BJ100)</f>
        <v>Skill 1</v>
      </c>
      <c r="GY100" s="27" t="str">
        <f ca="1">OFFSET('Hero Skills'!$A$1,GY$98,$BJ100)</f>
        <v>Skill 1</v>
      </c>
      <c r="GZ100" s="27" t="str">
        <f ca="1">OFFSET('Hero Skills'!$A$1,GZ$98,$BJ100)</f>
        <v>Skill 1</v>
      </c>
      <c r="HA100" s="27" t="str">
        <f ca="1">OFFSET('Hero Skills'!$A$1,HA$98,$BJ100)</f>
        <v>Skill 1</v>
      </c>
      <c r="HB100" s="27" t="str">
        <f ca="1">OFFSET('Hero Skills'!$A$1,HB$98,$BJ100)</f>
        <v>Skill 2</v>
      </c>
      <c r="HC100" s="27" t="str">
        <f ca="1">OFFSET('Hero Skills'!$A$1,HC$98,$BJ100)</f>
        <v>Skill 2</v>
      </c>
      <c r="HD100" s="27" t="str">
        <f ca="1">OFFSET('Hero Skills'!$A$1,HD$98,$BJ100)</f>
        <v>Skill 2</v>
      </c>
      <c r="HE100" s="27" t="str">
        <f ca="1">OFFSET('Hero Skills'!$A$1,HE$98,$BJ100)</f>
        <v>Skill 3</v>
      </c>
      <c r="HF100" s="27" t="str">
        <f ca="1">OFFSET('Hero Skills'!$A$1,HF$98,$BJ100)</f>
        <v>Widget</v>
      </c>
      <c r="HG100" s="27" t="str">
        <f ca="1">OFFSET('Hero Skills'!$A$1,HG$98,$BJ100)</f>
        <v>Widget</v>
      </c>
      <c r="HH100" s="27" t="str">
        <f ca="1">OFFSET('Hero Skills'!$A$1,HH$98,$BJ100)</f>
        <v>Widget</v>
      </c>
      <c r="HI100" s="27" t="str">
        <f ca="1">OFFSET('Hero Skills'!$A$1,HI$98,$BJ100)</f>
        <v>Skill 1</v>
      </c>
      <c r="HJ100" s="27" t="str">
        <f ca="1">OFFSET('Hero Skills'!$A$1,HJ$98,$BJ100)</f>
        <v>Skill 1</v>
      </c>
      <c r="HK100" s="27" t="str">
        <f ca="1">OFFSET('Hero Skills'!$A$1,HK$98,$BJ100)</f>
        <v>Skill 1</v>
      </c>
      <c r="HL100" s="27" t="str">
        <f ca="1">OFFSET('Hero Skills'!$A$1,HL$98,$BJ100)</f>
        <v>Skill 2</v>
      </c>
      <c r="HM100" s="27" t="str">
        <f ca="1">OFFSET('Hero Skills'!$A$1,HM$98,$BJ100)</f>
        <v>Skill 3</v>
      </c>
      <c r="HN100" s="27" t="str">
        <f ca="1">OFFSET('Hero Skills'!$A$1,HN$98,$BJ100)</f>
        <v>Skill 3</v>
      </c>
      <c r="HO100" s="27" t="str">
        <f ca="1">OFFSET('Hero Skills'!$A$1,HO$98,$BJ100)</f>
        <v>Skill 3</v>
      </c>
      <c r="HP100" s="27" t="str">
        <f ca="1">OFFSET('Hero Skills'!$A$1,HP$98,$BJ100)</f>
        <v>Skill 3</v>
      </c>
      <c r="HQ100" s="27" t="str">
        <f ca="1">OFFSET('Hero Skills'!$A$1,HQ$98,$BJ100)</f>
        <v>Widget</v>
      </c>
      <c r="HR100" s="27" t="str">
        <f ca="1">OFFSET('Hero Skills'!$A$1,HR$98,$BJ100)</f>
        <v>Widget</v>
      </c>
      <c r="HS100" s="27" t="str">
        <f ca="1">OFFSET('Hero Skills'!$A$1,HS$98,$BJ100)</f>
        <v>Widget</v>
      </c>
      <c r="HT100" s="27" t="str">
        <f ca="1">OFFSET('Hero Skills'!$A$1,HT$98,$BJ100)</f>
        <v>Skill 1</v>
      </c>
      <c r="HU100" s="27" t="str">
        <f ca="1">OFFSET('Hero Skills'!$A$1,HU$98,$BJ100)</f>
        <v>Skill 1</v>
      </c>
      <c r="HV100" s="27" t="str">
        <f ca="1">OFFSET('Hero Skills'!$A$1,HV$98,$BJ100)</f>
        <v>Skill 1</v>
      </c>
      <c r="HW100" s="27" t="str">
        <f ca="1">OFFSET('Hero Skills'!$A$1,HW$98,$BJ100)</f>
        <v>Skill 2</v>
      </c>
      <c r="HX100" s="27" t="str">
        <f ca="1">OFFSET('Hero Skills'!$A$1,HX$98,$BJ100)</f>
        <v>Skill 3</v>
      </c>
      <c r="HY100" s="27" t="str">
        <f ca="1">OFFSET('Hero Skills'!$A$1,HY$98,$BJ100)</f>
        <v>Skill 3</v>
      </c>
      <c r="HZ100" s="27" t="str">
        <f ca="1">OFFSET('Hero Skills'!$A$1,HZ$98,$BJ100)</f>
        <v>Widget</v>
      </c>
      <c r="IA100" s="27" t="str">
        <f ca="1">OFFSET('Hero Skills'!$A$1,IA$98,$BJ100)</f>
        <v>Widget</v>
      </c>
      <c r="IB100" s="27" t="str">
        <f ca="1">OFFSET('Hero Skills'!$A$1,IB$98,$BJ100)</f>
        <v>Widget</v>
      </c>
      <c r="IC100" s="27" t="str">
        <f ca="1">OFFSET('Hero Skills'!$A$1,IC$98,$BJ100)</f>
        <v>Skill 1</v>
      </c>
      <c r="ID100" s="27" t="str">
        <f ca="1">OFFSET('Hero Skills'!$A$1,ID$98,$BJ100)</f>
        <v>Skill 1</v>
      </c>
      <c r="IE100" s="27" t="str">
        <f ca="1">OFFSET('Hero Skills'!$A$1,IE$98,$BJ100)</f>
        <v>Skill 1</v>
      </c>
      <c r="IF100" s="27" t="str">
        <f ca="1">OFFSET('Hero Skills'!$A$1,IF$98,$BJ100)</f>
        <v>Skill 2</v>
      </c>
      <c r="IG100" s="27" t="str">
        <f ca="1">OFFSET('Hero Skills'!$A$1,IG$98,$BJ100)</f>
        <v>Skill 3</v>
      </c>
      <c r="IH100" s="27" t="str">
        <f ca="1">OFFSET('Hero Skills'!$A$1,IH$98,$BJ100)</f>
        <v>Skill 3</v>
      </c>
      <c r="II100" s="27" t="str">
        <f ca="1">OFFSET('Hero Skills'!$A$1,II$98,$BJ100)</f>
        <v>Widget</v>
      </c>
      <c r="IJ100" s="27" t="str">
        <f ca="1">OFFSET('Hero Skills'!$A$1,IJ$98,$BJ100)</f>
        <v>Widget</v>
      </c>
      <c r="IK100" s="27" t="str">
        <f ca="1">OFFSET('Hero Skills'!$A$1,IK$98,$BJ100)</f>
        <v>Widget</v>
      </c>
      <c r="IL100" s="27" t="str">
        <f ca="1">OFFSET('Hero Skills'!$A$1,IL$98,$BJ100)</f>
        <v>Skill 1</v>
      </c>
      <c r="IM100" s="27" t="str">
        <f ca="1">OFFSET('Hero Skills'!$A$1,IM$98,$BJ100)</f>
        <v>Skill 1</v>
      </c>
      <c r="IN100" s="27" t="str">
        <f ca="1">OFFSET('Hero Skills'!$A$1,IN$98,$BJ100)</f>
        <v>Skill 1</v>
      </c>
      <c r="IO100" s="27" t="str">
        <f ca="1">OFFSET('Hero Skills'!$A$1,IO$98,$BJ100)</f>
        <v>Skill 2</v>
      </c>
      <c r="IP100" s="27" t="str">
        <f ca="1">OFFSET('Hero Skills'!$A$1,IP$98,$BJ100)</f>
        <v>Skill 3</v>
      </c>
      <c r="IQ100" s="27" t="str">
        <f ca="1">OFFSET('Hero Skills'!$A$1,IQ$98,$BJ100)</f>
        <v>Skill 3</v>
      </c>
      <c r="IR100" s="27" t="str">
        <f ca="1">OFFSET('Hero Skills'!$A$1,IR$98,$BJ100)</f>
        <v>Skill 3</v>
      </c>
      <c r="IS100" s="27" t="str">
        <f ca="1">OFFSET('Hero Skills'!$A$1,IS$98,$BJ100)</f>
        <v>Skill 3</v>
      </c>
      <c r="IT100" s="27" t="str">
        <f ca="1">OFFSET('Hero Skills'!$A$1,IT$98,$BJ100)</f>
        <v>Widget</v>
      </c>
      <c r="IU100" s="27" t="str">
        <f ca="1">OFFSET('Hero Skills'!$A$1,IU$98,$BJ100)</f>
        <v>Widget</v>
      </c>
      <c r="IV100" s="27" t="str">
        <f ca="1">OFFSET('Hero Skills'!$A$1,IV$98,$BJ100)</f>
        <v>Widget</v>
      </c>
      <c r="IW100" s="27" t="str">
        <f ca="1">OFFSET('Hero Skills'!$A$1,IW$98,$BJ100)</f>
        <v>Skill 1</v>
      </c>
      <c r="IX100" s="27" t="str">
        <f ca="1">OFFSET('Hero Skills'!$A$1,IX$98,$BJ100)</f>
        <v>Skill 1</v>
      </c>
      <c r="IY100" s="27" t="str">
        <f ca="1">OFFSET('Hero Skills'!$A$1,IY$98,$BJ100)</f>
        <v>Skill 1</v>
      </c>
      <c r="IZ100" s="27" t="str">
        <f ca="1">OFFSET('Hero Skills'!$A$1,IZ$98,$BJ100)</f>
        <v>Skill 2</v>
      </c>
      <c r="JA100" s="27" t="str">
        <f ca="1">OFFSET('Hero Skills'!$A$1,JA$98,$BJ100)</f>
        <v>Skill 2</v>
      </c>
      <c r="JB100" s="27" t="str">
        <f ca="1">OFFSET('Hero Skills'!$A$1,JB$98,$BJ100)</f>
        <v>Skill 3</v>
      </c>
      <c r="JC100" s="27" t="str">
        <f ca="1">OFFSET('Hero Skills'!$A$1,JC$98,$BJ100)</f>
        <v>Skill 3</v>
      </c>
      <c r="JD100" s="27" t="str">
        <f ca="1">OFFSET('Hero Skills'!$A$1,JD$98,$BJ100)</f>
        <v>Widget</v>
      </c>
      <c r="JE100" s="27" t="str">
        <f ca="1">OFFSET('Hero Skills'!$A$1,JE$98,$BJ100)</f>
        <v>Widget</v>
      </c>
      <c r="JF100" s="27" t="str">
        <f ca="1">OFFSET('Hero Skills'!$A$1,JF$98,$BJ100)</f>
        <v>Widget</v>
      </c>
      <c r="JG100" s="27" t="str">
        <f ca="1">OFFSET('Hero Skills'!$A$1,JG$98,$BJ100)</f>
        <v>Skill 1</v>
      </c>
      <c r="JH100" s="27" t="str">
        <f ca="1">OFFSET('Hero Skills'!$A$1,JH$98,$BJ100)</f>
        <v>Skill 3</v>
      </c>
      <c r="JI100" s="27" t="str">
        <f ca="1">OFFSET('Hero Skills'!$A$1,JI$98,$BJ100)</f>
        <v>Skill 3</v>
      </c>
      <c r="JJ100" s="27" t="str">
        <f ca="1">OFFSET('Hero Skills'!$A$1,JJ$98,$BJ100)</f>
        <v>Skill 3</v>
      </c>
      <c r="JK100" s="27" t="str">
        <f ca="1">OFFSET('Hero Skills'!$A$1,JK$98,$BJ100)</f>
        <v>Skill 2</v>
      </c>
      <c r="JL100" s="27" t="str">
        <f ca="1">OFFSET('Hero Skills'!$A$1,JL$98,$BJ100)</f>
        <v>Widget</v>
      </c>
      <c r="JM100" s="27" t="str">
        <f ca="1">OFFSET('Hero Skills'!$A$1,JM$98,$BJ100)</f>
        <v>Widget</v>
      </c>
      <c r="JN100" s="27" t="str">
        <f ca="1">OFFSET('Hero Skills'!$A$1,JN$98,$BJ100)</f>
        <v>Widget</v>
      </c>
      <c r="JO100" s="27" t="str">
        <f ca="1">OFFSET('Hero Skills'!$A$1,JO$98,$BJ100)</f>
        <v>Skill 1</v>
      </c>
      <c r="JP100" s="27" t="str">
        <f ca="1">OFFSET('Hero Skills'!$A$1,JP$98,$BJ100)</f>
        <v>Skill 1</v>
      </c>
      <c r="JQ100" s="27" t="str">
        <f ca="1">OFFSET('Hero Skills'!$A$1,JQ$98,$BJ100)</f>
        <v>Skill 1</v>
      </c>
      <c r="JR100" s="27" t="str">
        <f ca="1">OFFSET('Hero Skills'!$A$1,JR$98,$BJ100)</f>
        <v>Skill 2</v>
      </c>
      <c r="JS100" s="27" t="str">
        <f ca="1">OFFSET('Hero Skills'!$A$1,JS$98,$BJ100)</f>
        <v>Skill 2</v>
      </c>
      <c r="JT100" s="27" t="str">
        <f ca="1">OFFSET('Hero Skills'!$A$1,JT$98,$BJ100)</f>
        <v>Skill 2</v>
      </c>
      <c r="JU100" s="27" t="str">
        <f ca="1">OFFSET('Hero Skills'!$A$1,JU$98,$BJ100)</f>
        <v>Skill 3</v>
      </c>
      <c r="JV100" s="27" t="str">
        <f ca="1">OFFSET('Hero Skills'!$A$1,JV$98,$BJ100)</f>
        <v>Widget</v>
      </c>
      <c r="JW100" s="27" t="str">
        <f ca="1">OFFSET('Hero Skills'!$A$1,JW$98,$BJ100)</f>
        <v>Widget</v>
      </c>
      <c r="JX100" s="27" t="str">
        <f ca="1">OFFSET('Hero Skills'!$A$1,JX$98,$BJ100)</f>
        <v>Widget</v>
      </c>
      <c r="JY100" s="27" t="str">
        <f ca="1">OFFSET('Hero Skills'!$A$1,JY$98,$BJ100)</f>
        <v>Skill 1</v>
      </c>
      <c r="JZ100" s="27" t="str">
        <f ca="1">OFFSET('Hero Skills'!$A$1,JZ$98,$BJ100)</f>
        <v>Skill 1</v>
      </c>
      <c r="KA100" s="27" t="str">
        <f ca="1">OFFSET('Hero Skills'!$A$1,KA$98,$BJ100)</f>
        <v>Skill 1</v>
      </c>
      <c r="KB100" s="27" t="str">
        <f ca="1">OFFSET('Hero Skills'!$A$1,KB$98,$BJ100)</f>
        <v>Skill 2</v>
      </c>
      <c r="KC100" s="27" t="str">
        <f ca="1">OFFSET('Hero Skills'!$A$1,KC$98,$BJ100)</f>
        <v>Skill 2</v>
      </c>
      <c r="KD100" s="27" t="str">
        <f ca="1">OFFSET('Hero Skills'!$A$1,KD$98,$BJ100)</f>
        <v>Skill 2</v>
      </c>
      <c r="KE100" s="27" t="str">
        <f ca="1">OFFSET('Hero Skills'!$A$1,KE$98,$BJ100)</f>
        <v>Skill 3</v>
      </c>
      <c r="KF100" s="27" t="str">
        <f ca="1">OFFSET('Hero Skills'!$A$1,KF$98,$BJ100)</f>
        <v>Widget</v>
      </c>
      <c r="KG100" s="27" t="str">
        <f ca="1">OFFSET('Hero Skills'!$A$1,KG$98,$BJ100)</f>
        <v>Widget</v>
      </c>
      <c r="KH100" s="27" t="str">
        <f ca="1">OFFSET('Hero Skills'!$A$1,KH$98,$BJ100)</f>
        <v>Widget</v>
      </c>
      <c r="KI100" s="27" t="str">
        <f ca="1">OFFSET('Hero Skills'!$A$1,KI$98,$BJ100)</f>
        <v>Skill 1</v>
      </c>
      <c r="KJ100" s="27" t="str">
        <f ca="1">OFFSET('Hero Skills'!$A$1,KJ$98,$BJ100)</f>
        <v>Skill 1</v>
      </c>
      <c r="KK100" s="27" t="str">
        <f ca="1">OFFSET('Hero Skills'!$A$1,KK$98,$BJ100)</f>
        <v>Skill 2</v>
      </c>
      <c r="KL100" s="27" t="str">
        <f ca="1">OFFSET('Hero Skills'!$A$1,KL$98,$BJ100)</f>
        <v>Skill 3</v>
      </c>
      <c r="KM100" s="27" t="str">
        <f ca="1">OFFSET('Hero Skills'!$A$1,KM$98,$BJ100)</f>
        <v>Skill 3</v>
      </c>
      <c r="KN100" s="27" t="str">
        <f ca="1">OFFSET('Hero Skills'!$A$1,KN$98,$BJ100)</f>
        <v>Skill 3</v>
      </c>
      <c r="KO100" s="27" t="str">
        <f ca="1">OFFSET('Hero Skills'!$A$1,KO$98,$BJ100)</f>
        <v>Widget</v>
      </c>
      <c r="KP100" s="27" t="str">
        <f ca="1">OFFSET('Hero Skills'!$A$1,KP$98,$BJ100)</f>
        <v>Widget</v>
      </c>
      <c r="KQ100" s="27" t="str">
        <f ca="1">OFFSET('Hero Skills'!$A$1,KQ$98,$BJ100)</f>
        <v>Widget</v>
      </c>
      <c r="KR100" s="27" t="str">
        <f ca="1">OFFSET('Hero Skills'!$A$1,KR$98,$BJ100)</f>
        <v>Skill 1</v>
      </c>
      <c r="KS100" s="27" t="str">
        <f ca="1">OFFSET('Hero Skills'!$A$1,KS$98,$BJ100)</f>
        <v>Skill 1</v>
      </c>
      <c r="KT100" s="27" t="str">
        <f ca="1">OFFSET('Hero Skills'!$A$1,KT$98,$BJ100)</f>
        <v>Skill 1</v>
      </c>
      <c r="KU100" s="27" t="str">
        <f ca="1">OFFSET('Hero Skills'!$A$1,KU$98,$BJ100)</f>
        <v>Skill 2</v>
      </c>
      <c r="KV100" s="27" t="str">
        <f ca="1">OFFSET('Hero Skills'!$A$1,KV$98,$BJ100)</f>
        <v>Skill 2</v>
      </c>
      <c r="KW100" s="27" t="str">
        <f ca="1">OFFSET('Hero Skills'!$A$1,KW$98,$BJ100)</f>
        <v>Skill 3</v>
      </c>
      <c r="KX100" s="27" t="str">
        <f ca="1">OFFSET('Hero Skills'!$A$1,KX$98,$BJ100)</f>
        <v>Skill 3</v>
      </c>
      <c r="KY100" s="27" t="str">
        <f ca="1">OFFSET('Hero Skills'!$A$1,KY$98,$BJ100)</f>
        <v>Skill 3</v>
      </c>
      <c r="KZ100" s="27" t="str">
        <f ca="1">OFFSET('Hero Skills'!$A$1,KZ$98,$BJ100)</f>
        <v>Widget</v>
      </c>
      <c r="LA100" s="27" t="str">
        <f ca="1">OFFSET('Hero Skills'!$A$1,LA$98,$BJ100)</f>
        <v>Widget</v>
      </c>
      <c r="LB100" s="27" t="str">
        <f ca="1">OFFSET('Hero Skills'!$A$1,LB$98,$BJ100)</f>
        <v>Widget</v>
      </c>
      <c r="LC100" s="27" t="str">
        <f ca="1">OFFSET('Hero Skills'!$A$1,LC$98,$BJ100)</f>
        <v>Skill 1</v>
      </c>
      <c r="LD100" s="27" t="str">
        <f ca="1">OFFSET('Hero Skills'!$A$1,LD$98,$BJ100)</f>
        <v>Skill 1</v>
      </c>
      <c r="LE100" s="27" t="str">
        <f ca="1">OFFSET('Hero Skills'!$A$1,LE$98,$BJ100)</f>
        <v>Skill 1</v>
      </c>
      <c r="LF100" s="27" t="str">
        <f ca="1">OFFSET('Hero Skills'!$A$1,LF$98,$BJ100)</f>
        <v>Skill 1</v>
      </c>
      <c r="LG100" s="27" t="str">
        <f ca="1">OFFSET('Hero Skills'!$A$1,LG$98,$BJ100)</f>
        <v>Skill 2</v>
      </c>
      <c r="LH100" s="27" t="str">
        <f ca="1">OFFSET('Hero Skills'!$A$1,LH$98,$BJ100)</f>
        <v>Skill 2</v>
      </c>
      <c r="LI100" s="27" t="str">
        <f ca="1">OFFSET('Hero Skills'!$A$1,LI$98,$BJ100)</f>
        <v>Skill 2</v>
      </c>
      <c r="LJ100" s="27" t="str">
        <f ca="1">OFFSET('Hero Skills'!$A$1,LJ$98,$BJ100)</f>
        <v>Skill 2</v>
      </c>
      <c r="LK100" s="27" t="str">
        <f ca="1">OFFSET('Hero Skills'!$A$1,LK$98,$BJ100)</f>
        <v>Skill 3</v>
      </c>
      <c r="LL100" s="27" t="str">
        <f ca="1">OFFSET('Hero Skills'!$A$1,LL$98,$BJ100)</f>
        <v>Skill 3</v>
      </c>
      <c r="LM100" s="27" t="str">
        <f ca="1">OFFSET('Hero Skills'!$A$1,LM$98,$BJ100)</f>
        <v>Widget</v>
      </c>
      <c r="LN100" s="27" t="str">
        <f ca="1">OFFSET('Hero Skills'!$A$1,LN$98,$BJ100)</f>
        <v>Widget</v>
      </c>
      <c r="LO100" s="27" t="str">
        <f ca="1">OFFSET('Hero Skills'!$A$1,LO$98,$BJ100)</f>
        <v>Widget</v>
      </c>
      <c r="LP100" s="27" t="str">
        <f ca="1">OFFSET('Hero Skills'!$A$1,LP$98,$BJ100)</f>
        <v>Skill 1</v>
      </c>
      <c r="LQ100" s="27" t="str">
        <f ca="1">OFFSET('Hero Skills'!$A$1,LQ$98,$BJ100)</f>
        <v>Skill 1</v>
      </c>
      <c r="LR100" s="27" t="str">
        <f ca="1">OFFSET('Hero Skills'!$A$1,LR$98,$BJ100)</f>
        <v>Skill 2</v>
      </c>
      <c r="LS100" s="27" t="str">
        <f ca="1">OFFSET('Hero Skills'!$A$1,LS$98,$BJ100)</f>
        <v>Skill 2</v>
      </c>
      <c r="LT100" s="27" t="str">
        <f ca="1">OFFSET('Hero Skills'!$A$1,LT$98,$BJ100)</f>
        <v>Skill 2</v>
      </c>
      <c r="LU100" s="27" t="str">
        <f ca="1">OFFSET('Hero Skills'!$A$1,LU$98,$BJ100)</f>
        <v>Skill 3</v>
      </c>
      <c r="LV100" s="27" t="str">
        <f ca="1">OFFSET('Hero Skills'!$A$1,LV$98,$BJ100)</f>
        <v>Skill 3</v>
      </c>
      <c r="LW100" s="27" t="str">
        <f ca="1">OFFSET('Hero Skills'!$A$1,LW$98,$BJ100)</f>
        <v>Skill 3</v>
      </c>
      <c r="LX100" s="27" t="str">
        <f ca="1">OFFSET('Hero Skills'!$A$1,LX$98,$BJ100)</f>
        <v>Widget</v>
      </c>
      <c r="LY100" s="27" t="str">
        <f ca="1">OFFSET('Hero Skills'!$A$1,LY$98,$BJ100)</f>
        <v>Widget</v>
      </c>
      <c r="LZ100" s="27" t="str">
        <f ca="1">OFFSET('Hero Skills'!$A$1,LZ$98,$BJ100)</f>
        <v>Widget</v>
      </c>
      <c r="MA100" s="27" t="str">
        <f ca="1">OFFSET('Hero Skills'!$A$1,MA$98,$BJ100)</f>
        <v>Skill 1</v>
      </c>
      <c r="MB100" s="27" t="str">
        <f ca="1">OFFSET('Hero Skills'!$A$1,MB$98,$BJ100)</f>
        <v>Skill 2</v>
      </c>
      <c r="MC100" s="27" t="str">
        <f ca="1">OFFSET('Hero Skills'!$A$1,MC$98,$BJ100)</f>
        <v>Skill 3</v>
      </c>
      <c r="MD100" s="27" t="str">
        <f ca="1">OFFSET('Hero Skills'!$A$1,MD$98,$BJ100)</f>
        <v>Skill 3</v>
      </c>
      <c r="ME100" s="27" t="str">
        <f ca="1">OFFSET('Hero Skills'!$A$1,ME$98,$BJ100)</f>
        <v>Widget</v>
      </c>
      <c r="MF100" s="27" t="str">
        <f ca="1">OFFSET('Hero Skills'!$A$1,MF$98,$BJ100)</f>
        <v>Widget</v>
      </c>
      <c r="MG100" s="27" t="str">
        <f ca="1">OFFSET('Hero Skills'!$A$1,MG$98,$BJ100)</f>
        <v>Widget</v>
      </c>
      <c r="MH100" s="27" t="str">
        <f ca="1">OFFSET('Hero Skills'!$A$1,MH$98,$BJ100)</f>
        <v>Skill 1</v>
      </c>
      <c r="MI100" s="27" t="str">
        <f ca="1">OFFSET('Hero Skills'!$A$1,MI$98,$BJ100)</f>
        <v>Skill 1</v>
      </c>
      <c r="MJ100" s="27" t="str">
        <f ca="1">OFFSET('Hero Skills'!$A$1,MJ$98,$BJ100)</f>
        <v>Skill 1</v>
      </c>
      <c r="MK100" s="27" t="str">
        <f ca="1">OFFSET('Hero Skills'!$A$1,MK$98,$BJ100)</f>
        <v>Skill 2</v>
      </c>
      <c r="ML100" s="27" t="str">
        <f ca="1">OFFSET('Hero Skills'!$A$1,ML$98,$BJ100)</f>
        <v>Skill 2</v>
      </c>
      <c r="MM100" s="27" t="str">
        <f ca="1">OFFSET('Hero Skills'!$A$1,MM$98,$BJ100)</f>
        <v>Skill 3</v>
      </c>
      <c r="MN100" s="27" t="str">
        <f ca="1">OFFSET('Hero Skills'!$A$1,MN$98,$BJ100)</f>
        <v>Skill 3</v>
      </c>
      <c r="MO100" s="27" t="str">
        <f ca="1">OFFSET('Hero Skills'!$A$1,MO$98,$BJ100)</f>
        <v>Skill 3</v>
      </c>
      <c r="MP100" s="27" t="str">
        <f ca="1">OFFSET('Hero Skills'!$A$1,MP$98,$BJ100)</f>
        <v>Widget</v>
      </c>
      <c r="MQ100" s="27" t="str">
        <f ca="1">OFFSET('Hero Skills'!$A$1,MQ$98,$BJ100)</f>
        <v>Widget</v>
      </c>
      <c r="MR100" s="27" t="str">
        <f ca="1">OFFSET('Hero Skills'!$A$1,MR$98,$BJ100)</f>
        <v>Widget</v>
      </c>
      <c r="MS100" s="27" t="str">
        <f ca="1">OFFSET('Hero Skills'!$A$1,MS$98,$BJ100)</f>
        <v>Skill 1</v>
      </c>
      <c r="MT100" s="27" t="str">
        <f ca="1">OFFSET('Hero Skills'!$A$1,MT$98,$BJ100)</f>
        <v>Skill 1</v>
      </c>
      <c r="MU100" s="27" t="str">
        <f ca="1">OFFSET('Hero Skills'!$A$1,MU$98,$BJ100)</f>
        <v>Skill 1</v>
      </c>
      <c r="MV100" s="27" t="str">
        <f ca="1">OFFSET('Hero Skills'!$A$1,MV$98,$BJ100)</f>
        <v>Skill 2</v>
      </c>
      <c r="MW100" s="27" t="str">
        <f ca="1">OFFSET('Hero Skills'!$A$1,MW$98,$BJ100)</f>
        <v>Skill 2</v>
      </c>
      <c r="MX100" s="27" t="str">
        <f ca="1">OFFSET('Hero Skills'!$A$1,MX$98,$BJ100)</f>
        <v>Skill 3</v>
      </c>
      <c r="MY100" s="27" t="str">
        <f ca="1">OFFSET('Hero Skills'!$A$1,MY$98,$BJ100)</f>
        <v>Skill 3</v>
      </c>
      <c r="MZ100" s="27" t="str">
        <f ca="1">OFFSET('Hero Skills'!$A$1,MZ$98,$BJ100)</f>
        <v>Skill 3</v>
      </c>
      <c r="NA100" s="27" t="str">
        <f ca="1">OFFSET('Hero Skills'!$A$1,NA$98,$BJ100)</f>
        <v>Widget</v>
      </c>
      <c r="NB100" s="27" t="str">
        <f ca="1">OFFSET('Hero Skills'!$A$1,NB$98,$BJ100)</f>
        <v>Widget</v>
      </c>
      <c r="NC100" s="27" t="str">
        <f ca="1">OFFSET('Hero Skills'!$A$1,NC$98,$BJ100)</f>
        <v>Widget</v>
      </c>
      <c r="ND100" s="27" t="str">
        <f ca="1">OFFSET('Hero Skills'!$A$1,ND$98,$BJ100)</f>
        <v>Skill 1</v>
      </c>
      <c r="NE100" s="27" t="str">
        <f ca="1">OFFSET('Hero Skills'!$A$1,NE$98,$BJ100)</f>
        <v>Skill 1</v>
      </c>
      <c r="NF100" s="27" t="str">
        <f ca="1">OFFSET('Hero Skills'!$A$1,NF$98,$BJ100)</f>
        <v>Skill 1</v>
      </c>
      <c r="NG100" s="27" t="str">
        <f ca="1">OFFSET('Hero Skills'!$A$1,NG$98,$BJ100)</f>
        <v>Skill 1</v>
      </c>
      <c r="NH100" s="27" t="str">
        <f ca="1">OFFSET('Hero Skills'!$A$1,NH$98,$BJ100)</f>
        <v>Skill 2</v>
      </c>
      <c r="NI100" s="27" t="str">
        <f ca="1">OFFSET('Hero Skills'!$A$1,NI$98,$BJ100)</f>
        <v>Skill 3</v>
      </c>
      <c r="NJ100" s="27" t="str">
        <f ca="1">OFFSET('Hero Skills'!$A$1,NJ$98,$BJ100)</f>
        <v>Skill 3</v>
      </c>
      <c r="NK100" s="27" t="str">
        <f ca="1">OFFSET('Hero Skills'!$A$1,NK$98,$BJ100)</f>
        <v>Skill 3</v>
      </c>
      <c r="NL100" s="27" t="str">
        <f ca="1">OFFSET('Hero Skills'!$A$1,NL$98,$BJ100)</f>
        <v>Skill 3</v>
      </c>
      <c r="NM100" s="27" t="str">
        <f ca="1">OFFSET('Hero Skills'!$A$1,NM$98,$BJ100)</f>
        <v>Skill 3</v>
      </c>
      <c r="NN100" s="27" t="str">
        <f ca="1">OFFSET('Hero Skills'!$A$1,NN$98,$BJ100)</f>
        <v>Skill 3</v>
      </c>
      <c r="NO100" s="27" t="str">
        <f ca="1">OFFSET('Hero Skills'!$A$1,NO$98,$BJ100)</f>
        <v>Widget</v>
      </c>
      <c r="NP100" s="27" t="str">
        <f ca="1">OFFSET('Hero Skills'!$A$1,NP$98,$BJ100)</f>
        <v>Widget</v>
      </c>
      <c r="NQ100" s="27" t="str">
        <f ca="1">OFFSET('Hero Skills'!$A$1,NQ$98,$BJ100)</f>
        <v>Widget</v>
      </c>
      <c r="NR100" s="27" t="str">
        <f ca="1">OFFSET('Hero Skills'!$A$1,NR$98,$BJ100)</f>
        <v>Skill 1</v>
      </c>
      <c r="NS100" s="27" t="str">
        <f ca="1">OFFSET('Hero Skills'!$A$1,NS$98,$BJ100)</f>
        <v>Skill 1</v>
      </c>
      <c r="NT100" s="27" t="str">
        <f ca="1">OFFSET('Hero Skills'!$A$1,NT$98,$BJ100)</f>
        <v>Skill 1</v>
      </c>
      <c r="NU100" s="27" t="str">
        <f ca="1">OFFSET('Hero Skills'!$A$1,NU$98,$BJ100)</f>
        <v>Skill 2</v>
      </c>
      <c r="NV100" s="27" t="str">
        <f ca="1">OFFSET('Hero Skills'!$A$1,NV$98,$BJ100)</f>
        <v>Skill 2</v>
      </c>
      <c r="NW100" s="27" t="str">
        <f ca="1">OFFSET('Hero Skills'!$A$1,NW$98,$BJ100)</f>
        <v>Skill 2</v>
      </c>
      <c r="NX100" s="27" t="str">
        <f ca="1">OFFSET('Hero Skills'!$A$1,NX$98,$BJ100)</f>
        <v>Skill 2</v>
      </c>
      <c r="NY100" s="27" t="str">
        <f ca="1">OFFSET('Hero Skills'!$A$1,NY$98,$BJ100)</f>
        <v>Skill 2</v>
      </c>
      <c r="NZ100" s="27" t="str">
        <f ca="1">OFFSET('Hero Skills'!$A$1,NZ$98,$BJ100)</f>
        <v>Skill 2</v>
      </c>
      <c r="OA100" s="27" t="str">
        <f ca="1">OFFSET('Hero Skills'!$A$1,OA$98,$BJ100)</f>
        <v>Skill 3</v>
      </c>
      <c r="OB100" s="27" t="str">
        <f ca="1">OFFSET('Hero Skills'!$A$1,OB$98,$BJ100)</f>
        <v>Widget</v>
      </c>
      <c r="OC100" s="27" t="str">
        <f ca="1">OFFSET('Hero Skills'!$A$1,OC$98,$BJ100)</f>
        <v>Widget</v>
      </c>
      <c r="OD100" s="27" t="str">
        <f ca="1">OFFSET('Hero Skills'!$A$1,OD$98,$BJ100)</f>
        <v>Widget</v>
      </c>
      <c r="OE100" s="27" t="str">
        <f ca="1">OFFSET('Hero Skills'!$A$1,OE$98,$BJ100)</f>
        <v>Skill 1</v>
      </c>
      <c r="OF100" s="27" t="str">
        <f ca="1">OFFSET('Hero Skills'!$A$1,OF$98,$BJ100)</f>
        <v>Skill 1</v>
      </c>
      <c r="OG100" s="27" t="str">
        <f ca="1">OFFSET('Hero Skills'!$A$1,OG$98,$BJ100)</f>
        <v>Skill 1</v>
      </c>
      <c r="OH100" s="27" t="str">
        <f ca="1">OFFSET('Hero Skills'!$A$1,OH$98,$BJ100)</f>
        <v>Skill 2</v>
      </c>
      <c r="OI100" s="27" t="str">
        <f ca="1">OFFSET('Hero Skills'!$A$1,OI$98,$BJ100)</f>
        <v>Skill 3</v>
      </c>
      <c r="OJ100" s="27" t="str">
        <f ca="1">OFFSET('Hero Skills'!$A$1,OJ$98,$BJ100)</f>
        <v>Skill 3</v>
      </c>
      <c r="OK100" s="27" t="str">
        <f ca="1">OFFSET('Hero Skills'!$A$1,OK$98,$BJ100)</f>
        <v>Widget</v>
      </c>
      <c r="OL100" s="27" t="str">
        <f ca="1">OFFSET('Hero Skills'!$A$1,OL$98,$BJ100)</f>
        <v>Widget</v>
      </c>
      <c r="OM100" s="27" t="str">
        <f ca="1">OFFSET('Hero Skills'!$A$1,OM$98,$BJ100)</f>
        <v>Widget</v>
      </c>
      <c r="ON100" s="27" t="str">
        <f ca="1">OFFSET('Hero Skills'!$A$1,ON$98,$BJ100)</f>
        <v>Skill 1</v>
      </c>
      <c r="OO100" s="27" t="str">
        <f ca="1">OFFSET('Hero Skills'!$A$1,OO$98,$BJ100)</f>
        <v>Skill 1</v>
      </c>
      <c r="OP100" s="27" t="str">
        <f ca="1">OFFSET('Hero Skills'!$A$1,OP$98,$BJ100)</f>
        <v>Skill 1</v>
      </c>
      <c r="OQ100" s="27" t="str">
        <f ca="1">OFFSET('Hero Skills'!$A$1,OQ$98,$BJ100)</f>
        <v>Skill 2</v>
      </c>
      <c r="OR100" s="27" t="str">
        <f ca="1">OFFSET('Hero Skills'!$A$1,OR$98,$BJ100)</f>
        <v>Skill 2</v>
      </c>
      <c r="OS100" s="27" t="str">
        <f ca="1">OFFSET('Hero Skills'!$A$1,OS$98,$BJ100)</f>
        <v>Skill 2</v>
      </c>
      <c r="OT100" s="27" t="str">
        <f ca="1">OFFSET('Hero Skills'!$A$1,OT$98,$BJ100)</f>
        <v>Skill 3</v>
      </c>
      <c r="OU100" s="27" t="str">
        <f ca="1">OFFSET('Hero Skills'!$A$1,OU$98,$BJ100)</f>
        <v>Widget</v>
      </c>
      <c r="OV100" s="27" t="str">
        <f ca="1">OFFSET('Hero Skills'!$A$1,OV$98,$BJ100)</f>
        <v>Widget</v>
      </c>
      <c r="OW100" s="27" t="str">
        <f ca="1">OFFSET('Hero Skills'!$A$1,OW$98,$BJ100)</f>
        <v>Widget</v>
      </c>
      <c r="OX100" s="27" t="str">
        <f ca="1">OFFSET('Hero Skills'!$A$1,OX$98,$BJ100)</f>
        <v>Skill 1</v>
      </c>
      <c r="OY100" s="27" t="str">
        <f ca="1">OFFSET('Hero Skills'!$A$1,OY$98,$BJ100)</f>
        <v>Skill 1</v>
      </c>
      <c r="OZ100" s="27" t="str">
        <f ca="1">OFFSET('Hero Skills'!$A$1,OZ$98,$BJ100)</f>
        <v>Skill 1</v>
      </c>
      <c r="PA100" s="27" t="str">
        <f ca="1">OFFSET('Hero Skills'!$A$1,PA$98,$BJ100)</f>
        <v>Skill 2</v>
      </c>
      <c r="PB100" s="27" t="str">
        <f ca="1">OFFSET('Hero Skills'!$A$1,PB$98,$BJ100)</f>
        <v>Skill 2</v>
      </c>
      <c r="PC100" s="27" t="str">
        <f ca="1">OFFSET('Hero Skills'!$A$1,PC$98,$BJ100)</f>
        <v>Skill 2</v>
      </c>
      <c r="PD100" s="27" t="str">
        <f ca="1">OFFSET('Hero Skills'!$A$1,PD$98,$BJ100)</f>
        <v>Skill 3</v>
      </c>
      <c r="PE100" s="27" t="str">
        <f ca="1">OFFSET('Hero Skills'!$A$1,PE$98,$BJ100)</f>
        <v>Widget</v>
      </c>
      <c r="PF100" s="27" t="str">
        <f ca="1">OFFSET('Hero Skills'!$A$1,PF$98,$BJ100)</f>
        <v>Widget</v>
      </c>
      <c r="PG100" s="27" t="str">
        <f ca="1">OFFSET('Hero Skills'!$A$1,PG$98,$BJ100)</f>
        <v>Widget</v>
      </c>
      <c r="PH100" s="27" t="str">
        <f ca="1">OFFSET('Hero Skills'!$A$1,PH$98,$BJ100)</f>
        <v>Skill 1</v>
      </c>
      <c r="PI100" s="27" t="str">
        <f ca="1">OFFSET('Hero Skills'!$A$1,PI$98,$BJ100)</f>
        <v>Skill 1</v>
      </c>
      <c r="PJ100" s="27" t="str">
        <f ca="1">OFFSET('Hero Skills'!$A$1,PJ$98,$BJ100)</f>
        <v>Skill 1</v>
      </c>
      <c r="PK100" s="27" t="str">
        <f ca="1">OFFSET('Hero Skills'!$A$1,PK$98,$BJ100)</f>
        <v>Skill 2</v>
      </c>
      <c r="PL100" s="27" t="str">
        <f ca="1">OFFSET('Hero Skills'!$A$1,PL$98,$BJ100)</f>
        <v>Skill 2</v>
      </c>
      <c r="PM100" s="27" t="str">
        <f ca="1">OFFSET('Hero Skills'!$A$1,PM$98,$BJ100)</f>
        <v>Skill 2</v>
      </c>
      <c r="PN100" s="27" t="str">
        <f ca="1">OFFSET('Hero Skills'!$A$1,PN$98,$BJ100)</f>
        <v>Skill 3</v>
      </c>
      <c r="PO100" s="27" t="str">
        <f ca="1">OFFSET('Hero Skills'!$A$1,PO$98,$BJ100)</f>
        <v>Skill 3</v>
      </c>
      <c r="PP100" s="27" t="str">
        <f ca="1">OFFSET('Hero Skills'!$A$1,PP$98,$BJ100)</f>
        <v>Skill 3</v>
      </c>
      <c r="PQ100" s="27" t="str">
        <f ca="1">OFFSET('Hero Skills'!$A$1,PQ$98,$BJ100)</f>
        <v>Widget</v>
      </c>
      <c r="PR100" s="27" t="str">
        <f ca="1">OFFSET('Hero Skills'!$A$1,PR$98,$BJ100)</f>
        <v>Widget</v>
      </c>
      <c r="PS100" s="27" t="str">
        <f ca="1">OFFSET('Hero Skills'!$A$1,PS$98,$BJ100)</f>
        <v>Widget</v>
      </c>
      <c r="PT100" s="27" t="str">
        <f ca="1">OFFSET('Hero Skills'!$A$1,PT$98,$BJ100)</f>
        <v>Skill 1</v>
      </c>
      <c r="PU100" s="27" t="str">
        <f ca="1">OFFSET('Hero Skills'!$A$1,PU$98,$BJ100)</f>
        <v>Skill 1</v>
      </c>
      <c r="PV100" s="27" t="str">
        <f ca="1">OFFSET('Hero Skills'!$A$1,PV$98,$BJ100)</f>
        <v>Skill 1</v>
      </c>
      <c r="PW100" s="27" t="str">
        <f ca="1">OFFSET('Hero Skills'!$A$1,PW$98,$BJ100)</f>
        <v>Skill 2</v>
      </c>
      <c r="PX100" s="27" t="str">
        <f ca="1">OFFSET('Hero Skills'!$A$1,PX$98,$BJ100)</f>
        <v>Skill 2</v>
      </c>
      <c r="PY100" s="27" t="str">
        <f ca="1">OFFSET('Hero Skills'!$A$1,PY$98,$BJ100)</f>
        <v>Skill 2</v>
      </c>
      <c r="PZ100" s="27" t="str">
        <f ca="1">OFFSET('Hero Skills'!$A$1,PZ$98,$BJ100)</f>
        <v>Skill 3</v>
      </c>
      <c r="QA100" s="27" t="str">
        <f ca="1">OFFSET('Hero Skills'!$A$1,QA$98,$BJ100)</f>
        <v>Skill 3</v>
      </c>
      <c r="QB100" s="27" t="str">
        <f ca="1">OFFSET('Hero Skills'!$A$1,QB$98,$BJ100)</f>
        <v>Skill 3</v>
      </c>
      <c r="QC100" s="27" t="str">
        <f ca="1">OFFSET('Hero Skills'!$A$1,QC$98,$BJ100)</f>
        <v>Widget</v>
      </c>
      <c r="QD100" s="27" t="str">
        <f ca="1">OFFSET('Hero Skills'!$A$1,QD$98,$BJ100)</f>
        <v>Widget</v>
      </c>
      <c r="QE100" s="27" t="str">
        <f ca="1">OFFSET('Hero Skills'!$A$1,QE$98,$BJ100)</f>
        <v>Widget</v>
      </c>
      <c r="QF100" s="27" t="str">
        <f ca="1">OFFSET('Hero Skills'!$A$1,QF$98,$BJ100)</f>
        <v>Skill 1</v>
      </c>
      <c r="QG100" s="27" t="str">
        <f ca="1">OFFSET('Hero Skills'!$A$1,QG$98,$BJ100)</f>
        <v>Skill 1</v>
      </c>
      <c r="QH100" s="27" t="str">
        <f ca="1">OFFSET('Hero Skills'!$A$1,QH$98,$BJ100)</f>
        <v>Skill 1</v>
      </c>
      <c r="QI100" s="27" t="str">
        <f ca="1">OFFSET('Hero Skills'!$A$1,QI$98,$BJ100)</f>
        <v>Skill 2</v>
      </c>
      <c r="QJ100" s="27" t="str">
        <f ca="1">OFFSET('Hero Skills'!$A$1,QJ$98,$BJ100)</f>
        <v>Skill 2</v>
      </c>
      <c r="QK100" s="27" t="str">
        <f ca="1">OFFSET('Hero Skills'!$A$1,QK$98,$BJ100)</f>
        <v>Skill 2</v>
      </c>
      <c r="QL100" s="27" t="str">
        <f ca="1">OFFSET('Hero Skills'!$A$1,QL$98,$BJ100)</f>
        <v>Skill 3</v>
      </c>
      <c r="QM100" s="27" t="str">
        <f ca="1">OFFSET('Hero Skills'!$A$1,QM$98,$BJ100)</f>
        <v>Skill 3</v>
      </c>
      <c r="QN100" s="27" t="str">
        <f ca="1">OFFSET('Hero Skills'!$A$1,QN$98,$BJ100)</f>
        <v>Skill 3</v>
      </c>
      <c r="QO100" s="27" t="str">
        <f ca="1">OFFSET('Hero Skills'!$A$1,QO$98,$BJ100)</f>
        <v>Widget</v>
      </c>
      <c r="QP100" s="27" t="str">
        <f ca="1">OFFSET('Hero Skills'!$A$1,QP$98,$BJ100)</f>
        <v>Widget</v>
      </c>
      <c r="QQ100" s="27" t="str">
        <f ca="1">OFFSET('Hero Skills'!$A$1,QQ$98,$BJ100)</f>
        <v>Widget</v>
      </c>
      <c r="QR100" s="27" t="str">
        <f ca="1">OFFSET('Hero Skills'!$A$1,QR$98,$BJ100)</f>
        <v>Skill 1</v>
      </c>
      <c r="QS100" s="27" t="str">
        <f ca="1">OFFSET('Hero Skills'!$A$1,QS$98,$BJ100)</f>
        <v>Skill 2</v>
      </c>
      <c r="QT100" s="27" t="str">
        <f ca="1">OFFSET('Hero Skills'!$A$1,QT$98,$BJ100)</f>
        <v>Skill 2</v>
      </c>
      <c r="QU100" s="27" t="str">
        <f ca="1">OFFSET('Hero Skills'!$A$1,QU$98,$BJ100)</f>
        <v>Skill 2</v>
      </c>
      <c r="QV100" s="27" t="str">
        <f ca="1">OFFSET('Hero Skills'!$A$1,QV$98,$BJ100)</f>
        <v>Skill 3</v>
      </c>
      <c r="QW100" s="27" t="str">
        <f ca="1">OFFSET('Hero Skills'!$A$1,QW$98,$BJ100)</f>
        <v>Skill 3</v>
      </c>
      <c r="QX100" s="27" t="str">
        <f ca="1">OFFSET('Hero Skills'!$A$1,QX$98,$BJ100)</f>
        <v>Skill 3</v>
      </c>
      <c r="QY100" s="27" t="str">
        <f ca="1">OFFSET('Hero Skills'!$A$1,QY$98,$BJ100)</f>
        <v>Widget</v>
      </c>
      <c r="QZ100" s="27" t="str">
        <f ca="1">OFFSET('Hero Skills'!$A$1,QZ$98,$BJ100)</f>
        <v>Widget</v>
      </c>
      <c r="RA100" s="27" t="str">
        <f ca="1">OFFSET('Hero Skills'!$A$1,RA$98,$BJ100)</f>
        <v>Widget</v>
      </c>
      <c r="RB100" s="27" t="str">
        <f ca="1">OFFSET('Hero Skills'!$A$1,RB$98,$BJ100)</f>
        <v>Skill 1</v>
      </c>
      <c r="RC100" s="27" t="str">
        <f ca="1">OFFSET('Hero Skills'!$A$1,RC$98,$BJ100)</f>
        <v>Skill 1</v>
      </c>
      <c r="RD100" s="27" t="str">
        <f ca="1">OFFSET('Hero Skills'!$A$1,RD$98,$BJ100)</f>
        <v>Skill 1</v>
      </c>
      <c r="RE100" s="27" t="str">
        <f ca="1">OFFSET('Hero Skills'!$A$1,RE$98,$BJ100)</f>
        <v>Skill 1</v>
      </c>
      <c r="RF100" s="27" t="str">
        <f ca="1">OFFSET('Hero Skills'!$A$1,RF$98,$BJ100)</f>
        <v>Skill 1</v>
      </c>
      <c r="RG100" s="27" t="str">
        <f ca="1">OFFSET('Hero Skills'!$A$1,RG$98,$BJ100)</f>
        <v>Skill 1</v>
      </c>
      <c r="RH100" s="27" t="str">
        <f ca="1">OFFSET('Hero Skills'!$A$1,RH$98,$BJ100)</f>
        <v>Skill 2</v>
      </c>
      <c r="RI100" s="27" t="str">
        <f ca="1">OFFSET('Hero Skills'!$A$1,RI$98,$BJ100)</f>
        <v>Skill 2</v>
      </c>
      <c r="RJ100" s="27" t="str">
        <f ca="1">OFFSET('Hero Skills'!$A$1,RJ$98,$BJ100)</f>
        <v>Skill 2</v>
      </c>
      <c r="RK100" s="27" t="str">
        <f ca="1">OFFSET('Hero Skills'!$A$1,RK$98,$BJ100)</f>
        <v>Skill 3</v>
      </c>
      <c r="RL100" s="27" t="str">
        <f ca="1">OFFSET('Hero Skills'!$A$1,RL$98,$BJ100)</f>
        <v>Skill 3</v>
      </c>
      <c r="RM100" s="27" t="str">
        <f ca="1">OFFSET('Hero Skills'!$A$1,RM$98,$BJ100)</f>
        <v>Skill 3</v>
      </c>
      <c r="RN100" s="27" t="str">
        <f ca="1">OFFSET('Hero Skills'!$A$1,RN$98,$BJ100)</f>
        <v>Widget</v>
      </c>
      <c r="RO100" s="27" t="str">
        <f ca="1">OFFSET('Hero Skills'!$A$1,RO$98,$BJ100)</f>
        <v>Widget</v>
      </c>
      <c r="RP100" s="27" t="str">
        <f ca="1">OFFSET('Hero Skills'!$A$1,RP$98,$BJ100)</f>
        <v>Widget</v>
      </c>
      <c r="RQ100" s="27" t="str">
        <f ca="1">OFFSET('Hero Skills'!$A$1,RQ$98,$BJ100)</f>
        <v>Skill 1</v>
      </c>
      <c r="RR100" s="27" t="str">
        <f ca="1">OFFSET('Hero Skills'!$A$1,RR$98,$BJ100)</f>
        <v>Skill 1</v>
      </c>
      <c r="RS100" s="27" t="str">
        <f ca="1">OFFSET('Hero Skills'!$A$1,RS$98,$BJ100)</f>
        <v>Skill 1</v>
      </c>
      <c r="RT100" s="27" t="str">
        <f ca="1">OFFSET('Hero Skills'!$A$1,RT$98,$BJ100)</f>
        <v>Skill 2</v>
      </c>
      <c r="RU100" s="27" t="str">
        <f ca="1">OFFSET('Hero Skills'!$A$1,RU$98,$BJ100)</f>
        <v>Skill 2</v>
      </c>
      <c r="RV100" s="27" t="str">
        <f ca="1">OFFSET('Hero Skills'!$A$1,RV$98,$BJ100)</f>
        <v>Skill 2</v>
      </c>
      <c r="RW100" s="27" t="str">
        <f ca="1">OFFSET('Hero Skills'!$A$1,RW$98,$BJ100)</f>
        <v>Skill 3</v>
      </c>
      <c r="RX100" s="27" t="str">
        <f ca="1">OFFSET('Hero Skills'!$A$1,RX$98,$BJ100)</f>
        <v>Skill 3</v>
      </c>
      <c r="RY100" s="27" t="str">
        <f ca="1">OFFSET('Hero Skills'!$A$1,RY$98,$BJ100)</f>
        <v>Skill 3</v>
      </c>
      <c r="RZ100" s="27" t="str">
        <f ca="1">OFFSET('Hero Skills'!$A$1,RZ$98,$BJ100)</f>
        <v>Widget</v>
      </c>
      <c r="SA100" s="27" t="str">
        <f ca="1">OFFSET('Hero Skills'!$A$1,SA$98,$BJ100)</f>
        <v>Widget</v>
      </c>
      <c r="SB100" s="27" t="str">
        <f ca="1">OFFSET('Hero Skills'!$A$1,SB$98,$BJ100)</f>
        <v>Widget</v>
      </c>
      <c r="SC100" s="27" t="str">
        <f ca="1">OFFSET('Hero Skills'!$A$1,SC$98,$BJ100)</f>
        <v>Skill 1</v>
      </c>
      <c r="SD100" s="27" t="str">
        <f ca="1">OFFSET('Hero Skills'!$A$1,SD$98,$BJ100)</f>
        <v>Skill 1</v>
      </c>
      <c r="SE100" s="27" t="str">
        <f ca="1">OFFSET('Hero Skills'!$A$1,SE$98,$BJ100)</f>
        <v>Skill 1</v>
      </c>
      <c r="SF100" s="27" t="str">
        <f ca="1">OFFSET('Hero Skills'!$A$1,SF$98,$BJ100)</f>
        <v>Skill 2</v>
      </c>
      <c r="SG100" s="27" t="str">
        <f ca="1">OFFSET('Hero Skills'!$A$1,SG$98,$BJ100)</f>
        <v>Skill 2</v>
      </c>
      <c r="SH100" s="27" t="str">
        <f ca="1">OFFSET('Hero Skills'!$A$1,SH$98,$BJ100)</f>
        <v>Skill 2</v>
      </c>
      <c r="SI100" s="27" t="str">
        <f ca="1">OFFSET('Hero Skills'!$A$1,SI$98,$BJ100)</f>
        <v>Skill 3</v>
      </c>
      <c r="SJ100" s="27" t="str">
        <f ca="1">OFFSET('Hero Skills'!$A$1,SJ$98,$BJ100)</f>
        <v>Skill 3</v>
      </c>
      <c r="SK100" s="27" t="str">
        <f ca="1">OFFSET('Hero Skills'!$A$1,SK$98,$BJ100)</f>
        <v>Skill 3</v>
      </c>
      <c r="SL100" s="27" t="str">
        <f ca="1">OFFSET('Hero Skills'!$A$1,SL$98,$BJ100)</f>
        <v>Widget</v>
      </c>
      <c r="SM100" s="27" t="str">
        <f ca="1">OFFSET('Hero Skills'!$A$1,SM$98,$BJ100)</f>
        <v>Widget</v>
      </c>
      <c r="SN100" s="27" t="str">
        <f ca="1">OFFSET('Hero Skills'!$A$1,SN$98,$BJ100)</f>
        <v>Widget</v>
      </c>
      <c r="SO100" s="27" t="str">
        <f ca="1">OFFSET('Hero Skills'!$A$1,SO$98,$BJ100)</f>
        <v>Skill 1</v>
      </c>
      <c r="SP100" s="27" t="str">
        <f ca="1">OFFSET('Hero Skills'!$A$1,SP$98,$BJ100)</f>
        <v>Skill 1</v>
      </c>
      <c r="SQ100" s="27" t="str">
        <f ca="1">OFFSET('Hero Skills'!$A$1,SQ$98,$BJ100)</f>
        <v>Skill 1</v>
      </c>
      <c r="SR100" s="27" t="str">
        <f ca="1">OFFSET('Hero Skills'!$A$1,SR$98,$BJ100)</f>
        <v>Skill 2</v>
      </c>
      <c r="SS100" s="27" t="str">
        <f ca="1">OFFSET('Hero Skills'!$A$1,SS$98,$BJ100)</f>
        <v>Skill 2</v>
      </c>
      <c r="ST100" s="27" t="str">
        <f ca="1">OFFSET('Hero Skills'!$A$1,ST$98,$BJ100)</f>
        <v>Skill 2</v>
      </c>
      <c r="SU100" s="27" t="str">
        <f ca="1">OFFSET('Hero Skills'!$A$1,SU$98,$BJ100)</f>
        <v>Skill 3</v>
      </c>
      <c r="SV100" s="27" t="str">
        <f ca="1">OFFSET('Hero Skills'!$A$1,SV$98,$BJ100)</f>
        <v>Skill 3</v>
      </c>
      <c r="SW100" s="27" t="str">
        <f ca="1">OFFSET('Hero Skills'!$A$1,SW$98,$BJ100)</f>
        <v>Skill 3</v>
      </c>
      <c r="SX100" s="27" t="str">
        <f ca="1">OFFSET('Hero Skills'!$A$1,SX$98,$BJ100)</f>
        <v>Widget</v>
      </c>
      <c r="SY100" s="27" t="str">
        <f ca="1">OFFSET('Hero Skills'!$A$1,SY$98,$BJ100)</f>
        <v>Widget</v>
      </c>
      <c r="SZ100" s="27" t="str">
        <f ca="1">OFFSET('Hero Skills'!$A$1,SZ$98,$BJ100)</f>
        <v>Widget</v>
      </c>
      <c r="TA100" s="27" t="str">
        <f ca="1">OFFSET('Hero Skills'!$A$1,TA$98,$BJ100)</f>
        <v>Skill 1</v>
      </c>
      <c r="TB100" s="27" t="str">
        <f ca="1">OFFSET('Hero Skills'!$A$1,TB$98,$BJ100)</f>
        <v>Skill 1</v>
      </c>
      <c r="TC100" s="27" t="str">
        <f ca="1">OFFSET('Hero Skills'!$A$1,TC$98,$BJ100)</f>
        <v>Skill 1</v>
      </c>
      <c r="TD100" s="27" t="str">
        <f ca="1">OFFSET('Hero Skills'!$A$1,TD$98,$BJ100)</f>
        <v>Skill 1</v>
      </c>
      <c r="TE100" s="27" t="str">
        <f ca="1">OFFSET('Hero Skills'!$A$1,TE$98,$BJ100)</f>
        <v>Skill 1</v>
      </c>
      <c r="TF100" s="27" t="str">
        <f ca="1">OFFSET('Hero Skills'!$A$1,TF$98,$BJ100)</f>
        <v>Skill 1</v>
      </c>
      <c r="TG100" s="27" t="str">
        <f ca="1">OFFSET('Hero Skills'!$A$1,TG$98,$BJ100)</f>
        <v>Skill 3</v>
      </c>
      <c r="TH100" s="27" t="str">
        <f ca="1">OFFSET('Hero Skills'!$A$1,TH$98,$BJ100)</f>
        <v>Skill 3</v>
      </c>
      <c r="TI100" s="27" t="str">
        <f ca="1">OFFSET('Hero Skills'!$A$1,TI$98,$BJ100)</f>
        <v>Skill 3</v>
      </c>
      <c r="TJ100" s="27" t="str">
        <f ca="1">OFFSET('Hero Skills'!$A$1,TJ$98,$BJ100)</f>
        <v>Widget</v>
      </c>
      <c r="TK100" s="27" t="str">
        <f ca="1">OFFSET('Hero Skills'!$A$1,TK$98,$BJ100)</f>
        <v>Widget</v>
      </c>
      <c r="TL100" s="27" t="str">
        <f ca="1">OFFSET('Hero Skills'!$A$1,TL$98,$BJ100)</f>
        <v>Widget</v>
      </c>
      <c r="TM100" s="27" t="str">
        <f ca="1">OFFSET('Hero Skills'!$A$1,TM$98,$BJ100)</f>
        <v>Skill 1</v>
      </c>
      <c r="TN100" s="27" t="str">
        <f ca="1">OFFSET('Hero Skills'!$A$1,TN$98,$BJ100)</f>
        <v>Skill 1</v>
      </c>
      <c r="TO100" s="27" t="str">
        <f ca="1">OFFSET('Hero Skills'!$A$1,TO$98,$BJ100)</f>
        <v>Skill 1</v>
      </c>
      <c r="TP100" s="27" t="str">
        <f ca="1">OFFSET('Hero Skills'!$A$1,TP$98,$BJ100)</f>
        <v>Skill 2</v>
      </c>
      <c r="TQ100" s="27" t="str">
        <f ca="1">OFFSET('Hero Skills'!$A$1,TQ$98,$BJ100)</f>
        <v>Skill 2</v>
      </c>
      <c r="TR100" s="27" t="str">
        <f ca="1">OFFSET('Hero Skills'!$A$1,TR$98,$BJ100)</f>
        <v>Skill 2</v>
      </c>
      <c r="TS100" s="27" t="str">
        <f ca="1">OFFSET('Hero Skills'!$A$1,TS$98,$BJ100)</f>
        <v>Skill 3</v>
      </c>
      <c r="TT100" s="27" t="str">
        <f ca="1">OFFSET('Hero Skills'!$A$1,TT$98,$BJ100)</f>
        <v>Skill 3</v>
      </c>
      <c r="TU100" s="27" t="str">
        <f ca="1">OFFSET('Hero Skills'!$A$1,TU$98,$BJ100)</f>
        <v>Skill 3</v>
      </c>
      <c r="TV100" s="27" t="str">
        <f ca="1">OFFSET('Hero Skills'!$A$1,TV$98,$BJ100)</f>
        <v>Widget</v>
      </c>
      <c r="TW100" s="27" t="str">
        <f ca="1">OFFSET('Hero Skills'!$A$1,TW$98,$BJ100)</f>
        <v>Widget</v>
      </c>
      <c r="TX100" s="27" t="str">
        <f ca="1">OFFSET('Hero Skills'!$A$1,TX$98,$BJ100)</f>
        <v>Widget</v>
      </c>
      <c r="TY100" s="27" t="str">
        <f ca="1">OFFSET('Hero Skills'!$A$1,TY$98,$BJ100)</f>
        <v>Skill 1</v>
      </c>
      <c r="TZ100" s="27" t="str">
        <f ca="1">OFFSET('Hero Skills'!$A$1,TZ$98,$BJ100)</f>
        <v>Skill 1</v>
      </c>
      <c r="UA100" s="27" t="str">
        <f ca="1">OFFSET('Hero Skills'!$A$1,UA$98,$BJ100)</f>
        <v>Skill 1</v>
      </c>
      <c r="UB100" s="27" t="str">
        <f ca="1">OFFSET('Hero Skills'!$A$1,UB$98,$BJ100)</f>
        <v>Skill 1</v>
      </c>
      <c r="UC100" s="27" t="str">
        <f ca="1">OFFSET('Hero Skills'!$A$1,UC$98,$BJ100)</f>
        <v>Skill 1</v>
      </c>
      <c r="UD100" s="27" t="str">
        <f ca="1">OFFSET('Hero Skills'!$A$1,UD$98,$BJ100)</f>
        <v>Skill 1</v>
      </c>
      <c r="UE100" s="27" t="str">
        <f ca="1">OFFSET('Hero Skills'!$A$1,UE$98,$BJ100)</f>
        <v>Skill 1</v>
      </c>
      <c r="UF100" s="27" t="str">
        <f ca="1">OFFSET('Hero Skills'!$A$1,UF$98,$BJ100)</f>
        <v>Skill 1</v>
      </c>
      <c r="UG100" s="27" t="str">
        <f ca="1">OFFSET('Hero Skills'!$A$1,UG$98,$BJ100)</f>
        <v>Skill 1</v>
      </c>
      <c r="UH100" s="27" t="str">
        <f ca="1">OFFSET('Hero Skills'!$A$1,UH$98,$BJ100)</f>
        <v>Skill 1</v>
      </c>
      <c r="UI100" s="27" t="str">
        <f ca="1">OFFSET('Hero Skills'!$A$1,UI$98,$BJ100)</f>
        <v>Skill 1</v>
      </c>
      <c r="UJ100" s="27" t="str">
        <f ca="1">OFFSET('Hero Skills'!$A$1,UJ$98,$BJ100)</f>
        <v>Skill 1</v>
      </c>
      <c r="UK100" s="27" t="str">
        <f ca="1">OFFSET('Hero Skills'!$A$1,UK$98,$BJ100)</f>
        <v>Skill 1</v>
      </c>
      <c r="UL100" s="27" t="str">
        <f ca="1">OFFSET('Hero Skills'!$A$1,UL$98,$BJ100)</f>
        <v>Skill 1</v>
      </c>
      <c r="UM100" s="27" t="str">
        <f ca="1">OFFSET('Hero Skills'!$A$1,UM$98,$BJ100)</f>
        <v>Skill 1</v>
      </c>
      <c r="UN100" s="27" t="str">
        <f ca="1">OFFSET('Hero Skills'!$A$1,UN$98,$BJ100)</f>
        <v>Skill 1</v>
      </c>
      <c r="UO100" s="27" t="str">
        <f ca="1">OFFSET('Hero Skills'!$A$1,UO$98,$BJ100)</f>
        <v>Skill 1</v>
      </c>
      <c r="UP100" s="27" t="str">
        <f ca="1">OFFSET('Hero Skills'!$A$1,UP$98,$BJ100)</f>
        <v>Skill 1</v>
      </c>
      <c r="UQ100" s="27" t="str">
        <f ca="1">OFFSET('Hero Skills'!$A$1,UQ$98,$BJ100)</f>
        <v>Skill 1</v>
      </c>
      <c r="UR100" s="27" t="str">
        <f ca="1">OFFSET('Hero Skills'!$A$1,UR$98,$BJ100)</f>
        <v>Skill 1</v>
      </c>
      <c r="US100" s="27" t="str">
        <f ca="1">OFFSET('Hero Skills'!$A$1,US$98,$BJ100)</f>
        <v>Skill 1</v>
      </c>
      <c r="UT100" s="27" t="str">
        <f ca="1">OFFSET('Hero Skills'!$A$1,UT$98,$BJ100)</f>
        <v>Skill 1</v>
      </c>
      <c r="UU100" s="27" t="str">
        <f ca="1">OFFSET('Hero Skills'!$A$1,UU$98,$BJ100)</f>
        <v>Skill 1</v>
      </c>
      <c r="UV100" s="27" t="str">
        <f ca="1">OFFSET('Hero Skills'!$A$1,UV$98,$BJ100)</f>
        <v>Skill 1</v>
      </c>
      <c r="UW100" s="27">
        <f ca="1">OFFSET('Hero Skills'!$A$1,UW$98,$BJ100)</f>
        <v>0</v>
      </c>
      <c r="UX100" s="27">
        <f ca="1">OFFSET('Hero Skills'!$A$1,UX$98,$BJ100)</f>
        <v>0</v>
      </c>
      <c r="UY100" s="27">
        <f ca="1">OFFSET('Hero Skills'!$A$1,UY$98,$BJ100)</f>
        <v>0</v>
      </c>
      <c r="UZ100" s="27">
        <f ca="1">OFFSET('Hero Skills'!$A$1,UZ$98,$BJ100)</f>
        <v>0</v>
      </c>
      <c r="VA100" s="27">
        <f ca="1">OFFSET('Hero Skills'!$A$1,VA$98,$BJ100)</f>
        <v>0</v>
      </c>
      <c r="VB100" s="27">
        <f ca="1">OFFSET('Hero Skills'!$A$1,VB$98,$BJ100)</f>
        <v>0</v>
      </c>
      <c r="VC100" s="27">
        <f ca="1">OFFSET('Hero Skills'!$A$1,VC$98,$BJ100)</f>
        <v>0</v>
      </c>
      <c r="VD100" s="27">
        <f ca="1">OFFSET('Hero Skills'!$A$1,VD$98,$BJ100)</f>
        <v>0</v>
      </c>
      <c r="VE100" s="27">
        <f ca="1">OFFSET('Hero Skills'!$A$1,VE$98,$BJ100)</f>
        <v>0</v>
      </c>
      <c r="VF100" s="27">
        <f ca="1">OFFSET('Hero Skills'!$A$1,VF$98,$BJ100)</f>
        <v>0</v>
      </c>
      <c r="VG100" s="27">
        <f ca="1">OFFSET('Hero Skills'!$A$1,VG$98,$BJ100)</f>
        <v>0</v>
      </c>
      <c r="VH100" s="27">
        <f ca="1">OFFSET('Hero Skills'!$A$1,VH$98,$BJ100)</f>
        <v>0</v>
      </c>
      <c r="VI100" s="27">
        <f ca="1">OFFSET('Hero Skills'!$A$1,VI$98,$BJ100)</f>
        <v>0</v>
      </c>
      <c r="VJ100" s="27">
        <f ca="1">OFFSET('Hero Skills'!$A$1,VJ$98,$BJ100)</f>
        <v>0</v>
      </c>
      <c r="VK100" s="27">
        <f ca="1">OFFSET('Hero Skills'!$A$1,VK$98,$BJ100)</f>
        <v>0</v>
      </c>
      <c r="VL100" s="27">
        <f ca="1">OFFSET('Hero Skills'!$A$1,VL$98,$BJ100)</f>
        <v>0</v>
      </c>
      <c r="VM100" s="27">
        <f ca="1">OFFSET('Hero Skills'!$A$1,VM$98,$BJ100)</f>
        <v>0</v>
      </c>
      <c r="VN100" s="27">
        <f ca="1">OFFSET('Hero Skills'!$A$1,VN$98,$BJ100)</f>
        <v>0</v>
      </c>
      <c r="VO100" s="27">
        <f ca="1">OFFSET('Hero Skills'!$A$1,VO$98,$BJ100)</f>
        <v>0</v>
      </c>
      <c r="VP100" s="27">
        <f ca="1">OFFSET('Hero Skills'!$A$1,VP$98,$BJ100)</f>
        <v>0</v>
      </c>
      <c r="VQ100" s="27">
        <f ca="1">OFFSET('Hero Skills'!$A$1,VQ$98,$BJ100)</f>
        <v>0</v>
      </c>
      <c r="VR100" s="27">
        <f ca="1">OFFSET('Hero Skills'!$A$1,VR$98,$BJ100)</f>
        <v>0</v>
      </c>
      <c r="VS100" s="27">
        <f ca="1">OFFSET('Hero Skills'!$A$1,VS$98,$BJ100)</f>
        <v>0</v>
      </c>
      <c r="VT100" s="27">
        <f ca="1">OFFSET('Hero Skills'!$A$1,VT$98,$BJ100)</f>
        <v>0</v>
      </c>
      <c r="VU100" s="27">
        <f ca="1">OFFSET('Hero Skills'!$A$1,VU$98,$BJ100)</f>
        <v>0</v>
      </c>
      <c r="VV100" s="27">
        <f ca="1">OFFSET('Hero Skills'!$A$1,VV$98,$BJ100)</f>
        <v>0</v>
      </c>
      <c r="VW100" s="27">
        <f ca="1">OFFSET('Hero Skills'!$A$1,VW$98,$BJ100)</f>
        <v>0</v>
      </c>
      <c r="VX100" s="27">
        <f ca="1">OFFSET('Hero Skills'!$A$1,VX$98,$BJ100)</f>
        <v>0</v>
      </c>
      <c r="VY100" s="27">
        <f ca="1">OFFSET('Hero Skills'!$A$1,VY$98,$BJ100)</f>
        <v>0</v>
      </c>
      <c r="VZ100" s="27">
        <f ca="1">OFFSET('Hero Skills'!$A$1,VZ$98,$BJ100)</f>
        <v>0</v>
      </c>
      <c r="WA100" s="27">
        <f ca="1">OFFSET('Hero Skills'!$A$1,WA$98,$BJ100)</f>
        <v>0</v>
      </c>
      <c r="WB100" s="27">
        <f ca="1">OFFSET('Hero Skills'!$A$1,WB$98,$BJ100)</f>
        <v>0</v>
      </c>
    </row>
    <row r="101" spans="1:600" ht="12.75" x14ac:dyDescent="0.2">
      <c r="A101" s="248" t="s">
        <v>10</v>
      </c>
      <c r="B101" s="249" t="s">
        <v>21</v>
      </c>
      <c r="C101" s="56">
        <f>'MAIN PAGE'!J33</f>
        <v>11.195000000000002</v>
      </c>
      <c r="D101" s="124">
        <f>'MAIN PAGE'!J12+'MAIN PAGE'!G16</f>
        <v>0</v>
      </c>
      <c r="E101" s="124">
        <f>'MAIN PAGE'!J21</f>
        <v>0.1</v>
      </c>
      <c r="F101" s="254">
        <f t="shared" si="32"/>
        <v>1.4999999999999902E-2</v>
      </c>
      <c r="G101" s="98">
        <f>SUMIFS('Hero Stats'!D:D,'Hero Stats'!A:A,$B$69,'Hero Stats'!B:B,A101,'Hero Stats'!C:C,B101)
+SUMIFS('Hero Stats'!D:D,'Hero Stats'!A:A,$B$70,'Hero Stats'!B:B,A101,'Hero Stats'!C:C,B101)
+SUMIFS('Hero Stats'!D:D,'Hero Stats'!A:A,$B$71,'Hero Stats'!B:B,A101,'Hero Stats'!C:C,B101)</f>
        <v>14.5116</v>
      </c>
      <c r="H101" s="124">
        <f>'Current Stats - Enemy'!E9</f>
        <v>2</v>
      </c>
      <c r="I101" s="124">
        <f>'MAIN PAGE'!C12</f>
        <v>1</v>
      </c>
      <c r="J101" s="124">
        <f t="shared" si="28"/>
        <v>31.007859</v>
      </c>
      <c r="K101" s="251">
        <f t="shared" si="29"/>
        <v>30.892858999999998</v>
      </c>
      <c r="L101" s="252">
        <f t="shared" si="30"/>
        <v>11.194999999999999</v>
      </c>
      <c r="M101" s="253" t="b">
        <f t="shared" si="31"/>
        <v>1</v>
      </c>
      <c r="N101" s="7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BJ101" s="27">
        <v>2</v>
      </c>
      <c r="BK101" s="257" t="s">
        <v>146</v>
      </c>
      <c r="BL101" s="27" t="str">
        <f ca="1">OFFSET('Hero Skills'!$A$1,BL$98,$BJ101)</f>
        <v>All</v>
      </c>
      <c r="BM101" s="27" t="str">
        <f ca="1">OFFSET('Hero Skills'!$A$1,BM$98,$BJ101)</f>
        <v>All</v>
      </c>
      <c r="BN101" s="27" t="str">
        <f ca="1">OFFSET('Hero Skills'!$A$1,BN$98,$BJ101)</f>
        <v>All</v>
      </c>
      <c r="BO101" s="27" t="str">
        <f ca="1">OFFSET('Hero Skills'!$A$1,BO$98,$BJ101)</f>
        <v>All</v>
      </c>
      <c r="BP101" s="27" t="str">
        <f ca="1">OFFSET('Hero Skills'!$A$1,BP$98,$BJ101)</f>
        <v>All</v>
      </c>
      <c r="BQ101" s="27" t="str">
        <f ca="1">OFFSET('Hero Skills'!$A$1,BQ$98,$BJ101)</f>
        <v>All</v>
      </c>
      <c r="BR101" s="27" t="str">
        <f ca="1">OFFSET('Hero Skills'!$A$1,BR$98,$BJ101)</f>
        <v>All</v>
      </c>
      <c r="BS101" s="27" t="str">
        <f ca="1">OFFSET('Hero Skills'!$A$1,BS$98,$BJ101)</f>
        <v>All</v>
      </c>
      <c r="BT101" s="27" t="str">
        <f ca="1">OFFSET('Hero Skills'!$A$1,BT$98,$BJ101)</f>
        <v>All</v>
      </c>
      <c r="BU101" s="27" t="str">
        <f ca="1">OFFSET('Hero Skills'!$A$1,BU$98,$BJ101)</f>
        <v>Garrison</v>
      </c>
      <c r="BV101" s="27" t="str">
        <f ca="1">OFFSET('Hero Skills'!$A$1,BV$98,$BJ101)</f>
        <v>Garrison</v>
      </c>
      <c r="BW101" s="27" t="str">
        <f ca="1">OFFSET('Hero Skills'!$A$1,BW$98,$BJ101)</f>
        <v>Garrison</v>
      </c>
      <c r="BX101" s="27" t="str">
        <f ca="1">OFFSET('Hero Skills'!$A$1,BX$98,$BJ101)</f>
        <v>All</v>
      </c>
      <c r="BY101" s="27" t="str">
        <f ca="1">OFFSET('Hero Skills'!$A$1,BY$98,$BJ101)</f>
        <v>All</v>
      </c>
      <c r="BZ101" s="27" t="str">
        <f ca="1">OFFSET('Hero Skills'!$A$1,BZ$98,$BJ101)</f>
        <v>All</v>
      </c>
      <c r="CA101" s="27" t="str">
        <f ca="1">OFFSET('Hero Skills'!$A$1,CA$98,$BJ101)</f>
        <v>All</v>
      </c>
      <c r="CB101" s="27" t="str">
        <f ca="1">OFFSET('Hero Skills'!$A$1,CB$98,$BJ101)</f>
        <v>All</v>
      </c>
      <c r="CC101" s="27" t="str">
        <f ca="1">OFFSET('Hero Skills'!$A$1,CC$98,$BJ101)</f>
        <v>All</v>
      </c>
      <c r="CD101" s="27" t="str">
        <f ca="1">OFFSET('Hero Skills'!$A$1,CD$98,$BJ101)</f>
        <v>All</v>
      </c>
      <c r="CE101" s="27" t="str">
        <f ca="1">OFFSET('Hero Skills'!$A$1,CE$98,$BJ101)</f>
        <v>All</v>
      </c>
      <c r="CF101" s="27" t="str">
        <f ca="1">OFFSET('Hero Skills'!$A$1,CF$98,$BJ101)</f>
        <v>All</v>
      </c>
      <c r="CG101" s="27" t="str">
        <f ca="1">OFFSET('Hero Skills'!$A$1,CG$98,$BJ101)</f>
        <v>Rally</v>
      </c>
      <c r="CH101" s="27" t="str">
        <f ca="1">OFFSET('Hero Skills'!$A$1,CH$98,$BJ101)</f>
        <v>Rally</v>
      </c>
      <c r="CI101" s="27" t="str">
        <f ca="1">OFFSET('Hero Skills'!$A$1,CI$98,$BJ101)</f>
        <v>Rally</v>
      </c>
      <c r="CJ101" s="27" t="str">
        <f ca="1">OFFSET('Hero Skills'!$A$1,CJ$98,$BJ101)</f>
        <v>All</v>
      </c>
      <c r="CK101" s="27" t="str">
        <f ca="1">OFFSET('Hero Skills'!$A$1,CK$98,$BJ101)</f>
        <v>All</v>
      </c>
      <c r="CL101" s="27" t="str">
        <f ca="1">OFFSET('Hero Skills'!$A$1,CL$98,$BJ101)</f>
        <v>All</v>
      </c>
      <c r="CM101" s="27" t="str">
        <f ca="1">OFFSET('Hero Skills'!$A$1,CM$98,$BJ101)</f>
        <v>All</v>
      </c>
      <c r="CN101" s="27" t="str">
        <f ca="1">OFFSET('Hero Skills'!$A$1,CN$98,$BJ101)</f>
        <v>All</v>
      </c>
      <c r="CO101" s="27" t="str">
        <f ca="1">OFFSET('Hero Skills'!$A$1,CO$98,$BJ101)</f>
        <v>All</v>
      </c>
      <c r="CP101" s="27" t="str">
        <f ca="1">OFFSET('Hero Skills'!$A$1,CP$98,$BJ101)</f>
        <v>All</v>
      </c>
      <c r="CQ101" s="27" t="str">
        <f ca="1">OFFSET('Hero Skills'!$A$1,CQ$98,$BJ101)</f>
        <v>All</v>
      </c>
      <c r="CR101" s="27" t="str">
        <f ca="1">OFFSET('Hero Skills'!$A$1,CR$98,$BJ101)</f>
        <v>Garrison</v>
      </c>
      <c r="CS101" s="27" t="str">
        <f ca="1">OFFSET('Hero Skills'!$A$1,CS$98,$BJ101)</f>
        <v>Garrison</v>
      </c>
      <c r="CT101" s="27" t="str">
        <f ca="1">OFFSET('Hero Skills'!$A$1,CT$98,$BJ101)</f>
        <v>Garrison</v>
      </c>
      <c r="CU101" s="27" t="str">
        <f ca="1">OFFSET('Hero Skills'!$A$1,CU$98,$BJ101)</f>
        <v>All</v>
      </c>
      <c r="CV101" s="27" t="str">
        <f ca="1">OFFSET('Hero Skills'!$A$1,CV$98,$BJ101)</f>
        <v>All</v>
      </c>
      <c r="CW101" s="27" t="str">
        <f ca="1">OFFSET('Hero Skills'!$A$1,CW$98,$BJ101)</f>
        <v>All</v>
      </c>
      <c r="CX101" s="27" t="str">
        <f ca="1">OFFSET('Hero Skills'!$A$1,CX$98,$BJ101)</f>
        <v>All</v>
      </c>
      <c r="CY101" s="27" t="str">
        <f ca="1">OFFSET('Hero Skills'!$A$1,CY$98,$BJ101)</f>
        <v>All</v>
      </c>
      <c r="CZ101" s="27" t="str">
        <f ca="1">OFFSET('Hero Skills'!$A$1,CZ$98,$BJ101)</f>
        <v>All</v>
      </c>
      <c r="DA101" s="27" t="str">
        <f ca="1">OFFSET('Hero Skills'!$A$1,DA$98,$BJ101)</f>
        <v>All</v>
      </c>
      <c r="DB101" s="27" t="str">
        <f ca="1">OFFSET('Hero Skills'!$A$1,DB$98,$BJ101)</f>
        <v>Garrison</v>
      </c>
      <c r="DC101" s="27" t="str">
        <f ca="1">OFFSET('Hero Skills'!$A$1,DC$98,$BJ101)</f>
        <v>Garrison</v>
      </c>
      <c r="DD101" s="27" t="str">
        <f ca="1">OFFSET('Hero Skills'!$A$1,DD$98,$BJ101)</f>
        <v>Garrison</v>
      </c>
      <c r="DE101" s="27" t="str">
        <f ca="1">OFFSET('Hero Skills'!$A$1,DE$98,$BJ101)</f>
        <v>All</v>
      </c>
      <c r="DF101" s="27" t="str">
        <f ca="1">OFFSET('Hero Skills'!$A$1,DF$98,$BJ101)</f>
        <v>All</v>
      </c>
      <c r="DG101" s="27" t="str">
        <f ca="1">OFFSET('Hero Skills'!$A$1,DG$98,$BJ101)</f>
        <v>All</v>
      </c>
      <c r="DH101" s="27" t="str">
        <f ca="1">OFFSET('Hero Skills'!$A$1,DH$98,$BJ101)</f>
        <v>All</v>
      </c>
      <c r="DI101" s="27" t="str">
        <f ca="1">OFFSET('Hero Skills'!$A$1,DI$98,$BJ101)</f>
        <v>All</v>
      </c>
      <c r="DJ101" s="27" t="str">
        <f ca="1">OFFSET('Hero Skills'!$A$1,DJ$98,$BJ101)</f>
        <v>All</v>
      </c>
      <c r="DK101" s="27" t="str">
        <f ca="1">OFFSET('Hero Skills'!$A$1,DK$98,$BJ101)</f>
        <v>All</v>
      </c>
      <c r="DL101" s="27" t="str">
        <f ca="1">OFFSET('Hero Skills'!$A$1,DL$98,$BJ101)</f>
        <v>Garrison</v>
      </c>
      <c r="DM101" s="27" t="str">
        <f ca="1">OFFSET('Hero Skills'!$A$1,DM$98,$BJ101)</f>
        <v>Garrison</v>
      </c>
      <c r="DN101" s="27" t="str">
        <f ca="1">OFFSET('Hero Skills'!$A$1,DN$98,$BJ101)</f>
        <v>Garrison</v>
      </c>
      <c r="DO101" s="27" t="str">
        <f ca="1">OFFSET('Hero Skills'!$A$1,DO$98,$BJ101)</f>
        <v>All</v>
      </c>
      <c r="DP101" s="27" t="str">
        <f ca="1">OFFSET('Hero Skills'!$A$1,DP$98,$BJ101)</f>
        <v>All</v>
      </c>
      <c r="DQ101" s="27" t="str">
        <f ca="1">OFFSET('Hero Skills'!$A$1,DQ$98,$BJ101)</f>
        <v>All</v>
      </c>
      <c r="DR101" s="27" t="str">
        <f ca="1">OFFSET('Hero Skills'!$A$1,DR$98,$BJ101)</f>
        <v>All</v>
      </c>
      <c r="DS101" s="27" t="str">
        <f ca="1">OFFSET('Hero Skills'!$A$1,DS$98,$BJ101)</f>
        <v>All</v>
      </c>
      <c r="DT101" s="27" t="str">
        <f ca="1">OFFSET('Hero Skills'!$A$1,DT$98,$BJ101)</f>
        <v>All</v>
      </c>
      <c r="DU101" s="27" t="str">
        <f ca="1">OFFSET('Hero Skills'!$A$1,DU$98,$BJ101)</f>
        <v>All</v>
      </c>
      <c r="DV101" s="27" t="str">
        <f ca="1">OFFSET('Hero Skills'!$A$1,DV$98,$BJ101)</f>
        <v>All</v>
      </c>
      <c r="DW101" s="27" t="str">
        <f ca="1">OFFSET('Hero Skills'!$A$1,DW$98,$BJ101)</f>
        <v>All</v>
      </c>
      <c r="DX101" s="27" t="str">
        <f ca="1">OFFSET('Hero Skills'!$A$1,DX$98,$BJ101)</f>
        <v>All</v>
      </c>
      <c r="DY101" s="27" t="str">
        <f ca="1">OFFSET('Hero Skills'!$A$1,DY$98,$BJ101)</f>
        <v>Rally</v>
      </c>
      <c r="DZ101" s="27" t="str">
        <f ca="1">OFFSET('Hero Skills'!$A$1,DZ$98,$BJ101)</f>
        <v>Rally</v>
      </c>
      <c r="EA101" s="27" t="str">
        <f ca="1">OFFSET('Hero Skills'!$A$1,EA$98,$BJ101)</f>
        <v>Rally</v>
      </c>
      <c r="EB101" s="27" t="str">
        <f ca="1">OFFSET('Hero Skills'!$A$1,EB$98,$BJ101)</f>
        <v>All</v>
      </c>
      <c r="EC101" s="27" t="str">
        <f ca="1">OFFSET('Hero Skills'!$A$1,EC$98,$BJ101)</f>
        <v>All</v>
      </c>
      <c r="ED101" s="27" t="str">
        <f ca="1">OFFSET('Hero Skills'!$A$1,ED$98,$BJ101)</f>
        <v>All</v>
      </c>
      <c r="EE101" s="27" t="str">
        <f ca="1">OFFSET('Hero Skills'!$A$1,EE$98,$BJ101)</f>
        <v>All</v>
      </c>
      <c r="EF101" s="27" t="str">
        <f ca="1">OFFSET('Hero Skills'!$A$1,EF$98,$BJ101)</f>
        <v>All</v>
      </c>
      <c r="EG101" s="27" t="str">
        <f ca="1">OFFSET('Hero Skills'!$A$1,EG$98,$BJ101)</f>
        <v>All</v>
      </c>
      <c r="EH101" s="27" t="str">
        <f ca="1">OFFSET('Hero Skills'!$A$1,EH$98,$BJ101)</f>
        <v>All</v>
      </c>
      <c r="EI101" s="27" t="str">
        <f ca="1">OFFSET('Hero Skills'!$A$1,EI$98,$BJ101)</f>
        <v>Garrison</v>
      </c>
      <c r="EJ101" s="27" t="str">
        <f ca="1">OFFSET('Hero Skills'!$A$1,EJ$98,$BJ101)</f>
        <v>Garrison</v>
      </c>
      <c r="EK101" s="27" t="str">
        <f ca="1">OFFSET('Hero Skills'!$A$1,EK$98,$BJ101)</f>
        <v>Garrison</v>
      </c>
      <c r="EL101" s="27" t="str">
        <f ca="1">OFFSET('Hero Skills'!$A$1,EL$98,$BJ101)</f>
        <v>All</v>
      </c>
      <c r="EM101" s="27" t="str">
        <f ca="1">OFFSET('Hero Skills'!$A$1,EM$98,$BJ101)</f>
        <v>All</v>
      </c>
      <c r="EN101" s="27" t="str">
        <f ca="1">OFFSET('Hero Skills'!$A$1,EN$98,$BJ101)</f>
        <v>All</v>
      </c>
      <c r="EO101" s="27" t="str">
        <f ca="1">OFFSET('Hero Skills'!$A$1,EO$98,$BJ101)</f>
        <v>All</v>
      </c>
      <c r="EP101" s="27" t="str">
        <f ca="1">OFFSET('Hero Skills'!$A$1,EP$98,$BJ101)</f>
        <v>All</v>
      </c>
      <c r="EQ101" s="27" t="str">
        <f ca="1">OFFSET('Hero Skills'!$A$1,EQ$98,$BJ101)</f>
        <v>All</v>
      </c>
      <c r="ER101" s="27" t="str">
        <f ca="1">OFFSET('Hero Skills'!$A$1,ER$98,$BJ101)</f>
        <v>All</v>
      </c>
      <c r="ES101" s="27" t="str">
        <f ca="1">OFFSET('Hero Skills'!$A$1,ES$98,$BJ101)</f>
        <v>All</v>
      </c>
      <c r="ET101" s="27" t="str">
        <f ca="1">OFFSET('Hero Skills'!$A$1,ET$98,$BJ101)</f>
        <v>All</v>
      </c>
      <c r="EU101" s="27" t="str">
        <f ca="1">OFFSET('Hero Skills'!$A$1,EU$98,$BJ101)</f>
        <v>All</v>
      </c>
      <c r="EV101" s="27" t="str">
        <f ca="1">OFFSET('Hero Skills'!$A$1,EV$98,$BJ101)</f>
        <v>All</v>
      </c>
      <c r="EW101" s="27" t="str">
        <f ca="1">OFFSET('Hero Skills'!$A$1,EW$98,$BJ101)</f>
        <v>Rally</v>
      </c>
      <c r="EX101" s="27" t="str">
        <f ca="1">OFFSET('Hero Skills'!$A$1,EX$98,$BJ101)</f>
        <v>Rally</v>
      </c>
      <c r="EY101" s="27" t="str">
        <f ca="1">OFFSET('Hero Skills'!$A$1,EY$98,$BJ101)</f>
        <v>Rally</v>
      </c>
      <c r="EZ101" s="27" t="str">
        <f ca="1">OFFSET('Hero Skills'!$A$1,EZ$98,$BJ101)</f>
        <v>All</v>
      </c>
      <c r="FA101" s="27" t="str">
        <f ca="1">OFFSET('Hero Skills'!$A$1,FA$98,$BJ101)</f>
        <v>All</v>
      </c>
      <c r="FB101" s="27" t="str">
        <f ca="1">OFFSET('Hero Skills'!$A$1,FB$98,$BJ101)</f>
        <v>All</v>
      </c>
      <c r="FC101" s="27" t="str">
        <f ca="1">OFFSET('Hero Skills'!$A$1,FC$98,$BJ101)</f>
        <v>All</v>
      </c>
      <c r="FD101" s="27" t="str">
        <f ca="1">OFFSET('Hero Skills'!$A$1,FD$98,$BJ101)</f>
        <v>All</v>
      </c>
      <c r="FE101" s="27" t="str">
        <f ca="1">OFFSET('Hero Skills'!$A$1,FE$98,$BJ101)</f>
        <v>All</v>
      </c>
      <c r="FF101" s="27" t="str">
        <f ca="1">OFFSET('Hero Skills'!$A$1,FF$98,$BJ101)</f>
        <v>All</v>
      </c>
      <c r="FG101" s="27" t="str">
        <f ca="1">OFFSET('Hero Skills'!$A$1,FG$98,$BJ101)</f>
        <v>Garrison</v>
      </c>
      <c r="FH101" s="27" t="str">
        <f ca="1">OFFSET('Hero Skills'!$A$1,FH$98,$BJ101)</f>
        <v>Garrison</v>
      </c>
      <c r="FI101" s="27" t="str">
        <f ca="1">OFFSET('Hero Skills'!$A$1,FI$98,$BJ101)</f>
        <v>Garrison</v>
      </c>
      <c r="FJ101" s="27" t="str">
        <f ca="1">OFFSET('Hero Skills'!$A$1,FJ$98,$BJ101)</f>
        <v>All</v>
      </c>
      <c r="FK101" s="27" t="str">
        <f ca="1">OFFSET('Hero Skills'!$A$1,FK$98,$BJ101)</f>
        <v>All</v>
      </c>
      <c r="FL101" s="27" t="str">
        <f ca="1">OFFSET('Hero Skills'!$A$1,FL$98,$BJ101)</f>
        <v>All</v>
      </c>
      <c r="FM101" s="27" t="str">
        <f ca="1">OFFSET('Hero Skills'!$A$1,FM$98,$BJ101)</f>
        <v>All</v>
      </c>
      <c r="FN101" s="27" t="str">
        <f ca="1">OFFSET('Hero Skills'!$A$1,FN$98,$BJ101)</f>
        <v>All</v>
      </c>
      <c r="FO101" s="27" t="str">
        <f ca="1">OFFSET('Hero Skills'!$A$1,FO$98,$BJ101)</f>
        <v>All</v>
      </c>
      <c r="FP101" s="27" t="str">
        <f ca="1">OFFSET('Hero Skills'!$A$1,FP$98,$BJ101)</f>
        <v>All</v>
      </c>
      <c r="FQ101" s="27" t="str">
        <f ca="1">OFFSET('Hero Skills'!$A$1,FQ$98,$BJ101)</f>
        <v>All</v>
      </c>
      <c r="FR101" s="27" t="str">
        <f ca="1">OFFSET('Hero Skills'!$A$1,FR$98,$BJ101)</f>
        <v>All</v>
      </c>
      <c r="FS101" s="27" t="str">
        <f ca="1">OFFSET('Hero Skills'!$A$1,FS$98,$BJ101)</f>
        <v>All</v>
      </c>
      <c r="FT101" s="27" t="str">
        <f ca="1">OFFSET('Hero Skills'!$A$1,FT$98,$BJ101)</f>
        <v>All</v>
      </c>
      <c r="FU101" s="27" t="str">
        <f ca="1">OFFSET('Hero Skills'!$A$1,FU$98,$BJ101)</f>
        <v>Garrison</v>
      </c>
      <c r="FV101" s="27" t="str">
        <f ca="1">OFFSET('Hero Skills'!$A$1,FV$98,$BJ101)</f>
        <v>Garrison</v>
      </c>
      <c r="FW101" s="27" t="str">
        <f ca="1">OFFSET('Hero Skills'!$A$1,FW$98,$BJ101)</f>
        <v>Garrison</v>
      </c>
      <c r="FX101" s="27" t="str">
        <f ca="1">OFFSET('Hero Skills'!$A$1,FX$98,$BJ101)</f>
        <v>All</v>
      </c>
      <c r="FY101" s="27" t="str">
        <f ca="1">OFFSET('Hero Skills'!$A$1,FY$98,$BJ101)</f>
        <v>All</v>
      </c>
      <c r="FZ101" s="27" t="str">
        <f ca="1">OFFSET('Hero Skills'!$A$1,FZ$98,$BJ101)</f>
        <v>All</v>
      </c>
      <c r="GA101" s="27" t="str">
        <f ca="1">OFFSET('Hero Skills'!$A$1,GA$98,$BJ101)</f>
        <v>All</v>
      </c>
      <c r="GB101" s="27" t="str">
        <f ca="1">OFFSET('Hero Skills'!$A$1,GB$98,$BJ101)</f>
        <v>All</v>
      </c>
      <c r="GC101" s="27" t="str">
        <f ca="1">OFFSET('Hero Skills'!$A$1,GC$98,$BJ101)</f>
        <v>All</v>
      </c>
      <c r="GD101" s="27" t="str">
        <f ca="1">OFFSET('Hero Skills'!$A$1,GD$98,$BJ101)</f>
        <v>All</v>
      </c>
      <c r="GE101" s="27" t="str">
        <f ca="1">OFFSET('Hero Skills'!$A$1,GE$98,$BJ101)</f>
        <v>All</v>
      </c>
      <c r="GF101" s="27" t="str">
        <f ca="1">OFFSET('Hero Skills'!$A$1,GF$98,$BJ101)</f>
        <v>All</v>
      </c>
      <c r="GG101" s="27" t="str">
        <f ca="1">OFFSET('Hero Skills'!$A$1,GG$98,$BJ101)</f>
        <v>All</v>
      </c>
      <c r="GH101" s="27" t="str">
        <f ca="1">OFFSET('Hero Skills'!$A$1,GH$98,$BJ101)</f>
        <v>Garrison</v>
      </c>
      <c r="GI101" s="27" t="str">
        <f ca="1">OFFSET('Hero Skills'!$A$1,GI$98,$BJ101)</f>
        <v>Garrison</v>
      </c>
      <c r="GJ101" s="27" t="str">
        <f ca="1">OFFSET('Hero Skills'!$A$1,GJ$98,$BJ101)</f>
        <v>Garrison</v>
      </c>
      <c r="GK101" s="27" t="str">
        <f ca="1">OFFSET('Hero Skills'!$A$1,GK$98,$BJ101)</f>
        <v>All</v>
      </c>
      <c r="GL101" s="27" t="str">
        <f ca="1">OFFSET('Hero Skills'!$A$1,GL$98,$BJ101)</f>
        <v>All</v>
      </c>
      <c r="GM101" s="27" t="str">
        <f ca="1">OFFSET('Hero Skills'!$A$1,GM$98,$BJ101)</f>
        <v>All</v>
      </c>
      <c r="GN101" s="27" t="str">
        <f ca="1">OFFSET('Hero Skills'!$A$1,GN$98,$BJ101)</f>
        <v>All</v>
      </c>
      <c r="GO101" s="27" t="str">
        <f ca="1">OFFSET('Hero Skills'!$A$1,GO$98,$BJ101)</f>
        <v>All</v>
      </c>
      <c r="GP101" s="27" t="str">
        <f ca="1">OFFSET('Hero Skills'!$A$1,GP$98,$BJ101)</f>
        <v>All</v>
      </c>
      <c r="GQ101" s="27" t="str">
        <f ca="1">OFFSET('Hero Skills'!$A$1,GQ$98,$BJ101)</f>
        <v>All</v>
      </c>
      <c r="GR101" s="27" t="str">
        <f ca="1">OFFSET('Hero Skills'!$A$1,GR$98,$BJ101)</f>
        <v>All</v>
      </c>
      <c r="GS101" s="27" t="str">
        <f ca="1">OFFSET('Hero Skills'!$A$1,GS$98,$BJ101)</f>
        <v>Rally</v>
      </c>
      <c r="GT101" s="27" t="str">
        <f ca="1">OFFSET('Hero Skills'!$A$1,GT$98,$BJ101)</f>
        <v>Rally</v>
      </c>
      <c r="GU101" s="27" t="str">
        <f ca="1">OFFSET('Hero Skills'!$A$1,GU$98,$BJ101)</f>
        <v>Rally</v>
      </c>
      <c r="GV101" s="27" t="str">
        <f ca="1">OFFSET('Hero Skills'!$A$1,GV$98,$BJ101)</f>
        <v>All</v>
      </c>
      <c r="GW101" s="27" t="str">
        <f ca="1">OFFSET('Hero Skills'!$A$1,GW$98,$BJ101)</f>
        <v>All</v>
      </c>
      <c r="GX101" s="27" t="str">
        <f ca="1">OFFSET('Hero Skills'!$A$1,GX$98,$BJ101)</f>
        <v>All</v>
      </c>
      <c r="GY101" s="27" t="str">
        <f ca="1">OFFSET('Hero Skills'!$A$1,GY$98,$BJ101)</f>
        <v>All</v>
      </c>
      <c r="GZ101" s="27" t="str">
        <f ca="1">OFFSET('Hero Skills'!$A$1,GZ$98,$BJ101)</f>
        <v>All</v>
      </c>
      <c r="HA101" s="27" t="str">
        <f ca="1">OFFSET('Hero Skills'!$A$1,HA$98,$BJ101)</f>
        <v>All</v>
      </c>
      <c r="HB101" s="27" t="str">
        <f ca="1">OFFSET('Hero Skills'!$A$1,HB$98,$BJ101)</f>
        <v>All</v>
      </c>
      <c r="HC101" s="27" t="str">
        <f ca="1">OFFSET('Hero Skills'!$A$1,HC$98,$BJ101)</f>
        <v>All</v>
      </c>
      <c r="HD101" s="27" t="str">
        <f ca="1">OFFSET('Hero Skills'!$A$1,HD$98,$BJ101)</f>
        <v>All</v>
      </c>
      <c r="HE101" s="27" t="str">
        <f ca="1">OFFSET('Hero Skills'!$A$1,HE$98,$BJ101)</f>
        <v>All</v>
      </c>
      <c r="HF101" s="27" t="str">
        <f ca="1">OFFSET('Hero Skills'!$A$1,HF$98,$BJ101)</f>
        <v>Garrison</v>
      </c>
      <c r="HG101" s="27" t="str">
        <f ca="1">OFFSET('Hero Skills'!$A$1,HG$98,$BJ101)</f>
        <v>Garrison</v>
      </c>
      <c r="HH101" s="27" t="str">
        <f ca="1">OFFSET('Hero Skills'!$A$1,HH$98,$BJ101)</f>
        <v>Garrison</v>
      </c>
      <c r="HI101" s="27" t="str">
        <f ca="1">OFFSET('Hero Skills'!$A$1,HI$98,$BJ101)</f>
        <v>All</v>
      </c>
      <c r="HJ101" s="27" t="str">
        <f ca="1">OFFSET('Hero Skills'!$A$1,HJ$98,$BJ101)</f>
        <v>All</v>
      </c>
      <c r="HK101" s="27" t="str">
        <f ca="1">OFFSET('Hero Skills'!$A$1,HK$98,$BJ101)</f>
        <v>All</v>
      </c>
      <c r="HL101" s="27" t="str">
        <f ca="1">OFFSET('Hero Skills'!$A$1,HL$98,$BJ101)</f>
        <v>All</v>
      </c>
      <c r="HM101" s="27" t="str">
        <f ca="1">OFFSET('Hero Skills'!$A$1,HM$98,$BJ101)</f>
        <v>All</v>
      </c>
      <c r="HN101" s="27" t="str">
        <f ca="1">OFFSET('Hero Skills'!$A$1,HN$98,$BJ101)</f>
        <v>All</v>
      </c>
      <c r="HO101" s="27" t="str">
        <f ca="1">OFFSET('Hero Skills'!$A$1,HO$98,$BJ101)</f>
        <v>All</v>
      </c>
      <c r="HP101" s="27" t="str">
        <f ca="1">OFFSET('Hero Skills'!$A$1,HP$98,$BJ101)</f>
        <v>All</v>
      </c>
      <c r="HQ101" s="27" t="str">
        <f ca="1">OFFSET('Hero Skills'!$A$1,HQ$98,$BJ101)</f>
        <v>Garrison</v>
      </c>
      <c r="HR101" s="27" t="str">
        <f ca="1">OFFSET('Hero Skills'!$A$1,HR$98,$BJ101)</f>
        <v>Garrison</v>
      </c>
      <c r="HS101" s="27" t="str">
        <f ca="1">OFFSET('Hero Skills'!$A$1,HS$98,$BJ101)</f>
        <v>Garrison</v>
      </c>
      <c r="HT101" s="27" t="str">
        <f ca="1">OFFSET('Hero Skills'!$A$1,HT$98,$BJ101)</f>
        <v>All</v>
      </c>
      <c r="HU101" s="27" t="str">
        <f ca="1">OFFSET('Hero Skills'!$A$1,HU$98,$BJ101)</f>
        <v>All</v>
      </c>
      <c r="HV101" s="27" t="str">
        <f ca="1">OFFSET('Hero Skills'!$A$1,HV$98,$BJ101)</f>
        <v>All</v>
      </c>
      <c r="HW101" s="27" t="str">
        <f ca="1">OFFSET('Hero Skills'!$A$1,HW$98,$BJ101)</f>
        <v>All</v>
      </c>
      <c r="HX101" s="27" t="str">
        <f ca="1">OFFSET('Hero Skills'!$A$1,HX$98,$BJ101)</f>
        <v>All</v>
      </c>
      <c r="HY101" s="27" t="str">
        <f ca="1">OFFSET('Hero Skills'!$A$1,HY$98,$BJ101)</f>
        <v>All</v>
      </c>
      <c r="HZ101" s="27" t="str">
        <f ca="1">OFFSET('Hero Skills'!$A$1,HZ$98,$BJ101)</f>
        <v>Rally</v>
      </c>
      <c r="IA101" s="27" t="str">
        <f ca="1">OFFSET('Hero Skills'!$A$1,IA$98,$BJ101)</f>
        <v>Rally</v>
      </c>
      <c r="IB101" s="27" t="str">
        <f ca="1">OFFSET('Hero Skills'!$A$1,IB$98,$BJ101)</f>
        <v>Rally</v>
      </c>
      <c r="IC101" s="27" t="str">
        <f ca="1">OFFSET('Hero Skills'!$A$1,IC$98,$BJ101)</f>
        <v>All</v>
      </c>
      <c r="ID101" s="27" t="str">
        <f ca="1">OFFSET('Hero Skills'!$A$1,ID$98,$BJ101)</f>
        <v>All</v>
      </c>
      <c r="IE101" s="27" t="str">
        <f ca="1">OFFSET('Hero Skills'!$A$1,IE$98,$BJ101)</f>
        <v>All</v>
      </c>
      <c r="IF101" s="27" t="str">
        <f ca="1">OFFSET('Hero Skills'!$A$1,IF$98,$BJ101)</f>
        <v>All</v>
      </c>
      <c r="IG101" s="27" t="str">
        <f ca="1">OFFSET('Hero Skills'!$A$1,IG$98,$BJ101)</f>
        <v>All</v>
      </c>
      <c r="IH101" s="27" t="str">
        <f ca="1">OFFSET('Hero Skills'!$A$1,IH$98,$BJ101)</f>
        <v>All</v>
      </c>
      <c r="II101" s="27" t="str">
        <f ca="1">OFFSET('Hero Skills'!$A$1,II$98,$BJ101)</f>
        <v>Garrison</v>
      </c>
      <c r="IJ101" s="27" t="str">
        <f ca="1">OFFSET('Hero Skills'!$A$1,IJ$98,$BJ101)</f>
        <v>Garrison</v>
      </c>
      <c r="IK101" s="27" t="str">
        <f ca="1">OFFSET('Hero Skills'!$A$1,IK$98,$BJ101)</f>
        <v>Garrison</v>
      </c>
      <c r="IL101" s="27" t="str">
        <f ca="1">OFFSET('Hero Skills'!$A$1,IL$98,$BJ101)</f>
        <v>All</v>
      </c>
      <c r="IM101" s="27" t="str">
        <f ca="1">OFFSET('Hero Skills'!$A$1,IM$98,$BJ101)</f>
        <v>All</v>
      </c>
      <c r="IN101" s="27" t="str">
        <f ca="1">OFFSET('Hero Skills'!$A$1,IN$98,$BJ101)</f>
        <v>All</v>
      </c>
      <c r="IO101" s="27" t="str">
        <f ca="1">OFFSET('Hero Skills'!$A$1,IO$98,$BJ101)</f>
        <v>All</v>
      </c>
      <c r="IP101" s="27" t="str">
        <f ca="1">OFFSET('Hero Skills'!$A$1,IP$98,$BJ101)</f>
        <v>All</v>
      </c>
      <c r="IQ101" s="27" t="str">
        <f ca="1">OFFSET('Hero Skills'!$A$1,IQ$98,$BJ101)</f>
        <v>All</v>
      </c>
      <c r="IR101" s="27" t="str">
        <f ca="1">OFFSET('Hero Skills'!$A$1,IR$98,$BJ101)</f>
        <v>All</v>
      </c>
      <c r="IS101" s="27" t="str">
        <f ca="1">OFFSET('Hero Skills'!$A$1,IS$98,$BJ101)</f>
        <v>All</v>
      </c>
      <c r="IT101" s="27" t="str">
        <f ca="1">OFFSET('Hero Skills'!$A$1,IT$98,$BJ101)</f>
        <v>Rally</v>
      </c>
      <c r="IU101" s="27" t="str">
        <f ca="1">OFFSET('Hero Skills'!$A$1,IU$98,$BJ101)</f>
        <v>Rally</v>
      </c>
      <c r="IV101" s="27" t="str">
        <f ca="1">OFFSET('Hero Skills'!$A$1,IV$98,$BJ101)</f>
        <v>Rally</v>
      </c>
      <c r="IW101" s="27" t="str">
        <f ca="1">OFFSET('Hero Skills'!$A$1,IW$98,$BJ101)</f>
        <v>All</v>
      </c>
      <c r="IX101" s="27" t="str">
        <f ca="1">OFFSET('Hero Skills'!$A$1,IX$98,$BJ101)</f>
        <v>All</v>
      </c>
      <c r="IY101" s="27" t="str">
        <f ca="1">OFFSET('Hero Skills'!$A$1,IY$98,$BJ101)</f>
        <v>All</v>
      </c>
      <c r="IZ101" s="27" t="str">
        <f ca="1">OFFSET('Hero Skills'!$A$1,IZ$98,$BJ101)</f>
        <v>All</v>
      </c>
      <c r="JA101" s="27" t="str">
        <f ca="1">OFFSET('Hero Skills'!$A$1,JA$98,$BJ101)</f>
        <v>All</v>
      </c>
      <c r="JB101" s="27" t="str">
        <f ca="1">OFFSET('Hero Skills'!$A$1,JB$98,$BJ101)</f>
        <v>All</v>
      </c>
      <c r="JC101" s="27" t="str">
        <f ca="1">OFFSET('Hero Skills'!$A$1,JC$98,$BJ101)</f>
        <v>All</v>
      </c>
      <c r="JD101" s="27" t="str">
        <f ca="1">OFFSET('Hero Skills'!$A$1,JD$98,$BJ101)</f>
        <v>Garrison</v>
      </c>
      <c r="JE101" s="27" t="str">
        <f ca="1">OFFSET('Hero Skills'!$A$1,JE$98,$BJ101)</f>
        <v>Garrison</v>
      </c>
      <c r="JF101" s="27" t="str">
        <f ca="1">OFFSET('Hero Skills'!$A$1,JF$98,$BJ101)</f>
        <v>Garrison</v>
      </c>
      <c r="JG101" s="27" t="str">
        <f ca="1">OFFSET('Hero Skills'!$A$1,JG$98,$BJ101)</f>
        <v>All</v>
      </c>
      <c r="JH101" s="27" t="str">
        <f ca="1">OFFSET('Hero Skills'!$A$1,JH$98,$BJ101)</f>
        <v>All</v>
      </c>
      <c r="JI101" s="27" t="str">
        <f ca="1">OFFSET('Hero Skills'!$A$1,JI$98,$BJ101)</f>
        <v>All</v>
      </c>
      <c r="JJ101" s="27" t="str">
        <f ca="1">OFFSET('Hero Skills'!$A$1,JJ$98,$BJ101)</f>
        <v>All</v>
      </c>
      <c r="JK101" s="27" t="str">
        <f ca="1">OFFSET('Hero Skills'!$A$1,JK$98,$BJ101)</f>
        <v>All</v>
      </c>
      <c r="JL101" s="27" t="str">
        <f ca="1">OFFSET('Hero Skills'!$A$1,JL$98,$BJ101)</f>
        <v>Garrison</v>
      </c>
      <c r="JM101" s="27" t="str">
        <f ca="1">OFFSET('Hero Skills'!$A$1,JM$98,$BJ101)</f>
        <v>Garrison</v>
      </c>
      <c r="JN101" s="27" t="str">
        <f ca="1">OFFSET('Hero Skills'!$A$1,JN$98,$BJ101)</f>
        <v>Garrison</v>
      </c>
      <c r="JO101" s="27" t="str">
        <f ca="1">OFFSET('Hero Skills'!$A$1,JO$98,$BJ101)</f>
        <v>All</v>
      </c>
      <c r="JP101" s="27" t="str">
        <f ca="1">OFFSET('Hero Skills'!$A$1,JP$98,$BJ101)</f>
        <v>All</v>
      </c>
      <c r="JQ101" s="27" t="str">
        <f ca="1">OFFSET('Hero Skills'!$A$1,JQ$98,$BJ101)</f>
        <v>All</v>
      </c>
      <c r="JR101" s="27" t="str">
        <f ca="1">OFFSET('Hero Skills'!$A$1,JR$98,$BJ101)</f>
        <v>All</v>
      </c>
      <c r="JS101" s="27" t="str">
        <f ca="1">OFFSET('Hero Skills'!$A$1,JS$98,$BJ101)</f>
        <v>All</v>
      </c>
      <c r="JT101" s="27" t="str">
        <f ca="1">OFFSET('Hero Skills'!$A$1,JT$98,$BJ101)</f>
        <v>All</v>
      </c>
      <c r="JU101" s="27" t="str">
        <f ca="1">OFFSET('Hero Skills'!$A$1,JU$98,$BJ101)</f>
        <v>All</v>
      </c>
      <c r="JV101" s="27" t="str">
        <f ca="1">OFFSET('Hero Skills'!$A$1,JV$98,$BJ101)</f>
        <v>Garrison</v>
      </c>
      <c r="JW101" s="27" t="str">
        <f ca="1">OFFSET('Hero Skills'!$A$1,JW$98,$BJ101)</f>
        <v>Garrison</v>
      </c>
      <c r="JX101" s="27" t="str">
        <f ca="1">OFFSET('Hero Skills'!$A$1,JX$98,$BJ101)</f>
        <v>Garrison</v>
      </c>
      <c r="JY101" s="27" t="str">
        <f ca="1">OFFSET('Hero Skills'!$A$1,JY$98,$BJ101)</f>
        <v>All</v>
      </c>
      <c r="JZ101" s="27" t="str">
        <f ca="1">OFFSET('Hero Skills'!$A$1,JZ$98,$BJ101)</f>
        <v>All</v>
      </c>
      <c r="KA101" s="27" t="str">
        <f ca="1">OFFSET('Hero Skills'!$A$1,KA$98,$BJ101)</f>
        <v>All</v>
      </c>
      <c r="KB101" s="27" t="str">
        <f ca="1">OFFSET('Hero Skills'!$A$1,KB$98,$BJ101)</f>
        <v>All</v>
      </c>
      <c r="KC101" s="27" t="str">
        <f ca="1">OFFSET('Hero Skills'!$A$1,KC$98,$BJ101)</f>
        <v>All</v>
      </c>
      <c r="KD101" s="27" t="str">
        <f ca="1">OFFSET('Hero Skills'!$A$1,KD$98,$BJ101)</f>
        <v>All</v>
      </c>
      <c r="KE101" s="27" t="str">
        <f ca="1">OFFSET('Hero Skills'!$A$1,KE$98,$BJ101)</f>
        <v>All</v>
      </c>
      <c r="KF101" s="27" t="str">
        <f ca="1">OFFSET('Hero Skills'!$A$1,KF$98,$BJ101)</f>
        <v>Rally</v>
      </c>
      <c r="KG101" s="27" t="str">
        <f ca="1">OFFSET('Hero Skills'!$A$1,KG$98,$BJ101)</f>
        <v>Rally</v>
      </c>
      <c r="KH101" s="27" t="str">
        <f ca="1">OFFSET('Hero Skills'!$A$1,KH$98,$BJ101)</f>
        <v>Rally</v>
      </c>
      <c r="KI101" s="27" t="str">
        <f ca="1">OFFSET('Hero Skills'!$A$1,KI$98,$BJ101)</f>
        <v>All</v>
      </c>
      <c r="KJ101" s="27" t="str">
        <f ca="1">OFFSET('Hero Skills'!$A$1,KJ$98,$BJ101)</f>
        <v>All</v>
      </c>
      <c r="KK101" s="27" t="str">
        <f ca="1">OFFSET('Hero Skills'!$A$1,KK$98,$BJ101)</f>
        <v>All</v>
      </c>
      <c r="KL101" s="27" t="str">
        <f ca="1">OFFSET('Hero Skills'!$A$1,KL$98,$BJ101)</f>
        <v>All</v>
      </c>
      <c r="KM101" s="27" t="str">
        <f ca="1">OFFSET('Hero Skills'!$A$1,KM$98,$BJ101)</f>
        <v>All</v>
      </c>
      <c r="KN101" s="27" t="str">
        <f ca="1">OFFSET('Hero Skills'!$A$1,KN$98,$BJ101)</f>
        <v>All</v>
      </c>
      <c r="KO101" s="27" t="str">
        <f ca="1">OFFSET('Hero Skills'!$A$1,KO$98,$BJ101)</f>
        <v>Garrison</v>
      </c>
      <c r="KP101" s="27" t="str">
        <f ca="1">OFFSET('Hero Skills'!$A$1,KP$98,$BJ101)</f>
        <v>Garrison</v>
      </c>
      <c r="KQ101" s="27" t="str">
        <f ca="1">OFFSET('Hero Skills'!$A$1,KQ$98,$BJ101)</f>
        <v>Garrison</v>
      </c>
      <c r="KR101" s="27" t="str">
        <f ca="1">OFFSET('Hero Skills'!$A$1,KR$98,$BJ101)</f>
        <v>All</v>
      </c>
      <c r="KS101" s="27" t="str">
        <f ca="1">OFFSET('Hero Skills'!$A$1,KS$98,$BJ101)</f>
        <v>All</v>
      </c>
      <c r="KT101" s="27" t="str">
        <f ca="1">OFFSET('Hero Skills'!$A$1,KT$98,$BJ101)</f>
        <v>All</v>
      </c>
      <c r="KU101" s="27" t="str">
        <f ca="1">OFFSET('Hero Skills'!$A$1,KU$98,$BJ101)</f>
        <v>All</v>
      </c>
      <c r="KV101" s="27" t="str">
        <f ca="1">OFFSET('Hero Skills'!$A$1,KV$98,$BJ101)</f>
        <v>All</v>
      </c>
      <c r="KW101" s="27" t="str">
        <f ca="1">OFFSET('Hero Skills'!$A$1,KW$98,$BJ101)</f>
        <v>All</v>
      </c>
      <c r="KX101" s="27" t="str">
        <f ca="1">OFFSET('Hero Skills'!$A$1,KX$98,$BJ101)</f>
        <v>All</v>
      </c>
      <c r="KY101" s="27" t="str">
        <f ca="1">OFFSET('Hero Skills'!$A$1,KY$98,$BJ101)</f>
        <v>All</v>
      </c>
      <c r="KZ101" s="27" t="str">
        <f ca="1">OFFSET('Hero Skills'!$A$1,KZ$98,$BJ101)</f>
        <v>Garrison</v>
      </c>
      <c r="LA101" s="27" t="str">
        <f ca="1">OFFSET('Hero Skills'!$A$1,LA$98,$BJ101)</f>
        <v>Garrison</v>
      </c>
      <c r="LB101" s="27" t="str">
        <f ca="1">OFFSET('Hero Skills'!$A$1,LB$98,$BJ101)</f>
        <v>Garrison</v>
      </c>
      <c r="LC101" s="27" t="str">
        <f ca="1">OFFSET('Hero Skills'!$A$1,LC$98,$BJ101)</f>
        <v>All</v>
      </c>
      <c r="LD101" s="27" t="str">
        <f ca="1">OFFSET('Hero Skills'!$A$1,LD$98,$BJ101)</f>
        <v>All</v>
      </c>
      <c r="LE101" s="27" t="str">
        <f ca="1">OFFSET('Hero Skills'!$A$1,LE$98,$BJ101)</f>
        <v>All</v>
      </c>
      <c r="LF101" s="27" t="str">
        <f ca="1">OFFSET('Hero Skills'!$A$1,LF$98,$BJ101)</f>
        <v>All</v>
      </c>
      <c r="LG101" s="27" t="str">
        <f ca="1">OFFSET('Hero Skills'!$A$1,LG$98,$BJ101)</f>
        <v>All</v>
      </c>
      <c r="LH101" s="27" t="str">
        <f ca="1">OFFSET('Hero Skills'!$A$1,LH$98,$BJ101)</f>
        <v>All</v>
      </c>
      <c r="LI101" s="27" t="str">
        <f ca="1">OFFSET('Hero Skills'!$A$1,LI$98,$BJ101)</f>
        <v>All</v>
      </c>
      <c r="LJ101" s="27" t="str">
        <f ca="1">OFFSET('Hero Skills'!$A$1,LJ$98,$BJ101)</f>
        <v>All</v>
      </c>
      <c r="LK101" s="27" t="str">
        <f ca="1">OFFSET('Hero Skills'!$A$1,LK$98,$BJ101)</f>
        <v>All</v>
      </c>
      <c r="LL101" s="27" t="str">
        <f ca="1">OFFSET('Hero Skills'!$A$1,LL$98,$BJ101)</f>
        <v>All</v>
      </c>
      <c r="LM101" s="27" t="str">
        <f ca="1">OFFSET('Hero Skills'!$A$1,LM$98,$BJ101)</f>
        <v>Rally</v>
      </c>
      <c r="LN101" s="27" t="str">
        <f ca="1">OFFSET('Hero Skills'!$A$1,LN$98,$BJ101)</f>
        <v>Rally</v>
      </c>
      <c r="LO101" s="27" t="str">
        <f ca="1">OFFSET('Hero Skills'!$A$1,LO$98,$BJ101)</f>
        <v>Rally</v>
      </c>
      <c r="LP101" s="27" t="str">
        <f ca="1">OFFSET('Hero Skills'!$A$1,LP$98,$BJ101)</f>
        <v>All</v>
      </c>
      <c r="LQ101" s="27" t="str">
        <f ca="1">OFFSET('Hero Skills'!$A$1,LQ$98,$BJ101)</f>
        <v>All</v>
      </c>
      <c r="LR101" s="27" t="str">
        <f ca="1">OFFSET('Hero Skills'!$A$1,LR$98,$BJ101)</f>
        <v>All</v>
      </c>
      <c r="LS101" s="27" t="str">
        <f ca="1">OFFSET('Hero Skills'!$A$1,LS$98,$BJ101)</f>
        <v>All</v>
      </c>
      <c r="LT101" s="27" t="str">
        <f ca="1">OFFSET('Hero Skills'!$A$1,LT$98,$BJ101)</f>
        <v>All</v>
      </c>
      <c r="LU101" s="27" t="str">
        <f ca="1">OFFSET('Hero Skills'!$A$1,LU$98,$BJ101)</f>
        <v>All</v>
      </c>
      <c r="LV101" s="27" t="str">
        <f ca="1">OFFSET('Hero Skills'!$A$1,LV$98,$BJ101)</f>
        <v>All</v>
      </c>
      <c r="LW101" s="27" t="str">
        <f ca="1">OFFSET('Hero Skills'!$A$1,LW$98,$BJ101)</f>
        <v>All</v>
      </c>
      <c r="LX101" s="27" t="str">
        <f ca="1">OFFSET('Hero Skills'!$A$1,LX$98,$BJ101)</f>
        <v>Garrison</v>
      </c>
      <c r="LY101" s="27" t="str">
        <f ca="1">OFFSET('Hero Skills'!$A$1,LY$98,$BJ101)</f>
        <v>Garrison</v>
      </c>
      <c r="LZ101" s="27" t="str">
        <f ca="1">OFFSET('Hero Skills'!$A$1,LZ$98,$BJ101)</f>
        <v>Garrison</v>
      </c>
      <c r="MA101" s="27" t="str">
        <f ca="1">OFFSET('Hero Skills'!$A$1,MA$98,$BJ101)</f>
        <v>All</v>
      </c>
      <c r="MB101" s="27" t="str">
        <f ca="1">OFFSET('Hero Skills'!$A$1,MB$98,$BJ101)</f>
        <v>All</v>
      </c>
      <c r="MC101" s="27" t="str">
        <f ca="1">OFFSET('Hero Skills'!$A$1,MC$98,$BJ101)</f>
        <v>All</v>
      </c>
      <c r="MD101" s="27" t="str">
        <f ca="1">OFFSET('Hero Skills'!$A$1,MD$98,$BJ101)</f>
        <v>All</v>
      </c>
      <c r="ME101" s="27" t="str">
        <f ca="1">OFFSET('Hero Skills'!$A$1,ME$98,$BJ101)</f>
        <v>Rally</v>
      </c>
      <c r="MF101" s="27" t="str">
        <f ca="1">OFFSET('Hero Skills'!$A$1,MF$98,$BJ101)</f>
        <v>Rally</v>
      </c>
      <c r="MG101" s="27" t="str">
        <f ca="1">OFFSET('Hero Skills'!$A$1,MG$98,$BJ101)</f>
        <v>Rally</v>
      </c>
      <c r="MH101" s="27" t="str">
        <f ca="1">OFFSET('Hero Skills'!$A$1,MH$98,$BJ101)</f>
        <v>All</v>
      </c>
      <c r="MI101" s="27" t="str">
        <f ca="1">OFFSET('Hero Skills'!$A$1,MI$98,$BJ101)</f>
        <v>All</v>
      </c>
      <c r="MJ101" s="27" t="str">
        <f ca="1">OFFSET('Hero Skills'!$A$1,MJ$98,$BJ101)</f>
        <v>All</v>
      </c>
      <c r="MK101" s="27" t="str">
        <f ca="1">OFFSET('Hero Skills'!$A$1,MK$98,$BJ101)</f>
        <v>All</v>
      </c>
      <c r="ML101" s="27" t="str">
        <f ca="1">OFFSET('Hero Skills'!$A$1,ML$98,$BJ101)</f>
        <v>All</v>
      </c>
      <c r="MM101" s="27" t="str">
        <f ca="1">OFFSET('Hero Skills'!$A$1,MM$98,$BJ101)</f>
        <v>All</v>
      </c>
      <c r="MN101" s="27" t="str">
        <f ca="1">OFFSET('Hero Skills'!$A$1,MN$98,$BJ101)</f>
        <v>All</v>
      </c>
      <c r="MO101" s="27" t="str">
        <f ca="1">OFFSET('Hero Skills'!$A$1,MO$98,$BJ101)</f>
        <v>All</v>
      </c>
      <c r="MP101" s="27" t="str">
        <f ca="1">OFFSET('Hero Skills'!$A$1,MP$98,$BJ101)</f>
        <v>Garrison</v>
      </c>
      <c r="MQ101" s="27" t="str">
        <f ca="1">OFFSET('Hero Skills'!$A$1,MQ$98,$BJ101)</f>
        <v>Garrison</v>
      </c>
      <c r="MR101" s="27" t="str">
        <f ca="1">OFFSET('Hero Skills'!$A$1,MR$98,$BJ101)</f>
        <v>Garrison</v>
      </c>
      <c r="MS101" s="27" t="str">
        <f ca="1">OFFSET('Hero Skills'!$A$1,MS$98,$BJ101)</f>
        <v>All</v>
      </c>
      <c r="MT101" s="27" t="str">
        <f ca="1">OFFSET('Hero Skills'!$A$1,MT$98,$BJ101)</f>
        <v>All</v>
      </c>
      <c r="MU101" s="27" t="str">
        <f ca="1">OFFSET('Hero Skills'!$A$1,MU$98,$BJ101)</f>
        <v>All</v>
      </c>
      <c r="MV101" s="27" t="str">
        <f ca="1">OFFSET('Hero Skills'!$A$1,MV$98,$BJ101)</f>
        <v>All</v>
      </c>
      <c r="MW101" s="27" t="str">
        <f ca="1">OFFSET('Hero Skills'!$A$1,MW$98,$BJ101)</f>
        <v>All</v>
      </c>
      <c r="MX101" s="27" t="str">
        <f ca="1">OFFSET('Hero Skills'!$A$1,MX$98,$BJ101)</f>
        <v>All</v>
      </c>
      <c r="MY101" s="27" t="str">
        <f ca="1">OFFSET('Hero Skills'!$A$1,MY$98,$BJ101)</f>
        <v>All</v>
      </c>
      <c r="MZ101" s="27" t="str">
        <f ca="1">OFFSET('Hero Skills'!$A$1,MZ$98,$BJ101)</f>
        <v>All</v>
      </c>
      <c r="NA101" s="27" t="str">
        <f ca="1">OFFSET('Hero Skills'!$A$1,NA$98,$BJ101)</f>
        <v>Garrison</v>
      </c>
      <c r="NB101" s="27" t="str">
        <f ca="1">OFFSET('Hero Skills'!$A$1,NB$98,$BJ101)</f>
        <v>Garrison</v>
      </c>
      <c r="NC101" s="27" t="str">
        <f ca="1">OFFSET('Hero Skills'!$A$1,NC$98,$BJ101)</f>
        <v>Garrison</v>
      </c>
      <c r="ND101" s="27" t="str">
        <f ca="1">OFFSET('Hero Skills'!$A$1,ND$98,$BJ101)</f>
        <v>All</v>
      </c>
      <c r="NE101" s="27" t="str">
        <f ca="1">OFFSET('Hero Skills'!$A$1,NE$98,$BJ101)</f>
        <v>All</v>
      </c>
      <c r="NF101" s="27" t="str">
        <f ca="1">OFFSET('Hero Skills'!$A$1,NF$98,$BJ101)</f>
        <v>All</v>
      </c>
      <c r="NG101" s="27" t="str">
        <f ca="1">OFFSET('Hero Skills'!$A$1,NG$98,$BJ101)</f>
        <v>All</v>
      </c>
      <c r="NH101" s="27" t="str">
        <f ca="1">OFFSET('Hero Skills'!$A$1,NH$98,$BJ101)</f>
        <v>All</v>
      </c>
      <c r="NI101" s="27" t="str">
        <f ca="1">OFFSET('Hero Skills'!$A$1,NI$98,$BJ101)</f>
        <v>All</v>
      </c>
      <c r="NJ101" s="27" t="str">
        <f ca="1">OFFSET('Hero Skills'!$A$1,NJ$98,$BJ101)</f>
        <v>All</v>
      </c>
      <c r="NK101" s="27" t="str">
        <f ca="1">OFFSET('Hero Skills'!$A$1,NK$98,$BJ101)</f>
        <v>All</v>
      </c>
      <c r="NL101" s="27" t="str">
        <f ca="1">OFFSET('Hero Skills'!$A$1,NL$98,$BJ101)</f>
        <v>All</v>
      </c>
      <c r="NM101" s="27" t="str">
        <f ca="1">OFFSET('Hero Skills'!$A$1,NM$98,$BJ101)</f>
        <v>All</v>
      </c>
      <c r="NN101" s="27" t="str">
        <f ca="1">OFFSET('Hero Skills'!$A$1,NN$98,$BJ101)</f>
        <v>All</v>
      </c>
      <c r="NO101" s="27" t="str">
        <f ca="1">OFFSET('Hero Skills'!$A$1,NO$98,$BJ101)</f>
        <v>Garrison</v>
      </c>
      <c r="NP101" s="27" t="str">
        <f ca="1">OFFSET('Hero Skills'!$A$1,NP$98,$BJ101)</f>
        <v>Garrison</v>
      </c>
      <c r="NQ101" s="27" t="str">
        <f ca="1">OFFSET('Hero Skills'!$A$1,NQ$98,$BJ101)</f>
        <v>Garrison</v>
      </c>
      <c r="NR101" s="27" t="str">
        <f ca="1">OFFSET('Hero Skills'!$A$1,NR$98,$BJ101)</f>
        <v>All</v>
      </c>
      <c r="NS101" s="27" t="str">
        <f ca="1">OFFSET('Hero Skills'!$A$1,NS$98,$BJ101)</f>
        <v>All</v>
      </c>
      <c r="NT101" s="27" t="str">
        <f ca="1">OFFSET('Hero Skills'!$A$1,NT$98,$BJ101)</f>
        <v>All</v>
      </c>
      <c r="NU101" s="27" t="str">
        <f ca="1">OFFSET('Hero Skills'!$A$1,NU$98,$BJ101)</f>
        <v>All</v>
      </c>
      <c r="NV101" s="27" t="str">
        <f ca="1">OFFSET('Hero Skills'!$A$1,NV$98,$BJ101)</f>
        <v>All</v>
      </c>
      <c r="NW101" s="27" t="str">
        <f ca="1">OFFSET('Hero Skills'!$A$1,NW$98,$BJ101)</f>
        <v>All</v>
      </c>
      <c r="NX101" s="27" t="str">
        <f ca="1">OFFSET('Hero Skills'!$A$1,NX$98,$BJ101)</f>
        <v>All</v>
      </c>
      <c r="NY101" s="27" t="str">
        <f ca="1">OFFSET('Hero Skills'!$A$1,NY$98,$BJ101)</f>
        <v>All</v>
      </c>
      <c r="NZ101" s="27" t="str">
        <f ca="1">OFFSET('Hero Skills'!$A$1,NZ$98,$BJ101)</f>
        <v>All</v>
      </c>
      <c r="OA101" s="27" t="str">
        <f ca="1">OFFSET('Hero Skills'!$A$1,OA$98,$BJ101)</f>
        <v>All</v>
      </c>
      <c r="OB101" s="27" t="str">
        <f ca="1">OFFSET('Hero Skills'!$A$1,OB$98,$BJ101)</f>
        <v>Rally</v>
      </c>
      <c r="OC101" s="27" t="str">
        <f ca="1">OFFSET('Hero Skills'!$A$1,OC$98,$BJ101)</f>
        <v>Rally</v>
      </c>
      <c r="OD101" s="27" t="str">
        <f ca="1">OFFSET('Hero Skills'!$A$1,OD$98,$BJ101)</f>
        <v>Rally</v>
      </c>
      <c r="OE101" s="27" t="str">
        <f ca="1">OFFSET('Hero Skills'!$A$1,OE$98,$BJ101)</f>
        <v>All</v>
      </c>
      <c r="OF101" s="27" t="str">
        <f ca="1">OFFSET('Hero Skills'!$A$1,OF$98,$BJ101)</f>
        <v>All</v>
      </c>
      <c r="OG101" s="27" t="str">
        <f ca="1">OFFSET('Hero Skills'!$A$1,OG$98,$BJ101)</f>
        <v>All</v>
      </c>
      <c r="OH101" s="27" t="str">
        <f ca="1">OFFSET('Hero Skills'!$A$1,OH$98,$BJ101)</f>
        <v>All</v>
      </c>
      <c r="OI101" s="27" t="str">
        <f ca="1">OFFSET('Hero Skills'!$A$1,OI$98,$BJ101)</f>
        <v>All</v>
      </c>
      <c r="OJ101" s="27" t="str">
        <f ca="1">OFFSET('Hero Skills'!$A$1,OJ$98,$BJ101)</f>
        <v>All</v>
      </c>
      <c r="OK101" s="27" t="str">
        <f ca="1">OFFSET('Hero Skills'!$A$1,OK$98,$BJ101)</f>
        <v>Garrison</v>
      </c>
      <c r="OL101" s="27" t="str">
        <f ca="1">OFFSET('Hero Skills'!$A$1,OL$98,$BJ101)</f>
        <v>Garrison</v>
      </c>
      <c r="OM101" s="27" t="str">
        <f ca="1">OFFSET('Hero Skills'!$A$1,OM$98,$BJ101)</f>
        <v>Garrison</v>
      </c>
      <c r="ON101" s="27" t="str">
        <f ca="1">OFFSET('Hero Skills'!$A$1,ON$98,$BJ101)</f>
        <v>All</v>
      </c>
      <c r="OO101" s="27" t="str">
        <f ca="1">OFFSET('Hero Skills'!$A$1,OO$98,$BJ101)</f>
        <v>All</v>
      </c>
      <c r="OP101" s="27" t="str">
        <f ca="1">OFFSET('Hero Skills'!$A$1,OP$98,$BJ101)</f>
        <v>All</v>
      </c>
      <c r="OQ101" s="27" t="str">
        <f ca="1">OFFSET('Hero Skills'!$A$1,OQ$98,$BJ101)</f>
        <v>All</v>
      </c>
      <c r="OR101" s="27" t="str">
        <f ca="1">OFFSET('Hero Skills'!$A$1,OR$98,$BJ101)</f>
        <v>All</v>
      </c>
      <c r="OS101" s="27" t="str">
        <f ca="1">OFFSET('Hero Skills'!$A$1,OS$98,$BJ101)</f>
        <v>All</v>
      </c>
      <c r="OT101" s="27" t="str">
        <f ca="1">OFFSET('Hero Skills'!$A$1,OT$98,$BJ101)</f>
        <v>All</v>
      </c>
      <c r="OU101" s="27" t="str">
        <f ca="1">OFFSET('Hero Skills'!$A$1,OU$98,$BJ101)</f>
        <v>Rally</v>
      </c>
      <c r="OV101" s="27" t="str">
        <f ca="1">OFFSET('Hero Skills'!$A$1,OV$98,$BJ101)</f>
        <v>Rally</v>
      </c>
      <c r="OW101" s="27" t="str">
        <f ca="1">OFFSET('Hero Skills'!$A$1,OW$98,$BJ101)</f>
        <v>Rally</v>
      </c>
      <c r="OX101" s="27" t="str">
        <f ca="1">OFFSET('Hero Skills'!$A$1,OX$98,$BJ101)</f>
        <v>All</v>
      </c>
      <c r="OY101" s="27" t="str">
        <f ca="1">OFFSET('Hero Skills'!$A$1,OY$98,$BJ101)</f>
        <v>All</v>
      </c>
      <c r="OZ101" s="27" t="str">
        <f ca="1">OFFSET('Hero Skills'!$A$1,OZ$98,$BJ101)</f>
        <v>All</v>
      </c>
      <c r="PA101" s="27" t="str">
        <f ca="1">OFFSET('Hero Skills'!$A$1,PA$98,$BJ101)</f>
        <v>All</v>
      </c>
      <c r="PB101" s="27" t="str">
        <f ca="1">OFFSET('Hero Skills'!$A$1,PB$98,$BJ101)</f>
        <v>All</v>
      </c>
      <c r="PC101" s="27" t="str">
        <f ca="1">OFFSET('Hero Skills'!$A$1,PC$98,$BJ101)</f>
        <v>All</v>
      </c>
      <c r="PD101" s="27" t="str">
        <f ca="1">OFFSET('Hero Skills'!$A$1,PD$98,$BJ101)</f>
        <v>All</v>
      </c>
      <c r="PE101" s="27" t="str">
        <f ca="1">OFFSET('Hero Skills'!$A$1,PE$98,$BJ101)</f>
        <v>Garrison</v>
      </c>
      <c r="PF101" s="27" t="str">
        <f ca="1">OFFSET('Hero Skills'!$A$1,PF$98,$BJ101)</f>
        <v>Garrison</v>
      </c>
      <c r="PG101" s="27" t="str">
        <f ca="1">OFFSET('Hero Skills'!$A$1,PG$98,$BJ101)</f>
        <v>Garrison</v>
      </c>
      <c r="PH101" s="27" t="str">
        <f ca="1">OFFSET('Hero Skills'!$A$1,PH$98,$BJ101)</f>
        <v>All</v>
      </c>
      <c r="PI101" s="27" t="str">
        <f ca="1">OFFSET('Hero Skills'!$A$1,PI$98,$BJ101)</f>
        <v>All</v>
      </c>
      <c r="PJ101" s="27" t="str">
        <f ca="1">OFFSET('Hero Skills'!$A$1,PJ$98,$BJ101)</f>
        <v>All</v>
      </c>
      <c r="PK101" s="27" t="str">
        <f ca="1">OFFSET('Hero Skills'!$A$1,PK$98,$BJ101)</f>
        <v>All</v>
      </c>
      <c r="PL101" s="27" t="str">
        <f ca="1">OFFSET('Hero Skills'!$A$1,PL$98,$BJ101)</f>
        <v>All</v>
      </c>
      <c r="PM101" s="27" t="str">
        <f ca="1">OFFSET('Hero Skills'!$A$1,PM$98,$BJ101)</f>
        <v>All</v>
      </c>
      <c r="PN101" s="27" t="str">
        <f ca="1">OFFSET('Hero Skills'!$A$1,PN$98,$BJ101)</f>
        <v>All</v>
      </c>
      <c r="PO101" s="27" t="str">
        <f ca="1">OFFSET('Hero Skills'!$A$1,PO$98,$BJ101)</f>
        <v>All</v>
      </c>
      <c r="PP101" s="27" t="str">
        <f ca="1">OFFSET('Hero Skills'!$A$1,PP$98,$BJ101)</f>
        <v>All</v>
      </c>
      <c r="PQ101" s="27" t="str">
        <f ca="1">OFFSET('Hero Skills'!$A$1,PQ$98,$BJ101)</f>
        <v>Garrison</v>
      </c>
      <c r="PR101" s="27" t="str">
        <f ca="1">OFFSET('Hero Skills'!$A$1,PR$98,$BJ101)</f>
        <v>Garrison</v>
      </c>
      <c r="PS101" s="27" t="str">
        <f ca="1">OFFSET('Hero Skills'!$A$1,PS$98,$BJ101)</f>
        <v>Garrison</v>
      </c>
      <c r="PT101" s="27" t="str">
        <f ca="1">OFFSET('Hero Skills'!$A$1,PT$98,$BJ101)</f>
        <v>All</v>
      </c>
      <c r="PU101" s="27" t="str">
        <f ca="1">OFFSET('Hero Skills'!$A$1,PU$98,$BJ101)</f>
        <v>All</v>
      </c>
      <c r="PV101" s="27" t="str">
        <f ca="1">OFFSET('Hero Skills'!$A$1,PV$98,$BJ101)</f>
        <v>All</v>
      </c>
      <c r="PW101" s="27" t="str">
        <f ca="1">OFFSET('Hero Skills'!$A$1,PW$98,$BJ101)</f>
        <v>All</v>
      </c>
      <c r="PX101" s="27" t="str">
        <f ca="1">OFFSET('Hero Skills'!$A$1,PX$98,$BJ101)</f>
        <v>All</v>
      </c>
      <c r="PY101" s="27" t="str">
        <f ca="1">OFFSET('Hero Skills'!$A$1,PY$98,$BJ101)</f>
        <v>All</v>
      </c>
      <c r="PZ101" s="27" t="str">
        <f ca="1">OFFSET('Hero Skills'!$A$1,PZ$98,$BJ101)</f>
        <v>All</v>
      </c>
      <c r="QA101" s="27" t="str">
        <f ca="1">OFFSET('Hero Skills'!$A$1,QA$98,$BJ101)</f>
        <v>All</v>
      </c>
      <c r="QB101" s="27" t="str">
        <f ca="1">OFFSET('Hero Skills'!$A$1,QB$98,$BJ101)</f>
        <v>All</v>
      </c>
      <c r="QC101" s="27" t="str">
        <f ca="1">OFFSET('Hero Skills'!$A$1,QC$98,$BJ101)</f>
        <v>Rally</v>
      </c>
      <c r="QD101" s="27" t="str">
        <f ca="1">OFFSET('Hero Skills'!$A$1,QD$98,$BJ101)</f>
        <v>Rally</v>
      </c>
      <c r="QE101" s="27" t="str">
        <f ca="1">OFFSET('Hero Skills'!$A$1,QE$98,$BJ101)</f>
        <v>Rally</v>
      </c>
      <c r="QF101" s="27" t="str">
        <f ca="1">OFFSET('Hero Skills'!$A$1,QF$98,$BJ101)</f>
        <v>All</v>
      </c>
      <c r="QG101" s="27" t="str">
        <f ca="1">OFFSET('Hero Skills'!$A$1,QG$98,$BJ101)</f>
        <v>All</v>
      </c>
      <c r="QH101" s="27" t="str">
        <f ca="1">OFFSET('Hero Skills'!$A$1,QH$98,$BJ101)</f>
        <v>All</v>
      </c>
      <c r="QI101" s="27" t="str">
        <f ca="1">OFFSET('Hero Skills'!$A$1,QI$98,$BJ101)</f>
        <v>All</v>
      </c>
      <c r="QJ101" s="27" t="str">
        <f ca="1">OFFSET('Hero Skills'!$A$1,QJ$98,$BJ101)</f>
        <v>All</v>
      </c>
      <c r="QK101" s="27" t="str">
        <f ca="1">OFFSET('Hero Skills'!$A$1,QK$98,$BJ101)</f>
        <v>All</v>
      </c>
      <c r="QL101" s="27" t="str">
        <f ca="1">OFFSET('Hero Skills'!$A$1,QL$98,$BJ101)</f>
        <v>All</v>
      </c>
      <c r="QM101" s="27" t="str">
        <f ca="1">OFFSET('Hero Skills'!$A$1,QM$98,$BJ101)</f>
        <v>All</v>
      </c>
      <c r="QN101" s="27" t="str">
        <f ca="1">OFFSET('Hero Skills'!$A$1,QN$98,$BJ101)</f>
        <v>All</v>
      </c>
      <c r="QO101" s="27" t="str">
        <f ca="1">OFFSET('Hero Skills'!$A$1,QO$98,$BJ101)</f>
        <v>Rally</v>
      </c>
      <c r="QP101" s="27" t="str">
        <f ca="1">OFFSET('Hero Skills'!$A$1,QP$98,$BJ101)</f>
        <v>Rally</v>
      </c>
      <c r="QQ101" s="27" t="str">
        <f ca="1">OFFSET('Hero Skills'!$A$1,QQ$98,$BJ101)</f>
        <v>Rally</v>
      </c>
      <c r="QR101" s="27" t="str">
        <f ca="1">OFFSET('Hero Skills'!$A$1,QR$98,$BJ101)</f>
        <v>All</v>
      </c>
      <c r="QS101" s="27" t="str">
        <f ca="1">OFFSET('Hero Skills'!$A$1,QS$98,$BJ101)</f>
        <v>All</v>
      </c>
      <c r="QT101" s="27" t="str">
        <f ca="1">OFFSET('Hero Skills'!$A$1,QT$98,$BJ101)</f>
        <v>All</v>
      </c>
      <c r="QU101" s="27" t="str">
        <f ca="1">OFFSET('Hero Skills'!$A$1,QU$98,$BJ101)</f>
        <v>All</v>
      </c>
      <c r="QV101" s="27" t="str">
        <f ca="1">OFFSET('Hero Skills'!$A$1,QV$98,$BJ101)</f>
        <v>All</v>
      </c>
      <c r="QW101" s="27" t="str">
        <f ca="1">OFFSET('Hero Skills'!$A$1,QW$98,$BJ101)</f>
        <v>All</v>
      </c>
      <c r="QX101" s="27" t="str">
        <f ca="1">OFFSET('Hero Skills'!$A$1,QX$98,$BJ101)</f>
        <v>All</v>
      </c>
      <c r="QY101" s="27" t="str">
        <f ca="1">OFFSET('Hero Skills'!$A$1,QY$98,$BJ101)</f>
        <v>Garrison</v>
      </c>
      <c r="QZ101" s="27" t="str">
        <f ca="1">OFFSET('Hero Skills'!$A$1,QZ$98,$BJ101)</f>
        <v>Garrison</v>
      </c>
      <c r="RA101" s="27" t="str">
        <f ca="1">OFFSET('Hero Skills'!$A$1,RA$98,$BJ101)</f>
        <v>Garrison</v>
      </c>
      <c r="RB101" s="27" t="str">
        <f ca="1">OFFSET('Hero Skills'!$A$1,RB$98,$BJ101)</f>
        <v>All</v>
      </c>
      <c r="RC101" s="27" t="str">
        <f ca="1">OFFSET('Hero Skills'!$A$1,RC$98,$BJ101)</f>
        <v>All</v>
      </c>
      <c r="RD101" s="27" t="str">
        <f ca="1">OFFSET('Hero Skills'!$A$1,RD$98,$BJ101)</f>
        <v>All</v>
      </c>
      <c r="RE101" s="27" t="str">
        <f ca="1">OFFSET('Hero Skills'!$A$1,RE$98,$BJ101)</f>
        <v>All</v>
      </c>
      <c r="RF101" s="27" t="str">
        <f ca="1">OFFSET('Hero Skills'!$A$1,RF$98,$BJ101)</f>
        <v>All</v>
      </c>
      <c r="RG101" s="27" t="str">
        <f ca="1">OFFSET('Hero Skills'!$A$1,RG$98,$BJ101)</f>
        <v>All</v>
      </c>
      <c r="RH101" s="27" t="str">
        <f ca="1">OFFSET('Hero Skills'!$A$1,RH$98,$BJ101)</f>
        <v>All</v>
      </c>
      <c r="RI101" s="27" t="str">
        <f ca="1">OFFSET('Hero Skills'!$A$1,RI$98,$BJ101)</f>
        <v>All</v>
      </c>
      <c r="RJ101" s="27" t="str">
        <f ca="1">OFFSET('Hero Skills'!$A$1,RJ$98,$BJ101)</f>
        <v>All</v>
      </c>
      <c r="RK101" s="27" t="str">
        <f ca="1">OFFSET('Hero Skills'!$A$1,RK$98,$BJ101)</f>
        <v>All</v>
      </c>
      <c r="RL101" s="27" t="str">
        <f ca="1">OFFSET('Hero Skills'!$A$1,RL$98,$BJ101)</f>
        <v>All</v>
      </c>
      <c r="RM101" s="27" t="str">
        <f ca="1">OFFSET('Hero Skills'!$A$1,RM$98,$BJ101)</f>
        <v>All</v>
      </c>
      <c r="RN101" s="27" t="str">
        <f ca="1">OFFSET('Hero Skills'!$A$1,RN$98,$BJ101)</f>
        <v>Garrison</v>
      </c>
      <c r="RO101" s="27" t="str">
        <f ca="1">OFFSET('Hero Skills'!$A$1,RO$98,$BJ101)</f>
        <v>Garrison</v>
      </c>
      <c r="RP101" s="27" t="str">
        <f ca="1">OFFSET('Hero Skills'!$A$1,RP$98,$BJ101)</f>
        <v>Garrison</v>
      </c>
      <c r="RQ101" s="27" t="str">
        <f ca="1">OFFSET('Hero Skills'!$A$1,RQ$98,$BJ101)</f>
        <v>All</v>
      </c>
      <c r="RR101" s="27" t="str">
        <f ca="1">OFFSET('Hero Skills'!$A$1,RR$98,$BJ101)</f>
        <v>All</v>
      </c>
      <c r="RS101" s="27" t="str">
        <f ca="1">OFFSET('Hero Skills'!$A$1,RS$98,$BJ101)</f>
        <v>All</v>
      </c>
      <c r="RT101" s="27" t="str">
        <f ca="1">OFFSET('Hero Skills'!$A$1,RT$98,$BJ101)</f>
        <v>All</v>
      </c>
      <c r="RU101" s="27" t="str">
        <f ca="1">OFFSET('Hero Skills'!$A$1,RU$98,$BJ101)</f>
        <v>All</v>
      </c>
      <c r="RV101" s="27" t="str">
        <f ca="1">OFFSET('Hero Skills'!$A$1,RV$98,$BJ101)</f>
        <v>All</v>
      </c>
      <c r="RW101" s="27" t="str">
        <f ca="1">OFFSET('Hero Skills'!$A$1,RW$98,$BJ101)</f>
        <v>All</v>
      </c>
      <c r="RX101" s="27" t="str">
        <f ca="1">OFFSET('Hero Skills'!$A$1,RX$98,$BJ101)</f>
        <v>All</v>
      </c>
      <c r="RY101" s="27" t="str">
        <f ca="1">OFFSET('Hero Skills'!$A$1,RY$98,$BJ101)</f>
        <v>All</v>
      </c>
      <c r="RZ101" s="27" t="str">
        <f ca="1">OFFSET('Hero Skills'!$A$1,RZ$98,$BJ101)</f>
        <v>Rally</v>
      </c>
      <c r="SA101" s="27" t="str">
        <f ca="1">OFFSET('Hero Skills'!$A$1,SA$98,$BJ101)</f>
        <v>Rally</v>
      </c>
      <c r="SB101" s="27" t="str">
        <f ca="1">OFFSET('Hero Skills'!$A$1,SB$98,$BJ101)</f>
        <v>Rally</v>
      </c>
      <c r="SC101" s="27" t="str">
        <f ca="1">OFFSET('Hero Skills'!$A$1,SC$98,$BJ101)</f>
        <v>All</v>
      </c>
      <c r="SD101" s="27" t="str">
        <f ca="1">OFFSET('Hero Skills'!$A$1,SD$98,$BJ101)</f>
        <v>All</v>
      </c>
      <c r="SE101" s="27" t="str">
        <f ca="1">OFFSET('Hero Skills'!$A$1,SE$98,$BJ101)</f>
        <v>All</v>
      </c>
      <c r="SF101" s="27" t="str">
        <f ca="1">OFFSET('Hero Skills'!$A$1,SF$98,$BJ101)</f>
        <v>All</v>
      </c>
      <c r="SG101" s="27" t="str">
        <f ca="1">OFFSET('Hero Skills'!$A$1,SG$98,$BJ101)</f>
        <v>All</v>
      </c>
      <c r="SH101" s="27" t="str">
        <f ca="1">OFFSET('Hero Skills'!$A$1,SH$98,$BJ101)</f>
        <v>All</v>
      </c>
      <c r="SI101" s="27" t="str">
        <f ca="1">OFFSET('Hero Skills'!$A$1,SI$98,$BJ101)</f>
        <v>All</v>
      </c>
      <c r="SJ101" s="27" t="str">
        <f ca="1">OFFSET('Hero Skills'!$A$1,SJ$98,$BJ101)</f>
        <v>All</v>
      </c>
      <c r="SK101" s="27" t="str">
        <f ca="1">OFFSET('Hero Skills'!$A$1,SK$98,$BJ101)</f>
        <v>All</v>
      </c>
      <c r="SL101" s="27" t="str">
        <f ca="1">OFFSET('Hero Skills'!$A$1,SL$98,$BJ101)</f>
        <v>Rally</v>
      </c>
      <c r="SM101" s="27" t="str">
        <f ca="1">OFFSET('Hero Skills'!$A$1,SM$98,$BJ101)</f>
        <v>Rally</v>
      </c>
      <c r="SN101" s="27" t="str">
        <f ca="1">OFFSET('Hero Skills'!$A$1,SN$98,$BJ101)</f>
        <v>Rally</v>
      </c>
      <c r="SO101" s="27" t="str">
        <f ca="1">OFFSET('Hero Skills'!$A$1,SO$98,$BJ101)</f>
        <v>All</v>
      </c>
      <c r="SP101" s="27" t="str">
        <f ca="1">OFFSET('Hero Skills'!$A$1,SP$98,$BJ101)</f>
        <v>All</v>
      </c>
      <c r="SQ101" s="27" t="str">
        <f ca="1">OFFSET('Hero Skills'!$A$1,SQ$98,$BJ101)</f>
        <v>All</v>
      </c>
      <c r="SR101" s="27" t="str">
        <f ca="1">OFFSET('Hero Skills'!$A$1,SR$98,$BJ101)</f>
        <v>All</v>
      </c>
      <c r="SS101" s="27" t="str">
        <f ca="1">OFFSET('Hero Skills'!$A$1,SS$98,$BJ101)</f>
        <v>All</v>
      </c>
      <c r="ST101" s="27" t="str">
        <f ca="1">OFFSET('Hero Skills'!$A$1,ST$98,$BJ101)</f>
        <v>All</v>
      </c>
      <c r="SU101" s="27" t="str">
        <f ca="1">OFFSET('Hero Skills'!$A$1,SU$98,$BJ101)</f>
        <v>All</v>
      </c>
      <c r="SV101" s="27" t="str">
        <f ca="1">OFFSET('Hero Skills'!$A$1,SV$98,$BJ101)</f>
        <v>All</v>
      </c>
      <c r="SW101" s="27" t="str">
        <f ca="1">OFFSET('Hero Skills'!$A$1,SW$98,$BJ101)</f>
        <v>All</v>
      </c>
      <c r="SX101" s="27" t="str">
        <f ca="1">OFFSET('Hero Skills'!$A$1,SX$98,$BJ101)</f>
        <v>Rally</v>
      </c>
      <c r="SY101" s="27" t="str">
        <f ca="1">OFFSET('Hero Skills'!$A$1,SY$98,$BJ101)</f>
        <v>Rally</v>
      </c>
      <c r="SZ101" s="27" t="str">
        <f ca="1">OFFSET('Hero Skills'!$A$1,SZ$98,$BJ101)</f>
        <v>Rally</v>
      </c>
      <c r="TA101" s="27" t="str">
        <f ca="1">OFFSET('Hero Skills'!$A$1,TA$98,$BJ101)</f>
        <v>All</v>
      </c>
      <c r="TB101" s="27" t="str">
        <f ca="1">OFFSET('Hero Skills'!$A$1,TB$98,$BJ101)</f>
        <v>All</v>
      </c>
      <c r="TC101" s="27" t="str">
        <f ca="1">OFFSET('Hero Skills'!$A$1,TC$98,$BJ101)</f>
        <v>All</v>
      </c>
      <c r="TD101" s="27" t="str">
        <f ca="1">OFFSET('Hero Skills'!$A$1,TD$98,$BJ101)</f>
        <v>All</v>
      </c>
      <c r="TE101" s="27" t="str">
        <f ca="1">OFFSET('Hero Skills'!$A$1,TE$98,$BJ101)</f>
        <v>All</v>
      </c>
      <c r="TF101" s="27" t="str">
        <f ca="1">OFFSET('Hero Skills'!$A$1,TF$98,$BJ101)</f>
        <v>All</v>
      </c>
      <c r="TG101" s="27" t="str">
        <f ca="1">OFFSET('Hero Skills'!$A$1,TG$98,$BJ101)</f>
        <v>All</v>
      </c>
      <c r="TH101" s="27" t="str">
        <f ca="1">OFFSET('Hero Skills'!$A$1,TH$98,$BJ101)</f>
        <v>All</v>
      </c>
      <c r="TI101" s="27" t="str">
        <f ca="1">OFFSET('Hero Skills'!$A$1,TI$98,$BJ101)</f>
        <v>All</v>
      </c>
      <c r="TJ101" s="27" t="str">
        <f ca="1">OFFSET('Hero Skills'!$A$1,TJ$98,$BJ101)</f>
        <v>Garrison</v>
      </c>
      <c r="TK101" s="27" t="str">
        <f ca="1">OFFSET('Hero Skills'!$A$1,TK$98,$BJ101)</f>
        <v>Garrison</v>
      </c>
      <c r="TL101" s="27" t="str">
        <f ca="1">OFFSET('Hero Skills'!$A$1,TL$98,$BJ101)</f>
        <v>Garrison</v>
      </c>
      <c r="TM101" s="27" t="str">
        <f ca="1">OFFSET('Hero Skills'!$A$1,TM$98,$BJ101)</f>
        <v>All</v>
      </c>
      <c r="TN101" s="27" t="str">
        <f ca="1">OFFSET('Hero Skills'!$A$1,TN$98,$BJ101)</f>
        <v>All</v>
      </c>
      <c r="TO101" s="27" t="str">
        <f ca="1">OFFSET('Hero Skills'!$A$1,TO$98,$BJ101)</f>
        <v>All</v>
      </c>
      <c r="TP101" s="27" t="str">
        <f ca="1">OFFSET('Hero Skills'!$A$1,TP$98,$BJ101)</f>
        <v>All</v>
      </c>
      <c r="TQ101" s="27" t="str">
        <f ca="1">OFFSET('Hero Skills'!$A$1,TQ$98,$BJ101)</f>
        <v>All</v>
      </c>
      <c r="TR101" s="27" t="str">
        <f ca="1">OFFSET('Hero Skills'!$A$1,TR$98,$BJ101)</f>
        <v>All</v>
      </c>
      <c r="TS101" s="27" t="str">
        <f ca="1">OFFSET('Hero Skills'!$A$1,TS$98,$BJ101)</f>
        <v>All</v>
      </c>
      <c r="TT101" s="27" t="str">
        <f ca="1">OFFSET('Hero Skills'!$A$1,TT$98,$BJ101)</f>
        <v>All</v>
      </c>
      <c r="TU101" s="27" t="str">
        <f ca="1">OFFSET('Hero Skills'!$A$1,TU$98,$BJ101)</f>
        <v>All</v>
      </c>
      <c r="TV101" s="27" t="str">
        <f ca="1">OFFSET('Hero Skills'!$A$1,TV$98,$BJ101)</f>
        <v>Garrison</v>
      </c>
      <c r="TW101" s="27" t="str">
        <f ca="1">OFFSET('Hero Skills'!$A$1,TW$98,$BJ101)</f>
        <v>Garrison</v>
      </c>
      <c r="TX101" s="27" t="str">
        <f ca="1">OFFSET('Hero Skills'!$A$1,TX$98,$BJ101)</f>
        <v>Garrison</v>
      </c>
      <c r="TY101" s="27" t="str">
        <f ca="1">OFFSET('Hero Skills'!$A$1,TY$98,$BJ101)</f>
        <v>All</v>
      </c>
      <c r="TZ101" s="27" t="str">
        <f ca="1">OFFSET('Hero Skills'!$A$1,TZ$98,$BJ101)</f>
        <v>All</v>
      </c>
      <c r="UA101" s="27" t="str">
        <f ca="1">OFFSET('Hero Skills'!$A$1,UA$98,$BJ101)</f>
        <v>All</v>
      </c>
      <c r="UB101" s="27" t="str">
        <f ca="1">OFFSET('Hero Skills'!$A$1,UB$98,$BJ101)</f>
        <v>All</v>
      </c>
      <c r="UC101" s="27" t="str">
        <f ca="1">OFFSET('Hero Skills'!$A$1,UC$98,$BJ101)</f>
        <v>All</v>
      </c>
      <c r="UD101" s="27" t="str">
        <f ca="1">OFFSET('Hero Skills'!$A$1,UD$98,$BJ101)</f>
        <v>All</v>
      </c>
      <c r="UE101" s="27" t="str">
        <f ca="1">OFFSET('Hero Skills'!$A$1,UE$98,$BJ101)</f>
        <v>All</v>
      </c>
      <c r="UF101" s="27" t="str">
        <f ca="1">OFFSET('Hero Skills'!$A$1,UF$98,$BJ101)</f>
        <v>All</v>
      </c>
      <c r="UG101" s="27" t="str">
        <f ca="1">OFFSET('Hero Skills'!$A$1,UG$98,$BJ101)</f>
        <v>All</v>
      </c>
      <c r="UH101" s="27" t="str">
        <f ca="1">OFFSET('Hero Skills'!$A$1,UH$98,$BJ101)</f>
        <v>All</v>
      </c>
      <c r="UI101" s="27" t="str">
        <f ca="1">OFFSET('Hero Skills'!$A$1,UI$98,$BJ101)</f>
        <v>All</v>
      </c>
      <c r="UJ101" s="27" t="str">
        <f ca="1">OFFSET('Hero Skills'!$A$1,UJ$98,$BJ101)</f>
        <v>All</v>
      </c>
      <c r="UK101" s="27" t="str">
        <f ca="1">OFFSET('Hero Skills'!$A$1,UK$98,$BJ101)</f>
        <v>All</v>
      </c>
      <c r="UL101" s="27" t="str">
        <f ca="1">OFFSET('Hero Skills'!$A$1,UL$98,$BJ101)</f>
        <v>All</v>
      </c>
      <c r="UM101" s="27" t="str">
        <f ca="1">OFFSET('Hero Skills'!$A$1,UM$98,$BJ101)</f>
        <v>All</v>
      </c>
      <c r="UN101" s="27" t="str">
        <f ca="1">OFFSET('Hero Skills'!$A$1,UN$98,$BJ101)</f>
        <v>All</v>
      </c>
      <c r="UO101" s="27" t="str">
        <f ca="1">OFFSET('Hero Skills'!$A$1,UO$98,$BJ101)</f>
        <v>All</v>
      </c>
      <c r="UP101" s="27" t="str">
        <f ca="1">OFFSET('Hero Skills'!$A$1,UP$98,$BJ101)</f>
        <v>All</v>
      </c>
      <c r="UQ101" s="27" t="str">
        <f ca="1">OFFSET('Hero Skills'!$A$1,UQ$98,$BJ101)</f>
        <v>All</v>
      </c>
      <c r="UR101" s="27" t="str">
        <f ca="1">OFFSET('Hero Skills'!$A$1,UR$98,$BJ101)</f>
        <v>All</v>
      </c>
      <c r="US101" s="27" t="str">
        <f ca="1">OFFSET('Hero Skills'!$A$1,US$98,$BJ101)</f>
        <v>All</v>
      </c>
      <c r="UT101" s="27" t="str">
        <f ca="1">OFFSET('Hero Skills'!$A$1,UT$98,$BJ101)</f>
        <v>All</v>
      </c>
      <c r="UU101" s="27" t="str">
        <f ca="1">OFFSET('Hero Skills'!$A$1,UU$98,$BJ101)</f>
        <v>All</v>
      </c>
      <c r="UV101" s="27" t="str">
        <f ca="1">OFFSET('Hero Skills'!$A$1,UV$98,$BJ101)</f>
        <v>All</v>
      </c>
      <c r="UW101" s="27">
        <f ca="1">OFFSET('Hero Skills'!$A$1,UW$98,$BJ101)</f>
        <v>0</v>
      </c>
      <c r="UX101" s="27">
        <f ca="1">OFFSET('Hero Skills'!$A$1,UX$98,$BJ101)</f>
        <v>0</v>
      </c>
      <c r="UY101" s="27">
        <f ca="1">OFFSET('Hero Skills'!$A$1,UY$98,$BJ101)</f>
        <v>0</v>
      </c>
      <c r="UZ101" s="27">
        <f ca="1">OFFSET('Hero Skills'!$A$1,UZ$98,$BJ101)</f>
        <v>0</v>
      </c>
      <c r="VA101" s="27">
        <f ca="1">OFFSET('Hero Skills'!$A$1,VA$98,$BJ101)</f>
        <v>0</v>
      </c>
      <c r="VB101" s="27">
        <f ca="1">OFFSET('Hero Skills'!$A$1,VB$98,$BJ101)</f>
        <v>0</v>
      </c>
      <c r="VC101" s="27">
        <f ca="1">OFFSET('Hero Skills'!$A$1,VC$98,$BJ101)</f>
        <v>0</v>
      </c>
      <c r="VD101" s="27">
        <f ca="1">OFFSET('Hero Skills'!$A$1,VD$98,$BJ101)</f>
        <v>0</v>
      </c>
      <c r="VE101" s="27">
        <f ca="1">OFFSET('Hero Skills'!$A$1,VE$98,$BJ101)</f>
        <v>0</v>
      </c>
      <c r="VF101" s="27">
        <f ca="1">OFFSET('Hero Skills'!$A$1,VF$98,$BJ101)</f>
        <v>0</v>
      </c>
      <c r="VG101" s="27">
        <f ca="1">OFFSET('Hero Skills'!$A$1,VG$98,$BJ101)</f>
        <v>0</v>
      </c>
      <c r="VH101" s="27">
        <f ca="1">OFFSET('Hero Skills'!$A$1,VH$98,$BJ101)</f>
        <v>0</v>
      </c>
      <c r="VI101" s="27">
        <f ca="1">OFFSET('Hero Skills'!$A$1,VI$98,$BJ101)</f>
        <v>0</v>
      </c>
      <c r="VJ101" s="27">
        <f ca="1">OFFSET('Hero Skills'!$A$1,VJ$98,$BJ101)</f>
        <v>0</v>
      </c>
      <c r="VK101" s="27">
        <f ca="1">OFFSET('Hero Skills'!$A$1,VK$98,$BJ101)</f>
        <v>0</v>
      </c>
      <c r="VL101" s="27">
        <f ca="1">OFFSET('Hero Skills'!$A$1,VL$98,$BJ101)</f>
        <v>0</v>
      </c>
      <c r="VM101" s="27">
        <f ca="1">OFFSET('Hero Skills'!$A$1,VM$98,$BJ101)</f>
        <v>0</v>
      </c>
      <c r="VN101" s="27">
        <f ca="1">OFFSET('Hero Skills'!$A$1,VN$98,$BJ101)</f>
        <v>0</v>
      </c>
      <c r="VO101" s="27">
        <f ca="1">OFFSET('Hero Skills'!$A$1,VO$98,$BJ101)</f>
        <v>0</v>
      </c>
      <c r="VP101" s="27">
        <f ca="1">OFFSET('Hero Skills'!$A$1,VP$98,$BJ101)</f>
        <v>0</v>
      </c>
      <c r="VQ101" s="27">
        <f ca="1">OFFSET('Hero Skills'!$A$1,VQ$98,$BJ101)</f>
        <v>0</v>
      </c>
      <c r="VR101" s="27">
        <f ca="1">OFFSET('Hero Skills'!$A$1,VR$98,$BJ101)</f>
        <v>0</v>
      </c>
      <c r="VS101" s="27">
        <f ca="1">OFFSET('Hero Skills'!$A$1,VS$98,$BJ101)</f>
        <v>0</v>
      </c>
      <c r="VT101" s="27">
        <f ca="1">OFFSET('Hero Skills'!$A$1,VT$98,$BJ101)</f>
        <v>0</v>
      </c>
      <c r="VU101" s="27">
        <f ca="1">OFFSET('Hero Skills'!$A$1,VU$98,$BJ101)</f>
        <v>0</v>
      </c>
      <c r="VV101" s="27">
        <f ca="1">OFFSET('Hero Skills'!$A$1,VV$98,$BJ101)</f>
        <v>0</v>
      </c>
      <c r="VW101" s="27">
        <f ca="1">OFFSET('Hero Skills'!$A$1,VW$98,$BJ101)</f>
        <v>0</v>
      </c>
      <c r="VX101" s="27">
        <f ca="1">OFFSET('Hero Skills'!$A$1,VX$98,$BJ101)</f>
        <v>0</v>
      </c>
      <c r="VY101" s="27">
        <f ca="1">OFFSET('Hero Skills'!$A$1,VY$98,$BJ101)</f>
        <v>0</v>
      </c>
      <c r="VZ101" s="27">
        <f ca="1">OFFSET('Hero Skills'!$A$1,VZ$98,$BJ101)</f>
        <v>0</v>
      </c>
      <c r="WA101" s="27">
        <f ca="1">OFFSET('Hero Skills'!$A$1,WA$98,$BJ101)</f>
        <v>0</v>
      </c>
      <c r="WB101" s="27">
        <f ca="1">OFFSET('Hero Skills'!$A$1,WB$98,$BJ101)</f>
        <v>0</v>
      </c>
    </row>
    <row r="102" spans="1:600" ht="12.75" x14ac:dyDescent="0.2">
      <c r="A102" s="248" t="s">
        <v>10</v>
      </c>
      <c r="B102" s="249" t="s">
        <v>22</v>
      </c>
      <c r="C102" s="56">
        <f>'MAIN PAGE'!J34</f>
        <v>11.580000000000002</v>
      </c>
      <c r="D102" s="124">
        <f>'MAIN PAGE'!J13</f>
        <v>0.2</v>
      </c>
      <c r="E102" s="124">
        <f>'MAIN PAGE'!J22+'MAIN PAGE'!G24</f>
        <v>0.05</v>
      </c>
      <c r="F102" s="254">
        <f t="shared" si="32"/>
        <v>5.0000000000000044E-2</v>
      </c>
      <c r="G102" s="98">
        <f>SUMIFS('Hero Stats'!D:D,'Hero Stats'!A:A,$B$69,'Hero Stats'!B:B,A102,'Hero Stats'!C:C,B102)
+SUMIFS('Hero Stats'!D:D,'Hero Stats'!A:A,$B$70,'Hero Stats'!B:B,A102,'Hero Stats'!C:C,B102)
+SUMIFS('Hero Stats'!D:D,'Hero Stats'!A:A,$B$71,'Hero Stats'!B:B,A102,'Hero Stats'!C:C,B102)</f>
        <v>3.625</v>
      </c>
      <c r="H102" s="124">
        <f>'Current Stats - Enemy'!E10</f>
        <v>6</v>
      </c>
      <c r="I102" s="124">
        <f>'MAIN PAGE'!C13</f>
        <v>1</v>
      </c>
      <c r="J102" s="124">
        <f t="shared" si="28"/>
        <v>27.866500000000006</v>
      </c>
      <c r="K102" s="251">
        <f t="shared" si="29"/>
        <v>27.566500000000005</v>
      </c>
      <c r="L102" s="252">
        <f t="shared" si="30"/>
        <v>11.580000000000002</v>
      </c>
      <c r="M102" s="253" t="b">
        <f t="shared" si="31"/>
        <v>1</v>
      </c>
      <c r="N102" s="7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>
        <v>3</v>
      </c>
      <c r="BK102" s="257" t="s">
        <v>147</v>
      </c>
      <c r="BL102" s="27" t="str">
        <f ca="1">OFFSET('Hero Skills'!$A$1,BL$98,$BJ102)</f>
        <v>Foe</v>
      </c>
      <c r="BM102" s="27" t="str">
        <f ca="1">OFFSET('Hero Skills'!$A$1,BM$98,$BJ102)</f>
        <v>Foe</v>
      </c>
      <c r="BN102" s="27" t="str">
        <f ca="1">OFFSET('Hero Skills'!$A$1,BN$98,$BJ102)</f>
        <v>Friend</v>
      </c>
      <c r="BO102" s="27" t="str">
        <f ca="1">OFFSET('Hero Skills'!$A$1,BO$98,$BJ102)</f>
        <v>Friend</v>
      </c>
      <c r="BP102" s="27" t="str">
        <f ca="1">OFFSET('Hero Skills'!$A$1,BP$98,$BJ102)</f>
        <v>Friend</v>
      </c>
      <c r="BQ102" s="27" t="str">
        <f ca="1">OFFSET('Hero Skills'!$A$1,BQ$98,$BJ102)</f>
        <v>Friend</v>
      </c>
      <c r="BR102" s="27" t="str">
        <f ca="1">OFFSET('Hero Skills'!$A$1,BR$98,$BJ102)</f>
        <v>Friend</v>
      </c>
      <c r="BS102" s="27" t="str">
        <f ca="1">OFFSET('Hero Skills'!$A$1,BS$98,$BJ102)</f>
        <v>Friend</v>
      </c>
      <c r="BT102" s="27" t="str">
        <f ca="1">OFFSET('Hero Skills'!$A$1,BT$98,$BJ102)</f>
        <v>Friend</v>
      </c>
      <c r="BU102" s="27" t="str">
        <f ca="1">OFFSET('Hero Skills'!$A$1,BU$98,$BJ102)</f>
        <v>Friend</v>
      </c>
      <c r="BV102" s="27" t="str">
        <f ca="1">OFFSET('Hero Skills'!$A$1,BV$98,$BJ102)</f>
        <v>Friend</v>
      </c>
      <c r="BW102" s="27" t="str">
        <f ca="1">OFFSET('Hero Skills'!$A$1,BW$98,$BJ102)</f>
        <v>Friend</v>
      </c>
      <c r="BX102" s="27" t="str">
        <f ca="1">OFFSET('Hero Skills'!$A$1,BX$98,$BJ102)</f>
        <v>Friend</v>
      </c>
      <c r="BY102" s="27" t="str">
        <f ca="1">OFFSET('Hero Skills'!$A$1,BY$98,$BJ102)</f>
        <v>Friend</v>
      </c>
      <c r="BZ102" s="27" t="str">
        <f ca="1">OFFSET('Hero Skills'!$A$1,BZ$98,$BJ102)</f>
        <v>Friend</v>
      </c>
      <c r="CA102" s="27" t="str">
        <f ca="1">OFFSET('Hero Skills'!$A$1,CA$98,$BJ102)</f>
        <v>Friend</v>
      </c>
      <c r="CB102" s="27" t="str">
        <f ca="1">OFFSET('Hero Skills'!$A$1,CB$98,$BJ102)</f>
        <v>Foe</v>
      </c>
      <c r="CC102" s="27" t="str">
        <f ca="1">OFFSET('Hero Skills'!$A$1,CC$98,$BJ102)</f>
        <v>Friend</v>
      </c>
      <c r="CD102" s="27" t="str">
        <f ca="1">OFFSET('Hero Skills'!$A$1,CD$98,$BJ102)</f>
        <v>Friend</v>
      </c>
      <c r="CE102" s="27" t="str">
        <f ca="1">OFFSET('Hero Skills'!$A$1,CE$98,$BJ102)</f>
        <v>Friend</v>
      </c>
      <c r="CF102" s="27" t="str">
        <f ca="1">OFFSET('Hero Skills'!$A$1,CF$98,$BJ102)</f>
        <v>Friend</v>
      </c>
      <c r="CG102" s="27" t="str">
        <f ca="1">OFFSET('Hero Skills'!$A$1,CG$98,$BJ102)</f>
        <v>Friend</v>
      </c>
      <c r="CH102" s="27" t="str">
        <f ca="1">OFFSET('Hero Skills'!$A$1,CH$98,$BJ102)</f>
        <v>Friend</v>
      </c>
      <c r="CI102" s="27" t="str">
        <f ca="1">OFFSET('Hero Skills'!$A$1,CI$98,$BJ102)</f>
        <v>Friend</v>
      </c>
      <c r="CJ102" s="27" t="str">
        <f ca="1">OFFSET('Hero Skills'!$A$1,CJ$98,$BJ102)</f>
        <v>Foe</v>
      </c>
      <c r="CK102" s="27" t="str">
        <f ca="1">OFFSET('Hero Skills'!$A$1,CK$98,$BJ102)</f>
        <v>Foe</v>
      </c>
      <c r="CL102" s="27" t="str">
        <f ca="1">OFFSET('Hero Skills'!$A$1,CL$98,$BJ102)</f>
        <v>Foe</v>
      </c>
      <c r="CM102" s="27" t="str">
        <f ca="1">OFFSET('Hero Skills'!$A$1,CM$98,$BJ102)</f>
        <v>Friend</v>
      </c>
      <c r="CN102" s="27" t="str">
        <f ca="1">OFFSET('Hero Skills'!$A$1,CN$98,$BJ102)</f>
        <v>Friend</v>
      </c>
      <c r="CO102" s="27" t="str">
        <f ca="1">OFFSET('Hero Skills'!$A$1,CO$98,$BJ102)</f>
        <v>Friend</v>
      </c>
      <c r="CP102" s="27" t="str">
        <f ca="1">OFFSET('Hero Skills'!$A$1,CP$98,$BJ102)</f>
        <v>Friend</v>
      </c>
      <c r="CQ102" s="27" t="str">
        <f ca="1">OFFSET('Hero Skills'!$A$1,CQ$98,$BJ102)</f>
        <v>Friend</v>
      </c>
      <c r="CR102" s="27" t="str">
        <f ca="1">OFFSET('Hero Skills'!$A$1,CR$98,$BJ102)</f>
        <v>Friend</v>
      </c>
      <c r="CS102" s="27" t="str">
        <f ca="1">OFFSET('Hero Skills'!$A$1,CS$98,$BJ102)</f>
        <v>Friend</v>
      </c>
      <c r="CT102" s="27" t="str">
        <f ca="1">OFFSET('Hero Skills'!$A$1,CT$98,$BJ102)</f>
        <v>Friend</v>
      </c>
      <c r="CU102" s="27" t="str">
        <f ca="1">OFFSET('Hero Skills'!$A$1,CU$98,$BJ102)</f>
        <v>Friend</v>
      </c>
      <c r="CV102" s="27" t="str">
        <f ca="1">OFFSET('Hero Skills'!$A$1,CV$98,$BJ102)</f>
        <v>Friend</v>
      </c>
      <c r="CW102" s="27" t="str">
        <f ca="1">OFFSET('Hero Skills'!$A$1,CW$98,$BJ102)</f>
        <v>Friend</v>
      </c>
      <c r="CX102" s="27" t="str">
        <f ca="1">OFFSET('Hero Skills'!$A$1,CX$98,$BJ102)</f>
        <v>Friend</v>
      </c>
      <c r="CY102" s="27" t="str">
        <f ca="1">OFFSET('Hero Skills'!$A$1,CY$98,$BJ102)</f>
        <v>Friend</v>
      </c>
      <c r="CZ102" s="27" t="str">
        <f ca="1">OFFSET('Hero Skills'!$A$1,CZ$98,$BJ102)</f>
        <v>Friend</v>
      </c>
      <c r="DA102" s="27" t="str">
        <f ca="1">OFFSET('Hero Skills'!$A$1,DA$98,$BJ102)</f>
        <v>Friend</v>
      </c>
      <c r="DB102" s="27" t="str">
        <f ca="1">OFFSET('Hero Skills'!$A$1,DB$98,$BJ102)</f>
        <v>Friend</v>
      </c>
      <c r="DC102" s="27" t="str">
        <f ca="1">OFFSET('Hero Skills'!$A$1,DC$98,$BJ102)</f>
        <v>Friend</v>
      </c>
      <c r="DD102" s="27" t="str">
        <f ca="1">OFFSET('Hero Skills'!$A$1,DD$98,$BJ102)</f>
        <v>Friend</v>
      </c>
      <c r="DE102" s="27" t="str">
        <f ca="1">OFFSET('Hero Skills'!$A$1,DE$98,$BJ102)</f>
        <v>Foe</v>
      </c>
      <c r="DF102" s="27" t="str">
        <f ca="1">OFFSET('Hero Skills'!$A$1,DF$98,$BJ102)</f>
        <v>Foe</v>
      </c>
      <c r="DG102" s="27" t="str">
        <f ca="1">OFFSET('Hero Skills'!$A$1,DG$98,$BJ102)</f>
        <v>Foe</v>
      </c>
      <c r="DH102" s="27" t="str">
        <f ca="1">OFFSET('Hero Skills'!$A$1,DH$98,$BJ102)</f>
        <v>Friend</v>
      </c>
      <c r="DI102" s="27" t="str">
        <f ca="1">OFFSET('Hero Skills'!$A$1,DI$98,$BJ102)</f>
        <v>Friend</v>
      </c>
      <c r="DJ102" s="27" t="str">
        <f ca="1">OFFSET('Hero Skills'!$A$1,DJ$98,$BJ102)</f>
        <v>Foe</v>
      </c>
      <c r="DK102" s="27" t="str">
        <f ca="1">OFFSET('Hero Skills'!$A$1,DK$98,$BJ102)</f>
        <v>Foe</v>
      </c>
      <c r="DL102" s="27" t="str">
        <f ca="1">OFFSET('Hero Skills'!$A$1,DL$98,$BJ102)</f>
        <v>Friend</v>
      </c>
      <c r="DM102" s="27" t="str">
        <f ca="1">OFFSET('Hero Skills'!$A$1,DM$98,$BJ102)</f>
        <v>Friend</v>
      </c>
      <c r="DN102" s="27" t="str">
        <f ca="1">OFFSET('Hero Skills'!$A$1,DN$98,$BJ102)</f>
        <v>Friend</v>
      </c>
      <c r="DO102" s="27" t="str">
        <f ca="1">OFFSET('Hero Skills'!$A$1,DO$98,$BJ102)</f>
        <v>Foe</v>
      </c>
      <c r="DP102" s="27" t="str">
        <f ca="1">OFFSET('Hero Skills'!$A$1,DP$98,$BJ102)</f>
        <v>Foe</v>
      </c>
      <c r="DQ102" s="27" t="str">
        <f ca="1">OFFSET('Hero Skills'!$A$1,DQ$98,$BJ102)</f>
        <v>Foe</v>
      </c>
      <c r="DR102" s="27" t="str">
        <f ca="1">OFFSET('Hero Skills'!$A$1,DR$98,$BJ102)</f>
        <v>Foe</v>
      </c>
      <c r="DS102" s="27" t="str">
        <f ca="1">OFFSET('Hero Skills'!$A$1,DS$98,$BJ102)</f>
        <v>Friend</v>
      </c>
      <c r="DT102" s="27" t="str">
        <f ca="1">OFFSET('Hero Skills'!$A$1,DT$98,$BJ102)</f>
        <v>Friend</v>
      </c>
      <c r="DU102" s="27" t="str">
        <f ca="1">OFFSET('Hero Skills'!$A$1,DU$98,$BJ102)</f>
        <v>Friend</v>
      </c>
      <c r="DV102" s="27" t="str">
        <f ca="1">OFFSET('Hero Skills'!$A$1,DV$98,$BJ102)</f>
        <v>Foe</v>
      </c>
      <c r="DW102" s="27" t="str">
        <f ca="1">OFFSET('Hero Skills'!$A$1,DW$98,$BJ102)</f>
        <v>Foe</v>
      </c>
      <c r="DX102" s="27" t="str">
        <f ca="1">OFFSET('Hero Skills'!$A$1,DX$98,$BJ102)</f>
        <v>Friend</v>
      </c>
      <c r="DY102" s="27" t="str">
        <f ca="1">OFFSET('Hero Skills'!$A$1,DY$98,$BJ102)</f>
        <v>Friend</v>
      </c>
      <c r="DZ102" s="27" t="str">
        <f ca="1">OFFSET('Hero Skills'!$A$1,DZ$98,$BJ102)</f>
        <v>Friend</v>
      </c>
      <c r="EA102" s="27" t="str">
        <f ca="1">OFFSET('Hero Skills'!$A$1,EA$98,$BJ102)</f>
        <v>Friend</v>
      </c>
      <c r="EB102" s="27" t="str">
        <f ca="1">OFFSET('Hero Skills'!$A$1,EB$98,$BJ102)</f>
        <v>Friend</v>
      </c>
      <c r="EC102" s="27" t="str">
        <f ca="1">OFFSET('Hero Skills'!$A$1,EC$98,$BJ102)</f>
        <v>Friend</v>
      </c>
      <c r="ED102" s="27" t="str">
        <f ca="1">OFFSET('Hero Skills'!$A$1,ED$98,$BJ102)</f>
        <v>Friend</v>
      </c>
      <c r="EE102" s="27" t="str">
        <f ca="1">OFFSET('Hero Skills'!$A$1,EE$98,$BJ102)</f>
        <v>Friend</v>
      </c>
      <c r="EF102" s="27" t="str">
        <f ca="1">OFFSET('Hero Skills'!$A$1,EF$98,$BJ102)</f>
        <v>Friend</v>
      </c>
      <c r="EG102" s="27" t="str">
        <f ca="1">OFFSET('Hero Skills'!$A$1,EG$98,$BJ102)</f>
        <v>Friend</v>
      </c>
      <c r="EH102" s="27" t="str">
        <f ca="1">OFFSET('Hero Skills'!$A$1,EH$98,$BJ102)</f>
        <v>Friend</v>
      </c>
      <c r="EI102" s="27" t="str">
        <f ca="1">OFFSET('Hero Skills'!$A$1,EI$98,$BJ102)</f>
        <v>Friend</v>
      </c>
      <c r="EJ102" s="27" t="str">
        <f ca="1">OFFSET('Hero Skills'!$A$1,EJ$98,$BJ102)</f>
        <v>Friend</v>
      </c>
      <c r="EK102" s="27" t="str">
        <f ca="1">OFFSET('Hero Skills'!$A$1,EK$98,$BJ102)</f>
        <v>Friend</v>
      </c>
      <c r="EL102" s="27" t="str">
        <f ca="1">OFFSET('Hero Skills'!$A$1,EL$98,$BJ102)</f>
        <v>Friend</v>
      </c>
      <c r="EM102" s="27" t="str">
        <f ca="1">OFFSET('Hero Skills'!$A$1,EM$98,$BJ102)</f>
        <v>Friend</v>
      </c>
      <c r="EN102" s="27" t="str">
        <f ca="1">OFFSET('Hero Skills'!$A$1,EN$98,$BJ102)</f>
        <v>Friend</v>
      </c>
      <c r="EO102" s="27" t="str">
        <f ca="1">OFFSET('Hero Skills'!$A$1,EO$98,$BJ102)</f>
        <v>Foe</v>
      </c>
      <c r="EP102" s="27" t="str">
        <f ca="1">OFFSET('Hero Skills'!$A$1,EP$98,$BJ102)</f>
        <v>Foe</v>
      </c>
      <c r="EQ102" s="27" t="str">
        <f ca="1">OFFSET('Hero Skills'!$A$1,EQ$98,$BJ102)</f>
        <v>Friend</v>
      </c>
      <c r="ER102" s="27" t="str">
        <f ca="1">OFFSET('Hero Skills'!$A$1,ER$98,$BJ102)</f>
        <v>Friend</v>
      </c>
      <c r="ES102" s="27" t="str">
        <f ca="1">OFFSET('Hero Skills'!$A$1,ES$98,$BJ102)</f>
        <v>Friend</v>
      </c>
      <c r="ET102" s="27" t="str">
        <f ca="1">OFFSET('Hero Skills'!$A$1,ET$98,$BJ102)</f>
        <v>Friend</v>
      </c>
      <c r="EU102" s="27" t="str">
        <f ca="1">OFFSET('Hero Skills'!$A$1,EU$98,$BJ102)</f>
        <v>Friend</v>
      </c>
      <c r="EV102" s="27" t="str">
        <f ca="1">OFFSET('Hero Skills'!$A$1,EV$98,$BJ102)</f>
        <v>Friend</v>
      </c>
      <c r="EW102" s="27" t="str">
        <f ca="1">OFFSET('Hero Skills'!$A$1,EW$98,$BJ102)</f>
        <v>Friend</v>
      </c>
      <c r="EX102" s="27" t="str">
        <f ca="1">OFFSET('Hero Skills'!$A$1,EX$98,$BJ102)</f>
        <v>Friend</v>
      </c>
      <c r="EY102" s="27" t="str">
        <f ca="1">OFFSET('Hero Skills'!$A$1,EY$98,$BJ102)</f>
        <v>Friend</v>
      </c>
      <c r="EZ102" s="27" t="str">
        <f ca="1">OFFSET('Hero Skills'!$A$1,EZ$98,$BJ102)</f>
        <v>Foe</v>
      </c>
      <c r="FA102" s="27" t="str">
        <f ca="1">OFFSET('Hero Skills'!$A$1,FA$98,$BJ102)</f>
        <v>Foe</v>
      </c>
      <c r="FB102" s="27" t="str">
        <f ca="1">OFFSET('Hero Skills'!$A$1,FB$98,$BJ102)</f>
        <v>Foe</v>
      </c>
      <c r="FC102" s="27" t="str">
        <f ca="1">OFFSET('Hero Skills'!$A$1,FC$98,$BJ102)</f>
        <v>Friend</v>
      </c>
      <c r="FD102" s="27" t="str">
        <f ca="1">OFFSET('Hero Skills'!$A$1,FD$98,$BJ102)</f>
        <v>Foe</v>
      </c>
      <c r="FE102" s="27" t="str">
        <f ca="1">OFFSET('Hero Skills'!$A$1,FE$98,$BJ102)</f>
        <v>Friend</v>
      </c>
      <c r="FF102" s="27" t="str">
        <f ca="1">OFFSET('Hero Skills'!$A$1,FF$98,$BJ102)</f>
        <v>Foe</v>
      </c>
      <c r="FG102" s="27" t="str">
        <f ca="1">OFFSET('Hero Skills'!$A$1,FG$98,$BJ102)</f>
        <v>Friend</v>
      </c>
      <c r="FH102" s="27" t="str">
        <f ca="1">OFFSET('Hero Skills'!$A$1,FH$98,$BJ102)</f>
        <v>Friend</v>
      </c>
      <c r="FI102" s="27" t="str">
        <f ca="1">OFFSET('Hero Skills'!$A$1,FI$98,$BJ102)</f>
        <v>Friend</v>
      </c>
      <c r="FJ102" s="27" t="str">
        <f ca="1">OFFSET('Hero Skills'!$A$1,FJ$98,$BJ102)</f>
        <v>Friend</v>
      </c>
      <c r="FK102" s="27" t="str">
        <f ca="1">OFFSET('Hero Skills'!$A$1,FK$98,$BJ102)</f>
        <v>Friend</v>
      </c>
      <c r="FL102" s="27" t="str">
        <f ca="1">OFFSET('Hero Skills'!$A$1,FL$98,$BJ102)</f>
        <v>Friend</v>
      </c>
      <c r="FM102" s="27" t="str">
        <f ca="1">OFFSET('Hero Skills'!$A$1,FM$98,$BJ102)</f>
        <v>Friend</v>
      </c>
      <c r="FN102" s="27" t="str">
        <f ca="1">OFFSET('Hero Skills'!$A$1,FN$98,$BJ102)</f>
        <v>Friend</v>
      </c>
      <c r="FO102" s="27" t="str">
        <f ca="1">OFFSET('Hero Skills'!$A$1,FO$98,$BJ102)</f>
        <v>Friend</v>
      </c>
      <c r="FP102" s="27" t="str">
        <f ca="1">OFFSET('Hero Skills'!$A$1,FP$98,$BJ102)</f>
        <v>Friend</v>
      </c>
      <c r="FQ102" s="27" t="str">
        <f ca="1">OFFSET('Hero Skills'!$A$1,FQ$98,$BJ102)</f>
        <v>Friend</v>
      </c>
      <c r="FR102" s="27" t="str">
        <f ca="1">OFFSET('Hero Skills'!$A$1,FR$98,$BJ102)</f>
        <v>Friend</v>
      </c>
      <c r="FS102" s="27" t="str">
        <f ca="1">OFFSET('Hero Skills'!$A$1,FS$98,$BJ102)</f>
        <v>Friend</v>
      </c>
      <c r="FT102" s="27" t="str">
        <f ca="1">OFFSET('Hero Skills'!$A$1,FT$98,$BJ102)</f>
        <v>Friend</v>
      </c>
      <c r="FU102" s="27" t="str">
        <f ca="1">OFFSET('Hero Skills'!$A$1,FU$98,$BJ102)</f>
        <v>Friend</v>
      </c>
      <c r="FV102" s="27" t="str">
        <f ca="1">OFFSET('Hero Skills'!$A$1,FV$98,$BJ102)</f>
        <v>Friend</v>
      </c>
      <c r="FW102" s="27" t="str">
        <f ca="1">OFFSET('Hero Skills'!$A$1,FW$98,$BJ102)</f>
        <v>Friend</v>
      </c>
      <c r="FX102" s="27" t="str">
        <f ca="1">OFFSET('Hero Skills'!$A$1,FX$98,$BJ102)</f>
        <v>Foe</v>
      </c>
      <c r="FY102" s="27" t="str">
        <f ca="1">OFFSET('Hero Skills'!$A$1,FY$98,$BJ102)</f>
        <v>Foe</v>
      </c>
      <c r="FZ102" s="27" t="str">
        <f ca="1">OFFSET('Hero Skills'!$A$1,FZ$98,$BJ102)</f>
        <v>Foe</v>
      </c>
      <c r="GA102" s="27" t="str">
        <f ca="1">OFFSET('Hero Skills'!$A$1,GA$98,$BJ102)</f>
        <v>Friend</v>
      </c>
      <c r="GB102" s="27" t="str">
        <f ca="1">OFFSET('Hero Skills'!$A$1,GB$98,$BJ102)</f>
        <v>Foe</v>
      </c>
      <c r="GC102" s="27" t="str">
        <f ca="1">OFFSET('Hero Skills'!$A$1,GC$98,$BJ102)</f>
        <v>Foe</v>
      </c>
      <c r="GD102" s="27" t="str">
        <f ca="1">OFFSET('Hero Skills'!$A$1,GD$98,$BJ102)</f>
        <v>Foe</v>
      </c>
      <c r="GE102" s="27" t="str">
        <f ca="1">OFFSET('Hero Skills'!$A$1,GE$98,$BJ102)</f>
        <v>Friend</v>
      </c>
      <c r="GF102" s="27" t="str">
        <f ca="1">OFFSET('Hero Skills'!$A$1,GF$98,$BJ102)</f>
        <v>Friend</v>
      </c>
      <c r="GG102" s="27" t="str">
        <f ca="1">OFFSET('Hero Skills'!$A$1,GG$98,$BJ102)</f>
        <v>Friend</v>
      </c>
      <c r="GH102" s="27" t="str">
        <f ca="1">OFFSET('Hero Skills'!$A$1,GH$98,$BJ102)</f>
        <v>Friend</v>
      </c>
      <c r="GI102" s="27" t="str">
        <f ca="1">OFFSET('Hero Skills'!$A$1,GI$98,$BJ102)</f>
        <v>Friend</v>
      </c>
      <c r="GJ102" s="27" t="str">
        <f ca="1">OFFSET('Hero Skills'!$A$1,GJ$98,$BJ102)</f>
        <v>Friend</v>
      </c>
      <c r="GK102" s="27" t="str">
        <f ca="1">OFFSET('Hero Skills'!$A$1,GK$98,$BJ102)</f>
        <v>Friend</v>
      </c>
      <c r="GL102" s="27" t="str">
        <f ca="1">OFFSET('Hero Skills'!$A$1,GL$98,$BJ102)</f>
        <v>Friend</v>
      </c>
      <c r="GM102" s="27" t="str">
        <f ca="1">OFFSET('Hero Skills'!$A$1,GM$98,$BJ102)</f>
        <v>Friend</v>
      </c>
      <c r="GN102" s="27" t="str">
        <f ca="1">OFFSET('Hero Skills'!$A$1,GN$98,$BJ102)</f>
        <v>Friend</v>
      </c>
      <c r="GO102" s="27" t="str">
        <f ca="1">OFFSET('Hero Skills'!$A$1,GO$98,$BJ102)</f>
        <v>Foe</v>
      </c>
      <c r="GP102" s="27" t="str">
        <f ca="1">OFFSET('Hero Skills'!$A$1,GP$98,$BJ102)</f>
        <v>Foe</v>
      </c>
      <c r="GQ102" s="27" t="str">
        <f ca="1">OFFSET('Hero Skills'!$A$1,GQ$98,$BJ102)</f>
        <v>Foe</v>
      </c>
      <c r="GR102" s="27" t="str">
        <f ca="1">OFFSET('Hero Skills'!$A$1,GR$98,$BJ102)</f>
        <v>Foe</v>
      </c>
      <c r="GS102" s="27" t="str">
        <f ca="1">OFFSET('Hero Skills'!$A$1,GS$98,$BJ102)</f>
        <v>Friend</v>
      </c>
      <c r="GT102" s="27" t="str">
        <f ca="1">OFFSET('Hero Skills'!$A$1,GT$98,$BJ102)</f>
        <v>Friend</v>
      </c>
      <c r="GU102" s="27" t="str">
        <f ca="1">OFFSET('Hero Skills'!$A$1,GU$98,$BJ102)</f>
        <v>Friend</v>
      </c>
      <c r="GV102" s="27" t="str">
        <f ca="1">OFFSET('Hero Skills'!$A$1,GV$98,$BJ102)</f>
        <v>Friend</v>
      </c>
      <c r="GW102" s="27" t="str">
        <f ca="1">OFFSET('Hero Skills'!$A$1,GW$98,$BJ102)</f>
        <v>Friend</v>
      </c>
      <c r="GX102" s="27" t="str">
        <f ca="1">OFFSET('Hero Skills'!$A$1,GX$98,$BJ102)</f>
        <v>Friend</v>
      </c>
      <c r="GY102" s="27" t="str">
        <f ca="1">OFFSET('Hero Skills'!$A$1,GY$98,$BJ102)</f>
        <v>Friend</v>
      </c>
      <c r="GZ102" s="27" t="str">
        <f ca="1">OFFSET('Hero Skills'!$A$1,GZ$98,$BJ102)</f>
        <v>Friend</v>
      </c>
      <c r="HA102" s="27" t="str">
        <f ca="1">OFFSET('Hero Skills'!$A$1,HA$98,$BJ102)</f>
        <v>Friend</v>
      </c>
      <c r="HB102" s="27" t="str">
        <f ca="1">OFFSET('Hero Skills'!$A$1,HB$98,$BJ102)</f>
        <v>Friend</v>
      </c>
      <c r="HC102" s="27" t="str">
        <f ca="1">OFFSET('Hero Skills'!$A$1,HC$98,$BJ102)</f>
        <v>Friend</v>
      </c>
      <c r="HD102" s="27" t="str">
        <f ca="1">OFFSET('Hero Skills'!$A$1,HD$98,$BJ102)</f>
        <v>Friend</v>
      </c>
      <c r="HE102" s="27" t="str">
        <f ca="1">OFFSET('Hero Skills'!$A$1,HE$98,$BJ102)</f>
        <v>Friend</v>
      </c>
      <c r="HF102" s="27" t="str">
        <f ca="1">OFFSET('Hero Skills'!$A$1,HF$98,$BJ102)</f>
        <v>Friend</v>
      </c>
      <c r="HG102" s="27" t="str">
        <f ca="1">OFFSET('Hero Skills'!$A$1,HG$98,$BJ102)</f>
        <v>Friend</v>
      </c>
      <c r="HH102" s="27" t="str">
        <f ca="1">OFFSET('Hero Skills'!$A$1,HH$98,$BJ102)</f>
        <v>Friend</v>
      </c>
      <c r="HI102" s="27" t="str">
        <f ca="1">OFFSET('Hero Skills'!$A$1,HI$98,$BJ102)</f>
        <v>Foe</v>
      </c>
      <c r="HJ102" s="27" t="str">
        <f ca="1">OFFSET('Hero Skills'!$A$1,HJ$98,$BJ102)</f>
        <v>Foe</v>
      </c>
      <c r="HK102" s="27" t="str">
        <f ca="1">OFFSET('Hero Skills'!$A$1,HK$98,$BJ102)</f>
        <v>Foe</v>
      </c>
      <c r="HL102" s="27" t="str">
        <f ca="1">OFFSET('Hero Skills'!$A$1,HL$98,$BJ102)</f>
        <v>Friend</v>
      </c>
      <c r="HM102" s="27" t="str">
        <f ca="1">OFFSET('Hero Skills'!$A$1,HM$98,$BJ102)</f>
        <v>Friend</v>
      </c>
      <c r="HN102" s="27" t="str">
        <f ca="1">OFFSET('Hero Skills'!$A$1,HN$98,$BJ102)</f>
        <v>Friend</v>
      </c>
      <c r="HO102" s="27" t="str">
        <f ca="1">OFFSET('Hero Skills'!$A$1,HO$98,$BJ102)</f>
        <v>Friend</v>
      </c>
      <c r="HP102" s="27" t="str">
        <f ca="1">OFFSET('Hero Skills'!$A$1,HP$98,$BJ102)</f>
        <v>Friend</v>
      </c>
      <c r="HQ102" s="27" t="str">
        <f ca="1">OFFSET('Hero Skills'!$A$1,HQ$98,$BJ102)</f>
        <v>Friend</v>
      </c>
      <c r="HR102" s="27" t="str">
        <f ca="1">OFFSET('Hero Skills'!$A$1,HR$98,$BJ102)</f>
        <v>Friend</v>
      </c>
      <c r="HS102" s="27" t="str">
        <f ca="1">OFFSET('Hero Skills'!$A$1,HS$98,$BJ102)</f>
        <v>Friend</v>
      </c>
      <c r="HT102" s="27" t="str">
        <f ca="1">OFFSET('Hero Skills'!$A$1,HT$98,$BJ102)</f>
        <v>Friend</v>
      </c>
      <c r="HU102" s="27" t="str">
        <f ca="1">OFFSET('Hero Skills'!$A$1,HU$98,$BJ102)</f>
        <v>Friend</v>
      </c>
      <c r="HV102" s="27" t="str">
        <f ca="1">OFFSET('Hero Skills'!$A$1,HV$98,$BJ102)</f>
        <v>Friend</v>
      </c>
      <c r="HW102" s="27" t="str">
        <f ca="1">OFFSET('Hero Skills'!$A$1,HW$98,$BJ102)</f>
        <v>Friend</v>
      </c>
      <c r="HX102" s="27" t="str">
        <f ca="1">OFFSET('Hero Skills'!$A$1,HX$98,$BJ102)</f>
        <v>Foe</v>
      </c>
      <c r="HY102" s="27" t="str">
        <f ca="1">OFFSET('Hero Skills'!$A$1,HY$98,$BJ102)</f>
        <v>Foe</v>
      </c>
      <c r="HZ102" s="27" t="str">
        <f ca="1">OFFSET('Hero Skills'!$A$1,HZ$98,$BJ102)</f>
        <v>Friend</v>
      </c>
      <c r="IA102" s="27" t="str">
        <f ca="1">OFFSET('Hero Skills'!$A$1,IA$98,$BJ102)</f>
        <v>Friend</v>
      </c>
      <c r="IB102" s="27" t="str">
        <f ca="1">OFFSET('Hero Skills'!$A$1,IB$98,$BJ102)</f>
        <v>Friend</v>
      </c>
      <c r="IC102" s="27" t="str">
        <f ca="1">OFFSET('Hero Skills'!$A$1,IC$98,$BJ102)</f>
        <v>Friend</v>
      </c>
      <c r="ID102" s="27" t="str">
        <f ca="1">OFFSET('Hero Skills'!$A$1,ID$98,$BJ102)</f>
        <v>Friend</v>
      </c>
      <c r="IE102" s="27" t="str">
        <f ca="1">OFFSET('Hero Skills'!$A$1,IE$98,$BJ102)</f>
        <v>Friend</v>
      </c>
      <c r="IF102" s="27" t="str">
        <f ca="1">OFFSET('Hero Skills'!$A$1,IF$98,$BJ102)</f>
        <v>Friend</v>
      </c>
      <c r="IG102" s="27" t="str">
        <f ca="1">OFFSET('Hero Skills'!$A$1,IG$98,$BJ102)</f>
        <v>Friend</v>
      </c>
      <c r="IH102" s="27" t="str">
        <f ca="1">OFFSET('Hero Skills'!$A$1,IH$98,$BJ102)</f>
        <v>Friend</v>
      </c>
      <c r="II102" s="27" t="str">
        <f ca="1">OFFSET('Hero Skills'!$A$1,II$98,$BJ102)</f>
        <v>Friend</v>
      </c>
      <c r="IJ102" s="27" t="str">
        <f ca="1">OFFSET('Hero Skills'!$A$1,IJ$98,$BJ102)</f>
        <v>Friend</v>
      </c>
      <c r="IK102" s="27" t="str">
        <f ca="1">OFFSET('Hero Skills'!$A$1,IK$98,$BJ102)</f>
        <v>Friend</v>
      </c>
      <c r="IL102" s="27" t="str">
        <f ca="1">OFFSET('Hero Skills'!$A$1,IL$98,$BJ102)</f>
        <v>Foe</v>
      </c>
      <c r="IM102" s="27" t="str">
        <f ca="1">OFFSET('Hero Skills'!$A$1,IM$98,$BJ102)</f>
        <v>Foe</v>
      </c>
      <c r="IN102" s="27" t="str">
        <f ca="1">OFFSET('Hero Skills'!$A$1,IN$98,$BJ102)</f>
        <v>Foe</v>
      </c>
      <c r="IO102" s="27" t="str">
        <f ca="1">OFFSET('Hero Skills'!$A$1,IO$98,$BJ102)</f>
        <v>Foe</v>
      </c>
      <c r="IP102" s="27" t="str">
        <f ca="1">OFFSET('Hero Skills'!$A$1,IP$98,$BJ102)</f>
        <v>Friend</v>
      </c>
      <c r="IQ102" s="27" t="str">
        <f ca="1">OFFSET('Hero Skills'!$A$1,IQ$98,$BJ102)</f>
        <v>Foe</v>
      </c>
      <c r="IR102" s="27" t="str">
        <f ca="1">OFFSET('Hero Skills'!$A$1,IR$98,$BJ102)</f>
        <v>Foe</v>
      </c>
      <c r="IS102" s="27" t="str">
        <f ca="1">OFFSET('Hero Skills'!$A$1,IS$98,$BJ102)</f>
        <v>Foe</v>
      </c>
      <c r="IT102" s="27" t="str">
        <f ca="1">OFFSET('Hero Skills'!$A$1,IT$98,$BJ102)</f>
        <v>Friend</v>
      </c>
      <c r="IU102" s="27" t="str">
        <f ca="1">OFFSET('Hero Skills'!$A$1,IU$98,$BJ102)</f>
        <v>Friend</v>
      </c>
      <c r="IV102" s="27" t="str">
        <f ca="1">OFFSET('Hero Skills'!$A$1,IV$98,$BJ102)</f>
        <v>Friend</v>
      </c>
      <c r="IW102" s="27" t="str">
        <f ca="1">OFFSET('Hero Skills'!$A$1,IW$98,$BJ102)</f>
        <v>Foe</v>
      </c>
      <c r="IX102" s="27" t="str">
        <f ca="1">OFFSET('Hero Skills'!$A$1,IX$98,$BJ102)</f>
        <v>Foe</v>
      </c>
      <c r="IY102" s="27" t="str">
        <f ca="1">OFFSET('Hero Skills'!$A$1,IY$98,$BJ102)</f>
        <v>Foe</v>
      </c>
      <c r="IZ102" s="27" t="str">
        <f ca="1">OFFSET('Hero Skills'!$A$1,IZ$98,$BJ102)</f>
        <v>Friend</v>
      </c>
      <c r="JA102" s="27" t="str">
        <f ca="1">OFFSET('Hero Skills'!$A$1,JA$98,$BJ102)</f>
        <v>Foe</v>
      </c>
      <c r="JB102" s="27" t="str">
        <f ca="1">OFFSET('Hero Skills'!$A$1,JB$98,$BJ102)</f>
        <v>Friend</v>
      </c>
      <c r="JC102" s="27" t="str">
        <f ca="1">OFFSET('Hero Skills'!$A$1,JC$98,$BJ102)</f>
        <v>Friend</v>
      </c>
      <c r="JD102" s="27" t="str">
        <f ca="1">OFFSET('Hero Skills'!$A$1,JD$98,$BJ102)</f>
        <v>Friend</v>
      </c>
      <c r="JE102" s="27" t="str">
        <f ca="1">OFFSET('Hero Skills'!$A$1,JE$98,$BJ102)</f>
        <v>Friend</v>
      </c>
      <c r="JF102" s="27" t="str">
        <f ca="1">OFFSET('Hero Skills'!$A$1,JF$98,$BJ102)</f>
        <v>Friend</v>
      </c>
      <c r="JG102" s="27" t="str">
        <f ca="1">OFFSET('Hero Skills'!$A$1,JG$98,$BJ102)</f>
        <v>Friend</v>
      </c>
      <c r="JH102" s="27" t="str">
        <f ca="1">OFFSET('Hero Skills'!$A$1,JH$98,$BJ102)</f>
        <v>Foe</v>
      </c>
      <c r="JI102" s="27" t="str">
        <f ca="1">OFFSET('Hero Skills'!$A$1,JI$98,$BJ102)</f>
        <v>Foe</v>
      </c>
      <c r="JJ102" s="27" t="str">
        <f ca="1">OFFSET('Hero Skills'!$A$1,JJ$98,$BJ102)</f>
        <v>Foe</v>
      </c>
      <c r="JK102" s="27" t="str">
        <f ca="1">OFFSET('Hero Skills'!$A$1,JK$98,$BJ102)</f>
        <v>Friend</v>
      </c>
      <c r="JL102" s="27" t="str">
        <f ca="1">OFFSET('Hero Skills'!$A$1,JL$98,$BJ102)</f>
        <v>Friend</v>
      </c>
      <c r="JM102" s="27" t="str">
        <f ca="1">OFFSET('Hero Skills'!$A$1,JM$98,$BJ102)</f>
        <v>Friend</v>
      </c>
      <c r="JN102" s="27" t="str">
        <f ca="1">OFFSET('Hero Skills'!$A$1,JN$98,$BJ102)</f>
        <v>Friend</v>
      </c>
      <c r="JO102" s="27" t="str">
        <f ca="1">OFFSET('Hero Skills'!$A$1,JO$98,$BJ102)</f>
        <v>Friend</v>
      </c>
      <c r="JP102" s="27" t="str">
        <f ca="1">OFFSET('Hero Skills'!$A$1,JP$98,$BJ102)</f>
        <v>Friend</v>
      </c>
      <c r="JQ102" s="27" t="str">
        <f ca="1">OFFSET('Hero Skills'!$A$1,JQ$98,$BJ102)</f>
        <v>Friend</v>
      </c>
      <c r="JR102" s="27" t="str">
        <f ca="1">OFFSET('Hero Skills'!$A$1,JR$98,$BJ102)</f>
        <v>Friend</v>
      </c>
      <c r="JS102" s="27" t="str">
        <f ca="1">OFFSET('Hero Skills'!$A$1,JS$98,$BJ102)</f>
        <v>Friend</v>
      </c>
      <c r="JT102" s="27" t="str">
        <f ca="1">OFFSET('Hero Skills'!$A$1,JT$98,$BJ102)</f>
        <v>Friend</v>
      </c>
      <c r="JU102" s="27" t="str">
        <f ca="1">OFFSET('Hero Skills'!$A$1,JU$98,$BJ102)</f>
        <v>Friend</v>
      </c>
      <c r="JV102" s="27" t="str">
        <f ca="1">OFFSET('Hero Skills'!$A$1,JV$98,$BJ102)</f>
        <v>Friend</v>
      </c>
      <c r="JW102" s="27" t="str">
        <f ca="1">OFFSET('Hero Skills'!$A$1,JW$98,$BJ102)</f>
        <v>Friend</v>
      </c>
      <c r="JX102" s="27" t="str">
        <f ca="1">OFFSET('Hero Skills'!$A$1,JX$98,$BJ102)</f>
        <v>Friend</v>
      </c>
      <c r="JY102" s="27" t="str">
        <f ca="1">OFFSET('Hero Skills'!$A$1,JY$98,$BJ102)</f>
        <v>Foe</v>
      </c>
      <c r="JZ102" s="27" t="str">
        <f ca="1">OFFSET('Hero Skills'!$A$1,JZ$98,$BJ102)</f>
        <v>Foe</v>
      </c>
      <c r="KA102" s="27" t="str">
        <f ca="1">OFFSET('Hero Skills'!$A$1,KA$98,$BJ102)</f>
        <v>Foe</v>
      </c>
      <c r="KB102" s="27" t="str">
        <f ca="1">OFFSET('Hero Skills'!$A$1,KB$98,$BJ102)</f>
        <v>Friend</v>
      </c>
      <c r="KC102" s="27" t="str">
        <f ca="1">OFFSET('Hero Skills'!$A$1,KC$98,$BJ102)</f>
        <v>Friend</v>
      </c>
      <c r="KD102" s="27" t="str">
        <f ca="1">OFFSET('Hero Skills'!$A$1,KD$98,$BJ102)</f>
        <v>Friend</v>
      </c>
      <c r="KE102" s="27" t="str">
        <f ca="1">OFFSET('Hero Skills'!$A$1,KE$98,$BJ102)</f>
        <v>Friend</v>
      </c>
      <c r="KF102" s="27" t="str">
        <f ca="1">OFFSET('Hero Skills'!$A$1,KF$98,$BJ102)</f>
        <v>Friend</v>
      </c>
      <c r="KG102" s="27" t="str">
        <f ca="1">OFFSET('Hero Skills'!$A$1,KG$98,$BJ102)</f>
        <v>Friend</v>
      </c>
      <c r="KH102" s="27" t="str">
        <f ca="1">OFFSET('Hero Skills'!$A$1,KH$98,$BJ102)</f>
        <v>Friend</v>
      </c>
      <c r="KI102" s="27" t="str">
        <f ca="1">OFFSET('Hero Skills'!$A$1,KI$98,$BJ102)</f>
        <v>Friend</v>
      </c>
      <c r="KJ102" s="27" t="str">
        <f ca="1">OFFSET('Hero Skills'!$A$1,KJ$98,$BJ102)</f>
        <v>Friend</v>
      </c>
      <c r="KK102" s="27" t="str">
        <f ca="1">OFFSET('Hero Skills'!$A$1,KK$98,$BJ102)</f>
        <v>Friend</v>
      </c>
      <c r="KL102" s="27" t="str">
        <f ca="1">OFFSET('Hero Skills'!$A$1,KL$98,$BJ102)</f>
        <v>Friend</v>
      </c>
      <c r="KM102" s="27" t="str">
        <f ca="1">OFFSET('Hero Skills'!$A$1,KM$98,$BJ102)</f>
        <v>Friend</v>
      </c>
      <c r="KN102" s="27" t="str">
        <f ca="1">OFFSET('Hero Skills'!$A$1,KN$98,$BJ102)</f>
        <v>Friend</v>
      </c>
      <c r="KO102" s="27" t="str">
        <f ca="1">OFFSET('Hero Skills'!$A$1,KO$98,$BJ102)</f>
        <v>Friend</v>
      </c>
      <c r="KP102" s="27" t="str">
        <f ca="1">OFFSET('Hero Skills'!$A$1,KP$98,$BJ102)</f>
        <v>Friend</v>
      </c>
      <c r="KQ102" s="27" t="str">
        <f ca="1">OFFSET('Hero Skills'!$A$1,KQ$98,$BJ102)</f>
        <v>Friend</v>
      </c>
      <c r="KR102" s="27" t="str">
        <f ca="1">OFFSET('Hero Skills'!$A$1,KR$98,$BJ102)</f>
        <v>Friend</v>
      </c>
      <c r="KS102" s="27" t="str">
        <f ca="1">OFFSET('Hero Skills'!$A$1,KS$98,$BJ102)</f>
        <v>Friend</v>
      </c>
      <c r="KT102" s="27" t="str">
        <f ca="1">OFFSET('Hero Skills'!$A$1,KT$98,$BJ102)</f>
        <v>Friend</v>
      </c>
      <c r="KU102" s="27" t="str">
        <f ca="1">OFFSET('Hero Skills'!$A$1,KU$98,$BJ102)</f>
        <v>Foe</v>
      </c>
      <c r="KV102" s="27" t="str">
        <f ca="1">OFFSET('Hero Skills'!$A$1,KV$98,$BJ102)</f>
        <v>Foe</v>
      </c>
      <c r="KW102" s="27" t="str">
        <f ca="1">OFFSET('Hero Skills'!$A$1,KW$98,$BJ102)</f>
        <v>Friend</v>
      </c>
      <c r="KX102" s="27" t="str">
        <f ca="1">OFFSET('Hero Skills'!$A$1,KX$98,$BJ102)</f>
        <v>Friend</v>
      </c>
      <c r="KY102" s="27" t="str">
        <f ca="1">OFFSET('Hero Skills'!$A$1,KY$98,$BJ102)</f>
        <v>Friend</v>
      </c>
      <c r="KZ102" s="27" t="str">
        <f ca="1">OFFSET('Hero Skills'!$A$1,KZ$98,$BJ102)</f>
        <v>Friend</v>
      </c>
      <c r="LA102" s="27" t="str">
        <f ca="1">OFFSET('Hero Skills'!$A$1,LA$98,$BJ102)</f>
        <v>Friend</v>
      </c>
      <c r="LB102" s="27" t="str">
        <f ca="1">OFFSET('Hero Skills'!$A$1,LB$98,$BJ102)</f>
        <v>Friend</v>
      </c>
      <c r="LC102" s="27" t="str">
        <f ca="1">OFFSET('Hero Skills'!$A$1,LC$98,$BJ102)</f>
        <v>Friend</v>
      </c>
      <c r="LD102" s="27" t="str">
        <f ca="1">OFFSET('Hero Skills'!$A$1,LD$98,$BJ102)</f>
        <v>Foe</v>
      </c>
      <c r="LE102" s="27" t="str">
        <f ca="1">OFFSET('Hero Skills'!$A$1,LE$98,$BJ102)</f>
        <v>Foe</v>
      </c>
      <c r="LF102" s="27" t="str">
        <f ca="1">OFFSET('Hero Skills'!$A$1,LF$98,$BJ102)</f>
        <v>Foe</v>
      </c>
      <c r="LG102" s="27" t="str">
        <f ca="1">OFFSET('Hero Skills'!$A$1,LG$98,$BJ102)</f>
        <v>Friend</v>
      </c>
      <c r="LH102" s="27" t="str">
        <f ca="1">OFFSET('Hero Skills'!$A$1,LH$98,$BJ102)</f>
        <v>Foe</v>
      </c>
      <c r="LI102" s="27" t="str">
        <f ca="1">OFFSET('Hero Skills'!$A$1,LI$98,$BJ102)</f>
        <v>Foe</v>
      </c>
      <c r="LJ102" s="27" t="str">
        <f ca="1">OFFSET('Hero Skills'!$A$1,LJ$98,$BJ102)</f>
        <v>Foe</v>
      </c>
      <c r="LK102" s="27" t="str">
        <f ca="1">OFFSET('Hero Skills'!$A$1,LK$98,$BJ102)</f>
        <v>Foe</v>
      </c>
      <c r="LL102" s="27" t="str">
        <f ca="1">OFFSET('Hero Skills'!$A$1,LL$98,$BJ102)</f>
        <v>Foe</v>
      </c>
      <c r="LM102" s="27" t="str">
        <f ca="1">OFFSET('Hero Skills'!$A$1,LM$98,$BJ102)</f>
        <v>Friend</v>
      </c>
      <c r="LN102" s="27" t="str">
        <f ca="1">OFFSET('Hero Skills'!$A$1,LN$98,$BJ102)</f>
        <v>Friend</v>
      </c>
      <c r="LO102" s="27" t="str">
        <f ca="1">OFFSET('Hero Skills'!$A$1,LO$98,$BJ102)</f>
        <v>Friend</v>
      </c>
      <c r="LP102" s="27" t="str">
        <f ca="1">OFFSET('Hero Skills'!$A$1,LP$98,$BJ102)</f>
        <v>Friend</v>
      </c>
      <c r="LQ102" s="27" t="str">
        <f ca="1">OFFSET('Hero Skills'!$A$1,LQ$98,$BJ102)</f>
        <v>Friend</v>
      </c>
      <c r="LR102" s="27" t="str">
        <f ca="1">OFFSET('Hero Skills'!$A$1,LR$98,$BJ102)</f>
        <v>Friend</v>
      </c>
      <c r="LS102" s="27" t="str">
        <f ca="1">OFFSET('Hero Skills'!$A$1,LS$98,$BJ102)</f>
        <v>Friend</v>
      </c>
      <c r="LT102" s="27" t="str">
        <f ca="1">OFFSET('Hero Skills'!$A$1,LT$98,$BJ102)</f>
        <v>Friend</v>
      </c>
      <c r="LU102" s="27" t="str">
        <f ca="1">OFFSET('Hero Skills'!$A$1,LU$98,$BJ102)</f>
        <v>Friend</v>
      </c>
      <c r="LV102" s="27" t="str">
        <f ca="1">OFFSET('Hero Skills'!$A$1,LV$98,$BJ102)</f>
        <v>Friend</v>
      </c>
      <c r="LW102" s="27" t="str">
        <f ca="1">OFFSET('Hero Skills'!$A$1,LW$98,$BJ102)</f>
        <v>Friend</v>
      </c>
      <c r="LX102" s="27" t="str">
        <f ca="1">OFFSET('Hero Skills'!$A$1,LX$98,$BJ102)</f>
        <v>Friend</v>
      </c>
      <c r="LY102" s="27" t="str">
        <f ca="1">OFFSET('Hero Skills'!$A$1,LY$98,$BJ102)</f>
        <v>Friend</v>
      </c>
      <c r="LZ102" s="27" t="str">
        <f ca="1">OFFSET('Hero Skills'!$A$1,LZ$98,$BJ102)</f>
        <v>Friend</v>
      </c>
      <c r="MA102" s="27" t="str">
        <f ca="1">OFFSET('Hero Skills'!$A$1,MA$98,$BJ102)</f>
        <v>Friend</v>
      </c>
      <c r="MB102" s="27" t="str">
        <f ca="1">OFFSET('Hero Skills'!$A$1,MB$98,$BJ102)</f>
        <v>Friend</v>
      </c>
      <c r="MC102" s="27" t="str">
        <f ca="1">OFFSET('Hero Skills'!$A$1,MC$98,$BJ102)</f>
        <v>Foe</v>
      </c>
      <c r="MD102" s="27" t="str">
        <f ca="1">OFFSET('Hero Skills'!$A$1,MD$98,$BJ102)</f>
        <v>Foe</v>
      </c>
      <c r="ME102" s="27" t="str">
        <f ca="1">OFFSET('Hero Skills'!$A$1,ME$98,$BJ102)</f>
        <v>Friend</v>
      </c>
      <c r="MF102" s="27" t="str">
        <f ca="1">OFFSET('Hero Skills'!$A$1,MF$98,$BJ102)</f>
        <v>Friend</v>
      </c>
      <c r="MG102" s="27" t="str">
        <f ca="1">OFFSET('Hero Skills'!$A$1,MG$98,$BJ102)</f>
        <v>Friend</v>
      </c>
      <c r="MH102" s="27" t="str">
        <f ca="1">OFFSET('Hero Skills'!$A$1,MH$98,$BJ102)</f>
        <v>Friend</v>
      </c>
      <c r="MI102" s="27" t="str">
        <f ca="1">OFFSET('Hero Skills'!$A$1,MI$98,$BJ102)</f>
        <v>Friend</v>
      </c>
      <c r="MJ102" s="27" t="str">
        <f ca="1">OFFSET('Hero Skills'!$A$1,MJ$98,$BJ102)</f>
        <v>Friend</v>
      </c>
      <c r="MK102" s="27" t="str">
        <f ca="1">OFFSET('Hero Skills'!$A$1,MK$98,$BJ102)</f>
        <v>Friend</v>
      </c>
      <c r="ML102" s="27" t="str">
        <f ca="1">OFFSET('Hero Skills'!$A$1,ML$98,$BJ102)</f>
        <v>Friend</v>
      </c>
      <c r="MM102" s="27" t="str">
        <f ca="1">OFFSET('Hero Skills'!$A$1,MM$98,$BJ102)</f>
        <v>Friend</v>
      </c>
      <c r="MN102" s="27" t="str">
        <f ca="1">OFFSET('Hero Skills'!$A$1,MN$98,$BJ102)</f>
        <v>Friend</v>
      </c>
      <c r="MO102" s="27" t="str">
        <f ca="1">OFFSET('Hero Skills'!$A$1,MO$98,$BJ102)</f>
        <v>Friend</v>
      </c>
      <c r="MP102" s="27" t="str">
        <f ca="1">OFFSET('Hero Skills'!$A$1,MP$98,$BJ102)</f>
        <v>Friend</v>
      </c>
      <c r="MQ102" s="27" t="str">
        <f ca="1">OFFSET('Hero Skills'!$A$1,MQ$98,$BJ102)</f>
        <v>Friend</v>
      </c>
      <c r="MR102" s="27" t="str">
        <f ca="1">OFFSET('Hero Skills'!$A$1,MR$98,$BJ102)</f>
        <v>Friend</v>
      </c>
      <c r="MS102" s="27" t="str">
        <f ca="1">OFFSET('Hero Skills'!$A$1,MS$98,$BJ102)</f>
        <v>Friend</v>
      </c>
      <c r="MT102" s="27" t="str">
        <f ca="1">OFFSET('Hero Skills'!$A$1,MT$98,$BJ102)</f>
        <v>Friend</v>
      </c>
      <c r="MU102" s="27" t="str">
        <f ca="1">OFFSET('Hero Skills'!$A$1,MU$98,$BJ102)</f>
        <v>Friend</v>
      </c>
      <c r="MV102" s="27" t="str">
        <f ca="1">OFFSET('Hero Skills'!$A$1,MV$98,$BJ102)</f>
        <v>Friend</v>
      </c>
      <c r="MW102" s="27" t="str">
        <f ca="1">OFFSET('Hero Skills'!$A$1,MW$98,$BJ102)</f>
        <v>Friend</v>
      </c>
      <c r="MX102" s="27" t="str">
        <f ca="1">OFFSET('Hero Skills'!$A$1,MX$98,$BJ102)</f>
        <v>Friend</v>
      </c>
      <c r="MY102" s="27" t="str">
        <f ca="1">OFFSET('Hero Skills'!$A$1,MY$98,$BJ102)</f>
        <v>Friend</v>
      </c>
      <c r="MZ102" s="27" t="str">
        <f ca="1">OFFSET('Hero Skills'!$A$1,MZ$98,$BJ102)</f>
        <v>Friend</v>
      </c>
      <c r="NA102" s="27" t="str">
        <f ca="1">OFFSET('Hero Skills'!$A$1,NA$98,$BJ102)</f>
        <v>Friend</v>
      </c>
      <c r="NB102" s="27" t="str">
        <f ca="1">OFFSET('Hero Skills'!$A$1,NB$98,$BJ102)</f>
        <v>Friend</v>
      </c>
      <c r="NC102" s="27" t="str">
        <f ca="1">OFFSET('Hero Skills'!$A$1,NC$98,$BJ102)</f>
        <v>Friend</v>
      </c>
      <c r="ND102" s="27" t="str">
        <f ca="1">OFFSET('Hero Skills'!$A$1,ND$98,$BJ102)</f>
        <v>Friend</v>
      </c>
      <c r="NE102" s="27" t="str">
        <f ca="1">OFFSET('Hero Skills'!$A$1,NE$98,$BJ102)</f>
        <v>Friend</v>
      </c>
      <c r="NF102" s="27" t="str">
        <f ca="1">OFFSET('Hero Skills'!$A$1,NF$98,$BJ102)</f>
        <v>Friend</v>
      </c>
      <c r="NG102" s="27" t="str">
        <f ca="1">OFFSET('Hero Skills'!$A$1,NG$98,$BJ102)</f>
        <v>Friend</v>
      </c>
      <c r="NH102" s="27" t="str">
        <f ca="1">OFFSET('Hero Skills'!$A$1,NH$98,$BJ102)</f>
        <v>Friend</v>
      </c>
      <c r="NI102" s="27" t="str">
        <f ca="1">OFFSET('Hero Skills'!$A$1,NI$98,$BJ102)</f>
        <v>Friend</v>
      </c>
      <c r="NJ102" s="27" t="str">
        <f ca="1">OFFSET('Hero Skills'!$A$1,NJ$98,$BJ102)</f>
        <v>Friend</v>
      </c>
      <c r="NK102" s="27" t="str">
        <f ca="1">OFFSET('Hero Skills'!$A$1,NK$98,$BJ102)</f>
        <v>Friend</v>
      </c>
      <c r="NL102" s="27" t="str">
        <f ca="1">OFFSET('Hero Skills'!$A$1,NL$98,$BJ102)</f>
        <v>Friend</v>
      </c>
      <c r="NM102" s="27" t="str">
        <f ca="1">OFFSET('Hero Skills'!$A$1,NM$98,$BJ102)</f>
        <v>Friend</v>
      </c>
      <c r="NN102" s="27" t="str">
        <f ca="1">OFFSET('Hero Skills'!$A$1,NN$98,$BJ102)</f>
        <v>Friend</v>
      </c>
      <c r="NO102" s="27" t="str">
        <f ca="1">OFFSET('Hero Skills'!$A$1,NO$98,$BJ102)</f>
        <v>Friend</v>
      </c>
      <c r="NP102" s="27" t="str">
        <f ca="1">OFFSET('Hero Skills'!$A$1,NP$98,$BJ102)</f>
        <v>Friend</v>
      </c>
      <c r="NQ102" s="27" t="str">
        <f ca="1">OFFSET('Hero Skills'!$A$1,NQ$98,$BJ102)</f>
        <v>Friend</v>
      </c>
      <c r="NR102" s="27" t="str">
        <f ca="1">OFFSET('Hero Skills'!$A$1,NR$98,$BJ102)</f>
        <v>Foe</v>
      </c>
      <c r="NS102" s="27" t="str">
        <f ca="1">OFFSET('Hero Skills'!$A$1,NS$98,$BJ102)</f>
        <v>Foe</v>
      </c>
      <c r="NT102" s="27" t="str">
        <f ca="1">OFFSET('Hero Skills'!$A$1,NT$98,$BJ102)</f>
        <v>Foe</v>
      </c>
      <c r="NU102" s="27" t="str">
        <f ca="1">OFFSET('Hero Skills'!$A$1,NU$98,$BJ102)</f>
        <v>Friend</v>
      </c>
      <c r="NV102" s="27" t="str">
        <f ca="1">OFFSET('Hero Skills'!$A$1,NV$98,$BJ102)</f>
        <v>Friend</v>
      </c>
      <c r="NW102" s="27" t="str">
        <f ca="1">OFFSET('Hero Skills'!$A$1,NW$98,$BJ102)</f>
        <v>Friend</v>
      </c>
      <c r="NX102" s="27" t="str">
        <f ca="1">OFFSET('Hero Skills'!$A$1,NX$98,$BJ102)</f>
        <v>Foe</v>
      </c>
      <c r="NY102" s="27" t="str">
        <f ca="1">OFFSET('Hero Skills'!$A$1,NY$98,$BJ102)</f>
        <v>Foe</v>
      </c>
      <c r="NZ102" s="27" t="str">
        <f ca="1">OFFSET('Hero Skills'!$A$1,NZ$98,$BJ102)</f>
        <v>Foe</v>
      </c>
      <c r="OA102" s="27" t="str">
        <f ca="1">OFFSET('Hero Skills'!$A$1,OA$98,$BJ102)</f>
        <v>Friend</v>
      </c>
      <c r="OB102" s="27" t="str">
        <f ca="1">OFFSET('Hero Skills'!$A$1,OB$98,$BJ102)</f>
        <v>Friend</v>
      </c>
      <c r="OC102" s="27" t="str">
        <f ca="1">OFFSET('Hero Skills'!$A$1,OC$98,$BJ102)</f>
        <v>Friend</v>
      </c>
      <c r="OD102" s="27" t="str">
        <f ca="1">OFFSET('Hero Skills'!$A$1,OD$98,$BJ102)</f>
        <v>Friend</v>
      </c>
      <c r="OE102" s="27" t="str">
        <f ca="1">OFFSET('Hero Skills'!$A$1,OE$98,$BJ102)</f>
        <v>Friend</v>
      </c>
      <c r="OF102" s="27" t="str">
        <f ca="1">OFFSET('Hero Skills'!$A$1,OF$98,$BJ102)</f>
        <v>Friend</v>
      </c>
      <c r="OG102" s="27" t="str">
        <f ca="1">OFFSET('Hero Skills'!$A$1,OG$98,$BJ102)</f>
        <v>Friend</v>
      </c>
      <c r="OH102" s="27" t="str">
        <f ca="1">OFFSET('Hero Skills'!$A$1,OH$98,$BJ102)</f>
        <v>Friend</v>
      </c>
      <c r="OI102" s="27" t="str">
        <f ca="1">OFFSET('Hero Skills'!$A$1,OI$98,$BJ102)</f>
        <v>Friend</v>
      </c>
      <c r="OJ102" s="27" t="str">
        <f ca="1">OFFSET('Hero Skills'!$A$1,OJ$98,$BJ102)</f>
        <v>Foe</v>
      </c>
      <c r="OK102" s="27" t="str">
        <f ca="1">OFFSET('Hero Skills'!$A$1,OK$98,$BJ102)</f>
        <v>Friend</v>
      </c>
      <c r="OL102" s="27" t="str">
        <f ca="1">OFFSET('Hero Skills'!$A$1,OL$98,$BJ102)</f>
        <v>Friend</v>
      </c>
      <c r="OM102" s="27" t="str">
        <f ca="1">OFFSET('Hero Skills'!$A$1,OM$98,$BJ102)</f>
        <v>Friend</v>
      </c>
      <c r="ON102" s="27" t="str">
        <f ca="1">OFFSET('Hero Skills'!$A$1,ON$98,$BJ102)</f>
        <v>Friend</v>
      </c>
      <c r="OO102" s="27" t="str">
        <f ca="1">OFFSET('Hero Skills'!$A$1,OO$98,$BJ102)</f>
        <v>Friend</v>
      </c>
      <c r="OP102" s="27" t="str">
        <f ca="1">OFFSET('Hero Skills'!$A$1,OP$98,$BJ102)</f>
        <v>Friend</v>
      </c>
      <c r="OQ102" s="27" t="str">
        <f ca="1">OFFSET('Hero Skills'!$A$1,OQ$98,$BJ102)</f>
        <v>Friend</v>
      </c>
      <c r="OR102" s="27" t="str">
        <f ca="1">OFFSET('Hero Skills'!$A$1,OR$98,$BJ102)</f>
        <v>Friend</v>
      </c>
      <c r="OS102" s="27" t="str">
        <f ca="1">OFFSET('Hero Skills'!$A$1,OS$98,$BJ102)</f>
        <v>Friend</v>
      </c>
      <c r="OT102" s="27" t="str">
        <f ca="1">OFFSET('Hero Skills'!$A$1,OT$98,$BJ102)</f>
        <v>Friend</v>
      </c>
      <c r="OU102" s="27" t="str">
        <f ca="1">OFFSET('Hero Skills'!$A$1,OU$98,$BJ102)</f>
        <v>Friend</v>
      </c>
      <c r="OV102" s="27" t="str">
        <f ca="1">OFFSET('Hero Skills'!$A$1,OV$98,$BJ102)</f>
        <v>Friend</v>
      </c>
      <c r="OW102" s="27" t="str">
        <f ca="1">OFFSET('Hero Skills'!$A$1,OW$98,$BJ102)</f>
        <v>Friend</v>
      </c>
      <c r="OX102" s="27" t="str">
        <f ca="1">OFFSET('Hero Skills'!$A$1,OX$98,$BJ102)</f>
        <v>Friend</v>
      </c>
      <c r="OY102" s="27" t="str">
        <f ca="1">OFFSET('Hero Skills'!$A$1,OY$98,$BJ102)</f>
        <v>Friend</v>
      </c>
      <c r="OZ102" s="27" t="str">
        <f ca="1">OFFSET('Hero Skills'!$A$1,OZ$98,$BJ102)</f>
        <v>Friend</v>
      </c>
      <c r="PA102" s="27" t="str">
        <f ca="1">OFFSET('Hero Skills'!$A$1,PA$98,$BJ102)</f>
        <v>Foe</v>
      </c>
      <c r="PB102" s="27" t="str">
        <f ca="1">OFFSET('Hero Skills'!$A$1,PB$98,$BJ102)</f>
        <v>Foe</v>
      </c>
      <c r="PC102" s="27" t="str">
        <f ca="1">OFFSET('Hero Skills'!$A$1,PC$98,$BJ102)</f>
        <v>Foe</v>
      </c>
      <c r="PD102" s="27" t="str">
        <f ca="1">OFFSET('Hero Skills'!$A$1,PD$98,$BJ102)</f>
        <v>Friend</v>
      </c>
      <c r="PE102" s="27" t="str">
        <f ca="1">OFFSET('Hero Skills'!$A$1,PE$98,$BJ102)</f>
        <v>Friend</v>
      </c>
      <c r="PF102" s="27" t="str">
        <f ca="1">OFFSET('Hero Skills'!$A$1,PF$98,$BJ102)</f>
        <v>Friend</v>
      </c>
      <c r="PG102" s="27" t="str">
        <f ca="1">OFFSET('Hero Skills'!$A$1,PG$98,$BJ102)</f>
        <v>Friend</v>
      </c>
      <c r="PH102" s="27" t="str">
        <f ca="1">OFFSET('Hero Skills'!$A$1,PH$98,$BJ102)</f>
        <v>Foe</v>
      </c>
      <c r="PI102" s="27" t="str">
        <f ca="1">OFFSET('Hero Skills'!$A$1,PI$98,$BJ102)</f>
        <v>Foe</v>
      </c>
      <c r="PJ102" s="27" t="str">
        <f ca="1">OFFSET('Hero Skills'!$A$1,PJ$98,$BJ102)</f>
        <v>Foe</v>
      </c>
      <c r="PK102" s="27" t="str">
        <f ca="1">OFFSET('Hero Skills'!$A$1,PK$98,$BJ102)</f>
        <v>Friend</v>
      </c>
      <c r="PL102" s="27" t="str">
        <f ca="1">OFFSET('Hero Skills'!$A$1,PL$98,$BJ102)</f>
        <v>Friend</v>
      </c>
      <c r="PM102" s="27" t="str">
        <f ca="1">OFFSET('Hero Skills'!$A$1,PM$98,$BJ102)</f>
        <v>Friend</v>
      </c>
      <c r="PN102" s="27" t="str">
        <f ca="1">OFFSET('Hero Skills'!$A$1,PN$98,$BJ102)</f>
        <v>Friend</v>
      </c>
      <c r="PO102" s="27" t="str">
        <f ca="1">OFFSET('Hero Skills'!$A$1,PO$98,$BJ102)</f>
        <v>Friend</v>
      </c>
      <c r="PP102" s="27" t="str">
        <f ca="1">OFFSET('Hero Skills'!$A$1,PP$98,$BJ102)</f>
        <v>Friend</v>
      </c>
      <c r="PQ102" s="27" t="str">
        <f ca="1">OFFSET('Hero Skills'!$A$1,PQ$98,$BJ102)</f>
        <v>Friend</v>
      </c>
      <c r="PR102" s="27" t="str">
        <f ca="1">OFFSET('Hero Skills'!$A$1,PR$98,$BJ102)</f>
        <v>Friend</v>
      </c>
      <c r="PS102" s="27" t="str">
        <f ca="1">OFFSET('Hero Skills'!$A$1,PS$98,$BJ102)</f>
        <v>Friend</v>
      </c>
      <c r="PT102" s="27" t="str">
        <f ca="1">OFFSET('Hero Skills'!$A$1,PT$98,$BJ102)</f>
        <v>Foe</v>
      </c>
      <c r="PU102" s="27" t="str">
        <f ca="1">OFFSET('Hero Skills'!$A$1,PU$98,$BJ102)</f>
        <v>Foe</v>
      </c>
      <c r="PV102" s="27" t="str">
        <f ca="1">OFFSET('Hero Skills'!$A$1,PV$98,$BJ102)</f>
        <v>Foe</v>
      </c>
      <c r="PW102" s="27" t="str">
        <f ca="1">OFFSET('Hero Skills'!$A$1,PW$98,$BJ102)</f>
        <v>Friend</v>
      </c>
      <c r="PX102" s="27" t="str">
        <f ca="1">OFFSET('Hero Skills'!$A$1,PX$98,$BJ102)</f>
        <v>Friend</v>
      </c>
      <c r="PY102" s="27" t="str">
        <f ca="1">OFFSET('Hero Skills'!$A$1,PY$98,$BJ102)</f>
        <v>Friend</v>
      </c>
      <c r="PZ102" s="27" t="str">
        <f ca="1">OFFSET('Hero Skills'!$A$1,PZ$98,$BJ102)</f>
        <v>Friend</v>
      </c>
      <c r="QA102" s="27" t="str">
        <f ca="1">OFFSET('Hero Skills'!$A$1,QA$98,$BJ102)</f>
        <v>Friend</v>
      </c>
      <c r="QB102" s="27" t="str">
        <f ca="1">OFFSET('Hero Skills'!$A$1,QB$98,$BJ102)</f>
        <v>Friend</v>
      </c>
      <c r="QC102" s="27" t="str">
        <f ca="1">OFFSET('Hero Skills'!$A$1,QC$98,$BJ102)</f>
        <v>Friend</v>
      </c>
      <c r="QD102" s="27" t="str">
        <f ca="1">OFFSET('Hero Skills'!$A$1,QD$98,$BJ102)</f>
        <v>Friend</v>
      </c>
      <c r="QE102" s="27" t="str">
        <f ca="1">OFFSET('Hero Skills'!$A$1,QE$98,$BJ102)</f>
        <v>Friend</v>
      </c>
      <c r="QF102" s="27" t="str">
        <f ca="1">OFFSET('Hero Skills'!$A$1,QF$98,$BJ102)</f>
        <v>Friend</v>
      </c>
      <c r="QG102" s="27" t="str">
        <f ca="1">OFFSET('Hero Skills'!$A$1,QG$98,$BJ102)</f>
        <v>Friend</v>
      </c>
      <c r="QH102" s="27" t="str">
        <f ca="1">OFFSET('Hero Skills'!$A$1,QH$98,$BJ102)</f>
        <v>Friend</v>
      </c>
      <c r="QI102" s="27" t="str">
        <f ca="1">OFFSET('Hero Skills'!$A$1,QI$98,$BJ102)</f>
        <v>Foe</v>
      </c>
      <c r="QJ102" s="27" t="str">
        <f ca="1">OFFSET('Hero Skills'!$A$1,QJ$98,$BJ102)</f>
        <v>Foe</v>
      </c>
      <c r="QK102" s="27" t="str">
        <f ca="1">OFFSET('Hero Skills'!$A$1,QK$98,$BJ102)</f>
        <v>Foe</v>
      </c>
      <c r="QL102" s="27" t="str">
        <f ca="1">OFFSET('Hero Skills'!$A$1,QL$98,$BJ102)</f>
        <v>Friend</v>
      </c>
      <c r="QM102" s="27" t="str">
        <f ca="1">OFFSET('Hero Skills'!$A$1,QM$98,$BJ102)</f>
        <v>Friend</v>
      </c>
      <c r="QN102" s="27" t="str">
        <f ca="1">OFFSET('Hero Skills'!$A$1,QN$98,$BJ102)</f>
        <v>Friend</v>
      </c>
      <c r="QO102" s="27" t="str">
        <f ca="1">OFFSET('Hero Skills'!$A$1,QO$98,$BJ102)</f>
        <v>Friend</v>
      </c>
      <c r="QP102" s="27" t="str">
        <f ca="1">OFFSET('Hero Skills'!$A$1,QP$98,$BJ102)</f>
        <v>Friend</v>
      </c>
      <c r="QQ102" s="27" t="str">
        <f ca="1">OFFSET('Hero Skills'!$A$1,QQ$98,$BJ102)</f>
        <v>Friend</v>
      </c>
      <c r="QR102" s="27" t="str">
        <f ca="1">OFFSET('Hero Skills'!$A$1,QR$98,$BJ102)</f>
        <v>Friend</v>
      </c>
      <c r="QS102" s="27" t="str">
        <f ca="1">OFFSET('Hero Skills'!$A$1,QS$98,$BJ102)</f>
        <v>Friend</v>
      </c>
      <c r="QT102" s="27" t="str">
        <f ca="1">OFFSET('Hero Skills'!$A$1,QT$98,$BJ102)</f>
        <v>Friend</v>
      </c>
      <c r="QU102" s="27" t="str">
        <f ca="1">OFFSET('Hero Skills'!$A$1,QU$98,$BJ102)</f>
        <v>Friend</v>
      </c>
      <c r="QV102" s="27" t="str">
        <f ca="1">OFFSET('Hero Skills'!$A$1,QV$98,$BJ102)</f>
        <v>Friend</v>
      </c>
      <c r="QW102" s="27" t="str">
        <f ca="1">OFFSET('Hero Skills'!$A$1,QW$98,$BJ102)</f>
        <v>Friend</v>
      </c>
      <c r="QX102" s="27" t="str">
        <f ca="1">OFFSET('Hero Skills'!$A$1,QX$98,$BJ102)</f>
        <v>Friend</v>
      </c>
      <c r="QY102" s="27" t="str">
        <f ca="1">OFFSET('Hero Skills'!$A$1,QY$98,$BJ102)</f>
        <v>Friend</v>
      </c>
      <c r="QZ102" s="27" t="str">
        <f ca="1">OFFSET('Hero Skills'!$A$1,QZ$98,$BJ102)</f>
        <v>Friend</v>
      </c>
      <c r="RA102" s="27" t="str">
        <f ca="1">OFFSET('Hero Skills'!$A$1,RA$98,$BJ102)</f>
        <v>Friend</v>
      </c>
      <c r="RB102" s="27" t="str">
        <f ca="1">OFFSET('Hero Skills'!$A$1,RB$98,$BJ102)</f>
        <v>Friend</v>
      </c>
      <c r="RC102" s="27" t="str">
        <f ca="1">OFFSET('Hero Skills'!$A$1,RC$98,$BJ102)</f>
        <v>Friend</v>
      </c>
      <c r="RD102" s="27" t="str">
        <f ca="1">OFFSET('Hero Skills'!$A$1,RD$98,$BJ102)</f>
        <v>Friend</v>
      </c>
      <c r="RE102" s="27" t="str">
        <f ca="1">OFFSET('Hero Skills'!$A$1,RE$98,$BJ102)</f>
        <v>Friend</v>
      </c>
      <c r="RF102" s="27" t="str">
        <f ca="1">OFFSET('Hero Skills'!$A$1,RF$98,$BJ102)</f>
        <v>Friend</v>
      </c>
      <c r="RG102" s="27" t="str">
        <f ca="1">OFFSET('Hero Skills'!$A$1,RG$98,$BJ102)</f>
        <v>Friend</v>
      </c>
      <c r="RH102" s="27" t="str">
        <f ca="1">OFFSET('Hero Skills'!$A$1,RH$98,$BJ102)</f>
        <v>Friend</v>
      </c>
      <c r="RI102" s="27" t="str">
        <f ca="1">OFFSET('Hero Skills'!$A$1,RI$98,$BJ102)</f>
        <v>Friend</v>
      </c>
      <c r="RJ102" s="27" t="str">
        <f ca="1">OFFSET('Hero Skills'!$A$1,RJ$98,$BJ102)</f>
        <v>Friend</v>
      </c>
      <c r="RK102" s="27" t="str">
        <f ca="1">OFFSET('Hero Skills'!$A$1,RK$98,$BJ102)</f>
        <v>Foe</v>
      </c>
      <c r="RL102" s="27" t="str">
        <f ca="1">OFFSET('Hero Skills'!$A$1,RL$98,$BJ102)</f>
        <v>Foe</v>
      </c>
      <c r="RM102" s="27" t="str">
        <f ca="1">OFFSET('Hero Skills'!$A$1,RM$98,$BJ102)</f>
        <v>Foe</v>
      </c>
      <c r="RN102" s="27" t="str">
        <f ca="1">OFFSET('Hero Skills'!$A$1,RN$98,$BJ102)</f>
        <v>Friend</v>
      </c>
      <c r="RO102" s="27" t="str">
        <f ca="1">OFFSET('Hero Skills'!$A$1,RO$98,$BJ102)</f>
        <v>Friend</v>
      </c>
      <c r="RP102" s="27" t="str">
        <f ca="1">OFFSET('Hero Skills'!$A$1,RP$98,$BJ102)</f>
        <v>Friend</v>
      </c>
      <c r="RQ102" s="27" t="str">
        <f ca="1">OFFSET('Hero Skills'!$A$1,RQ$98,$BJ102)</f>
        <v>Foe</v>
      </c>
      <c r="RR102" s="27" t="str">
        <f ca="1">OFFSET('Hero Skills'!$A$1,RR$98,$BJ102)</f>
        <v>Foe</v>
      </c>
      <c r="RS102" s="27" t="str">
        <f ca="1">OFFSET('Hero Skills'!$A$1,RS$98,$BJ102)</f>
        <v>Foe</v>
      </c>
      <c r="RT102" s="27" t="str">
        <f ca="1">OFFSET('Hero Skills'!$A$1,RT$98,$BJ102)</f>
        <v>Foe</v>
      </c>
      <c r="RU102" s="27" t="str">
        <f ca="1">OFFSET('Hero Skills'!$A$1,RU$98,$BJ102)</f>
        <v>Foe</v>
      </c>
      <c r="RV102" s="27" t="str">
        <f ca="1">OFFSET('Hero Skills'!$A$1,RV$98,$BJ102)</f>
        <v>Foe</v>
      </c>
      <c r="RW102" s="27" t="str">
        <f ca="1">OFFSET('Hero Skills'!$A$1,RW$98,$BJ102)</f>
        <v>Friend</v>
      </c>
      <c r="RX102" s="27" t="str">
        <f ca="1">OFFSET('Hero Skills'!$A$1,RX$98,$BJ102)</f>
        <v>Friend</v>
      </c>
      <c r="RY102" s="27" t="str">
        <f ca="1">OFFSET('Hero Skills'!$A$1,RY$98,$BJ102)</f>
        <v>Friend</v>
      </c>
      <c r="RZ102" s="27" t="str">
        <f ca="1">OFFSET('Hero Skills'!$A$1,RZ$98,$BJ102)</f>
        <v>Friend</v>
      </c>
      <c r="SA102" s="27" t="str">
        <f ca="1">OFFSET('Hero Skills'!$A$1,SA$98,$BJ102)</f>
        <v>Friend</v>
      </c>
      <c r="SB102" s="27" t="str">
        <f ca="1">OFFSET('Hero Skills'!$A$1,SB$98,$BJ102)</f>
        <v>Friend</v>
      </c>
      <c r="SC102" s="27" t="str">
        <f ca="1">OFFSET('Hero Skills'!$A$1,SC$98,$BJ102)</f>
        <v>Friend</v>
      </c>
      <c r="SD102" s="27" t="str">
        <f ca="1">OFFSET('Hero Skills'!$A$1,SD$98,$BJ102)</f>
        <v>Friend</v>
      </c>
      <c r="SE102" s="27" t="str">
        <f ca="1">OFFSET('Hero Skills'!$A$1,SE$98,$BJ102)</f>
        <v>Friend</v>
      </c>
      <c r="SF102" s="27" t="str">
        <f ca="1">OFFSET('Hero Skills'!$A$1,SF$98,$BJ102)</f>
        <v>Friend</v>
      </c>
      <c r="SG102" s="27" t="str">
        <f ca="1">OFFSET('Hero Skills'!$A$1,SG$98,$BJ102)</f>
        <v>Friend</v>
      </c>
      <c r="SH102" s="27" t="str">
        <f ca="1">OFFSET('Hero Skills'!$A$1,SH$98,$BJ102)</f>
        <v>Friend</v>
      </c>
      <c r="SI102" s="27" t="str">
        <f ca="1">OFFSET('Hero Skills'!$A$1,SI$98,$BJ102)</f>
        <v>Foe</v>
      </c>
      <c r="SJ102" s="27" t="str">
        <f ca="1">OFFSET('Hero Skills'!$A$1,SJ$98,$BJ102)</f>
        <v>Foe</v>
      </c>
      <c r="SK102" s="27" t="str">
        <f ca="1">OFFSET('Hero Skills'!$A$1,SK$98,$BJ102)</f>
        <v>Foe</v>
      </c>
      <c r="SL102" s="27" t="str">
        <f ca="1">OFFSET('Hero Skills'!$A$1,SL$98,$BJ102)</f>
        <v>Friend</v>
      </c>
      <c r="SM102" s="27" t="str">
        <f ca="1">OFFSET('Hero Skills'!$A$1,SM$98,$BJ102)</f>
        <v>Friend</v>
      </c>
      <c r="SN102" s="27" t="str">
        <f ca="1">OFFSET('Hero Skills'!$A$1,SN$98,$BJ102)</f>
        <v>Friend</v>
      </c>
      <c r="SO102" s="27" t="str">
        <f ca="1">OFFSET('Hero Skills'!$A$1,SO$98,$BJ102)</f>
        <v>Friend</v>
      </c>
      <c r="SP102" s="27" t="str">
        <f ca="1">OFFSET('Hero Skills'!$A$1,SP$98,$BJ102)</f>
        <v>Friend</v>
      </c>
      <c r="SQ102" s="27" t="str">
        <f ca="1">OFFSET('Hero Skills'!$A$1,SQ$98,$BJ102)</f>
        <v>Friend</v>
      </c>
      <c r="SR102" s="27" t="str">
        <f ca="1">OFFSET('Hero Skills'!$A$1,SR$98,$BJ102)</f>
        <v>Friend</v>
      </c>
      <c r="SS102" s="27" t="str">
        <f ca="1">OFFSET('Hero Skills'!$A$1,SS$98,$BJ102)</f>
        <v>Friend</v>
      </c>
      <c r="ST102" s="27" t="str">
        <f ca="1">OFFSET('Hero Skills'!$A$1,ST$98,$BJ102)</f>
        <v>Friend</v>
      </c>
      <c r="SU102" s="27" t="str">
        <f ca="1">OFFSET('Hero Skills'!$A$1,SU$98,$BJ102)</f>
        <v>Friend</v>
      </c>
      <c r="SV102" s="27" t="str">
        <f ca="1">OFFSET('Hero Skills'!$A$1,SV$98,$BJ102)</f>
        <v>Friend</v>
      </c>
      <c r="SW102" s="27" t="str">
        <f ca="1">OFFSET('Hero Skills'!$A$1,SW$98,$BJ102)</f>
        <v>Friend</v>
      </c>
      <c r="SX102" s="27" t="str">
        <f ca="1">OFFSET('Hero Skills'!$A$1,SX$98,$BJ102)</f>
        <v>Friend</v>
      </c>
      <c r="SY102" s="27" t="str">
        <f ca="1">OFFSET('Hero Skills'!$A$1,SY$98,$BJ102)</f>
        <v>Friend</v>
      </c>
      <c r="SZ102" s="27" t="str">
        <f ca="1">OFFSET('Hero Skills'!$A$1,SZ$98,$BJ102)</f>
        <v>Friend</v>
      </c>
      <c r="TA102" s="27" t="str">
        <f ca="1">OFFSET('Hero Skills'!$A$1,TA$98,$BJ102)</f>
        <v>Friend</v>
      </c>
      <c r="TB102" s="27" t="str">
        <f ca="1">OFFSET('Hero Skills'!$A$1,TB$98,$BJ102)</f>
        <v>Friend</v>
      </c>
      <c r="TC102" s="27" t="str">
        <f ca="1">OFFSET('Hero Skills'!$A$1,TC$98,$BJ102)</f>
        <v>Friend</v>
      </c>
      <c r="TD102" s="27" t="str">
        <f ca="1">OFFSET('Hero Skills'!$A$1,TD$98,$BJ102)</f>
        <v>Friend</v>
      </c>
      <c r="TE102" s="27" t="str">
        <f ca="1">OFFSET('Hero Skills'!$A$1,TE$98,$BJ102)</f>
        <v>Friend</v>
      </c>
      <c r="TF102" s="27" t="str">
        <f ca="1">OFFSET('Hero Skills'!$A$1,TF$98,$BJ102)</f>
        <v>Friend</v>
      </c>
      <c r="TG102" s="27" t="str">
        <f ca="1">OFFSET('Hero Skills'!$A$1,TG$98,$BJ102)</f>
        <v>Friend</v>
      </c>
      <c r="TH102" s="27" t="str">
        <f ca="1">OFFSET('Hero Skills'!$A$1,TH$98,$BJ102)</f>
        <v>Friend</v>
      </c>
      <c r="TI102" s="27" t="str">
        <f ca="1">OFFSET('Hero Skills'!$A$1,TI$98,$BJ102)</f>
        <v>Friend</v>
      </c>
      <c r="TJ102" s="27" t="str">
        <f ca="1">OFFSET('Hero Skills'!$A$1,TJ$98,$BJ102)</f>
        <v>Friend</v>
      </c>
      <c r="TK102" s="27" t="str">
        <f ca="1">OFFSET('Hero Skills'!$A$1,TK$98,$BJ102)</f>
        <v>Friend</v>
      </c>
      <c r="TL102" s="27" t="str">
        <f ca="1">OFFSET('Hero Skills'!$A$1,TL$98,$BJ102)</f>
        <v>Friend</v>
      </c>
      <c r="TM102" s="27" t="str">
        <f ca="1">OFFSET('Hero Skills'!$A$1,TM$98,$BJ102)</f>
        <v>Friend</v>
      </c>
      <c r="TN102" s="27" t="str">
        <f ca="1">OFFSET('Hero Skills'!$A$1,TN$98,$BJ102)</f>
        <v>Friend</v>
      </c>
      <c r="TO102" s="27" t="str">
        <f ca="1">OFFSET('Hero Skills'!$A$1,TO$98,$BJ102)</f>
        <v>Friend</v>
      </c>
      <c r="TP102" s="27" t="str">
        <f ca="1">OFFSET('Hero Skills'!$A$1,TP$98,$BJ102)</f>
        <v>Friend</v>
      </c>
      <c r="TQ102" s="27" t="str">
        <f ca="1">OFFSET('Hero Skills'!$A$1,TQ$98,$BJ102)</f>
        <v>Friend</v>
      </c>
      <c r="TR102" s="27" t="str">
        <f ca="1">OFFSET('Hero Skills'!$A$1,TR$98,$BJ102)</f>
        <v>Friend</v>
      </c>
      <c r="TS102" s="27" t="str">
        <f ca="1">OFFSET('Hero Skills'!$A$1,TS$98,$BJ102)</f>
        <v>Friend</v>
      </c>
      <c r="TT102" s="27" t="str">
        <f ca="1">OFFSET('Hero Skills'!$A$1,TT$98,$BJ102)</f>
        <v>Friend</v>
      </c>
      <c r="TU102" s="27" t="str">
        <f ca="1">OFFSET('Hero Skills'!$A$1,TU$98,$BJ102)</f>
        <v>Friend</v>
      </c>
      <c r="TV102" s="27" t="str">
        <f ca="1">OFFSET('Hero Skills'!$A$1,TV$98,$BJ102)</f>
        <v>Friend</v>
      </c>
      <c r="TW102" s="27" t="str">
        <f ca="1">OFFSET('Hero Skills'!$A$1,TW$98,$BJ102)</f>
        <v>Friend</v>
      </c>
      <c r="TX102" s="27" t="str">
        <f ca="1">OFFSET('Hero Skills'!$A$1,TX$98,$BJ102)</f>
        <v>Friend</v>
      </c>
      <c r="TY102" s="27" t="str">
        <f ca="1">OFFSET('Hero Skills'!$A$1,TY$98,$BJ102)</f>
        <v>Foe</v>
      </c>
      <c r="TZ102" s="27" t="str">
        <f ca="1">OFFSET('Hero Skills'!$A$1,TZ$98,$BJ102)</f>
        <v>Foe</v>
      </c>
      <c r="UA102" s="27" t="str">
        <f ca="1">OFFSET('Hero Skills'!$A$1,UA$98,$BJ102)</f>
        <v>Foe</v>
      </c>
      <c r="UB102" s="27" t="str">
        <f ca="1">OFFSET('Hero Skills'!$A$1,UB$98,$BJ102)</f>
        <v>Foe</v>
      </c>
      <c r="UC102" s="27" t="str">
        <f ca="1">OFFSET('Hero Skills'!$A$1,UC$98,$BJ102)</f>
        <v>Foe</v>
      </c>
      <c r="UD102" s="27" t="str">
        <f ca="1">OFFSET('Hero Skills'!$A$1,UD$98,$BJ102)</f>
        <v>Foe</v>
      </c>
      <c r="UE102" s="27" t="str">
        <f ca="1">OFFSET('Hero Skills'!$A$1,UE$98,$BJ102)</f>
        <v>Friend</v>
      </c>
      <c r="UF102" s="27" t="str">
        <f ca="1">OFFSET('Hero Skills'!$A$1,UF$98,$BJ102)</f>
        <v>Friend</v>
      </c>
      <c r="UG102" s="27" t="str">
        <f ca="1">OFFSET('Hero Skills'!$A$1,UG$98,$BJ102)</f>
        <v>Friend</v>
      </c>
      <c r="UH102" s="27" t="str">
        <f ca="1">OFFSET('Hero Skills'!$A$1,UH$98,$BJ102)</f>
        <v>Friend</v>
      </c>
      <c r="UI102" s="27" t="str">
        <f ca="1">OFFSET('Hero Skills'!$A$1,UI$98,$BJ102)</f>
        <v>Friend</v>
      </c>
      <c r="UJ102" s="27" t="str">
        <f ca="1">OFFSET('Hero Skills'!$A$1,UJ$98,$BJ102)</f>
        <v>Friend</v>
      </c>
      <c r="UK102" s="27" t="str">
        <f ca="1">OFFSET('Hero Skills'!$A$1,UK$98,$BJ102)</f>
        <v>Friend</v>
      </c>
      <c r="UL102" s="27" t="str">
        <f ca="1">OFFSET('Hero Skills'!$A$1,UL$98,$BJ102)</f>
        <v>Friend</v>
      </c>
      <c r="UM102" s="27" t="str">
        <f ca="1">OFFSET('Hero Skills'!$A$1,UM$98,$BJ102)</f>
        <v>Friend</v>
      </c>
      <c r="UN102" s="27" t="str">
        <f ca="1">OFFSET('Hero Skills'!$A$1,UN$98,$BJ102)</f>
        <v>Friend</v>
      </c>
      <c r="UO102" s="27" t="str">
        <f ca="1">OFFSET('Hero Skills'!$A$1,UO$98,$BJ102)</f>
        <v>Friend</v>
      </c>
      <c r="UP102" s="27" t="str">
        <f ca="1">OFFSET('Hero Skills'!$A$1,UP$98,$BJ102)</f>
        <v>Friend</v>
      </c>
      <c r="UQ102" s="27" t="str">
        <f ca="1">OFFSET('Hero Skills'!$A$1,UQ$98,$BJ102)</f>
        <v>Friend</v>
      </c>
      <c r="UR102" s="27" t="str">
        <f ca="1">OFFSET('Hero Skills'!$A$1,UR$98,$BJ102)</f>
        <v>Friend</v>
      </c>
      <c r="US102" s="27" t="str">
        <f ca="1">OFFSET('Hero Skills'!$A$1,US$98,$BJ102)</f>
        <v>Friend</v>
      </c>
      <c r="UT102" s="27" t="str">
        <f ca="1">OFFSET('Hero Skills'!$A$1,UT$98,$BJ102)</f>
        <v>Friend</v>
      </c>
      <c r="UU102" s="27" t="str">
        <f ca="1">OFFSET('Hero Skills'!$A$1,UU$98,$BJ102)</f>
        <v>Friend</v>
      </c>
      <c r="UV102" s="27" t="str">
        <f ca="1">OFFSET('Hero Skills'!$A$1,UV$98,$BJ102)</f>
        <v>Friend</v>
      </c>
      <c r="UW102" s="27">
        <f ca="1">OFFSET('Hero Skills'!$A$1,UW$98,$BJ102)</f>
        <v>0</v>
      </c>
      <c r="UX102" s="27">
        <f ca="1">OFFSET('Hero Skills'!$A$1,UX$98,$BJ102)</f>
        <v>0</v>
      </c>
      <c r="UY102" s="27">
        <f ca="1">OFFSET('Hero Skills'!$A$1,UY$98,$BJ102)</f>
        <v>0</v>
      </c>
      <c r="UZ102" s="27">
        <f ca="1">OFFSET('Hero Skills'!$A$1,UZ$98,$BJ102)</f>
        <v>0</v>
      </c>
      <c r="VA102" s="27">
        <f ca="1">OFFSET('Hero Skills'!$A$1,VA$98,$BJ102)</f>
        <v>0</v>
      </c>
      <c r="VB102" s="27">
        <f ca="1">OFFSET('Hero Skills'!$A$1,VB$98,$BJ102)</f>
        <v>0</v>
      </c>
      <c r="VC102" s="27">
        <f ca="1">OFFSET('Hero Skills'!$A$1,VC$98,$BJ102)</f>
        <v>0</v>
      </c>
      <c r="VD102" s="27">
        <f ca="1">OFFSET('Hero Skills'!$A$1,VD$98,$BJ102)</f>
        <v>0</v>
      </c>
      <c r="VE102" s="27">
        <f ca="1">OFFSET('Hero Skills'!$A$1,VE$98,$BJ102)</f>
        <v>0</v>
      </c>
      <c r="VF102" s="27">
        <f ca="1">OFFSET('Hero Skills'!$A$1,VF$98,$BJ102)</f>
        <v>0</v>
      </c>
      <c r="VG102" s="27">
        <f ca="1">OFFSET('Hero Skills'!$A$1,VG$98,$BJ102)</f>
        <v>0</v>
      </c>
      <c r="VH102" s="27">
        <f ca="1">OFFSET('Hero Skills'!$A$1,VH$98,$BJ102)</f>
        <v>0</v>
      </c>
      <c r="VI102" s="27">
        <f ca="1">OFFSET('Hero Skills'!$A$1,VI$98,$BJ102)</f>
        <v>0</v>
      </c>
      <c r="VJ102" s="27">
        <f ca="1">OFFSET('Hero Skills'!$A$1,VJ$98,$BJ102)</f>
        <v>0</v>
      </c>
      <c r="VK102" s="27">
        <f ca="1">OFFSET('Hero Skills'!$A$1,VK$98,$BJ102)</f>
        <v>0</v>
      </c>
      <c r="VL102" s="27">
        <f ca="1">OFFSET('Hero Skills'!$A$1,VL$98,$BJ102)</f>
        <v>0</v>
      </c>
      <c r="VM102" s="27">
        <f ca="1">OFFSET('Hero Skills'!$A$1,VM$98,$BJ102)</f>
        <v>0</v>
      </c>
      <c r="VN102" s="27">
        <f ca="1">OFFSET('Hero Skills'!$A$1,VN$98,$BJ102)</f>
        <v>0</v>
      </c>
      <c r="VO102" s="27">
        <f ca="1">OFFSET('Hero Skills'!$A$1,VO$98,$BJ102)</f>
        <v>0</v>
      </c>
      <c r="VP102" s="27">
        <f ca="1">OFFSET('Hero Skills'!$A$1,VP$98,$BJ102)</f>
        <v>0</v>
      </c>
      <c r="VQ102" s="27">
        <f ca="1">OFFSET('Hero Skills'!$A$1,VQ$98,$BJ102)</f>
        <v>0</v>
      </c>
      <c r="VR102" s="27">
        <f ca="1">OFFSET('Hero Skills'!$A$1,VR$98,$BJ102)</f>
        <v>0</v>
      </c>
      <c r="VS102" s="27">
        <f ca="1">OFFSET('Hero Skills'!$A$1,VS$98,$BJ102)</f>
        <v>0</v>
      </c>
      <c r="VT102" s="27">
        <f ca="1">OFFSET('Hero Skills'!$A$1,VT$98,$BJ102)</f>
        <v>0</v>
      </c>
      <c r="VU102" s="27">
        <f ca="1">OFFSET('Hero Skills'!$A$1,VU$98,$BJ102)</f>
        <v>0</v>
      </c>
      <c r="VV102" s="27">
        <f ca="1">OFFSET('Hero Skills'!$A$1,VV$98,$BJ102)</f>
        <v>0</v>
      </c>
      <c r="VW102" s="27">
        <f ca="1">OFFSET('Hero Skills'!$A$1,VW$98,$BJ102)</f>
        <v>0</v>
      </c>
      <c r="VX102" s="27">
        <f ca="1">OFFSET('Hero Skills'!$A$1,VX$98,$BJ102)</f>
        <v>0</v>
      </c>
      <c r="VY102" s="27">
        <f ca="1">OFFSET('Hero Skills'!$A$1,VY$98,$BJ102)</f>
        <v>0</v>
      </c>
      <c r="VZ102" s="27">
        <f ca="1">OFFSET('Hero Skills'!$A$1,VZ$98,$BJ102)</f>
        <v>0</v>
      </c>
      <c r="WA102" s="27">
        <f ca="1">OFFSET('Hero Skills'!$A$1,WA$98,$BJ102)</f>
        <v>0</v>
      </c>
      <c r="WB102" s="27">
        <f ca="1">OFFSET('Hero Skills'!$A$1,WB$98,$BJ102)</f>
        <v>0</v>
      </c>
    </row>
    <row r="103" spans="1:600" ht="12.75" x14ac:dyDescent="0.2">
      <c r="A103" s="248" t="s">
        <v>10</v>
      </c>
      <c r="B103" s="249" t="s">
        <v>24</v>
      </c>
      <c r="C103" s="56">
        <f>'MAIN PAGE'!J35</f>
        <v>11.478999999999999</v>
      </c>
      <c r="D103" s="124">
        <f>'MAIN PAGE'!J14</f>
        <v>0.2</v>
      </c>
      <c r="E103" s="124">
        <f>'MAIN PAGE'!J23+'MAIN PAGE'!G25</f>
        <v>0.05</v>
      </c>
      <c r="F103" s="254">
        <f t="shared" si="32"/>
        <v>0</v>
      </c>
      <c r="G103" s="98">
        <f>SUMIFS('Hero Stats'!D:D,'Hero Stats'!A:A,$B$69,'Hero Stats'!B:B,A103,'Hero Stats'!C:C,B103)
+SUMIFS('Hero Stats'!D:D,'Hero Stats'!A:A,$B$70,'Hero Stats'!B:B,A103,'Hero Stats'!C:C,B103)
+SUMIFS('Hero Stats'!D:D,'Hero Stats'!A:A,$B$71,'Hero Stats'!B:B,A103,'Hero Stats'!C:C,B103)</f>
        <v>3.625</v>
      </c>
      <c r="H103" s="124">
        <f>'Current Stats - Enemy'!E11</f>
        <v>6</v>
      </c>
      <c r="I103" s="124">
        <f>'MAIN PAGE'!C14</f>
        <v>1</v>
      </c>
      <c r="J103" s="124">
        <f t="shared" si="28"/>
        <v>26.63</v>
      </c>
      <c r="K103" s="251">
        <f t="shared" si="29"/>
        <v>26.38</v>
      </c>
      <c r="L103" s="252">
        <f t="shared" si="30"/>
        <v>11.478999999999999</v>
      </c>
      <c r="M103" s="253" t="b">
        <f t="shared" si="31"/>
        <v>1</v>
      </c>
      <c r="N103" s="7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>
        <v>4</v>
      </c>
      <c r="BK103" s="257" t="s">
        <v>148</v>
      </c>
      <c r="BL103" s="27" t="str">
        <f ca="1">OFFSET('Hero Skills'!$A$1,BL$98,$BJ103)</f>
        <v>Infantry</v>
      </c>
      <c r="BM103" s="27" t="str">
        <f ca="1">OFFSET('Hero Skills'!$A$1,BM$98,$BJ103)</f>
        <v>Marksman</v>
      </c>
      <c r="BN103" s="27" t="str">
        <f ca="1">OFFSET('Hero Skills'!$A$1,BN$98,$BJ103)</f>
        <v>Infantry</v>
      </c>
      <c r="BO103" s="27" t="str">
        <f ca="1">OFFSET('Hero Skills'!$A$1,BO$98,$BJ103)</f>
        <v>Lancer</v>
      </c>
      <c r="BP103" s="27" t="str">
        <f ca="1">OFFSET('Hero Skills'!$A$1,BP$98,$BJ103)</f>
        <v>Marksman</v>
      </c>
      <c r="BQ103" s="27" t="str">
        <f ca="1">OFFSET('Hero Skills'!$A$1,BQ$98,$BJ103)</f>
        <v>Infantry</v>
      </c>
      <c r="BR103" s="27" t="str">
        <f ca="1">OFFSET('Hero Skills'!$A$1,BR$98,$BJ103)</f>
        <v>Lancer</v>
      </c>
      <c r="BS103" s="27" t="str">
        <f ca="1">OFFSET('Hero Skills'!$A$1,BS$98,$BJ103)</f>
        <v>Marksman</v>
      </c>
      <c r="BT103" s="27" t="str">
        <f ca="1">OFFSET('Hero Skills'!$A$1,BT$98,$BJ103)</f>
        <v>Infantry</v>
      </c>
      <c r="BU103" s="27" t="str">
        <f ca="1">OFFSET('Hero Skills'!$A$1,BU$98,$BJ103)</f>
        <v>Infantry</v>
      </c>
      <c r="BV103" s="27" t="str">
        <f ca="1">OFFSET('Hero Skills'!$A$1,BV$98,$BJ103)</f>
        <v>Lancer</v>
      </c>
      <c r="BW103" s="27" t="str">
        <f ca="1">OFFSET('Hero Skills'!$A$1,BW$98,$BJ103)</f>
        <v>Marksman</v>
      </c>
      <c r="BX103" s="27" t="str">
        <f ca="1">OFFSET('Hero Skills'!$A$1,BX$98,$BJ103)</f>
        <v>Infantry</v>
      </c>
      <c r="BY103" s="27" t="str">
        <f ca="1">OFFSET('Hero Skills'!$A$1,BY$98,$BJ103)</f>
        <v>Lancer</v>
      </c>
      <c r="BZ103" s="27" t="str">
        <f ca="1">OFFSET('Hero Skills'!$A$1,BZ$98,$BJ103)</f>
        <v>Marksman</v>
      </c>
      <c r="CA103" s="27" t="str">
        <f ca="1">OFFSET('Hero Skills'!$A$1,CA$98,$BJ103)</f>
        <v>Lancer</v>
      </c>
      <c r="CB103" s="27" t="str">
        <f ca="1">OFFSET('Hero Skills'!$A$1,CB$98,$BJ103)</f>
        <v>Lancer</v>
      </c>
      <c r="CC103" s="27" t="str">
        <f ca="1">OFFSET('Hero Skills'!$A$1,CC$98,$BJ103)</f>
        <v>Infantry</v>
      </c>
      <c r="CD103" s="27" t="str">
        <f ca="1">OFFSET('Hero Skills'!$A$1,CD$98,$BJ103)</f>
        <v>Marksman</v>
      </c>
      <c r="CE103" s="27" t="str">
        <f ca="1">OFFSET('Hero Skills'!$A$1,CE$98,$BJ103)</f>
        <v>Infantry</v>
      </c>
      <c r="CF103" s="27" t="str">
        <f ca="1">OFFSET('Hero Skills'!$A$1,CF$98,$BJ103)</f>
        <v>Marksman</v>
      </c>
      <c r="CG103" s="27" t="str">
        <f ca="1">OFFSET('Hero Skills'!$A$1,CG$98,$BJ103)</f>
        <v>Infantry</v>
      </c>
      <c r="CH103" s="27" t="str">
        <f ca="1">OFFSET('Hero Skills'!$A$1,CH$98,$BJ103)</f>
        <v>Lancer</v>
      </c>
      <c r="CI103" s="27" t="str">
        <f ca="1">OFFSET('Hero Skills'!$A$1,CI$98,$BJ103)</f>
        <v>Marksman</v>
      </c>
      <c r="CJ103" s="27" t="str">
        <f ca="1">OFFSET('Hero Skills'!$A$1,CJ$98,$BJ103)</f>
        <v>Infantry</v>
      </c>
      <c r="CK103" s="27" t="str">
        <f ca="1">OFFSET('Hero Skills'!$A$1,CK$98,$BJ103)</f>
        <v>Lancer</v>
      </c>
      <c r="CL103" s="27" t="str">
        <f ca="1">OFFSET('Hero Skills'!$A$1,CL$98,$BJ103)</f>
        <v>Marksman</v>
      </c>
      <c r="CM103" s="27" t="str">
        <f ca="1">OFFSET('Hero Skills'!$A$1,CM$98,$BJ103)</f>
        <v>Infantry</v>
      </c>
      <c r="CN103" s="27" t="str">
        <f ca="1">OFFSET('Hero Skills'!$A$1,CN$98,$BJ103)</f>
        <v>Lancer</v>
      </c>
      <c r="CO103" s="27" t="str">
        <f ca="1">OFFSET('Hero Skills'!$A$1,CO$98,$BJ103)</f>
        <v>Marksman</v>
      </c>
      <c r="CP103" s="27" t="str">
        <f ca="1">OFFSET('Hero Skills'!$A$1,CP$98,$BJ103)</f>
        <v>Marksman</v>
      </c>
      <c r="CQ103" s="27" t="str">
        <f ca="1">OFFSET('Hero Skills'!$A$1,CQ$98,$BJ103)</f>
        <v>Marksman</v>
      </c>
      <c r="CR103" s="27" t="str">
        <f ca="1">OFFSET('Hero Skills'!$A$1,CR$98,$BJ103)</f>
        <v>Infantry</v>
      </c>
      <c r="CS103" s="27" t="str">
        <f ca="1">OFFSET('Hero Skills'!$A$1,CS$98,$BJ103)</f>
        <v>Lancer</v>
      </c>
      <c r="CT103" s="27" t="str">
        <f ca="1">OFFSET('Hero Skills'!$A$1,CT$98,$BJ103)</f>
        <v>Marksman</v>
      </c>
      <c r="CU103" s="27" t="str">
        <f ca="1">OFFSET('Hero Skills'!$A$1,CU$98,$BJ103)</f>
        <v>Infantry</v>
      </c>
      <c r="CV103" s="27" t="str">
        <f ca="1">OFFSET('Hero Skills'!$A$1,CV$98,$BJ103)</f>
        <v>Infantry</v>
      </c>
      <c r="CW103" s="27" t="str">
        <f ca="1">OFFSET('Hero Skills'!$A$1,CW$98,$BJ103)</f>
        <v>Lancer</v>
      </c>
      <c r="CX103" s="27" t="str">
        <f ca="1">OFFSET('Hero Skills'!$A$1,CX$98,$BJ103)</f>
        <v>Marksman</v>
      </c>
      <c r="CY103" s="27" t="str">
        <f ca="1">OFFSET('Hero Skills'!$A$1,CY$98,$BJ103)</f>
        <v>Infantry</v>
      </c>
      <c r="CZ103" s="27" t="str">
        <f ca="1">OFFSET('Hero Skills'!$A$1,CZ$98,$BJ103)</f>
        <v>Lancer</v>
      </c>
      <c r="DA103" s="27" t="str">
        <f ca="1">OFFSET('Hero Skills'!$A$1,DA$98,$BJ103)</f>
        <v>Marksman</v>
      </c>
      <c r="DB103" s="27" t="str">
        <f ca="1">OFFSET('Hero Skills'!$A$1,DB$98,$BJ103)</f>
        <v>Infantry</v>
      </c>
      <c r="DC103" s="27" t="str">
        <f ca="1">OFFSET('Hero Skills'!$A$1,DC$98,$BJ103)</f>
        <v>Lancer</v>
      </c>
      <c r="DD103" s="27" t="str">
        <f ca="1">OFFSET('Hero Skills'!$A$1,DD$98,$BJ103)</f>
        <v>Marksman</v>
      </c>
      <c r="DE103" s="27" t="str">
        <f ca="1">OFFSET('Hero Skills'!$A$1,DE$98,$BJ103)</f>
        <v>Infantry</v>
      </c>
      <c r="DF103" s="27" t="str">
        <f ca="1">OFFSET('Hero Skills'!$A$1,DF$98,$BJ103)</f>
        <v>Lancer</v>
      </c>
      <c r="DG103" s="27" t="str">
        <f ca="1">OFFSET('Hero Skills'!$A$1,DG$98,$BJ103)</f>
        <v>Marksman</v>
      </c>
      <c r="DH103" s="27" t="str">
        <f ca="1">OFFSET('Hero Skills'!$A$1,DH$98,$BJ103)</f>
        <v>Infantry</v>
      </c>
      <c r="DI103" s="27" t="str">
        <f ca="1">OFFSET('Hero Skills'!$A$1,DI$98,$BJ103)</f>
        <v>Lancer</v>
      </c>
      <c r="DJ103" s="27" t="str">
        <f ca="1">OFFSET('Hero Skills'!$A$1,DJ$98,$BJ103)</f>
        <v>Infantry</v>
      </c>
      <c r="DK103" s="27" t="str">
        <f ca="1">OFFSET('Hero Skills'!$A$1,DK$98,$BJ103)</f>
        <v>Marksman</v>
      </c>
      <c r="DL103" s="27" t="str">
        <f ca="1">OFFSET('Hero Skills'!$A$1,DL$98,$BJ103)</f>
        <v>Infantry</v>
      </c>
      <c r="DM103" s="27" t="str">
        <f ca="1">OFFSET('Hero Skills'!$A$1,DM$98,$BJ103)</f>
        <v>Lancer</v>
      </c>
      <c r="DN103" s="27" t="str">
        <f ca="1">OFFSET('Hero Skills'!$A$1,DN$98,$BJ103)</f>
        <v>Marksman</v>
      </c>
      <c r="DO103" s="27" t="str">
        <f ca="1">OFFSET('Hero Skills'!$A$1,DO$98,$BJ103)</f>
        <v>Infantry</v>
      </c>
      <c r="DP103" s="27" t="str">
        <f ca="1">OFFSET('Hero Skills'!$A$1,DP$98,$BJ103)</f>
        <v>Lancer</v>
      </c>
      <c r="DQ103" s="27" t="str">
        <f ca="1">OFFSET('Hero Skills'!$A$1,DQ$98,$BJ103)</f>
        <v>Marksman</v>
      </c>
      <c r="DR103" s="27" t="str">
        <f ca="1">OFFSET('Hero Skills'!$A$1,DR$98,$BJ103)</f>
        <v>Target</v>
      </c>
      <c r="DS103" s="27" t="str">
        <f ca="1">OFFSET('Hero Skills'!$A$1,DS$98,$BJ103)</f>
        <v>Infantry</v>
      </c>
      <c r="DT103" s="27" t="str">
        <f ca="1">OFFSET('Hero Skills'!$A$1,DT$98,$BJ103)</f>
        <v>Lancer</v>
      </c>
      <c r="DU103" s="27" t="str">
        <f ca="1">OFFSET('Hero Skills'!$A$1,DU$98,$BJ103)</f>
        <v>Marksman</v>
      </c>
      <c r="DV103" s="27" t="str">
        <f ca="1">OFFSET('Hero Skills'!$A$1,DV$98,$BJ103)</f>
        <v>Infantry</v>
      </c>
      <c r="DW103" s="27" t="str">
        <f ca="1">OFFSET('Hero Skills'!$A$1,DW$98,$BJ103)</f>
        <v>Lancer</v>
      </c>
      <c r="DX103" s="27" t="str">
        <f ca="1">OFFSET('Hero Skills'!$A$1,DX$98,$BJ103)</f>
        <v>Marksman</v>
      </c>
      <c r="DY103" s="27" t="str">
        <f ca="1">OFFSET('Hero Skills'!$A$1,DY$98,$BJ103)</f>
        <v>Infantry</v>
      </c>
      <c r="DZ103" s="27" t="str">
        <f ca="1">OFFSET('Hero Skills'!$A$1,DZ$98,$BJ103)</f>
        <v>Lancer</v>
      </c>
      <c r="EA103" s="27" t="str">
        <f ca="1">OFFSET('Hero Skills'!$A$1,EA$98,$BJ103)</f>
        <v>Marksman</v>
      </c>
      <c r="EB103" s="27" t="str">
        <f ca="1">OFFSET('Hero Skills'!$A$1,EB$98,$BJ103)</f>
        <v>Infantry</v>
      </c>
      <c r="EC103" s="27" t="str">
        <f ca="1">OFFSET('Hero Skills'!$A$1,EC$98,$BJ103)</f>
        <v>Lancer</v>
      </c>
      <c r="ED103" s="27" t="str">
        <f ca="1">OFFSET('Hero Skills'!$A$1,ED$98,$BJ103)</f>
        <v>Marksman</v>
      </c>
      <c r="EE103" s="27" t="str">
        <f ca="1">OFFSET('Hero Skills'!$A$1,EE$98,$BJ103)</f>
        <v>Infantry</v>
      </c>
      <c r="EF103" s="27" t="str">
        <f ca="1">OFFSET('Hero Skills'!$A$1,EF$98,$BJ103)</f>
        <v>Infantry</v>
      </c>
      <c r="EG103" s="27" t="str">
        <f ca="1">OFFSET('Hero Skills'!$A$1,EG$98,$BJ103)</f>
        <v>Infantry</v>
      </c>
      <c r="EH103" s="27" t="str">
        <f ca="1">OFFSET('Hero Skills'!$A$1,EH$98,$BJ103)</f>
        <v>Infantry</v>
      </c>
      <c r="EI103" s="27" t="str">
        <f ca="1">OFFSET('Hero Skills'!$A$1,EI$98,$BJ103)</f>
        <v>Infantry</v>
      </c>
      <c r="EJ103" s="27" t="str">
        <f ca="1">OFFSET('Hero Skills'!$A$1,EJ$98,$BJ103)</f>
        <v>Lancer</v>
      </c>
      <c r="EK103" s="27" t="str">
        <f ca="1">OFFSET('Hero Skills'!$A$1,EK$98,$BJ103)</f>
        <v>Marksman</v>
      </c>
      <c r="EL103" s="27" t="str">
        <f ca="1">OFFSET('Hero Skills'!$A$1,EL$98,$BJ103)</f>
        <v>Infantry</v>
      </c>
      <c r="EM103" s="27" t="str">
        <f ca="1">OFFSET('Hero Skills'!$A$1,EM$98,$BJ103)</f>
        <v>Lancer</v>
      </c>
      <c r="EN103" s="27" t="str">
        <f ca="1">OFFSET('Hero Skills'!$A$1,EN$98,$BJ103)</f>
        <v>Marksman</v>
      </c>
      <c r="EO103" s="27" t="str">
        <f ca="1">OFFSET('Hero Skills'!$A$1,EO$98,$BJ103)</f>
        <v>Infantry</v>
      </c>
      <c r="EP103" s="27" t="str">
        <f ca="1">OFFSET('Hero Skills'!$A$1,EP$98,$BJ103)</f>
        <v>Lancer</v>
      </c>
      <c r="EQ103" s="27" t="str">
        <f ca="1">OFFSET('Hero Skills'!$A$1,EQ$98,$BJ103)</f>
        <v>Infantry</v>
      </c>
      <c r="ER103" s="27" t="str">
        <f ca="1">OFFSET('Hero Skills'!$A$1,ER$98,$BJ103)</f>
        <v>Lancer</v>
      </c>
      <c r="ES103" s="27" t="str">
        <f ca="1">OFFSET('Hero Skills'!$A$1,ES$98,$BJ103)</f>
        <v>Marksman</v>
      </c>
      <c r="ET103" s="27" t="str">
        <f ca="1">OFFSET('Hero Skills'!$A$1,ET$98,$BJ103)</f>
        <v>Infantry</v>
      </c>
      <c r="EU103" s="27" t="str">
        <f ca="1">OFFSET('Hero Skills'!$A$1,EU$98,$BJ103)</f>
        <v>Lancer</v>
      </c>
      <c r="EV103" s="27" t="str">
        <f ca="1">OFFSET('Hero Skills'!$A$1,EV$98,$BJ103)</f>
        <v>Marksman</v>
      </c>
      <c r="EW103" s="27" t="str">
        <f ca="1">OFFSET('Hero Skills'!$A$1,EW$98,$BJ103)</f>
        <v>Infantry</v>
      </c>
      <c r="EX103" s="27" t="str">
        <f ca="1">OFFSET('Hero Skills'!$A$1,EX$98,$BJ103)</f>
        <v>Lancer</v>
      </c>
      <c r="EY103" s="27" t="str">
        <f ca="1">OFFSET('Hero Skills'!$A$1,EY$98,$BJ103)</f>
        <v>Marksman</v>
      </c>
      <c r="EZ103" s="27" t="str">
        <f ca="1">OFFSET('Hero Skills'!$A$1,EZ$98,$BJ103)</f>
        <v>Infantry</v>
      </c>
      <c r="FA103" s="27" t="str">
        <f ca="1">OFFSET('Hero Skills'!$A$1,FA$98,$BJ103)</f>
        <v>Lancer</v>
      </c>
      <c r="FB103" s="27" t="str">
        <f ca="1">OFFSET('Hero Skills'!$A$1,FB$98,$BJ103)</f>
        <v>Marksman</v>
      </c>
      <c r="FC103" s="27" t="str">
        <f ca="1">OFFSET('Hero Skills'!$A$1,FC$98,$BJ103)</f>
        <v>Marksman</v>
      </c>
      <c r="FD103" s="27" t="str">
        <f ca="1">OFFSET('Hero Skills'!$A$1,FD$98,$BJ103)</f>
        <v>Infantry</v>
      </c>
      <c r="FE103" s="27" t="str">
        <f ca="1">OFFSET('Hero Skills'!$A$1,FE$98,$BJ103)</f>
        <v>Marksman</v>
      </c>
      <c r="FF103" s="27" t="str">
        <f ca="1">OFFSET('Hero Skills'!$A$1,FF$98,$BJ103)</f>
        <v>Infantry</v>
      </c>
      <c r="FG103" s="27" t="str">
        <f ca="1">OFFSET('Hero Skills'!$A$1,FG$98,$BJ103)</f>
        <v>Infantry</v>
      </c>
      <c r="FH103" s="27" t="str">
        <f ca="1">OFFSET('Hero Skills'!$A$1,FH$98,$BJ103)</f>
        <v>Lancer</v>
      </c>
      <c r="FI103" s="27" t="str">
        <f ca="1">OFFSET('Hero Skills'!$A$1,FI$98,$BJ103)</f>
        <v>Marksman</v>
      </c>
      <c r="FJ103" s="27" t="str">
        <f ca="1">OFFSET('Hero Skills'!$A$1,FJ$98,$BJ103)</f>
        <v>Infantry</v>
      </c>
      <c r="FK103" s="27" t="str">
        <f ca="1">OFFSET('Hero Skills'!$A$1,FK$98,$BJ103)</f>
        <v>Lancer</v>
      </c>
      <c r="FL103" s="27" t="str">
        <f ca="1">OFFSET('Hero Skills'!$A$1,FL$98,$BJ103)</f>
        <v>Marksman</v>
      </c>
      <c r="FM103" s="27" t="str">
        <f ca="1">OFFSET('Hero Skills'!$A$1,FM$98,$BJ103)</f>
        <v>Infantry</v>
      </c>
      <c r="FN103" s="27" t="str">
        <f ca="1">OFFSET('Hero Skills'!$A$1,FN$98,$BJ103)</f>
        <v>Marksman</v>
      </c>
      <c r="FO103" s="27" t="str">
        <f ca="1">OFFSET('Hero Skills'!$A$1,FO$98,$BJ103)</f>
        <v>Infantry</v>
      </c>
      <c r="FP103" s="27" t="str">
        <f ca="1">OFFSET('Hero Skills'!$A$1,FP$98,$BJ103)</f>
        <v>Lancer</v>
      </c>
      <c r="FQ103" s="27" t="str">
        <f ca="1">OFFSET('Hero Skills'!$A$1,FQ$98,$BJ103)</f>
        <v>Marksman</v>
      </c>
      <c r="FR103" s="27" t="str">
        <f ca="1">OFFSET('Hero Skills'!$A$1,FR$98,$BJ103)</f>
        <v>Infantry</v>
      </c>
      <c r="FS103" s="27" t="str">
        <f ca="1">OFFSET('Hero Skills'!$A$1,FS$98,$BJ103)</f>
        <v>Lancer</v>
      </c>
      <c r="FT103" s="27" t="str">
        <f ca="1">OFFSET('Hero Skills'!$A$1,FT$98,$BJ103)</f>
        <v>Marksman</v>
      </c>
      <c r="FU103" s="27" t="str">
        <f ca="1">OFFSET('Hero Skills'!$A$1,FU$98,$BJ103)</f>
        <v>Infantry</v>
      </c>
      <c r="FV103" s="27" t="str">
        <f ca="1">OFFSET('Hero Skills'!$A$1,FV$98,$BJ103)</f>
        <v>Lancer</v>
      </c>
      <c r="FW103" s="27" t="str">
        <f ca="1">OFFSET('Hero Skills'!$A$1,FW$98,$BJ103)</f>
        <v>Marksman</v>
      </c>
      <c r="FX103" s="27" t="str">
        <f ca="1">OFFSET('Hero Skills'!$A$1,FX$98,$BJ103)</f>
        <v>Infantry</v>
      </c>
      <c r="FY103" s="27" t="str">
        <f ca="1">OFFSET('Hero Skills'!$A$1,FY$98,$BJ103)</f>
        <v>Lancer</v>
      </c>
      <c r="FZ103" s="27" t="str">
        <f ca="1">OFFSET('Hero Skills'!$A$1,FZ$98,$BJ103)</f>
        <v>Marksman</v>
      </c>
      <c r="GA103" s="27" t="str">
        <f ca="1">OFFSET('Hero Skills'!$A$1,GA$98,$BJ103)</f>
        <v>Lancer</v>
      </c>
      <c r="GB103" s="27" t="str">
        <f ca="1">OFFSET('Hero Skills'!$A$1,GB$98,$BJ103)</f>
        <v>Infantry</v>
      </c>
      <c r="GC103" s="27" t="str">
        <f ca="1">OFFSET('Hero Skills'!$A$1,GC$98,$BJ103)</f>
        <v>Lancer</v>
      </c>
      <c r="GD103" s="27" t="str">
        <f ca="1">OFFSET('Hero Skills'!$A$1,GD$98,$BJ103)</f>
        <v>Marksman</v>
      </c>
      <c r="GE103" s="27" t="str">
        <f ca="1">OFFSET('Hero Skills'!$A$1,GE$98,$BJ103)</f>
        <v>Infantry</v>
      </c>
      <c r="GF103" s="27" t="str">
        <f ca="1">OFFSET('Hero Skills'!$A$1,GF$98,$BJ103)</f>
        <v>Lancer</v>
      </c>
      <c r="GG103" s="27" t="str">
        <f ca="1">OFFSET('Hero Skills'!$A$1,GG$98,$BJ103)</f>
        <v>Marksman</v>
      </c>
      <c r="GH103" s="27" t="str">
        <f ca="1">OFFSET('Hero Skills'!$A$1,GH$98,$BJ103)</f>
        <v>Infantry</v>
      </c>
      <c r="GI103" s="27" t="str">
        <f ca="1">OFFSET('Hero Skills'!$A$1,GI$98,$BJ103)</f>
        <v>Lancer</v>
      </c>
      <c r="GJ103" s="27" t="str">
        <f ca="1">OFFSET('Hero Skills'!$A$1,GJ$98,$BJ103)</f>
        <v>Marksman</v>
      </c>
      <c r="GK103" s="27" t="str">
        <f ca="1">OFFSET('Hero Skills'!$A$1,GK$98,$BJ103)</f>
        <v>Infantry</v>
      </c>
      <c r="GL103" s="27" t="str">
        <f ca="1">OFFSET('Hero Skills'!$A$1,GL$98,$BJ103)</f>
        <v>Lancer</v>
      </c>
      <c r="GM103" s="27" t="str">
        <f ca="1">OFFSET('Hero Skills'!$A$1,GM$98,$BJ103)</f>
        <v>Marksman</v>
      </c>
      <c r="GN103" s="27" t="str">
        <f ca="1">OFFSET('Hero Skills'!$A$1,GN$98,$BJ103)</f>
        <v>Marksman</v>
      </c>
      <c r="GO103" s="27" t="str">
        <f ca="1">OFFSET('Hero Skills'!$A$1,GO$98,$BJ103)</f>
        <v>Infantry</v>
      </c>
      <c r="GP103" s="27" t="str">
        <f ca="1">OFFSET('Hero Skills'!$A$1,GP$98,$BJ103)</f>
        <v>Infantry</v>
      </c>
      <c r="GQ103" s="27" t="str">
        <f ca="1">OFFSET('Hero Skills'!$A$1,GQ$98,$BJ103)</f>
        <v>Lancer</v>
      </c>
      <c r="GR103" s="27" t="str">
        <f ca="1">OFFSET('Hero Skills'!$A$1,GR$98,$BJ103)</f>
        <v>Marksman</v>
      </c>
      <c r="GS103" s="27" t="str">
        <f ca="1">OFFSET('Hero Skills'!$A$1,GS$98,$BJ103)</f>
        <v>Infantry</v>
      </c>
      <c r="GT103" s="27" t="str">
        <f ca="1">OFFSET('Hero Skills'!$A$1,GT$98,$BJ103)</f>
        <v>Lancer</v>
      </c>
      <c r="GU103" s="27" t="str">
        <f ca="1">OFFSET('Hero Skills'!$A$1,GU$98,$BJ103)</f>
        <v>Marksman</v>
      </c>
      <c r="GV103" s="27" t="str">
        <f ca="1">OFFSET('Hero Skills'!$A$1,GV$98,$BJ103)</f>
        <v>Infantry</v>
      </c>
      <c r="GW103" s="27" t="str">
        <f ca="1">OFFSET('Hero Skills'!$A$1,GW$98,$BJ103)</f>
        <v>Lancer</v>
      </c>
      <c r="GX103" s="27" t="str">
        <f ca="1">OFFSET('Hero Skills'!$A$1,GX$98,$BJ103)</f>
        <v>Marksman</v>
      </c>
      <c r="GY103" s="27" t="str">
        <f ca="1">OFFSET('Hero Skills'!$A$1,GY$98,$BJ103)</f>
        <v>Infantry</v>
      </c>
      <c r="GZ103" s="27" t="str">
        <f ca="1">OFFSET('Hero Skills'!$A$1,GZ$98,$BJ103)</f>
        <v>Lancer</v>
      </c>
      <c r="HA103" s="27" t="str">
        <f ca="1">OFFSET('Hero Skills'!$A$1,HA$98,$BJ103)</f>
        <v>Marksman</v>
      </c>
      <c r="HB103" s="27" t="str">
        <f ca="1">OFFSET('Hero Skills'!$A$1,HB$98,$BJ103)</f>
        <v>Infantry</v>
      </c>
      <c r="HC103" s="27" t="str">
        <f ca="1">OFFSET('Hero Skills'!$A$1,HC$98,$BJ103)</f>
        <v>Lancer</v>
      </c>
      <c r="HD103" s="27" t="str">
        <f ca="1">OFFSET('Hero Skills'!$A$1,HD$98,$BJ103)</f>
        <v>Marksman</v>
      </c>
      <c r="HE103" s="27" t="str">
        <f ca="1">OFFSET('Hero Skills'!$A$1,HE$98,$BJ103)</f>
        <v>Infantry</v>
      </c>
      <c r="HF103" s="27" t="str">
        <f ca="1">OFFSET('Hero Skills'!$A$1,HF$98,$BJ103)</f>
        <v>Infantry</v>
      </c>
      <c r="HG103" s="27" t="str">
        <f ca="1">OFFSET('Hero Skills'!$A$1,HG$98,$BJ103)</f>
        <v>Lancer</v>
      </c>
      <c r="HH103" s="27" t="str">
        <f ca="1">OFFSET('Hero Skills'!$A$1,HH$98,$BJ103)</f>
        <v>Marksman</v>
      </c>
      <c r="HI103" s="27" t="str">
        <f ca="1">OFFSET('Hero Skills'!$A$1,HI$98,$BJ103)</f>
        <v>Infantry</v>
      </c>
      <c r="HJ103" s="27" t="str">
        <f ca="1">OFFSET('Hero Skills'!$A$1,HJ$98,$BJ103)</f>
        <v>Lancer</v>
      </c>
      <c r="HK103" s="27" t="str">
        <f ca="1">OFFSET('Hero Skills'!$A$1,HK$98,$BJ103)</f>
        <v>Marksman</v>
      </c>
      <c r="HL103" s="27" t="str">
        <f ca="1">OFFSET('Hero Skills'!$A$1,HL$98,$BJ103)</f>
        <v>Lancer</v>
      </c>
      <c r="HM103" s="27" t="str">
        <f ca="1">OFFSET('Hero Skills'!$A$1,HM$98,$BJ103)</f>
        <v>Infantry</v>
      </c>
      <c r="HN103" s="27" t="str">
        <f ca="1">OFFSET('Hero Skills'!$A$1,HN$98,$BJ103)</f>
        <v>Marksman</v>
      </c>
      <c r="HO103" s="27" t="str">
        <f ca="1">OFFSET('Hero Skills'!$A$1,HO$98,$BJ103)</f>
        <v>Infantry</v>
      </c>
      <c r="HP103" s="27" t="str">
        <f ca="1">OFFSET('Hero Skills'!$A$1,HP$98,$BJ103)</f>
        <v>Marksman</v>
      </c>
      <c r="HQ103" s="27" t="str">
        <f ca="1">OFFSET('Hero Skills'!$A$1,HQ$98,$BJ103)</f>
        <v>Infantry</v>
      </c>
      <c r="HR103" s="27" t="str">
        <f ca="1">OFFSET('Hero Skills'!$A$1,HR$98,$BJ103)</f>
        <v>Lancer</v>
      </c>
      <c r="HS103" s="27" t="str">
        <f ca="1">OFFSET('Hero Skills'!$A$1,HS$98,$BJ103)</f>
        <v>Marksman</v>
      </c>
      <c r="HT103" s="27" t="str">
        <f ca="1">OFFSET('Hero Skills'!$A$1,HT$98,$BJ103)</f>
        <v>Infantry</v>
      </c>
      <c r="HU103" s="27" t="str">
        <f ca="1">OFFSET('Hero Skills'!$A$1,HU$98,$BJ103)</f>
        <v>Lancer</v>
      </c>
      <c r="HV103" s="27" t="str">
        <f ca="1">OFFSET('Hero Skills'!$A$1,HV$98,$BJ103)</f>
        <v>Marksman</v>
      </c>
      <c r="HW103" s="27" t="str">
        <f ca="1">OFFSET('Hero Skills'!$A$1,HW$98,$BJ103)</f>
        <v>Marksman</v>
      </c>
      <c r="HX103" s="27" t="str">
        <f ca="1">OFFSET('Hero Skills'!$A$1,HX$98,$BJ103)</f>
        <v>Lancer</v>
      </c>
      <c r="HY103" s="27" t="str">
        <f ca="1">OFFSET('Hero Skills'!$A$1,HY$98,$BJ103)</f>
        <v>Marksman</v>
      </c>
      <c r="HZ103" s="27" t="str">
        <f ca="1">OFFSET('Hero Skills'!$A$1,HZ$98,$BJ103)</f>
        <v>Infantry</v>
      </c>
      <c r="IA103" s="27" t="str">
        <f ca="1">OFFSET('Hero Skills'!$A$1,IA$98,$BJ103)</f>
        <v>Lancer</v>
      </c>
      <c r="IB103" s="27" t="str">
        <f ca="1">OFFSET('Hero Skills'!$A$1,IB$98,$BJ103)</f>
        <v>Marksman</v>
      </c>
      <c r="IC103" s="27" t="str">
        <f ca="1">OFFSET('Hero Skills'!$A$1,IC$98,$BJ103)</f>
        <v>Infantry</v>
      </c>
      <c r="ID103" s="27" t="str">
        <f ca="1">OFFSET('Hero Skills'!$A$1,ID$98,$BJ103)</f>
        <v>Lancer</v>
      </c>
      <c r="IE103" s="27" t="str">
        <f ca="1">OFFSET('Hero Skills'!$A$1,IE$98,$BJ103)</f>
        <v>Marksman</v>
      </c>
      <c r="IF103" s="27" t="str">
        <f ca="1">OFFSET('Hero Skills'!$A$1,IF$98,$BJ103)</f>
        <v>Infantry</v>
      </c>
      <c r="IG103" s="27" t="str">
        <f ca="1">OFFSET('Hero Skills'!$A$1,IG$98,$BJ103)</f>
        <v>Infantry</v>
      </c>
      <c r="IH103" s="27" t="str">
        <f ca="1">OFFSET('Hero Skills'!$A$1,IH$98,$BJ103)</f>
        <v>Marksman</v>
      </c>
      <c r="II103" s="27" t="str">
        <f ca="1">OFFSET('Hero Skills'!$A$1,II$98,$BJ103)</f>
        <v>Infantry</v>
      </c>
      <c r="IJ103" s="27" t="str">
        <f ca="1">OFFSET('Hero Skills'!$A$1,IJ$98,$BJ103)</f>
        <v>Lancer</v>
      </c>
      <c r="IK103" s="27" t="str">
        <f ca="1">OFFSET('Hero Skills'!$A$1,IK$98,$BJ103)</f>
        <v>Marksman</v>
      </c>
      <c r="IL103" s="27" t="str">
        <f ca="1">OFFSET('Hero Skills'!$A$1,IL$98,$BJ103)</f>
        <v>Infantry</v>
      </c>
      <c r="IM103" s="27" t="str">
        <f ca="1">OFFSET('Hero Skills'!$A$1,IM$98,$BJ103)</f>
        <v>Lancer</v>
      </c>
      <c r="IN103" s="27" t="str">
        <f ca="1">OFFSET('Hero Skills'!$A$1,IN$98,$BJ103)</f>
        <v>Marksman</v>
      </c>
      <c r="IO103" s="27" t="str">
        <f ca="1">OFFSET('Hero Skills'!$A$1,IO$98,$BJ103)</f>
        <v>Infantry</v>
      </c>
      <c r="IP103" s="27" t="str">
        <f ca="1">OFFSET('Hero Skills'!$A$1,IP$98,$BJ103)</f>
        <v>Lancer</v>
      </c>
      <c r="IQ103" s="27" t="str">
        <f ca="1">OFFSET('Hero Skills'!$A$1,IQ$98,$BJ103)</f>
        <v>Infantry</v>
      </c>
      <c r="IR103" s="27" t="str">
        <f ca="1">OFFSET('Hero Skills'!$A$1,IR$98,$BJ103)</f>
        <v>Lancer</v>
      </c>
      <c r="IS103" s="27" t="str">
        <f ca="1">OFFSET('Hero Skills'!$A$1,IS$98,$BJ103)</f>
        <v>Marksman</v>
      </c>
      <c r="IT103" s="27" t="str">
        <f ca="1">OFFSET('Hero Skills'!$A$1,IT$98,$BJ103)</f>
        <v>Infantry</v>
      </c>
      <c r="IU103" s="27" t="str">
        <f ca="1">OFFSET('Hero Skills'!$A$1,IU$98,$BJ103)</f>
        <v>Lancer</v>
      </c>
      <c r="IV103" s="27" t="str">
        <f ca="1">OFFSET('Hero Skills'!$A$1,IV$98,$BJ103)</f>
        <v>Marksman</v>
      </c>
      <c r="IW103" s="27" t="str">
        <f ca="1">OFFSET('Hero Skills'!$A$1,IW$98,$BJ103)</f>
        <v>Infantry</v>
      </c>
      <c r="IX103" s="27" t="str">
        <f ca="1">OFFSET('Hero Skills'!$A$1,IX$98,$BJ103)</f>
        <v>Lancer</v>
      </c>
      <c r="IY103" s="27" t="str">
        <f ca="1">OFFSET('Hero Skills'!$A$1,IY$98,$BJ103)</f>
        <v>Marksman</v>
      </c>
      <c r="IZ103" s="27" t="str">
        <f ca="1">OFFSET('Hero Skills'!$A$1,IZ$98,$BJ103)</f>
        <v>Marksman</v>
      </c>
      <c r="JA103" s="27" t="str">
        <f ca="1">OFFSET('Hero Skills'!$A$1,JA$98,$BJ103)</f>
        <v>Infantry</v>
      </c>
      <c r="JB103" s="27" t="str">
        <f ca="1">OFFSET('Hero Skills'!$A$1,JB$98,$BJ103)</f>
        <v>Marksman</v>
      </c>
      <c r="JC103" s="27" t="str">
        <f ca="1">OFFSET('Hero Skills'!$A$1,JC$98,$BJ103)</f>
        <v>Marksman</v>
      </c>
      <c r="JD103" s="27" t="str">
        <f ca="1">OFFSET('Hero Skills'!$A$1,JD$98,$BJ103)</f>
        <v>Infantry</v>
      </c>
      <c r="JE103" s="27" t="str">
        <f ca="1">OFFSET('Hero Skills'!$A$1,JE$98,$BJ103)</f>
        <v>Lancer</v>
      </c>
      <c r="JF103" s="27" t="str">
        <f ca="1">OFFSET('Hero Skills'!$A$1,JF$98,$BJ103)</f>
        <v>Marksman</v>
      </c>
      <c r="JG103" s="27" t="str">
        <f ca="1">OFFSET('Hero Skills'!$A$1,JG$98,$BJ103)</f>
        <v>Infantry</v>
      </c>
      <c r="JH103" s="27" t="str">
        <f ca="1">OFFSET('Hero Skills'!$A$1,JH$98,$BJ103)</f>
        <v>Infantry</v>
      </c>
      <c r="JI103" s="27" t="str">
        <f ca="1">OFFSET('Hero Skills'!$A$1,JI$98,$BJ103)</f>
        <v>Lancer</v>
      </c>
      <c r="JJ103" s="27" t="str">
        <f ca="1">OFFSET('Hero Skills'!$A$1,JJ$98,$BJ103)</f>
        <v>Marksman</v>
      </c>
      <c r="JK103" s="27" t="str">
        <f ca="1">OFFSET('Hero Skills'!$A$1,JK$98,$BJ103)</f>
        <v>Infantry</v>
      </c>
      <c r="JL103" s="27" t="str">
        <f ca="1">OFFSET('Hero Skills'!$A$1,JL$98,$BJ103)</f>
        <v>Infantry</v>
      </c>
      <c r="JM103" s="27" t="str">
        <f ca="1">OFFSET('Hero Skills'!$A$1,JM$98,$BJ103)</f>
        <v>Lancer</v>
      </c>
      <c r="JN103" s="27" t="str">
        <f ca="1">OFFSET('Hero Skills'!$A$1,JN$98,$BJ103)</f>
        <v>Marksman</v>
      </c>
      <c r="JO103" s="27" t="str">
        <f ca="1">OFFSET('Hero Skills'!$A$1,JO$98,$BJ103)</f>
        <v>Infantry</v>
      </c>
      <c r="JP103" s="27" t="str">
        <f ca="1">OFFSET('Hero Skills'!$A$1,JP$98,$BJ103)</f>
        <v>Lancer</v>
      </c>
      <c r="JQ103" s="27" t="str">
        <f ca="1">OFFSET('Hero Skills'!$A$1,JQ$98,$BJ103)</f>
        <v>Marksman</v>
      </c>
      <c r="JR103" s="27" t="str">
        <f ca="1">OFFSET('Hero Skills'!$A$1,JR$98,$BJ103)</f>
        <v>Infantry</v>
      </c>
      <c r="JS103" s="27" t="str">
        <f ca="1">OFFSET('Hero Skills'!$A$1,JS$98,$BJ103)</f>
        <v>Lancer</v>
      </c>
      <c r="JT103" s="27" t="str">
        <f ca="1">OFFSET('Hero Skills'!$A$1,JT$98,$BJ103)</f>
        <v>Marksman</v>
      </c>
      <c r="JU103" s="27" t="str">
        <f ca="1">OFFSET('Hero Skills'!$A$1,JU$98,$BJ103)</f>
        <v>Lancer</v>
      </c>
      <c r="JV103" s="27" t="str">
        <f ca="1">OFFSET('Hero Skills'!$A$1,JV$98,$BJ103)</f>
        <v>Infantry</v>
      </c>
      <c r="JW103" s="27" t="str">
        <f ca="1">OFFSET('Hero Skills'!$A$1,JW$98,$BJ103)</f>
        <v>Lancer</v>
      </c>
      <c r="JX103" s="27" t="str">
        <f ca="1">OFFSET('Hero Skills'!$A$1,JX$98,$BJ103)</f>
        <v>Marksman</v>
      </c>
      <c r="JY103" s="27" t="str">
        <f ca="1">OFFSET('Hero Skills'!$A$1,JY$98,$BJ103)</f>
        <v>Infantry</v>
      </c>
      <c r="JZ103" s="27" t="str">
        <f ca="1">OFFSET('Hero Skills'!$A$1,JZ$98,$BJ103)</f>
        <v>Lancer</v>
      </c>
      <c r="KA103" s="27" t="str">
        <f ca="1">OFFSET('Hero Skills'!$A$1,KA$98,$BJ103)</f>
        <v>Marksman</v>
      </c>
      <c r="KB103" s="27" t="str">
        <f ca="1">OFFSET('Hero Skills'!$A$1,KB$98,$BJ103)</f>
        <v>Infantry</v>
      </c>
      <c r="KC103" s="27" t="str">
        <f ca="1">OFFSET('Hero Skills'!$A$1,KC$98,$BJ103)</f>
        <v>Lancer</v>
      </c>
      <c r="KD103" s="27" t="str">
        <f ca="1">OFFSET('Hero Skills'!$A$1,KD$98,$BJ103)</f>
        <v>Marksman</v>
      </c>
      <c r="KE103" s="27" t="str">
        <f ca="1">OFFSET('Hero Skills'!$A$1,KE$98,$BJ103)</f>
        <v>Marksman</v>
      </c>
      <c r="KF103" s="27" t="str">
        <f ca="1">OFFSET('Hero Skills'!$A$1,KF$98,$BJ103)</f>
        <v>Infantry</v>
      </c>
      <c r="KG103" s="27" t="str">
        <f ca="1">OFFSET('Hero Skills'!$A$1,KG$98,$BJ103)</f>
        <v>Lancer</v>
      </c>
      <c r="KH103" s="27" t="str">
        <f ca="1">OFFSET('Hero Skills'!$A$1,KH$98,$BJ103)</f>
        <v>Marksman</v>
      </c>
      <c r="KI103" s="27" t="str">
        <f ca="1">OFFSET('Hero Skills'!$A$1,KI$98,$BJ103)</f>
        <v>Lancer</v>
      </c>
      <c r="KJ103" s="27" t="str">
        <f ca="1">OFFSET('Hero Skills'!$A$1,KJ$98,$BJ103)</f>
        <v>Marksman</v>
      </c>
      <c r="KK103" s="27" t="str">
        <f ca="1">OFFSET('Hero Skills'!$A$1,KK$98,$BJ103)</f>
        <v>Infantry</v>
      </c>
      <c r="KL103" s="27" t="str">
        <f ca="1">OFFSET('Hero Skills'!$A$1,KL$98,$BJ103)</f>
        <v>Infantry</v>
      </c>
      <c r="KM103" s="27" t="str">
        <f ca="1">OFFSET('Hero Skills'!$A$1,KM$98,$BJ103)</f>
        <v>Lancer</v>
      </c>
      <c r="KN103" s="27" t="str">
        <f ca="1">OFFSET('Hero Skills'!$A$1,KN$98,$BJ103)</f>
        <v>Marksman</v>
      </c>
      <c r="KO103" s="27" t="str">
        <f ca="1">OFFSET('Hero Skills'!$A$1,KO$98,$BJ103)</f>
        <v>Infantry</v>
      </c>
      <c r="KP103" s="27" t="str">
        <f ca="1">OFFSET('Hero Skills'!$A$1,KP$98,$BJ103)</f>
        <v>Lancer</v>
      </c>
      <c r="KQ103" s="27" t="str">
        <f ca="1">OFFSET('Hero Skills'!$A$1,KQ$98,$BJ103)</f>
        <v>Marksman</v>
      </c>
      <c r="KR103" s="27" t="str">
        <f ca="1">OFFSET('Hero Skills'!$A$1,KR$98,$BJ103)</f>
        <v>Infantry</v>
      </c>
      <c r="KS103" s="27" t="str">
        <f ca="1">OFFSET('Hero Skills'!$A$1,KS$98,$BJ103)</f>
        <v>Lancer</v>
      </c>
      <c r="KT103" s="27" t="str">
        <f ca="1">OFFSET('Hero Skills'!$A$1,KT$98,$BJ103)</f>
        <v>Marksman</v>
      </c>
      <c r="KU103" s="27" t="str">
        <f ca="1">OFFSET('Hero Skills'!$A$1,KU$98,$BJ103)</f>
        <v>Infantry</v>
      </c>
      <c r="KV103" s="27" t="str">
        <f ca="1">OFFSET('Hero Skills'!$A$1,KV$98,$BJ103)</f>
        <v>Lancer</v>
      </c>
      <c r="KW103" s="27" t="str">
        <f ca="1">OFFSET('Hero Skills'!$A$1,KW$98,$BJ103)</f>
        <v>Infantry</v>
      </c>
      <c r="KX103" s="27" t="str">
        <f ca="1">OFFSET('Hero Skills'!$A$1,KX$98,$BJ103)</f>
        <v>Lancer</v>
      </c>
      <c r="KY103" s="27" t="str">
        <f ca="1">OFFSET('Hero Skills'!$A$1,KY$98,$BJ103)</f>
        <v>Marksman</v>
      </c>
      <c r="KZ103" s="27" t="str">
        <f ca="1">OFFSET('Hero Skills'!$A$1,KZ$98,$BJ103)</f>
        <v>Infantry</v>
      </c>
      <c r="LA103" s="27" t="str">
        <f ca="1">OFFSET('Hero Skills'!$A$1,LA$98,$BJ103)</f>
        <v>Lancer</v>
      </c>
      <c r="LB103" s="27" t="str">
        <f ca="1">OFFSET('Hero Skills'!$A$1,LB$98,$BJ103)</f>
        <v>Marksman</v>
      </c>
      <c r="LC103" s="27" t="str">
        <f ca="1">OFFSET('Hero Skills'!$A$1,LC$98,$BJ103)</f>
        <v>Lancer</v>
      </c>
      <c r="LD103" s="27" t="str">
        <f ca="1">OFFSET('Hero Skills'!$A$1,LD$98,$BJ103)</f>
        <v>Infantry</v>
      </c>
      <c r="LE103" s="27" t="str">
        <f ca="1">OFFSET('Hero Skills'!$A$1,LE$98,$BJ103)</f>
        <v>Infantry</v>
      </c>
      <c r="LF103" s="27" t="str">
        <f ca="1">OFFSET('Hero Skills'!$A$1,LF$98,$BJ103)</f>
        <v>Marksman</v>
      </c>
      <c r="LG103" s="27" t="str">
        <f ca="1">OFFSET('Hero Skills'!$A$1,LG$98,$BJ103)</f>
        <v>Lancer</v>
      </c>
      <c r="LH103" s="27" t="str">
        <f ca="1">OFFSET('Hero Skills'!$A$1,LH$98,$BJ103)</f>
        <v>Infantry</v>
      </c>
      <c r="LI103" s="27" t="str">
        <f ca="1">OFFSET('Hero Skills'!$A$1,LI$98,$BJ103)</f>
        <v>Lancer</v>
      </c>
      <c r="LJ103" s="27" t="str">
        <f ca="1">OFFSET('Hero Skills'!$A$1,LJ$98,$BJ103)</f>
        <v>Marksman</v>
      </c>
      <c r="LK103" s="27" t="str">
        <f ca="1">OFFSET('Hero Skills'!$A$1,LK$98,$BJ103)</f>
        <v>Infantry</v>
      </c>
      <c r="LL103" s="27" t="str">
        <f ca="1">OFFSET('Hero Skills'!$A$1,LL$98,$BJ103)</f>
        <v>Marksman</v>
      </c>
      <c r="LM103" s="27" t="str">
        <f ca="1">OFFSET('Hero Skills'!$A$1,LM$98,$BJ103)</f>
        <v>Infantry</v>
      </c>
      <c r="LN103" s="27" t="str">
        <f ca="1">OFFSET('Hero Skills'!$A$1,LN$98,$BJ103)</f>
        <v>Lancer</v>
      </c>
      <c r="LO103" s="27" t="str">
        <f ca="1">OFFSET('Hero Skills'!$A$1,LO$98,$BJ103)</f>
        <v>Marksman</v>
      </c>
      <c r="LP103" s="27" t="str">
        <f ca="1">OFFSET('Hero Skills'!$A$1,LP$98,$BJ103)</f>
        <v>Infantry</v>
      </c>
      <c r="LQ103" s="27" t="str">
        <f ca="1">OFFSET('Hero Skills'!$A$1,LQ$98,$BJ103)</f>
        <v>Infantry</v>
      </c>
      <c r="LR103" s="27" t="str">
        <f ca="1">OFFSET('Hero Skills'!$A$1,LR$98,$BJ103)</f>
        <v>Infantry</v>
      </c>
      <c r="LS103" s="27" t="str">
        <f ca="1">OFFSET('Hero Skills'!$A$1,LS$98,$BJ103)</f>
        <v>Lancer</v>
      </c>
      <c r="LT103" s="27" t="str">
        <f ca="1">OFFSET('Hero Skills'!$A$1,LT$98,$BJ103)</f>
        <v>Marksman</v>
      </c>
      <c r="LU103" s="27" t="str">
        <f ca="1">OFFSET('Hero Skills'!$A$1,LU$98,$BJ103)</f>
        <v>Infantry</v>
      </c>
      <c r="LV103" s="27" t="str">
        <f ca="1">OFFSET('Hero Skills'!$A$1,LV$98,$BJ103)</f>
        <v>Lancer</v>
      </c>
      <c r="LW103" s="27" t="str">
        <f ca="1">OFFSET('Hero Skills'!$A$1,LW$98,$BJ103)</f>
        <v>Marksman</v>
      </c>
      <c r="LX103" s="27" t="str">
        <f ca="1">OFFSET('Hero Skills'!$A$1,LX$98,$BJ103)</f>
        <v>Infantry</v>
      </c>
      <c r="LY103" s="27" t="str">
        <f ca="1">OFFSET('Hero Skills'!$A$1,LY$98,$BJ103)</f>
        <v>Lancer</v>
      </c>
      <c r="LZ103" s="27" t="str">
        <f ca="1">OFFSET('Hero Skills'!$A$1,LZ$98,$BJ103)</f>
        <v>Marksman</v>
      </c>
      <c r="MA103" s="27" t="str">
        <f ca="1">OFFSET('Hero Skills'!$A$1,MA$98,$BJ103)</f>
        <v>Lancer</v>
      </c>
      <c r="MB103" s="27" t="str">
        <f ca="1">OFFSET('Hero Skills'!$A$1,MB$98,$BJ103)</f>
        <v>Lancer</v>
      </c>
      <c r="MC103" s="27" t="str">
        <f ca="1">OFFSET('Hero Skills'!$A$1,MC$98,$BJ103)</f>
        <v>Infantry</v>
      </c>
      <c r="MD103" s="27" t="str">
        <f ca="1">OFFSET('Hero Skills'!$A$1,MD$98,$BJ103)</f>
        <v>Marksman</v>
      </c>
      <c r="ME103" s="27" t="str">
        <f ca="1">OFFSET('Hero Skills'!$A$1,ME$98,$BJ103)</f>
        <v>Infantry</v>
      </c>
      <c r="MF103" s="27" t="str">
        <f ca="1">OFFSET('Hero Skills'!$A$1,MF$98,$BJ103)</f>
        <v>Lancer</v>
      </c>
      <c r="MG103" s="27" t="str">
        <f ca="1">OFFSET('Hero Skills'!$A$1,MG$98,$BJ103)</f>
        <v>Marksman</v>
      </c>
      <c r="MH103" s="27" t="str">
        <f ca="1">OFFSET('Hero Skills'!$A$1,MH$98,$BJ103)</f>
        <v>Infantry</v>
      </c>
      <c r="MI103" s="27" t="str">
        <f ca="1">OFFSET('Hero Skills'!$A$1,MI$98,$BJ103)</f>
        <v>Lancer</v>
      </c>
      <c r="MJ103" s="27" t="str">
        <f ca="1">OFFSET('Hero Skills'!$A$1,MJ$98,$BJ103)</f>
        <v>Marksman</v>
      </c>
      <c r="MK103" s="27" t="str">
        <f ca="1">OFFSET('Hero Skills'!$A$1,MK$98,$BJ103)</f>
        <v>Marksman</v>
      </c>
      <c r="ML103" s="27" t="str">
        <f ca="1">OFFSET('Hero Skills'!$A$1,ML$98,$BJ103)</f>
        <v>Marksman</v>
      </c>
      <c r="MM103" s="27" t="str">
        <f ca="1">OFFSET('Hero Skills'!$A$1,MM$98,$BJ103)</f>
        <v>Infantry</v>
      </c>
      <c r="MN103" s="27" t="str">
        <f ca="1">OFFSET('Hero Skills'!$A$1,MN$98,$BJ103)</f>
        <v>Lancer</v>
      </c>
      <c r="MO103" s="27" t="str">
        <f ca="1">OFFSET('Hero Skills'!$A$1,MO$98,$BJ103)</f>
        <v>Marksman</v>
      </c>
      <c r="MP103" s="27" t="str">
        <f ca="1">OFFSET('Hero Skills'!$A$1,MP$98,$BJ103)</f>
        <v>Infantry</v>
      </c>
      <c r="MQ103" s="27" t="str">
        <f ca="1">OFFSET('Hero Skills'!$A$1,MQ$98,$BJ103)</f>
        <v>Lancer</v>
      </c>
      <c r="MR103" s="27" t="str">
        <f ca="1">OFFSET('Hero Skills'!$A$1,MR$98,$BJ103)</f>
        <v>Marksman</v>
      </c>
      <c r="MS103" s="27" t="str">
        <f ca="1">OFFSET('Hero Skills'!$A$1,MS$98,$BJ103)</f>
        <v>Infantry</v>
      </c>
      <c r="MT103" s="27" t="str">
        <f ca="1">OFFSET('Hero Skills'!$A$1,MT$98,$BJ103)</f>
        <v>Lancer</v>
      </c>
      <c r="MU103" s="27" t="str">
        <f ca="1">OFFSET('Hero Skills'!$A$1,MU$98,$BJ103)</f>
        <v>Marksman</v>
      </c>
      <c r="MV103" s="27" t="str">
        <f ca="1">OFFSET('Hero Skills'!$A$1,MV$98,$BJ103)</f>
        <v>Infantry</v>
      </c>
      <c r="MW103" s="27" t="str">
        <f ca="1">OFFSET('Hero Skills'!$A$1,MW$98,$BJ103)</f>
        <v>Marksman</v>
      </c>
      <c r="MX103" s="27" t="str">
        <f ca="1">OFFSET('Hero Skills'!$A$1,MX$98,$BJ103)</f>
        <v>Infantry</v>
      </c>
      <c r="MY103" s="27" t="str">
        <f ca="1">OFFSET('Hero Skills'!$A$1,MY$98,$BJ103)</f>
        <v>Lancer</v>
      </c>
      <c r="MZ103" s="27" t="str">
        <f ca="1">OFFSET('Hero Skills'!$A$1,MZ$98,$BJ103)</f>
        <v>Marksman</v>
      </c>
      <c r="NA103" s="27" t="str">
        <f ca="1">OFFSET('Hero Skills'!$A$1,NA$98,$BJ103)</f>
        <v>Infantry</v>
      </c>
      <c r="NB103" s="27" t="str">
        <f ca="1">OFFSET('Hero Skills'!$A$1,NB$98,$BJ103)</f>
        <v>Lancer</v>
      </c>
      <c r="NC103" s="27" t="str">
        <f ca="1">OFFSET('Hero Skills'!$A$1,NC$98,$BJ103)</f>
        <v>Marksman</v>
      </c>
      <c r="ND103" s="27" t="str">
        <f ca="1">OFFSET('Hero Skills'!$A$1,ND$98,$BJ103)</f>
        <v>Infantry</v>
      </c>
      <c r="NE103" s="27" t="str">
        <f ca="1">OFFSET('Hero Skills'!$A$1,NE$98,$BJ103)</f>
        <v>Marksman</v>
      </c>
      <c r="NF103" s="27" t="str">
        <f ca="1">OFFSET('Hero Skills'!$A$1,NF$98,$BJ103)</f>
        <v>Infantry</v>
      </c>
      <c r="NG103" s="27" t="str">
        <f ca="1">OFFSET('Hero Skills'!$A$1,NG$98,$BJ103)</f>
        <v>Marksman</v>
      </c>
      <c r="NH103" s="27" t="str">
        <f ca="1">OFFSET('Hero Skills'!$A$1,NH$98,$BJ103)</f>
        <v>Lancer</v>
      </c>
      <c r="NI103" s="27" t="str">
        <f ca="1">OFFSET('Hero Skills'!$A$1,NI$98,$BJ103)</f>
        <v>Infantry</v>
      </c>
      <c r="NJ103" s="27" t="str">
        <f ca="1">OFFSET('Hero Skills'!$A$1,NJ$98,$BJ103)</f>
        <v>Marksman</v>
      </c>
      <c r="NK103" s="27" t="str">
        <f ca="1">OFFSET('Hero Skills'!$A$1,NK$98,$BJ103)</f>
        <v>Lancer</v>
      </c>
      <c r="NL103" s="27" t="str">
        <f ca="1">OFFSET('Hero Skills'!$A$1,NL$98,$BJ103)</f>
        <v>Infantry</v>
      </c>
      <c r="NM103" s="27" t="str">
        <f ca="1">OFFSET('Hero Skills'!$A$1,NM$98,$BJ103)</f>
        <v>Marksman</v>
      </c>
      <c r="NN103" s="27" t="str">
        <f ca="1">OFFSET('Hero Skills'!$A$1,NN$98,$BJ103)</f>
        <v>Lancer</v>
      </c>
      <c r="NO103" s="27" t="str">
        <f ca="1">OFFSET('Hero Skills'!$A$1,NO$98,$BJ103)</f>
        <v>Infantry</v>
      </c>
      <c r="NP103" s="27" t="str">
        <f ca="1">OFFSET('Hero Skills'!$A$1,NP$98,$BJ103)</f>
        <v>Lancer</v>
      </c>
      <c r="NQ103" s="27" t="str">
        <f ca="1">OFFSET('Hero Skills'!$A$1,NQ$98,$BJ103)</f>
        <v>Marksman</v>
      </c>
      <c r="NR103" s="27" t="str">
        <f ca="1">OFFSET('Hero Skills'!$A$1,NR$98,$BJ103)</f>
        <v>Infantry</v>
      </c>
      <c r="NS103" s="27" t="str">
        <f ca="1">OFFSET('Hero Skills'!$A$1,NS$98,$BJ103)</f>
        <v>Lancer</v>
      </c>
      <c r="NT103" s="27" t="str">
        <f ca="1">OFFSET('Hero Skills'!$A$1,NT$98,$BJ103)</f>
        <v>Marksman</v>
      </c>
      <c r="NU103" s="27" t="str">
        <f ca="1">OFFSET('Hero Skills'!$A$1,NU$98,$BJ103)</f>
        <v>Infantry</v>
      </c>
      <c r="NV103" s="27" t="str">
        <f ca="1">OFFSET('Hero Skills'!$A$1,NV$98,$BJ103)</f>
        <v>Lancer</v>
      </c>
      <c r="NW103" s="27" t="str">
        <f ca="1">OFFSET('Hero Skills'!$A$1,NW$98,$BJ103)</f>
        <v>Marksman</v>
      </c>
      <c r="NX103" s="27" t="str">
        <f ca="1">OFFSET('Hero Skills'!$A$1,NX$98,$BJ103)</f>
        <v>Infantry</v>
      </c>
      <c r="NY103" s="27" t="str">
        <f ca="1">OFFSET('Hero Skills'!$A$1,NY$98,$BJ103)</f>
        <v>Lancer</v>
      </c>
      <c r="NZ103" s="27" t="str">
        <f ca="1">OFFSET('Hero Skills'!$A$1,NZ$98,$BJ103)</f>
        <v>Marksman</v>
      </c>
      <c r="OA103" s="27" t="str">
        <f ca="1">OFFSET('Hero Skills'!$A$1,OA$98,$BJ103)</f>
        <v>Marksman</v>
      </c>
      <c r="OB103" s="27" t="str">
        <f ca="1">OFFSET('Hero Skills'!$A$1,OB$98,$BJ103)</f>
        <v>Infantry</v>
      </c>
      <c r="OC103" s="27" t="str">
        <f ca="1">OFFSET('Hero Skills'!$A$1,OC$98,$BJ103)</f>
        <v>Lancer</v>
      </c>
      <c r="OD103" s="27" t="str">
        <f ca="1">OFFSET('Hero Skills'!$A$1,OD$98,$BJ103)</f>
        <v>Marksman</v>
      </c>
      <c r="OE103" s="27" t="str">
        <f ca="1">OFFSET('Hero Skills'!$A$1,OE$98,$BJ103)</f>
        <v>Infantry</v>
      </c>
      <c r="OF103" s="27" t="str">
        <f ca="1">OFFSET('Hero Skills'!$A$1,OF$98,$BJ103)</f>
        <v>Lancer</v>
      </c>
      <c r="OG103" s="27" t="str">
        <f ca="1">OFFSET('Hero Skills'!$A$1,OG$98,$BJ103)</f>
        <v>Marksman</v>
      </c>
      <c r="OH103" s="27" t="str">
        <f ca="1">OFFSET('Hero Skills'!$A$1,OH$98,$BJ103)</f>
        <v>Infantry</v>
      </c>
      <c r="OI103" s="27" t="str">
        <f ca="1">OFFSET('Hero Skills'!$A$1,OI$98,$BJ103)</f>
        <v>Infantry</v>
      </c>
      <c r="OJ103" s="27" t="str">
        <f ca="1">OFFSET('Hero Skills'!$A$1,OJ$98,$BJ103)</f>
        <v>Infantry</v>
      </c>
      <c r="OK103" s="27" t="str">
        <f ca="1">OFFSET('Hero Skills'!$A$1,OK$98,$BJ103)</f>
        <v>Infantry</v>
      </c>
      <c r="OL103" s="27" t="str">
        <f ca="1">OFFSET('Hero Skills'!$A$1,OL$98,$BJ103)</f>
        <v>Lancer</v>
      </c>
      <c r="OM103" s="27" t="str">
        <f ca="1">OFFSET('Hero Skills'!$A$1,OM$98,$BJ103)</f>
        <v>Marksman</v>
      </c>
      <c r="ON103" s="27" t="str">
        <f ca="1">OFFSET('Hero Skills'!$A$1,ON$98,$BJ103)</f>
        <v>Infantry</v>
      </c>
      <c r="OO103" s="27" t="str">
        <f ca="1">OFFSET('Hero Skills'!$A$1,OO$98,$BJ103)</f>
        <v>Lancer</v>
      </c>
      <c r="OP103" s="27" t="str">
        <f ca="1">OFFSET('Hero Skills'!$A$1,OP$98,$BJ103)</f>
        <v>Marksman</v>
      </c>
      <c r="OQ103" s="27" t="str">
        <f ca="1">OFFSET('Hero Skills'!$A$1,OQ$98,$BJ103)</f>
        <v>Infantry</v>
      </c>
      <c r="OR103" s="27" t="str">
        <f ca="1">OFFSET('Hero Skills'!$A$1,OR$98,$BJ103)</f>
        <v>Lancer</v>
      </c>
      <c r="OS103" s="27" t="str">
        <f ca="1">OFFSET('Hero Skills'!$A$1,OS$98,$BJ103)</f>
        <v>Marksman</v>
      </c>
      <c r="OT103" s="27" t="str">
        <f ca="1">OFFSET('Hero Skills'!$A$1,OT$98,$BJ103)</f>
        <v>Lancer</v>
      </c>
      <c r="OU103" s="27" t="str">
        <f ca="1">OFFSET('Hero Skills'!$A$1,OU$98,$BJ103)</f>
        <v>Infantry</v>
      </c>
      <c r="OV103" s="27" t="str">
        <f ca="1">OFFSET('Hero Skills'!$A$1,OV$98,$BJ103)</f>
        <v>Lancer</v>
      </c>
      <c r="OW103" s="27" t="str">
        <f ca="1">OFFSET('Hero Skills'!$A$1,OW$98,$BJ103)</f>
        <v>Marksman</v>
      </c>
      <c r="OX103" s="27" t="str">
        <f ca="1">OFFSET('Hero Skills'!$A$1,OX$98,$BJ103)</f>
        <v>Infantry</v>
      </c>
      <c r="OY103" s="27" t="str">
        <f ca="1">OFFSET('Hero Skills'!$A$1,OY$98,$BJ103)</f>
        <v>Lancer</v>
      </c>
      <c r="OZ103" s="27" t="str">
        <f ca="1">OFFSET('Hero Skills'!$A$1,OZ$98,$BJ103)</f>
        <v>Marksman</v>
      </c>
      <c r="PA103" s="27" t="str">
        <f ca="1">OFFSET('Hero Skills'!$A$1,PA$98,$BJ103)</f>
        <v>Infantry</v>
      </c>
      <c r="PB103" s="27" t="str">
        <f ca="1">OFFSET('Hero Skills'!$A$1,PB$98,$BJ103)</f>
        <v>Lancer</v>
      </c>
      <c r="PC103" s="27" t="str">
        <f ca="1">OFFSET('Hero Skills'!$A$1,PC$98,$BJ103)</f>
        <v>Marksman</v>
      </c>
      <c r="PD103" s="27" t="str">
        <f ca="1">OFFSET('Hero Skills'!$A$1,PD$98,$BJ103)</f>
        <v>Marksman</v>
      </c>
      <c r="PE103" s="27" t="str">
        <f ca="1">OFFSET('Hero Skills'!$A$1,PE$98,$BJ103)</f>
        <v>Infantry</v>
      </c>
      <c r="PF103" s="27" t="str">
        <f ca="1">OFFSET('Hero Skills'!$A$1,PF$98,$BJ103)</f>
        <v>Lancer</v>
      </c>
      <c r="PG103" s="27" t="str">
        <f ca="1">OFFSET('Hero Skills'!$A$1,PG$98,$BJ103)</f>
        <v>Marksman</v>
      </c>
      <c r="PH103" s="27" t="str">
        <f ca="1">OFFSET('Hero Skills'!$A$1,PH$98,$BJ103)</f>
        <v>Infantry</v>
      </c>
      <c r="PI103" s="27" t="str">
        <f ca="1">OFFSET('Hero Skills'!$A$1,PI$98,$BJ103)</f>
        <v>Lancer</v>
      </c>
      <c r="PJ103" s="27" t="str">
        <f ca="1">OFFSET('Hero Skills'!$A$1,PJ$98,$BJ103)</f>
        <v>Marksman</v>
      </c>
      <c r="PK103" s="27" t="str">
        <f ca="1">OFFSET('Hero Skills'!$A$1,PK$98,$BJ103)</f>
        <v>Infantry</v>
      </c>
      <c r="PL103" s="27" t="str">
        <f ca="1">OFFSET('Hero Skills'!$A$1,PL$98,$BJ103)</f>
        <v>Lancer</v>
      </c>
      <c r="PM103" s="27" t="str">
        <f ca="1">OFFSET('Hero Skills'!$A$1,PM$98,$BJ103)</f>
        <v>Marksman</v>
      </c>
      <c r="PN103" s="27" t="str">
        <f ca="1">OFFSET('Hero Skills'!$A$1,PN$98,$BJ103)</f>
        <v>Infantry</v>
      </c>
      <c r="PO103" s="27" t="str">
        <f ca="1">OFFSET('Hero Skills'!$A$1,PO$98,$BJ103)</f>
        <v>Lancer</v>
      </c>
      <c r="PP103" s="27" t="str">
        <f ca="1">OFFSET('Hero Skills'!$A$1,PP$98,$BJ103)</f>
        <v>Marksman</v>
      </c>
      <c r="PQ103" s="27" t="str">
        <f ca="1">OFFSET('Hero Skills'!$A$1,PQ$98,$BJ103)</f>
        <v>Infantry</v>
      </c>
      <c r="PR103" s="27" t="str">
        <f ca="1">OFFSET('Hero Skills'!$A$1,PR$98,$BJ103)</f>
        <v>Lancer</v>
      </c>
      <c r="PS103" s="27" t="str">
        <f ca="1">OFFSET('Hero Skills'!$A$1,PS$98,$BJ103)</f>
        <v>Marksman</v>
      </c>
      <c r="PT103" s="27" t="str">
        <f ca="1">OFFSET('Hero Skills'!$A$1,PT$98,$BJ103)</f>
        <v>Infantry</v>
      </c>
      <c r="PU103" s="27" t="str">
        <f ca="1">OFFSET('Hero Skills'!$A$1,PU$98,$BJ103)</f>
        <v>Lancer</v>
      </c>
      <c r="PV103" s="27" t="str">
        <f ca="1">OFFSET('Hero Skills'!$A$1,PV$98,$BJ103)</f>
        <v>Marksman</v>
      </c>
      <c r="PW103" s="27" t="str">
        <f ca="1">OFFSET('Hero Skills'!$A$1,PW$98,$BJ103)</f>
        <v>Infantry</v>
      </c>
      <c r="PX103" s="27" t="str">
        <f ca="1">OFFSET('Hero Skills'!$A$1,PX$98,$BJ103)</f>
        <v>Lancer</v>
      </c>
      <c r="PY103" s="27" t="str">
        <f ca="1">OFFSET('Hero Skills'!$A$1,PY$98,$BJ103)</f>
        <v>Marksman</v>
      </c>
      <c r="PZ103" s="27" t="str">
        <f ca="1">OFFSET('Hero Skills'!$A$1,PZ$98,$BJ103)</f>
        <v>Infantry</v>
      </c>
      <c r="QA103" s="27" t="str">
        <f ca="1">OFFSET('Hero Skills'!$A$1,QA$98,$BJ103)</f>
        <v>Lancer</v>
      </c>
      <c r="QB103" s="27" t="str">
        <f ca="1">OFFSET('Hero Skills'!$A$1,QB$98,$BJ103)</f>
        <v>Marksman</v>
      </c>
      <c r="QC103" s="27" t="str">
        <f ca="1">OFFSET('Hero Skills'!$A$1,QC$98,$BJ103)</f>
        <v>Infantry</v>
      </c>
      <c r="QD103" s="27" t="str">
        <f ca="1">OFFSET('Hero Skills'!$A$1,QD$98,$BJ103)</f>
        <v>Lancer</v>
      </c>
      <c r="QE103" s="27" t="str">
        <f ca="1">OFFSET('Hero Skills'!$A$1,QE$98,$BJ103)</f>
        <v>Marksman</v>
      </c>
      <c r="QF103" s="27" t="str">
        <f ca="1">OFFSET('Hero Skills'!$A$1,QF$98,$BJ103)</f>
        <v>Infantry</v>
      </c>
      <c r="QG103" s="27" t="str">
        <f ca="1">OFFSET('Hero Skills'!$A$1,QG$98,$BJ103)</f>
        <v>Lancer</v>
      </c>
      <c r="QH103" s="27" t="str">
        <f ca="1">OFFSET('Hero Skills'!$A$1,QH$98,$BJ103)</f>
        <v>Marksman</v>
      </c>
      <c r="QI103" s="27" t="str">
        <f ca="1">OFFSET('Hero Skills'!$A$1,QI$98,$BJ103)</f>
        <v>Infantry</v>
      </c>
      <c r="QJ103" s="27" t="str">
        <f ca="1">OFFSET('Hero Skills'!$A$1,QJ$98,$BJ103)</f>
        <v>Lancer</v>
      </c>
      <c r="QK103" s="27" t="str">
        <f ca="1">OFFSET('Hero Skills'!$A$1,QK$98,$BJ103)</f>
        <v>Marksman</v>
      </c>
      <c r="QL103" s="27" t="str">
        <f ca="1">OFFSET('Hero Skills'!$A$1,QL$98,$BJ103)</f>
        <v>Infantry</v>
      </c>
      <c r="QM103" s="27" t="str">
        <f ca="1">OFFSET('Hero Skills'!$A$1,QM$98,$BJ103)</f>
        <v>Lancer</v>
      </c>
      <c r="QN103" s="27" t="str">
        <f ca="1">OFFSET('Hero Skills'!$A$1,QN$98,$BJ103)</f>
        <v>Marksman</v>
      </c>
      <c r="QO103" s="27" t="str">
        <f ca="1">OFFSET('Hero Skills'!$A$1,QO$98,$BJ103)</f>
        <v>Infantry</v>
      </c>
      <c r="QP103" s="27" t="str">
        <f ca="1">OFFSET('Hero Skills'!$A$1,QP$98,$BJ103)</f>
        <v>Lancer</v>
      </c>
      <c r="QQ103" s="27" t="str">
        <f ca="1">OFFSET('Hero Skills'!$A$1,QQ$98,$BJ103)</f>
        <v>Marksman</v>
      </c>
      <c r="QR103" s="27" t="str">
        <f ca="1">OFFSET('Hero Skills'!$A$1,QR$98,$BJ103)</f>
        <v>Infantry</v>
      </c>
      <c r="QS103" s="27" t="str">
        <f ca="1">OFFSET('Hero Skills'!$A$1,QS$98,$BJ103)</f>
        <v>Infantry</v>
      </c>
      <c r="QT103" s="27" t="str">
        <f ca="1">OFFSET('Hero Skills'!$A$1,QT$98,$BJ103)</f>
        <v>Lancer</v>
      </c>
      <c r="QU103" s="27" t="str">
        <f ca="1">OFFSET('Hero Skills'!$A$1,QU$98,$BJ103)</f>
        <v>Marksman</v>
      </c>
      <c r="QV103" s="27" t="str">
        <f ca="1">OFFSET('Hero Skills'!$A$1,QV$98,$BJ103)</f>
        <v>Infantry</v>
      </c>
      <c r="QW103" s="27" t="str">
        <f ca="1">OFFSET('Hero Skills'!$A$1,QW$98,$BJ103)</f>
        <v>Lancer</v>
      </c>
      <c r="QX103" s="27" t="str">
        <f ca="1">OFFSET('Hero Skills'!$A$1,QX$98,$BJ103)</f>
        <v>Marksman</v>
      </c>
      <c r="QY103" s="27" t="str">
        <f ca="1">OFFSET('Hero Skills'!$A$1,QY$98,$BJ103)</f>
        <v>Infantry</v>
      </c>
      <c r="QZ103" s="27" t="str">
        <f ca="1">OFFSET('Hero Skills'!$A$1,QZ$98,$BJ103)</f>
        <v>Lancer</v>
      </c>
      <c r="RA103" s="27" t="str">
        <f ca="1">OFFSET('Hero Skills'!$A$1,RA$98,$BJ103)</f>
        <v>Marksman</v>
      </c>
      <c r="RB103" s="27" t="str">
        <f ca="1">OFFSET('Hero Skills'!$A$1,RB$98,$BJ103)</f>
        <v>Infantry</v>
      </c>
      <c r="RC103" s="27" t="str">
        <f ca="1">OFFSET('Hero Skills'!$A$1,RC$98,$BJ103)</f>
        <v>Lancer</v>
      </c>
      <c r="RD103" s="27" t="str">
        <f ca="1">OFFSET('Hero Skills'!$A$1,RD$98,$BJ103)</f>
        <v>Marksman</v>
      </c>
      <c r="RE103" s="27" t="str">
        <f ca="1">OFFSET('Hero Skills'!$A$1,RE$98,$BJ103)</f>
        <v>Infantry</v>
      </c>
      <c r="RF103" s="27" t="str">
        <f ca="1">OFFSET('Hero Skills'!$A$1,RF$98,$BJ103)</f>
        <v>Lancer</v>
      </c>
      <c r="RG103" s="27" t="str">
        <f ca="1">OFFSET('Hero Skills'!$A$1,RG$98,$BJ103)</f>
        <v>Marksman</v>
      </c>
      <c r="RH103" s="27" t="str">
        <f ca="1">OFFSET('Hero Skills'!$A$1,RH$98,$BJ103)</f>
        <v>Infantry</v>
      </c>
      <c r="RI103" s="27" t="str">
        <f ca="1">OFFSET('Hero Skills'!$A$1,RI$98,$BJ103)</f>
        <v>Lancer</v>
      </c>
      <c r="RJ103" s="27" t="str">
        <f ca="1">OFFSET('Hero Skills'!$A$1,RJ$98,$BJ103)</f>
        <v>Marksman</v>
      </c>
      <c r="RK103" s="27" t="str">
        <f ca="1">OFFSET('Hero Skills'!$A$1,RK$98,$BJ103)</f>
        <v>Infantry</v>
      </c>
      <c r="RL103" s="27" t="str">
        <f ca="1">OFFSET('Hero Skills'!$A$1,RL$98,$BJ103)</f>
        <v>Lancer</v>
      </c>
      <c r="RM103" s="27" t="str">
        <f ca="1">OFFSET('Hero Skills'!$A$1,RM$98,$BJ103)</f>
        <v>Marksman</v>
      </c>
      <c r="RN103" s="27" t="str">
        <f ca="1">OFFSET('Hero Skills'!$A$1,RN$98,$BJ103)</f>
        <v>Infantry</v>
      </c>
      <c r="RO103" s="27" t="str">
        <f ca="1">OFFSET('Hero Skills'!$A$1,RO$98,$BJ103)</f>
        <v>Lancer</v>
      </c>
      <c r="RP103" s="27" t="str">
        <f ca="1">OFFSET('Hero Skills'!$A$1,RP$98,$BJ103)</f>
        <v>Marksman</v>
      </c>
      <c r="RQ103" s="27" t="str">
        <f ca="1">OFFSET('Hero Skills'!$A$1,RQ$98,$BJ103)</f>
        <v>Infantry</v>
      </c>
      <c r="RR103" s="27" t="str">
        <f ca="1">OFFSET('Hero Skills'!$A$1,RR$98,$BJ103)</f>
        <v>Lancer</v>
      </c>
      <c r="RS103" s="27" t="str">
        <f ca="1">OFFSET('Hero Skills'!$A$1,RS$98,$BJ103)</f>
        <v>Marksman</v>
      </c>
      <c r="RT103" s="27" t="str">
        <f ca="1">OFFSET('Hero Skills'!$A$1,RT$98,$BJ103)</f>
        <v>Infantry</v>
      </c>
      <c r="RU103" s="27" t="str">
        <f ca="1">OFFSET('Hero Skills'!$A$1,RU$98,$BJ103)</f>
        <v>Lancer</v>
      </c>
      <c r="RV103" s="27" t="str">
        <f ca="1">OFFSET('Hero Skills'!$A$1,RV$98,$BJ103)</f>
        <v>Marksman</v>
      </c>
      <c r="RW103" s="27" t="str">
        <f ca="1">OFFSET('Hero Skills'!$A$1,RW$98,$BJ103)</f>
        <v>Infantry</v>
      </c>
      <c r="RX103" s="27" t="str">
        <f ca="1">OFFSET('Hero Skills'!$A$1,RX$98,$BJ103)</f>
        <v>Lancer</v>
      </c>
      <c r="RY103" s="27" t="str">
        <f ca="1">OFFSET('Hero Skills'!$A$1,RY$98,$BJ103)</f>
        <v>Marksman</v>
      </c>
      <c r="RZ103" s="27" t="str">
        <f ca="1">OFFSET('Hero Skills'!$A$1,RZ$98,$BJ103)</f>
        <v>Infantry</v>
      </c>
      <c r="SA103" s="27" t="str">
        <f ca="1">OFFSET('Hero Skills'!$A$1,SA$98,$BJ103)</f>
        <v>Lancer</v>
      </c>
      <c r="SB103" s="27" t="str">
        <f ca="1">OFFSET('Hero Skills'!$A$1,SB$98,$BJ103)</f>
        <v>Marksman</v>
      </c>
      <c r="SC103" s="27" t="str">
        <f ca="1">OFFSET('Hero Skills'!$A$1,SC$98,$BJ103)</f>
        <v>Infantry</v>
      </c>
      <c r="SD103" s="27" t="str">
        <f ca="1">OFFSET('Hero Skills'!$A$1,SD$98,$BJ103)</f>
        <v>Lancer</v>
      </c>
      <c r="SE103" s="27" t="str">
        <f ca="1">OFFSET('Hero Skills'!$A$1,SE$98,$BJ103)</f>
        <v>Marksman</v>
      </c>
      <c r="SF103" s="27" t="str">
        <f ca="1">OFFSET('Hero Skills'!$A$1,SF$98,$BJ103)</f>
        <v>Infantry</v>
      </c>
      <c r="SG103" s="27" t="str">
        <f ca="1">OFFSET('Hero Skills'!$A$1,SG$98,$BJ103)</f>
        <v>Lancer</v>
      </c>
      <c r="SH103" s="27" t="str">
        <f ca="1">OFFSET('Hero Skills'!$A$1,SH$98,$BJ103)</f>
        <v>Marksman</v>
      </c>
      <c r="SI103" s="27" t="str">
        <f ca="1">OFFSET('Hero Skills'!$A$1,SI$98,$BJ103)</f>
        <v>Infantry</v>
      </c>
      <c r="SJ103" s="27" t="str">
        <f ca="1">OFFSET('Hero Skills'!$A$1,SJ$98,$BJ103)</f>
        <v>Lancer</v>
      </c>
      <c r="SK103" s="27" t="str">
        <f ca="1">OFFSET('Hero Skills'!$A$1,SK$98,$BJ103)</f>
        <v>Marksman</v>
      </c>
      <c r="SL103" s="27" t="str">
        <f ca="1">OFFSET('Hero Skills'!$A$1,SL$98,$BJ103)</f>
        <v>Infantry</v>
      </c>
      <c r="SM103" s="27" t="str">
        <f ca="1">OFFSET('Hero Skills'!$A$1,SM$98,$BJ103)</f>
        <v>Lancer</v>
      </c>
      <c r="SN103" s="27" t="str">
        <f ca="1">OFFSET('Hero Skills'!$A$1,SN$98,$BJ103)</f>
        <v>Marksman</v>
      </c>
      <c r="SO103" s="27" t="str">
        <f ca="1">OFFSET('Hero Skills'!$A$1,SO$98,$BJ103)</f>
        <v>Infantry</v>
      </c>
      <c r="SP103" s="27" t="str">
        <f ca="1">OFFSET('Hero Skills'!$A$1,SP$98,$BJ103)</f>
        <v>Lancer</v>
      </c>
      <c r="SQ103" s="27" t="str">
        <f ca="1">OFFSET('Hero Skills'!$A$1,SQ$98,$BJ103)</f>
        <v>Marksman</v>
      </c>
      <c r="SR103" s="27" t="str">
        <f ca="1">OFFSET('Hero Skills'!$A$1,SR$98,$BJ103)</f>
        <v>Infantry</v>
      </c>
      <c r="SS103" s="27" t="str">
        <f ca="1">OFFSET('Hero Skills'!$A$1,SS$98,$BJ103)</f>
        <v>Lancer</v>
      </c>
      <c r="ST103" s="27" t="str">
        <f ca="1">OFFSET('Hero Skills'!$A$1,ST$98,$BJ103)</f>
        <v>Marksman</v>
      </c>
      <c r="SU103" s="27" t="str">
        <f ca="1">OFFSET('Hero Skills'!$A$1,SU$98,$BJ103)</f>
        <v>Infantry</v>
      </c>
      <c r="SV103" s="27" t="str">
        <f ca="1">OFFSET('Hero Skills'!$A$1,SV$98,$BJ103)</f>
        <v>Lancer</v>
      </c>
      <c r="SW103" s="27" t="str">
        <f ca="1">OFFSET('Hero Skills'!$A$1,SW$98,$BJ103)</f>
        <v>Marksman</v>
      </c>
      <c r="SX103" s="27" t="str">
        <f ca="1">OFFSET('Hero Skills'!$A$1,SX$98,$BJ103)</f>
        <v>Infantry</v>
      </c>
      <c r="SY103" s="27" t="str">
        <f ca="1">OFFSET('Hero Skills'!$A$1,SY$98,$BJ103)</f>
        <v>Lancer</v>
      </c>
      <c r="SZ103" s="27" t="str">
        <f ca="1">OFFSET('Hero Skills'!$A$1,SZ$98,$BJ103)</f>
        <v>Marksman</v>
      </c>
      <c r="TA103" s="27" t="str">
        <f ca="1">OFFSET('Hero Skills'!$A$1,TA$98,$BJ103)</f>
        <v>Infantry</v>
      </c>
      <c r="TB103" s="27" t="str">
        <f ca="1">OFFSET('Hero Skills'!$A$1,TB$98,$BJ103)</f>
        <v>Lancer</v>
      </c>
      <c r="TC103" s="27" t="str">
        <f ca="1">OFFSET('Hero Skills'!$A$1,TC$98,$BJ103)</f>
        <v>Marksman</v>
      </c>
      <c r="TD103" s="27" t="str">
        <f ca="1">OFFSET('Hero Skills'!$A$1,TD$98,$BJ103)</f>
        <v>Infantry</v>
      </c>
      <c r="TE103" s="27" t="str">
        <f ca="1">OFFSET('Hero Skills'!$A$1,TE$98,$BJ103)</f>
        <v>Lancer</v>
      </c>
      <c r="TF103" s="27" t="str">
        <f ca="1">OFFSET('Hero Skills'!$A$1,TF$98,$BJ103)</f>
        <v>Marksman</v>
      </c>
      <c r="TG103" s="27" t="str">
        <f ca="1">OFFSET('Hero Skills'!$A$1,TG$98,$BJ103)</f>
        <v>Infantry</v>
      </c>
      <c r="TH103" s="27" t="str">
        <f ca="1">OFFSET('Hero Skills'!$A$1,TH$98,$BJ103)</f>
        <v>Lancer</v>
      </c>
      <c r="TI103" s="27" t="str">
        <f ca="1">OFFSET('Hero Skills'!$A$1,TI$98,$BJ103)</f>
        <v>Marksman</v>
      </c>
      <c r="TJ103" s="27" t="str">
        <f ca="1">OFFSET('Hero Skills'!$A$1,TJ$98,$BJ103)</f>
        <v>Infantry</v>
      </c>
      <c r="TK103" s="27" t="str">
        <f ca="1">OFFSET('Hero Skills'!$A$1,TK$98,$BJ103)</f>
        <v>Lancer</v>
      </c>
      <c r="TL103" s="27" t="str">
        <f ca="1">OFFSET('Hero Skills'!$A$1,TL$98,$BJ103)</f>
        <v>Marksman</v>
      </c>
      <c r="TM103" s="27" t="str">
        <f ca="1">OFFSET('Hero Skills'!$A$1,TM$98,$BJ103)</f>
        <v>Infantry</v>
      </c>
      <c r="TN103" s="27" t="str">
        <f ca="1">OFFSET('Hero Skills'!$A$1,TN$98,$BJ103)</f>
        <v>Lancer</v>
      </c>
      <c r="TO103" s="27" t="str">
        <f ca="1">OFFSET('Hero Skills'!$A$1,TO$98,$BJ103)</f>
        <v>Marksman</v>
      </c>
      <c r="TP103" s="27" t="str">
        <f ca="1">OFFSET('Hero Skills'!$A$1,TP$98,$BJ103)</f>
        <v>Infantry</v>
      </c>
      <c r="TQ103" s="27" t="str">
        <f ca="1">OFFSET('Hero Skills'!$A$1,TQ$98,$BJ103)</f>
        <v>Lancer</v>
      </c>
      <c r="TR103" s="27" t="str">
        <f ca="1">OFFSET('Hero Skills'!$A$1,TR$98,$BJ103)</f>
        <v>Marksman</v>
      </c>
      <c r="TS103" s="27" t="str">
        <f ca="1">OFFSET('Hero Skills'!$A$1,TS$98,$BJ103)</f>
        <v>Infantry</v>
      </c>
      <c r="TT103" s="27" t="str">
        <f ca="1">OFFSET('Hero Skills'!$A$1,TT$98,$BJ103)</f>
        <v>Lancer</v>
      </c>
      <c r="TU103" s="27" t="str">
        <f ca="1">OFFSET('Hero Skills'!$A$1,TU$98,$BJ103)</f>
        <v>Marksman</v>
      </c>
      <c r="TV103" s="27" t="str">
        <f ca="1">OFFSET('Hero Skills'!$A$1,TV$98,$BJ103)</f>
        <v>Infantry</v>
      </c>
      <c r="TW103" s="27" t="str">
        <f ca="1">OFFSET('Hero Skills'!$A$1,TW$98,$BJ103)</f>
        <v>Lancer</v>
      </c>
      <c r="TX103" s="27" t="str">
        <f ca="1">OFFSET('Hero Skills'!$A$1,TX$98,$BJ103)</f>
        <v>Marksman</v>
      </c>
      <c r="TY103" s="27" t="str">
        <f ca="1">OFFSET('Hero Skills'!$A$1,TY$98,$BJ103)</f>
        <v>Infantry</v>
      </c>
      <c r="TZ103" s="27" t="str">
        <f ca="1">OFFSET('Hero Skills'!$A$1,TZ$98,$BJ103)</f>
        <v>Lancer</v>
      </c>
      <c r="UA103" s="27" t="str">
        <f ca="1">OFFSET('Hero Skills'!$A$1,UA$98,$BJ103)</f>
        <v>Marksman</v>
      </c>
      <c r="UB103" s="27" t="str">
        <f ca="1">OFFSET('Hero Skills'!$A$1,UB$98,$BJ103)</f>
        <v>Infantry</v>
      </c>
      <c r="UC103" s="27" t="str">
        <f ca="1">OFFSET('Hero Skills'!$A$1,UC$98,$BJ103)</f>
        <v>Lancer</v>
      </c>
      <c r="UD103" s="27" t="str">
        <f ca="1">OFFSET('Hero Skills'!$A$1,UD$98,$BJ103)</f>
        <v>Marksman</v>
      </c>
      <c r="UE103" s="27" t="str">
        <f ca="1">OFFSET('Hero Skills'!$A$1,UE$98,$BJ103)</f>
        <v>Infantry</v>
      </c>
      <c r="UF103" s="27" t="str">
        <f ca="1">OFFSET('Hero Skills'!$A$1,UF$98,$BJ103)</f>
        <v>Lancer</v>
      </c>
      <c r="UG103" s="27" t="str">
        <f ca="1">OFFSET('Hero Skills'!$A$1,UG$98,$BJ103)</f>
        <v>Marksman</v>
      </c>
      <c r="UH103" s="27" t="str">
        <f ca="1">OFFSET('Hero Skills'!$A$1,UH$98,$BJ103)</f>
        <v>Infantry</v>
      </c>
      <c r="UI103" s="27" t="str">
        <f ca="1">OFFSET('Hero Skills'!$A$1,UI$98,$BJ103)</f>
        <v>Lancer</v>
      </c>
      <c r="UJ103" s="27" t="str">
        <f ca="1">OFFSET('Hero Skills'!$A$1,UJ$98,$BJ103)</f>
        <v>Marksman</v>
      </c>
      <c r="UK103" s="27" t="str">
        <f ca="1">OFFSET('Hero Skills'!$A$1,UK$98,$BJ103)</f>
        <v>Infantry</v>
      </c>
      <c r="UL103" s="27" t="str">
        <f ca="1">OFFSET('Hero Skills'!$A$1,UL$98,$BJ103)</f>
        <v>Lancer</v>
      </c>
      <c r="UM103" s="27" t="str">
        <f ca="1">OFFSET('Hero Skills'!$A$1,UM$98,$BJ103)</f>
        <v>Marksman</v>
      </c>
      <c r="UN103" s="27" t="str">
        <f ca="1">OFFSET('Hero Skills'!$A$1,UN$98,$BJ103)</f>
        <v>Infantry</v>
      </c>
      <c r="UO103" s="27" t="str">
        <f ca="1">OFFSET('Hero Skills'!$A$1,UO$98,$BJ103)</f>
        <v>Lancer</v>
      </c>
      <c r="UP103" s="27" t="str">
        <f ca="1">OFFSET('Hero Skills'!$A$1,UP$98,$BJ103)</f>
        <v>Marksman</v>
      </c>
      <c r="UQ103" s="27" t="str">
        <f ca="1">OFFSET('Hero Skills'!$A$1,UQ$98,$BJ103)</f>
        <v>Infantry</v>
      </c>
      <c r="UR103" s="27" t="str">
        <f ca="1">OFFSET('Hero Skills'!$A$1,UR$98,$BJ103)</f>
        <v>Lancer</v>
      </c>
      <c r="US103" s="27" t="str">
        <f ca="1">OFFSET('Hero Skills'!$A$1,US$98,$BJ103)</f>
        <v>Marksman</v>
      </c>
      <c r="UT103" s="27" t="str">
        <f ca="1">OFFSET('Hero Skills'!$A$1,UT$98,$BJ103)</f>
        <v>Infantry</v>
      </c>
      <c r="UU103" s="27" t="str">
        <f ca="1">OFFSET('Hero Skills'!$A$1,UU$98,$BJ103)</f>
        <v>Lancer</v>
      </c>
      <c r="UV103" s="27" t="str">
        <f ca="1">OFFSET('Hero Skills'!$A$1,UV$98,$BJ103)</f>
        <v>Marksman</v>
      </c>
      <c r="UW103" s="27">
        <f ca="1">OFFSET('Hero Skills'!$A$1,UW$98,$BJ103)</f>
        <v>0</v>
      </c>
      <c r="UX103" s="27">
        <f ca="1">OFFSET('Hero Skills'!$A$1,UX$98,$BJ103)</f>
        <v>0</v>
      </c>
      <c r="UY103" s="27">
        <f ca="1">OFFSET('Hero Skills'!$A$1,UY$98,$BJ103)</f>
        <v>0</v>
      </c>
      <c r="UZ103" s="27">
        <f ca="1">OFFSET('Hero Skills'!$A$1,UZ$98,$BJ103)</f>
        <v>0</v>
      </c>
      <c r="VA103" s="27">
        <f ca="1">OFFSET('Hero Skills'!$A$1,VA$98,$BJ103)</f>
        <v>0</v>
      </c>
      <c r="VB103" s="27">
        <f ca="1">OFFSET('Hero Skills'!$A$1,VB$98,$BJ103)</f>
        <v>0</v>
      </c>
      <c r="VC103" s="27">
        <f ca="1">OFFSET('Hero Skills'!$A$1,VC$98,$BJ103)</f>
        <v>0</v>
      </c>
      <c r="VD103" s="27">
        <f ca="1">OFFSET('Hero Skills'!$A$1,VD$98,$BJ103)</f>
        <v>0</v>
      </c>
      <c r="VE103" s="27">
        <f ca="1">OFFSET('Hero Skills'!$A$1,VE$98,$BJ103)</f>
        <v>0</v>
      </c>
      <c r="VF103" s="27">
        <f ca="1">OFFSET('Hero Skills'!$A$1,VF$98,$BJ103)</f>
        <v>0</v>
      </c>
      <c r="VG103" s="27">
        <f ca="1">OFFSET('Hero Skills'!$A$1,VG$98,$BJ103)</f>
        <v>0</v>
      </c>
      <c r="VH103" s="27">
        <f ca="1">OFFSET('Hero Skills'!$A$1,VH$98,$BJ103)</f>
        <v>0</v>
      </c>
      <c r="VI103" s="27">
        <f ca="1">OFFSET('Hero Skills'!$A$1,VI$98,$BJ103)</f>
        <v>0</v>
      </c>
      <c r="VJ103" s="27">
        <f ca="1">OFFSET('Hero Skills'!$A$1,VJ$98,$BJ103)</f>
        <v>0</v>
      </c>
      <c r="VK103" s="27">
        <f ca="1">OFFSET('Hero Skills'!$A$1,VK$98,$BJ103)</f>
        <v>0</v>
      </c>
      <c r="VL103" s="27">
        <f ca="1">OFFSET('Hero Skills'!$A$1,VL$98,$BJ103)</f>
        <v>0</v>
      </c>
      <c r="VM103" s="27">
        <f ca="1">OFFSET('Hero Skills'!$A$1,VM$98,$BJ103)</f>
        <v>0</v>
      </c>
      <c r="VN103" s="27">
        <f ca="1">OFFSET('Hero Skills'!$A$1,VN$98,$BJ103)</f>
        <v>0</v>
      </c>
      <c r="VO103" s="27">
        <f ca="1">OFFSET('Hero Skills'!$A$1,VO$98,$BJ103)</f>
        <v>0</v>
      </c>
      <c r="VP103" s="27">
        <f ca="1">OFFSET('Hero Skills'!$A$1,VP$98,$BJ103)</f>
        <v>0</v>
      </c>
      <c r="VQ103" s="27">
        <f ca="1">OFFSET('Hero Skills'!$A$1,VQ$98,$BJ103)</f>
        <v>0</v>
      </c>
      <c r="VR103" s="27">
        <f ca="1">OFFSET('Hero Skills'!$A$1,VR$98,$BJ103)</f>
        <v>0</v>
      </c>
      <c r="VS103" s="27">
        <f ca="1">OFFSET('Hero Skills'!$A$1,VS$98,$BJ103)</f>
        <v>0</v>
      </c>
      <c r="VT103" s="27">
        <f ca="1">OFFSET('Hero Skills'!$A$1,VT$98,$BJ103)</f>
        <v>0</v>
      </c>
      <c r="VU103" s="27">
        <f ca="1">OFFSET('Hero Skills'!$A$1,VU$98,$BJ103)</f>
        <v>0</v>
      </c>
      <c r="VV103" s="27">
        <f ca="1">OFFSET('Hero Skills'!$A$1,VV$98,$BJ103)</f>
        <v>0</v>
      </c>
      <c r="VW103" s="27">
        <f ca="1">OFFSET('Hero Skills'!$A$1,VW$98,$BJ103)</f>
        <v>0</v>
      </c>
      <c r="VX103" s="27">
        <f ca="1">OFFSET('Hero Skills'!$A$1,VX$98,$BJ103)</f>
        <v>0</v>
      </c>
      <c r="VY103" s="27">
        <f ca="1">OFFSET('Hero Skills'!$A$1,VY$98,$BJ103)</f>
        <v>0</v>
      </c>
      <c r="VZ103" s="27">
        <f ca="1">OFFSET('Hero Skills'!$A$1,VZ$98,$BJ103)</f>
        <v>0</v>
      </c>
      <c r="WA103" s="27">
        <f ca="1">OFFSET('Hero Skills'!$A$1,WA$98,$BJ103)</f>
        <v>0</v>
      </c>
      <c r="WB103" s="27">
        <f ca="1">OFFSET('Hero Skills'!$A$1,WB$98,$BJ103)</f>
        <v>0</v>
      </c>
    </row>
    <row r="104" spans="1:600" ht="12.75" x14ac:dyDescent="0.2">
      <c r="A104" s="248" t="s">
        <v>11</v>
      </c>
      <c r="B104" s="249" t="s">
        <v>19</v>
      </c>
      <c r="C104" s="56">
        <f>'MAIN PAGE'!J36</f>
        <v>10.960000000000003</v>
      </c>
      <c r="D104" s="124">
        <f>'MAIN PAGE'!J11+'MAIN PAGE'!G15</f>
        <v>0</v>
      </c>
      <c r="E104" s="124">
        <f>'MAIN PAGE'!J19</f>
        <v>0.1</v>
      </c>
      <c r="F104" s="254">
        <f t="shared" ref="F104:F107" si="33">J42</f>
        <v>0.4375</v>
      </c>
      <c r="G104" s="98">
        <f>SUMIFS('Hero Stats'!D:D,'Hero Stats'!A:A,$B$69,'Hero Stats'!B:B,A104,'Hero Stats'!C:C,B104)
+SUMIFS('Hero Stats'!D:D,'Hero Stats'!A:A,$B$70,'Hero Stats'!B:B,A104,'Hero Stats'!C:C,B104)
+SUMIFS('Hero Stats'!D:D,'Hero Stats'!A:A,$B$71,'Hero Stats'!B:B,A104,'Hero Stats'!C:C,B104)</f>
        <v>12.8102</v>
      </c>
      <c r="H104" s="124">
        <f>'Current Stats - Enemy'!E12</f>
        <v>2</v>
      </c>
      <c r="I104" s="124">
        <f>'MAIN PAGE'!D11</f>
        <v>1</v>
      </c>
      <c r="J104" s="124">
        <f t="shared" si="28"/>
        <v>40.159182500000007</v>
      </c>
      <c r="K104" s="251">
        <f t="shared" si="29"/>
        <v>39.621682500000006</v>
      </c>
      <c r="L104" s="252">
        <f t="shared" si="30"/>
        <v>10.960000000000003</v>
      </c>
      <c r="M104" s="253" t="b">
        <f t="shared" si="31"/>
        <v>1</v>
      </c>
      <c r="N104" s="7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>
        <v>5</v>
      </c>
      <c r="BK104" s="257" t="s">
        <v>149</v>
      </c>
      <c r="BL104" s="27" t="str">
        <f ca="1">OFFSET('Hero Skills'!$A$1,BL$98,$BJ104)</f>
        <v>Attack</v>
      </c>
      <c r="BM104" s="27" t="str">
        <f ca="1">OFFSET('Hero Skills'!$A$1,BM$98,$BJ104)</f>
        <v>Attack</v>
      </c>
      <c r="BN104" s="27" t="str">
        <f ca="1">OFFSET('Hero Skills'!$A$1,BN$98,$BJ104)</f>
        <v>Attack</v>
      </c>
      <c r="BO104" s="27" t="str">
        <f ca="1">OFFSET('Hero Skills'!$A$1,BO$98,$BJ104)</f>
        <v>Attack</v>
      </c>
      <c r="BP104" s="27" t="str">
        <f ca="1">OFFSET('Hero Skills'!$A$1,BP$98,$BJ104)</f>
        <v>Attack</v>
      </c>
      <c r="BQ104" s="27" t="str">
        <f ca="1">OFFSET('Hero Skills'!$A$1,BQ$98,$BJ104)</f>
        <v>Defense</v>
      </c>
      <c r="BR104" s="27" t="str">
        <f ca="1">OFFSET('Hero Skills'!$A$1,BR$98,$BJ104)</f>
        <v>Defense</v>
      </c>
      <c r="BS104" s="27" t="str">
        <f ca="1">OFFSET('Hero Skills'!$A$1,BS$98,$BJ104)</f>
        <v>Defense</v>
      </c>
      <c r="BT104" s="27" t="str">
        <f ca="1">OFFSET('Hero Skills'!$A$1,BT$98,$BJ104)</f>
        <v>Defense</v>
      </c>
      <c r="BU104" s="27" t="str">
        <f ca="1">OFFSET('Hero Skills'!$A$1,BU$98,$BJ104)</f>
        <v>Defense</v>
      </c>
      <c r="BV104" s="27" t="str">
        <f ca="1">OFFSET('Hero Skills'!$A$1,BV$98,$BJ104)</f>
        <v>Defense</v>
      </c>
      <c r="BW104" s="27" t="str">
        <f ca="1">OFFSET('Hero Skills'!$A$1,BW$98,$BJ104)</f>
        <v>Defense</v>
      </c>
      <c r="BX104" s="27" t="str">
        <f ca="1">OFFSET('Hero Skills'!$A$1,BX$98,$BJ104)</f>
        <v>Damage Dealt</v>
      </c>
      <c r="BY104" s="27" t="str">
        <f ca="1">OFFSET('Hero Skills'!$A$1,BY$98,$BJ104)</f>
        <v>Damage Dealt</v>
      </c>
      <c r="BZ104" s="27" t="str">
        <f ca="1">OFFSET('Hero Skills'!$A$1,BZ$98,$BJ104)</f>
        <v>Damage Dealt</v>
      </c>
      <c r="CA104" s="27" t="str">
        <f ca="1">OFFSET('Hero Skills'!$A$1,CA$98,$BJ104)</f>
        <v>Damage Dealt</v>
      </c>
      <c r="CB104" s="27" t="str">
        <f ca="1">OFFSET('Hero Skills'!$A$1,CB$98,$BJ104)</f>
        <v>Damage Taken</v>
      </c>
      <c r="CC104" s="27" t="str">
        <f ca="1">OFFSET('Hero Skills'!$A$1,CC$98,$BJ104)</f>
        <v>Damage Taken</v>
      </c>
      <c r="CD104" s="27" t="str">
        <f ca="1">OFFSET('Hero Skills'!$A$1,CD$98,$BJ104)</f>
        <v>Damage Taken</v>
      </c>
      <c r="CE104" s="27" t="str">
        <f ca="1">OFFSET('Hero Skills'!$A$1,CE$98,$BJ104)</f>
        <v>Damage Dealt</v>
      </c>
      <c r="CF104" s="27" t="str">
        <f ca="1">OFFSET('Hero Skills'!$A$1,CF$98,$BJ104)</f>
        <v>Damage Dealt</v>
      </c>
      <c r="CG104" s="27" t="str">
        <f ca="1">OFFSET('Hero Skills'!$A$1,CG$98,$BJ104)</f>
        <v>Lethality</v>
      </c>
      <c r="CH104" s="27" t="str">
        <f ca="1">OFFSET('Hero Skills'!$A$1,CH$98,$BJ104)</f>
        <v>Lethality</v>
      </c>
      <c r="CI104" s="27" t="str">
        <f ca="1">OFFSET('Hero Skills'!$A$1,CI$98,$BJ104)</f>
        <v>Lethality</v>
      </c>
      <c r="CJ104" s="27" t="str">
        <f ca="1">OFFSET('Hero Skills'!$A$1,CJ$98,$BJ104)</f>
        <v>Lethality</v>
      </c>
      <c r="CK104" s="27" t="str">
        <f ca="1">OFFSET('Hero Skills'!$A$1,CK$98,$BJ104)</f>
        <v>Lethality</v>
      </c>
      <c r="CL104" s="27" t="str">
        <f ca="1">OFFSET('Hero Skills'!$A$1,CL$98,$BJ104)</f>
        <v>Lethality</v>
      </c>
      <c r="CM104" s="27" t="str">
        <f ca="1">OFFSET('Hero Skills'!$A$1,CM$98,$BJ104)</f>
        <v>Attack</v>
      </c>
      <c r="CN104" s="27" t="str">
        <f ca="1">OFFSET('Hero Skills'!$A$1,CN$98,$BJ104)</f>
        <v>Attack</v>
      </c>
      <c r="CO104" s="27" t="str">
        <f ca="1">OFFSET('Hero Skills'!$A$1,CO$98,$BJ104)</f>
        <v>Attack</v>
      </c>
      <c r="CP104" s="27" t="str">
        <f ca="1">OFFSET('Hero Skills'!$A$1,CP$98,$BJ104)</f>
        <v>Damage Dealt</v>
      </c>
      <c r="CQ104" s="27" t="str">
        <f ca="1">OFFSET('Hero Skills'!$A$1,CQ$98,$BJ104)</f>
        <v>Damage Dealt</v>
      </c>
      <c r="CR104" s="27" t="str">
        <f ca="1">OFFSET('Hero Skills'!$A$1,CR$98,$BJ104)</f>
        <v>Lethality</v>
      </c>
      <c r="CS104" s="27" t="str">
        <f ca="1">OFFSET('Hero Skills'!$A$1,CS$98,$BJ104)</f>
        <v>Lethality</v>
      </c>
      <c r="CT104" s="27" t="str">
        <f ca="1">OFFSET('Hero Skills'!$A$1,CT$98,$BJ104)</f>
        <v>Lethality</v>
      </c>
      <c r="CU104" s="27" t="str">
        <f ca="1">OFFSET('Hero Skills'!$A$1,CU$98,$BJ104)</f>
        <v>Defense</v>
      </c>
      <c r="CV104" s="27" t="str">
        <f ca="1">OFFSET('Hero Skills'!$A$1,CV$98,$BJ104)</f>
        <v>Defense</v>
      </c>
      <c r="CW104" s="27" t="str">
        <f ca="1">OFFSET('Hero Skills'!$A$1,CW$98,$BJ104)</f>
        <v>Defense</v>
      </c>
      <c r="CX104" s="27" t="str">
        <f ca="1">OFFSET('Hero Skills'!$A$1,CX$98,$BJ104)</f>
        <v>Defense</v>
      </c>
      <c r="CY104" s="27" t="str">
        <f ca="1">OFFSET('Hero Skills'!$A$1,CY$98,$BJ104)</f>
        <v>Damage Taken</v>
      </c>
      <c r="CZ104" s="27" t="str">
        <f ca="1">OFFSET('Hero Skills'!$A$1,CZ$98,$BJ104)</f>
        <v>Damage Taken</v>
      </c>
      <c r="DA104" s="27" t="str">
        <f ca="1">OFFSET('Hero Skills'!$A$1,DA$98,$BJ104)</f>
        <v>Damage Taken</v>
      </c>
      <c r="DB104" s="27" t="str">
        <f ca="1">OFFSET('Hero Skills'!$A$1,DB$98,$BJ104)</f>
        <v>Attack</v>
      </c>
      <c r="DC104" s="27" t="str">
        <f ca="1">OFFSET('Hero Skills'!$A$1,DC$98,$BJ104)</f>
        <v>Attack</v>
      </c>
      <c r="DD104" s="27" t="str">
        <f ca="1">OFFSET('Hero Skills'!$A$1,DD$98,$BJ104)</f>
        <v>Attack</v>
      </c>
      <c r="DE104" s="27" t="str">
        <f ca="1">OFFSET('Hero Skills'!$A$1,DE$98,$BJ104)</f>
        <v>Damage Taken</v>
      </c>
      <c r="DF104" s="27" t="str">
        <f ca="1">OFFSET('Hero Skills'!$A$1,DF$98,$BJ104)</f>
        <v>Damage Taken</v>
      </c>
      <c r="DG104" s="27" t="str">
        <f ca="1">OFFSET('Hero Skills'!$A$1,DG$98,$BJ104)</f>
        <v>Damage Taken</v>
      </c>
      <c r="DH104" s="27" t="str">
        <f ca="1">OFFSET('Hero Skills'!$A$1,DH$98,$BJ104)</f>
        <v>Damage Taken</v>
      </c>
      <c r="DI104" s="27" t="str">
        <f ca="1">OFFSET('Hero Skills'!$A$1,DI$98,$BJ104)</f>
        <v>Damage Dealt</v>
      </c>
      <c r="DJ104" s="27" t="str">
        <f ca="1">OFFSET('Hero Skills'!$A$1,DJ$98,$BJ104)</f>
        <v>Damage Taken</v>
      </c>
      <c r="DK104" s="27" t="str">
        <f ca="1">OFFSET('Hero Skills'!$A$1,DK$98,$BJ104)</f>
        <v>Damage Dealt</v>
      </c>
      <c r="DL104" s="27" t="str">
        <f ca="1">OFFSET('Hero Skills'!$A$1,DL$98,$BJ104)</f>
        <v>Health</v>
      </c>
      <c r="DM104" s="27" t="str">
        <f ca="1">OFFSET('Hero Skills'!$A$1,DM$98,$BJ104)</f>
        <v>Health</v>
      </c>
      <c r="DN104" s="27" t="str">
        <f ca="1">OFFSET('Hero Skills'!$A$1,DN$98,$BJ104)</f>
        <v>Health</v>
      </c>
      <c r="DO104" s="27" t="str">
        <f ca="1">OFFSET('Hero Skills'!$A$1,DO$98,$BJ104)</f>
        <v>Attack</v>
      </c>
      <c r="DP104" s="27" t="str">
        <f ca="1">OFFSET('Hero Skills'!$A$1,DP$98,$BJ104)</f>
        <v>Attack</v>
      </c>
      <c r="DQ104" s="27" t="str">
        <f ca="1">OFFSET('Hero Skills'!$A$1,DQ$98,$BJ104)</f>
        <v>Attack</v>
      </c>
      <c r="DR104" s="27" t="str">
        <f ca="1">OFFSET('Hero Skills'!$A$1,DR$98,$BJ104)</f>
        <v>Damage Taken</v>
      </c>
      <c r="DS104" s="27" t="str">
        <f ca="1">OFFSET('Hero Skills'!$A$1,DS$98,$BJ104)</f>
        <v>Damage Dealt</v>
      </c>
      <c r="DT104" s="27" t="str">
        <f ca="1">OFFSET('Hero Skills'!$A$1,DT$98,$BJ104)</f>
        <v>Damage Dealt</v>
      </c>
      <c r="DU104" s="27" t="str">
        <f ca="1">OFFSET('Hero Skills'!$A$1,DU$98,$BJ104)</f>
        <v>Damage Dealt</v>
      </c>
      <c r="DV104" s="27" t="str">
        <f ca="1">OFFSET('Hero Skills'!$A$1,DV$98,$BJ104)</f>
        <v>Defense</v>
      </c>
      <c r="DW104" s="27" t="str">
        <f ca="1">OFFSET('Hero Skills'!$A$1,DW$98,$BJ104)</f>
        <v>Defense</v>
      </c>
      <c r="DX104" s="27" t="str">
        <f ca="1">OFFSET('Hero Skills'!$A$1,DX$98,$BJ104)</f>
        <v>Attack</v>
      </c>
      <c r="DY104" s="27" t="str">
        <f ca="1">OFFSET('Hero Skills'!$A$1,DY$98,$BJ104)</f>
        <v>Attack</v>
      </c>
      <c r="DZ104" s="27" t="str">
        <f ca="1">OFFSET('Hero Skills'!$A$1,DZ$98,$BJ104)</f>
        <v>Attack</v>
      </c>
      <c r="EA104" s="27" t="str">
        <f ca="1">OFFSET('Hero Skills'!$A$1,EA$98,$BJ104)</f>
        <v>Attack</v>
      </c>
      <c r="EB104" s="27" t="str">
        <f ca="1">OFFSET('Hero Skills'!$A$1,EB$98,$BJ104)</f>
        <v>Lethality</v>
      </c>
      <c r="EC104" s="27" t="str">
        <f ca="1">OFFSET('Hero Skills'!$A$1,EC$98,$BJ104)</f>
        <v>Lethality</v>
      </c>
      <c r="ED104" s="27" t="str">
        <f ca="1">OFFSET('Hero Skills'!$A$1,ED$98,$BJ104)</f>
        <v>Lethality</v>
      </c>
      <c r="EE104" s="27" t="str">
        <f ca="1">OFFSET('Hero Skills'!$A$1,EE$98,$BJ104)</f>
        <v>Damage Taken</v>
      </c>
      <c r="EF104" s="27" t="str">
        <f ca="1">OFFSET('Hero Skills'!$A$1,EF$98,$BJ104)</f>
        <v>Damage Taken</v>
      </c>
      <c r="EG104" s="27" t="str">
        <f ca="1">OFFSET('Hero Skills'!$A$1,EG$98,$BJ104)</f>
        <v>Damage Taken</v>
      </c>
      <c r="EH104" s="27" t="str">
        <f ca="1">OFFSET('Hero Skills'!$A$1,EH$98,$BJ104)</f>
        <v>Damage Dealt</v>
      </c>
      <c r="EI104" s="27" t="str">
        <f ca="1">OFFSET('Hero Skills'!$A$1,EI$98,$BJ104)</f>
        <v>Defense</v>
      </c>
      <c r="EJ104" s="27" t="str">
        <f ca="1">OFFSET('Hero Skills'!$A$1,EJ$98,$BJ104)</f>
        <v>Defense</v>
      </c>
      <c r="EK104" s="27" t="str">
        <f ca="1">OFFSET('Hero Skills'!$A$1,EK$98,$BJ104)</f>
        <v>Defense</v>
      </c>
      <c r="EL104" s="27" t="str">
        <f ca="1">OFFSET('Hero Skills'!$A$1,EL$98,$BJ104)</f>
        <v>Damage Taken</v>
      </c>
      <c r="EM104" s="27" t="str">
        <f ca="1">OFFSET('Hero Skills'!$A$1,EM$98,$BJ104)</f>
        <v>Damage Taken</v>
      </c>
      <c r="EN104" s="27" t="str">
        <f ca="1">OFFSET('Hero Skills'!$A$1,EN$98,$BJ104)</f>
        <v>Damage Taken</v>
      </c>
      <c r="EO104" s="27" t="str">
        <f ca="1">OFFSET('Hero Skills'!$A$1,EO$98,$BJ104)</f>
        <v>Damage Taken</v>
      </c>
      <c r="EP104" s="27" t="str">
        <f ca="1">OFFSET('Hero Skills'!$A$1,EP$98,$BJ104)</f>
        <v>Damage Taken</v>
      </c>
      <c r="EQ104" s="27" t="str">
        <f ca="1">OFFSET('Hero Skills'!$A$1,EQ$98,$BJ104)</f>
        <v>Attack</v>
      </c>
      <c r="ER104" s="27" t="str">
        <f ca="1">OFFSET('Hero Skills'!$A$1,ER$98,$BJ104)</f>
        <v>Attack</v>
      </c>
      <c r="ES104" s="27" t="str">
        <f ca="1">OFFSET('Hero Skills'!$A$1,ES$98,$BJ104)</f>
        <v>Attack</v>
      </c>
      <c r="ET104" s="27" t="str">
        <f ca="1">OFFSET('Hero Skills'!$A$1,ET$98,$BJ104)</f>
        <v>Defense</v>
      </c>
      <c r="EU104" s="27" t="str">
        <f ca="1">OFFSET('Hero Skills'!$A$1,EU$98,$BJ104)</f>
        <v>Defense</v>
      </c>
      <c r="EV104" s="27" t="str">
        <f ca="1">OFFSET('Hero Skills'!$A$1,EV$98,$BJ104)</f>
        <v>Defense</v>
      </c>
      <c r="EW104" s="27" t="str">
        <f ca="1">OFFSET('Hero Skills'!$A$1,EW$98,$BJ104)</f>
        <v>Attack</v>
      </c>
      <c r="EX104" s="27" t="str">
        <f ca="1">OFFSET('Hero Skills'!$A$1,EX$98,$BJ104)</f>
        <v>Attack</v>
      </c>
      <c r="EY104" s="27" t="str">
        <f ca="1">OFFSET('Hero Skills'!$A$1,EY$98,$BJ104)</f>
        <v>Attack</v>
      </c>
      <c r="EZ104" s="27" t="str">
        <f ca="1">OFFSET('Hero Skills'!$A$1,EZ$98,$BJ104)</f>
        <v>Defense</v>
      </c>
      <c r="FA104" s="27" t="str">
        <f ca="1">OFFSET('Hero Skills'!$A$1,FA$98,$BJ104)</f>
        <v>Defense</v>
      </c>
      <c r="FB104" s="27" t="str">
        <f ca="1">OFFSET('Hero Skills'!$A$1,FB$98,$BJ104)</f>
        <v>Defense</v>
      </c>
      <c r="FC104" s="27" t="str">
        <f ca="1">OFFSET('Hero Skills'!$A$1,FC$98,$BJ104)</f>
        <v>Damage Dealt</v>
      </c>
      <c r="FD104" s="27" t="str">
        <f ca="1">OFFSET('Hero Skills'!$A$1,FD$98,$BJ104)</f>
        <v>Damage Taken</v>
      </c>
      <c r="FE104" s="27" t="str">
        <f ca="1">OFFSET('Hero Skills'!$A$1,FE$98,$BJ104)</f>
        <v>Damage Dealt</v>
      </c>
      <c r="FF104" s="27" t="str">
        <f ca="1">OFFSET('Hero Skills'!$A$1,FF$98,$BJ104)</f>
        <v>Damage Dealt</v>
      </c>
      <c r="FG104" s="27" t="str">
        <f ca="1">OFFSET('Hero Skills'!$A$1,FG$98,$BJ104)</f>
        <v>Lethality</v>
      </c>
      <c r="FH104" s="27" t="str">
        <f ca="1">OFFSET('Hero Skills'!$A$1,FH$98,$BJ104)</f>
        <v>Lethality</v>
      </c>
      <c r="FI104" s="27" t="str">
        <f ca="1">OFFSET('Hero Skills'!$A$1,FI$98,$BJ104)</f>
        <v>Lethality</v>
      </c>
      <c r="FJ104" s="27" t="str">
        <f ca="1">OFFSET('Hero Skills'!$A$1,FJ$98,$BJ104)</f>
        <v>Health</v>
      </c>
      <c r="FK104" s="27" t="str">
        <f ca="1">OFFSET('Hero Skills'!$A$1,FK$98,$BJ104)</f>
        <v>Health</v>
      </c>
      <c r="FL104" s="27" t="str">
        <f ca="1">OFFSET('Hero Skills'!$A$1,FL$98,$BJ104)</f>
        <v>Health</v>
      </c>
      <c r="FM104" s="27" t="str">
        <f ca="1">OFFSET('Hero Skills'!$A$1,FM$98,$BJ104)</f>
        <v>Damage Taken</v>
      </c>
      <c r="FN104" s="27" t="str">
        <f ca="1">OFFSET('Hero Skills'!$A$1,FN$98,$BJ104)</f>
        <v>Damage Dealt</v>
      </c>
      <c r="FO104" s="27" t="str">
        <f ca="1">OFFSET('Hero Skills'!$A$1,FO$98,$BJ104)</f>
        <v>Damage Dealt</v>
      </c>
      <c r="FP104" s="27" t="str">
        <f ca="1">OFFSET('Hero Skills'!$A$1,FP$98,$BJ104)</f>
        <v>Damage Dealt</v>
      </c>
      <c r="FQ104" s="27" t="str">
        <f ca="1">OFFSET('Hero Skills'!$A$1,FQ$98,$BJ104)</f>
        <v>Damage Dealt</v>
      </c>
      <c r="FR104" s="27" t="str">
        <f ca="1">OFFSET('Hero Skills'!$A$1,FR$98,$BJ104)</f>
        <v>Damage Taken</v>
      </c>
      <c r="FS104" s="27" t="str">
        <f ca="1">OFFSET('Hero Skills'!$A$1,FS$98,$BJ104)</f>
        <v>Damage Taken</v>
      </c>
      <c r="FT104" s="27" t="str">
        <f ca="1">OFFSET('Hero Skills'!$A$1,FT$98,$BJ104)</f>
        <v>Damage Taken</v>
      </c>
      <c r="FU104" s="27" t="str">
        <f ca="1">OFFSET('Hero Skills'!$A$1,FU$98,$BJ104)</f>
        <v>Health</v>
      </c>
      <c r="FV104" s="27" t="str">
        <f ca="1">OFFSET('Hero Skills'!$A$1,FV$98,$BJ104)</f>
        <v>Health</v>
      </c>
      <c r="FW104" s="27" t="str">
        <f ca="1">OFFSET('Hero Skills'!$A$1,FW$98,$BJ104)</f>
        <v>Health</v>
      </c>
      <c r="FX104" s="27" t="str">
        <f ca="1">OFFSET('Hero Skills'!$A$1,FX$98,$BJ104)</f>
        <v>Lethality</v>
      </c>
      <c r="FY104" s="27" t="str">
        <f ca="1">OFFSET('Hero Skills'!$A$1,FY$98,$BJ104)</f>
        <v>Lethality</v>
      </c>
      <c r="FZ104" s="27" t="str">
        <f ca="1">OFFSET('Hero Skills'!$A$1,FZ$98,$BJ104)</f>
        <v>Lethality</v>
      </c>
      <c r="GA104" s="27" t="str">
        <f ca="1">OFFSET('Hero Skills'!$A$1,GA$98,$BJ104)</f>
        <v>Attack</v>
      </c>
      <c r="GB104" s="27" t="str">
        <f ca="1">OFFSET('Hero Skills'!$A$1,GB$98,$BJ104)</f>
        <v>Lethality</v>
      </c>
      <c r="GC104" s="27" t="str">
        <f ca="1">OFFSET('Hero Skills'!$A$1,GC$98,$BJ104)</f>
        <v>Lethality</v>
      </c>
      <c r="GD104" s="27" t="str">
        <f ca="1">OFFSET('Hero Skills'!$A$1,GD$98,$BJ104)</f>
        <v>Lethality</v>
      </c>
      <c r="GE104" s="27" t="str">
        <f ca="1">OFFSET('Hero Skills'!$A$1,GE$98,$BJ104)</f>
        <v>Lethality</v>
      </c>
      <c r="GF104" s="27" t="str">
        <f ca="1">OFFSET('Hero Skills'!$A$1,GF$98,$BJ104)</f>
        <v>Lethality</v>
      </c>
      <c r="GG104" s="27" t="str">
        <f ca="1">OFFSET('Hero Skills'!$A$1,GG$98,$BJ104)</f>
        <v>Lethality</v>
      </c>
      <c r="GH104" s="27" t="str">
        <f ca="1">OFFSET('Hero Skills'!$A$1,GH$98,$BJ104)</f>
        <v>Attack</v>
      </c>
      <c r="GI104" s="27" t="str">
        <f ca="1">OFFSET('Hero Skills'!$A$1,GI$98,$BJ104)</f>
        <v>Attack</v>
      </c>
      <c r="GJ104" s="27" t="str">
        <f ca="1">OFFSET('Hero Skills'!$A$1,GJ$98,$BJ104)</f>
        <v>Attack</v>
      </c>
      <c r="GK104" s="27" t="str">
        <f ca="1">OFFSET('Hero Skills'!$A$1,GK$98,$BJ104)</f>
        <v>Attack</v>
      </c>
      <c r="GL104" s="27" t="str">
        <f ca="1">OFFSET('Hero Skills'!$A$1,GL$98,$BJ104)</f>
        <v>Attack</v>
      </c>
      <c r="GM104" s="27" t="str">
        <f ca="1">OFFSET('Hero Skills'!$A$1,GM$98,$BJ104)</f>
        <v>Attack</v>
      </c>
      <c r="GN104" s="27" t="str">
        <f ca="1">OFFSET('Hero Skills'!$A$1,GN$98,$BJ104)</f>
        <v>Attack</v>
      </c>
      <c r="GO104" s="27" t="str">
        <f ca="1">OFFSET('Hero Skills'!$A$1,GO$98,$BJ104)</f>
        <v>Damage Taken</v>
      </c>
      <c r="GP104" s="27" t="str">
        <f ca="1">OFFSET('Hero Skills'!$A$1,GP$98,$BJ104)</f>
        <v>Lethality</v>
      </c>
      <c r="GQ104" s="27" t="str">
        <f ca="1">OFFSET('Hero Skills'!$A$1,GQ$98,$BJ104)</f>
        <v>Lethality</v>
      </c>
      <c r="GR104" s="27" t="str">
        <f ca="1">OFFSET('Hero Skills'!$A$1,GR$98,$BJ104)</f>
        <v>Lethality</v>
      </c>
      <c r="GS104" s="27" t="str">
        <f ca="1">OFFSET('Hero Skills'!$A$1,GS$98,$BJ104)</f>
        <v>Attack</v>
      </c>
      <c r="GT104" s="27" t="str">
        <f ca="1">OFFSET('Hero Skills'!$A$1,GT$98,$BJ104)</f>
        <v>Attack</v>
      </c>
      <c r="GU104" s="27" t="str">
        <f ca="1">OFFSET('Hero Skills'!$A$1,GU$98,$BJ104)</f>
        <v>Attack</v>
      </c>
      <c r="GV104" s="27" t="str">
        <f ca="1">OFFSET('Hero Skills'!$A$1,GV$98,$BJ104)</f>
        <v>Attack</v>
      </c>
      <c r="GW104" s="27" t="str">
        <f ca="1">OFFSET('Hero Skills'!$A$1,GW$98,$BJ104)</f>
        <v>Attack</v>
      </c>
      <c r="GX104" s="27" t="str">
        <f ca="1">OFFSET('Hero Skills'!$A$1,GX$98,$BJ104)</f>
        <v>Attack</v>
      </c>
      <c r="GY104" s="27" t="str">
        <f ca="1">OFFSET('Hero Skills'!$A$1,GY$98,$BJ104)</f>
        <v>Defense</v>
      </c>
      <c r="GZ104" s="27" t="str">
        <f ca="1">OFFSET('Hero Skills'!$A$1,GZ$98,$BJ104)</f>
        <v>Defense</v>
      </c>
      <c r="HA104" s="27" t="str">
        <f ca="1">OFFSET('Hero Skills'!$A$1,HA$98,$BJ104)</f>
        <v>Defense</v>
      </c>
      <c r="HB104" s="27" t="str">
        <f ca="1">OFFSET('Hero Skills'!$A$1,HB$98,$BJ104)</f>
        <v>Crit Rate</v>
      </c>
      <c r="HC104" s="27" t="str">
        <f ca="1">OFFSET('Hero Skills'!$A$1,HC$98,$BJ104)</f>
        <v>Crit Rate</v>
      </c>
      <c r="HD104" s="27" t="str">
        <f ca="1">OFFSET('Hero Skills'!$A$1,HD$98,$BJ104)</f>
        <v>Crit Rate</v>
      </c>
      <c r="HE104" s="27" t="str">
        <f ca="1">OFFSET('Hero Skills'!$A$1,HE$98,$BJ104)</f>
        <v>Damage Taken</v>
      </c>
      <c r="HF104" s="27" t="str">
        <f ca="1">OFFSET('Hero Skills'!$A$1,HF$98,$BJ104)</f>
        <v>Lethality</v>
      </c>
      <c r="HG104" s="27" t="str">
        <f ca="1">OFFSET('Hero Skills'!$A$1,HG$98,$BJ104)</f>
        <v>Lethality</v>
      </c>
      <c r="HH104" s="27" t="str">
        <f ca="1">OFFSET('Hero Skills'!$A$1,HH$98,$BJ104)</f>
        <v>Lethality</v>
      </c>
      <c r="HI104" s="27" t="str">
        <f ca="1">OFFSET('Hero Skills'!$A$1,HI$98,$BJ104)</f>
        <v>Attack</v>
      </c>
      <c r="HJ104" s="27" t="str">
        <f ca="1">OFFSET('Hero Skills'!$A$1,HJ$98,$BJ104)</f>
        <v>Attack</v>
      </c>
      <c r="HK104" s="27" t="str">
        <f ca="1">OFFSET('Hero Skills'!$A$1,HK$98,$BJ104)</f>
        <v>Attack</v>
      </c>
      <c r="HL104" s="27" t="str">
        <f ca="1">OFFSET('Hero Skills'!$A$1,HL$98,$BJ104)</f>
        <v>Damage Dealt</v>
      </c>
      <c r="HM104" s="27" t="str">
        <f ca="1">OFFSET('Hero Skills'!$A$1,HM$98,$BJ104)</f>
        <v>Damage Taken</v>
      </c>
      <c r="HN104" s="27" t="str">
        <f ca="1">OFFSET('Hero Skills'!$A$1,HN$98,$BJ104)</f>
        <v>Damage Taken</v>
      </c>
      <c r="HO104" s="27" t="str">
        <f ca="1">OFFSET('Hero Skills'!$A$1,HO$98,$BJ104)</f>
        <v>Damage Dealt</v>
      </c>
      <c r="HP104" s="27" t="str">
        <f ca="1">OFFSET('Hero Skills'!$A$1,HP$98,$BJ104)</f>
        <v>Damage Dealt</v>
      </c>
      <c r="HQ104" s="27" t="str">
        <f ca="1">OFFSET('Hero Skills'!$A$1,HQ$98,$BJ104)</f>
        <v>Defense</v>
      </c>
      <c r="HR104" s="27" t="str">
        <f ca="1">OFFSET('Hero Skills'!$A$1,HR$98,$BJ104)</f>
        <v>Defense</v>
      </c>
      <c r="HS104" s="27" t="str">
        <f ca="1">OFFSET('Hero Skills'!$A$1,HS$98,$BJ104)</f>
        <v>Defense</v>
      </c>
      <c r="HT104" s="27" t="str">
        <f ca="1">OFFSET('Hero Skills'!$A$1,HT$98,$BJ104)</f>
        <v>Lethality</v>
      </c>
      <c r="HU104" s="27" t="str">
        <f ca="1">OFFSET('Hero Skills'!$A$1,HU$98,$BJ104)</f>
        <v>Lethality</v>
      </c>
      <c r="HV104" s="27" t="str">
        <f ca="1">OFFSET('Hero Skills'!$A$1,HV$98,$BJ104)</f>
        <v>Lethality</v>
      </c>
      <c r="HW104" s="27" t="str">
        <f ca="1">OFFSET('Hero Skills'!$A$1,HW$98,$BJ104)</f>
        <v>Damage Dealt</v>
      </c>
      <c r="HX104" s="27" t="str">
        <f ca="1">OFFSET('Hero Skills'!$A$1,HX$98,$BJ104)</f>
        <v>Damage Taken</v>
      </c>
      <c r="HY104" s="27" t="str">
        <f ca="1">OFFSET('Hero Skills'!$A$1,HY$98,$BJ104)</f>
        <v>Damage Taken</v>
      </c>
      <c r="HZ104" s="27" t="str">
        <f ca="1">OFFSET('Hero Skills'!$A$1,HZ$98,$BJ104)</f>
        <v>Lethality</v>
      </c>
      <c r="IA104" s="27" t="str">
        <f ca="1">OFFSET('Hero Skills'!$A$1,IA$98,$BJ104)</f>
        <v>Lethality</v>
      </c>
      <c r="IB104" s="27" t="str">
        <f ca="1">OFFSET('Hero Skills'!$A$1,IB$98,$BJ104)</f>
        <v>Lethality</v>
      </c>
      <c r="IC104" s="27" t="str">
        <f ca="1">OFFSET('Hero Skills'!$A$1,IC$98,$BJ104)</f>
        <v>Attack</v>
      </c>
      <c r="ID104" s="27" t="str">
        <f ca="1">OFFSET('Hero Skills'!$A$1,ID$98,$BJ104)</f>
        <v>Attack</v>
      </c>
      <c r="IE104" s="27" t="str">
        <f ca="1">OFFSET('Hero Skills'!$A$1,IE$98,$BJ104)</f>
        <v>Attack</v>
      </c>
      <c r="IF104" s="27" t="str">
        <f ca="1">OFFSET('Hero Skills'!$A$1,IF$98,$BJ104)</f>
        <v>Defense</v>
      </c>
      <c r="IG104" s="27" t="str">
        <f ca="1">OFFSET('Hero Skills'!$A$1,IG$98,$BJ104)</f>
        <v>Damage Taken</v>
      </c>
      <c r="IH104" s="27" t="str">
        <f ca="1">OFFSET('Hero Skills'!$A$1,IH$98,$BJ104)</f>
        <v>Damage Dealt</v>
      </c>
      <c r="II104" s="27" t="str">
        <f ca="1">OFFSET('Hero Skills'!$A$1,II$98,$BJ104)</f>
        <v>Health</v>
      </c>
      <c r="IJ104" s="27" t="str">
        <f ca="1">OFFSET('Hero Skills'!$A$1,IJ$98,$BJ104)</f>
        <v>Health</v>
      </c>
      <c r="IK104" s="27" t="str">
        <f ca="1">OFFSET('Hero Skills'!$A$1,IK$98,$BJ104)</f>
        <v>Health</v>
      </c>
      <c r="IL104" s="27" t="str">
        <f ca="1">OFFSET('Hero Skills'!$A$1,IL$98,$BJ104)</f>
        <v>Lethality</v>
      </c>
      <c r="IM104" s="27" t="str">
        <f ca="1">OFFSET('Hero Skills'!$A$1,IM$98,$BJ104)</f>
        <v>Lethality</v>
      </c>
      <c r="IN104" s="27" t="str">
        <f ca="1">OFFSET('Hero Skills'!$A$1,IN$98,$BJ104)</f>
        <v>Lethality</v>
      </c>
      <c r="IO104" s="27" t="str">
        <f ca="1">OFFSET('Hero Skills'!$A$1,IO$98,$BJ104)</f>
        <v>Damage Taken</v>
      </c>
      <c r="IP104" s="27" t="str">
        <f ca="1">OFFSET('Hero Skills'!$A$1,IP$98,$BJ104)</f>
        <v>Damage Dealt</v>
      </c>
      <c r="IQ104" s="27" t="str">
        <f ca="1">OFFSET('Hero Skills'!$A$1,IQ$98,$BJ104)</f>
        <v>Damage Dealt</v>
      </c>
      <c r="IR104" s="27" t="str">
        <f ca="1">OFFSET('Hero Skills'!$A$1,IR$98,$BJ104)</f>
        <v>Damage Dealt</v>
      </c>
      <c r="IS104" s="27" t="str">
        <f ca="1">OFFSET('Hero Skills'!$A$1,IS$98,$BJ104)</f>
        <v>Damage Dealt</v>
      </c>
      <c r="IT104" s="27" t="str">
        <f ca="1">OFFSET('Hero Skills'!$A$1,IT$98,$BJ104)</f>
        <v>Attack</v>
      </c>
      <c r="IU104" s="27" t="str">
        <f ca="1">OFFSET('Hero Skills'!$A$1,IU$98,$BJ104)</f>
        <v>Attack</v>
      </c>
      <c r="IV104" s="27" t="str">
        <f ca="1">OFFSET('Hero Skills'!$A$1,IV$98,$BJ104)</f>
        <v>Attack</v>
      </c>
      <c r="IW104" s="27" t="str">
        <f ca="1">OFFSET('Hero Skills'!$A$1,IW$98,$BJ104)</f>
        <v>Damage Dealt</v>
      </c>
      <c r="IX104" s="27" t="str">
        <f ca="1">OFFSET('Hero Skills'!$A$1,IX$98,$BJ104)</f>
        <v>Damage Dealt</v>
      </c>
      <c r="IY104" s="27" t="str">
        <f ca="1">OFFSET('Hero Skills'!$A$1,IY$98,$BJ104)</f>
        <v>Damage Dealt</v>
      </c>
      <c r="IZ104" s="27" t="str">
        <f ca="1">OFFSET('Hero Skills'!$A$1,IZ$98,$BJ104)</f>
        <v>Damage Dealt</v>
      </c>
      <c r="JA104" s="27" t="str">
        <f ca="1">OFFSET('Hero Skills'!$A$1,JA$98,$BJ104)</f>
        <v>Damage Taken</v>
      </c>
      <c r="JB104" s="27" t="str">
        <f ca="1">OFFSET('Hero Skills'!$A$1,JB$98,$BJ104)</f>
        <v>Damage Dealt</v>
      </c>
      <c r="JC104" s="27" t="str">
        <f ca="1">OFFSET('Hero Skills'!$A$1,JC$98,$BJ104)</f>
        <v>Damage Taken</v>
      </c>
      <c r="JD104" s="27" t="str">
        <f ca="1">OFFSET('Hero Skills'!$A$1,JD$98,$BJ104)</f>
        <v>Attack</v>
      </c>
      <c r="JE104" s="27" t="str">
        <f ca="1">OFFSET('Hero Skills'!$A$1,JE$98,$BJ104)</f>
        <v>Attack</v>
      </c>
      <c r="JF104" s="27" t="str">
        <f ca="1">OFFSET('Hero Skills'!$A$1,JF$98,$BJ104)</f>
        <v>Attack</v>
      </c>
      <c r="JG104" s="27" t="str">
        <f ca="1">OFFSET('Hero Skills'!$A$1,JG$98,$BJ104)</f>
        <v>Defense</v>
      </c>
      <c r="JH104" s="27" t="str">
        <f ca="1">OFFSET('Hero Skills'!$A$1,JH$98,$BJ104)</f>
        <v>Attack</v>
      </c>
      <c r="JI104" s="27" t="str">
        <f ca="1">OFFSET('Hero Skills'!$A$1,JI$98,$BJ104)</f>
        <v>Attack</v>
      </c>
      <c r="JJ104" s="27" t="str">
        <f ca="1">OFFSET('Hero Skills'!$A$1,JJ$98,$BJ104)</f>
        <v>Attack</v>
      </c>
      <c r="JK104" s="27" t="str">
        <f ca="1">OFFSET('Hero Skills'!$A$1,JK$98,$BJ104)</f>
        <v>Defense</v>
      </c>
      <c r="JL104" s="27" t="str">
        <f ca="1">OFFSET('Hero Skills'!$A$1,JL$98,$BJ104)</f>
        <v>Defense</v>
      </c>
      <c r="JM104" s="27" t="str">
        <f ca="1">OFFSET('Hero Skills'!$A$1,JM$98,$BJ104)</f>
        <v>Defense</v>
      </c>
      <c r="JN104" s="27" t="str">
        <f ca="1">OFFSET('Hero Skills'!$A$1,JN$98,$BJ104)</f>
        <v>Defense</v>
      </c>
      <c r="JO104" s="27" t="str">
        <f ca="1">OFFSET('Hero Skills'!$A$1,JO$98,$BJ104)</f>
        <v>Damage Dealt</v>
      </c>
      <c r="JP104" s="27" t="str">
        <f ca="1">OFFSET('Hero Skills'!$A$1,JP$98,$BJ104)</f>
        <v>Damage Dealt</v>
      </c>
      <c r="JQ104" s="27" t="str">
        <f ca="1">OFFSET('Hero Skills'!$A$1,JQ$98,$BJ104)</f>
        <v>Damage Dealt</v>
      </c>
      <c r="JR104" s="27" t="str">
        <f ca="1">OFFSET('Hero Skills'!$A$1,JR$98,$BJ104)</f>
        <v>Attack</v>
      </c>
      <c r="JS104" s="27" t="str">
        <f ca="1">OFFSET('Hero Skills'!$A$1,JS$98,$BJ104)</f>
        <v>Attack</v>
      </c>
      <c r="JT104" s="27" t="str">
        <f ca="1">OFFSET('Hero Skills'!$A$1,JT$98,$BJ104)</f>
        <v>Attack</v>
      </c>
      <c r="JU104" s="27" t="str">
        <f ca="1">OFFSET('Hero Skills'!$A$1,JU$98,$BJ104)</f>
        <v>Damage Dealt</v>
      </c>
      <c r="JV104" s="27" t="str">
        <f ca="1">OFFSET('Hero Skills'!$A$1,JV$98,$BJ104)</f>
        <v>Lethality</v>
      </c>
      <c r="JW104" s="27" t="str">
        <f ca="1">OFFSET('Hero Skills'!$A$1,JW$98,$BJ104)</f>
        <v>Lethality</v>
      </c>
      <c r="JX104" s="27" t="str">
        <f ca="1">OFFSET('Hero Skills'!$A$1,JX$98,$BJ104)</f>
        <v>Lethality</v>
      </c>
      <c r="JY104" s="27" t="str">
        <f ca="1">OFFSET('Hero Skills'!$A$1,JY$98,$BJ104)</f>
        <v>Defense</v>
      </c>
      <c r="JZ104" s="27" t="str">
        <f ca="1">OFFSET('Hero Skills'!$A$1,JZ$98,$BJ104)</f>
        <v>Defense</v>
      </c>
      <c r="KA104" s="27" t="str">
        <f ca="1">OFFSET('Hero Skills'!$A$1,KA$98,$BJ104)</f>
        <v>Defense</v>
      </c>
      <c r="KB104" s="27" t="str">
        <f ca="1">OFFSET('Hero Skills'!$A$1,KB$98,$BJ104)</f>
        <v>Defense</v>
      </c>
      <c r="KC104" s="27" t="str">
        <f ca="1">OFFSET('Hero Skills'!$A$1,KC$98,$BJ104)</f>
        <v>Defense</v>
      </c>
      <c r="KD104" s="27" t="str">
        <f ca="1">OFFSET('Hero Skills'!$A$1,KD$98,$BJ104)</f>
        <v>Defense</v>
      </c>
      <c r="KE104" s="27" t="str">
        <f ca="1">OFFSET('Hero Skills'!$A$1,KE$98,$BJ104)</f>
        <v>Damage Dealt</v>
      </c>
      <c r="KF104" s="27" t="str">
        <f ca="1">OFFSET('Hero Skills'!$A$1,KF$98,$BJ104)</f>
        <v>Attack</v>
      </c>
      <c r="KG104" s="27" t="str">
        <f ca="1">OFFSET('Hero Skills'!$A$1,KG$98,$BJ104)</f>
        <v>Attack</v>
      </c>
      <c r="KH104" s="27" t="str">
        <f ca="1">OFFSET('Hero Skills'!$A$1,KH$98,$BJ104)</f>
        <v>Attack</v>
      </c>
      <c r="KI104" s="27" t="str">
        <f ca="1">OFFSET('Hero Skills'!$A$1,KI$98,$BJ104)</f>
        <v>Damage Dealt</v>
      </c>
      <c r="KJ104" s="27" t="str">
        <f ca="1">OFFSET('Hero Skills'!$A$1,KJ$98,$BJ104)</f>
        <v>Damage Taken</v>
      </c>
      <c r="KK104" s="27" t="str">
        <f ca="1">OFFSET('Hero Skills'!$A$1,KK$98,$BJ104)</f>
        <v>Damage Taken</v>
      </c>
      <c r="KL104" s="27" t="str">
        <f ca="1">OFFSET('Hero Skills'!$A$1,KL$98,$BJ104)</f>
        <v>Health</v>
      </c>
      <c r="KM104" s="27" t="str">
        <f ca="1">OFFSET('Hero Skills'!$A$1,KM$98,$BJ104)</f>
        <v>Health</v>
      </c>
      <c r="KN104" s="27" t="str">
        <f ca="1">OFFSET('Hero Skills'!$A$1,KN$98,$BJ104)</f>
        <v>Health</v>
      </c>
      <c r="KO104" s="27" t="str">
        <f ca="1">OFFSET('Hero Skills'!$A$1,KO$98,$BJ104)</f>
        <v>Health</v>
      </c>
      <c r="KP104" s="27" t="str">
        <f ca="1">OFFSET('Hero Skills'!$A$1,KP$98,$BJ104)</f>
        <v>Health</v>
      </c>
      <c r="KQ104" s="27" t="str">
        <f ca="1">OFFSET('Hero Skills'!$A$1,KQ$98,$BJ104)</f>
        <v>Health</v>
      </c>
      <c r="KR104" s="27" t="str">
        <f ca="1">OFFSET('Hero Skills'!$A$1,KR$98,$BJ104)</f>
        <v>Attack</v>
      </c>
      <c r="KS104" s="27" t="str">
        <f ca="1">OFFSET('Hero Skills'!$A$1,KS$98,$BJ104)</f>
        <v>Attack</v>
      </c>
      <c r="KT104" s="27" t="str">
        <f ca="1">OFFSET('Hero Skills'!$A$1,KT$98,$BJ104)</f>
        <v>Attack</v>
      </c>
      <c r="KU104" s="27" t="str">
        <f ca="1">OFFSET('Hero Skills'!$A$1,KU$98,$BJ104)</f>
        <v>Damage Taken</v>
      </c>
      <c r="KV104" s="27" t="str">
        <f ca="1">OFFSET('Hero Skills'!$A$1,KV$98,$BJ104)</f>
        <v>Damage Taken</v>
      </c>
      <c r="KW104" s="27" t="str">
        <f ca="1">OFFSET('Hero Skills'!$A$1,KW$98,$BJ104)</f>
        <v>Damage Dealt</v>
      </c>
      <c r="KX104" s="27" t="str">
        <f ca="1">OFFSET('Hero Skills'!$A$1,KX$98,$BJ104)</f>
        <v>Damage Dealt</v>
      </c>
      <c r="KY104" s="27" t="str">
        <f ca="1">OFFSET('Hero Skills'!$A$1,KY$98,$BJ104)</f>
        <v>Damage Dealt</v>
      </c>
      <c r="KZ104" s="27" t="str">
        <f ca="1">OFFSET('Hero Skills'!$A$1,KZ$98,$BJ104)</f>
        <v>Attack</v>
      </c>
      <c r="LA104" s="27" t="str">
        <f ca="1">OFFSET('Hero Skills'!$A$1,LA$98,$BJ104)</f>
        <v>Attack</v>
      </c>
      <c r="LB104" s="27" t="str">
        <f ca="1">OFFSET('Hero Skills'!$A$1,LB$98,$BJ104)</f>
        <v>Attack</v>
      </c>
      <c r="LC104" s="27" t="str">
        <f ca="1">OFFSET('Hero Skills'!$A$1,LC$98,$BJ104)</f>
        <v>Damage Dealt</v>
      </c>
      <c r="LD104" s="27" t="str">
        <f ca="1">OFFSET('Hero Skills'!$A$1,LD$98,$BJ104)</f>
        <v>Damage Dealt</v>
      </c>
      <c r="LE104" s="27" t="str">
        <f ca="1">OFFSET('Hero Skills'!$A$1,LE$98,$BJ104)</f>
        <v>Damage Dealt</v>
      </c>
      <c r="LF104" s="27" t="str">
        <f ca="1">OFFSET('Hero Skills'!$A$1,LF$98,$BJ104)</f>
        <v>Damage Dealt</v>
      </c>
      <c r="LG104" s="27" t="str">
        <f ca="1">OFFSET('Hero Skills'!$A$1,LG$98,$BJ104)</f>
        <v>Damage Dealt</v>
      </c>
      <c r="LH104" s="27" t="str">
        <f ca="1">OFFSET('Hero Skills'!$A$1,LH$98,$BJ104)</f>
        <v>Damage Dealt</v>
      </c>
      <c r="LI104" s="27" t="str">
        <f ca="1">OFFSET('Hero Skills'!$A$1,LI$98,$BJ104)</f>
        <v>Damage Dealt</v>
      </c>
      <c r="LJ104" s="27" t="str">
        <f ca="1">OFFSET('Hero Skills'!$A$1,LJ$98,$BJ104)</f>
        <v>Damage Dealt</v>
      </c>
      <c r="LK104" s="27" t="str">
        <f ca="1">OFFSET('Hero Skills'!$A$1,LK$98,$BJ104)</f>
        <v>Damage Taken</v>
      </c>
      <c r="LL104" s="27" t="str">
        <f ca="1">OFFSET('Hero Skills'!$A$1,LL$98,$BJ104)</f>
        <v>Damage Dealt</v>
      </c>
      <c r="LM104" s="27" t="str">
        <f ca="1">OFFSET('Hero Skills'!$A$1,LM$98,$BJ104)</f>
        <v>Lethality</v>
      </c>
      <c r="LN104" s="27" t="str">
        <f ca="1">OFFSET('Hero Skills'!$A$1,LN$98,$BJ104)</f>
        <v>Lethality</v>
      </c>
      <c r="LO104" s="27" t="str">
        <f ca="1">OFFSET('Hero Skills'!$A$1,LO$98,$BJ104)</f>
        <v>Lethality</v>
      </c>
      <c r="LP104" s="27" t="str">
        <f ca="1">OFFSET('Hero Skills'!$A$1,LP$98,$BJ104)</f>
        <v>Damage Taken</v>
      </c>
      <c r="LQ104" s="27" t="str">
        <f ca="1">OFFSET('Hero Skills'!$A$1,LQ$98,$BJ104)</f>
        <v>Damage Taken</v>
      </c>
      <c r="LR104" s="27" t="str">
        <f ca="1">OFFSET('Hero Skills'!$A$1,LR$98,$BJ104)</f>
        <v>Damage Dealt</v>
      </c>
      <c r="LS104" s="27" t="str">
        <f ca="1">OFFSET('Hero Skills'!$A$1,LS$98,$BJ104)</f>
        <v>Damage Dealt</v>
      </c>
      <c r="LT104" s="27" t="str">
        <f ca="1">OFFSET('Hero Skills'!$A$1,LT$98,$BJ104)</f>
        <v>Damage Dealt</v>
      </c>
      <c r="LU104" s="27" t="str">
        <f ca="1">OFFSET('Hero Skills'!$A$1,LU$98,$BJ104)</f>
        <v>Damage Dealt</v>
      </c>
      <c r="LV104" s="27" t="str">
        <f ca="1">OFFSET('Hero Skills'!$A$1,LV$98,$BJ104)</f>
        <v>Damage Dealt</v>
      </c>
      <c r="LW104" s="27" t="str">
        <f ca="1">OFFSET('Hero Skills'!$A$1,LW$98,$BJ104)</f>
        <v>Damage Dealt</v>
      </c>
      <c r="LX104" s="27" t="str">
        <f ca="1">OFFSET('Hero Skills'!$A$1,LX$98,$BJ104)</f>
        <v>Defense</v>
      </c>
      <c r="LY104" s="27" t="str">
        <f ca="1">OFFSET('Hero Skills'!$A$1,LY$98,$BJ104)</f>
        <v>Defense</v>
      </c>
      <c r="LZ104" s="27" t="str">
        <f ca="1">OFFSET('Hero Skills'!$A$1,LZ$98,$BJ104)</f>
        <v>Defense</v>
      </c>
      <c r="MA104" s="27" t="str">
        <f ca="1">OFFSET('Hero Skills'!$A$1,MA$98,$BJ104)</f>
        <v>Damage Dealt</v>
      </c>
      <c r="MB104" s="27" t="str">
        <f ca="1">OFFSET('Hero Skills'!$A$1,MB$98,$BJ104)</f>
        <v>Damage Dealt</v>
      </c>
      <c r="MC104" s="27" t="str">
        <f ca="1">OFFSET('Hero Skills'!$A$1,MC$98,$BJ104)</f>
        <v>Damage Taken</v>
      </c>
      <c r="MD104" s="27" t="str">
        <f ca="1">OFFSET('Hero Skills'!$A$1,MD$98,$BJ104)</f>
        <v>Damage Taken</v>
      </c>
      <c r="ME104" s="27" t="str">
        <f ca="1">OFFSET('Hero Skills'!$A$1,ME$98,$BJ104)</f>
        <v>Lethality</v>
      </c>
      <c r="MF104" s="27" t="str">
        <f ca="1">OFFSET('Hero Skills'!$A$1,MF$98,$BJ104)</f>
        <v>Lethality</v>
      </c>
      <c r="MG104" s="27" t="str">
        <f ca="1">OFFSET('Hero Skills'!$A$1,MG$98,$BJ104)</f>
        <v>Lethality</v>
      </c>
      <c r="MH104" s="27" t="str">
        <f ca="1">OFFSET('Hero Skills'!$A$1,MH$98,$BJ104)</f>
        <v>Damage Dealt</v>
      </c>
      <c r="MI104" s="27" t="str">
        <f ca="1">OFFSET('Hero Skills'!$A$1,MI$98,$BJ104)</f>
        <v>Damage Dealt</v>
      </c>
      <c r="MJ104" s="27" t="str">
        <f ca="1">OFFSET('Hero Skills'!$A$1,MJ$98,$BJ104)</f>
        <v>Damage Dealt</v>
      </c>
      <c r="MK104" s="27" t="str">
        <f ca="1">OFFSET('Hero Skills'!$A$1,MK$98,$BJ104)</f>
        <v>Damage Dealt</v>
      </c>
      <c r="ML104" s="27" t="str">
        <f ca="1">OFFSET('Hero Skills'!$A$1,ML$98,$BJ104)</f>
        <v>Damage Dealt</v>
      </c>
      <c r="MM104" s="27" t="str">
        <f ca="1">OFFSET('Hero Skills'!$A$1,MM$98,$BJ104)</f>
        <v>Crit Rate</v>
      </c>
      <c r="MN104" s="27" t="str">
        <f ca="1">OFFSET('Hero Skills'!$A$1,MN$98,$BJ104)</f>
        <v>Crit Rate</v>
      </c>
      <c r="MO104" s="27" t="str">
        <f ca="1">OFFSET('Hero Skills'!$A$1,MO$98,$BJ104)</f>
        <v>Crit Rate</v>
      </c>
      <c r="MP104" s="27" t="str">
        <f ca="1">OFFSET('Hero Skills'!$A$1,MP$98,$BJ104)</f>
        <v>Lethality</v>
      </c>
      <c r="MQ104" s="27" t="str">
        <f ca="1">OFFSET('Hero Skills'!$A$1,MQ$98,$BJ104)</f>
        <v>Lethality</v>
      </c>
      <c r="MR104" s="27" t="str">
        <f ca="1">OFFSET('Hero Skills'!$A$1,MR$98,$BJ104)</f>
        <v>Lethality</v>
      </c>
      <c r="MS104" s="27" t="str">
        <f ca="1">OFFSET('Hero Skills'!$A$1,MS$98,$BJ104)</f>
        <v>Damage Taken</v>
      </c>
      <c r="MT104" s="27" t="str">
        <f ca="1">OFFSET('Hero Skills'!$A$1,MT$98,$BJ104)</f>
        <v>Damage Taken</v>
      </c>
      <c r="MU104" s="27" t="str">
        <f ca="1">OFFSET('Hero Skills'!$A$1,MU$98,$BJ104)</f>
        <v>Damage Taken</v>
      </c>
      <c r="MV104" s="27" t="str">
        <f ca="1">OFFSET('Hero Skills'!$A$1,MV$98,$BJ104)</f>
        <v>Damage Dealt</v>
      </c>
      <c r="MW104" s="27" t="str">
        <f ca="1">OFFSET('Hero Skills'!$A$1,MW$98,$BJ104)</f>
        <v>Damage Dealt</v>
      </c>
      <c r="MX104" s="27" t="str">
        <f ca="1">OFFSET('Hero Skills'!$A$1,MX$98,$BJ104)</f>
        <v>Damage Dealt</v>
      </c>
      <c r="MY104" s="27" t="str">
        <f ca="1">OFFSET('Hero Skills'!$A$1,MY$98,$BJ104)</f>
        <v>Damage Dealt</v>
      </c>
      <c r="MZ104" s="27" t="str">
        <f ca="1">OFFSET('Hero Skills'!$A$1,MZ$98,$BJ104)</f>
        <v>Damage Dealt</v>
      </c>
      <c r="NA104" s="27" t="str">
        <f ca="1">OFFSET('Hero Skills'!$A$1,NA$98,$BJ104)</f>
        <v>Attack</v>
      </c>
      <c r="NB104" s="27" t="str">
        <f ca="1">OFFSET('Hero Skills'!$A$1,NB$98,$BJ104)</f>
        <v>Attack</v>
      </c>
      <c r="NC104" s="27" t="str">
        <f ca="1">OFFSET('Hero Skills'!$A$1,NC$98,$BJ104)</f>
        <v>Attack</v>
      </c>
      <c r="ND104" s="27" t="str">
        <f ca="1">OFFSET('Hero Skills'!$A$1,ND$98,$BJ104)</f>
        <v>Damage Taken</v>
      </c>
      <c r="NE104" s="27" t="str">
        <f ca="1">OFFSET('Hero Skills'!$A$1,NE$98,$BJ104)</f>
        <v>Damage Taken</v>
      </c>
      <c r="NF104" s="27" t="str">
        <f ca="1">OFFSET('Hero Skills'!$A$1,NF$98,$BJ104)</f>
        <v>Damage Dealt</v>
      </c>
      <c r="NG104" s="27" t="str">
        <f ca="1">OFFSET('Hero Skills'!$A$1,NG$98,$BJ104)</f>
        <v>Damage Dealt</v>
      </c>
      <c r="NH104" s="27" t="str">
        <f ca="1">OFFSET('Hero Skills'!$A$1,NH$98,$BJ104)</f>
        <v>Damage Dealt</v>
      </c>
      <c r="NI104" s="27" t="str">
        <f ca="1">OFFSET('Hero Skills'!$A$1,NI$98,$BJ104)</f>
        <v>Damage Dealt</v>
      </c>
      <c r="NJ104" s="27" t="str">
        <f ca="1">OFFSET('Hero Skills'!$A$1,NJ$98,$BJ104)</f>
        <v>Damage Dealt</v>
      </c>
      <c r="NK104" s="27" t="str">
        <f ca="1">OFFSET('Hero Skills'!$A$1,NK$98,$BJ104)</f>
        <v>Damage Dealt</v>
      </c>
      <c r="NL104" s="27" t="str">
        <f ca="1">OFFSET('Hero Skills'!$A$1,NL$98,$BJ104)</f>
        <v>Damage Taken</v>
      </c>
      <c r="NM104" s="27" t="str">
        <f ca="1">OFFSET('Hero Skills'!$A$1,NM$98,$BJ104)</f>
        <v>Damage Taken</v>
      </c>
      <c r="NN104" s="27" t="str">
        <f ca="1">OFFSET('Hero Skills'!$A$1,NN$98,$BJ104)</f>
        <v>Damage Taken</v>
      </c>
      <c r="NO104" s="27" t="str">
        <f ca="1">OFFSET('Hero Skills'!$A$1,NO$98,$BJ104)</f>
        <v>Defense</v>
      </c>
      <c r="NP104" s="27" t="str">
        <f ca="1">OFFSET('Hero Skills'!$A$1,NP$98,$BJ104)</f>
        <v>Defense</v>
      </c>
      <c r="NQ104" s="27" t="str">
        <f ca="1">OFFSET('Hero Skills'!$A$1,NQ$98,$BJ104)</f>
        <v>Defense</v>
      </c>
      <c r="NR104" s="27" t="str">
        <f ca="1">OFFSET('Hero Skills'!$A$1,NR$98,$BJ104)</f>
        <v>Damage Taken</v>
      </c>
      <c r="NS104" s="27" t="str">
        <f ca="1">OFFSET('Hero Skills'!$A$1,NS$98,$BJ104)</f>
        <v>Damage Taken</v>
      </c>
      <c r="NT104" s="27" t="str">
        <f ca="1">OFFSET('Hero Skills'!$A$1,NT$98,$BJ104)</f>
        <v>Damage Taken</v>
      </c>
      <c r="NU104" s="27" t="str">
        <f ca="1">OFFSET('Hero Skills'!$A$1,NU$98,$BJ104)</f>
        <v>Damage Dealt</v>
      </c>
      <c r="NV104" s="27" t="str">
        <f ca="1">OFFSET('Hero Skills'!$A$1,NV$98,$BJ104)</f>
        <v>Damage Dealt</v>
      </c>
      <c r="NW104" s="27" t="str">
        <f ca="1">OFFSET('Hero Skills'!$A$1,NW$98,$BJ104)</f>
        <v>Damage Dealt</v>
      </c>
      <c r="NX104" s="27" t="str">
        <f ca="1">OFFSET('Hero Skills'!$A$1,NX$98,$BJ104)</f>
        <v>Damage Taken</v>
      </c>
      <c r="NY104" s="27" t="str">
        <f ca="1">OFFSET('Hero Skills'!$A$1,NY$98,$BJ104)</f>
        <v>Damage Taken</v>
      </c>
      <c r="NZ104" s="27" t="str">
        <f ca="1">OFFSET('Hero Skills'!$A$1,NZ$98,$BJ104)</f>
        <v>Damage Taken</v>
      </c>
      <c r="OA104" s="27" t="str">
        <f ca="1">OFFSET('Hero Skills'!$A$1,OA$98,$BJ104)</f>
        <v>Damage Dealt</v>
      </c>
      <c r="OB104" s="27" t="str">
        <f ca="1">OFFSET('Hero Skills'!$A$1,OB$98,$BJ104)</f>
        <v>Lethality</v>
      </c>
      <c r="OC104" s="27" t="str">
        <f ca="1">OFFSET('Hero Skills'!$A$1,OC$98,$BJ104)</f>
        <v>Lethality</v>
      </c>
      <c r="OD104" s="27" t="str">
        <f ca="1">OFFSET('Hero Skills'!$A$1,OD$98,$BJ104)</f>
        <v>Lethality</v>
      </c>
      <c r="OE104" s="27" t="str">
        <f ca="1">OFFSET('Hero Skills'!$A$1,OE$98,$BJ104)</f>
        <v>Damage Taken</v>
      </c>
      <c r="OF104" s="27" t="str">
        <f ca="1">OFFSET('Hero Skills'!$A$1,OF$98,$BJ104)</f>
        <v>Damage Taken</v>
      </c>
      <c r="OG104" s="27" t="str">
        <f ca="1">OFFSET('Hero Skills'!$A$1,OG$98,$BJ104)</f>
        <v>Damage Taken</v>
      </c>
      <c r="OH104" s="27" t="str">
        <f ca="1">OFFSET('Hero Skills'!$A$1,OH$98,$BJ104)</f>
        <v>Damage Dealt</v>
      </c>
      <c r="OI104" s="27" t="str">
        <f ca="1">OFFSET('Hero Skills'!$A$1,OI$98,$BJ104)</f>
        <v>Damage Dealt</v>
      </c>
      <c r="OJ104" s="27" t="str">
        <f ca="1">OFFSET('Hero Skills'!$A$1,OJ$98,$BJ104)</f>
        <v>Damage Taken</v>
      </c>
      <c r="OK104" s="27" t="str">
        <f ca="1">OFFSET('Hero Skills'!$A$1,OK$98,$BJ104)</f>
        <v>Health</v>
      </c>
      <c r="OL104" s="27" t="str">
        <f ca="1">OFFSET('Hero Skills'!$A$1,OL$98,$BJ104)</f>
        <v>Health</v>
      </c>
      <c r="OM104" s="27" t="str">
        <f ca="1">OFFSET('Hero Skills'!$A$1,OM$98,$BJ104)</f>
        <v>Health</v>
      </c>
      <c r="ON104" s="27" t="str">
        <f ca="1">OFFSET('Hero Skills'!$A$1,ON$98,$BJ104)</f>
        <v>Damage Dealt</v>
      </c>
      <c r="OO104" s="27" t="str">
        <f ca="1">OFFSET('Hero Skills'!$A$1,OO$98,$BJ104)</f>
        <v>Damage Dealt</v>
      </c>
      <c r="OP104" s="27" t="str">
        <f ca="1">OFFSET('Hero Skills'!$A$1,OP$98,$BJ104)</f>
        <v>Damage Dealt</v>
      </c>
      <c r="OQ104" s="27" t="str">
        <f ca="1">OFFSET('Hero Skills'!$A$1,OQ$98,$BJ104)</f>
        <v>Damage Taken</v>
      </c>
      <c r="OR104" s="27" t="str">
        <f ca="1">OFFSET('Hero Skills'!$A$1,OR$98,$BJ104)</f>
        <v>Damage Taken</v>
      </c>
      <c r="OS104" s="27" t="str">
        <f ca="1">OFFSET('Hero Skills'!$A$1,OS$98,$BJ104)</f>
        <v>Damage Taken</v>
      </c>
      <c r="OT104" s="27" t="str">
        <f ca="1">OFFSET('Hero Skills'!$A$1,OT$98,$BJ104)</f>
        <v>Damage Dealt</v>
      </c>
      <c r="OU104" s="27" t="str">
        <f ca="1">OFFSET('Hero Skills'!$A$1,OU$98,$BJ104)</f>
        <v>Lethality</v>
      </c>
      <c r="OV104" s="27" t="str">
        <f ca="1">OFFSET('Hero Skills'!$A$1,OV$98,$BJ104)</f>
        <v>Lethality</v>
      </c>
      <c r="OW104" s="27" t="str">
        <f ca="1">OFFSET('Hero Skills'!$A$1,OW$98,$BJ104)</f>
        <v>Lethality</v>
      </c>
      <c r="OX104" s="27" t="str">
        <f ca="1">OFFSET('Hero Skills'!$A$1,OX$98,$BJ104)</f>
        <v>Damage Dealt</v>
      </c>
      <c r="OY104" s="27" t="str">
        <f ca="1">OFFSET('Hero Skills'!$A$1,OY$98,$BJ104)</f>
        <v>Damage Dealt</v>
      </c>
      <c r="OZ104" s="27" t="str">
        <f ca="1">OFFSET('Hero Skills'!$A$1,OZ$98,$BJ104)</f>
        <v>Damage Dealt</v>
      </c>
      <c r="PA104" s="27" t="str">
        <f ca="1">OFFSET('Hero Skills'!$A$1,PA$98,$BJ104)</f>
        <v>Damage Dealt</v>
      </c>
      <c r="PB104" s="27" t="str">
        <f ca="1">OFFSET('Hero Skills'!$A$1,PB$98,$BJ104)</f>
        <v>Damage Dealt</v>
      </c>
      <c r="PC104" s="27" t="str">
        <f ca="1">OFFSET('Hero Skills'!$A$1,PC$98,$BJ104)</f>
        <v>Damage Dealt</v>
      </c>
      <c r="PD104" s="27" t="str">
        <f ca="1">OFFSET('Hero Skills'!$A$1,PD$98,$BJ104)</f>
        <v>Attack</v>
      </c>
      <c r="PE104" s="27" t="str">
        <f ca="1">OFFSET('Hero Skills'!$A$1,PE$98,$BJ104)</f>
        <v>Lethality</v>
      </c>
      <c r="PF104" s="27" t="str">
        <f ca="1">OFFSET('Hero Skills'!$A$1,PF$98,$BJ104)</f>
        <v>Lethality</v>
      </c>
      <c r="PG104" s="27" t="str">
        <f ca="1">OFFSET('Hero Skills'!$A$1,PG$98,$BJ104)</f>
        <v>Lethality</v>
      </c>
      <c r="PH104" s="27" t="str">
        <f ca="1">OFFSET('Hero Skills'!$A$1,PH$98,$BJ104)</f>
        <v>Attack</v>
      </c>
      <c r="PI104" s="27" t="str">
        <f ca="1">OFFSET('Hero Skills'!$A$1,PI$98,$BJ104)</f>
        <v>Attack</v>
      </c>
      <c r="PJ104" s="27" t="str">
        <f ca="1">OFFSET('Hero Skills'!$A$1,PJ$98,$BJ104)</f>
        <v>Attack</v>
      </c>
      <c r="PK104" s="27" t="str">
        <f ca="1">OFFSET('Hero Skills'!$A$1,PK$98,$BJ104)</f>
        <v>Damage Taken</v>
      </c>
      <c r="PL104" s="27" t="str">
        <f ca="1">OFFSET('Hero Skills'!$A$1,PL$98,$BJ104)</f>
        <v>Damage Taken</v>
      </c>
      <c r="PM104" s="27" t="str">
        <f ca="1">OFFSET('Hero Skills'!$A$1,PM$98,$BJ104)</f>
        <v>Damage Taken</v>
      </c>
      <c r="PN104" s="27" t="str">
        <f ca="1">OFFSET('Hero Skills'!$A$1,PN$98,$BJ104)</f>
        <v>Health</v>
      </c>
      <c r="PO104" s="27" t="str">
        <f ca="1">OFFSET('Hero Skills'!$A$1,PO$98,$BJ104)</f>
        <v>Health</v>
      </c>
      <c r="PP104" s="27" t="str">
        <f ca="1">OFFSET('Hero Skills'!$A$1,PP$98,$BJ104)</f>
        <v>Health</v>
      </c>
      <c r="PQ104" s="27" t="str">
        <f ca="1">OFFSET('Hero Skills'!$A$1,PQ$98,$BJ104)</f>
        <v>Defense</v>
      </c>
      <c r="PR104" s="27" t="str">
        <f ca="1">OFFSET('Hero Skills'!$A$1,PR$98,$BJ104)</f>
        <v>Defense</v>
      </c>
      <c r="PS104" s="27" t="str">
        <f ca="1">OFFSET('Hero Skills'!$A$1,PS$98,$BJ104)</f>
        <v>Defense</v>
      </c>
      <c r="PT104" s="27" t="str">
        <f ca="1">OFFSET('Hero Skills'!$A$1,PT$98,$BJ104)</f>
        <v>Damage Taken</v>
      </c>
      <c r="PU104" s="27" t="str">
        <f ca="1">OFFSET('Hero Skills'!$A$1,PU$98,$BJ104)</f>
        <v>Damage Taken</v>
      </c>
      <c r="PV104" s="27" t="str">
        <f ca="1">OFFSET('Hero Skills'!$A$1,PV$98,$BJ104)</f>
        <v>Damage Taken</v>
      </c>
      <c r="PW104" s="27" t="str">
        <f ca="1">OFFSET('Hero Skills'!$A$1,PW$98,$BJ104)</f>
        <v>Attack</v>
      </c>
      <c r="PX104" s="27" t="str">
        <f ca="1">OFFSET('Hero Skills'!$A$1,PX$98,$BJ104)</f>
        <v>Attack</v>
      </c>
      <c r="PY104" s="27" t="str">
        <f ca="1">OFFSET('Hero Skills'!$A$1,PY$98,$BJ104)</f>
        <v>Attack</v>
      </c>
      <c r="PZ104" s="27" t="str">
        <f ca="1">OFFSET('Hero Skills'!$A$1,PZ$98,$BJ104)</f>
        <v>Damage Taken</v>
      </c>
      <c r="QA104" s="27" t="str">
        <f ca="1">OFFSET('Hero Skills'!$A$1,QA$98,$BJ104)</f>
        <v>Damage Taken</v>
      </c>
      <c r="QB104" s="27" t="str">
        <f ca="1">OFFSET('Hero Skills'!$A$1,QB$98,$BJ104)</f>
        <v>Damage Taken</v>
      </c>
      <c r="QC104" s="27" t="str">
        <f ca="1">OFFSET('Hero Skills'!$A$1,QC$98,$BJ104)</f>
        <v>Attack</v>
      </c>
      <c r="QD104" s="27" t="str">
        <f ca="1">OFFSET('Hero Skills'!$A$1,QD$98,$BJ104)</f>
        <v>Attack</v>
      </c>
      <c r="QE104" s="27" t="str">
        <f ca="1">OFFSET('Hero Skills'!$A$1,QE$98,$BJ104)</f>
        <v>Attack</v>
      </c>
      <c r="QF104" s="27" t="str">
        <f ca="1">OFFSET('Hero Skills'!$A$1,QF$98,$BJ104)</f>
        <v>Damage Dealt</v>
      </c>
      <c r="QG104" s="27" t="str">
        <f ca="1">OFFSET('Hero Skills'!$A$1,QG$98,$BJ104)</f>
        <v>Damage Dealt</v>
      </c>
      <c r="QH104" s="27" t="str">
        <f ca="1">OFFSET('Hero Skills'!$A$1,QH$98,$BJ104)</f>
        <v>Damage Dealt</v>
      </c>
      <c r="QI104" s="27" t="str">
        <f ca="1">OFFSET('Hero Skills'!$A$1,QI$98,$BJ104)</f>
        <v>Damage Dealt</v>
      </c>
      <c r="QJ104" s="27" t="str">
        <f ca="1">OFFSET('Hero Skills'!$A$1,QJ$98,$BJ104)</f>
        <v>Damage Dealt</v>
      </c>
      <c r="QK104" s="27" t="str">
        <f ca="1">OFFSET('Hero Skills'!$A$1,QK$98,$BJ104)</f>
        <v>Damage Dealt</v>
      </c>
      <c r="QL104" s="27" t="str">
        <f ca="1">OFFSET('Hero Skills'!$A$1,QL$98,$BJ104)</f>
        <v>Health</v>
      </c>
      <c r="QM104" s="27" t="str">
        <f ca="1">OFFSET('Hero Skills'!$A$1,QM$98,$BJ104)</f>
        <v>Health</v>
      </c>
      <c r="QN104" s="27" t="str">
        <f ca="1">OFFSET('Hero Skills'!$A$1,QN$98,$BJ104)</f>
        <v>Health</v>
      </c>
      <c r="QO104" s="27" t="str">
        <f ca="1">OFFSET('Hero Skills'!$A$1,QO$98,$BJ104)</f>
        <v>Health</v>
      </c>
      <c r="QP104" s="27" t="str">
        <f ca="1">OFFSET('Hero Skills'!$A$1,QP$98,$BJ104)</f>
        <v>Health</v>
      </c>
      <c r="QQ104" s="27" t="str">
        <f ca="1">OFFSET('Hero Skills'!$A$1,QQ$98,$BJ104)</f>
        <v>Health</v>
      </c>
      <c r="QR104" s="27" t="str">
        <f ca="1">OFFSET('Hero Skills'!$A$1,QR$98,$BJ104)</f>
        <v>Damage Dealt</v>
      </c>
      <c r="QS104" s="27" t="str">
        <f ca="1">OFFSET('Hero Skills'!$A$1,QS$98,$BJ104)</f>
        <v>Attack</v>
      </c>
      <c r="QT104" s="27" t="str">
        <f ca="1">OFFSET('Hero Skills'!$A$1,QT$98,$BJ104)</f>
        <v>Attack</v>
      </c>
      <c r="QU104" s="27" t="str">
        <f ca="1">OFFSET('Hero Skills'!$A$1,QU$98,$BJ104)</f>
        <v>Attack</v>
      </c>
      <c r="QV104" s="27" t="str">
        <f ca="1">OFFSET('Hero Skills'!$A$1,QV$98,$BJ104)</f>
        <v>Lethality</v>
      </c>
      <c r="QW104" s="27" t="str">
        <f ca="1">OFFSET('Hero Skills'!$A$1,QW$98,$BJ104)</f>
        <v>Lethality</v>
      </c>
      <c r="QX104" s="27" t="str">
        <f ca="1">OFFSET('Hero Skills'!$A$1,QX$98,$BJ104)</f>
        <v>Lethality</v>
      </c>
      <c r="QY104" s="27" t="str">
        <f ca="1">OFFSET('Hero Skills'!$A$1,QY$98,$BJ104)</f>
        <v>Attack</v>
      </c>
      <c r="QZ104" s="27" t="str">
        <f ca="1">OFFSET('Hero Skills'!$A$1,QZ$98,$BJ104)</f>
        <v>Attack</v>
      </c>
      <c r="RA104" s="27" t="str">
        <f ca="1">OFFSET('Hero Skills'!$A$1,RA$98,$BJ104)</f>
        <v>Attack</v>
      </c>
      <c r="RB104" s="27" t="str">
        <f ca="1">OFFSET('Hero Skills'!$A$1,RB$98,$BJ104)</f>
        <v>Attack</v>
      </c>
      <c r="RC104" s="27" t="str">
        <f ca="1">OFFSET('Hero Skills'!$A$1,RC$98,$BJ104)</f>
        <v>Attack</v>
      </c>
      <c r="RD104" s="27" t="str">
        <f ca="1">OFFSET('Hero Skills'!$A$1,RD$98,$BJ104)</f>
        <v>Attack</v>
      </c>
      <c r="RE104" s="27" t="str">
        <f ca="1">OFFSET('Hero Skills'!$A$1,RE$98,$BJ104)</f>
        <v>Defense</v>
      </c>
      <c r="RF104" s="27" t="str">
        <f ca="1">OFFSET('Hero Skills'!$A$1,RF$98,$BJ104)</f>
        <v>Defense</v>
      </c>
      <c r="RG104" s="27" t="str">
        <f ca="1">OFFSET('Hero Skills'!$A$1,RG$98,$BJ104)</f>
        <v>Defense</v>
      </c>
      <c r="RH104" s="27" t="str">
        <f ca="1">OFFSET('Hero Skills'!$A$1,RH$98,$BJ104)</f>
        <v>Damage Dealt</v>
      </c>
      <c r="RI104" s="27" t="str">
        <f ca="1">OFFSET('Hero Skills'!$A$1,RI$98,$BJ104)</f>
        <v>Damage Dealt</v>
      </c>
      <c r="RJ104" s="27" t="str">
        <f ca="1">OFFSET('Hero Skills'!$A$1,RJ$98,$BJ104)</f>
        <v>Damage Dealt</v>
      </c>
      <c r="RK104" s="27" t="str">
        <f ca="1">OFFSET('Hero Skills'!$A$1,RK$98,$BJ104)</f>
        <v>Damage Dealt</v>
      </c>
      <c r="RL104" s="27" t="str">
        <f ca="1">OFFSET('Hero Skills'!$A$1,RL$98,$BJ104)</f>
        <v>Damage Dealt</v>
      </c>
      <c r="RM104" s="27" t="str">
        <f ca="1">OFFSET('Hero Skills'!$A$1,RM$98,$BJ104)</f>
        <v>Damage Dealt</v>
      </c>
      <c r="RN104" s="27" t="str">
        <f ca="1">OFFSET('Hero Skills'!$A$1,RN$98,$BJ104)</f>
        <v>Health</v>
      </c>
      <c r="RO104" s="27" t="str">
        <f ca="1">OFFSET('Hero Skills'!$A$1,RO$98,$BJ104)</f>
        <v>Health</v>
      </c>
      <c r="RP104" s="27" t="str">
        <f ca="1">OFFSET('Hero Skills'!$A$1,RP$98,$BJ104)</f>
        <v>Health</v>
      </c>
      <c r="RQ104" s="27" t="str">
        <f ca="1">OFFSET('Hero Skills'!$A$1,RQ$98,$BJ104)</f>
        <v>Damage Dealt</v>
      </c>
      <c r="RR104" s="27" t="str">
        <f ca="1">OFFSET('Hero Skills'!$A$1,RR$98,$BJ104)</f>
        <v>Damage Dealt</v>
      </c>
      <c r="RS104" s="27" t="str">
        <f ca="1">OFFSET('Hero Skills'!$A$1,RS$98,$BJ104)</f>
        <v>Damage Dealt</v>
      </c>
      <c r="RT104" s="27" t="str">
        <f ca="1">OFFSET('Hero Skills'!$A$1,RT$98,$BJ104)</f>
        <v>Damage Dealt</v>
      </c>
      <c r="RU104" s="27" t="str">
        <f ca="1">OFFSET('Hero Skills'!$A$1,RU$98,$BJ104)</f>
        <v>Damage Dealt</v>
      </c>
      <c r="RV104" s="27" t="str">
        <f ca="1">OFFSET('Hero Skills'!$A$1,RV$98,$BJ104)</f>
        <v>Damage Dealt</v>
      </c>
      <c r="RW104" s="27" t="str">
        <f ca="1">OFFSET('Hero Skills'!$A$1,RW$98,$BJ104)</f>
        <v>Damage Dealt</v>
      </c>
      <c r="RX104" s="27" t="str">
        <f ca="1">OFFSET('Hero Skills'!$A$1,RX$98,$BJ104)</f>
        <v>Damage Dealt</v>
      </c>
      <c r="RY104" s="27" t="str">
        <f ca="1">OFFSET('Hero Skills'!$A$1,RY$98,$BJ104)</f>
        <v>Damage Dealt</v>
      </c>
      <c r="RZ104" s="27" t="str">
        <f ca="1">OFFSET('Hero Skills'!$A$1,RZ$98,$BJ104)</f>
        <v>Lethality</v>
      </c>
      <c r="SA104" s="27" t="str">
        <f ca="1">OFFSET('Hero Skills'!$A$1,SA$98,$BJ104)</f>
        <v>Lethality</v>
      </c>
      <c r="SB104" s="27" t="str">
        <f ca="1">OFFSET('Hero Skills'!$A$1,SB$98,$BJ104)</f>
        <v>Lethality</v>
      </c>
      <c r="SC104" s="27" t="str">
        <f ca="1">OFFSET('Hero Skills'!$A$1,SC$98,$BJ104)</f>
        <v>Damage Dealt</v>
      </c>
      <c r="SD104" s="27" t="str">
        <f ca="1">OFFSET('Hero Skills'!$A$1,SD$98,$BJ104)</f>
        <v>Damage Dealt</v>
      </c>
      <c r="SE104" s="27" t="str">
        <f ca="1">OFFSET('Hero Skills'!$A$1,SE$98,$BJ104)</f>
        <v>Damage Dealt</v>
      </c>
      <c r="SF104" s="27" t="str">
        <f ca="1">OFFSET('Hero Skills'!$A$1,SF$98,$BJ104)</f>
        <v>Attack</v>
      </c>
      <c r="SG104" s="27" t="str">
        <f ca="1">OFFSET('Hero Skills'!$A$1,SG$98,$BJ104)</f>
        <v>Attack</v>
      </c>
      <c r="SH104" s="27" t="str">
        <f ca="1">OFFSET('Hero Skills'!$A$1,SH$98,$BJ104)</f>
        <v>Attack</v>
      </c>
      <c r="SI104" s="27" t="str">
        <f ca="1">OFFSET('Hero Skills'!$A$1,SI$98,$BJ104)</f>
        <v>Damage Dealt</v>
      </c>
      <c r="SJ104" s="27" t="str">
        <f ca="1">OFFSET('Hero Skills'!$A$1,SJ$98,$BJ104)</f>
        <v>Damage Dealt</v>
      </c>
      <c r="SK104" s="27" t="str">
        <f ca="1">OFFSET('Hero Skills'!$A$1,SK$98,$BJ104)</f>
        <v>Damage Dealt</v>
      </c>
      <c r="SL104" s="27" t="str">
        <f ca="1">OFFSET('Hero Skills'!$A$1,SL$98,$BJ104)</f>
        <v>Attack</v>
      </c>
      <c r="SM104" s="27" t="str">
        <f ca="1">OFFSET('Hero Skills'!$A$1,SM$98,$BJ104)</f>
        <v>Attack</v>
      </c>
      <c r="SN104" s="27" t="str">
        <f ca="1">OFFSET('Hero Skills'!$A$1,SN$98,$BJ104)</f>
        <v>Attack</v>
      </c>
      <c r="SO104" s="27" t="str">
        <f ca="1">OFFSET('Hero Skills'!$A$1,SO$98,$BJ104)</f>
        <v>Damage Taken</v>
      </c>
      <c r="SP104" s="27" t="str">
        <f ca="1">OFFSET('Hero Skills'!$A$1,SP$98,$BJ104)</f>
        <v>Damage Taken</v>
      </c>
      <c r="SQ104" s="27" t="str">
        <f ca="1">OFFSET('Hero Skills'!$A$1,SQ$98,$BJ104)</f>
        <v>Damage Taken</v>
      </c>
      <c r="SR104" s="27" t="str">
        <f ca="1">OFFSET('Hero Skills'!$A$1,SR$98,$BJ104)</f>
        <v>Attack</v>
      </c>
      <c r="SS104" s="27" t="str">
        <f ca="1">OFFSET('Hero Skills'!$A$1,SS$98,$BJ104)</f>
        <v>Attack</v>
      </c>
      <c r="ST104" s="27" t="str">
        <f ca="1">OFFSET('Hero Skills'!$A$1,ST$98,$BJ104)</f>
        <v>Attack</v>
      </c>
      <c r="SU104" s="27" t="str">
        <f ca="1">OFFSET('Hero Skills'!$A$1,SU$98,$BJ104)</f>
        <v>Damage Dealt</v>
      </c>
      <c r="SV104" s="27" t="str">
        <f ca="1">OFFSET('Hero Skills'!$A$1,SV$98,$BJ104)</f>
        <v>Damage Dealt</v>
      </c>
      <c r="SW104" s="27" t="str">
        <f ca="1">OFFSET('Hero Skills'!$A$1,SW$98,$BJ104)</f>
        <v>Damage Dealt</v>
      </c>
      <c r="SX104" s="27" t="str">
        <f ca="1">OFFSET('Hero Skills'!$A$1,SX$98,$BJ104)</f>
        <v>Lethality</v>
      </c>
      <c r="SY104" s="27" t="str">
        <f ca="1">OFFSET('Hero Skills'!$A$1,SY$98,$BJ104)</f>
        <v>Lethality</v>
      </c>
      <c r="SZ104" s="27" t="str">
        <f ca="1">OFFSET('Hero Skills'!$A$1,SZ$98,$BJ104)</f>
        <v>Lethality</v>
      </c>
      <c r="TA104" s="27" t="str">
        <f ca="1">OFFSET('Hero Skills'!$A$1,TA$98,$BJ104)</f>
        <v>Health</v>
      </c>
      <c r="TB104" s="27" t="str">
        <f ca="1">OFFSET('Hero Skills'!$A$1,TB$98,$BJ104)</f>
        <v>Health</v>
      </c>
      <c r="TC104" s="27" t="str">
        <f ca="1">OFFSET('Hero Skills'!$A$1,TC$98,$BJ104)</f>
        <v>Health</v>
      </c>
      <c r="TD104" s="27" t="str">
        <f ca="1">OFFSET('Hero Skills'!$A$1,TD$98,$BJ104)</f>
        <v>Defense</v>
      </c>
      <c r="TE104" s="27" t="str">
        <f ca="1">OFFSET('Hero Skills'!$A$1,TE$98,$BJ104)</f>
        <v>Defense</v>
      </c>
      <c r="TF104" s="27" t="str">
        <f ca="1">OFFSET('Hero Skills'!$A$1,TF$98,$BJ104)</f>
        <v>Defense</v>
      </c>
      <c r="TG104" s="27" t="str">
        <f ca="1">OFFSET('Hero Skills'!$A$1,TG$98,$BJ104)</f>
        <v>Damage Dealt</v>
      </c>
      <c r="TH104" s="27" t="str">
        <f ca="1">OFFSET('Hero Skills'!$A$1,TH$98,$BJ104)</f>
        <v>Damage Dealt</v>
      </c>
      <c r="TI104" s="27" t="str">
        <f ca="1">OFFSET('Hero Skills'!$A$1,TI$98,$BJ104)</f>
        <v>Damage Dealt</v>
      </c>
      <c r="TJ104" s="27" t="str">
        <f ca="1">OFFSET('Hero Skills'!$A$1,TJ$98,$BJ104)</f>
        <v>Attack</v>
      </c>
      <c r="TK104" s="27" t="str">
        <f ca="1">OFFSET('Hero Skills'!$A$1,TK$98,$BJ104)</f>
        <v>Attack</v>
      </c>
      <c r="TL104" s="27" t="str">
        <f ca="1">OFFSET('Hero Skills'!$A$1,TL$98,$BJ104)</f>
        <v>Attack</v>
      </c>
      <c r="TM104" s="27" t="str">
        <f ca="1">OFFSET('Hero Skills'!$A$1,TM$98,$BJ104)</f>
        <v>Damage Taken</v>
      </c>
      <c r="TN104" s="27" t="str">
        <f ca="1">OFFSET('Hero Skills'!$A$1,TN$98,$BJ104)</f>
        <v>Damage Taken</v>
      </c>
      <c r="TO104" s="27" t="str">
        <f ca="1">OFFSET('Hero Skills'!$A$1,TO$98,$BJ104)</f>
        <v>Damage Taken</v>
      </c>
      <c r="TP104" s="27" t="str">
        <f ca="1">OFFSET('Hero Skills'!$A$1,TP$98,$BJ104)</f>
        <v>Damage Dealt</v>
      </c>
      <c r="TQ104" s="27" t="str">
        <f ca="1">OFFSET('Hero Skills'!$A$1,TQ$98,$BJ104)</f>
        <v>Damage Dealt</v>
      </c>
      <c r="TR104" s="27" t="str">
        <f ca="1">OFFSET('Hero Skills'!$A$1,TR$98,$BJ104)</f>
        <v>Damage Dealt</v>
      </c>
      <c r="TS104" s="27" t="str">
        <f ca="1">OFFSET('Hero Skills'!$A$1,TS$98,$BJ104)</f>
        <v>Damage Dealt</v>
      </c>
      <c r="TT104" s="27" t="str">
        <f ca="1">OFFSET('Hero Skills'!$A$1,TT$98,$BJ104)</f>
        <v>Damage Dealt</v>
      </c>
      <c r="TU104" s="27" t="str">
        <f ca="1">OFFSET('Hero Skills'!$A$1,TU$98,$BJ104)</f>
        <v>Damage Dealt</v>
      </c>
      <c r="TV104" s="27" t="str">
        <f ca="1">OFFSET('Hero Skills'!$A$1,TV$98,$BJ104)</f>
        <v>Lethality</v>
      </c>
      <c r="TW104" s="27" t="str">
        <f ca="1">OFFSET('Hero Skills'!$A$1,TW$98,$BJ104)</f>
        <v>Lethality</v>
      </c>
      <c r="TX104" s="27" t="str">
        <f ca="1">OFFSET('Hero Skills'!$A$1,TX$98,$BJ104)</f>
        <v>Lethality</v>
      </c>
      <c r="TY104" s="27" t="str">
        <f ca="1">OFFSET('Hero Skills'!$A$1,TY$98,$BJ104)</f>
        <v>Attack</v>
      </c>
      <c r="TZ104" s="27" t="str">
        <f ca="1">OFFSET('Hero Skills'!$A$1,TZ$98,$BJ104)</f>
        <v>Attack</v>
      </c>
      <c r="UA104" s="27" t="str">
        <f ca="1">OFFSET('Hero Skills'!$A$1,UA$98,$BJ104)</f>
        <v>Attack</v>
      </c>
      <c r="UB104" s="27" t="str">
        <f ca="1">OFFSET('Hero Skills'!$A$1,UB$98,$BJ104)</f>
        <v>Damage Dealt</v>
      </c>
      <c r="UC104" s="27" t="str">
        <f ca="1">OFFSET('Hero Skills'!$A$1,UC$98,$BJ104)</f>
        <v>Damage Dealt</v>
      </c>
      <c r="UD104" s="27" t="str">
        <f ca="1">OFFSET('Hero Skills'!$A$1,UD$98,$BJ104)</f>
        <v>Damage Dealt</v>
      </c>
      <c r="UE104" s="27" t="str">
        <f ca="1">OFFSET('Hero Skills'!$A$1,UE$98,$BJ104)</f>
        <v>Damage Dealt</v>
      </c>
      <c r="UF104" s="27" t="str">
        <f ca="1">OFFSET('Hero Skills'!$A$1,UF$98,$BJ104)</f>
        <v>Damage Dealt</v>
      </c>
      <c r="UG104" s="27" t="str">
        <f ca="1">OFFSET('Hero Skills'!$A$1,UG$98,$BJ104)</f>
        <v>Damage Dealt</v>
      </c>
      <c r="UH104" s="27" t="str">
        <f ca="1">OFFSET('Hero Skills'!$A$1,UH$98,$BJ104)</f>
        <v>Attack</v>
      </c>
      <c r="UI104" s="27" t="str">
        <f ca="1">OFFSET('Hero Skills'!$A$1,UI$98,$BJ104)</f>
        <v>Attack</v>
      </c>
      <c r="UJ104" s="27" t="str">
        <f ca="1">OFFSET('Hero Skills'!$A$1,UJ$98,$BJ104)</f>
        <v>Attack</v>
      </c>
      <c r="UK104" s="27" t="str">
        <f ca="1">OFFSET('Hero Skills'!$A$1,UK$98,$BJ104)</f>
        <v>Damage Dealt</v>
      </c>
      <c r="UL104" s="27" t="str">
        <f ca="1">OFFSET('Hero Skills'!$A$1,UL$98,$BJ104)</f>
        <v>Damage Dealt</v>
      </c>
      <c r="UM104" s="27" t="str">
        <f ca="1">OFFSET('Hero Skills'!$A$1,UM$98,$BJ104)</f>
        <v>Damage Dealt</v>
      </c>
      <c r="UN104" s="27" t="str">
        <f ca="1">OFFSET('Hero Skills'!$A$1,UN$98,$BJ104)</f>
        <v>Damage Taken</v>
      </c>
      <c r="UO104" s="27" t="str">
        <f ca="1">OFFSET('Hero Skills'!$A$1,UO$98,$BJ104)</f>
        <v>Damage Taken</v>
      </c>
      <c r="UP104" s="27" t="str">
        <f ca="1">OFFSET('Hero Skills'!$A$1,UP$98,$BJ104)</f>
        <v>Damage Taken</v>
      </c>
      <c r="UQ104" s="27" t="str">
        <f ca="1">OFFSET('Hero Skills'!$A$1,UQ$98,$BJ104)</f>
        <v>Health</v>
      </c>
      <c r="UR104" s="27" t="str">
        <f ca="1">OFFSET('Hero Skills'!$A$1,UR$98,$BJ104)</f>
        <v>Health</v>
      </c>
      <c r="US104" s="27" t="str">
        <f ca="1">OFFSET('Hero Skills'!$A$1,US$98,$BJ104)</f>
        <v>Health</v>
      </c>
      <c r="UT104" s="27" t="str">
        <f ca="1">OFFSET('Hero Skills'!$A$1,UT$98,$BJ104)</f>
        <v>Damage Taken</v>
      </c>
      <c r="UU104" s="27" t="str">
        <f ca="1">OFFSET('Hero Skills'!$A$1,UU$98,$BJ104)</f>
        <v>Damage Taken</v>
      </c>
      <c r="UV104" s="27" t="str">
        <f ca="1">OFFSET('Hero Skills'!$A$1,UV$98,$BJ104)</f>
        <v>Damage Taken</v>
      </c>
      <c r="UW104" s="27">
        <f ca="1">OFFSET('Hero Skills'!$A$1,UW$98,$BJ104)</f>
        <v>0</v>
      </c>
      <c r="UX104" s="27">
        <f ca="1">OFFSET('Hero Skills'!$A$1,UX$98,$BJ104)</f>
        <v>0</v>
      </c>
      <c r="UY104" s="27">
        <f ca="1">OFFSET('Hero Skills'!$A$1,UY$98,$BJ104)</f>
        <v>0</v>
      </c>
      <c r="UZ104" s="27">
        <f ca="1">OFFSET('Hero Skills'!$A$1,UZ$98,$BJ104)</f>
        <v>0</v>
      </c>
      <c r="VA104" s="27">
        <f ca="1">OFFSET('Hero Skills'!$A$1,VA$98,$BJ104)</f>
        <v>0</v>
      </c>
      <c r="VB104" s="27">
        <f ca="1">OFFSET('Hero Skills'!$A$1,VB$98,$BJ104)</f>
        <v>0</v>
      </c>
      <c r="VC104" s="27">
        <f ca="1">OFFSET('Hero Skills'!$A$1,VC$98,$BJ104)</f>
        <v>0</v>
      </c>
      <c r="VD104" s="27">
        <f ca="1">OFFSET('Hero Skills'!$A$1,VD$98,$BJ104)</f>
        <v>0</v>
      </c>
      <c r="VE104" s="27">
        <f ca="1">OFFSET('Hero Skills'!$A$1,VE$98,$BJ104)</f>
        <v>0</v>
      </c>
      <c r="VF104" s="27">
        <f ca="1">OFFSET('Hero Skills'!$A$1,VF$98,$BJ104)</f>
        <v>0</v>
      </c>
      <c r="VG104" s="27">
        <f ca="1">OFFSET('Hero Skills'!$A$1,VG$98,$BJ104)</f>
        <v>0</v>
      </c>
      <c r="VH104" s="27">
        <f ca="1">OFFSET('Hero Skills'!$A$1,VH$98,$BJ104)</f>
        <v>0</v>
      </c>
      <c r="VI104" s="27">
        <f ca="1">OFFSET('Hero Skills'!$A$1,VI$98,$BJ104)</f>
        <v>0</v>
      </c>
      <c r="VJ104" s="27">
        <f ca="1">OFFSET('Hero Skills'!$A$1,VJ$98,$BJ104)</f>
        <v>0</v>
      </c>
      <c r="VK104" s="27">
        <f ca="1">OFFSET('Hero Skills'!$A$1,VK$98,$BJ104)</f>
        <v>0</v>
      </c>
      <c r="VL104" s="27">
        <f ca="1">OFFSET('Hero Skills'!$A$1,VL$98,$BJ104)</f>
        <v>0</v>
      </c>
      <c r="VM104" s="27">
        <f ca="1">OFFSET('Hero Skills'!$A$1,VM$98,$BJ104)</f>
        <v>0</v>
      </c>
      <c r="VN104" s="27">
        <f ca="1">OFFSET('Hero Skills'!$A$1,VN$98,$BJ104)</f>
        <v>0</v>
      </c>
      <c r="VO104" s="27">
        <f ca="1">OFFSET('Hero Skills'!$A$1,VO$98,$BJ104)</f>
        <v>0</v>
      </c>
      <c r="VP104" s="27">
        <f ca="1">OFFSET('Hero Skills'!$A$1,VP$98,$BJ104)</f>
        <v>0</v>
      </c>
      <c r="VQ104" s="27">
        <f ca="1">OFFSET('Hero Skills'!$A$1,VQ$98,$BJ104)</f>
        <v>0</v>
      </c>
      <c r="VR104" s="27">
        <f ca="1">OFFSET('Hero Skills'!$A$1,VR$98,$BJ104)</f>
        <v>0</v>
      </c>
      <c r="VS104" s="27">
        <f ca="1">OFFSET('Hero Skills'!$A$1,VS$98,$BJ104)</f>
        <v>0</v>
      </c>
      <c r="VT104" s="27">
        <f ca="1">OFFSET('Hero Skills'!$A$1,VT$98,$BJ104)</f>
        <v>0</v>
      </c>
      <c r="VU104" s="27">
        <f ca="1">OFFSET('Hero Skills'!$A$1,VU$98,$BJ104)</f>
        <v>0</v>
      </c>
      <c r="VV104" s="27">
        <f ca="1">OFFSET('Hero Skills'!$A$1,VV$98,$BJ104)</f>
        <v>0</v>
      </c>
      <c r="VW104" s="27">
        <f ca="1">OFFSET('Hero Skills'!$A$1,VW$98,$BJ104)</f>
        <v>0</v>
      </c>
      <c r="VX104" s="27">
        <f ca="1">OFFSET('Hero Skills'!$A$1,VX$98,$BJ104)</f>
        <v>0</v>
      </c>
      <c r="VY104" s="27">
        <f ca="1">OFFSET('Hero Skills'!$A$1,VY$98,$BJ104)</f>
        <v>0</v>
      </c>
      <c r="VZ104" s="27">
        <f ca="1">OFFSET('Hero Skills'!$A$1,VZ$98,$BJ104)</f>
        <v>0</v>
      </c>
      <c r="WA104" s="27">
        <f ca="1">OFFSET('Hero Skills'!$A$1,WA$98,$BJ104)</f>
        <v>0</v>
      </c>
      <c r="WB104" s="27">
        <f ca="1">OFFSET('Hero Skills'!$A$1,WB$98,$BJ104)</f>
        <v>0</v>
      </c>
    </row>
    <row r="105" spans="1:600" ht="12.75" x14ac:dyDescent="0.2">
      <c r="A105" s="248" t="s">
        <v>11</v>
      </c>
      <c r="B105" s="249" t="s">
        <v>21</v>
      </c>
      <c r="C105" s="56">
        <f>'MAIN PAGE'!J37</f>
        <v>11.195000000000002</v>
      </c>
      <c r="D105" s="124">
        <f>'MAIN PAGE'!J12+'MAIN PAGE'!G16</f>
        <v>0</v>
      </c>
      <c r="E105" s="124">
        <f>'MAIN PAGE'!J21</f>
        <v>0.1</v>
      </c>
      <c r="F105" s="254">
        <f t="shared" si="33"/>
        <v>1.4999999999999902E-2</v>
      </c>
      <c r="G105" s="98">
        <f>SUMIFS('Hero Stats'!D:D,'Hero Stats'!A:A,$B$69,'Hero Stats'!B:B,A105,'Hero Stats'!C:C,B105)
+SUMIFS('Hero Stats'!D:D,'Hero Stats'!A:A,$B$70,'Hero Stats'!B:B,A105,'Hero Stats'!C:C,B105)
+SUMIFS('Hero Stats'!D:D,'Hero Stats'!A:A,$B$71,'Hero Stats'!B:B,A105,'Hero Stats'!C:C,B105)</f>
        <v>12.8102</v>
      </c>
      <c r="H105" s="124">
        <f>'Current Stats - Enemy'!E13</f>
        <v>2</v>
      </c>
      <c r="I105" s="124">
        <f>'MAIN PAGE'!D12</f>
        <v>1</v>
      </c>
      <c r="J105" s="124">
        <f t="shared" si="28"/>
        <v>29.110797999999999</v>
      </c>
      <c r="K105" s="251">
        <f t="shared" si="29"/>
        <v>28.995797999999997</v>
      </c>
      <c r="L105" s="252">
        <f t="shared" si="30"/>
        <v>11.194999999999999</v>
      </c>
      <c r="M105" s="253" t="b">
        <f t="shared" si="31"/>
        <v>1</v>
      </c>
      <c r="N105" s="7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>
        <v>6</v>
      </c>
      <c r="BK105" s="257" t="s">
        <v>150</v>
      </c>
      <c r="BL105" s="27">
        <f ca="1">OFFSET('Hero Skills'!$A$1,BL$98,$BJ105)</f>
        <v>0</v>
      </c>
      <c r="BM105" s="27">
        <f ca="1">OFFSET('Hero Skills'!$A$1,BM$98,$BJ105)</f>
        <v>0</v>
      </c>
      <c r="BN105" s="27">
        <f ca="1">OFFSET('Hero Skills'!$A$1,BN$98,$BJ105)</f>
        <v>0</v>
      </c>
      <c r="BO105" s="27">
        <f ca="1">OFFSET('Hero Skills'!$A$1,BO$98,$BJ105)</f>
        <v>0</v>
      </c>
      <c r="BP105" s="27">
        <f ca="1">OFFSET('Hero Skills'!$A$1,BP$98,$BJ105)</f>
        <v>0</v>
      </c>
      <c r="BQ105" s="27">
        <f ca="1">OFFSET('Hero Skills'!$A$1,BQ$98,$BJ105)</f>
        <v>0</v>
      </c>
      <c r="BR105" s="27">
        <f ca="1">OFFSET('Hero Skills'!$A$1,BR$98,$BJ105)</f>
        <v>0</v>
      </c>
      <c r="BS105" s="27">
        <f ca="1">OFFSET('Hero Skills'!$A$1,BS$98,$BJ105)</f>
        <v>0</v>
      </c>
      <c r="BT105" s="27" t="str">
        <f ca="1">OFFSET('Hero Skills'!$A$1,BT$98,$BJ105)</f>
        <v>Infantry</v>
      </c>
      <c r="BU105" s="27">
        <f ca="1">OFFSET('Hero Skills'!$A$1,BU$98,$BJ105)</f>
        <v>0</v>
      </c>
      <c r="BV105" s="27">
        <f ca="1">OFFSET('Hero Skills'!$A$1,BV$98,$BJ105)</f>
        <v>0</v>
      </c>
      <c r="BW105" s="27">
        <f ca="1">OFFSET('Hero Skills'!$A$1,BW$98,$BJ105)</f>
        <v>0</v>
      </c>
      <c r="BX105" s="27">
        <f ca="1">OFFSET('Hero Skills'!$A$1,BX$98,$BJ105)</f>
        <v>0</v>
      </c>
      <c r="BY105" s="27">
        <f ca="1">OFFSET('Hero Skills'!$A$1,BY$98,$BJ105)</f>
        <v>0</v>
      </c>
      <c r="BZ105" s="27">
        <f ca="1">OFFSET('Hero Skills'!$A$1,BZ$98,$BJ105)</f>
        <v>0</v>
      </c>
      <c r="CA105" s="27" t="str">
        <f ca="1">OFFSET('Hero Skills'!$A$1,CA$98,$BJ105)</f>
        <v>All</v>
      </c>
      <c r="CB105" s="27" t="str">
        <f ca="1">OFFSET('Hero Skills'!$A$1,CB$98,$BJ105)</f>
        <v>Target</v>
      </c>
      <c r="CC105" s="27">
        <f ca="1">OFFSET('Hero Skills'!$A$1,CC$98,$BJ105)</f>
        <v>0</v>
      </c>
      <c r="CD105" s="27">
        <f ca="1">OFFSET('Hero Skills'!$A$1,CD$98,$BJ105)</f>
        <v>0</v>
      </c>
      <c r="CE105" s="27">
        <f ca="1">OFFSET('Hero Skills'!$A$1,CE$98,$BJ105)</f>
        <v>0</v>
      </c>
      <c r="CF105" s="27">
        <f ca="1">OFFSET('Hero Skills'!$A$1,CF$98,$BJ105)</f>
        <v>0</v>
      </c>
      <c r="CG105" s="27">
        <f ca="1">OFFSET('Hero Skills'!$A$1,CG$98,$BJ105)</f>
        <v>0</v>
      </c>
      <c r="CH105" s="27">
        <f ca="1">OFFSET('Hero Skills'!$A$1,CH$98,$BJ105)</f>
        <v>0</v>
      </c>
      <c r="CI105" s="27">
        <f ca="1">OFFSET('Hero Skills'!$A$1,CI$98,$BJ105)</f>
        <v>0</v>
      </c>
      <c r="CJ105" s="27">
        <f ca="1">OFFSET('Hero Skills'!$A$1,CJ$98,$BJ105)</f>
        <v>0</v>
      </c>
      <c r="CK105" s="27">
        <f ca="1">OFFSET('Hero Skills'!$A$1,CK$98,$BJ105)</f>
        <v>0</v>
      </c>
      <c r="CL105" s="27">
        <f ca="1">OFFSET('Hero Skills'!$A$1,CL$98,$BJ105)</f>
        <v>0</v>
      </c>
      <c r="CM105" s="27">
        <f ca="1">OFFSET('Hero Skills'!$A$1,CM$98,$BJ105)</f>
        <v>0</v>
      </c>
      <c r="CN105" s="27">
        <f ca="1">OFFSET('Hero Skills'!$A$1,CN$98,$BJ105)</f>
        <v>0</v>
      </c>
      <c r="CO105" s="27">
        <f ca="1">OFFSET('Hero Skills'!$A$1,CO$98,$BJ105)</f>
        <v>0</v>
      </c>
      <c r="CP105" s="27" t="str">
        <f ca="1">OFFSET('Hero Skills'!$A$1,CP$98,$BJ105)</f>
        <v>Lancer</v>
      </c>
      <c r="CQ105" s="27" t="str">
        <f ca="1">OFFSET('Hero Skills'!$A$1,CQ$98,$BJ105)</f>
        <v>Marksman</v>
      </c>
      <c r="CR105" s="27">
        <f ca="1">OFFSET('Hero Skills'!$A$1,CR$98,$BJ105)</f>
        <v>0</v>
      </c>
      <c r="CS105" s="27">
        <f ca="1">OFFSET('Hero Skills'!$A$1,CS$98,$BJ105)</f>
        <v>0</v>
      </c>
      <c r="CT105" s="27">
        <f ca="1">OFFSET('Hero Skills'!$A$1,CT$98,$BJ105)</f>
        <v>0</v>
      </c>
      <c r="CU105" s="27">
        <f ca="1">OFFSET('Hero Skills'!$A$1,CU$98,$BJ105)</f>
        <v>0</v>
      </c>
      <c r="CV105" s="27">
        <f ca="1">OFFSET('Hero Skills'!$A$1,CV$98,$BJ105)</f>
        <v>0</v>
      </c>
      <c r="CW105" s="27">
        <f ca="1">OFFSET('Hero Skills'!$A$1,CW$98,$BJ105)</f>
        <v>0</v>
      </c>
      <c r="CX105" s="27">
        <f ca="1">OFFSET('Hero Skills'!$A$1,CX$98,$BJ105)</f>
        <v>0</v>
      </c>
      <c r="CY105" s="27">
        <f ca="1">OFFSET('Hero Skills'!$A$1,CY$98,$BJ105)</f>
        <v>0</v>
      </c>
      <c r="CZ105" s="27">
        <f ca="1">OFFSET('Hero Skills'!$A$1,CZ$98,$BJ105)</f>
        <v>0</v>
      </c>
      <c r="DA105" s="27">
        <f ca="1">OFFSET('Hero Skills'!$A$1,DA$98,$BJ105)</f>
        <v>0</v>
      </c>
      <c r="DB105" s="27">
        <f ca="1">OFFSET('Hero Skills'!$A$1,DB$98,$BJ105)</f>
        <v>0</v>
      </c>
      <c r="DC105" s="27">
        <f ca="1">OFFSET('Hero Skills'!$A$1,DC$98,$BJ105)</f>
        <v>0</v>
      </c>
      <c r="DD105" s="27">
        <f ca="1">OFFSET('Hero Skills'!$A$1,DD$98,$BJ105)</f>
        <v>0</v>
      </c>
      <c r="DE105" s="27">
        <f ca="1">OFFSET('Hero Skills'!$A$1,DE$98,$BJ105)</f>
        <v>0</v>
      </c>
      <c r="DF105" s="27">
        <f ca="1">OFFSET('Hero Skills'!$A$1,DF$98,$BJ105)</f>
        <v>0</v>
      </c>
      <c r="DG105" s="27">
        <f ca="1">OFFSET('Hero Skills'!$A$1,DG$98,$BJ105)</f>
        <v>0</v>
      </c>
      <c r="DH105" s="27">
        <f ca="1">OFFSET('Hero Skills'!$A$1,DH$98,$BJ105)</f>
        <v>0</v>
      </c>
      <c r="DI105" s="27">
        <f ca="1">OFFSET('Hero Skills'!$A$1,DI$98,$BJ105)</f>
        <v>0</v>
      </c>
      <c r="DJ105" s="27">
        <f ca="1">OFFSET('Hero Skills'!$A$1,DJ$98,$BJ105)</f>
        <v>0</v>
      </c>
      <c r="DK105" s="27">
        <f ca="1">OFFSET('Hero Skills'!$A$1,DK$98,$BJ105)</f>
        <v>0</v>
      </c>
      <c r="DL105" s="27">
        <f ca="1">OFFSET('Hero Skills'!$A$1,DL$98,$BJ105)</f>
        <v>0</v>
      </c>
      <c r="DM105" s="27">
        <f ca="1">OFFSET('Hero Skills'!$A$1,DM$98,$BJ105)</f>
        <v>0</v>
      </c>
      <c r="DN105" s="27">
        <f ca="1">OFFSET('Hero Skills'!$A$1,DN$98,$BJ105)</f>
        <v>0</v>
      </c>
      <c r="DO105" s="27">
        <f ca="1">OFFSET('Hero Skills'!$A$1,DO$98,$BJ105)</f>
        <v>0</v>
      </c>
      <c r="DP105" s="27">
        <f ca="1">OFFSET('Hero Skills'!$A$1,DP$98,$BJ105)</f>
        <v>0</v>
      </c>
      <c r="DQ105" s="27">
        <f ca="1">OFFSET('Hero Skills'!$A$1,DQ$98,$BJ105)</f>
        <v>0</v>
      </c>
      <c r="DR105" s="27">
        <f ca="1">OFFSET('Hero Skills'!$A$1,DR$98,$BJ105)</f>
        <v>0</v>
      </c>
      <c r="DS105" s="27">
        <f ca="1">OFFSET('Hero Skills'!$A$1,DS$98,$BJ105)</f>
        <v>0</v>
      </c>
      <c r="DT105" s="27">
        <f ca="1">OFFSET('Hero Skills'!$A$1,DT$98,$BJ105)</f>
        <v>0</v>
      </c>
      <c r="DU105" s="27">
        <f ca="1">OFFSET('Hero Skills'!$A$1,DU$98,$BJ105)</f>
        <v>0</v>
      </c>
      <c r="DV105" s="27">
        <f ca="1">OFFSET('Hero Skills'!$A$1,DV$98,$BJ105)</f>
        <v>0</v>
      </c>
      <c r="DW105" s="27">
        <f ca="1">OFFSET('Hero Skills'!$A$1,DW$98,$BJ105)</f>
        <v>0</v>
      </c>
      <c r="DX105" s="27">
        <f ca="1">OFFSET('Hero Skills'!$A$1,DX$98,$BJ105)</f>
        <v>0</v>
      </c>
      <c r="DY105" s="27">
        <f ca="1">OFFSET('Hero Skills'!$A$1,DY$98,$BJ105)</f>
        <v>0</v>
      </c>
      <c r="DZ105" s="27">
        <f ca="1">OFFSET('Hero Skills'!$A$1,DZ$98,$BJ105)</f>
        <v>0</v>
      </c>
      <c r="EA105" s="27">
        <f ca="1">OFFSET('Hero Skills'!$A$1,EA$98,$BJ105)</f>
        <v>0</v>
      </c>
      <c r="EB105" s="27">
        <f ca="1">OFFSET('Hero Skills'!$A$1,EB$98,$BJ105)</f>
        <v>0</v>
      </c>
      <c r="EC105" s="27">
        <f ca="1">OFFSET('Hero Skills'!$A$1,EC$98,$BJ105)</f>
        <v>0</v>
      </c>
      <c r="ED105" s="27">
        <f ca="1">OFFSET('Hero Skills'!$A$1,ED$98,$BJ105)</f>
        <v>0</v>
      </c>
      <c r="EE105" s="27">
        <f ca="1">OFFSET('Hero Skills'!$A$1,EE$98,$BJ105)</f>
        <v>0</v>
      </c>
      <c r="EF105" s="27">
        <f ca="1">OFFSET('Hero Skills'!$A$1,EF$98,$BJ105)</f>
        <v>0</v>
      </c>
      <c r="EG105" s="27">
        <f ca="1">OFFSET('Hero Skills'!$A$1,EG$98,$BJ105)</f>
        <v>0</v>
      </c>
      <c r="EH105" s="27">
        <f ca="1">OFFSET('Hero Skills'!$A$1,EH$98,$BJ105)</f>
        <v>0</v>
      </c>
      <c r="EI105" s="27">
        <f ca="1">OFFSET('Hero Skills'!$A$1,EI$98,$BJ105)</f>
        <v>0</v>
      </c>
      <c r="EJ105" s="27">
        <f ca="1">OFFSET('Hero Skills'!$A$1,EJ$98,$BJ105)</f>
        <v>0</v>
      </c>
      <c r="EK105" s="27">
        <f ca="1">OFFSET('Hero Skills'!$A$1,EK$98,$BJ105)</f>
        <v>0</v>
      </c>
      <c r="EL105" s="27">
        <f ca="1">OFFSET('Hero Skills'!$A$1,EL$98,$BJ105)</f>
        <v>0</v>
      </c>
      <c r="EM105" s="27">
        <f ca="1">OFFSET('Hero Skills'!$A$1,EM$98,$BJ105)</f>
        <v>0</v>
      </c>
      <c r="EN105" s="27">
        <f ca="1">OFFSET('Hero Skills'!$A$1,EN$98,$BJ105)</f>
        <v>0</v>
      </c>
      <c r="EO105" s="27">
        <f ca="1">OFFSET('Hero Skills'!$A$1,EO$98,$BJ105)</f>
        <v>0</v>
      </c>
      <c r="EP105" s="27">
        <f ca="1">OFFSET('Hero Skills'!$A$1,EP$98,$BJ105)</f>
        <v>0</v>
      </c>
      <c r="EQ105" s="27">
        <f ca="1">OFFSET('Hero Skills'!$A$1,EQ$98,$BJ105)</f>
        <v>0</v>
      </c>
      <c r="ER105" s="27">
        <f ca="1">OFFSET('Hero Skills'!$A$1,ER$98,$BJ105)</f>
        <v>0</v>
      </c>
      <c r="ES105" s="27">
        <f ca="1">OFFSET('Hero Skills'!$A$1,ES$98,$BJ105)</f>
        <v>0</v>
      </c>
      <c r="ET105" s="27">
        <f ca="1">OFFSET('Hero Skills'!$A$1,ET$98,$BJ105)</f>
        <v>0</v>
      </c>
      <c r="EU105" s="27">
        <f ca="1">OFFSET('Hero Skills'!$A$1,EU$98,$BJ105)</f>
        <v>0</v>
      </c>
      <c r="EV105" s="27">
        <f ca="1">OFFSET('Hero Skills'!$A$1,EV$98,$BJ105)</f>
        <v>0</v>
      </c>
      <c r="EW105" s="27">
        <f ca="1">OFFSET('Hero Skills'!$A$1,EW$98,$BJ105)</f>
        <v>0</v>
      </c>
      <c r="EX105" s="27">
        <f ca="1">OFFSET('Hero Skills'!$A$1,EX$98,$BJ105)</f>
        <v>0</v>
      </c>
      <c r="EY105" s="27">
        <f ca="1">OFFSET('Hero Skills'!$A$1,EY$98,$BJ105)</f>
        <v>0</v>
      </c>
      <c r="EZ105" s="27">
        <f ca="1">OFFSET('Hero Skills'!$A$1,EZ$98,$BJ105)</f>
        <v>0</v>
      </c>
      <c r="FA105" s="27">
        <f ca="1">OFFSET('Hero Skills'!$A$1,FA$98,$BJ105)</f>
        <v>0</v>
      </c>
      <c r="FB105" s="27">
        <f ca="1">OFFSET('Hero Skills'!$A$1,FB$98,$BJ105)</f>
        <v>0</v>
      </c>
      <c r="FC105" s="27">
        <f ca="1">OFFSET('Hero Skills'!$A$1,FC$98,$BJ105)</f>
        <v>0</v>
      </c>
      <c r="FD105" s="27">
        <f ca="1">OFFSET('Hero Skills'!$A$1,FD$98,$BJ105)</f>
        <v>0</v>
      </c>
      <c r="FE105" s="27">
        <f ca="1">OFFSET('Hero Skills'!$A$1,FE$98,$BJ105)</f>
        <v>0</v>
      </c>
      <c r="FF105" s="27">
        <f ca="1">OFFSET('Hero Skills'!$A$1,FF$98,$BJ105)</f>
        <v>0</v>
      </c>
      <c r="FG105" s="27">
        <f ca="1">OFFSET('Hero Skills'!$A$1,FG$98,$BJ105)</f>
        <v>0</v>
      </c>
      <c r="FH105" s="27">
        <f ca="1">OFFSET('Hero Skills'!$A$1,FH$98,$BJ105)</f>
        <v>0</v>
      </c>
      <c r="FI105" s="27">
        <f ca="1">OFFSET('Hero Skills'!$A$1,FI$98,$BJ105)</f>
        <v>0</v>
      </c>
      <c r="FJ105" s="27">
        <f ca="1">OFFSET('Hero Skills'!$A$1,FJ$98,$BJ105)</f>
        <v>0</v>
      </c>
      <c r="FK105" s="27">
        <f ca="1">OFFSET('Hero Skills'!$A$1,FK$98,$BJ105)</f>
        <v>0</v>
      </c>
      <c r="FL105" s="27">
        <f ca="1">OFFSET('Hero Skills'!$A$1,FL$98,$BJ105)</f>
        <v>0</v>
      </c>
      <c r="FM105" s="27">
        <f ca="1">OFFSET('Hero Skills'!$A$1,FM$98,$BJ105)</f>
        <v>0</v>
      </c>
      <c r="FN105" s="27">
        <f ca="1">OFFSET('Hero Skills'!$A$1,FN$98,$BJ105)</f>
        <v>0</v>
      </c>
      <c r="FO105" s="27">
        <f ca="1">OFFSET('Hero Skills'!$A$1,FO$98,$BJ105)</f>
        <v>0</v>
      </c>
      <c r="FP105" s="27">
        <f ca="1">OFFSET('Hero Skills'!$A$1,FP$98,$BJ105)</f>
        <v>0</v>
      </c>
      <c r="FQ105" s="27">
        <f ca="1">OFFSET('Hero Skills'!$A$1,FQ$98,$BJ105)</f>
        <v>0</v>
      </c>
      <c r="FR105" s="27">
        <f ca="1">OFFSET('Hero Skills'!$A$1,FR$98,$BJ105)</f>
        <v>0</v>
      </c>
      <c r="FS105" s="27">
        <f ca="1">OFFSET('Hero Skills'!$A$1,FS$98,$BJ105)</f>
        <v>0</v>
      </c>
      <c r="FT105" s="27">
        <f ca="1">OFFSET('Hero Skills'!$A$1,FT$98,$BJ105)</f>
        <v>0</v>
      </c>
      <c r="FU105" s="27">
        <f ca="1">OFFSET('Hero Skills'!$A$1,FU$98,$BJ105)</f>
        <v>0</v>
      </c>
      <c r="FV105" s="27">
        <f ca="1">OFFSET('Hero Skills'!$A$1,FV$98,$BJ105)</f>
        <v>0</v>
      </c>
      <c r="FW105" s="27">
        <f ca="1">OFFSET('Hero Skills'!$A$1,FW$98,$BJ105)</f>
        <v>0</v>
      </c>
      <c r="FX105" s="27">
        <f ca="1">OFFSET('Hero Skills'!$A$1,FX$98,$BJ105)</f>
        <v>0</v>
      </c>
      <c r="FY105" s="27">
        <f ca="1">OFFSET('Hero Skills'!$A$1,FY$98,$BJ105)</f>
        <v>0</v>
      </c>
      <c r="FZ105" s="27">
        <f ca="1">OFFSET('Hero Skills'!$A$1,FZ$98,$BJ105)</f>
        <v>0</v>
      </c>
      <c r="GA105" s="27">
        <f ca="1">OFFSET('Hero Skills'!$A$1,GA$98,$BJ105)</f>
        <v>0</v>
      </c>
      <c r="GB105" s="27">
        <f ca="1">OFFSET('Hero Skills'!$A$1,GB$98,$BJ105)</f>
        <v>0</v>
      </c>
      <c r="GC105" s="27">
        <f ca="1">OFFSET('Hero Skills'!$A$1,GC$98,$BJ105)</f>
        <v>0</v>
      </c>
      <c r="GD105" s="27">
        <f ca="1">OFFSET('Hero Skills'!$A$1,GD$98,$BJ105)</f>
        <v>0</v>
      </c>
      <c r="GE105" s="27">
        <f ca="1">OFFSET('Hero Skills'!$A$1,GE$98,$BJ105)</f>
        <v>0</v>
      </c>
      <c r="GF105" s="27">
        <f ca="1">OFFSET('Hero Skills'!$A$1,GF$98,$BJ105)</f>
        <v>0</v>
      </c>
      <c r="GG105" s="27">
        <f ca="1">OFFSET('Hero Skills'!$A$1,GG$98,$BJ105)</f>
        <v>0</v>
      </c>
      <c r="GH105" s="27">
        <f ca="1">OFFSET('Hero Skills'!$A$1,GH$98,$BJ105)</f>
        <v>0</v>
      </c>
      <c r="GI105" s="27">
        <f ca="1">OFFSET('Hero Skills'!$A$1,GI$98,$BJ105)</f>
        <v>0</v>
      </c>
      <c r="GJ105" s="27">
        <f ca="1">OFFSET('Hero Skills'!$A$1,GJ$98,$BJ105)</f>
        <v>0</v>
      </c>
      <c r="GK105" s="27">
        <f ca="1">OFFSET('Hero Skills'!$A$1,GK$98,$BJ105)</f>
        <v>0</v>
      </c>
      <c r="GL105" s="27">
        <f ca="1">OFFSET('Hero Skills'!$A$1,GL$98,$BJ105)</f>
        <v>0</v>
      </c>
      <c r="GM105" s="27">
        <f ca="1">OFFSET('Hero Skills'!$A$1,GM$98,$BJ105)</f>
        <v>0</v>
      </c>
      <c r="GN105" s="27">
        <f ca="1">OFFSET('Hero Skills'!$A$1,GN$98,$BJ105)</f>
        <v>0</v>
      </c>
      <c r="GO105" s="27">
        <f ca="1">OFFSET('Hero Skills'!$A$1,GO$98,$BJ105)</f>
        <v>0</v>
      </c>
      <c r="GP105" s="27">
        <f ca="1">OFFSET('Hero Skills'!$A$1,GP$98,$BJ105)</f>
        <v>0</v>
      </c>
      <c r="GQ105" s="27">
        <f ca="1">OFFSET('Hero Skills'!$A$1,GQ$98,$BJ105)</f>
        <v>0</v>
      </c>
      <c r="GR105" s="27">
        <f ca="1">OFFSET('Hero Skills'!$A$1,GR$98,$BJ105)</f>
        <v>0</v>
      </c>
      <c r="GS105" s="27">
        <f ca="1">OFFSET('Hero Skills'!$A$1,GS$98,$BJ105)</f>
        <v>0</v>
      </c>
      <c r="GT105" s="27">
        <f ca="1">OFFSET('Hero Skills'!$A$1,GT$98,$BJ105)</f>
        <v>0</v>
      </c>
      <c r="GU105" s="27">
        <f ca="1">OFFSET('Hero Skills'!$A$1,GU$98,$BJ105)</f>
        <v>0</v>
      </c>
      <c r="GV105" s="27">
        <f ca="1">OFFSET('Hero Skills'!$A$1,GV$98,$BJ105)</f>
        <v>0</v>
      </c>
      <c r="GW105" s="27">
        <f ca="1">OFFSET('Hero Skills'!$A$1,GW$98,$BJ105)</f>
        <v>0</v>
      </c>
      <c r="GX105" s="27">
        <f ca="1">OFFSET('Hero Skills'!$A$1,GX$98,$BJ105)</f>
        <v>0</v>
      </c>
      <c r="GY105" s="27">
        <f ca="1">OFFSET('Hero Skills'!$A$1,GY$98,$BJ105)</f>
        <v>0</v>
      </c>
      <c r="GZ105" s="27">
        <f ca="1">OFFSET('Hero Skills'!$A$1,GZ$98,$BJ105)</f>
        <v>0</v>
      </c>
      <c r="HA105" s="27">
        <f ca="1">OFFSET('Hero Skills'!$A$1,HA$98,$BJ105)</f>
        <v>0</v>
      </c>
      <c r="HB105" s="27">
        <f ca="1">OFFSET('Hero Skills'!$A$1,HB$98,$BJ105)</f>
        <v>0</v>
      </c>
      <c r="HC105" s="27">
        <f ca="1">OFFSET('Hero Skills'!$A$1,HC$98,$BJ105)</f>
        <v>0</v>
      </c>
      <c r="HD105" s="27">
        <f ca="1">OFFSET('Hero Skills'!$A$1,HD$98,$BJ105)</f>
        <v>0</v>
      </c>
      <c r="HE105" s="27">
        <f ca="1">OFFSET('Hero Skills'!$A$1,HE$98,$BJ105)</f>
        <v>0</v>
      </c>
      <c r="HF105" s="27">
        <f ca="1">OFFSET('Hero Skills'!$A$1,HF$98,$BJ105)</f>
        <v>0</v>
      </c>
      <c r="HG105" s="27">
        <f ca="1">OFFSET('Hero Skills'!$A$1,HG$98,$BJ105)</f>
        <v>0</v>
      </c>
      <c r="HH105" s="27">
        <f ca="1">OFFSET('Hero Skills'!$A$1,HH$98,$BJ105)</f>
        <v>0</v>
      </c>
      <c r="HI105" s="27">
        <f ca="1">OFFSET('Hero Skills'!$A$1,HI$98,$BJ105)</f>
        <v>0</v>
      </c>
      <c r="HJ105" s="27">
        <f ca="1">OFFSET('Hero Skills'!$A$1,HJ$98,$BJ105)</f>
        <v>0</v>
      </c>
      <c r="HK105" s="27">
        <f ca="1">OFFSET('Hero Skills'!$A$1,HK$98,$BJ105)</f>
        <v>0</v>
      </c>
      <c r="HL105" s="27">
        <f ca="1">OFFSET('Hero Skills'!$A$1,HL$98,$BJ105)</f>
        <v>0</v>
      </c>
      <c r="HM105" s="27">
        <f ca="1">OFFSET('Hero Skills'!$A$1,HM$98,$BJ105)</f>
        <v>0</v>
      </c>
      <c r="HN105" s="27">
        <f ca="1">OFFSET('Hero Skills'!$A$1,HN$98,$BJ105)</f>
        <v>0</v>
      </c>
      <c r="HO105" s="27">
        <f ca="1">OFFSET('Hero Skills'!$A$1,HO$98,$BJ105)</f>
        <v>0</v>
      </c>
      <c r="HP105" s="27">
        <f ca="1">OFFSET('Hero Skills'!$A$1,HP$98,$BJ105)</f>
        <v>0</v>
      </c>
      <c r="HQ105" s="27">
        <f ca="1">OFFSET('Hero Skills'!$A$1,HQ$98,$BJ105)</f>
        <v>0</v>
      </c>
      <c r="HR105" s="27">
        <f ca="1">OFFSET('Hero Skills'!$A$1,HR$98,$BJ105)</f>
        <v>0</v>
      </c>
      <c r="HS105" s="27">
        <f ca="1">OFFSET('Hero Skills'!$A$1,HS$98,$BJ105)</f>
        <v>0</v>
      </c>
      <c r="HT105" s="27">
        <f ca="1">OFFSET('Hero Skills'!$A$1,HT$98,$BJ105)</f>
        <v>0</v>
      </c>
      <c r="HU105" s="27">
        <f ca="1">OFFSET('Hero Skills'!$A$1,HU$98,$BJ105)</f>
        <v>0</v>
      </c>
      <c r="HV105" s="27">
        <f ca="1">OFFSET('Hero Skills'!$A$1,HV$98,$BJ105)</f>
        <v>0</v>
      </c>
      <c r="HW105" s="27">
        <f ca="1">OFFSET('Hero Skills'!$A$1,HW$98,$BJ105)</f>
        <v>0</v>
      </c>
      <c r="HX105" s="27">
        <f ca="1">OFFSET('Hero Skills'!$A$1,HX$98,$BJ105)</f>
        <v>0</v>
      </c>
      <c r="HY105" s="27">
        <f ca="1">OFFSET('Hero Skills'!$A$1,HY$98,$BJ105)</f>
        <v>0</v>
      </c>
      <c r="HZ105" s="27">
        <f ca="1">OFFSET('Hero Skills'!$A$1,HZ$98,$BJ105)</f>
        <v>0</v>
      </c>
      <c r="IA105" s="27">
        <f ca="1">OFFSET('Hero Skills'!$A$1,IA$98,$BJ105)</f>
        <v>0</v>
      </c>
      <c r="IB105" s="27">
        <f ca="1">OFFSET('Hero Skills'!$A$1,IB$98,$BJ105)</f>
        <v>0</v>
      </c>
      <c r="IC105" s="27">
        <f ca="1">OFFSET('Hero Skills'!$A$1,IC$98,$BJ105)</f>
        <v>0</v>
      </c>
      <c r="ID105" s="27">
        <f ca="1">OFFSET('Hero Skills'!$A$1,ID$98,$BJ105)</f>
        <v>0</v>
      </c>
      <c r="IE105" s="27">
        <f ca="1">OFFSET('Hero Skills'!$A$1,IE$98,$BJ105)</f>
        <v>0</v>
      </c>
      <c r="IF105" s="27">
        <f ca="1">OFFSET('Hero Skills'!$A$1,IF$98,$BJ105)</f>
        <v>0</v>
      </c>
      <c r="IG105" s="27">
        <f ca="1">OFFSET('Hero Skills'!$A$1,IG$98,$BJ105)</f>
        <v>0</v>
      </c>
      <c r="IH105" s="27">
        <f ca="1">OFFSET('Hero Skills'!$A$1,IH$98,$BJ105)</f>
        <v>0</v>
      </c>
      <c r="II105" s="27">
        <f ca="1">OFFSET('Hero Skills'!$A$1,II$98,$BJ105)</f>
        <v>0</v>
      </c>
      <c r="IJ105" s="27">
        <f ca="1">OFFSET('Hero Skills'!$A$1,IJ$98,$BJ105)</f>
        <v>0</v>
      </c>
      <c r="IK105" s="27">
        <f ca="1">OFFSET('Hero Skills'!$A$1,IK$98,$BJ105)</f>
        <v>0</v>
      </c>
      <c r="IL105" s="27">
        <f ca="1">OFFSET('Hero Skills'!$A$1,IL$98,$BJ105)</f>
        <v>0</v>
      </c>
      <c r="IM105" s="27">
        <f ca="1">OFFSET('Hero Skills'!$A$1,IM$98,$BJ105)</f>
        <v>0</v>
      </c>
      <c r="IN105" s="27">
        <f ca="1">OFFSET('Hero Skills'!$A$1,IN$98,$BJ105)</f>
        <v>0</v>
      </c>
      <c r="IO105" s="27">
        <f ca="1">OFFSET('Hero Skills'!$A$1,IO$98,$BJ105)</f>
        <v>0</v>
      </c>
      <c r="IP105" s="27">
        <f ca="1">OFFSET('Hero Skills'!$A$1,IP$98,$BJ105)</f>
        <v>0</v>
      </c>
      <c r="IQ105" s="27">
        <f ca="1">OFFSET('Hero Skills'!$A$1,IQ$98,$BJ105)</f>
        <v>0</v>
      </c>
      <c r="IR105" s="27">
        <f ca="1">OFFSET('Hero Skills'!$A$1,IR$98,$BJ105)</f>
        <v>0</v>
      </c>
      <c r="IS105" s="27">
        <f ca="1">OFFSET('Hero Skills'!$A$1,IS$98,$BJ105)</f>
        <v>0</v>
      </c>
      <c r="IT105" s="27">
        <f ca="1">OFFSET('Hero Skills'!$A$1,IT$98,$BJ105)</f>
        <v>0</v>
      </c>
      <c r="IU105" s="27">
        <f ca="1">OFFSET('Hero Skills'!$A$1,IU$98,$BJ105)</f>
        <v>0</v>
      </c>
      <c r="IV105" s="27">
        <f ca="1">OFFSET('Hero Skills'!$A$1,IV$98,$BJ105)</f>
        <v>0</v>
      </c>
      <c r="IW105" s="27">
        <f ca="1">OFFSET('Hero Skills'!$A$1,IW$98,$BJ105)</f>
        <v>0</v>
      </c>
      <c r="IX105" s="27">
        <f ca="1">OFFSET('Hero Skills'!$A$1,IX$98,$BJ105)</f>
        <v>0</v>
      </c>
      <c r="IY105" s="27">
        <f ca="1">OFFSET('Hero Skills'!$A$1,IY$98,$BJ105)</f>
        <v>0</v>
      </c>
      <c r="IZ105" s="27">
        <f ca="1">OFFSET('Hero Skills'!$A$1,IZ$98,$BJ105)</f>
        <v>0</v>
      </c>
      <c r="JA105" s="27">
        <f ca="1">OFFSET('Hero Skills'!$A$1,JA$98,$BJ105)</f>
        <v>0</v>
      </c>
      <c r="JB105" s="27">
        <f ca="1">OFFSET('Hero Skills'!$A$1,JB$98,$BJ105)</f>
        <v>0</v>
      </c>
      <c r="JC105" s="27">
        <f ca="1">OFFSET('Hero Skills'!$A$1,JC$98,$BJ105)</f>
        <v>0</v>
      </c>
      <c r="JD105" s="27">
        <f ca="1">OFFSET('Hero Skills'!$A$1,JD$98,$BJ105)</f>
        <v>0</v>
      </c>
      <c r="JE105" s="27">
        <f ca="1">OFFSET('Hero Skills'!$A$1,JE$98,$BJ105)</f>
        <v>0</v>
      </c>
      <c r="JF105" s="27">
        <f ca="1">OFFSET('Hero Skills'!$A$1,JF$98,$BJ105)</f>
        <v>0</v>
      </c>
      <c r="JG105" s="27">
        <f ca="1">OFFSET('Hero Skills'!$A$1,JG$98,$BJ105)</f>
        <v>0</v>
      </c>
      <c r="JH105" s="27">
        <f ca="1">OFFSET('Hero Skills'!$A$1,JH$98,$BJ105)</f>
        <v>0</v>
      </c>
      <c r="JI105" s="27">
        <f ca="1">OFFSET('Hero Skills'!$A$1,JI$98,$BJ105)</f>
        <v>0</v>
      </c>
      <c r="JJ105" s="27">
        <f ca="1">OFFSET('Hero Skills'!$A$1,JJ$98,$BJ105)</f>
        <v>0</v>
      </c>
      <c r="JK105" s="27">
        <f ca="1">OFFSET('Hero Skills'!$A$1,JK$98,$BJ105)</f>
        <v>0</v>
      </c>
      <c r="JL105" s="27">
        <f ca="1">OFFSET('Hero Skills'!$A$1,JL$98,$BJ105)</f>
        <v>0</v>
      </c>
      <c r="JM105" s="27">
        <f ca="1">OFFSET('Hero Skills'!$A$1,JM$98,$BJ105)</f>
        <v>0</v>
      </c>
      <c r="JN105" s="27">
        <f ca="1">OFFSET('Hero Skills'!$A$1,JN$98,$BJ105)</f>
        <v>0</v>
      </c>
      <c r="JO105" s="27">
        <f ca="1">OFFSET('Hero Skills'!$A$1,JO$98,$BJ105)</f>
        <v>0</v>
      </c>
      <c r="JP105" s="27">
        <f ca="1">OFFSET('Hero Skills'!$A$1,JP$98,$BJ105)</f>
        <v>0</v>
      </c>
      <c r="JQ105" s="27">
        <f ca="1">OFFSET('Hero Skills'!$A$1,JQ$98,$BJ105)</f>
        <v>0</v>
      </c>
      <c r="JR105" s="27">
        <f ca="1">OFFSET('Hero Skills'!$A$1,JR$98,$BJ105)</f>
        <v>0</v>
      </c>
      <c r="JS105" s="27">
        <f ca="1">OFFSET('Hero Skills'!$A$1,JS$98,$BJ105)</f>
        <v>0</v>
      </c>
      <c r="JT105" s="27">
        <f ca="1">OFFSET('Hero Skills'!$A$1,JT$98,$BJ105)</f>
        <v>0</v>
      </c>
      <c r="JU105" s="27">
        <f ca="1">OFFSET('Hero Skills'!$A$1,JU$98,$BJ105)</f>
        <v>0</v>
      </c>
      <c r="JV105" s="27">
        <f ca="1">OFFSET('Hero Skills'!$A$1,JV$98,$BJ105)</f>
        <v>0</v>
      </c>
      <c r="JW105" s="27">
        <f ca="1">OFFSET('Hero Skills'!$A$1,JW$98,$BJ105)</f>
        <v>0</v>
      </c>
      <c r="JX105" s="27">
        <f ca="1">OFFSET('Hero Skills'!$A$1,JX$98,$BJ105)</f>
        <v>0</v>
      </c>
      <c r="JY105" s="27">
        <f ca="1">OFFSET('Hero Skills'!$A$1,JY$98,$BJ105)</f>
        <v>0</v>
      </c>
      <c r="JZ105" s="27">
        <f ca="1">OFFSET('Hero Skills'!$A$1,JZ$98,$BJ105)</f>
        <v>0</v>
      </c>
      <c r="KA105" s="27">
        <f ca="1">OFFSET('Hero Skills'!$A$1,KA$98,$BJ105)</f>
        <v>0</v>
      </c>
      <c r="KB105" s="27">
        <f ca="1">OFFSET('Hero Skills'!$A$1,KB$98,$BJ105)</f>
        <v>0</v>
      </c>
      <c r="KC105" s="27">
        <f ca="1">OFFSET('Hero Skills'!$A$1,KC$98,$BJ105)</f>
        <v>0</v>
      </c>
      <c r="KD105" s="27">
        <f ca="1">OFFSET('Hero Skills'!$A$1,KD$98,$BJ105)</f>
        <v>0</v>
      </c>
      <c r="KE105" s="27">
        <f ca="1">OFFSET('Hero Skills'!$A$1,KE$98,$BJ105)</f>
        <v>0</v>
      </c>
      <c r="KF105" s="27">
        <f ca="1">OFFSET('Hero Skills'!$A$1,KF$98,$BJ105)</f>
        <v>0</v>
      </c>
      <c r="KG105" s="27">
        <f ca="1">OFFSET('Hero Skills'!$A$1,KG$98,$BJ105)</f>
        <v>0</v>
      </c>
      <c r="KH105" s="27">
        <f ca="1">OFFSET('Hero Skills'!$A$1,KH$98,$BJ105)</f>
        <v>0</v>
      </c>
      <c r="KI105" s="27">
        <f ca="1">OFFSET('Hero Skills'!$A$1,KI$98,$BJ105)</f>
        <v>0</v>
      </c>
      <c r="KJ105" s="27">
        <f ca="1">OFFSET('Hero Skills'!$A$1,KJ$98,$BJ105)</f>
        <v>0</v>
      </c>
      <c r="KK105" s="27">
        <f ca="1">OFFSET('Hero Skills'!$A$1,KK$98,$BJ105)</f>
        <v>0</v>
      </c>
      <c r="KL105" s="27">
        <f ca="1">OFFSET('Hero Skills'!$A$1,KL$98,$BJ105)</f>
        <v>0</v>
      </c>
      <c r="KM105" s="27">
        <f ca="1">OFFSET('Hero Skills'!$A$1,KM$98,$BJ105)</f>
        <v>0</v>
      </c>
      <c r="KN105" s="27">
        <f ca="1">OFFSET('Hero Skills'!$A$1,KN$98,$BJ105)</f>
        <v>0</v>
      </c>
      <c r="KO105" s="27">
        <f ca="1">OFFSET('Hero Skills'!$A$1,KO$98,$BJ105)</f>
        <v>0</v>
      </c>
      <c r="KP105" s="27">
        <f ca="1">OFFSET('Hero Skills'!$A$1,KP$98,$BJ105)</f>
        <v>0</v>
      </c>
      <c r="KQ105" s="27">
        <f ca="1">OFFSET('Hero Skills'!$A$1,KQ$98,$BJ105)</f>
        <v>0</v>
      </c>
      <c r="KR105" s="27">
        <f ca="1">OFFSET('Hero Skills'!$A$1,KR$98,$BJ105)</f>
        <v>0</v>
      </c>
      <c r="KS105" s="27">
        <f ca="1">OFFSET('Hero Skills'!$A$1,KS$98,$BJ105)</f>
        <v>0</v>
      </c>
      <c r="KT105" s="27">
        <f ca="1">OFFSET('Hero Skills'!$A$1,KT$98,$BJ105)</f>
        <v>0</v>
      </c>
      <c r="KU105" s="27">
        <f ca="1">OFFSET('Hero Skills'!$A$1,KU$98,$BJ105)</f>
        <v>0</v>
      </c>
      <c r="KV105" s="27">
        <f ca="1">OFFSET('Hero Skills'!$A$1,KV$98,$BJ105)</f>
        <v>0</v>
      </c>
      <c r="KW105" s="27">
        <f ca="1">OFFSET('Hero Skills'!$A$1,KW$98,$BJ105)</f>
        <v>0</v>
      </c>
      <c r="KX105" s="27">
        <f ca="1">OFFSET('Hero Skills'!$A$1,KX$98,$BJ105)</f>
        <v>0</v>
      </c>
      <c r="KY105" s="27">
        <f ca="1">OFFSET('Hero Skills'!$A$1,KY$98,$BJ105)</f>
        <v>0</v>
      </c>
      <c r="KZ105" s="27">
        <f ca="1">OFFSET('Hero Skills'!$A$1,KZ$98,$BJ105)</f>
        <v>0</v>
      </c>
      <c r="LA105" s="27">
        <f ca="1">OFFSET('Hero Skills'!$A$1,LA$98,$BJ105)</f>
        <v>0</v>
      </c>
      <c r="LB105" s="27">
        <f ca="1">OFFSET('Hero Skills'!$A$1,LB$98,$BJ105)</f>
        <v>0</v>
      </c>
      <c r="LC105" s="27">
        <f ca="1">OFFSET('Hero Skills'!$A$1,LC$98,$BJ105)</f>
        <v>0</v>
      </c>
      <c r="LD105" s="27">
        <f ca="1">OFFSET('Hero Skills'!$A$1,LD$98,$BJ105)</f>
        <v>0</v>
      </c>
      <c r="LE105" s="27">
        <f ca="1">OFFSET('Hero Skills'!$A$1,LE$98,$BJ105)</f>
        <v>0</v>
      </c>
      <c r="LF105" s="27">
        <f ca="1">OFFSET('Hero Skills'!$A$1,LF$98,$BJ105)</f>
        <v>0</v>
      </c>
      <c r="LG105" s="27">
        <f ca="1">OFFSET('Hero Skills'!$A$1,LG$98,$BJ105)</f>
        <v>0</v>
      </c>
      <c r="LH105" s="27">
        <f ca="1">OFFSET('Hero Skills'!$A$1,LH$98,$BJ105)</f>
        <v>0</v>
      </c>
      <c r="LI105" s="27">
        <f ca="1">OFFSET('Hero Skills'!$A$1,LI$98,$BJ105)</f>
        <v>0</v>
      </c>
      <c r="LJ105" s="27">
        <f ca="1">OFFSET('Hero Skills'!$A$1,LJ$98,$BJ105)</f>
        <v>0</v>
      </c>
      <c r="LK105" s="27">
        <f ca="1">OFFSET('Hero Skills'!$A$1,LK$98,$BJ105)</f>
        <v>0</v>
      </c>
      <c r="LL105" s="27">
        <f ca="1">OFFSET('Hero Skills'!$A$1,LL$98,$BJ105)</f>
        <v>0</v>
      </c>
      <c r="LM105" s="27">
        <f ca="1">OFFSET('Hero Skills'!$A$1,LM$98,$BJ105)</f>
        <v>0</v>
      </c>
      <c r="LN105" s="27">
        <f ca="1">OFFSET('Hero Skills'!$A$1,LN$98,$BJ105)</f>
        <v>0</v>
      </c>
      <c r="LO105" s="27">
        <f ca="1">OFFSET('Hero Skills'!$A$1,LO$98,$BJ105)</f>
        <v>0</v>
      </c>
      <c r="LP105" s="27">
        <f ca="1">OFFSET('Hero Skills'!$A$1,LP$98,$BJ105)</f>
        <v>0</v>
      </c>
      <c r="LQ105" s="27">
        <f ca="1">OFFSET('Hero Skills'!$A$1,LQ$98,$BJ105)</f>
        <v>0</v>
      </c>
      <c r="LR105" s="27">
        <f ca="1">OFFSET('Hero Skills'!$A$1,LR$98,$BJ105)</f>
        <v>0</v>
      </c>
      <c r="LS105" s="27">
        <f ca="1">OFFSET('Hero Skills'!$A$1,LS$98,$BJ105)</f>
        <v>0</v>
      </c>
      <c r="LT105" s="27">
        <f ca="1">OFFSET('Hero Skills'!$A$1,LT$98,$BJ105)</f>
        <v>0</v>
      </c>
      <c r="LU105" s="27">
        <f ca="1">OFFSET('Hero Skills'!$A$1,LU$98,$BJ105)</f>
        <v>0</v>
      </c>
      <c r="LV105" s="27">
        <f ca="1">OFFSET('Hero Skills'!$A$1,LV$98,$BJ105)</f>
        <v>0</v>
      </c>
      <c r="LW105" s="27">
        <f ca="1">OFFSET('Hero Skills'!$A$1,LW$98,$BJ105)</f>
        <v>0</v>
      </c>
      <c r="LX105" s="27">
        <f ca="1">OFFSET('Hero Skills'!$A$1,LX$98,$BJ105)</f>
        <v>0</v>
      </c>
      <c r="LY105" s="27">
        <f ca="1">OFFSET('Hero Skills'!$A$1,LY$98,$BJ105)</f>
        <v>0</v>
      </c>
      <c r="LZ105" s="27">
        <f ca="1">OFFSET('Hero Skills'!$A$1,LZ$98,$BJ105)</f>
        <v>0</v>
      </c>
      <c r="MA105" s="27">
        <f ca="1">OFFSET('Hero Skills'!$A$1,MA$98,$BJ105)</f>
        <v>0</v>
      </c>
      <c r="MB105" s="27">
        <f ca="1">OFFSET('Hero Skills'!$A$1,MB$98,$BJ105)</f>
        <v>0</v>
      </c>
      <c r="MC105" s="27">
        <f ca="1">OFFSET('Hero Skills'!$A$1,MC$98,$BJ105)</f>
        <v>0</v>
      </c>
      <c r="MD105" s="27">
        <f ca="1">OFFSET('Hero Skills'!$A$1,MD$98,$BJ105)</f>
        <v>0</v>
      </c>
      <c r="ME105" s="27">
        <f ca="1">OFFSET('Hero Skills'!$A$1,ME$98,$BJ105)</f>
        <v>0</v>
      </c>
      <c r="MF105" s="27">
        <f ca="1">OFFSET('Hero Skills'!$A$1,MF$98,$BJ105)</f>
        <v>0</v>
      </c>
      <c r="MG105" s="27">
        <f ca="1">OFFSET('Hero Skills'!$A$1,MG$98,$BJ105)</f>
        <v>0</v>
      </c>
      <c r="MH105" s="27">
        <f ca="1">OFFSET('Hero Skills'!$A$1,MH$98,$BJ105)</f>
        <v>0</v>
      </c>
      <c r="MI105" s="27">
        <f ca="1">OFFSET('Hero Skills'!$A$1,MI$98,$BJ105)</f>
        <v>0</v>
      </c>
      <c r="MJ105" s="27">
        <f ca="1">OFFSET('Hero Skills'!$A$1,MJ$98,$BJ105)</f>
        <v>0</v>
      </c>
      <c r="MK105" s="27" t="str">
        <f ca="1">OFFSET('Hero Skills'!$A$1,MK$98,$BJ105)</f>
        <v>Lancer</v>
      </c>
      <c r="ML105" s="27" t="str">
        <f ca="1">OFFSET('Hero Skills'!$A$1,ML$98,$BJ105)</f>
        <v>Marksman</v>
      </c>
      <c r="MM105" s="27">
        <f ca="1">OFFSET('Hero Skills'!$A$1,MM$98,$BJ105)</f>
        <v>0</v>
      </c>
      <c r="MN105" s="27">
        <f ca="1">OFFSET('Hero Skills'!$A$1,MN$98,$BJ105)</f>
        <v>0</v>
      </c>
      <c r="MO105" s="27">
        <f ca="1">OFFSET('Hero Skills'!$A$1,MO$98,$BJ105)</f>
        <v>0</v>
      </c>
      <c r="MP105" s="27">
        <f ca="1">OFFSET('Hero Skills'!$A$1,MP$98,$BJ105)</f>
        <v>0</v>
      </c>
      <c r="MQ105" s="27">
        <f ca="1">OFFSET('Hero Skills'!$A$1,MQ$98,$BJ105)</f>
        <v>0</v>
      </c>
      <c r="MR105" s="27">
        <f ca="1">OFFSET('Hero Skills'!$A$1,MR$98,$BJ105)</f>
        <v>0</v>
      </c>
      <c r="MS105" s="27">
        <f ca="1">OFFSET('Hero Skills'!$A$1,MS$98,$BJ105)</f>
        <v>0</v>
      </c>
      <c r="MT105" s="27">
        <f ca="1">OFFSET('Hero Skills'!$A$1,MT$98,$BJ105)</f>
        <v>0</v>
      </c>
      <c r="MU105" s="27">
        <f ca="1">OFFSET('Hero Skills'!$A$1,MU$98,$BJ105)</f>
        <v>0</v>
      </c>
      <c r="MV105" s="27">
        <f ca="1">OFFSET('Hero Skills'!$A$1,MV$98,$BJ105)</f>
        <v>0</v>
      </c>
      <c r="MW105" s="27">
        <f ca="1">OFFSET('Hero Skills'!$A$1,MW$98,$BJ105)</f>
        <v>0</v>
      </c>
      <c r="MX105" s="27">
        <f ca="1">OFFSET('Hero Skills'!$A$1,MX$98,$BJ105)</f>
        <v>0</v>
      </c>
      <c r="MY105" s="27">
        <f ca="1">OFFSET('Hero Skills'!$A$1,MY$98,$BJ105)</f>
        <v>0</v>
      </c>
      <c r="MZ105" s="27">
        <f ca="1">OFFSET('Hero Skills'!$A$1,MZ$98,$BJ105)</f>
        <v>0</v>
      </c>
      <c r="NA105" s="27">
        <f ca="1">OFFSET('Hero Skills'!$A$1,NA$98,$BJ105)</f>
        <v>0</v>
      </c>
      <c r="NB105" s="27">
        <f ca="1">OFFSET('Hero Skills'!$A$1,NB$98,$BJ105)</f>
        <v>0</v>
      </c>
      <c r="NC105" s="27">
        <f ca="1">OFFSET('Hero Skills'!$A$1,NC$98,$BJ105)</f>
        <v>0</v>
      </c>
      <c r="ND105" s="27">
        <f ca="1">OFFSET('Hero Skills'!$A$1,ND$98,$BJ105)</f>
        <v>0</v>
      </c>
      <c r="NE105" s="27">
        <f ca="1">OFFSET('Hero Skills'!$A$1,NE$98,$BJ105)</f>
        <v>0</v>
      </c>
      <c r="NF105" s="27">
        <f ca="1">OFFSET('Hero Skills'!$A$1,NF$98,$BJ105)</f>
        <v>0</v>
      </c>
      <c r="NG105" s="27">
        <f ca="1">OFFSET('Hero Skills'!$A$1,NG$98,$BJ105)</f>
        <v>0</v>
      </c>
      <c r="NH105" s="27">
        <f ca="1">OFFSET('Hero Skills'!$A$1,NH$98,$BJ105)</f>
        <v>0</v>
      </c>
      <c r="NI105" s="27">
        <f ca="1">OFFSET('Hero Skills'!$A$1,NI$98,$BJ105)</f>
        <v>0</v>
      </c>
      <c r="NJ105" s="27">
        <f ca="1">OFFSET('Hero Skills'!$A$1,NJ$98,$BJ105)</f>
        <v>0</v>
      </c>
      <c r="NK105" s="27">
        <f ca="1">OFFSET('Hero Skills'!$A$1,NK$98,$BJ105)</f>
        <v>0</v>
      </c>
      <c r="NL105" s="27">
        <f ca="1">OFFSET('Hero Skills'!$A$1,NL$98,$BJ105)</f>
        <v>0</v>
      </c>
      <c r="NM105" s="27">
        <f ca="1">OFFSET('Hero Skills'!$A$1,NM$98,$BJ105)</f>
        <v>0</v>
      </c>
      <c r="NN105" s="27">
        <f ca="1">OFFSET('Hero Skills'!$A$1,NN$98,$BJ105)</f>
        <v>0</v>
      </c>
      <c r="NO105" s="27">
        <f ca="1">OFFSET('Hero Skills'!$A$1,NO$98,$BJ105)</f>
        <v>0</v>
      </c>
      <c r="NP105" s="27">
        <f ca="1">OFFSET('Hero Skills'!$A$1,NP$98,$BJ105)</f>
        <v>0</v>
      </c>
      <c r="NQ105" s="27">
        <f ca="1">OFFSET('Hero Skills'!$A$1,NQ$98,$BJ105)</f>
        <v>0</v>
      </c>
      <c r="NR105" s="27">
        <f ca="1">OFFSET('Hero Skills'!$A$1,NR$98,$BJ105)</f>
        <v>0</v>
      </c>
      <c r="NS105" s="27">
        <f ca="1">OFFSET('Hero Skills'!$A$1,NS$98,$BJ105)</f>
        <v>0</v>
      </c>
      <c r="NT105" s="27">
        <f ca="1">OFFSET('Hero Skills'!$A$1,NT$98,$BJ105)</f>
        <v>0</v>
      </c>
      <c r="NU105" s="27">
        <f ca="1">OFFSET('Hero Skills'!$A$1,NU$98,$BJ105)</f>
        <v>0</v>
      </c>
      <c r="NV105" s="27">
        <f ca="1">OFFSET('Hero Skills'!$A$1,NV$98,$BJ105)</f>
        <v>0</v>
      </c>
      <c r="NW105" s="27">
        <f ca="1">OFFSET('Hero Skills'!$A$1,NW$98,$BJ105)</f>
        <v>0</v>
      </c>
      <c r="NX105" s="27">
        <f ca="1">OFFSET('Hero Skills'!$A$1,NX$98,$BJ105)</f>
        <v>0</v>
      </c>
      <c r="NY105" s="27">
        <f ca="1">OFFSET('Hero Skills'!$A$1,NY$98,$BJ105)</f>
        <v>0</v>
      </c>
      <c r="NZ105" s="27">
        <f ca="1">OFFSET('Hero Skills'!$A$1,NZ$98,$BJ105)</f>
        <v>0</v>
      </c>
      <c r="OA105" s="27">
        <f ca="1">OFFSET('Hero Skills'!$A$1,OA$98,$BJ105)</f>
        <v>0</v>
      </c>
      <c r="OB105" s="27">
        <f ca="1">OFFSET('Hero Skills'!$A$1,OB$98,$BJ105)</f>
        <v>0</v>
      </c>
      <c r="OC105" s="27">
        <f ca="1">OFFSET('Hero Skills'!$A$1,OC$98,$BJ105)</f>
        <v>0</v>
      </c>
      <c r="OD105" s="27">
        <f ca="1">OFFSET('Hero Skills'!$A$1,OD$98,$BJ105)</f>
        <v>0</v>
      </c>
      <c r="OE105" s="27">
        <f ca="1">OFFSET('Hero Skills'!$A$1,OE$98,$BJ105)</f>
        <v>0</v>
      </c>
      <c r="OF105" s="27">
        <f ca="1">OFFSET('Hero Skills'!$A$1,OF$98,$BJ105)</f>
        <v>0</v>
      </c>
      <c r="OG105" s="27">
        <f ca="1">OFFSET('Hero Skills'!$A$1,OG$98,$BJ105)</f>
        <v>0</v>
      </c>
      <c r="OH105" s="27">
        <f ca="1">OFFSET('Hero Skills'!$A$1,OH$98,$BJ105)</f>
        <v>0</v>
      </c>
      <c r="OI105" s="27">
        <f ca="1">OFFSET('Hero Skills'!$A$1,OI$98,$BJ105)</f>
        <v>0</v>
      </c>
      <c r="OJ105" s="27">
        <f ca="1">OFFSET('Hero Skills'!$A$1,OJ$98,$BJ105)</f>
        <v>0</v>
      </c>
      <c r="OK105" s="27">
        <f ca="1">OFFSET('Hero Skills'!$A$1,OK$98,$BJ105)</f>
        <v>0</v>
      </c>
      <c r="OL105" s="27">
        <f ca="1">OFFSET('Hero Skills'!$A$1,OL$98,$BJ105)</f>
        <v>0</v>
      </c>
      <c r="OM105" s="27">
        <f ca="1">OFFSET('Hero Skills'!$A$1,OM$98,$BJ105)</f>
        <v>0</v>
      </c>
      <c r="ON105" s="27">
        <f ca="1">OFFSET('Hero Skills'!$A$1,ON$98,$BJ105)</f>
        <v>0</v>
      </c>
      <c r="OO105" s="27">
        <f ca="1">OFFSET('Hero Skills'!$A$1,OO$98,$BJ105)</f>
        <v>0</v>
      </c>
      <c r="OP105" s="27">
        <f ca="1">OFFSET('Hero Skills'!$A$1,OP$98,$BJ105)</f>
        <v>0</v>
      </c>
      <c r="OQ105" s="27">
        <f ca="1">OFFSET('Hero Skills'!$A$1,OQ$98,$BJ105)</f>
        <v>0</v>
      </c>
      <c r="OR105" s="27">
        <f ca="1">OFFSET('Hero Skills'!$A$1,OR$98,$BJ105)</f>
        <v>0</v>
      </c>
      <c r="OS105" s="27">
        <f ca="1">OFFSET('Hero Skills'!$A$1,OS$98,$BJ105)</f>
        <v>0</v>
      </c>
      <c r="OT105" s="27">
        <f ca="1">OFFSET('Hero Skills'!$A$1,OT$98,$BJ105)</f>
        <v>0</v>
      </c>
      <c r="OU105" s="27">
        <f ca="1">OFFSET('Hero Skills'!$A$1,OU$98,$BJ105)</f>
        <v>0</v>
      </c>
      <c r="OV105" s="27">
        <f ca="1">OFFSET('Hero Skills'!$A$1,OV$98,$BJ105)</f>
        <v>0</v>
      </c>
      <c r="OW105" s="27">
        <f ca="1">OFFSET('Hero Skills'!$A$1,OW$98,$BJ105)</f>
        <v>0</v>
      </c>
      <c r="OX105" s="27">
        <f ca="1">OFFSET('Hero Skills'!$A$1,OX$98,$BJ105)</f>
        <v>0</v>
      </c>
      <c r="OY105" s="27">
        <f ca="1">OFFSET('Hero Skills'!$A$1,OY$98,$BJ105)</f>
        <v>0</v>
      </c>
      <c r="OZ105" s="27">
        <f ca="1">OFFSET('Hero Skills'!$A$1,OZ$98,$BJ105)</f>
        <v>0</v>
      </c>
      <c r="PA105" s="27">
        <f ca="1">OFFSET('Hero Skills'!$A$1,PA$98,$BJ105)</f>
        <v>0</v>
      </c>
      <c r="PB105" s="27">
        <f ca="1">OFFSET('Hero Skills'!$A$1,PB$98,$BJ105)</f>
        <v>0</v>
      </c>
      <c r="PC105" s="27">
        <f ca="1">OFFSET('Hero Skills'!$A$1,PC$98,$BJ105)</f>
        <v>0</v>
      </c>
      <c r="PD105" s="27">
        <f ca="1">OFFSET('Hero Skills'!$A$1,PD$98,$BJ105)</f>
        <v>0</v>
      </c>
      <c r="PE105" s="27">
        <f ca="1">OFFSET('Hero Skills'!$A$1,PE$98,$BJ105)</f>
        <v>0</v>
      </c>
      <c r="PF105" s="27">
        <f ca="1">OFFSET('Hero Skills'!$A$1,PF$98,$BJ105)</f>
        <v>0</v>
      </c>
      <c r="PG105" s="27">
        <f ca="1">OFFSET('Hero Skills'!$A$1,PG$98,$BJ105)</f>
        <v>0</v>
      </c>
      <c r="PH105" s="27">
        <f ca="1">OFFSET('Hero Skills'!$A$1,PH$98,$BJ105)</f>
        <v>0</v>
      </c>
      <c r="PI105" s="27">
        <f ca="1">OFFSET('Hero Skills'!$A$1,PI$98,$BJ105)</f>
        <v>0</v>
      </c>
      <c r="PJ105" s="27">
        <f ca="1">OFFSET('Hero Skills'!$A$1,PJ$98,$BJ105)</f>
        <v>0</v>
      </c>
      <c r="PK105" s="27">
        <f ca="1">OFFSET('Hero Skills'!$A$1,PK$98,$BJ105)</f>
        <v>0</v>
      </c>
      <c r="PL105" s="27">
        <f ca="1">OFFSET('Hero Skills'!$A$1,PL$98,$BJ105)</f>
        <v>0</v>
      </c>
      <c r="PM105" s="27">
        <f ca="1">OFFSET('Hero Skills'!$A$1,PM$98,$BJ105)</f>
        <v>0</v>
      </c>
      <c r="PN105" s="27">
        <f ca="1">OFFSET('Hero Skills'!$A$1,PN$98,$BJ105)</f>
        <v>0</v>
      </c>
      <c r="PO105" s="27">
        <f ca="1">OFFSET('Hero Skills'!$A$1,PO$98,$BJ105)</f>
        <v>0</v>
      </c>
      <c r="PP105" s="27">
        <f ca="1">OFFSET('Hero Skills'!$A$1,PP$98,$BJ105)</f>
        <v>0</v>
      </c>
      <c r="PQ105" s="27">
        <f ca="1">OFFSET('Hero Skills'!$A$1,PQ$98,$BJ105)</f>
        <v>0</v>
      </c>
      <c r="PR105" s="27">
        <f ca="1">OFFSET('Hero Skills'!$A$1,PR$98,$BJ105)</f>
        <v>0</v>
      </c>
      <c r="PS105" s="27">
        <f ca="1">OFFSET('Hero Skills'!$A$1,PS$98,$BJ105)</f>
        <v>0</v>
      </c>
      <c r="PT105" s="27">
        <f ca="1">OFFSET('Hero Skills'!$A$1,PT$98,$BJ105)</f>
        <v>0</v>
      </c>
      <c r="PU105" s="27">
        <f ca="1">OFFSET('Hero Skills'!$A$1,PU$98,$BJ105)</f>
        <v>0</v>
      </c>
      <c r="PV105" s="27">
        <f ca="1">OFFSET('Hero Skills'!$A$1,PV$98,$BJ105)</f>
        <v>0</v>
      </c>
      <c r="PW105" s="27">
        <f ca="1">OFFSET('Hero Skills'!$A$1,PW$98,$BJ105)</f>
        <v>0</v>
      </c>
      <c r="PX105" s="27">
        <f ca="1">OFFSET('Hero Skills'!$A$1,PX$98,$BJ105)</f>
        <v>0</v>
      </c>
      <c r="PY105" s="27">
        <f ca="1">OFFSET('Hero Skills'!$A$1,PY$98,$BJ105)</f>
        <v>0</v>
      </c>
      <c r="PZ105" s="27">
        <f ca="1">OFFSET('Hero Skills'!$A$1,PZ$98,$BJ105)</f>
        <v>0</v>
      </c>
      <c r="QA105" s="27">
        <f ca="1">OFFSET('Hero Skills'!$A$1,QA$98,$BJ105)</f>
        <v>0</v>
      </c>
      <c r="QB105" s="27">
        <f ca="1">OFFSET('Hero Skills'!$A$1,QB$98,$BJ105)</f>
        <v>0</v>
      </c>
      <c r="QC105" s="27">
        <f ca="1">OFFSET('Hero Skills'!$A$1,QC$98,$BJ105)</f>
        <v>0</v>
      </c>
      <c r="QD105" s="27">
        <f ca="1">OFFSET('Hero Skills'!$A$1,QD$98,$BJ105)</f>
        <v>0</v>
      </c>
      <c r="QE105" s="27">
        <f ca="1">OFFSET('Hero Skills'!$A$1,QE$98,$BJ105)</f>
        <v>0</v>
      </c>
      <c r="QF105" s="27">
        <f ca="1">OFFSET('Hero Skills'!$A$1,QF$98,$BJ105)</f>
        <v>0</v>
      </c>
      <c r="QG105" s="27">
        <f ca="1">OFFSET('Hero Skills'!$A$1,QG$98,$BJ105)</f>
        <v>0</v>
      </c>
      <c r="QH105" s="27">
        <f ca="1">OFFSET('Hero Skills'!$A$1,QH$98,$BJ105)</f>
        <v>0</v>
      </c>
      <c r="QI105" s="27">
        <f ca="1">OFFSET('Hero Skills'!$A$1,QI$98,$BJ105)</f>
        <v>0</v>
      </c>
      <c r="QJ105" s="27">
        <f ca="1">OFFSET('Hero Skills'!$A$1,QJ$98,$BJ105)</f>
        <v>0</v>
      </c>
      <c r="QK105" s="27">
        <f ca="1">OFFSET('Hero Skills'!$A$1,QK$98,$BJ105)</f>
        <v>0</v>
      </c>
      <c r="QL105" s="27">
        <f ca="1">OFFSET('Hero Skills'!$A$1,QL$98,$BJ105)</f>
        <v>0</v>
      </c>
      <c r="QM105" s="27">
        <f ca="1">OFFSET('Hero Skills'!$A$1,QM$98,$BJ105)</f>
        <v>0</v>
      </c>
      <c r="QN105" s="27">
        <f ca="1">OFFSET('Hero Skills'!$A$1,QN$98,$BJ105)</f>
        <v>0</v>
      </c>
      <c r="QO105" s="27">
        <f ca="1">OFFSET('Hero Skills'!$A$1,QO$98,$BJ105)</f>
        <v>0</v>
      </c>
      <c r="QP105" s="27">
        <f ca="1">OFFSET('Hero Skills'!$A$1,QP$98,$BJ105)</f>
        <v>0</v>
      </c>
      <c r="QQ105" s="27">
        <f ca="1">OFFSET('Hero Skills'!$A$1,QQ$98,$BJ105)</f>
        <v>0</v>
      </c>
      <c r="QR105" s="27">
        <f ca="1">OFFSET('Hero Skills'!$A$1,QR$98,$BJ105)</f>
        <v>0</v>
      </c>
      <c r="QS105" s="27">
        <f ca="1">OFFSET('Hero Skills'!$A$1,QS$98,$BJ105)</f>
        <v>0</v>
      </c>
      <c r="QT105" s="27">
        <f ca="1">OFFSET('Hero Skills'!$A$1,QT$98,$BJ105)</f>
        <v>0</v>
      </c>
      <c r="QU105" s="27">
        <f ca="1">OFFSET('Hero Skills'!$A$1,QU$98,$BJ105)</f>
        <v>0</v>
      </c>
      <c r="QV105" s="27">
        <f ca="1">OFFSET('Hero Skills'!$A$1,QV$98,$BJ105)</f>
        <v>0</v>
      </c>
      <c r="QW105" s="27">
        <f ca="1">OFFSET('Hero Skills'!$A$1,QW$98,$BJ105)</f>
        <v>0</v>
      </c>
      <c r="QX105" s="27">
        <f ca="1">OFFSET('Hero Skills'!$A$1,QX$98,$BJ105)</f>
        <v>0</v>
      </c>
      <c r="QY105" s="27">
        <f ca="1">OFFSET('Hero Skills'!$A$1,QY$98,$BJ105)</f>
        <v>0</v>
      </c>
      <c r="QZ105" s="27">
        <f ca="1">OFFSET('Hero Skills'!$A$1,QZ$98,$BJ105)</f>
        <v>0</v>
      </c>
      <c r="RA105" s="27">
        <f ca="1">OFFSET('Hero Skills'!$A$1,RA$98,$BJ105)</f>
        <v>0</v>
      </c>
      <c r="RB105" s="27">
        <f ca="1">OFFSET('Hero Skills'!$A$1,RB$98,$BJ105)</f>
        <v>0</v>
      </c>
      <c r="RC105" s="27">
        <f ca="1">OFFSET('Hero Skills'!$A$1,RC$98,$BJ105)</f>
        <v>0</v>
      </c>
      <c r="RD105" s="27">
        <f ca="1">OFFSET('Hero Skills'!$A$1,RD$98,$BJ105)</f>
        <v>0</v>
      </c>
      <c r="RE105" s="27">
        <f ca="1">OFFSET('Hero Skills'!$A$1,RE$98,$BJ105)</f>
        <v>0</v>
      </c>
      <c r="RF105" s="27">
        <f ca="1">OFFSET('Hero Skills'!$A$1,RF$98,$BJ105)</f>
        <v>0</v>
      </c>
      <c r="RG105" s="27">
        <f ca="1">OFFSET('Hero Skills'!$A$1,RG$98,$BJ105)</f>
        <v>0</v>
      </c>
      <c r="RH105" s="27">
        <f ca="1">OFFSET('Hero Skills'!$A$1,RH$98,$BJ105)</f>
        <v>0</v>
      </c>
      <c r="RI105" s="27">
        <f ca="1">OFFSET('Hero Skills'!$A$1,RI$98,$BJ105)</f>
        <v>0</v>
      </c>
      <c r="RJ105" s="27">
        <f ca="1">OFFSET('Hero Skills'!$A$1,RJ$98,$BJ105)</f>
        <v>0</v>
      </c>
      <c r="RK105" s="27">
        <f ca="1">OFFSET('Hero Skills'!$A$1,RK$98,$BJ105)</f>
        <v>0</v>
      </c>
      <c r="RL105" s="27">
        <f ca="1">OFFSET('Hero Skills'!$A$1,RL$98,$BJ105)</f>
        <v>0</v>
      </c>
      <c r="RM105" s="27">
        <f ca="1">OFFSET('Hero Skills'!$A$1,RM$98,$BJ105)</f>
        <v>0</v>
      </c>
      <c r="RN105" s="27">
        <f ca="1">OFFSET('Hero Skills'!$A$1,RN$98,$BJ105)</f>
        <v>0</v>
      </c>
      <c r="RO105" s="27">
        <f ca="1">OFFSET('Hero Skills'!$A$1,RO$98,$BJ105)</f>
        <v>0</v>
      </c>
      <c r="RP105" s="27">
        <f ca="1">OFFSET('Hero Skills'!$A$1,RP$98,$BJ105)</f>
        <v>0</v>
      </c>
      <c r="RQ105" s="27">
        <f ca="1">OFFSET('Hero Skills'!$A$1,RQ$98,$BJ105)</f>
        <v>0</v>
      </c>
      <c r="RR105" s="27">
        <f ca="1">OFFSET('Hero Skills'!$A$1,RR$98,$BJ105)</f>
        <v>0</v>
      </c>
      <c r="RS105" s="27">
        <f ca="1">OFFSET('Hero Skills'!$A$1,RS$98,$BJ105)</f>
        <v>0</v>
      </c>
      <c r="RT105" s="27">
        <f ca="1">OFFSET('Hero Skills'!$A$1,RT$98,$BJ105)</f>
        <v>0</v>
      </c>
      <c r="RU105" s="27">
        <f ca="1">OFFSET('Hero Skills'!$A$1,RU$98,$BJ105)</f>
        <v>0</v>
      </c>
      <c r="RV105" s="27">
        <f ca="1">OFFSET('Hero Skills'!$A$1,RV$98,$BJ105)</f>
        <v>0</v>
      </c>
      <c r="RW105" s="27">
        <f ca="1">OFFSET('Hero Skills'!$A$1,RW$98,$BJ105)</f>
        <v>0</v>
      </c>
      <c r="RX105" s="27">
        <f ca="1">OFFSET('Hero Skills'!$A$1,RX$98,$BJ105)</f>
        <v>0</v>
      </c>
      <c r="RY105" s="27">
        <f ca="1">OFFSET('Hero Skills'!$A$1,RY$98,$BJ105)</f>
        <v>0</v>
      </c>
      <c r="RZ105" s="27">
        <f ca="1">OFFSET('Hero Skills'!$A$1,RZ$98,$BJ105)</f>
        <v>0</v>
      </c>
      <c r="SA105" s="27">
        <f ca="1">OFFSET('Hero Skills'!$A$1,SA$98,$BJ105)</f>
        <v>0</v>
      </c>
      <c r="SB105" s="27">
        <f ca="1">OFFSET('Hero Skills'!$A$1,SB$98,$BJ105)</f>
        <v>0</v>
      </c>
      <c r="SC105" s="27">
        <f ca="1">OFFSET('Hero Skills'!$A$1,SC$98,$BJ105)</f>
        <v>0</v>
      </c>
      <c r="SD105" s="27">
        <f ca="1">OFFSET('Hero Skills'!$A$1,SD$98,$BJ105)</f>
        <v>0</v>
      </c>
      <c r="SE105" s="27">
        <f ca="1">OFFSET('Hero Skills'!$A$1,SE$98,$BJ105)</f>
        <v>0</v>
      </c>
      <c r="SF105" s="27">
        <f ca="1">OFFSET('Hero Skills'!$A$1,SF$98,$BJ105)</f>
        <v>0</v>
      </c>
      <c r="SG105" s="27">
        <f ca="1">OFFSET('Hero Skills'!$A$1,SG$98,$BJ105)</f>
        <v>0</v>
      </c>
      <c r="SH105" s="27">
        <f ca="1">OFFSET('Hero Skills'!$A$1,SH$98,$BJ105)</f>
        <v>0</v>
      </c>
      <c r="SI105" s="27">
        <f ca="1">OFFSET('Hero Skills'!$A$1,SI$98,$BJ105)</f>
        <v>0</v>
      </c>
      <c r="SJ105" s="27">
        <f ca="1">OFFSET('Hero Skills'!$A$1,SJ$98,$BJ105)</f>
        <v>0</v>
      </c>
      <c r="SK105" s="27">
        <f ca="1">OFFSET('Hero Skills'!$A$1,SK$98,$BJ105)</f>
        <v>0</v>
      </c>
      <c r="SL105" s="27">
        <f ca="1">OFFSET('Hero Skills'!$A$1,SL$98,$BJ105)</f>
        <v>0</v>
      </c>
      <c r="SM105" s="27">
        <f ca="1">OFFSET('Hero Skills'!$A$1,SM$98,$BJ105)</f>
        <v>0</v>
      </c>
      <c r="SN105" s="27">
        <f ca="1">OFFSET('Hero Skills'!$A$1,SN$98,$BJ105)</f>
        <v>0</v>
      </c>
      <c r="SO105" s="27">
        <f ca="1">OFFSET('Hero Skills'!$A$1,SO$98,$BJ105)</f>
        <v>0</v>
      </c>
      <c r="SP105" s="27">
        <f ca="1">OFFSET('Hero Skills'!$A$1,SP$98,$BJ105)</f>
        <v>0</v>
      </c>
      <c r="SQ105" s="27">
        <f ca="1">OFFSET('Hero Skills'!$A$1,SQ$98,$BJ105)</f>
        <v>0</v>
      </c>
      <c r="SR105" s="27">
        <f ca="1">OFFSET('Hero Skills'!$A$1,SR$98,$BJ105)</f>
        <v>0</v>
      </c>
      <c r="SS105" s="27">
        <f ca="1">OFFSET('Hero Skills'!$A$1,SS$98,$BJ105)</f>
        <v>0</v>
      </c>
      <c r="ST105" s="27">
        <f ca="1">OFFSET('Hero Skills'!$A$1,ST$98,$BJ105)</f>
        <v>0</v>
      </c>
      <c r="SU105" s="27">
        <f ca="1">OFFSET('Hero Skills'!$A$1,SU$98,$BJ105)</f>
        <v>0</v>
      </c>
      <c r="SV105" s="27">
        <f ca="1">OFFSET('Hero Skills'!$A$1,SV$98,$BJ105)</f>
        <v>0</v>
      </c>
      <c r="SW105" s="27">
        <f ca="1">OFFSET('Hero Skills'!$A$1,SW$98,$BJ105)</f>
        <v>0</v>
      </c>
      <c r="SX105" s="27">
        <f ca="1">OFFSET('Hero Skills'!$A$1,SX$98,$BJ105)</f>
        <v>0</v>
      </c>
      <c r="SY105" s="27">
        <f ca="1">OFFSET('Hero Skills'!$A$1,SY$98,$BJ105)</f>
        <v>0</v>
      </c>
      <c r="SZ105" s="27">
        <f ca="1">OFFSET('Hero Skills'!$A$1,SZ$98,$BJ105)</f>
        <v>0</v>
      </c>
      <c r="TA105" s="27">
        <f ca="1">OFFSET('Hero Skills'!$A$1,TA$98,$BJ105)</f>
        <v>0</v>
      </c>
      <c r="TB105" s="27">
        <f ca="1">OFFSET('Hero Skills'!$A$1,TB$98,$BJ105)</f>
        <v>0</v>
      </c>
      <c r="TC105" s="27">
        <f ca="1">OFFSET('Hero Skills'!$A$1,TC$98,$BJ105)</f>
        <v>0</v>
      </c>
      <c r="TD105" s="27">
        <f ca="1">OFFSET('Hero Skills'!$A$1,TD$98,$BJ105)</f>
        <v>0</v>
      </c>
      <c r="TE105" s="27">
        <f ca="1">OFFSET('Hero Skills'!$A$1,TE$98,$BJ105)</f>
        <v>0</v>
      </c>
      <c r="TF105" s="27">
        <f ca="1">OFFSET('Hero Skills'!$A$1,TF$98,$BJ105)</f>
        <v>0</v>
      </c>
      <c r="TG105" s="27">
        <f ca="1">OFFSET('Hero Skills'!$A$1,TG$98,$BJ105)</f>
        <v>0</v>
      </c>
      <c r="TH105" s="27">
        <f ca="1">OFFSET('Hero Skills'!$A$1,TH$98,$BJ105)</f>
        <v>0</v>
      </c>
      <c r="TI105" s="27">
        <f ca="1">OFFSET('Hero Skills'!$A$1,TI$98,$BJ105)</f>
        <v>0</v>
      </c>
      <c r="TJ105" s="27">
        <f ca="1">OFFSET('Hero Skills'!$A$1,TJ$98,$BJ105)</f>
        <v>0</v>
      </c>
      <c r="TK105" s="27">
        <f ca="1">OFFSET('Hero Skills'!$A$1,TK$98,$BJ105)</f>
        <v>0</v>
      </c>
      <c r="TL105" s="27">
        <f ca="1">OFFSET('Hero Skills'!$A$1,TL$98,$BJ105)</f>
        <v>0</v>
      </c>
      <c r="TM105" s="27">
        <f ca="1">OFFSET('Hero Skills'!$A$1,TM$98,$BJ105)</f>
        <v>0</v>
      </c>
      <c r="TN105" s="27">
        <f ca="1">OFFSET('Hero Skills'!$A$1,TN$98,$BJ105)</f>
        <v>0</v>
      </c>
      <c r="TO105" s="27">
        <f ca="1">OFFSET('Hero Skills'!$A$1,TO$98,$BJ105)</f>
        <v>0</v>
      </c>
      <c r="TP105" s="27">
        <f ca="1">OFFSET('Hero Skills'!$A$1,TP$98,$BJ105)</f>
        <v>0</v>
      </c>
      <c r="TQ105" s="27">
        <f ca="1">OFFSET('Hero Skills'!$A$1,TQ$98,$BJ105)</f>
        <v>0</v>
      </c>
      <c r="TR105" s="27">
        <f ca="1">OFFSET('Hero Skills'!$A$1,TR$98,$BJ105)</f>
        <v>0</v>
      </c>
      <c r="TS105" s="27">
        <f ca="1">OFFSET('Hero Skills'!$A$1,TS$98,$BJ105)</f>
        <v>0</v>
      </c>
      <c r="TT105" s="27">
        <f ca="1">OFFSET('Hero Skills'!$A$1,TT$98,$BJ105)</f>
        <v>0</v>
      </c>
      <c r="TU105" s="27">
        <f ca="1">OFFSET('Hero Skills'!$A$1,TU$98,$BJ105)</f>
        <v>0</v>
      </c>
      <c r="TV105" s="27">
        <f ca="1">OFFSET('Hero Skills'!$A$1,TV$98,$BJ105)</f>
        <v>0</v>
      </c>
      <c r="TW105" s="27">
        <f ca="1">OFFSET('Hero Skills'!$A$1,TW$98,$BJ105)</f>
        <v>0</v>
      </c>
      <c r="TX105" s="27">
        <f ca="1">OFFSET('Hero Skills'!$A$1,TX$98,$BJ105)</f>
        <v>0</v>
      </c>
      <c r="TY105" s="27">
        <f ca="1">OFFSET('Hero Skills'!$A$1,TY$98,$BJ105)</f>
        <v>0</v>
      </c>
      <c r="TZ105" s="27">
        <f ca="1">OFFSET('Hero Skills'!$A$1,TZ$98,$BJ105)</f>
        <v>0</v>
      </c>
      <c r="UA105" s="27">
        <f ca="1">OFFSET('Hero Skills'!$A$1,UA$98,$BJ105)</f>
        <v>0</v>
      </c>
      <c r="UB105" s="27">
        <f ca="1">OFFSET('Hero Skills'!$A$1,UB$98,$BJ105)</f>
        <v>0</v>
      </c>
      <c r="UC105" s="27">
        <f ca="1">OFFSET('Hero Skills'!$A$1,UC$98,$BJ105)</f>
        <v>0</v>
      </c>
      <c r="UD105" s="27">
        <f ca="1">OFFSET('Hero Skills'!$A$1,UD$98,$BJ105)</f>
        <v>0</v>
      </c>
      <c r="UE105" s="27">
        <f ca="1">OFFSET('Hero Skills'!$A$1,UE$98,$BJ105)</f>
        <v>0</v>
      </c>
      <c r="UF105" s="27">
        <f ca="1">OFFSET('Hero Skills'!$A$1,UF$98,$BJ105)</f>
        <v>0</v>
      </c>
      <c r="UG105" s="27">
        <f ca="1">OFFSET('Hero Skills'!$A$1,UG$98,$BJ105)</f>
        <v>0</v>
      </c>
      <c r="UH105" s="27">
        <f ca="1">OFFSET('Hero Skills'!$A$1,UH$98,$BJ105)</f>
        <v>0</v>
      </c>
      <c r="UI105" s="27">
        <f ca="1">OFFSET('Hero Skills'!$A$1,UI$98,$BJ105)</f>
        <v>0</v>
      </c>
      <c r="UJ105" s="27">
        <f ca="1">OFFSET('Hero Skills'!$A$1,UJ$98,$BJ105)</f>
        <v>0</v>
      </c>
      <c r="UK105" s="27">
        <f ca="1">OFFSET('Hero Skills'!$A$1,UK$98,$BJ105)</f>
        <v>0</v>
      </c>
      <c r="UL105" s="27">
        <f ca="1">OFFSET('Hero Skills'!$A$1,UL$98,$BJ105)</f>
        <v>0</v>
      </c>
      <c r="UM105" s="27">
        <f ca="1">OFFSET('Hero Skills'!$A$1,UM$98,$BJ105)</f>
        <v>0</v>
      </c>
      <c r="UN105" s="27">
        <f ca="1">OFFSET('Hero Skills'!$A$1,UN$98,$BJ105)</f>
        <v>0</v>
      </c>
      <c r="UO105" s="27">
        <f ca="1">OFFSET('Hero Skills'!$A$1,UO$98,$BJ105)</f>
        <v>0</v>
      </c>
      <c r="UP105" s="27">
        <f ca="1">OFFSET('Hero Skills'!$A$1,UP$98,$BJ105)</f>
        <v>0</v>
      </c>
      <c r="UQ105" s="27">
        <f ca="1">OFFSET('Hero Skills'!$A$1,UQ$98,$BJ105)</f>
        <v>0</v>
      </c>
      <c r="UR105" s="27">
        <f ca="1">OFFSET('Hero Skills'!$A$1,UR$98,$BJ105)</f>
        <v>0</v>
      </c>
      <c r="US105" s="27">
        <f ca="1">OFFSET('Hero Skills'!$A$1,US$98,$BJ105)</f>
        <v>0</v>
      </c>
      <c r="UT105" s="27">
        <f ca="1">OFFSET('Hero Skills'!$A$1,UT$98,$BJ105)</f>
        <v>0</v>
      </c>
      <c r="UU105" s="27">
        <f ca="1">OFFSET('Hero Skills'!$A$1,UU$98,$BJ105)</f>
        <v>0</v>
      </c>
      <c r="UV105" s="27">
        <f ca="1">OFFSET('Hero Skills'!$A$1,UV$98,$BJ105)</f>
        <v>0</v>
      </c>
      <c r="UW105" s="27">
        <f ca="1">OFFSET('Hero Skills'!$A$1,UW$98,$BJ105)</f>
        <v>0</v>
      </c>
      <c r="UX105" s="27">
        <f ca="1">OFFSET('Hero Skills'!$A$1,UX$98,$BJ105)</f>
        <v>0</v>
      </c>
      <c r="UY105" s="27">
        <f ca="1">OFFSET('Hero Skills'!$A$1,UY$98,$BJ105)</f>
        <v>0</v>
      </c>
      <c r="UZ105" s="27">
        <f ca="1">OFFSET('Hero Skills'!$A$1,UZ$98,$BJ105)</f>
        <v>0</v>
      </c>
      <c r="VA105" s="27">
        <f ca="1">OFFSET('Hero Skills'!$A$1,VA$98,$BJ105)</f>
        <v>0</v>
      </c>
      <c r="VB105" s="27">
        <f ca="1">OFFSET('Hero Skills'!$A$1,VB$98,$BJ105)</f>
        <v>0</v>
      </c>
      <c r="VC105" s="27">
        <f ca="1">OFFSET('Hero Skills'!$A$1,VC$98,$BJ105)</f>
        <v>0</v>
      </c>
      <c r="VD105" s="27">
        <f ca="1">OFFSET('Hero Skills'!$A$1,VD$98,$BJ105)</f>
        <v>0</v>
      </c>
      <c r="VE105" s="27">
        <f ca="1">OFFSET('Hero Skills'!$A$1,VE$98,$BJ105)</f>
        <v>0</v>
      </c>
      <c r="VF105" s="27">
        <f ca="1">OFFSET('Hero Skills'!$A$1,VF$98,$BJ105)</f>
        <v>0</v>
      </c>
      <c r="VG105" s="27">
        <f ca="1">OFFSET('Hero Skills'!$A$1,VG$98,$BJ105)</f>
        <v>0</v>
      </c>
      <c r="VH105" s="27">
        <f ca="1">OFFSET('Hero Skills'!$A$1,VH$98,$BJ105)</f>
        <v>0</v>
      </c>
      <c r="VI105" s="27">
        <f ca="1">OFFSET('Hero Skills'!$A$1,VI$98,$BJ105)</f>
        <v>0</v>
      </c>
      <c r="VJ105" s="27">
        <f ca="1">OFFSET('Hero Skills'!$A$1,VJ$98,$BJ105)</f>
        <v>0</v>
      </c>
      <c r="VK105" s="27">
        <f ca="1">OFFSET('Hero Skills'!$A$1,VK$98,$BJ105)</f>
        <v>0</v>
      </c>
      <c r="VL105" s="27">
        <f ca="1">OFFSET('Hero Skills'!$A$1,VL$98,$BJ105)</f>
        <v>0</v>
      </c>
      <c r="VM105" s="27">
        <f ca="1">OFFSET('Hero Skills'!$A$1,VM$98,$BJ105)</f>
        <v>0</v>
      </c>
      <c r="VN105" s="27">
        <f ca="1">OFFSET('Hero Skills'!$A$1,VN$98,$BJ105)</f>
        <v>0</v>
      </c>
      <c r="VO105" s="27">
        <f ca="1">OFFSET('Hero Skills'!$A$1,VO$98,$BJ105)</f>
        <v>0</v>
      </c>
      <c r="VP105" s="27">
        <f ca="1">OFFSET('Hero Skills'!$A$1,VP$98,$BJ105)</f>
        <v>0</v>
      </c>
      <c r="VQ105" s="27">
        <f ca="1">OFFSET('Hero Skills'!$A$1,VQ$98,$BJ105)</f>
        <v>0</v>
      </c>
      <c r="VR105" s="27">
        <f ca="1">OFFSET('Hero Skills'!$A$1,VR$98,$BJ105)</f>
        <v>0</v>
      </c>
      <c r="VS105" s="27">
        <f ca="1">OFFSET('Hero Skills'!$A$1,VS$98,$BJ105)</f>
        <v>0</v>
      </c>
      <c r="VT105" s="27">
        <f ca="1">OFFSET('Hero Skills'!$A$1,VT$98,$BJ105)</f>
        <v>0</v>
      </c>
      <c r="VU105" s="27">
        <f ca="1">OFFSET('Hero Skills'!$A$1,VU$98,$BJ105)</f>
        <v>0</v>
      </c>
      <c r="VV105" s="27">
        <f ca="1">OFFSET('Hero Skills'!$A$1,VV$98,$BJ105)</f>
        <v>0</v>
      </c>
      <c r="VW105" s="27">
        <f ca="1">OFFSET('Hero Skills'!$A$1,VW$98,$BJ105)</f>
        <v>0</v>
      </c>
      <c r="VX105" s="27">
        <f ca="1">OFFSET('Hero Skills'!$A$1,VX$98,$BJ105)</f>
        <v>0</v>
      </c>
      <c r="VY105" s="27">
        <f ca="1">OFFSET('Hero Skills'!$A$1,VY$98,$BJ105)</f>
        <v>0</v>
      </c>
      <c r="VZ105" s="27">
        <f ca="1">OFFSET('Hero Skills'!$A$1,VZ$98,$BJ105)</f>
        <v>0</v>
      </c>
      <c r="WA105" s="27">
        <f ca="1">OFFSET('Hero Skills'!$A$1,WA$98,$BJ105)</f>
        <v>0</v>
      </c>
      <c r="WB105" s="27">
        <f ca="1">OFFSET('Hero Skills'!$A$1,WB$98,$BJ105)</f>
        <v>0</v>
      </c>
    </row>
    <row r="106" spans="1:600" ht="12.75" x14ac:dyDescent="0.2">
      <c r="A106" s="248" t="s">
        <v>11</v>
      </c>
      <c r="B106" s="249" t="s">
        <v>22</v>
      </c>
      <c r="C106" s="56">
        <f>'MAIN PAGE'!J38</f>
        <v>11.355</v>
      </c>
      <c r="D106" s="124">
        <f>'MAIN PAGE'!J13</f>
        <v>0.2</v>
      </c>
      <c r="E106" s="124">
        <f>'MAIN PAGE'!J22+'MAIN PAGE'!G24</f>
        <v>0.05</v>
      </c>
      <c r="F106" s="254">
        <f t="shared" si="33"/>
        <v>5.0000000000000044E-2</v>
      </c>
      <c r="G106" s="98">
        <f>SUMIFS('Hero Stats'!D:D,'Hero Stats'!A:A,$B$69,'Hero Stats'!B:B,A106,'Hero Stats'!C:C,B106)
+SUMIFS('Hero Stats'!D:D,'Hero Stats'!A:A,$B$70,'Hero Stats'!B:B,A106,'Hero Stats'!C:C,B106)
+SUMIFS('Hero Stats'!D:D,'Hero Stats'!A:A,$B$71,'Hero Stats'!B:B,A106,'Hero Stats'!C:C,B106)</f>
        <v>3.23</v>
      </c>
      <c r="H106" s="124">
        <f>'Current Stats - Enemy'!E14</f>
        <v>6</v>
      </c>
      <c r="I106" s="124">
        <f>'MAIN PAGE'!D13</f>
        <v>1</v>
      </c>
      <c r="J106" s="124">
        <f t="shared" si="28"/>
        <v>27.060500000000001</v>
      </c>
      <c r="K106" s="251">
        <f t="shared" si="29"/>
        <v>26.7605</v>
      </c>
      <c r="L106" s="252">
        <f t="shared" si="30"/>
        <v>11.355</v>
      </c>
      <c r="M106" s="253" t="b">
        <f t="shared" si="31"/>
        <v>1</v>
      </c>
      <c r="N106" s="7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>
        <v>7</v>
      </c>
      <c r="BK106" s="257" t="s">
        <v>151</v>
      </c>
      <c r="BL106" s="143">
        <f ca="1">OFFSET('Hero Skills'!$A$1,BL$98,$BJ106)</f>
        <v>-0.25</v>
      </c>
      <c r="BM106" s="143">
        <f ca="1">OFFSET('Hero Skills'!$A$1,BM$98,$BJ106)</f>
        <v>-0.25</v>
      </c>
      <c r="BN106" s="143">
        <f ca="1">OFFSET('Hero Skills'!$A$1,BN$98,$BJ106)</f>
        <v>0.15</v>
      </c>
      <c r="BO106" s="143">
        <f ca="1">OFFSET('Hero Skills'!$A$1,BO$98,$BJ106)</f>
        <v>0.15</v>
      </c>
      <c r="BP106" s="143">
        <f ca="1">OFFSET('Hero Skills'!$A$1,BP$98,$BJ106)</f>
        <v>0.15</v>
      </c>
      <c r="BQ106" s="143">
        <f ca="1">OFFSET('Hero Skills'!$A$1,BQ$98,$BJ106)</f>
        <v>0.1</v>
      </c>
      <c r="BR106" s="143">
        <f ca="1">OFFSET('Hero Skills'!$A$1,BR$98,$BJ106)</f>
        <v>0.1</v>
      </c>
      <c r="BS106" s="143">
        <f ca="1">OFFSET('Hero Skills'!$A$1,BS$98,$BJ106)</f>
        <v>0.1</v>
      </c>
      <c r="BT106" s="143">
        <f ca="1">OFFSET('Hero Skills'!$A$1,BT$98,$BJ106)</f>
        <v>0.3</v>
      </c>
      <c r="BU106" s="143">
        <f ca="1">OFFSET('Hero Skills'!$A$1,BU$98,$BJ106)</f>
        <v>0.15</v>
      </c>
      <c r="BV106" s="143">
        <f ca="1">OFFSET('Hero Skills'!$A$1,BV$98,$BJ106)</f>
        <v>0.15</v>
      </c>
      <c r="BW106" s="143">
        <f ca="1">OFFSET('Hero Skills'!$A$1,BW$98,$BJ106)</f>
        <v>0.15</v>
      </c>
      <c r="BX106" s="143">
        <f ca="1">OFFSET('Hero Skills'!$A$1,BX$98,$BJ106)</f>
        <v>0.2</v>
      </c>
      <c r="BY106" s="143">
        <f ca="1">OFFSET('Hero Skills'!$A$1,BY$98,$BJ106)</f>
        <v>0.2</v>
      </c>
      <c r="BZ106" s="143">
        <f ca="1">OFFSET('Hero Skills'!$A$1,BZ$98,$BJ106)</f>
        <v>0.2</v>
      </c>
      <c r="CA106" s="143">
        <f ca="1">OFFSET('Hero Skills'!$A$1,CA$98,$BJ106)</f>
        <v>0.6</v>
      </c>
      <c r="CB106" s="143">
        <f ca="1">OFFSET('Hero Skills'!$A$1,CB$98,$BJ106)</f>
        <v>0.25</v>
      </c>
      <c r="CC106" s="143">
        <f ca="1">OFFSET('Hero Skills'!$A$1,CC$98,$BJ106)</f>
        <v>-0.15</v>
      </c>
      <c r="CD106" s="143">
        <f ca="1">OFFSET('Hero Skills'!$A$1,CD$98,$BJ106)</f>
        <v>-0.15</v>
      </c>
      <c r="CE106" s="143">
        <f ca="1">OFFSET('Hero Skills'!$A$1,CE$98,$BJ106)</f>
        <v>0.15</v>
      </c>
      <c r="CF106" s="143">
        <f ca="1">OFFSET('Hero Skills'!$A$1,CF$98,$BJ106)</f>
        <v>0.15</v>
      </c>
      <c r="CG106" s="143">
        <f ca="1">OFFSET('Hero Skills'!$A$1,CG$98,$BJ106)</f>
        <v>0.15</v>
      </c>
      <c r="CH106" s="143">
        <f ca="1">OFFSET('Hero Skills'!$A$1,CH$98,$BJ106)</f>
        <v>0.15</v>
      </c>
      <c r="CI106" s="143">
        <f ca="1">OFFSET('Hero Skills'!$A$1,CI$98,$BJ106)</f>
        <v>0.15</v>
      </c>
      <c r="CJ106" s="143">
        <f ca="1">OFFSET('Hero Skills'!$A$1,CJ$98,$BJ106)</f>
        <v>0.2</v>
      </c>
      <c r="CK106" s="143">
        <f ca="1">OFFSET('Hero Skills'!$A$1,CK$98,$BJ106)</f>
        <v>0.2</v>
      </c>
      <c r="CL106" s="143">
        <f ca="1">OFFSET('Hero Skills'!$A$1,CL$98,$BJ106)</f>
        <v>0.2</v>
      </c>
      <c r="CM106" s="143">
        <f ca="1">OFFSET('Hero Skills'!$A$1,CM$98,$BJ106)</f>
        <v>0.3</v>
      </c>
      <c r="CN106" s="143">
        <f ca="1">OFFSET('Hero Skills'!$A$1,CN$98,$BJ106)</f>
        <v>0.3</v>
      </c>
      <c r="CO106" s="143">
        <f ca="1">OFFSET('Hero Skills'!$A$1,CO$98,$BJ106)</f>
        <v>0.3</v>
      </c>
      <c r="CP106" s="143">
        <f ca="1">OFFSET('Hero Skills'!$A$1,CP$98,$BJ106)</f>
        <v>0.4</v>
      </c>
      <c r="CQ106" s="143">
        <f ca="1">OFFSET('Hero Skills'!$A$1,CQ$98,$BJ106)</f>
        <v>0.2</v>
      </c>
      <c r="CR106" s="143">
        <f ca="1">OFFSET('Hero Skills'!$A$1,CR$98,$BJ106)</f>
        <v>0.15</v>
      </c>
      <c r="CS106" s="143">
        <f ca="1">OFFSET('Hero Skills'!$A$1,CS$98,$BJ106)</f>
        <v>0.15</v>
      </c>
      <c r="CT106" s="143">
        <f ca="1">OFFSET('Hero Skills'!$A$1,CT$98,$BJ106)</f>
        <v>0.15</v>
      </c>
      <c r="CU106" s="143">
        <f ca="1">OFFSET('Hero Skills'!$A$1,CU$98,$BJ106)</f>
        <v>0.3</v>
      </c>
      <c r="CV106" s="143">
        <f ca="1">OFFSET('Hero Skills'!$A$1,CV$98,$BJ106)</f>
        <v>0.2</v>
      </c>
      <c r="CW106" s="143">
        <f ca="1">OFFSET('Hero Skills'!$A$1,CW$98,$BJ106)</f>
        <v>0.2</v>
      </c>
      <c r="CX106" s="143">
        <f ca="1">OFFSET('Hero Skills'!$A$1,CX$98,$BJ106)</f>
        <v>0.2</v>
      </c>
      <c r="CY106" s="143">
        <f ca="1">OFFSET('Hero Skills'!$A$1,CY$98,$BJ106)</f>
        <v>-0.2</v>
      </c>
      <c r="CZ106" s="143">
        <f ca="1">OFFSET('Hero Skills'!$A$1,CZ$98,$BJ106)</f>
        <v>-0.2</v>
      </c>
      <c r="DA106" s="143">
        <f ca="1">OFFSET('Hero Skills'!$A$1,DA$98,$BJ106)</f>
        <v>-0.2</v>
      </c>
      <c r="DB106" s="143">
        <f ca="1">OFFSET('Hero Skills'!$A$1,DB$98,$BJ106)</f>
        <v>0.15</v>
      </c>
      <c r="DC106" s="143">
        <f ca="1">OFFSET('Hero Skills'!$A$1,DC$98,$BJ106)</f>
        <v>0.15</v>
      </c>
      <c r="DD106" s="143">
        <f ca="1">OFFSET('Hero Skills'!$A$1,DD$98,$BJ106)</f>
        <v>0.15</v>
      </c>
      <c r="DE106" s="143">
        <f ca="1">OFFSET('Hero Skills'!$A$1,DE$98,$BJ106)</f>
        <v>0.25</v>
      </c>
      <c r="DF106" s="143">
        <f ca="1">OFFSET('Hero Skills'!$A$1,DF$98,$BJ106)</f>
        <v>0.25</v>
      </c>
      <c r="DG106" s="143">
        <f ca="1">OFFSET('Hero Skills'!$A$1,DG$98,$BJ106)</f>
        <v>0.25</v>
      </c>
      <c r="DH106" s="143">
        <f ca="1">OFFSET('Hero Skills'!$A$1,DH$98,$BJ106)</f>
        <v>-0.25</v>
      </c>
      <c r="DI106" s="143">
        <f ca="1">OFFSET('Hero Skills'!$A$1,DI$98,$BJ106)</f>
        <v>0.25</v>
      </c>
      <c r="DJ106" s="143">
        <f ca="1">OFFSET('Hero Skills'!$A$1,DJ$98,$BJ106)</f>
        <v>0.15</v>
      </c>
      <c r="DK106" s="143">
        <f ca="1">OFFSET('Hero Skills'!$A$1,DK$98,$BJ106)</f>
        <v>0.15</v>
      </c>
      <c r="DL106" s="143">
        <f ca="1">OFFSET('Hero Skills'!$A$1,DL$98,$BJ106)</f>
        <v>0.15</v>
      </c>
      <c r="DM106" s="143">
        <f ca="1">OFFSET('Hero Skills'!$A$1,DM$98,$BJ106)</f>
        <v>0.15</v>
      </c>
      <c r="DN106" s="143">
        <f ca="1">OFFSET('Hero Skills'!$A$1,DN$98,$BJ106)</f>
        <v>0.15</v>
      </c>
      <c r="DO106" s="143">
        <f ca="1">OFFSET('Hero Skills'!$A$1,DO$98,$BJ106)</f>
        <v>-0.2</v>
      </c>
      <c r="DP106" s="143">
        <f ca="1">OFFSET('Hero Skills'!$A$1,DP$98,$BJ106)</f>
        <v>-0.2</v>
      </c>
      <c r="DQ106" s="143">
        <f ca="1">OFFSET('Hero Skills'!$A$1,DQ$98,$BJ106)</f>
        <v>-0.2</v>
      </c>
      <c r="DR106" s="143">
        <f ca="1">OFFSET('Hero Skills'!$A$1,DR$98,$BJ106)</f>
        <v>1</v>
      </c>
      <c r="DS106" s="143">
        <f ca="1">OFFSET('Hero Skills'!$A$1,DS$98,$BJ106)</f>
        <v>1</v>
      </c>
      <c r="DT106" s="143">
        <f ca="1">OFFSET('Hero Skills'!$A$1,DT$98,$BJ106)</f>
        <v>1</v>
      </c>
      <c r="DU106" s="143">
        <f ca="1">OFFSET('Hero Skills'!$A$1,DU$98,$BJ106)</f>
        <v>1</v>
      </c>
      <c r="DV106" s="143">
        <f ca="1">OFFSET('Hero Skills'!$A$1,DV$98,$BJ106)</f>
        <v>0.6</v>
      </c>
      <c r="DW106" s="143">
        <f ca="1">OFFSET('Hero Skills'!$A$1,DW$98,$BJ106)</f>
        <v>0.6</v>
      </c>
      <c r="DX106" s="143">
        <f ca="1">OFFSET('Hero Skills'!$A$1,DX$98,$BJ106)</f>
        <v>0.6</v>
      </c>
      <c r="DY106" s="143">
        <f ca="1">OFFSET('Hero Skills'!$A$1,DY$98,$BJ106)</f>
        <v>0.15</v>
      </c>
      <c r="DZ106" s="143">
        <f ca="1">OFFSET('Hero Skills'!$A$1,DZ$98,$BJ106)</f>
        <v>0.15</v>
      </c>
      <c r="EA106" s="143">
        <f ca="1">OFFSET('Hero Skills'!$A$1,EA$98,$BJ106)</f>
        <v>0.15</v>
      </c>
      <c r="EB106" s="143">
        <f ca="1">OFFSET('Hero Skills'!$A$1,EB$98,$BJ106)</f>
        <v>0.25</v>
      </c>
      <c r="EC106" s="143">
        <f ca="1">OFFSET('Hero Skills'!$A$1,EC$98,$BJ106)</f>
        <v>0.25</v>
      </c>
      <c r="ED106" s="143">
        <f ca="1">OFFSET('Hero Skills'!$A$1,ED$98,$BJ106)</f>
        <v>0.25</v>
      </c>
      <c r="EE106" s="143">
        <f ca="1">OFFSET('Hero Skills'!$A$1,EE$98,$BJ106)</f>
        <v>-0.25</v>
      </c>
      <c r="EF106" s="143">
        <f ca="1">OFFSET('Hero Skills'!$A$1,EF$98,$BJ106)</f>
        <v>-0.3</v>
      </c>
      <c r="EG106" s="143">
        <f ca="1">OFFSET('Hero Skills'!$A$1,EG$98,$BJ106)</f>
        <v>-0.15</v>
      </c>
      <c r="EH106" s="143">
        <f ca="1">OFFSET('Hero Skills'!$A$1,EH$98,$BJ106)</f>
        <v>0.1</v>
      </c>
      <c r="EI106" s="143">
        <f ca="1">OFFSET('Hero Skills'!$A$1,EI$98,$BJ106)</f>
        <v>0.15</v>
      </c>
      <c r="EJ106" s="143">
        <f ca="1">OFFSET('Hero Skills'!$A$1,EJ$98,$BJ106)</f>
        <v>0.15</v>
      </c>
      <c r="EK106" s="143">
        <f ca="1">OFFSET('Hero Skills'!$A$1,EK$98,$BJ106)</f>
        <v>0.15</v>
      </c>
      <c r="EL106" s="143">
        <f ca="1">OFFSET('Hero Skills'!$A$1,EL$98,$BJ106)</f>
        <v>-0.2</v>
      </c>
      <c r="EM106" s="143">
        <f ca="1">OFFSET('Hero Skills'!$A$1,EM$98,$BJ106)</f>
        <v>-0.2</v>
      </c>
      <c r="EN106" s="143">
        <f ca="1">OFFSET('Hero Skills'!$A$1,EN$98,$BJ106)</f>
        <v>-0.2</v>
      </c>
      <c r="EO106" s="143">
        <f ca="1">OFFSET('Hero Skills'!$A$1,EO$98,$BJ106)</f>
        <v>0.25</v>
      </c>
      <c r="EP106" s="143">
        <f ca="1">OFFSET('Hero Skills'!$A$1,EP$98,$BJ106)</f>
        <v>0.3</v>
      </c>
      <c r="EQ106" s="143">
        <f ca="1">OFFSET('Hero Skills'!$A$1,EQ$98,$BJ106)</f>
        <v>0.15</v>
      </c>
      <c r="ER106" s="143">
        <f ca="1">OFFSET('Hero Skills'!$A$1,ER$98,$BJ106)</f>
        <v>0.15</v>
      </c>
      <c r="ES106" s="143">
        <f ca="1">OFFSET('Hero Skills'!$A$1,ES$98,$BJ106)</f>
        <v>0.15</v>
      </c>
      <c r="ET106" s="143">
        <f ca="1">OFFSET('Hero Skills'!$A$1,ET$98,$BJ106)</f>
        <v>0.1</v>
      </c>
      <c r="EU106" s="143">
        <f ca="1">OFFSET('Hero Skills'!$A$1,EU$98,$BJ106)</f>
        <v>0.1</v>
      </c>
      <c r="EV106" s="143">
        <f ca="1">OFFSET('Hero Skills'!$A$1,EV$98,$BJ106)</f>
        <v>0.1</v>
      </c>
      <c r="EW106" s="143">
        <f ca="1">OFFSET('Hero Skills'!$A$1,EW$98,$BJ106)</f>
        <v>0.15</v>
      </c>
      <c r="EX106" s="143">
        <f ca="1">OFFSET('Hero Skills'!$A$1,EX$98,$BJ106)</f>
        <v>0.15</v>
      </c>
      <c r="EY106" s="143">
        <f ca="1">OFFSET('Hero Skills'!$A$1,EY$98,$BJ106)</f>
        <v>0.15</v>
      </c>
      <c r="EZ106" s="143">
        <f ca="1">OFFSET('Hero Skills'!$A$1,EZ$98,$BJ106)</f>
        <v>-0.25</v>
      </c>
      <c r="FA106" s="143">
        <f ca="1">OFFSET('Hero Skills'!$A$1,FA$98,$BJ106)</f>
        <v>-0.25</v>
      </c>
      <c r="FB106" s="143">
        <f ca="1">OFFSET('Hero Skills'!$A$1,FB$98,$BJ106)</f>
        <v>-0.25</v>
      </c>
      <c r="FC106" s="143">
        <f ca="1">OFFSET('Hero Skills'!$A$1,FC$98,$BJ106)</f>
        <v>1</v>
      </c>
      <c r="FD106" s="143">
        <f ca="1">OFFSET('Hero Skills'!$A$1,FD$98,$BJ106)</f>
        <v>0.25</v>
      </c>
      <c r="FE106" s="143">
        <f ca="1">OFFSET('Hero Skills'!$A$1,FE$98,$BJ106)</f>
        <v>1</v>
      </c>
      <c r="FF106" s="143">
        <f ca="1">OFFSET('Hero Skills'!$A$1,FF$98,$BJ106)</f>
        <v>-0.2</v>
      </c>
      <c r="FG106" s="143">
        <f ca="1">OFFSET('Hero Skills'!$A$1,FG$98,$BJ106)</f>
        <v>0.15</v>
      </c>
      <c r="FH106" s="143">
        <f ca="1">OFFSET('Hero Skills'!$A$1,FH$98,$BJ106)</f>
        <v>0.15</v>
      </c>
      <c r="FI106" s="143">
        <f ca="1">OFFSET('Hero Skills'!$A$1,FI$98,$BJ106)</f>
        <v>0.15</v>
      </c>
      <c r="FJ106" s="143">
        <f ca="1">OFFSET('Hero Skills'!$A$1,FJ$98,$BJ106)</f>
        <v>0.25</v>
      </c>
      <c r="FK106" s="143">
        <f ca="1">OFFSET('Hero Skills'!$A$1,FK$98,$BJ106)</f>
        <v>0.25</v>
      </c>
      <c r="FL106" s="143">
        <f ca="1">OFFSET('Hero Skills'!$A$1,FL$98,$BJ106)</f>
        <v>0.25</v>
      </c>
      <c r="FM106" s="143">
        <f ca="1">OFFSET('Hero Skills'!$A$1,FM$98,$BJ106)</f>
        <v>-0.1</v>
      </c>
      <c r="FN106" s="143">
        <f ca="1">OFFSET('Hero Skills'!$A$1,FN$98,$BJ106)</f>
        <v>0.1</v>
      </c>
      <c r="FO106" s="143">
        <f ca="1">OFFSET('Hero Skills'!$A$1,FO$98,$BJ106)</f>
        <v>0.25</v>
      </c>
      <c r="FP106" s="143">
        <f ca="1">OFFSET('Hero Skills'!$A$1,FP$98,$BJ106)</f>
        <v>0.25</v>
      </c>
      <c r="FQ106" s="143">
        <f ca="1">OFFSET('Hero Skills'!$A$1,FQ$98,$BJ106)</f>
        <v>0.25</v>
      </c>
      <c r="FR106" s="143">
        <f ca="1">OFFSET('Hero Skills'!$A$1,FR$98,$BJ106)</f>
        <v>-0.25</v>
      </c>
      <c r="FS106" s="143">
        <f ca="1">OFFSET('Hero Skills'!$A$1,FS$98,$BJ106)</f>
        <v>-0.25</v>
      </c>
      <c r="FT106" s="143">
        <f ca="1">OFFSET('Hero Skills'!$A$1,FT$98,$BJ106)</f>
        <v>-0.25</v>
      </c>
      <c r="FU106" s="143">
        <f ca="1">OFFSET('Hero Skills'!$A$1,FU$98,$BJ106)</f>
        <v>0.15</v>
      </c>
      <c r="FV106" s="143">
        <f ca="1">OFFSET('Hero Skills'!$A$1,FV$98,$BJ106)</f>
        <v>0.15</v>
      </c>
      <c r="FW106" s="143">
        <f ca="1">OFFSET('Hero Skills'!$A$1,FW$98,$BJ106)</f>
        <v>0.15</v>
      </c>
      <c r="FX106" s="143">
        <f ca="1">OFFSET('Hero Skills'!$A$1,FX$98,$BJ106)</f>
        <v>-0.2</v>
      </c>
      <c r="FY106" s="143">
        <f ca="1">OFFSET('Hero Skills'!$A$1,FY$98,$BJ106)</f>
        <v>-0.2</v>
      </c>
      <c r="FZ106" s="143">
        <f ca="1">OFFSET('Hero Skills'!$A$1,FZ$98,$BJ106)</f>
        <v>-0.2</v>
      </c>
      <c r="GA106" s="143">
        <f ca="1">OFFSET('Hero Skills'!$A$1,GA$98,$BJ106)</f>
        <v>1.5</v>
      </c>
      <c r="GB106" s="143">
        <f ca="1">OFFSET('Hero Skills'!$A$1,GB$98,$BJ106)</f>
        <v>-0.3</v>
      </c>
      <c r="GC106" s="143">
        <f ca="1">OFFSET('Hero Skills'!$A$1,GC$98,$BJ106)</f>
        <v>-0.3</v>
      </c>
      <c r="GD106" s="143">
        <f ca="1">OFFSET('Hero Skills'!$A$1,GD$98,$BJ106)</f>
        <v>-0.3</v>
      </c>
      <c r="GE106" s="143">
        <f ca="1">OFFSET('Hero Skills'!$A$1,GE$98,$BJ106)</f>
        <v>0.5</v>
      </c>
      <c r="GF106" s="143">
        <f ca="1">OFFSET('Hero Skills'!$A$1,GF$98,$BJ106)</f>
        <v>0.5</v>
      </c>
      <c r="GG106" s="143">
        <f ca="1">OFFSET('Hero Skills'!$A$1,GG$98,$BJ106)</f>
        <v>0.5</v>
      </c>
      <c r="GH106" s="143">
        <f ca="1">OFFSET('Hero Skills'!$A$1,GH$98,$BJ106)</f>
        <v>0.15</v>
      </c>
      <c r="GI106" s="143">
        <f ca="1">OFFSET('Hero Skills'!$A$1,GI$98,$BJ106)</f>
        <v>0.15</v>
      </c>
      <c r="GJ106" s="143">
        <f ca="1">OFFSET('Hero Skills'!$A$1,GJ$98,$BJ106)</f>
        <v>0.15</v>
      </c>
      <c r="GK106" s="143">
        <f ca="1">OFFSET('Hero Skills'!$A$1,GK$98,$BJ106)</f>
        <v>0.25</v>
      </c>
      <c r="GL106" s="143">
        <f ca="1">OFFSET('Hero Skills'!$A$1,GL$98,$BJ106)</f>
        <v>0.25</v>
      </c>
      <c r="GM106" s="143">
        <f ca="1">OFFSET('Hero Skills'!$A$1,GM$98,$BJ106)</f>
        <v>0.25</v>
      </c>
      <c r="GN106" s="143">
        <f ca="1">OFFSET('Hero Skills'!$A$1,GN$98,$BJ106)</f>
        <v>0.6</v>
      </c>
      <c r="GO106" s="143">
        <f ca="1">OFFSET('Hero Skills'!$A$1,GO$98,$BJ106)</f>
        <v>0.25</v>
      </c>
      <c r="GP106" s="143">
        <f ca="1">OFFSET('Hero Skills'!$A$1,GP$98,$BJ106)</f>
        <v>-0.5</v>
      </c>
      <c r="GQ106" s="143">
        <f ca="1">OFFSET('Hero Skills'!$A$1,GQ$98,$BJ106)</f>
        <v>-0.5</v>
      </c>
      <c r="GR106" s="143">
        <f ca="1">OFFSET('Hero Skills'!$A$1,GR$98,$BJ106)</f>
        <v>-0.5</v>
      </c>
      <c r="GS106" s="143">
        <f ca="1">OFFSET('Hero Skills'!$A$1,GS$98,$BJ106)</f>
        <v>0.15</v>
      </c>
      <c r="GT106" s="143">
        <f ca="1">OFFSET('Hero Skills'!$A$1,GT$98,$BJ106)</f>
        <v>0.15</v>
      </c>
      <c r="GU106" s="143">
        <f ca="1">OFFSET('Hero Skills'!$A$1,GU$98,$BJ106)</f>
        <v>0.15</v>
      </c>
      <c r="GV106" s="143">
        <f ca="1">OFFSET('Hero Skills'!$A$1,GV$98,$BJ106)</f>
        <v>0.15</v>
      </c>
      <c r="GW106" s="143">
        <f ca="1">OFFSET('Hero Skills'!$A$1,GW$98,$BJ106)</f>
        <v>0.15</v>
      </c>
      <c r="GX106" s="143">
        <f ca="1">OFFSET('Hero Skills'!$A$1,GX$98,$BJ106)</f>
        <v>0.15</v>
      </c>
      <c r="GY106" s="143">
        <f ca="1">OFFSET('Hero Skills'!$A$1,GY$98,$BJ106)</f>
        <v>0.1</v>
      </c>
      <c r="GZ106" s="143">
        <f ca="1">OFFSET('Hero Skills'!$A$1,GZ$98,$BJ106)</f>
        <v>0.1</v>
      </c>
      <c r="HA106" s="143">
        <f ca="1">OFFSET('Hero Skills'!$A$1,HA$98,$BJ106)</f>
        <v>0.1</v>
      </c>
      <c r="HB106" s="143">
        <f ca="1">OFFSET('Hero Skills'!$A$1,HB$98,$BJ106)</f>
        <v>0.25</v>
      </c>
      <c r="HC106" s="143">
        <f ca="1">OFFSET('Hero Skills'!$A$1,HC$98,$BJ106)</f>
        <v>0.25</v>
      </c>
      <c r="HD106" s="143">
        <f ca="1">OFFSET('Hero Skills'!$A$1,HD$98,$BJ106)</f>
        <v>0.25</v>
      </c>
      <c r="HE106" s="143">
        <f ca="1">OFFSET('Hero Skills'!$A$1,HE$98,$BJ106)</f>
        <v>-0.2</v>
      </c>
      <c r="HF106" s="143">
        <f ca="1">OFFSET('Hero Skills'!$A$1,HF$98,$BJ106)</f>
        <v>0.15</v>
      </c>
      <c r="HG106" s="143">
        <f ca="1">OFFSET('Hero Skills'!$A$1,HG$98,$BJ106)</f>
        <v>0.15</v>
      </c>
      <c r="HH106" s="143">
        <f ca="1">OFFSET('Hero Skills'!$A$1,HH$98,$BJ106)</f>
        <v>0.15</v>
      </c>
      <c r="HI106" s="143">
        <f ca="1">OFFSET('Hero Skills'!$A$1,HI$98,$BJ106)</f>
        <v>-0.2</v>
      </c>
      <c r="HJ106" s="143">
        <f ca="1">OFFSET('Hero Skills'!$A$1,HJ$98,$BJ106)</f>
        <v>-0.2</v>
      </c>
      <c r="HK106" s="143">
        <f ca="1">OFFSET('Hero Skills'!$A$1,HK$98,$BJ106)</f>
        <v>-0.2</v>
      </c>
      <c r="HL106" s="143">
        <f ca="1">OFFSET('Hero Skills'!$A$1,HL$98,$BJ106)</f>
        <v>0.25</v>
      </c>
      <c r="HM106" s="143">
        <f ca="1">OFFSET('Hero Skills'!$A$1,HM$98,$BJ106)</f>
        <v>-0.15</v>
      </c>
      <c r="HN106" s="143">
        <f ca="1">OFFSET('Hero Skills'!$A$1,HN$98,$BJ106)</f>
        <v>-0.15</v>
      </c>
      <c r="HO106" s="143">
        <f ca="1">OFFSET('Hero Skills'!$A$1,HO$98,$BJ106)</f>
        <v>0.15</v>
      </c>
      <c r="HP106" s="143">
        <f ca="1">OFFSET('Hero Skills'!$A$1,HP$98,$BJ106)</f>
        <v>0.15</v>
      </c>
      <c r="HQ106" s="143">
        <f ca="1">OFFSET('Hero Skills'!$A$1,HQ$98,$BJ106)</f>
        <v>0.15</v>
      </c>
      <c r="HR106" s="143">
        <f ca="1">OFFSET('Hero Skills'!$A$1,HR$98,$BJ106)</f>
        <v>0.15</v>
      </c>
      <c r="HS106" s="143">
        <f ca="1">OFFSET('Hero Skills'!$A$1,HS$98,$BJ106)</f>
        <v>0.15</v>
      </c>
      <c r="HT106" s="143">
        <f ca="1">OFFSET('Hero Skills'!$A$1,HT$98,$BJ106)</f>
        <v>0.25</v>
      </c>
      <c r="HU106" s="143">
        <f ca="1">OFFSET('Hero Skills'!$A$1,HU$98,$BJ106)</f>
        <v>0.25</v>
      </c>
      <c r="HV106" s="143">
        <f ca="1">OFFSET('Hero Skills'!$A$1,HV$98,$BJ106)</f>
        <v>0.25</v>
      </c>
      <c r="HW106" s="143">
        <f ca="1">OFFSET('Hero Skills'!$A$1,HW$98,$BJ106)</f>
        <v>0.25</v>
      </c>
      <c r="HX106" s="143">
        <f ca="1">OFFSET('Hero Skills'!$A$1,HX$98,$BJ106)</f>
        <v>0.2</v>
      </c>
      <c r="HY106" s="143">
        <f ca="1">OFFSET('Hero Skills'!$A$1,HY$98,$BJ106)</f>
        <v>0.1</v>
      </c>
      <c r="HZ106" s="143">
        <f ca="1">OFFSET('Hero Skills'!$A$1,HZ$98,$BJ106)</f>
        <v>0.15</v>
      </c>
      <c r="IA106" s="143">
        <f ca="1">OFFSET('Hero Skills'!$A$1,IA$98,$BJ106)</f>
        <v>0.15</v>
      </c>
      <c r="IB106" s="143">
        <f ca="1">OFFSET('Hero Skills'!$A$1,IB$98,$BJ106)</f>
        <v>0.15</v>
      </c>
      <c r="IC106" s="143">
        <f ca="1">OFFSET('Hero Skills'!$A$1,IC$98,$BJ106)</f>
        <v>0.25</v>
      </c>
      <c r="ID106" s="143">
        <f ca="1">OFFSET('Hero Skills'!$A$1,ID$98,$BJ106)</f>
        <v>0.25</v>
      </c>
      <c r="IE106" s="143">
        <f ca="1">OFFSET('Hero Skills'!$A$1,IE$98,$BJ106)</f>
        <v>0.25</v>
      </c>
      <c r="IF106" s="143">
        <f ca="1">OFFSET('Hero Skills'!$A$1,IF$98,$BJ106)</f>
        <v>0.2</v>
      </c>
      <c r="IG106" s="143">
        <f ca="1">OFFSET('Hero Skills'!$A$1,IG$98,$BJ106)</f>
        <v>-0.1</v>
      </c>
      <c r="IH106" s="143">
        <f ca="1">OFFSET('Hero Skills'!$A$1,IH$98,$BJ106)</f>
        <v>0.1</v>
      </c>
      <c r="II106" s="143">
        <f ca="1">OFFSET('Hero Skills'!$A$1,II$98,$BJ106)</f>
        <v>0.15</v>
      </c>
      <c r="IJ106" s="143">
        <f ca="1">OFFSET('Hero Skills'!$A$1,IJ$98,$BJ106)</f>
        <v>0.15</v>
      </c>
      <c r="IK106" s="143">
        <f ca="1">OFFSET('Hero Skills'!$A$1,IK$98,$BJ106)</f>
        <v>0.15</v>
      </c>
      <c r="IL106" s="143">
        <f ca="1">OFFSET('Hero Skills'!$A$1,IL$98,$BJ106)</f>
        <v>-0.2</v>
      </c>
      <c r="IM106" s="143">
        <f ca="1">OFFSET('Hero Skills'!$A$1,IM$98,$BJ106)</f>
        <v>-0.2</v>
      </c>
      <c r="IN106" s="143">
        <f ca="1">OFFSET('Hero Skills'!$A$1,IN$98,$BJ106)</f>
        <v>-0.2</v>
      </c>
      <c r="IO106" s="143">
        <f ca="1">OFFSET('Hero Skills'!$A$1,IO$98,$BJ106)</f>
        <v>0.2</v>
      </c>
      <c r="IP106" s="143">
        <f ca="1">OFFSET('Hero Skills'!$A$1,IP$98,$BJ106)</f>
        <v>0.5</v>
      </c>
      <c r="IQ106" s="143">
        <f ca="1">OFFSET('Hero Skills'!$A$1,IQ$98,$BJ106)</f>
        <v>-0.05</v>
      </c>
      <c r="IR106" s="143">
        <f ca="1">OFFSET('Hero Skills'!$A$1,IR$98,$BJ106)</f>
        <v>-0.05</v>
      </c>
      <c r="IS106" s="143">
        <f ca="1">OFFSET('Hero Skills'!$A$1,IS$98,$BJ106)</f>
        <v>-0.05</v>
      </c>
      <c r="IT106" s="143">
        <f ca="1">OFFSET('Hero Skills'!$A$1,IT$98,$BJ106)</f>
        <v>0.15</v>
      </c>
      <c r="IU106" s="143">
        <f ca="1">OFFSET('Hero Skills'!$A$1,IU$98,$BJ106)</f>
        <v>0.15</v>
      </c>
      <c r="IV106" s="143">
        <f ca="1">OFFSET('Hero Skills'!$A$1,IV$98,$BJ106)</f>
        <v>0.15</v>
      </c>
      <c r="IW106" s="143">
        <f ca="1">OFFSET('Hero Skills'!$A$1,IW$98,$BJ106)</f>
        <v>-0.2</v>
      </c>
      <c r="IX106" s="143">
        <f ca="1">OFFSET('Hero Skills'!$A$1,IX$98,$BJ106)</f>
        <v>-0.2</v>
      </c>
      <c r="IY106" s="143">
        <f ca="1">OFFSET('Hero Skills'!$A$1,IY$98,$BJ106)</f>
        <v>-0.2</v>
      </c>
      <c r="IZ106" s="143">
        <f ca="1">OFFSET('Hero Skills'!$A$1,IZ$98,$BJ106)</f>
        <v>0.5</v>
      </c>
      <c r="JA106" s="143">
        <f ca="1">OFFSET('Hero Skills'!$A$1,JA$98,$BJ106)</f>
        <v>0.125</v>
      </c>
      <c r="JB106" s="143">
        <f ca="1">OFFSET('Hero Skills'!$A$1,JB$98,$BJ106)</f>
        <v>0.15</v>
      </c>
      <c r="JC106" s="143">
        <f ca="1">OFFSET('Hero Skills'!$A$1,JC$98,$BJ106)</f>
        <v>-0.1</v>
      </c>
      <c r="JD106" s="143">
        <f ca="1">OFFSET('Hero Skills'!$A$1,JD$98,$BJ106)</f>
        <v>0.15</v>
      </c>
      <c r="JE106" s="143">
        <f ca="1">OFFSET('Hero Skills'!$A$1,JE$98,$BJ106)</f>
        <v>0.15</v>
      </c>
      <c r="JF106" s="143">
        <f ca="1">OFFSET('Hero Skills'!$A$1,JF$98,$BJ106)</f>
        <v>0.15</v>
      </c>
      <c r="JG106" s="143">
        <f ca="1">OFFSET('Hero Skills'!$A$1,JG$98,$BJ106)</f>
        <v>0.3</v>
      </c>
      <c r="JH106" s="143">
        <f ca="1">OFFSET('Hero Skills'!$A$1,JH$98,$BJ106)</f>
        <v>-0.25</v>
      </c>
      <c r="JI106" s="143">
        <f ca="1">OFFSET('Hero Skills'!$A$1,JI$98,$BJ106)</f>
        <v>-0.25</v>
      </c>
      <c r="JJ106" s="143">
        <f ca="1">OFFSET('Hero Skills'!$A$1,JJ$98,$BJ106)</f>
        <v>-0.25</v>
      </c>
      <c r="JK106" s="143">
        <f ca="1">OFFSET('Hero Skills'!$A$1,JK$98,$BJ106)</f>
        <v>0.3</v>
      </c>
      <c r="JL106" s="143">
        <f ca="1">OFFSET('Hero Skills'!$A$1,JL$98,$BJ106)</f>
        <v>0.15</v>
      </c>
      <c r="JM106" s="143">
        <f ca="1">OFFSET('Hero Skills'!$A$1,JM$98,$BJ106)</f>
        <v>0.15</v>
      </c>
      <c r="JN106" s="143">
        <f ca="1">OFFSET('Hero Skills'!$A$1,JN$98,$BJ106)</f>
        <v>0.15</v>
      </c>
      <c r="JO106" s="143">
        <f ca="1">OFFSET('Hero Skills'!$A$1,JO$98,$BJ106)</f>
        <v>0.2</v>
      </c>
      <c r="JP106" s="143">
        <f ca="1">OFFSET('Hero Skills'!$A$1,JP$98,$BJ106)</f>
        <v>0.2</v>
      </c>
      <c r="JQ106" s="143">
        <f ca="1">OFFSET('Hero Skills'!$A$1,JQ$98,$BJ106)</f>
        <v>0.2</v>
      </c>
      <c r="JR106" s="143">
        <f ca="1">OFFSET('Hero Skills'!$A$1,JR$98,$BJ106)</f>
        <v>0.125</v>
      </c>
      <c r="JS106" s="143">
        <f ca="1">OFFSET('Hero Skills'!$A$1,JS$98,$BJ106)</f>
        <v>0.5</v>
      </c>
      <c r="JT106" s="143">
        <f ca="1">OFFSET('Hero Skills'!$A$1,JT$98,$BJ106)</f>
        <v>0.125</v>
      </c>
      <c r="JU106" s="143">
        <f ca="1">OFFSET('Hero Skills'!$A$1,JU$98,$BJ106)</f>
        <v>0.5</v>
      </c>
      <c r="JV106" s="143">
        <f ca="1">OFFSET('Hero Skills'!$A$1,JV$98,$BJ106)</f>
        <v>0.15</v>
      </c>
      <c r="JW106" s="143">
        <f ca="1">OFFSET('Hero Skills'!$A$1,JW$98,$BJ106)</f>
        <v>0.15</v>
      </c>
      <c r="JX106" s="143">
        <f ca="1">OFFSET('Hero Skills'!$A$1,JX$98,$BJ106)</f>
        <v>0.15</v>
      </c>
      <c r="JY106" s="143">
        <f ca="1">OFFSET('Hero Skills'!$A$1,JY$98,$BJ106)</f>
        <v>-0.25</v>
      </c>
      <c r="JZ106" s="143">
        <f ca="1">OFFSET('Hero Skills'!$A$1,JZ$98,$BJ106)</f>
        <v>-0.25</v>
      </c>
      <c r="KA106" s="143">
        <f ca="1">OFFSET('Hero Skills'!$A$1,KA$98,$BJ106)</f>
        <v>-0.25</v>
      </c>
      <c r="KB106" s="143">
        <f ca="1">OFFSET('Hero Skills'!$A$1,KB$98,$BJ106)</f>
        <v>0.15</v>
      </c>
      <c r="KC106" s="143">
        <f ca="1">OFFSET('Hero Skills'!$A$1,KC$98,$BJ106)</f>
        <v>0.15</v>
      </c>
      <c r="KD106" s="143">
        <f ca="1">OFFSET('Hero Skills'!$A$1,KD$98,$BJ106)</f>
        <v>0.15</v>
      </c>
      <c r="KE106" s="143">
        <f ca="1">OFFSET('Hero Skills'!$A$1,KE$98,$BJ106)</f>
        <v>0.13300000000000001</v>
      </c>
      <c r="KF106" s="143">
        <f ca="1">OFFSET('Hero Skills'!$A$1,KF$98,$BJ106)</f>
        <v>0.15</v>
      </c>
      <c r="KG106" s="143">
        <f ca="1">OFFSET('Hero Skills'!$A$1,KG$98,$BJ106)</f>
        <v>0.15</v>
      </c>
      <c r="KH106" s="143">
        <f ca="1">OFFSET('Hero Skills'!$A$1,KH$98,$BJ106)</f>
        <v>0.15</v>
      </c>
      <c r="KI106" s="143">
        <f ca="1">OFFSET('Hero Skills'!$A$1,KI$98,$BJ106)</f>
        <v>0.2</v>
      </c>
      <c r="KJ106" s="143">
        <f ca="1">OFFSET('Hero Skills'!$A$1,KJ$98,$BJ106)</f>
        <v>-0.2</v>
      </c>
      <c r="KK106" s="143">
        <f ca="1">OFFSET('Hero Skills'!$A$1,KK$98,$BJ106)</f>
        <v>-0.2</v>
      </c>
      <c r="KL106" s="143">
        <f ca="1">OFFSET('Hero Skills'!$A$1,KL$98,$BJ106)</f>
        <v>0.25</v>
      </c>
      <c r="KM106" s="143">
        <f ca="1">OFFSET('Hero Skills'!$A$1,KM$98,$BJ106)</f>
        <v>0.25</v>
      </c>
      <c r="KN106" s="143">
        <f ca="1">OFFSET('Hero Skills'!$A$1,KN$98,$BJ106)</f>
        <v>0.25</v>
      </c>
      <c r="KO106" s="143">
        <f ca="1">OFFSET('Hero Skills'!$A$1,KO$98,$BJ106)</f>
        <v>0.15</v>
      </c>
      <c r="KP106" s="143">
        <f ca="1">OFFSET('Hero Skills'!$A$1,KP$98,$BJ106)</f>
        <v>0.15</v>
      </c>
      <c r="KQ106" s="143">
        <f ca="1">OFFSET('Hero Skills'!$A$1,KQ$98,$BJ106)</f>
        <v>0.15</v>
      </c>
      <c r="KR106" s="143">
        <f ca="1">OFFSET('Hero Skills'!$A$1,KR$98,$BJ106)</f>
        <v>0.25</v>
      </c>
      <c r="KS106" s="143">
        <f ca="1">OFFSET('Hero Skills'!$A$1,KS$98,$BJ106)</f>
        <v>0.25</v>
      </c>
      <c r="KT106" s="143">
        <f ca="1">OFFSET('Hero Skills'!$A$1,KT$98,$BJ106)</f>
        <v>0.25</v>
      </c>
      <c r="KU106" s="143">
        <f ca="1">OFFSET('Hero Skills'!$A$1,KU$98,$BJ106)</f>
        <v>0.25</v>
      </c>
      <c r="KV106" s="143">
        <f ca="1">OFFSET('Hero Skills'!$A$1,KV$98,$BJ106)</f>
        <v>0.3</v>
      </c>
      <c r="KW106" s="143">
        <f ca="1">OFFSET('Hero Skills'!$A$1,KW$98,$BJ106)</f>
        <v>0.15</v>
      </c>
      <c r="KX106" s="143">
        <f ca="1">OFFSET('Hero Skills'!$A$1,KX$98,$BJ106)</f>
        <v>0.15</v>
      </c>
      <c r="KY106" s="143">
        <f ca="1">OFFSET('Hero Skills'!$A$1,KY$98,$BJ106)</f>
        <v>0.15</v>
      </c>
      <c r="KZ106" s="143">
        <f ca="1">OFFSET('Hero Skills'!$A$1,KZ$98,$BJ106)</f>
        <v>0.15</v>
      </c>
      <c r="LA106" s="143">
        <f ca="1">OFFSET('Hero Skills'!$A$1,LA$98,$BJ106)</f>
        <v>0.15</v>
      </c>
      <c r="LB106" s="143">
        <f ca="1">OFFSET('Hero Skills'!$A$1,LB$98,$BJ106)</f>
        <v>0.15</v>
      </c>
      <c r="LC106" s="143">
        <f ca="1">OFFSET('Hero Skills'!$A$1,LC$98,$BJ106)</f>
        <v>0.5</v>
      </c>
      <c r="LD106" s="143">
        <f ca="1">OFFSET('Hero Skills'!$A$1,LD$98,$BJ106)</f>
        <v>-0.1</v>
      </c>
      <c r="LE106" s="143">
        <f ca="1">OFFSET('Hero Skills'!$A$1,LE$98,$BJ106)</f>
        <v>-0.1</v>
      </c>
      <c r="LF106" s="143">
        <f ca="1">OFFSET('Hero Skills'!$A$1,LF$98,$BJ106)</f>
        <v>-0.1</v>
      </c>
      <c r="LG106" s="143">
        <f ca="1">OFFSET('Hero Skills'!$A$1,LG$98,$BJ106)</f>
        <v>0.5</v>
      </c>
      <c r="LH106" s="143">
        <f ca="1">OFFSET('Hero Skills'!$A$1,LH$98,$BJ106)</f>
        <v>-0.1</v>
      </c>
      <c r="LI106" s="143">
        <f ca="1">OFFSET('Hero Skills'!$A$1,LI$98,$BJ106)</f>
        <v>-0.1</v>
      </c>
      <c r="LJ106" s="143">
        <f ca="1">OFFSET('Hero Skills'!$A$1,LJ$98,$BJ106)</f>
        <v>-0.1</v>
      </c>
      <c r="LK106" s="143">
        <f ca="1">OFFSET('Hero Skills'!$A$1,LK$98,$BJ106)</f>
        <v>0.3</v>
      </c>
      <c r="LL106" s="143">
        <f ca="1">OFFSET('Hero Skills'!$A$1,LL$98,$BJ106)</f>
        <v>-0.3</v>
      </c>
      <c r="LM106" s="143">
        <f ca="1">OFFSET('Hero Skills'!$A$1,LM$98,$BJ106)</f>
        <v>0.15</v>
      </c>
      <c r="LN106" s="143">
        <f ca="1">OFFSET('Hero Skills'!$A$1,LN$98,$BJ106)</f>
        <v>0.15</v>
      </c>
      <c r="LO106" s="143">
        <f ca="1">OFFSET('Hero Skills'!$A$1,LO$98,$BJ106)</f>
        <v>0.15</v>
      </c>
      <c r="LP106" s="143">
        <f ca="1">OFFSET('Hero Skills'!$A$1,LP$98,$BJ106)</f>
        <v>-0.25</v>
      </c>
      <c r="LQ106" s="143">
        <f ca="1">OFFSET('Hero Skills'!$A$1,LQ$98,$BJ106)</f>
        <v>-0.3</v>
      </c>
      <c r="LR106" s="143">
        <f ca="1">OFFSET('Hero Skills'!$A$1,LR$98,$BJ106)</f>
        <v>0.2</v>
      </c>
      <c r="LS106" s="143">
        <f ca="1">OFFSET('Hero Skills'!$A$1,LS$98,$BJ106)</f>
        <v>0.2</v>
      </c>
      <c r="LT106" s="143">
        <f ca="1">OFFSET('Hero Skills'!$A$1,LT$98,$BJ106)</f>
        <v>0.2</v>
      </c>
      <c r="LU106" s="143">
        <f ca="1">OFFSET('Hero Skills'!$A$1,LU$98,$BJ106)</f>
        <v>0.25</v>
      </c>
      <c r="LV106" s="143">
        <f ca="1">OFFSET('Hero Skills'!$A$1,LV$98,$BJ106)</f>
        <v>0.25</v>
      </c>
      <c r="LW106" s="143">
        <f ca="1">OFFSET('Hero Skills'!$A$1,LW$98,$BJ106)</f>
        <v>0.25</v>
      </c>
      <c r="LX106" s="143">
        <f ca="1">OFFSET('Hero Skills'!$A$1,LX$98,$BJ106)</f>
        <v>0.3</v>
      </c>
      <c r="LY106" s="143">
        <f ca="1">OFFSET('Hero Skills'!$A$1,LY$98,$BJ106)</f>
        <v>0.3</v>
      </c>
      <c r="LZ106" s="143">
        <f ca="1">OFFSET('Hero Skills'!$A$1,LZ$98,$BJ106)</f>
        <v>0.3</v>
      </c>
      <c r="MA106" s="143">
        <f ca="1">OFFSET('Hero Skills'!$A$1,MA$98,$BJ106)</f>
        <v>1</v>
      </c>
      <c r="MB106" s="143">
        <f ca="1">OFFSET('Hero Skills'!$A$1,MB$98,$BJ106)</f>
        <v>0.75</v>
      </c>
      <c r="MC106" s="143">
        <f ca="1">OFFSET('Hero Skills'!$A$1,MC$98,$BJ106)</f>
        <v>0.375</v>
      </c>
      <c r="MD106" s="143">
        <f ca="1">OFFSET('Hero Skills'!$A$1,MD$98,$BJ106)</f>
        <v>0.375</v>
      </c>
      <c r="ME106" s="143">
        <f ca="1">OFFSET('Hero Skills'!$A$1,ME$98,$BJ106)</f>
        <v>0.15</v>
      </c>
      <c r="MF106" s="143">
        <f ca="1">OFFSET('Hero Skills'!$A$1,MF$98,$BJ106)</f>
        <v>0.15</v>
      </c>
      <c r="MG106" s="143">
        <f ca="1">OFFSET('Hero Skills'!$A$1,MG$98,$BJ106)</f>
        <v>0.15</v>
      </c>
      <c r="MH106" s="143">
        <f ca="1">OFFSET('Hero Skills'!$A$1,MH$98,$BJ106)</f>
        <v>0.2</v>
      </c>
      <c r="MI106" s="143">
        <f ca="1">OFFSET('Hero Skills'!$A$1,MI$98,$BJ106)</f>
        <v>0.2</v>
      </c>
      <c r="MJ106" s="143">
        <f ca="1">OFFSET('Hero Skills'!$A$1,MJ$98,$BJ106)</f>
        <v>0.2</v>
      </c>
      <c r="MK106" s="143">
        <f ca="1">OFFSET('Hero Skills'!$A$1,MK$98,$BJ106)</f>
        <v>0.4</v>
      </c>
      <c r="ML106" s="143">
        <f ca="1">OFFSET('Hero Skills'!$A$1,ML$98,$BJ106)</f>
        <v>0.2</v>
      </c>
      <c r="MM106" s="143">
        <f ca="1">OFFSET('Hero Skills'!$A$1,MM$98,$BJ106)</f>
        <v>0.25</v>
      </c>
      <c r="MN106" s="143">
        <f ca="1">OFFSET('Hero Skills'!$A$1,MN$98,$BJ106)</f>
        <v>0.25</v>
      </c>
      <c r="MO106" s="143">
        <f ca="1">OFFSET('Hero Skills'!$A$1,MO$98,$BJ106)</f>
        <v>0.25</v>
      </c>
      <c r="MP106" s="143">
        <f ca="1">OFFSET('Hero Skills'!$A$1,MP$98,$BJ106)</f>
        <v>0.15</v>
      </c>
      <c r="MQ106" s="143">
        <f ca="1">OFFSET('Hero Skills'!$A$1,MQ$98,$BJ106)</f>
        <v>0.15</v>
      </c>
      <c r="MR106" s="143">
        <f ca="1">OFFSET('Hero Skills'!$A$1,MR$98,$BJ106)</f>
        <v>0.15</v>
      </c>
      <c r="MS106" s="143">
        <f ca="1">OFFSET('Hero Skills'!$A$1,MS$98,$BJ106)</f>
        <v>-0.2</v>
      </c>
      <c r="MT106" s="143">
        <f ca="1">OFFSET('Hero Skills'!$A$1,MT$98,$BJ106)</f>
        <v>-0.2</v>
      </c>
      <c r="MU106" s="143">
        <f ca="1">OFFSET('Hero Skills'!$A$1,MU$98,$BJ106)</f>
        <v>-0.2</v>
      </c>
      <c r="MV106" s="143">
        <f ca="1">OFFSET('Hero Skills'!$A$1,MV$98,$BJ106)</f>
        <v>0.5</v>
      </c>
      <c r="MW106" s="143">
        <f ca="1">OFFSET('Hero Skills'!$A$1,MW$98,$BJ106)</f>
        <v>0.125</v>
      </c>
      <c r="MX106" s="143">
        <f ca="1">OFFSET('Hero Skills'!$A$1,MX$98,$BJ106)</f>
        <v>0.5</v>
      </c>
      <c r="MY106" s="143">
        <f ca="1">OFFSET('Hero Skills'!$A$1,MY$98,$BJ106)</f>
        <v>0.5</v>
      </c>
      <c r="MZ106" s="143">
        <f ca="1">OFFSET('Hero Skills'!$A$1,MZ$98,$BJ106)</f>
        <v>0.5</v>
      </c>
      <c r="NA106" s="143">
        <f ca="1">OFFSET('Hero Skills'!$A$1,NA$98,$BJ106)</f>
        <v>0.15</v>
      </c>
      <c r="NB106" s="143">
        <f ca="1">OFFSET('Hero Skills'!$A$1,NB$98,$BJ106)</f>
        <v>0.15</v>
      </c>
      <c r="NC106" s="143">
        <f ca="1">OFFSET('Hero Skills'!$A$1,NC$98,$BJ106)</f>
        <v>0.15</v>
      </c>
      <c r="ND106" s="143">
        <f ca="1">OFFSET('Hero Skills'!$A$1,ND$98,$BJ106)</f>
        <v>-0.15</v>
      </c>
      <c r="NE106" s="143">
        <f ca="1">OFFSET('Hero Skills'!$A$1,NE$98,$BJ106)</f>
        <v>-0.15</v>
      </c>
      <c r="NF106" s="143">
        <f ca="1">OFFSET('Hero Skills'!$A$1,NF$98,$BJ106)</f>
        <v>0.15</v>
      </c>
      <c r="NG106" s="143">
        <f ca="1">OFFSET('Hero Skills'!$A$1,NG$98,$BJ106)</f>
        <v>0.15</v>
      </c>
      <c r="NH106" s="143">
        <f ca="1">OFFSET('Hero Skills'!$A$1,NH$98,$BJ106)</f>
        <v>0.2</v>
      </c>
      <c r="NI106" s="143">
        <f ca="1">OFFSET('Hero Skills'!$A$1,NI$98,$BJ106)</f>
        <v>0.1</v>
      </c>
      <c r="NJ106" s="143">
        <f ca="1">OFFSET('Hero Skills'!$A$1,NJ$98,$BJ106)</f>
        <v>0.1</v>
      </c>
      <c r="NK106" s="143">
        <f ca="1">OFFSET('Hero Skills'!$A$1,NK$98,$BJ106)</f>
        <v>0.1</v>
      </c>
      <c r="NL106" s="143">
        <f ca="1">OFFSET('Hero Skills'!$A$1,NL$98,$BJ106)</f>
        <v>-0.1</v>
      </c>
      <c r="NM106" s="143">
        <f ca="1">OFFSET('Hero Skills'!$A$1,NM$98,$BJ106)</f>
        <v>-0.1</v>
      </c>
      <c r="NN106" s="143">
        <f ca="1">OFFSET('Hero Skills'!$A$1,NN$98,$BJ106)</f>
        <v>-0.1</v>
      </c>
      <c r="NO106" s="143">
        <f ca="1">OFFSET('Hero Skills'!$A$1,NO$98,$BJ106)</f>
        <v>0.15</v>
      </c>
      <c r="NP106" s="143">
        <f ca="1">OFFSET('Hero Skills'!$A$1,NP$98,$BJ106)</f>
        <v>0.15</v>
      </c>
      <c r="NQ106" s="143">
        <f ca="1">OFFSET('Hero Skills'!$A$1,NQ$98,$BJ106)</f>
        <v>0.15</v>
      </c>
      <c r="NR106" s="143">
        <f ca="1">OFFSET('Hero Skills'!$A$1,NR$98,$BJ106)</f>
        <v>0.25</v>
      </c>
      <c r="NS106" s="143">
        <f ca="1">OFFSET('Hero Skills'!$A$1,NS$98,$BJ106)</f>
        <v>0.25</v>
      </c>
      <c r="NT106" s="143">
        <f ca="1">OFFSET('Hero Skills'!$A$1,NT$98,$BJ106)</f>
        <v>0.25</v>
      </c>
      <c r="NU106" s="143">
        <f ca="1">OFFSET('Hero Skills'!$A$1,NU$98,$BJ106)</f>
        <v>0.2</v>
      </c>
      <c r="NV106" s="143">
        <f ca="1">OFFSET('Hero Skills'!$A$1,NV$98,$BJ106)</f>
        <v>0.2</v>
      </c>
      <c r="NW106" s="143">
        <f ca="1">OFFSET('Hero Skills'!$A$1,NW$98,$BJ106)</f>
        <v>0.2</v>
      </c>
      <c r="NX106" s="143">
        <f ca="1">OFFSET('Hero Skills'!$A$1,NX$98,$BJ106)</f>
        <v>0.03</v>
      </c>
      <c r="NY106" s="143">
        <f ca="1">OFFSET('Hero Skills'!$A$1,NY$98,$BJ106)</f>
        <v>0.03</v>
      </c>
      <c r="NZ106" s="143">
        <f ca="1">OFFSET('Hero Skills'!$A$1,NZ$98,$BJ106)</f>
        <v>0.03</v>
      </c>
      <c r="OA106" s="143">
        <f ca="1">OFFSET('Hero Skills'!$A$1,OA$98,$BJ106)</f>
        <v>0.125</v>
      </c>
      <c r="OB106" s="143">
        <f ca="1">OFFSET('Hero Skills'!$A$1,OB$98,$BJ106)</f>
        <v>0.15</v>
      </c>
      <c r="OC106" s="143">
        <f ca="1">OFFSET('Hero Skills'!$A$1,OC$98,$BJ106)</f>
        <v>0.15</v>
      </c>
      <c r="OD106" s="143">
        <f ca="1">OFFSET('Hero Skills'!$A$1,OD$98,$BJ106)</f>
        <v>0.15</v>
      </c>
      <c r="OE106" s="143">
        <f ca="1">OFFSET('Hero Skills'!$A$1,OE$98,$BJ106)</f>
        <v>-0.27999999999999997</v>
      </c>
      <c r="OF106" s="143">
        <f ca="1">OFFSET('Hero Skills'!$A$1,OF$98,$BJ106)</f>
        <v>-0.12</v>
      </c>
      <c r="OG106" s="143">
        <f ca="1">OFFSET('Hero Skills'!$A$1,OG$98,$BJ106)</f>
        <v>-0.12</v>
      </c>
      <c r="OH106" s="143">
        <f ca="1">OFFSET('Hero Skills'!$A$1,OH$98,$BJ106)</f>
        <v>1</v>
      </c>
      <c r="OI106" s="143">
        <f ca="1">OFFSET('Hero Skills'!$A$1,OI$98,$BJ106)</f>
        <v>0.3</v>
      </c>
      <c r="OJ106" s="143">
        <f ca="1">OFFSET('Hero Skills'!$A$1,OJ$98,$BJ106)</f>
        <v>0.125</v>
      </c>
      <c r="OK106" s="143">
        <f ca="1">OFFSET('Hero Skills'!$A$1,OK$98,$BJ106)</f>
        <v>0.15</v>
      </c>
      <c r="OL106" s="143">
        <f ca="1">OFFSET('Hero Skills'!$A$1,OL$98,$BJ106)</f>
        <v>0.15</v>
      </c>
      <c r="OM106" s="143">
        <f ca="1">OFFSET('Hero Skills'!$A$1,OM$98,$BJ106)</f>
        <v>0.15</v>
      </c>
      <c r="ON106" s="143">
        <f ca="1">OFFSET('Hero Skills'!$A$1,ON$98,$BJ106)</f>
        <v>0.3</v>
      </c>
      <c r="OO106" s="143">
        <f ca="1">OFFSET('Hero Skills'!$A$1,OO$98,$BJ106)</f>
        <v>0.3</v>
      </c>
      <c r="OP106" s="143">
        <f ca="1">OFFSET('Hero Skills'!$A$1,OP$98,$BJ106)</f>
        <v>0.3</v>
      </c>
      <c r="OQ106" s="143">
        <f ca="1">OFFSET('Hero Skills'!$A$1,OQ$98,$BJ106)</f>
        <v>-0.2</v>
      </c>
      <c r="OR106" s="143">
        <f ca="1">OFFSET('Hero Skills'!$A$1,OR$98,$BJ106)</f>
        <v>-0.2</v>
      </c>
      <c r="OS106" s="143">
        <f ca="1">OFFSET('Hero Skills'!$A$1,OS$98,$BJ106)</f>
        <v>-0.2</v>
      </c>
      <c r="OT106" s="143">
        <f ca="1">OFFSET('Hero Skills'!$A$1,OT$98,$BJ106)</f>
        <v>0.5</v>
      </c>
      <c r="OU106" s="143">
        <f ca="1">OFFSET('Hero Skills'!$A$1,OU$98,$BJ106)</f>
        <v>0.15</v>
      </c>
      <c r="OV106" s="143">
        <f ca="1">OFFSET('Hero Skills'!$A$1,OV$98,$BJ106)</f>
        <v>0.15</v>
      </c>
      <c r="OW106" s="143">
        <f ca="1">OFFSET('Hero Skills'!$A$1,OW$98,$BJ106)</f>
        <v>0.15</v>
      </c>
      <c r="OX106" s="143">
        <f ca="1">OFFSET('Hero Skills'!$A$1,OX$98,$BJ106)</f>
        <v>0.2</v>
      </c>
      <c r="OY106" s="143">
        <f ca="1">OFFSET('Hero Skills'!$A$1,OY$98,$BJ106)</f>
        <v>0.2</v>
      </c>
      <c r="OZ106" s="143">
        <f ca="1">OFFSET('Hero Skills'!$A$1,OZ$98,$BJ106)</f>
        <v>0.2</v>
      </c>
      <c r="PA106" s="143">
        <f ca="1">OFFSET('Hero Skills'!$A$1,PA$98,$BJ106)</f>
        <v>-0.2</v>
      </c>
      <c r="PB106" s="143">
        <f ca="1">OFFSET('Hero Skills'!$A$1,PB$98,$BJ106)</f>
        <v>-0.2</v>
      </c>
      <c r="PC106" s="143">
        <f ca="1">OFFSET('Hero Skills'!$A$1,PC$98,$BJ106)</f>
        <v>-0.2</v>
      </c>
      <c r="PD106" s="143">
        <f ca="1">OFFSET('Hero Skills'!$A$1,PD$98,$BJ106)</f>
        <v>0.05</v>
      </c>
      <c r="PE106" s="143">
        <f ca="1">OFFSET('Hero Skills'!$A$1,PE$98,$BJ106)</f>
        <v>0.15</v>
      </c>
      <c r="PF106" s="143">
        <f ca="1">OFFSET('Hero Skills'!$A$1,PF$98,$BJ106)</f>
        <v>0.15</v>
      </c>
      <c r="PG106" s="143">
        <f ca="1">OFFSET('Hero Skills'!$A$1,PG$98,$BJ106)</f>
        <v>0.15</v>
      </c>
      <c r="PH106" s="143">
        <f ca="1">OFFSET('Hero Skills'!$A$1,PH$98,$BJ106)</f>
        <v>-0.2</v>
      </c>
      <c r="PI106" s="143">
        <f ca="1">OFFSET('Hero Skills'!$A$1,PI$98,$BJ106)</f>
        <v>-0.2</v>
      </c>
      <c r="PJ106" s="143">
        <f ca="1">OFFSET('Hero Skills'!$A$1,PJ$98,$BJ106)</f>
        <v>-0.2</v>
      </c>
      <c r="PK106" s="143">
        <f ca="1">OFFSET('Hero Skills'!$A$1,PK$98,$BJ106)</f>
        <v>-0.2</v>
      </c>
      <c r="PL106" s="143">
        <f ca="1">OFFSET('Hero Skills'!$A$1,PL$98,$BJ106)</f>
        <v>-0.2</v>
      </c>
      <c r="PM106" s="143">
        <f ca="1">OFFSET('Hero Skills'!$A$1,PM$98,$BJ106)</f>
        <v>-0.2</v>
      </c>
      <c r="PN106" s="143">
        <f ca="1">OFFSET('Hero Skills'!$A$1,PN$98,$BJ106)</f>
        <v>0.25</v>
      </c>
      <c r="PO106" s="143">
        <f ca="1">OFFSET('Hero Skills'!$A$1,PO$98,$BJ106)</f>
        <v>0.25</v>
      </c>
      <c r="PP106" s="143">
        <f ca="1">OFFSET('Hero Skills'!$A$1,PP$98,$BJ106)</f>
        <v>0.25</v>
      </c>
      <c r="PQ106" s="143">
        <f ca="1">OFFSET('Hero Skills'!$A$1,PQ$98,$BJ106)</f>
        <v>0.15</v>
      </c>
      <c r="PR106" s="143">
        <f ca="1">OFFSET('Hero Skills'!$A$1,PR$98,$BJ106)</f>
        <v>0.15</v>
      </c>
      <c r="PS106" s="143">
        <f ca="1">OFFSET('Hero Skills'!$A$1,PS$98,$BJ106)</f>
        <v>0.15</v>
      </c>
      <c r="PT106" s="143">
        <f ca="1">OFFSET('Hero Skills'!$A$1,PT$98,$BJ106)</f>
        <v>0.25</v>
      </c>
      <c r="PU106" s="143">
        <f ca="1">OFFSET('Hero Skills'!$A$1,PU$98,$BJ106)</f>
        <v>0.25</v>
      </c>
      <c r="PV106" s="143">
        <f ca="1">OFFSET('Hero Skills'!$A$1,PV$98,$BJ106)</f>
        <v>0.25</v>
      </c>
      <c r="PW106" s="143">
        <f ca="1">OFFSET('Hero Skills'!$A$1,PW$98,$BJ106)</f>
        <v>0.25</v>
      </c>
      <c r="PX106" s="143">
        <f ca="1">OFFSET('Hero Skills'!$A$1,PX$98,$BJ106)</f>
        <v>0.25</v>
      </c>
      <c r="PY106" s="143">
        <f ca="1">OFFSET('Hero Skills'!$A$1,PY$98,$BJ106)</f>
        <v>0.25</v>
      </c>
      <c r="PZ106" s="143">
        <f ca="1">OFFSET('Hero Skills'!$A$1,PZ$98,$BJ106)</f>
        <v>-0.2</v>
      </c>
      <c r="QA106" s="143">
        <f ca="1">OFFSET('Hero Skills'!$A$1,QA$98,$BJ106)</f>
        <v>-0.2</v>
      </c>
      <c r="QB106" s="143">
        <f ca="1">OFFSET('Hero Skills'!$A$1,QB$98,$BJ106)</f>
        <v>-0.2</v>
      </c>
      <c r="QC106" s="143">
        <f ca="1">OFFSET('Hero Skills'!$A$1,QC$98,$BJ106)</f>
        <v>0.15</v>
      </c>
      <c r="QD106" s="143">
        <f ca="1">OFFSET('Hero Skills'!$A$1,QD$98,$BJ106)</f>
        <v>0.15</v>
      </c>
      <c r="QE106" s="143">
        <f ca="1">OFFSET('Hero Skills'!$A$1,QE$98,$BJ106)</f>
        <v>0.15</v>
      </c>
      <c r="QF106" s="143">
        <f ca="1">OFFSET('Hero Skills'!$A$1,QF$98,$BJ106)</f>
        <v>0.24</v>
      </c>
      <c r="QG106" s="143">
        <f ca="1">OFFSET('Hero Skills'!$A$1,QG$98,$BJ106)</f>
        <v>0.24</v>
      </c>
      <c r="QH106" s="143">
        <f ca="1">OFFSET('Hero Skills'!$A$1,QH$98,$BJ106)</f>
        <v>0.24</v>
      </c>
      <c r="QI106" s="143">
        <f ca="1">OFFSET('Hero Skills'!$A$1,QI$98,$BJ106)</f>
        <v>-0.2</v>
      </c>
      <c r="QJ106" s="143">
        <f ca="1">OFFSET('Hero Skills'!$A$1,QJ$98,$BJ106)</f>
        <v>-0.2</v>
      </c>
      <c r="QK106" s="143">
        <f ca="1">OFFSET('Hero Skills'!$A$1,QK$98,$BJ106)</f>
        <v>-0.2</v>
      </c>
      <c r="QL106" s="143">
        <f ca="1">OFFSET('Hero Skills'!$A$1,QL$98,$BJ106)</f>
        <v>0.25</v>
      </c>
      <c r="QM106" s="143">
        <f ca="1">OFFSET('Hero Skills'!$A$1,QM$98,$BJ106)</f>
        <v>0.25</v>
      </c>
      <c r="QN106" s="143">
        <f ca="1">OFFSET('Hero Skills'!$A$1,QN$98,$BJ106)</f>
        <v>0.25</v>
      </c>
      <c r="QO106" s="143">
        <f ca="1">OFFSET('Hero Skills'!$A$1,QO$98,$BJ106)</f>
        <v>0.15</v>
      </c>
      <c r="QP106" s="143">
        <f ca="1">OFFSET('Hero Skills'!$A$1,QP$98,$BJ106)</f>
        <v>0.15</v>
      </c>
      <c r="QQ106" s="143">
        <f ca="1">OFFSET('Hero Skills'!$A$1,QQ$98,$BJ106)</f>
        <v>0.15</v>
      </c>
      <c r="QR106" s="143">
        <f ca="1">OFFSET('Hero Skills'!$A$1,QR$98,$BJ106)</f>
        <v>1</v>
      </c>
      <c r="QS106" s="143">
        <f ca="1">OFFSET('Hero Skills'!$A$1,QS$98,$BJ106)</f>
        <v>0.25</v>
      </c>
      <c r="QT106" s="143">
        <f ca="1">OFFSET('Hero Skills'!$A$1,QT$98,$BJ106)</f>
        <v>0.25</v>
      </c>
      <c r="QU106" s="143">
        <f ca="1">OFFSET('Hero Skills'!$A$1,QU$98,$BJ106)</f>
        <v>0.25</v>
      </c>
      <c r="QV106" s="143">
        <f ca="1">OFFSET('Hero Skills'!$A$1,QV$98,$BJ106)</f>
        <v>0.25</v>
      </c>
      <c r="QW106" s="143">
        <f ca="1">OFFSET('Hero Skills'!$A$1,QW$98,$BJ106)</f>
        <v>0.25</v>
      </c>
      <c r="QX106" s="143">
        <f ca="1">OFFSET('Hero Skills'!$A$1,QX$98,$BJ106)</f>
        <v>0.25</v>
      </c>
      <c r="QY106" s="143">
        <f ca="1">OFFSET('Hero Skills'!$A$1,QY$98,$BJ106)</f>
        <v>0.15</v>
      </c>
      <c r="QZ106" s="143">
        <f ca="1">OFFSET('Hero Skills'!$A$1,QZ$98,$BJ106)</f>
        <v>0.15</v>
      </c>
      <c r="RA106" s="143">
        <f ca="1">OFFSET('Hero Skills'!$A$1,RA$98,$BJ106)</f>
        <v>0.15</v>
      </c>
      <c r="RB106" s="143">
        <f ca="1">OFFSET('Hero Skills'!$A$1,RB$98,$BJ106)</f>
        <v>0.15</v>
      </c>
      <c r="RC106" s="143">
        <f ca="1">OFFSET('Hero Skills'!$A$1,RC$98,$BJ106)</f>
        <v>0.15</v>
      </c>
      <c r="RD106" s="143">
        <f ca="1">OFFSET('Hero Skills'!$A$1,RD$98,$BJ106)</f>
        <v>0.15</v>
      </c>
      <c r="RE106" s="143">
        <f ca="1">OFFSET('Hero Skills'!$A$1,RE$98,$BJ106)</f>
        <v>0.1</v>
      </c>
      <c r="RF106" s="143">
        <f ca="1">OFFSET('Hero Skills'!$A$1,RF$98,$BJ106)</f>
        <v>0.1</v>
      </c>
      <c r="RG106" s="143">
        <f ca="1">OFFSET('Hero Skills'!$A$1,RG$98,$BJ106)</f>
        <v>0.1</v>
      </c>
      <c r="RH106" s="143">
        <f ca="1">OFFSET('Hero Skills'!$A$1,RH$98,$BJ106)</f>
        <v>0.5</v>
      </c>
      <c r="RI106" s="143">
        <f ca="1">OFFSET('Hero Skills'!$A$1,RI$98,$BJ106)</f>
        <v>0.5</v>
      </c>
      <c r="RJ106" s="143">
        <f ca="1">OFFSET('Hero Skills'!$A$1,RJ$98,$BJ106)</f>
        <v>0.5</v>
      </c>
      <c r="RK106" s="143">
        <f ca="1">OFFSET('Hero Skills'!$A$1,RK$98,$BJ106)</f>
        <v>-0.2</v>
      </c>
      <c r="RL106" s="143">
        <f ca="1">OFFSET('Hero Skills'!$A$1,RL$98,$BJ106)</f>
        <v>-0.2</v>
      </c>
      <c r="RM106" s="143">
        <f ca="1">OFFSET('Hero Skills'!$A$1,RM$98,$BJ106)</f>
        <v>-0.2</v>
      </c>
      <c r="RN106" s="143">
        <f ca="1">OFFSET('Hero Skills'!$A$1,RN$98,$BJ106)</f>
        <v>0.15</v>
      </c>
      <c r="RO106" s="143">
        <f ca="1">OFFSET('Hero Skills'!$A$1,RO$98,$BJ106)</f>
        <v>0.15</v>
      </c>
      <c r="RP106" s="143">
        <f ca="1">OFFSET('Hero Skills'!$A$1,RP$98,$BJ106)</f>
        <v>0.15</v>
      </c>
      <c r="RQ106" s="143">
        <f ca="1">OFFSET('Hero Skills'!$A$1,RQ$98,$BJ106)</f>
        <v>-0.2</v>
      </c>
      <c r="RR106" s="143">
        <f ca="1">OFFSET('Hero Skills'!$A$1,RR$98,$BJ106)</f>
        <v>-0.2</v>
      </c>
      <c r="RS106" s="143">
        <f ca="1">OFFSET('Hero Skills'!$A$1,RS$98,$BJ106)</f>
        <v>-0.2</v>
      </c>
      <c r="RT106" s="143">
        <f ca="1">OFFSET('Hero Skills'!$A$1,RT$98,$BJ106)</f>
        <v>-0.2</v>
      </c>
      <c r="RU106" s="143">
        <f ca="1">OFFSET('Hero Skills'!$A$1,RU$98,$BJ106)</f>
        <v>-0.2</v>
      </c>
      <c r="RV106" s="143">
        <f ca="1">OFFSET('Hero Skills'!$A$1,RV$98,$BJ106)</f>
        <v>-0.2</v>
      </c>
      <c r="RW106" s="143">
        <f ca="1">OFFSET('Hero Skills'!$A$1,RW$98,$BJ106)</f>
        <v>0.25</v>
      </c>
      <c r="RX106" s="143">
        <f ca="1">OFFSET('Hero Skills'!$A$1,RX$98,$BJ106)</f>
        <v>0.25</v>
      </c>
      <c r="RY106" s="143">
        <f ca="1">OFFSET('Hero Skills'!$A$1,RY$98,$BJ106)</f>
        <v>0.25</v>
      </c>
      <c r="RZ106" s="143">
        <f ca="1">OFFSET('Hero Skills'!$A$1,RZ$98,$BJ106)</f>
        <v>0.15</v>
      </c>
      <c r="SA106" s="143">
        <f ca="1">OFFSET('Hero Skills'!$A$1,SA$98,$BJ106)</f>
        <v>0.15</v>
      </c>
      <c r="SB106" s="143">
        <f ca="1">OFFSET('Hero Skills'!$A$1,SB$98,$BJ106)</f>
        <v>0.15</v>
      </c>
      <c r="SC106" s="143">
        <f ca="1">OFFSET('Hero Skills'!$A$1,SC$98,$BJ106)</f>
        <v>0.25</v>
      </c>
      <c r="SD106" s="143">
        <f ca="1">OFFSET('Hero Skills'!$A$1,SD$98,$BJ106)</f>
        <v>0.25</v>
      </c>
      <c r="SE106" s="143">
        <f ca="1">OFFSET('Hero Skills'!$A$1,SE$98,$BJ106)</f>
        <v>0.25</v>
      </c>
      <c r="SF106" s="143">
        <f ca="1">OFFSET('Hero Skills'!$A$1,SF$98,$BJ106)</f>
        <v>0.25</v>
      </c>
      <c r="SG106" s="143">
        <f ca="1">OFFSET('Hero Skills'!$A$1,SG$98,$BJ106)</f>
        <v>0.25</v>
      </c>
      <c r="SH106" s="143">
        <f ca="1">OFFSET('Hero Skills'!$A$1,SH$98,$BJ106)</f>
        <v>0.25</v>
      </c>
      <c r="SI106" s="143">
        <f ca="1">OFFSET('Hero Skills'!$A$1,SI$98,$BJ106)</f>
        <v>0.3</v>
      </c>
      <c r="SJ106" s="143">
        <f ca="1">OFFSET('Hero Skills'!$A$1,SJ$98,$BJ106)</f>
        <v>0.3</v>
      </c>
      <c r="SK106" s="143">
        <f ca="1">OFFSET('Hero Skills'!$A$1,SK$98,$BJ106)</f>
        <v>0.3</v>
      </c>
      <c r="SL106" s="143">
        <f ca="1">OFFSET('Hero Skills'!$A$1,SL$98,$BJ106)</f>
        <v>0.15</v>
      </c>
      <c r="SM106" s="143">
        <f ca="1">OFFSET('Hero Skills'!$A$1,SM$98,$BJ106)</f>
        <v>0.15</v>
      </c>
      <c r="SN106" s="143">
        <f ca="1">OFFSET('Hero Skills'!$A$1,SN$98,$BJ106)</f>
        <v>0.15</v>
      </c>
      <c r="SO106" s="143">
        <f ca="1">OFFSET('Hero Skills'!$A$1,SO$98,$BJ106)</f>
        <v>-0.2</v>
      </c>
      <c r="SP106" s="143">
        <f ca="1">OFFSET('Hero Skills'!$A$1,SP$98,$BJ106)</f>
        <v>-0.2</v>
      </c>
      <c r="SQ106" s="143">
        <f ca="1">OFFSET('Hero Skills'!$A$1,SQ$98,$BJ106)</f>
        <v>-0.2</v>
      </c>
      <c r="SR106" s="143">
        <f ca="1">OFFSET('Hero Skills'!$A$1,SR$98,$BJ106)</f>
        <v>0.25</v>
      </c>
      <c r="SS106" s="143">
        <f ca="1">OFFSET('Hero Skills'!$A$1,SS$98,$BJ106)</f>
        <v>0.25</v>
      </c>
      <c r="ST106" s="143">
        <f ca="1">OFFSET('Hero Skills'!$A$1,ST$98,$BJ106)</f>
        <v>0.25</v>
      </c>
      <c r="SU106" s="143">
        <f ca="1">OFFSET('Hero Skills'!$A$1,SU$98,$BJ106)</f>
        <v>0.25</v>
      </c>
      <c r="SV106" s="143">
        <f ca="1">OFFSET('Hero Skills'!$A$1,SV$98,$BJ106)</f>
        <v>0.25</v>
      </c>
      <c r="SW106" s="143">
        <f ca="1">OFFSET('Hero Skills'!$A$1,SW$98,$BJ106)</f>
        <v>0.25</v>
      </c>
      <c r="SX106" s="143">
        <f ca="1">OFFSET('Hero Skills'!$A$1,SX$98,$BJ106)</f>
        <v>0.15</v>
      </c>
      <c r="SY106" s="143">
        <f ca="1">OFFSET('Hero Skills'!$A$1,SY$98,$BJ106)</f>
        <v>0.15</v>
      </c>
      <c r="SZ106" s="143">
        <f ca="1">OFFSET('Hero Skills'!$A$1,SZ$98,$BJ106)</f>
        <v>0.15</v>
      </c>
      <c r="TA106" s="143">
        <f ca="1">OFFSET('Hero Skills'!$A$1,TA$98,$BJ106)</f>
        <v>0.1</v>
      </c>
      <c r="TB106" s="143">
        <f ca="1">OFFSET('Hero Skills'!$A$1,TB$98,$BJ106)</f>
        <v>0.1</v>
      </c>
      <c r="TC106" s="143">
        <f ca="1">OFFSET('Hero Skills'!$A$1,TC$98,$BJ106)</f>
        <v>0.1</v>
      </c>
      <c r="TD106" s="143">
        <f ca="1">OFFSET('Hero Skills'!$A$1,TD$98,$BJ106)</f>
        <v>0.1</v>
      </c>
      <c r="TE106" s="143">
        <f ca="1">OFFSET('Hero Skills'!$A$1,TE$98,$BJ106)</f>
        <v>0.1</v>
      </c>
      <c r="TF106" s="143">
        <f ca="1">OFFSET('Hero Skills'!$A$1,TF$98,$BJ106)</f>
        <v>0.1</v>
      </c>
      <c r="TG106" s="143">
        <f ca="1">OFFSET('Hero Skills'!$A$1,TG$98,$BJ106)</f>
        <v>0.25</v>
      </c>
      <c r="TH106" s="143">
        <f ca="1">OFFSET('Hero Skills'!$A$1,TH$98,$BJ106)</f>
        <v>0.25</v>
      </c>
      <c r="TI106" s="143">
        <f ca="1">OFFSET('Hero Skills'!$A$1,TI$98,$BJ106)</f>
        <v>0.25</v>
      </c>
      <c r="TJ106" s="143">
        <f ca="1">OFFSET('Hero Skills'!$A$1,TJ$98,$BJ106)</f>
        <v>0.15</v>
      </c>
      <c r="TK106" s="143">
        <f ca="1">OFFSET('Hero Skills'!$A$1,TK$98,$BJ106)</f>
        <v>0.15</v>
      </c>
      <c r="TL106" s="143">
        <f ca="1">OFFSET('Hero Skills'!$A$1,TL$98,$BJ106)</f>
        <v>0.15</v>
      </c>
      <c r="TM106" s="143">
        <f ca="1">OFFSET('Hero Skills'!$A$1,TM$98,$BJ106)</f>
        <v>-0.2</v>
      </c>
      <c r="TN106" s="143">
        <f ca="1">OFFSET('Hero Skills'!$A$1,TN$98,$BJ106)</f>
        <v>-0.2</v>
      </c>
      <c r="TO106" s="143">
        <f ca="1">OFFSET('Hero Skills'!$A$1,TO$98,$BJ106)</f>
        <v>-0.2</v>
      </c>
      <c r="TP106" s="143">
        <f ca="1">OFFSET('Hero Skills'!$A$1,TP$98,$BJ106)</f>
        <v>0.25</v>
      </c>
      <c r="TQ106" s="143">
        <f ca="1">OFFSET('Hero Skills'!$A$1,TQ$98,$BJ106)</f>
        <v>0.25</v>
      </c>
      <c r="TR106" s="143">
        <f ca="1">OFFSET('Hero Skills'!$A$1,TR$98,$BJ106)</f>
        <v>0.25</v>
      </c>
      <c r="TS106" s="143">
        <f ca="1">OFFSET('Hero Skills'!$A$1,TS$98,$BJ106)</f>
        <v>0.25</v>
      </c>
      <c r="TT106" s="143">
        <f ca="1">OFFSET('Hero Skills'!$A$1,TT$98,$BJ106)</f>
        <v>0.25</v>
      </c>
      <c r="TU106" s="143">
        <f ca="1">OFFSET('Hero Skills'!$A$1,TU$98,$BJ106)</f>
        <v>0.25</v>
      </c>
      <c r="TV106" s="143">
        <f ca="1">OFFSET('Hero Skills'!$A$1,TV$98,$BJ106)</f>
        <v>0.15</v>
      </c>
      <c r="TW106" s="143">
        <f ca="1">OFFSET('Hero Skills'!$A$1,TW$98,$BJ106)</f>
        <v>0.15</v>
      </c>
      <c r="TX106" s="143">
        <f ca="1">OFFSET('Hero Skills'!$A$1,TX$98,$BJ106)</f>
        <v>0.15</v>
      </c>
      <c r="TY106" s="143">
        <f ca="1">OFFSET('Hero Skills'!$A$1,TY$98,$BJ106)</f>
        <v>-0.2</v>
      </c>
      <c r="TZ106" s="143">
        <f ca="1">OFFSET('Hero Skills'!$A$1,TZ$98,$BJ106)</f>
        <v>-0.2</v>
      </c>
      <c r="UA106" s="143">
        <f ca="1">OFFSET('Hero Skills'!$A$1,UA$98,$BJ106)</f>
        <v>-0.2</v>
      </c>
      <c r="UB106" s="143">
        <f ca="1">OFFSET('Hero Skills'!$A$1,UB$98,$BJ106)</f>
        <v>-0.2</v>
      </c>
      <c r="UC106" s="143">
        <f ca="1">OFFSET('Hero Skills'!$A$1,UC$98,$BJ106)</f>
        <v>-0.2</v>
      </c>
      <c r="UD106" s="143">
        <f ca="1">OFFSET('Hero Skills'!$A$1,UD$98,$BJ106)</f>
        <v>-0.2</v>
      </c>
      <c r="UE106" s="143">
        <f ca="1">OFFSET('Hero Skills'!$A$1,UE$98,$BJ106)</f>
        <v>0.25</v>
      </c>
      <c r="UF106" s="143">
        <f ca="1">OFFSET('Hero Skills'!$A$1,UF$98,$BJ106)</f>
        <v>0.25</v>
      </c>
      <c r="UG106" s="143">
        <f ca="1">OFFSET('Hero Skills'!$A$1,UG$98,$BJ106)</f>
        <v>0.25</v>
      </c>
      <c r="UH106" s="143">
        <f ca="1">OFFSET('Hero Skills'!$A$1,UH$98,$BJ106)</f>
        <v>0.25</v>
      </c>
      <c r="UI106" s="143">
        <f ca="1">OFFSET('Hero Skills'!$A$1,UI$98,$BJ106)</f>
        <v>0.25</v>
      </c>
      <c r="UJ106" s="143">
        <f ca="1">OFFSET('Hero Skills'!$A$1,UJ$98,$BJ106)</f>
        <v>0.25</v>
      </c>
      <c r="UK106" s="143">
        <f ca="1">OFFSET('Hero Skills'!$A$1,UK$98,$BJ106)</f>
        <v>0.25</v>
      </c>
      <c r="UL106" s="143">
        <f ca="1">OFFSET('Hero Skills'!$A$1,UL$98,$BJ106)</f>
        <v>0.25</v>
      </c>
      <c r="UM106" s="143">
        <f ca="1">OFFSET('Hero Skills'!$A$1,UM$98,$BJ106)</f>
        <v>0.25</v>
      </c>
      <c r="UN106" s="143">
        <f ca="1">OFFSET('Hero Skills'!$A$1,UN$98,$BJ106)</f>
        <v>-0.2</v>
      </c>
      <c r="UO106" s="143">
        <f ca="1">OFFSET('Hero Skills'!$A$1,UO$98,$BJ106)</f>
        <v>-0.2</v>
      </c>
      <c r="UP106" s="143">
        <f ca="1">OFFSET('Hero Skills'!$A$1,UP$98,$BJ106)</f>
        <v>-0.2</v>
      </c>
      <c r="UQ106" s="143">
        <f ca="1">OFFSET('Hero Skills'!$A$1,UQ$98,$BJ106)</f>
        <v>0.25</v>
      </c>
      <c r="UR106" s="143">
        <f ca="1">OFFSET('Hero Skills'!$A$1,UR$98,$BJ106)</f>
        <v>0.25</v>
      </c>
      <c r="US106" s="143">
        <f ca="1">OFFSET('Hero Skills'!$A$1,US$98,$BJ106)</f>
        <v>0.25</v>
      </c>
      <c r="UT106" s="143">
        <f ca="1">OFFSET('Hero Skills'!$A$1,UT$98,$BJ106)</f>
        <v>-0.2</v>
      </c>
      <c r="UU106" s="143">
        <f ca="1">OFFSET('Hero Skills'!$A$1,UU$98,$BJ106)</f>
        <v>-0.2</v>
      </c>
      <c r="UV106" s="143">
        <f ca="1">OFFSET('Hero Skills'!$A$1,UV$98,$BJ106)</f>
        <v>-0.2</v>
      </c>
      <c r="UW106" s="143">
        <f ca="1">OFFSET('Hero Skills'!$A$1,UW$98,$BJ106)</f>
        <v>0</v>
      </c>
      <c r="UX106" s="143">
        <f ca="1">OFFSET('Hero Skills'!$A$1,UX$98,$BJ106)</f>
        <v>0</v>
      </c>
      <c r="UY106" s="143">
        <f ca="1">OFFSET('Hero Skills'!$A$1,UY$98,$BJ106)</f>
        <v>0</v>
      </c>
      <c r="UZ106" s="143">
        <f ca="1">OFFSET('Hero Skills'!$A$1,UZ$98,$BJ106)</f>
        <v>0</v>
      </c>
      <c r="VA106" s="143">
        <f ca="1">OFFSET('Hero Skills'!$A$1,VA$98,$BJ106)</f>
        <v>0</v>
      </c>
      <c r="VB106" s="143">
        <f ca="1">OFFSET('Hero Skills'!$A$1,VB$98,$BJ106)</f>
        <v>0</v>
      </c>
      <c r="VC106" s="143">
        <f ca="1">OFFSET('Hero Skills'!$A$1,VC$98,$BJ106)</f>
        <v>0</v>
      </c>
      <c r="VD106" s="143">
        <f ca="1">OFFSET('Hero Skills'!$A$1,VD$98,$BJ106)</f>
        <v>0</v>
      </c>
      <c r="VE106" s="143">
        <f ca="1">OFFSET('Hero Skills'!$A$1,VE$98,$BJ106)</f>
        <v>0</v>
      </c>
      <c r="VF106" s="143">
        <f ca="1">OFFSET('Hero Skills'!$A$1,VF$98,$BJ106)</f>
        <v>0</v>
      </c>
      <c r="VG106" s="143">
        <f ca="1">OFFSET('Hero Skills'!$A$1,VG$98,$BJ106)</f>
        <v>0</v>
      </c>
      <c r="VH106" s="143">
        <f ca="1">OFFSET('Hero Skills'!$A$1,VH$98,$BJ106)</f>
        <v>0</v>
      </c>
      <c r="VI106" s="143">
        <f ca="1">OFFSET('Hero Skills'!$A$1,VI$98,$BJ106)</f>
        <v>0</v>
      </c>
      <c r="VJ106" s="143">
        <f ca="1">OFFSET('Hero Skills'!$A$1,VJ$98,$BJ106)</f>
        <v>0</v>
      </c>
      <c r="VK106" s="143">
        <f ca="1">OFFSET('Hero Skills'!$A$1,VK$98,$BJ106)</f>
        <v>0</v>
      </c>
      <c r="VL106" s="143">
        <f ca="1">OFFSET('Hero Skills'!$A$1,VL$98,$BJ106)</f>
        <v>0</v>
      </c>
      <c r="VM106" s="143">
        <f ca="1">OFFSET('Hero Skills'!$A$1,VM$98,$BJ106)</f>
        <v>0</v>
      </c>
      <c r="VN106" s="143">
        <f ca="1">OFFSET('Hero Skills'!$A$1,VN$98,$BJ106)</f>
        <v>0</v>
      </c>
      <c r="VO106" s="143">
        <f ca="1">OFFSET('Hero Skills'!$A$1,VO$98,$BJ106)</f>
        <v>0</v>
      </c>
      <c r="VP106" s="143">
        <f ca="1">OFFSET('Hero Skills'!$A$1,VP$98,$BJ106)</f>
        <v>0</v>
      </c>
      <c r="VQ106" s="143">
        <f ca="1">OFFSET('Hero Skills'!$A$1,VQ$98,$BJ106)</f>
        <v>0</v>
      </c>
      <c r="VR106" s="143">
        <f ca="1">OFFSET('Hero Skills'!$A$1,VR$98,$BJ106)</f>
        <v>0</v>
      </c>
      <c r="VS106" s="143">
        <f ca="1">OFFSET('Hero Skills'!$A$1,VS$98,$BJ106)</f>
        <v>0</v>
      </c>
      <c r="VT106" s="143">
        <f ca="1">OFFSET('Hero Skills'!$A$1,VT$98,$BJ106)</f>
        <v>0</v>
      </c>
      <c r="VU106" s="143">
        <f ca="1">OFFSET('Hero Skills'!$A$1,VU$98,$BJ106)</f>
        <v>0</v>
      </c>
      <c r="VV106" s="143">
        <f ca="1">OFFSET('Hero Skills'!$A$1,VV$98,$BJ106)</f>
        <v>0</v>
      </c>
      <c r="VW106" s="143">
        <f ca="1">OFFSET('Hero Skills'!$A$1,VW$98,$BJ106)</f>
        <v>0</v>
      </c>
      <c r="VX106" s="143">
        <f ca="1">OFFSET('Hero Skills'!$A$1,VX$98,$BJ106)</f>
        <v>0</v>
      </c>
      <c r="VY106" s="143">
        <f ca="1">OFFSET('Hero Skills'!$A$1,VY$98,$BJ106)</f>
        <v>0</v>
      </c>
      <c r="VZ106" s="143">
        <f ca="1">OFFSET('Hero Skills'!$A$1,VZ$98,$BJ106)</f>
        <v>0</v>
      </c>
      <c r="WA106" s="143">
        <f ca="1">OFFSET('Hero Skills'!$A$1,WA$98,$BJ106)</f>
        <v>0</v>
      </c>
      <c r="WB106" s="143">
        <f ca="1">OFFSET('Hero Skills'!$A$1,WB$98,$BJ106)</f>
        <v>0</v>
      </c>
    </row>
    <row r="107" spans="1:600" ht="12.75" x14ac:dyDescent="0.2">
      <c r="A107" s="248" t="s">
        <v>11</v>
      </c>
      <c r="B107" s="249" t="s">
        <v>24</v>
      </c>
      <c r="C107" s="56">
        <f>'MAIN PAGE'!J39</f>
        <v>11.268000000000001</v>
      </c>
      <c r="D107" s="124">
        <f>'MAIN PAGE'!J14</f>
        <v>0.2</v>
      </c>
      <c r="E107" s="124">
        <f>'MAIN PAGE'!J23+'MAIN PAGE'!G25</f>
        <v>0.05</v>
      </c>
      <c r="F107" s="254">
        <f t="shared" si="33"/>
        <v>0</v>
      </c>
      <c r="G107" s="98">
        <f>SUMIFS('Hero Stats'!D:D,'Hero Stats'!A:A,$B$69,'Hero Stats'!B:B,A107,'Hero Stats'!C:C,B107)
+SUMIFS('Hero Stats'!D:D,'Hero Stats'!A:A,$B$70,'Hero Stats'!B:B,A107,'Hero Stats'!C:C,B107)
+SUMIFS('Hero Stats'!D:D,'Hero Stats'!A:A,$B$71,'Hero Stats'!B:B,A107,'Hero Stats'!C:C,B107)</f>
        <v>3.23</v>
      </c>
      <c r="H107" s="124">
        <f>'Current Stats - Enemy'!E15</f>
        <v>6</v>
      </c>
      <c r="I107" s="124">
        <f>'MAIN PAGE'!D14</f>
        <v>1</v>
      </c>
      <c r="J107" s="124">
        <f t="shared" si="28"/>
        <v>25.872500000000002</v>
      </c>
      <c r="K107" s="251">
        <f t="shared" si="29"/>
        <v>25.622500000000002</v>
      </c>
      <c r="L107" s="252">
        <f t="shared" si="30"/>
        <v>11.268000000000001</v>
      </c>
      <c r="M107" s="253" t="b">
        <f t="shared" si="31"/>
        <v>1</v>
      </c>
      <c r="N107" s="7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AI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>
        <v>8</v>
      </c>
      <c r="BK107" s="109" t="s">
        <v>152</v>
      </c>
      <c r="BL107" s="27" t="str">
        <f ca="1">OFFSET('Hero Skills'!$A$1,BL$98,$BJ107)</f>
        <v>Stats-based</v>
      </c>
      <c r="BM107" s="27" t="str">
        <f ca="1">OFFSET('Hero Skills'!$A$1,BM$98,$BJ107)</f>
        <v>Stats-based</v>
      </c>
      <c r="BN107" s="27" t="str">
        <f ca="1">OFFSET('Hero Skills'!$A$1,BN$98,$BJ107)</f>
        <v>Stats-based</v>
      </c>
      <c r="BO107" s="27" t="str">
        <f ca="1">OFFSET('Hero Skills'!$A$1,BO$98,$BJ107)</f>
        <v>Stats-based</v>
      </c>
      <c r="BP107" s="27" t="str">
        <f ca="1">OFFSET('Hero Skills'!$A$1,BP$98,$BJ107)</f>
        <v>Stats-based</v>
      </c>
      <c r="BQ107" s="27" t="str">
        <f ca="1">OFFSET('Hero Skills'!$A$1,BQ$98,$BJ107)</f>
        <v>Stats-based</v>
      </c>
      <c r="BR107" s="27" t="str">
        <f ca="1">OFFSET('Hero Skills'!$A$1,BR$98,$BJ107)</f>
        <v>Stats-based</v>
      </c>
      <c r="BS107" s="27" t="str">
        <f ca="1">OFFSET('Hero Skills'!$A$1,BS$98,$BJ107)</f>
        <v>Stats-based</v>
      </c>
      <c r="BT107" s="27" t="str">
        <f ca="1">OFFSET('Hero Skills'!$A$1,BT$98,$BJ107)</f>
        <v>Turn-based</v>
      </c>
      <c r="BU107" s="27" t="str">
        <f ca="1">OFFSET('Hero Skills'!$A$1,BU$98,$BJ107)</f>
        <v>Stats-based</v>
      </c>
      <c r="BV107" s="27" t="str">
        <f ca="1">OFFSET('Hero Skills'!$A$1,BV$98,$BJ107)</f>
        <v>Stats-based</v>
      </c>
      <c r="BW107" s="27" t="str">
        <f ca="1">OFFSET('Hero Skills'!$A$1,BW$98,$BJ107)</f>
        <v>Stats-based</v>
      </c>
      <c r="BX107" s="27" t="str">
        <f ca="1">OFFSET('Hero Skills'!$A$1,BX$98,$BJ107)</f>
        <v>Stats-based</v>
      </c>
      <c r="BY107" s="27" t="str">
        <f ca="1">OFFSET('Hero Skills'!$A$1,BY$98,$BJ107)</f>
        <v>Stats-based</v>
      </c>
      <c r="BZ107" s="27" t="str">
        <f ca="1">OFFSET('Hero Skills'!$A$1,BZ$98,$BJ107)</f>
        <v>Stats-based</v>
      </c>
      <c r="CA107" s="27" t="str">
        <f ca="1">OFFSET('Hero Skills'!$A$1,CA$98,$BJ107)</f>
        <v>Turn-based</v>
      </c>
      <c r="CB107" s="27" t="str">
        <f ca="1">OFFSET('Hero Skills'!$A$1,CB$98,$BJ107)</f>
        <v>Turn-based</v>
      </c>
      <c r="CC107" s="27" t="str">
        <f ca="1">OFFSET('Hero Skills'!$A$1,CC$98,$BJ107)</f>
        <v>Stats-based</v>
      </c>
      <c r="CD107" s="27" t="str">
        <f ca="1">OFFSET('Hero Skills'!$A$1,CD$98,$BJ107)</f>
        <v>Stats-based</v>
      </c>
      <c r="CE107" s="27" t="str">
        <f ca="1">OFFSET('Hero Skills'!$A$1,CE$98,$BJ107)</f>
        <v>Stats-based</v>
      </c>
      <c r="CF107" s="27" t="str">
        <f ca="1">OFFSET('Hero Skills'!$A$1,CF$98,$BJ107)</f>
        <v>Stats-based</v>
      </c>
      <c r="CG107" s="27" t="str">
        <f ca="1">OFFSET('Hero Skills'!$A$1,CG$98,$BJ107)</f>
        <v>Stats-based</v>
      </c>
      <c r="CH107" s="27" t="str">
        <f ca="1">OFFSET('Hero Skills'!$A$1,CH$98,$BJ107)</f>
        <v>Stats-based</v>
      </c>
      <c r="CI107" s="27" t="str">
        <f ca="1">OFFSET('Hero Skills'!$A$1,CI$98,$BJ107)</f>
        <v>Stats-based</v>
      </c>
      <c r="CJ107" s="27" t="str">
        <f ca="1">OFFSET('Hero Skills'!$A$1,CJ$98,$BJ107)</f>
        <v>Stats-based</v>
      </c>
      <c r="CK107" s="27" t="str">
        <f ca="1">OFFSET('Hero Skills'!$A$1,CK$98,$BJ107)</f>
        <v>Stats-based</v>
      </c>
      <c r="CL107" s="27" t="str">
        <f ca="1">OFFSET('Hero Skills'!$A$1,CL$98,$BJ107)</f>
        <v>Stats-based</v>
      </c>
      <c r="CM107" s="27" t="str">
        <f ca="1">OFFSET('Hero Skills'!$A$1,CM$98,$BJ107)</f>
        <v>Stats-based</v>
      </c>
      <c r="CN107" s="27" t="str">
        <f ca="1">OFFSET('Hero Skills'!$A$1,CN$98,$BJ107)</f>
        <v>Stats-based</v>
      </c>
      <c r="CO107" s="27" t="str">
        <f ca="1">OFFSET('Hero Skills'!$A$1,CO$98,$BJ107)</f>
        <v>Stats-based</v>
      </c>
      <c r="CP107" s="27" t="str">
        <f ca="1">OFFSET('Hero Skills'!$A$1,CP$98,$BJ107)</f>
        <v>Stats-based</v>
      </c>
      <c r="CQ107" s="27" t="str">
        <f ca="1">OFFSET('Hero Skills'!$A$1,CQ$98,$BJ107)</f>
        <v>Stats-based</v>
      </c>
      <c r="CR107" s="27" t="str">
        <f ca="1">OFFSET('Hero Skills'!$A$1,CR$98,$BJ107)</f>
        <v>Stats-based</v>
      </c>
      <c r="CS107" s="27" t="str">
        <f ca="1">OFFSET('Hero Skills'!$A$1,CS$98,$BJ107)</f>
        <v>Stats-based</v>
      </c>
      <c r="CT107" s="27" t="str">
        <f ca="1">OFFSET('Hero Skills'!$A$1,CT$98,$BJ107)</f>
        <v>Stats-based</v>
      </c>
      <c r="CU107" s="27" t="str">
        <f ca="1">OFFSET('Hero Skills'!$A$1,CU$98,$BJ107)</f>
        <v>Stats-based</v>
      </c>
      <c r="CV107" s="27" t="str">
        <f ca="1">OFFSET('Hero Skills'!$A$1,CV$98,$BJ107)</f>
        <v>Chance-based</v>
      </c>
      <c r="CW107" s="27" t="str">
        <f ca="1">OFFSET('Hero Skills'!$A$1,CW$98,$BJ107)</f>
        <v>Chance-based</v>
      </c>
      <c r="CX107" s="27" t="str">
        <f ca="1">OFFSET('Hero Skills'!$A$1,CX$98,$BJ107)</f>
        <v>Chance-based</v>
      </c>
      <c r="CY107" s="27" t="str">
        <f ca="1">OFFSET('Hero Skills'!$A$1,CY$98,$BJ107)</f>
        <v>Chance-based</v>
      </c>
      <c r="CZ107" s="27" t="str">
        <f ca="1">OFFSET('Hero Skills'!$A$1,CZ$98,$BJ107)</f>
        <v>Chance-based</v>
      </c>
      <c r="DA107" s="27" t="str">
        <f ca="1">OFFSET('Hero Skills'!$A$1,DA$98,$BJ107)</f>
        <v>Chance-based</v>
      </c>
      <c r="DB107" s="27" t="str">
        <f ca="1">OFFSET('Hero Skills'!$A$1,DB$98,$BJ107)</f>
        <v>Stats-based</v>
      </c>
      <c r="DC107" s="27" t="str">
        <f ca="1">OFFSET('Hero Skills'!$A$1,DC$98,$BJ107)</f>
        <v>Stats-based</v>
      </c>
      <c r="DD107" s="27" t="str">
        <f ca="1">OFFSET('Hero Skills'!$A$1,DD$98,$BJ107)</f>
        <v>Stats-based</v>
      </c>
      <c r="DE107" s="27" t="str">
        <f ca="1">OFFSET('Hero Skills'!$A$1,DE$98,$BJ107)</f>
        <v>Chance-based</v>
      </c>
      <c r="DF107" s="27" t="str">
        <f ca="1">OFFSET('Hero Skills'!$A$1,DF$98,$BJ107)</f>
        <v>Chance-based</v>
      </c>
      <c r="DG107" s="27" t="str">
        <f ca="1">OFFSET('Hero Skills'!$A$1,DG$98,$BJ107)</f>
        <v>Chance-based</v>
      </c>
      <c r="DH107" s="27" t="str">
        <f ca="1">OFFSET('Hero Skills'!$A$1,DH$98,$BJ107)</f>
        <v>Stats-based</v>
      </c>
      <c r="DI107" s="27" t="str">
        <f ca="1">OFFSET('Hero Skills'!$A$1,DI$98,$BJ107)</f>
        <v>Stats-based</v>
      </c>
      <c r="DJ107" s="27" t="str">
        <f ca="1">OFFSET('Hero Skills'!$A$1,DJ$98,$BJ107)</f>
        <v>Turn-based</v>
      </c>
      <c r="DK107" s="27" t="str">
        <f ca="1">OFFSET('Hero Skills'!$A$1,DK$98,$BJ107)</f>
        <v>Turn-based</v>
      </c>
      <c r="DL107" s="27" t="str">
        <f ca="1">OFFSET('Hero Skills'!$A$1,DL$98,$BJ107)</f>
        <v>Stats-based</v>
      </c>
      <c r="DM107" s="27" t="str">
        <f ca="1">OFFSET('Hero Skills'!$A$1,DM$98,$BJ107)</f>
        <v>Stats-based</v>
      </c>
      <c r="DN107" s="27" t="str">
        <f ca="1">OFFSET('Hero Skills'!$A$1,DN$98,$BJ107)</f>
        <v>Stats-based</v>
      </c>
      <c r="DO107" s="27" t="str">
        <f ca="1">OFFSET('Hero Skills'!$A$1,DO$98,$BJ107)</f>
        <v>Stats-based</v>
      </c>
      <c r="DP107" s="27" t="str">
        <f ca="1">OFFSET('Hero Skills'!$A$1,DP$98,$BJ107)</f>
        <v>Stats-based</v>
      </c>
      <c r="DQ107" s="27" t="str">
        <f ca="1">OFFSET('Hero Skills'!$A$1,DQ$98,$BJ107)</f>
        <v>Stats-based</v>
      </c>
      <c r="DR107" s="27" t="str">
        <f ca="1">OFFSET('Hero Skills'!$A$1,DR$98,$BJ107)</f>
        <v>Turn-based</v>
      </c>
      <c r="DS107" s="27" t="str">
        <f ca="1">OFFSET('Hero Skills'!$A$1,DS$98,$BJ107)</f>
        <v>Turn-based</v>
      </c>
      <c r="DT107" s="27" t="str">
        <f ca="1">OFFSET('Hero Skills'!$A$1,DT$98,$BJ107)</f>
        <v>Turn-based</v>
      </c>
      <c r="DU107" s="27" t="str">
        <f ca="1">OFFSET('Hero Skills'!$A$1,DU$98,$BJ107)</f>
        <v>Turn-based</v>
      </c>
      <c r="DV107" s="27" t="str">
        <f ca="1">OFFSET('Hero Skills'!$A$1,DV$98,$BJ107)</f>
        <v>Turn-based</v>
      </c>
      <c r="DW107" s="27" t="str">
        <f ca="1">OFFSET('Hero Skills'!$A$1,DW$98,$BJ107)</f>
        <v>Turn-based</v>
      </c>
      <c r="DX107" s="27" t="str">
        <f ca="1">OFFSET('Hero Skills'!$A$1,DX$98,$BJ107)</f>
        <v>Turn-based</v>
      </c>
      <c r="DY107" s="27" t="str">
        <f ca="1">OFFSET('Hero Skills'!$A$1,DY$98,$BJ107)</f>
        <v>Stats-based</v>
      </c>
      <c r="DZ107" s="27" t="str">
        <f ca="1">OFFSET('Hero Skills'!$A$1,DZ$98,$BJ107)</f>
        <v>Stats-based</v>
      </c>
      <c r="EA107" s="27" t="str">
        <f ca="1">OFFSET('Hero Skills'!$A$1,EA$98,$BJ107)</f>
        <v>Stats-based</v>
      </c>
      <c r="EB107" s="27" t="str">
        <f ca="1">OFFSET('Hero Skills'!$A$1,EB$98,$BJ107)</f>
        <v>Stats-based</v>
      </c>
      <c r="EC107" s="27" t="str">
        <f ca="1">OFFSET('Hero Skills'!$A$1,EC$98,$BJ107)</f>
        <v>Stats-based</v>
      </c>
      <c r="ED107" s="27" t="str">
        <f ca="1">OFFSET('Hero Skills'!$A$1,ED$98,$BJ107)</f>
        <v>Stats-based</v>
      </c>
      <c r="EE107" s="27" t="str">
        <f ca="1">OFFSET('Hero Skills'!$A$1,EE$98,$BJ107)</f>
        <v>Stats-based</v>
      </c>
      <c r="EF107" s="27" t="str">
        <f ca="1">OFFSET('Hero Skills'!$A$1,EF$98,$BJ107)</f>
        <v>Stats-based</v>
      </c>
      <c r="EG107" s="27" t="str">
        <f ca="1">OFFSET('Hero Skills'!$A$1,EG$98,$BJ107)</f>
        <v>Stats-based</v>
      </c>
      <c r="EH107" s="27" t="str">
        <f ca="1">OFFSET('Hero Skills'!$A$1,EH$98,$BJ107)</f>
        <v>Stats-based</v>
      </c>
      <c r="EI107" s="27" t="str">
        <f ca="1">OFFSET('Hero Skills'!$A$1,EI$98,$BJ107)</f>
        <v>Stats-based</v>
      </c>
      <c r="EJ107" s="27" t="str">
        <f ca="1">OFFSET('Hero Skills'!$A$1,EJ$98,$BJ107)</f>
        <v>Stats-based</v>
      </c>
      <c r="EK107" s="27" t="str">
        <f ca="1">OFFSET('Hero Skills'!$A$1,EK$98,$BJ107)</f>
        <v>Stats-based</v>
      </c>
      <c r="EL107" s="27" t="str">
        <f ca="1">OFFSET('Hero Skills'!$A$1,EL$98,$BJ107)</f>
        <v>Stats-based</v>
      </c>
      <c r="EM107" s="27" t="str">
        <f ca="1">OFFSET('Hero Skills'!$A$1,EM$98,$BJ107)</f>
        <v>Stats-based</v>
      </c>
      <c r="EN107" s="27" t="str">
        <f ca="1">OFFSET('Hero Skills'!$A$1,EN$98,$BJ107)</f>
        <v>Stats-based</v>
      </c>
      <c r="EO107" s="27" t="str">
        <f ca="1">OFFSET('Hero Skills'!$A$1,EO$98,$BJ107)</f>
        <v>Stats-based</v>
      </c>
      <c r="EP107" s="27" t="str">
        <f ca="1">OFFSET('Hero Skills'!$A$1,EP$98,$BJ107)</f>
        <v>Stats-based</v>
      </c>
      <c r="EQ107" s="27" t="str">
        <f ca="1">OFFSET('Hero Skills'!$A$1,EQ$98,$BJ107)</f>
        <v>Stats-based</v>
      </c>
      <c r="ER107" s="27" t="str">
        <f ca="1">OFFSET('Hero Skills'!$A$1,ER$98,$BJ107)</f>
        <v>Stats-based</v>
      </c>
      <c r="ES107" s="27" t="str">
        <f ca="1">OFFSET('Hero Skills'!$A$1,ES$98,$BJ107)</f>
        <v>Stats-based</v>
      </c>
      <c r="ET107" s="27" t="str">
        <f ca="1">OFFSET('Hero Skills'!$A$1,ET$98,$BJ107)</f>
        <v>Stats-based</v>
      </c>
      <c r="EU107" s="27" t="str">
        <f ca="1">OFFSET('Hero Skills'!$A$1,EU$98,$BJ107)</f>
        <v>Stats-based</v>
      </c>
      <c r="EV107" s="27" t="str">
        <f ca="1">OFFSET('Hero Skills'!$A$1,EV$98,$BJ107)</f>
        <v>Stats-based</v>
      </c>
      <c r="EW107" s="27" t="str">
        <f ca="1">OFFSET('Hero Skills'!$A$1,EW$98,$BJ107)</f>
        <v>Stats-based</v>
      </c>
      <c r="EX107" s="27" t="str">
        <f ca="1">OFFSET('Hero Skills'!$A$1,EX$98,$BJ107)</f>
        <v>Stats-based</v>
      </c>
      <c r="EY107" s="27" t="str">
        <f ca="1">OFFSET('Hero Skills'!$A$1,EY$98,$BJ107)</f>
        <v>Stats-based</v>
      </c>
      <c r="EZ107" s="27" t="str">
        <f ca="1">OFFSET('Hero Skills'!$A$1,EZ$98,$BJ107)</f>
        <v>Stats-based</v>
      </c>
      <c r="FA107" s="27" t="str">
        <f ca="1">OFFSET('Hero Skills'!$A$1,FA$98,$BJ107)</f>
        <v>Stats-based</v>
      </c>
      <c r="FB107" s="27" t="str">
        <f ca="1">OFFSET('Hero Skills'!$A$1,FB$98,$BJ107)</f>
        <v>Stats-based</v>
      </c>
      <c r="FC107" s="27" t="str">
        <f ca="1">OFFSET('Hero Skills'!$A$1,FC$98,$BJ107)</f>
        <v>Turn-based</v>
      </c>
      <c r="FD107" s="27" t="str">
        <f ca="1">OFFSET('Hero Skills'!$A$1,FD$98,$BJ107)</f>
        <v>Turn-based</v>
      </c>
      <c r="FE107" s="27" t="str">
        <f ca="1">OFFSET('Hero Skills'!$A$1,FE$98,$BJ107)</f>
        <v>Turn-based</v>
      </c>
      <c r="FF107" s="27" t="str">
        <f ca="1">OFFSET('Hero Skills'!$A$1,FF$98,$BJ107)</f>
        <v>Turn-based</v>
      </c>
      <c r="FG107" s="27" t="str">
        <f ca="1">OFFSET('Hero Skills'!$A$1,FG$98,$BJ107)</f>
        <v>Stats-based</v>
      </c>
      <c r="FH107" s="27" t="str">
        <f ca="1">OFFSET('Hero Skills'!$A$1,FH$98,$BJ107)</f>
        <v>Stats-based</v>
      </c>
      <c r="FI107" s="27" t="str">
        <f ca="1">OFFSET('Hero Skills'!$A$1,FI$98,$BJ107)</f>
        <v>Stats-based</v>
      </c>
      <c r="FJ107" s="27" t="str">
        <f ca="1">OFFSET('Hero Skills'!$A$1,FJ$98,$BJ107)</f>
        <v>Stats-based</v>
      </c>
      <c r="FK107" s="27" t="str">
        <f ca="1">OFFSET('Hero Skills'!$A$1,FK$98,$BJ107)</f>
        <v>Stats-based</v>
      </c>
      <c r="FL107" s="27" t="str">
        <f ca="1">OFFSET('Hero Skills'!$A$1,FL$98,$BJ107)</f>
        <v>Stats-based</v>
      </c>
      <c r="FM107" s="27" t="str">
        <f ca="1">OFFSET('Hero Skills'!$A$1,FM$98,$BJ107)</f>
        <v>Stats-based</v>
      </c>
      <c r="FN107" s="27" t="str">
        <f ca="1">OFFSET('Hero Skills'!$A$1,FN$98,$BJ107)</f>
        <v>Stats-based</v>
      </c>
      <c r="FO107" s="27" t="str">
        <f ca="1">OFFSET('Hero Skills'!$A$1,FO$98,$BJ107)</f>
        <v>Turn-based</v>
      </c>
      <c r="FP107" s="27" t="str">
        <f ca="1">OFFSET('Hero Skills'!$A$1,FP$98,$BJ107)</f>
        <v>Turn-based</v>
      </c>
      <c r="FQ107" s="27" t="str">
        <f ca="1">OFFSET('Hero Skills'!$A$1,FQ$98,$BJ107)</f>
        <v>Turn-based</v>
      </c>
      <c r="FR107" s="27" t="str">
        <f ca="1">OFFSET('Hero Skills'!$A$1,FR$98,$BJ107)</f>
        <v>Turn-based</v>
      </c>
      <c r="FS107" s="27" t="str">
        <f ca="1">OFFSET('Hero Skills'!$A$1,FS$98,$BJ107)</f>
        <v>Turn-based</v>
      </c>
      <c r="FT107" s="27" t="str">
        <f ca="1">OFFSET('Hero Skills'!$A$1,FT$98,$BJ107)</f>
        <v>Turn-based</v>
      </c>
      <c r="FU107" s="27" t="str">
        <f ca="1">OFFSET('Hero Skills'!$A$1,FU$98,$BJ107)</f>
        <v>Stats-based</v>
      </c>
      <c r="FV107" s="27" t="str">
        <f ca="1">OFFSET('Hero Skills'!$A$1,FV$98,$BJ107)</f>
        <v>Stats-based</v>
      </c>
      <c r="FW107" s="27" t="str">
        <f ca="1">OFFSET('Hero Skills'!$A$1,FW$98,$BJ107)</f>
        <v>Stats-based</v>
      </c>
      <c r="FX107" s="27" t="str">
        <f ca="1">OFFSET('Hero Skills'!$A$1,FX$98,$BJ107)</f>
        <v>Stats-based</v>
      </c>
      <c r="FY107" s="27" t="str">
        <f ca="1">OFFSET('Hero Skills'!$A$1,FY$98,$BJ107)</f>
        <v>Stats-based</v>
      </c>
      <c r="FZ107" s="27" t="str">
        <f ca="1">OFFSET('Hero Skills'!$A$1,FZ$98,$BJ107)</f>
        <v>Stats-based</v>
      </c>
      <c r="GA107" s="27" t="str">
        <f ca="1">OFFSET('Hero Skills'!$A$1,GA$98,$BJ107)</f>
        <v>Turn-based</v>
      </c>
      <c r="GB107" s="27" t="str">
        <f ca="1">OFFSET('Hero Skills'!$A$1,GB$98,$BJ107)</f>
        <v>Turn-based</v>
      </c>
      <c r="GC107" s="27" t="str">
        <f ca="1">OFFSET('Hero Skills'!$A$1,GC$98,$BJ107)</f>
        <v>Turn-based</v>
      </c>
      <c r="GD107" s="27" t="str">
        <f ca="1">OFFSET('Hero Skills'!$A$1,GD$98,$BJ107)</f>
        <v>Turn-based</v>
      </c>
      <c r="GE107" s="27" t="str">
        <f ca="1">OFFSET('Hero Skills'!$A$1,GE$98,$BJ107)</f>
        <v>Chance-based</v>
      </c>
      <c r="GF107" s="27" t="str">
        <f ca="1">OFFSET('Hero Skills'!$A$1,GF$98,$BJ107)</f>
        <v>Chance-based</v>
      </c>
      <c r="GG107" s="27" t="str">
        <f ca="1">OFFSET('Hero Skills'!$A$1,GG$98,$BJ107)</f>
        <v>Chance-based</v>
      </c>
      <c r="GH107" s="27" t="str">
        <f ca="1">OFFSET('Hero Skills'!$A$1,GH$98,$BJ107)</f>
        <v>Stats-based</v>
      </c>
      <c r="GI107" s="27" t="str">
        <f ca="1">OFFSET('Hero Skills'!$A$1,GI$98,$BJ107)</f>
        <v>Stats-based</v>
      </c>
      <c r="GJ107" s="27" t="str">
        <f ca="1">OFFSET('Hero Skills'!$A$1,GJ$98,$BJ107)</f>
        <v>Stats-based</v>
      </c>
      <c r="GK107" s="27" t="str">
        <f ca="1">OFFSET('Hero Skills'!$A$1,GK$98,$BJ107)</f>
        <v>Stats-based</v>
      </c>
      <c r="GL107" s="27" t="str">
        <f ca="1">OFFSET('Hero Skills'!$A$1,GL$98,$BJ107)</f>
        <v>Stats-based</v>
      </c>
      <c r="GM107" s="27" t="str">
        <f ca="1">OFFSET('Hero Skills'!$A$1,GM$98,$BJ107)</f>
        <v>Stats-based</v>
      </c>
      <c r="GN107" s="27" t="str">
        <f ca="1">OFFSET('Hero Skills'!$A$1,GN$98,$BJ107)</f>
        <v>Turn-based</v>
      </c>
      <c r="GO107" s="27" t="str">
        <f ca="1">OFFSET('Hero Skills'!$A$1,GO$98,$BJ107)</f>
        <v>Turn-based</v>
      </c>
      <c r="GP107" s="27" t="str">
        <f ca="1">OFFSET('Hero Skills'!$A$1,GP$98,$BJ107)</f>
        <v>Turn-based</v>
      </c>
      <c r="GQ107" s="27" t="str">
        <f ca="1">OFFSET('Hero Skills'!$A$1,GQ$98,$BJ107)</f>
        <v>Turn-based</v>
      </c>
      <c r="GR107" s="27" t="str">
        <f ca="1">OFFSET('Hero Skills'!$A$1,GR$98,$BJ107)</f>
        <v>Turn-based</v>
      </c>
      <c r="GS107" s="27" t="str">
        <f ca="1">OFFSET('Hero Skills'!$A$1,GS$98,$BJ107)</f>
        <v>Stats-based</v>
      </c>
      <c r="GT107" s="27" t="str">
        <f ca="1">OFFSET('Hero Skills'!$A$1,GT$98,$BJ107)</f>
        <v>Stats-based</v>
      </c>
      <c r="GU107" s="27" t="str">
        <f ca="1">OFFSET('Hero Skills'!$A$1,GU$98,$BJ107)</f>
        <v>Stats-based</v>
      </c>
      <c r="GV107" s="27" t="str">
        <f ca="1">OFFSET('Hero Skills'!$A$1,GV$98,$BJ107)</f>
        <v>Stats-based</v>
      </c>
      <c r="GW107" s="27" t="str">
        <f ca="1">OFFSET('Hero Skills'!$A$1,GW$98,$BJ107)</f>
        <v>Stats-based</v>
      </c>
      <c r="GX107" s="27" t="str">
        <f ca="1">OFFSET('Hero Skills'!$A$1,GX$98,$BJ107)</f>
        <v>Stats-based</v>
      </c>
      <c r="GY107" s="27" t="str">
        <f ca="1">OFFSET('Hero Skills'!$A$1,GY$98,$BJ107)</f>
        <v>Stats-based</v>
      </c>
      <c r="GZ107" s="27" t="str">
        <f ca="1">OFFSET('Hero Skills'!$A$1,GZ$98,$BJ107)</f>
        <v>Stats-based</v>
      </c>
      <c r="HA107" s="27" t="str">
        <f ca="1">OFFSET('Hero Skills'!$A$1,HA$98,$BJ107)</f>
        <v>Stats-based</v>
      </c>
      <c r="HB107" s="27" t="str">
        <f ca="1">OFFSET('Hero Skills'!$A$1,HB$98,$BJ107)</f>
        <v>Chance-based</v>
      </c>
      <c r="HC107" s="27" t="str">
        <f ca="1">OFFSET('Hero Skills'!$A$1,HC$98,$BJ107)</f>
        <v>Chance-based</v>
      </c>
      <c r="HD107" s="27" t="str">
        <f ca="1">OFFSET('Hero Skills'!$A$1,HD$98,$BJ107)</f>
        <v>Chance-based</v>
      </c>
      <c r="HE107" s="27" t="str">
        <f ca="1">OFFSET('Hero Skills'!$A$1,HE$98,$BJ107)</f>
        <v>Stats-based</v>
      </c>
      <c r="HF107" s="27" t="str">
        <f ca="1">OFFSET('Hero Skills'!$A$1,HF$98,$BJ107)</f>
        <v>Stats-based</v>
      </c>
      <c r="HG107" s="27" t="str">
        <f ca="1">OFFSET('Hero Skills'!$A$1,HG$98,$BJ107)</f>
        <v>Stats-based</v>
      </c>
      <c r="HH107" s="27" t="str">
        <f ca="1">OFFSET('Hero Skills'!$A$1,HH$98,$BJ107)</f>
        <v>Stats-based</v>
      </c>
      <c r="HI107" s="27" t="str">
        <f ca="1">OFFSET('Hero Skills'!$A$1,HI$98,$BJ107)</f>
        <v>Stats-based</v>
      </c>
      <c r="HJ107" s="27" t="str">
        <f ca="1">OFFSET('Hero Skills'!$A$1,HJ$98,$BJ107)</f>
        <v>Stats-based</v>
      </c>
      <c r="HK107" s="27" t="str">
        <f ca="1">OFFSET('Hero Skills'!$A$1,HK$98,$BJ107)</f>
        <v>Stats-based</v>
      </c>
      <c r="HL107" s="27" t="str">
        <f ca="1">OFFSET('Hero Skills'!$A$1,HL$98,$BJ107)</f>
        <v>Chance-based</v>
      </c>
      <c r="HM107" s="27" t="str">
        <f ca="1">OFFSET('Hero Skills'!$A$1,HM$98,$BJ107)</f>
        <v>Stats-based</v>
      </c>
      <c r="HN107" s="27" t="str">
        <f ca="1">OFFSET('Hero Skills'!$A$1,HN$98,$BJ107)</f>
        <v>Stats-based</v>
      </c>
      <c r="HO107" s="27" t="str">
        <f ca="1">OFFSET('Hero Skills'!$A$1,HO$98,$BJ107)</f>
        <v>Stats-based</v>
      </c>
      <c r="HP107" s="27" t="str">
        <f ca="1">OFFSET('Hero Skills'!$A$1,HP$98,$BJ107)</f>
        <v>Stats-based</v>
      </c>
      <c r="HQ107" s="27" t="str">
        <f ca="1">OFFSET('Hero Skills'!$A$1,HQ$98,$BJ107)</f>
        <v>Stats-based</v>
      </c>
      <c r="HR107" s="27" t="str">
        <f ca="1">OFFSET('Hero Skills'!$A$1,HR$98,$BJ107)</f>
        <v>Stats-based</v>
      </c>
      <c r="HS107" s="27" t="str">
        <f ca="1">OFFSET('Hero Skills'!$A$1,HS$98,$BJ107)</f>
        <v>Stats-based</v>
      </c>
      <c r="HT107" s="27" t="str">
        <f ca="1">OFFSET('Hero Skills'!$A$1,HT$98,$BJ107)</f>
        <v>Stats-based</v>
      </c>
      <c r="HU107" s="27" t="str">
        <f ca="1">OFFSET('Hero Skills'!$A$1,HU$98,$BJ107)</f>
        <v>Stats-based</v>
      </c>
      <c r="HV107" s="27" t="str">
        <f ca="1">OFFSET('Hero Skills'!$A$1,HV$98,$BJ107)</f>
        <v>Stats-based</v>
      </c>
      <c r="HW107" s="27" t="str">
        <f ca="1">OFFSET('Hero Skills'!$A$1,HW$98,$BJ107)</f>
        <v>Turn-based</v>
      </c>
      <c r="HX107" s="27" t="str">
        <f ca="1">OFFSET('Hero Skills'!$A$1,HX$98,$BJ107)</f>
        <v>Turn-based</v>
      </c>
      <c r="HY107" s="27" t="str">
        <f ca="1">OFFSET('Hero Skills'!$A$1,HY$98,$BJ107)</f>
        <v>Turn-based</v>
      </c>
      <c r="HZ107" s="27" t="str">
        <f ca="1">OFFSET('Hero Skills'!$A$1,HZ$98,$BJ107)</f>
        <v>Stats-based</v>
      </c>
      <c r="IA107" s="27" t="str">
        <f ca="1">OFFSET('Hero Skills'!$A$1,IA$98,$BJ107)</f>
        <v>Stats-based</v>
      </c>
      <c r="IB107" s="27" t="str">
        <f ca="1">OFFSET('Hero Skills'!$A$1,IB$98,$BJ107)</f>
        <v>Stats-based</v>
      </c>
      <c r="IC107" s="27" t="str">
        <f ca="1">OFFSET('Hero Skills'!$A$1,IC$98,$BJ107)</f>
        <v>Stats-based</v>
      </c>
      <c r="ID107" s="27" t="str">
        <f ca="1">OFFSET('Hero Skills'!$A$1,ID$98,$BJ107)</f>
        <v>Stats-based</v>
      </c>
      <c r="IE107" s="27" t="str">
        <f ca="1">OFFSET('Hero Skills'!$A$1,IE$98,$BJ107)</f>
        <v>Stats-based</v>
      </c>
      <c r="IF107" s="27" t="str">
        <f ca="1">OFFSET('Hero Skills'!$A$1,IF$98,$BJ107)</f>
        <v>Chance-based</v>
      </c>
      <c r="IG107" s="27" t="str">
        <f ca="1">OFFSET('Hero Skills'!$A$1,IG$98,$BJ107)</f>
        <v>Stats-based</v>
      </c>
      <c r="IH107" s="27" t="str">
        <f ca="1">OFFSET('Hero Skills'!$A$1,IH$98,$BJ107)</f>
        <v>Stats-based</v>
      </c>
      <c r="II107" s="27" t="str">
        <f ca="1">OFFSET('Hero Skills'!$A$1,II$98,$BJ107)</f>
        <v>Stats-based</v>
      </c>
      <c r="IJ107" s="27" t="str">
        <f ca="1">OFFSET('Hero Skills'!$A$1,IJ$98,$BJ107)</f>
        <v>Stats-based</v>
      </c>
      <c r="IK107" s="27" t="str">
        <f ca="1">OFFSET('Hero Skills'!$A$1,IK$98,$BJ107)</f>
        <v>Stats-based</v>
      </c>
      <c r="IL107" s="27" t="str">
        <f ca="1">OFFSET('Hero Skills'!$A$1,IL$98,$BJ107)</f>
        <v>Stats-based</v>
      </c>
      <c r="IM107" s="27" t="str">
        <f ca="1">OFFSET('Hero Skills'!$A$1,IM$98,$BJ107)</f>
        <v>Stats-based</v>
      </c>
      <c r="IN107" s="27" t="str">
        <f ca="1">OFFSET('Hero Skills'!$A$1,IN$98,$BJ107)</f>
        <v>Stats-based</v>
      </c>
      <c r="IO107" s="27" t="str">
        <f ca="1">OFFSET('Hero Skills'!$A$1,IO$98,$BJ107)</f>
        <v>Stats-based</v>
      </c>
      <c r="IP107" s="27" t="str">
        <f ca="1">OFFSET('Hero Skills'!$A$1,IP$98,$BJ107)</f>
        <v>Turn-based</v>
      </c>
      <c r="IQ107" s="27" t="str">
        <f ca="1">OFFSET('Hero Skills'!$A$1,IQ$98,$BJ107)</f>
        <v>Turn-based</v>
      </c>
      <c r="IR107" s="27" t="str">
        <f ca="1">OFFSET('Hero Skills'!$A$1,IR$98,$BJ107)</f>
        <v>Turn-based</v>
      </c>
      <c r="IS107" s="27" t="str">
        <f ca="1">OFFSET('Hero Skills'!$A$1,IS$98,$BJ107)</f>
        <v>Turn-based</v>
      </c>
      <c r="IT107" s="27" t="str">
        <f ca="1">OFFSET('Hero Skills'!$A$1,IT$98,$BJ107)</f>
        <v>Stats-based</v>
      </c>
      <c r="IU107" s="27" t="str">
        <f ca="1">OFFSET('Hero Skills'!$A$1,IU$98,$BJ107)</f>
        <v>Stats-based</v>
      </c>
      <c r="IV107" s="27" t="str">
        <f ca="1">OFFSET('Hero Skills'!$A$1,IV$98,$BJ107)</f>
        <v>Stats-based</v>
      </c>
      <c r="IW107" s="27" t="str">
        <f ca="1">OFFSET('Hero Skills'!$A$1,IW$98,$BJ107)</f>
        <v>Stats-based</v>
      </c>
      <c r="IX107" s="27" t="str">
        <f ca="1">OFFSET('Hero Skills'!$A$1,IX$98,$BJ107)</f>
        <v>Stats-based</v>
      </c>
      <c r="IY107" s="27" t="str">
        <f ca="1">OFFSET('Hero Skills'!$A$1,IY$98,$BJ107)</f>
        <v>Stats-based</v>
      </c>
      <c r="IZ107" s="27" t="str">
        <f ca="1">OFFSET('Hero Skills'!$A$1,IZ$98,$BJ107)</f>
        <v>Turn-based</v>
      </c>
      <c r="JA107" s="27" t="str">
        <f ca="1">OFFSET('Hero Skills'!$A$1,JA$98,$BJ107)</f>
        <v>Turn-based</v>
      </c>
      <c r="JB107" s="27" t="str">
        <f ca="1">OFFSET('Hero Skills'!$A$1,JB$98,$BJ107)</f>
        <v>Stats-based</v>
      </c>
      <c r="JC107" s="27" t="str">
        <f ca="1">OFFSET('Hero Skills'!$A$1,JC$98,$BJ107)</f>
        <v>Stats-based</v>
      </c>
      <c r="JD107" s="27" t="str">
        <f ca="1">OFFSET('Hero Skills'!$A$1,JD$98,$BJ107)</f>
        <v>Stats-based</v>
      </c>
      <c r="JE107" s="27" t="str">
        <f ca="1">OFFSET('Hero Skills'!$A$1,JE$98,$BJ107)</f>
        <v>Stats-based</v>
      </c>
      <c r="JF107" s="27" t="str">
        <f ca="1">OFFSET('Hero Skills'!$A$1,JF$98,$BJ107)</f>
        <v>Stats-based</v>
      </c>
      <c r="JG107" s="27" t="str">
        <f ca="1">OFFSET('Hero Skills'!$A$1,JG$98,$BJ107)</f>
        <v>Stats-based</v>
      </c>
      <c r="JH107" s="27" t="str">
        <f ca="1">OFFSET('Hero Skills'!$A$1,JH$98,$BJ107)</f>
        <v>Stats-based</v>
      </c>
      <c r="JI107" s="27" t="str">
        <f ca="1">OFFSET('Hero Skills'!$A$1,JI$98,$BJ107)</f>
        <v>Stats-based</v>
      </c>
      <c r="JJ107" s="27" t="str">
        <f ca="1">OFFSET('Hero Skills'!$A$1,JJ$98,$BJ107)</f>
        <v>Stats-based</v>
      </c>
      <c r="JK107" s="27" t="str">
        <f ca="1">OFFSET('Hero Skills'!$A$1,JK$98,$BJ107)</f>
        <v>Stats-based</v>
      </c>
      <c r="JL107" s="27" t="str">
        <f ca="1">OFFSET('Hero Skills'!$A$1,JL$98,$BJ107)</f>
        <v>Stats-based</v>
      </c>
      <c r="JM107" s="27" t="str">
        <f ca="1">OFFSET('Hero Skills'!$A$1,JM$98,$BJ107)</f>
        <v>Stats-based</v>
      </c>
      <c r="JN107" s="27" t="str">
        <f ca="1">OFFSET('Hero Skills'!$A$1,JN$98,$BJ107)</f>
        <v>Stats-based</v>
      </c>
      <c r="JO107" s="27" t="str">
        <f ca="1">OFFSET('Hero Skills'!$A$1,JO$98,$BJ107)</f>
        <v>Stats-based</v>
      </c>
      <c r="JP107" s="27" t="str">
        <f ca="1">OFFSET('Hero Skills'!$A$1,JP$98,$BJ107)</f>
        <v>Stats-based</v>
      </c>
      <c r="JQ107" s="27" t="str">
        <f ca="1">OFFSET('Hero Skills'!$A$1,JQ$98,$BJ107)</f>
        <v>Stats-based</v>
      </c>
      <c r="JR107" s="27" t="str">
        <f ca="1">OFFSET('Hero Skills'!$A$1,JR$98,$BJ107)</f>
        <v>Turn-based</v>
      </c>
      <c r="JS107" s="27" t="str">
        <f ca="1">OFFSET('Hero Skills'!$A$1,JS$98,$BJ107)</f>
        <v>Turn-based</v>
      </c>
      <c r="JT107" s="27" t="str">
        <f ca="1">OFFSET('Hero Skills'!$A$1,JT$98,$BJ107)</f>
        <v>Turn-based</v>
      </c>
      <c r="JU107" s="27" t="str">
        <f ca="1">OFFSET('Hero Skills'!$A$1,JU$98,$BJ107)</f>
        <v>Turn-based</v>
      </c>
      <c r="JV107" s="27" t="str">
        <f ca="1">OFFSET('Hero Skills'!$A$1,JV$98,$BJ107)</f>
        <v>Stats-based</v>
      </c>
      <c r="JW107" s="27" t="str">
        <f ca="1">OFFSET('Hero Skills'!$A$1,JW$98,$BJ107)</f>
        <v>Stats-based</v>
      </c>
      <c r="JX107" s="27" t="str">
        <f ca="1">OFFSET('Hero Skills'!$A$1,JX$98,$BJ107)</f>
        <v>Stats-based</v>
      </c>
      <c r="JY107" s="27" t="str">
        <f ca="1">OFFSET('Hero Skills'!$A$1,JY$98,$BJ107)</f>
        <v>Stats-based</v>
      </c>
      <c r="JZ107" s="27" t="str">
        <f ca="1">OFFSET('Hero Skills'!$A$1,JZ$98,$BJ107)</f>
        <v>Stats-based</v>
      </c>
      <c r="KA107" s="27" t="str">
        <f ca="1">OFFSET('Hero Skills'!$A$1,KA$98,$BJ107)</f>
        <v>Stats-based</v>
      </c>
      <c r="KB107" s="27" t="str">
        <f ca="1">OFFSET('Hero Skills'!$A$1,KB$98,$BJ107)</f>
        <v>Turn-based</v>
      </c>
      <c r="KC107" s="27" t="str">
        <f ca="1">OFFSET('Hero Skills'!$A$1,KC$98,$BJ107)</f>
        <v>Turn-based</v>
      </c>
      <c r="KD107" s="27" t="str">
        <f ca="1">OFFSET('Hero Skills'!$A$1,KD$98,$BJ107)</f>
        <v>Turn-based</v>
      </c>
      <c r="KE107" s="27" t="str">
        <f ca="1">OFFSET('Hero Skills'!$A$1,KE$98,$BJ107)</f>
        <v>Turn-based</v>
      </c>
      <c r="KF107" s="27" t="str">
        <f ca="1">OFFSET('Hero Skills'!$A$1,KF$98,$BJ107)</f>
        <v>Stats-based</v>
      </c>
      <c r="KG107" s="27" t="str">
        <f ca="1">OFFSET('Hero Skills'!$A$1,KG$98,$BJ107)</f>
        <v>Stats-based</v>
      </c>
      <c r="KH107" s="27" t="str">
        <f ca="1">OFFSET('Hero Skills'!$A$1,KH$98,$BJ107)</f>
        <v>Stats-based</v>
      </c>
      <c r="KI107" s="27" t="str">
        <f ca="1">OFFSET('Hero Skills'!$A$1,KI$98,$BJ107)</f>
        <v>Stats-based</v>
      </c>
      <c r="KJ107" s="27" t="str">
        <f ca="1">OFFSET('Hero Skills'!$A$1,KJ$98,$BJ107)</f>
        <v>Stats-based</v>
      </c>
      <c r="KK107" s="27" t="str">
        <f ca="1">OFFSET('Hero Skills'!$A$1,KK$98,$BJ107)</f>
        <v>Stats-based</v>
      </c>
      <c r="KL107" s="27" t="str">
        <f ca="1">OFFSET('Hero Skills'!$A$1,KL$98,$BJ107)</f>
        <v>Stats-based</v>
      </c>
      <c r="KM107" s="27" t="str">
        <f ca="1">OFFSET('Hero Skills'!$A$1,KM$98,$BJ107)</f>
        <v>Stats-based</v>
      </c>
      <c r="KN107" s="27" t="str">
        <f ca="1">OFFSET('Hero Skills'!$A$1,KN$98,$BJ107)</f>
        <v>Stats-based</v>
      </c>
      <c r="KO107" s="27" t="str">
        <f ca="1">OFFSET('Hero Skills'!$A$1,KO$98,$BJ107)</f>
        <v>Stats-based</v>
      </c>
      <c r="KP107" s="27" t="str">
        <f ca="1">OFFSET('Hero Skills'!$A$1,KP$98,$BJ107)</f>
        <v>Stats-based</v>
      </c>
      <c r="KQ107" s="27" t="str">
        <f ca="1">OFFSET('Hero Skills'!$A$1,KQ$98,$BJ107)</f>
        <v>Stats-based</v>
      </c>
      <c r="KR107" s="27" t="str">
        <f ca="1">OFFSET('Hero Skills'!$A$1,KR$98,$BJ107)</f>
        <v>Stats-based</v>
      </c>
      <c r="KS107" s="27" t="str">
        <f ca="1">OFFSET('Hero Skills'!$A$1,KS$98,$BJ107)</f>
        <v>Stats-based</v>
      </c>
      <c r="KT107" s="27" t="str">
        <f ca="1">OFFSET('Hero Skills'!$A$1,KT$98,$BJ107)</f>
        <v>Stats-based</v>
      </c>
      <c r="KU107" s="27" t="str">
        <f ca="1">OFFSET('Hero Skills'!$A$1,KU$98,$BJ107)</f>
        <v>Stats-based</v>
      </c>
      <c r="KV107" s="27" t="str">
        <f ca="1">OFFSET('Hero Skills'!$A$1,KV$98,$BJ107)</f>
        <v>Stats-based</v>
      </c>
      <c r="KW107" s="27" t="str">
        <f ca="1">OFFSET('Hero Skills'!$A$1,KW$98,$BJ107)</f>
        <v>Turn-based</v>
      </c>
      <c r="KX107" s="27" t="str">
        <f ca="1">OFFSET('Hero Skills'!$A$1,KX$98,$BJ107)</f>
        <v>Turn-based</v>
      </c>
      <c r="KY107" s="27" t="str">
        <f ca="1">OFFSET('Hero Skills'!$A$1,KY$98,$BJ107)</f>
        <v>Turn-based</v>
      </c>
      <c r="KZ107" s="27" t="str">
        <f ca="1">OFFSET('Hero Skills'!$A$1,KZ$98,$BJ107)</f>
        <v>Stats-based</v>
      </c>
      <c r="LA107" s="27" t="str">
        <f ca="1">OFFSET('Hero Skills'!$A$1,LA$98,$BJ107)</f>
        <v>Stats-based</v>
      </c>
      <c r="LB107" s="27" t="str">
        <f ca="1">OFFSET('Hero Skills'!$A$1,LB$98,$BJ107)</f>
        <v>Stats-based</v>
      </c>
      <c r="LC107" s="27" t="str">
        <f ca="1">OFFSET('Hero Skills'!$A$1,LC$98,$BJ107)</f>
        <v>Turn-based</v>
      </c>
      <c r="LD107" s="27" t="str">
        <f ca="1">OFFSET('Hero Skills'!$A$1,LD$98,$BJ107)</f>
        <v>Turn-based</v>
      </c>
      <c r="LE107" s="27" t="str">
        <f ca="1">OFFSET('Hero Skills'!$A$1,LE$98,$BJ107)</f>
        <v>Turn-based</v>
      </c>
      <c r="LF107" s="27" t="str">
        <f ca="1">OFFSET('Hero Skills'!$A$1,LF$98,$BJ107)</f>
        <v>Turn-based</v>
      </c>
      <c r="LG107" s="27" t="str">
        <f ca="1">OFFSET('Hero Skills'!$A$1,LG$98,$BJ107)</f>
        <v>Turn-based</v>
      </c>
      <c r="LH107" s="27" t="str">
        <f ca="1">OFFSET('Hero Skills'!$A$1,LH$98,$BJ107)</f>
        <v>Turn-based</v>
      </c>
      <c r="LI107" s="27" t="str">
        <f ca="1">OFFSET('Hero Skills'!$A$1,LI$98,$BJ107)</f>
        <v>Turn-based</v>
      </c>
      <c r="LJ107" s="27" t="str">
        <f ca="1">OFFSET('Hero Skills'!$A$1,LJ$98,$BJ107)</f>
        <v>Turn-based</v>
      </c>
      <c r="LK107" s="27" t="str">
        <f ca="1">OFFSET('Hero Skills'!$A$1,LK$98,$BJ107)</f>
        <v>Turn-based</v>
      </c>
      <c r="LL107" s="27" t="str">
        <f ca="1">OFFSET('Hero Skills'!$A$1,LL$98,$BJ107)</f>
        <v>Turn-based</v>
      </c>
      <c r="LM107" s="27" t="str">
        <f ca="1">OFFSET('Hero Skills'!$A$1,LM$98,$BJ107)</f>
        <v>Stats-based</v>
      </c>
      <c r="LN107" s="27" t="str">
        <f ca="1">OFFSET('Hero Skills'!$A$1,LN$98,$BJ107)</f>
        <v>Stats-based</v>
      </c>
      <c r="LO107" s="27" t="str">
        <f ca="1">OFFSET('Hero Skills'!$A$1,LO$98,$BJ107)</f>
        <v>Stats-based</v>
      </c>
      <c r="LP107" s="27" t="str">
        <f ca="1">OFFSET('Hero Skills'!$A$1,LP$98,$BJ107)</f>
        <v>Stats-based</v>
      </c>
      <c r="LQ107" s="27" t="str">
        <f ca="1">OFFSET('Hero Skills'!$A$1,LQ$98,$BJ107)</f>
        <v>Stats-based</v>
      </c>
      <c r="LR107" s="27" t="str">
        <f ca="1">OFFSET('Hero Skills'!$A$1,LR$98,$BJ107)</f>
        <v>Stats-based</v>
      </c>
      <c r="LS107" s="27" t="str">
        <f ca="1">OFFSET('Hero Skills'!$A$1,LS$98,$BJ107)</f>
        <v>Stats-based</v>
      </c>
      <c r="LT107" s="27" t="str">
        <f ca="1">OFFSET('Hero Skills'!$A$1,LT$98,$BJ107)</f>
        <v>Stats-based</v>
      </c>
      <c r="LU107" s="27" t="str">
        <f ca="1">OFFSET('Hero Skills'!$A$1,LU$98,$BJ107)</f>
        <v>Stats-based</v>
      </c>
      <c r="LV107" s="27" t="str">
        <f ca="1">OFFSET('Hero Skills'!$A$1,LV$98,$BJ107)</f>
        <v>Stats-based</v>
      </c>
      <c r="LW107" s="27" t="str">
        <f ca="1">OFFSET('Hero Skills'!$A$1,LW$98,$BJ107)</f>
        <v>Stats-based</v>
      </c>
      <c r="LX107" s="27" t="str">
        <f ca="1">OFFSET('Hero Skills'!$A$1,LX$98,$BJ107)</f>
        <v>Stats-based</v>
      </c>
      <c r="LY107" s="27" t="str">
        <f ca="1">OFFSET('Hero Skills'!$A$1,LY$98,$BJ107)</f>
        <v>Stats-based</v>
      </c>
      <c r="LZ107" s="27" t="str">
        <f ca="1">OFFSET('Hero Skills'!$A$1,LZ$98,$BJ107)</f>
        <v>Stats-based</v>
      </c>
      <c r="MA107" s="27" t="str">
        <f ca="1">OFFSET('Hero Skills'!$A$1,MA$98,$BJ107)</f>
        <v>Turn-based</v>
      </c>
      <c r="MB107" s="27" t="str">
        <f ca="1">OFFSET('Hero Skills'!$A$1,MB$98,$BJ107)</f>
        <v>Turn-based</v>
      </c>
      <c r="MC107" s="27" t="str">
        <f ca="1">OFFSET('Hero Skills'!$A$1,MC$98,$BJ107)</f>
        <v>Turn-based</v>
      </c>
      <c r="MD107" s="27" t="str">
        <f ca="1">OFFSET('Hero Skills'!$A$1,MD$98,$BJ107)</f>
        <v>Turn-based</v>
      </c>
      <c r="ME107" s="27" t="str">
        <f ca="1">OFFSET('Hero Skills'!$A$1,ME$98,$BJ107)</f>
        <v>Stats-based</v>
      </c>
      <c r="MF107" s="27" t="str">
        <f ca="1">OFFSET('Hero Skills'!$A$1,MF$98,$BJ107)</f>
        <v>Stats-based</v>
      </c>
      <c r="MG107" s="27" t="str">
        <f ca="1">OFFSET('Hero Skills'!$A$1,MG$98,$BJ107)</f>
        <v>Stats-based</v>
      </c>
      <c r="MH107" s="27" t="str">
        <f ca="1">OFFSET('Hero Skills'!$A$1,MH$98,$BJ107)</f>
        <v>Turn-based</v>
      </c>
      <c r="MI107" s="27" t="str">
        <f ca="1">OFFSET('Hero Skills'!$A$1,MI$98,$BJ107)</f>
        <v>Turn-based</v>
      </c>
      <c r="MJ107" s="27" t="str">
        <f ca="1">OFFSET('Hero Skills'!$A$1,MJ$98,$BJ107)</f>
        <v>Turn-based</v>
      </c>
      <c r="MK107" s="27" t="str">
        <f ca="1">OFFSET('Hero Skills'!$A$1,MK$98,$BJ107)</f>
        <v>Stats-based</v>
      </c>
      <c r="ML107" s="27" t="str">
        <f ca="1">OFFSET('Hero Skills'!$A$1,ML$98,$BJ107)</f>
        <v>Stats-based</v>
      </c>
      <c r="MM107" s="27" t="str">
        <f ca="1">OFFSET('Hero Skills'!$A$1,MM$98,$BJ107)</f>
        <v>Chance-based</v>
      </c>
      <c r="MN107" s="27" t="str">
        <f ca="1">OFFSET('Hero Skills'!$A$1,MN$98,$BJ107)</f>
        <v>Chance-based</v>
      </c>
      <c r="MO107" s="27" t="str">
        <f ca="1">OFFSET('Hero Skills'!$A$1,MO$98,$BJ107)</f>
        <v>Chance-based</v>
      </c>
      <c r="MP107" s="27" t="str">
        <f ca="1">OFFSET('Hero Skills'!$A$1,MP$98,$BJ107)</f>
        <v>Stats-based</v>
      </c>
      <c r="MQ107" s="27" t="str">
        <f ca="1">OFFSET('Hero Skills'!$A$1,MQ$98,$BJ107)</f>
        <v>Stats-based</v>
      </c>
      <c r="MR107" s="27" t="str">
        <f ca="1">OFFSET('Hero Skills'!$A$1,MR$98,$BJ107)</f>
        <v>Stats-based</v>
      </c>
      <c r="MS107" s="27" t="str">
        <f ca="1">OFFSET('Hero Skills'!$A$1,MS$98,$BJ107)</f>
        <v>Chance-based</v>
      </c>
      <c r="MT107" s="27" t="str">
        <f ca="1">OFFSET('Hero Skills'!$A$1,MT$98,$BJ107)</f>
        <v>Chance-based</v>
      </c>
      <c r="MU107" s="27" t="str">
        <f ca="1">OFFSET('Hero Skills'!$A$1,MU$98,$BJ107)</f>
        <v>Chance-based</v>
      </c>
      <c r="MV107" s="27" t="str">
        <f ca="1">OFFSET('Hero Skills'!$A$1,MV$98,$BJ107)</f>
        <v>Stats-based</v>
      </c>
      <c r="MW107" s="27" t="str">
        <f ca="1">OFFSET('Hero Skills'!$A$1,MW$98,$BJ107)</f>
        <v>Stats-based</v>
      </c>
      <c r="MX107" s="27" t="str">
        <f ca="1">OFFSET('Hero Skills'!$A$1,MX$98,$BJ107)</f>
        <v>Stats-based</v>
      </c>
      <c r="MY107" s="27" t="str">
        <f ca="1">OFFSET('Hero Skills'!$A$1,MY$98,$BJ107)</f>
        <v>Stats-based</v>
      </c>
      <c r="MZ107" s="27" t="str">
        <f ca="1">OFFSET('Hero Skills'!$A$1,MZ$98,$BJ107)</f>
        <v>Stats-based</v>
      </c>
      <c r="NA107" s="27" t="str">
        <f ca="1">OFFSET('Hero Skills'!$A$1,NA$98,$BJ107)</f>
        <v>Stats-based</v>
      </c>
      <c r="NB107" s="27" t="str">
        <f ca="1">OFFSET('Hero Skills'!$A$1,NB$98,$BJ107)</f>
        <v>Stats-based</v>
      </c>
      <c r="NC107" s="27" t="str">
        <f ca="1">OFFSET('Hero Skills'!$A$1,NC$98,$BJ107)</f>
        <v>Stats-based</v>
      </c>
      <c r="ND107" s="27" t="str">
        <f ca="1">OFFSET('Hero Skills'!$A$1,ND$98,$BJ107)</f>
        <v>Stats-based</v>
      </c>
      <c r="NE107" s="27" t="str">
        <f ca="1">OFFSET('Hero Skills'!$A$1,NE$98,$BJ107)</f>
        <v>Stats-based</v>
      </c>
      <c r="NF107" s="27" t="str">
        <f ca="1">OFFSET('Hero Skills'!$A$1,NF$98,$BJ107)</f>
        <v>Stats-based</v>
      </c>
      <c r="NG107" s="27" t="str">
        <f ca="1">OFFSET('Hero Skills'!$A$1,NG$98,$BJ107)</f>
        <v>Stats-based</v>
      </c>
      <c r="NH107" s="27" t="str">
        <f ca="1">OFFSET('Hero Skills'!$A$1,NH$98,$BJ107)</f>
        <v>Chance-based</v>
      </c>
      <c r="NI107" s="27" t="str">
        <f ca="1">OFFSET('Hero Skills'!$A$1,NI$98,$BJ107)</f>
        <v>Turn-based</v>
      </c>
      <c r="NJ107" s="27" t="str">
        <f ca="1">OFFSET('Hero Skills'!$A$1,NJ$98,$BJ107)</f>
        <v>Turn-based</v>
      </c>
      <c r="NK107" s="27" t="str">
        <f ca="1">OFFSET('Hero Skills'!$A$1,NK$98,$BJ107)</f>
        <v>Turn-based</v>
      </c>
      <c r="NL107" s="27" t="str">
        <f ca="1">OFFSET('Hero Skills'!$A$1,NL$98,$BJ107)</f>
        <v>Turn-based</v>
      </c>
      <c r="NM107" s="27" t="str">
        <f ca="1">OFFSET('Hero Skills'!$A$1,NM$98,$BJ107)</f>
        <v>Turn-based</v>
      </c>
      <c r="NN107" s="27" t="str">
        <f ca="1">OFFSET('Hero Skills'!$A$1,NN$98,$BJ107)</f>
        <v>Turn-based</v>
      </c>
      <c r="NO107" s="27" t="str">
        <f ca="1">OFFSET('Hero Skills'!$A$1,NO$98,$BJ107)</f>
        <v>Stats-based</v>
      </c>
      <c r="NP107" s="27" t="str">
        <f ca="1">OFFSET('Hero Skills'!$A$1,NP$98,$BJ107)</f>
        <v>Stats-based</v>
      </c>
      <c r="NQ107" s="27" t="str">
        <f ca="1">OFFSET('Hero Skills'!$A$1,NQ$98,$BJ107)</f>
        <v>Stats-based</v>
      </c>
      <c r="NR107" s="27" t="str">
        <f ca="1">OFFSET('Hero Skills'!$A$1,NR$98,$BJ107)</f>
        <v>Stats-based</v>
      </c>
      <c r="NS107" s="27" t="str">
        <f ca="1">OFFSET('Hero Skills'!$A$1,NS$98,$BJ107)</f>
        <v>Stats-based</v>
      </c>
      <c r="NT107" s="27" t="str">
        <f ca="1">OFFSET('Hero Skills'!$A$1,NT$98,$BJ107)</f>
        <v>Stats-based</v>
      </c>
      <c r="NU107" s="27" t="str">
        <f ca="1">OFFSET('Hero Skills'!$A$1,NU$98,$BJ107)</f>
        <v>Turn-based</v>
      </c>
      <c r="NV107" s="27" t="str">
        <f ca="1">OFFSET('Hero Skills'!$A$1,NV$98,$BJ107)</f>
        <v>Turn-based</v>
      </c>
      <c r="NW107" s="27" t="str">
        <f ca="1">OFFSET('Hero Skills'!$A$1,NW$98,$BJ107)</f>
        <v>Turn-based</v>
      </c>
      <c r="NX107" s="27" t="str">
        <f ca="1">OFFSET('Hero Skills'!$A$1,NX$98,$BJ107)</f>
        <v>Turn-based</v>
      </c>
      <c r="NY107" s="27" t="str">
        <f ca="1">OFFSET('Hero Skills'!$A$1,NY$98,$BJ107)</f>
        <v>Turn-based</v>
      </c>
      <c r="NZ107" s="27" t="str">
        <f ca="1">OFFSET('Hero Skills'!$A$1,NZ$98,$BJ107)</f>
        <v>Turn-based</v>
      </c>
      <c r="OA107" s="27" t="str">
        <f ca="1">OFFSET('Hero Skills'!$A$1,OA$98,$BJ107)</f>
        <v>Turn-based</v>
      </c>
      <c r="OB107" s="27" t="str">
        <f ca="1">OFFSET('Hero Skills'!$A$1,OB$98,$BJ107)</f>
        <v>Stats-based</v>
      </c>
      <c r="OC107" s="27" t="str">
        <f ca="1">OFFSET('Hero Skills'!$A$1,OC$98,$BJ107)</f>
        <v>Stats-based</v>
      </c>
      <c r="OD107" s="27" t="str">
        <f ca="1">OFFSET('Hero Skills'!$A$1,OD$98,$BJ107)</f>
        <v>Stats-based</v>
      </c>
      <c r="OE107" s="27" t="str">
        <f ca="1">OFFSET('Hero Skills'!$A$1,OE$98,$BJ107)</f>
        <v>Turn-based</v>
      </c>
      <c r="OF107" s="27" t="str">
        <f ca="1">OFFSET('Hero Skills'!$A$1,OF$98,$BJ107)</f>
        <v>Turn-based</v>
      </c>
      <c r="OG107" s="27" t="str">
        <f ca="1">OFFSET('Hero Skills'!$A$1,OG$98,$BJ107)</f>
        <v>Turn-based</v>
      </c>
      <c r="OH107" s="27" t="str">
        <f ca="1">OFFSET('Hero Skills'!$A$1,OH$98,$BJ107)</f>
        <v>Stats-based</v>
      </c>
      <c r="OI107" s="27" t="str">
        <f ca="1">OFFSET('Hero Skills'!$A$1,OI$98,$BJ107)</f>
        <v>Turn-based</v>
      </c>
      <c r="OJ107" s="27" t="str">
        <f ca="1">OFFSET('Hero Skills'!$A$1,OJ$98,$BJ107)</f>
        <v>Turn-based</v>
      </c>
      <c r="OK107" s="27" t="str">
        <f ca="1">OFFSET('Hero Skills'!$A$1,OK$98,$BJ107)</f>
        <v>Stats-based</v>
      </c>
      <c r="OL107" s="27" t="str">
        <f ca="1">OFFSET('Hero Skills'!$A$1,OL$98,$BJ107)</f>
        <v>Stats-based</v>
      </c>
      <c r="OM107" s="27" t="str">
        <f ca="1">OFFSET('Hero Skills'!$A$1,OM$98,$BJ107)</f>
        <v>Stats-based</v>
      </c>
      <c r="ON107" s="27" t="str">
        <f ca="1">OFFSET('Hero Skills'!$A$1,ON$98,$BJ107)</f>
        <v>Stats-based</v>
      </c>
      <c r="OO107" s="27" t="str">
        <f ca="1">OFFSET('Hero Skills'!$A$1,OO$98,$BJ107)</f>
        <v>Stats-based</v>
      </c>
      <c r="OP107" s="27" t="str">
        <f ca="1">OFFSET('Hero Skills'!$A$1,OP$98,$BJ107)</f>
        <v>Stats-based</v>
      </c>
      <c r="OQ107" s="27" t="str">
        <f ca="1">OFFSET('Hero Skills'!$A$1,OQ$98,$BJ107)</f>
        <v>Chance-based</v>
      </c>
      <c r="OR107" s="27" t="str">
        <f ca="1">OFFSET('Hero Skills'!$A$1,OR$98,$BJ107)</f>
        <v>Chance-based</v>
      </c>
      <c r="OS107" s="27" t="str">
        <f ca="1">OFFSET('Hero Skills'!$A$1,OS$98,$BJ107)</f>
        <v>Chance-based</v>
      </c>
      <c r="OT107" s="27" t="str">
        <f ca="1">OFFSET('Hero Skills'!$A$1,OT$98,$BJ107)</f>
        <v>Chance-based</v>
      </c>
      <c r="OU107" s="27" t="str">
        <f ca="1">OFFSET('Hero Skills'!$A$1,OU$98,$BJ107)</f>
        <v>Stats-based</v>
      </c>
      <c r="OV107" s="27" t="str">
        <f ca="1">OFFSET('Hero Skills'!$A$1,OV$98,$BJ107)</f>
        <v>Stats-based</v>
      </c>
      <c r="OW107" s="27" t="str">
        <f ca="1">OFFSET('Hero Skills'!$A$1,OW$98,$BJ107)</f>
        <v>Stats-based</v>
      </c>
      <c r="OX107" s="27" t="str">
        <f ca="1">OFFSET('Hero Skills'!$A$1,OX$98,$BJ107)</f>
        <v>Chance-based</v>
      </c>
      <c r="OY107" s="27" t="str">
        <f ca="1">OFFSET('Hero Skills'!$A$1,OY$98,$BJ107)</f>
        <v>Chance-based</v>
      </c>
      <c r="OZ107" s="27" t="str">
        <f ca="1">OFFSET('Hero Skills'!$A$1,OZ$98,$BJ107)</f>
        <v>Chance-based</v>
      </c>
      <c r="PA107" s="27" t="str">
        <f ca="1">OFFSET('Hero Skills'!$A$1,PA$98,$BJ107)</f>
        <v>Stats-based</v>
      </c>
      <c r="PB107" s="27" t="str">
        <f ca="1">OFFSET('Hero Skills'!$A$1,PB$98,$BJ107)</f>
        <v>Stats-based</v>
      </c>
      <c r="PC107" s="27" t="str">
        <f ca="1">OFFSET('Hero Skills'!$A$1,PC$98,$BJ107)</f>
        <v>Stats-based</v>
      </c>
      <c r="PD107" s="27" t="str">
        <f ca="1">OFFSET('Hero Skills'!$A$1,PD$98,$BJ107)</f>
        <v>Turn-based</v>
      </c>
      <c r="PE107" s="27" t="str">
        <f ca="1">OFFSET('Hero Skills'!$A$1,PE$98,$BJ107)</f>
        <v>Stats-based</v>
      </c>
      <c r="PF107" s="27" t="str">
        <f ca="1">OFFSET('Hero Skills'!$A$1,PF$98,$BJ107)</f>
        <v>Stats-based</v>
      </c>
      <c r="PG107" s="27" t="str">
        <f ca="1">OFFSET('Hero Skills'!$A$1,PG$98,$BJ107)</f>
        <v>Stats-based</v>
      </c>
      <c r="PH107" s="27" t="str">
        <f ca="1">OFFSET('Hero Skills'!$A$1,PH$98,$BJ107)</f>
        <v>Turn-based</v>
      </c>
      <c r="PI107" s="27" t="str">
        <f ca="1">OFFSET('Hero Skills'!$A$1,PI$98,$BJ107)</f>
        <v>Turn-based</v>
      </c>
      <c r="PJ107" s="27" t="str">
        <f ca="1">OFFSET('Hero Skills'!$A$1,PJ$98,$BJ107)</f>
        <v>Turn-based</v>
      </c>
      <c r="PK107" s="27" t="str">
        <f ca="1">OFFSET('Hero Skills'!$A$1,PK$98,$BJ107)</f>
        <v>Stats-based</v>
      </c>
      <c r="PL107" s="27" t="str">
        <f ca="1">OFFSET('Hero Skills'!$A$1,PL$98,$BJ107)</f>
        <v>Stats-based</v>
      </c>
      <c r="PM107" s="27" t="str">
        <f ca="1">OFFSET('Hero Skills'!$A$1,PM$98,$BJ107)</f>
        <v>Stats-based</v>
      </c>
      <c r="PN107" s="27" t="str">
        <f ca="1">OFFSET('Hero Skills'!$A$1,PN$98,$BJ107)</f>
        <v>Stats-based</v>
      </c>
      <c r="PO107" s="27" t="str">
        <f ca="1">OFFSET('Hero Skills'!$A$1,PO$98,$BJ107)</f>
        <v>Stats-based</v>
      </c>
      <c r="PP107" s="27" t="str">
        <f ca="1">OFFSET('Hero Skills'!$A$1,PP$98,$BJ107)</f>
        <v>Stats-based</v>
      </c>
      <c r="PQ107" s="27" t="str">
        <f ca="1">OFFSET('Hero Skills'!$A$1,PQ$98,$BJ107)</f>
        <v>Stats-based</v>
      </c>
      <c r="PR107" s="27" t="str">
        <f ca="1">OFFSET('Hero Skills'!$A$1,PR$98,$BJ107)</f>
        <v>Stats-based</v>
      </c>
      <c r="PS107" s="27" t="str">
        <f ca="1">OFFSET('Hero Skills'!$A$1,PS$98,$BJ107)</f>
        <v>Stats-based</v>
      </c>
      <c r="PT107" s="27" t="str">
        <f ca="1">OFFSET('Hero Skills'!$A$1,PT$98,$BJ107)</f>
        <v>Chance-based</v>
      </c>
      <c r="PU107" s="27" t="str">
        <f ca="1">OFFSET('Hero Skills'!$A$1,PU$98,$BJ107)</f>
        <v>Chance-based</v>
      </c>
      <c r="PV107" s="27" t="str">
        <f ca="1">OFFSET('Hero Skills'!$A$1,PV$98,$BJ107)</f>
        <v>Chance-based</v>
      </c>
      <c r="PW107" s="27" t="str">
        <f ca="1">OFFSET('Hero Skills'!$A$1,PW$98,$BJ107)</f>
        <v>Chance-based</v>
      </c>
      <c r="PX107" s="27" t="str">
        <f ca="1">OFFSET('Hero Skills'!$A$1,PX$98,$BJ107)</f>
        <v>Chance-based</v>
      </c>
      <c r="PY107" s="27" t="str">
        <f ca="1">OFFSET('Hero Skills'!$A$1,PY$98,$BJ107)</f>
        <v>Chance-based</v>
      </c>
      <c r="PZ107" s="27" t="str">
        <f ca="1">OFFSET('Hero Skills'!$A$1,PZ$98,$BJ107)</f>
        <v>Chance-based</v>
      </c>
      <c r="QA107" s="27" t="str">
        <f ca="1">OFFSET('Hero Skills'!$A$1,QA$98,$BJ107)</f>
        <v>Chance-based</v>
      </c>
      <c r="QB107" s="27" t="str">
        <f ca="1">OFFSET('Hero Skills'!$A$1,QB$98,$BJ107)</f>
        <v>Chance-based</v>
      </c>
      <c r="QC107" s="27" t="str">
        <f ca="1">OFFSET('Hero Skills'!$A$1,QC$98,$BJ107)</f>
        <v>Stats-based</v>
      </c>
      <c r="QD107" s="27" t="str">
        <f ca="1">OFFSET('Hero Skills'!$A$1,QD$98,$BJ107)</f>
        <v>Stats-based</v>
      </c>
      <c r="QE107" s="27" t="str">
        <f ca="1">OFFSET('Hero Skills'!$A$1,QE$98,$BJ107)</f>
        <v>Stats-based</v>
      </c>
      <c r="QF107" s="27" t="str">
        <f ca="1">OFFSET('Hero Skills'!$A$1,QF$98,$BJ107)</f>
        <v>Turn-based</v>
      </c>
      <c r="QG107" s="27" t="str">
        <f ca="1">OFFSET('Hero Skills'!$A$1,QG$98,$BJ107)</f>
        <v>Turn-based</v>
      </c>
      <c r="QH107" s="27" t="str">
        <f ca="1">OFFSET('Hero Skills'!$A$1,QH$98,$BJ107)</f>
        <v>Turn-based</v>
      </c>
      <c r="QI107" s="27" t="str">
        <f ca="1">OFFSET('Hero Skills'!$A$1,QI$98,$BJ107)</f>
        <v>Turn-based</v>
      </c>
      <c r="QJ107" s="27" t="str">
        <f ca="1">OFFSET('Hero Skills'!$A$1,QJ$98,$BJ107)</f>
        <v>Turn-based</v>
      </c>
      <c r="QK107" s="27" t="str">
        <f ca="1">OFFSET('Hero Skills'!$A$1,QK$98,$BJ107)</f>
        <v>Turn-based</v>
      </c>
      <c r="QL107" s="27" t="str">
        <f ca="1">OFFSET('Hero Skills'!$A$1,QL$98,$BJ107)</f>
        <v>Stats-based</v>
      </c>
      <c r="QM107" s="27" t="str">
        <f ca="1">OFFSET('Hero Skills'!$A$1,QM$98,$BJ107)</f>
        <v>Stats-based</v>
      </c>
      <c r="QN107" s="27" t="str">
        <f ca="1">OFFSET('Hero Skills'!$A$1,QN$98,$BJ107)</f>
        <v>Stats-based</v>
      </c>
      <c r="QO107" s="27" t="str">
        <f ca="1">OFFSET('Hero Skills'!$A$1,QO$98,$BJ107)</f>
        <v>Stats-based</v>
      </c>
      <c r="QP107" s="27" t="str">
        <f ca="1">OFFSET('Hero Skills'!$A$1,QP$98,$BJ107)</f>
        <v>Stats-based</v>
      </c>
      <c r="QQ107" s="27" t="str">
        <f ca="1">OFFSET('Hero Skills'!$A$1,QQ$98,$BJ107)</f>
        <v>Stats-based</v>
      </c>
      <c r="QR107" s="27" t="str">
        <f ca="1">OFFSET('Hero Skills'!$A$1,QR$98,$BJ107)</f>
        <v>Turn-based</v>
      </c>
      <c r="QS107" s="27" t="str">
        <f ca="1">OFFSET('Hero Skills'!$A$1,QS$98,$BJ107)</f>
        <v>Stats-based</v>
      </c>
      <c r="QT107" s="27" t="str">
        <f ca="1">OFFSET('Hero Skills'!$A$1,QT$98,$BJ107)</f>
        <v>Stats-based</v>
      </c>
      <c r="QU107" s="27" t="str">
        <f ca="1">OFFSET('Hero Skills'!$A$1,QU$98,$BJ107)</f>
        <v>Stats-based</v>
      </c>
      <c r="QV107" s="27" t="str">
        <f ca="1">OFFSET('Hero Skills'!$A$1,QV$98,$BJ107)</f>
        <v>Stats-based</v>
      </c>
      <c r="QW107" s="27" t="str">
        <f ca="1">OFFSET('Hero Skills'!$A$1,QW$98,$BJ107)</f>
        <v>Stats-based</v>
      </c>
      <c r="QX107" s="27" t="str">
        <f ca="1">OFFSET('Hero Skills'!$A$1,QX$98,$BJ107)</f>
        <v>Stats-based</v>
      </c>
      <c r="QY107" s="27" t="str">
        <f ca="1">OFFSET('Hero Skills'!$A$1,QY$98,$BJ107)</f>
        <v>Stats-based</v>
      </c>
      <c r="QZ107" s="27" t="str">
        <f ca="1">OFFSET('Hero Skills'!$A$1,QZ$98,$BJ107)</f>
        <v>Stats-based</v>
      </c>
      <c r="RA107" s="27" t="str">
        <f ca="1">OFFSET('Hero Skills'!$A$1,RA$98,$BJ107)</f>
        <v>Stats-based</v>
      </c>
      <c r="RB107" s="27" t="str">
        <f ca="1">OFFSET('Hero Skills'!$A$1,RB$98,$BJ107)</f>
        <v>Stats-based</v>
      </c>
      <c r="RC107" s="27" t="str">
        <f ca="1">OFFSET('Hero Skills'!$A$1,RC$98,$BJ107)</f>
        <v>Stats-based</v>
      </c>
      <c r="RD107" s="27" t="str">
        <f ca="1">OFFSET('Hero Skills'!$A$1,RD$98,$BJ107)</f>
        <v>Stats-based</v>
      </c>
      <c r="RE107" s="27" t="str">
        <f ca="1">OFFSET('Hero Skills'!$A$1,RE$98,$BJ107)</f>
        <v>Stats-based</v>
      </c>
      <c r="RF107" s="27" t="str">
        <f ca="1">OFFSET('Hero Skills'!$A$1,RF$98,$BJ107)</f>
        <v>Stats-based</v>
      </c>
      <c r="RG107" s="27" t="str">
        <f ca="1">OFFSET('Hero Skills'!$A$1,RG$98,$BJ107)</f>
        <v>Stats-based</v>
      </c>
      <c r="RH107" s="27" t="str">
        <f ca="1">OFFSET('Hero Skills'!$A$1,RH$98,$BJ107)</f>
        <v>Chance-based</v>
      </c>
      <c r="RI107" s="27" t="str">
        <f ca="1">OFFSET('Hero Skills'!$A$1,RI$98,$BJ107)</f>
        <v>Chance-based</v>
      </c>
      <c r="RJ107" s="27" t="str">
        <f ca="1">OFFSET('Hero Skills'!$A$1,RJ$98,$BJ107)</f>
        <v>Chance-based</v>
      </c>
      <c r="RK107" s="27" t="str">
        <f ca="1">OFFSET('Hero Skills'!$A$1,RK$98,$BJ107)</f>
        <v>Turn-based</v>
      </c>
      <c r="RL107" s="27" t="str">
        <f ca="1">OFFSET('Hero Skills'!$A$1,RL$98,$BJ107)</f>
        <v>Turn-based</v>
      </c>
      <c r="RM107" s="27" t="str">
        <f ca="1">OFFSET('Hero Skills'!$A$1,RM$98,$BJ107)</f>
        <v>Turn-based</v>
      </c>
      <c r="RN107" s="27" t="str">
        <f ca="1">OFFSET('Hero Skills'!$A$1,RN$98,$BJ107)</f>
        <v>Stats-based</v>
      </c>
      <c r="RO107" s="27" t="str">
        <f ca="1">OFFSET('Hero Skills'!$A$1,RO$98,$BJ107)</f>
        <v>Stats-based</v>
      </c>
      <c r="RP107" s="27" t="str">
        <f ca="1">OFFSET('Hero Skills'!$A$1,RP$98,$BJ107)</f>
        <v>Stats-based</v>
      </c>
      <c r="RQ107" s="27" t="str">
        <f ca="1">OFFSET('Hero Skills'!$A$1,RQ$98,$BJ107)</f>
        <v>Chance-based</v>
      </c>
      <c r="RR107" s="27" t="str">
        <f ca="1">OFFSET('Hero Skills'!$A$1,RR$98,$BJ107)</f>
        <v>Chance-based</v>
      </c>
      <c r="RS107" s="27" t="str">
        <f ca="1">OFFSET('Hero Skills'!$A$1,RS$98,$BJ107)</f>
        <v>Chance-based</v>
      </c>
      <c r="RT107" s="27" t="str">
        <f ca="1">OFFSET('Hero Skills'!$A$1,RT$98,$BJ107)</f>
        <v>Turn-based</v>
      </c>
      <c r="RU107" s="27" t="str">
        <f ca="1">OFFSET('Hero Skills'!$A$1,RU$98,$BJ107)</f>
        <v>Turn-based</v>
      </c>
      <c r="RV107" s="27" t="str">
        <f ca="1">OFFSET('Hero Skills'!$A$1,RV$98,$BJ107)</f>
        <v>Turn-based</v>
      </c>
      <c r="RW107" s="27" t="str">
        <f ca="1">OFFSET('Hero Skills'!$A$1,RW$98,$BJ107)</f>
        <v>Chance-based</v>
      </c>
      <c r="RX107" s="27" t="str">
        <f ca="1">OFFSET('Hero Skills'!$A$1,RX$98,$BJ107)</f>
        <v>Chance-based</v>
      </c>
      <c r="RY107" s="27" t="str">
        <f ca="1">OFFSET('Hero Skills'!$A$1,RY$98,$BJ107)</f>
        <v>Chance-based</v>
      </c>
      <c r="RZ107" s="27" t="str">
        <f ca="1">OFFSET('Hero Skills'!$A$1,RZ$98,$BJ107)</f>
        <v>Stats-based</v>
      </c>
      <c r="SA107" s="27" t="str">
        <f ca="1">OFFSET('Hero Skills'!$A$1,SA$98,$BJ107)</f>
        <v>Stats-based</v>
      </c>
      <c r="SB107" s="27" t="str">
        <f ca="1">OFFSET('Hero Skills'!$A$1,SB$98,$BJ107)</f>
        <v>Stats-based</v>
      </c>
      <c r="SC107" s="27" t="str">
        <f ca="1">OFFSET('Hero Skills'!$A$1,SC$98,$BJ107)</f>
        <v>Stats-based</v>
      </c>
      <c r="SD107" s="27" t="str">
        <f ca="1">OFFSET('Hero Skills'!$A$1,SD$98,$BJ107)</f>
        <v>Stats-based</v>
      </c>
      <c r="SE107" s="27" t="str">
        <f ca="1">OFFSET('Hero Skills'!$A$1,SE$98,$BJ107)</f>
        <v>Stats-based</v>
      </c>
      <c r="SF107" s="27" t="str">
        <f ca="1">OFFSET('Hero Skills'!$A$1,SF$98,$BJ107)</f>
        <v>Stats-based</v>
      </c>
      <c r="SG107" s="27" t="str">
        <f ca="1">OFFSET('Hero Skills'!$A$1,SG$98,$BJ107)</f>
        <v>Stats-based</v>
      </c>
      <c r="SH107" s="27" t="str">
        <f ca="1">OFFSET('Hero Skills'!$A$1,SH$98,$BJ107)</f>
        <v>Stats-based</v>
      </c>
      <c r="SI107" s="27" t="str">
        <f ca="1">OFFSET('Hero Skills'!$A$1,SI$98,$BJ107)</f>
        <v>Turn-based</v>
      </c>
      <c r="SJ107" s="27" t="str">
        <f ca="1">OFFSET('Hero Skills'!$A$1,SJ$98,$BJ107)</f>
        <v>Turn-based</v>
      </c>
      <c r="SK107" s="27" t="str">
        <f ca="1">OFFSET('Hero Skills'!$A$1,SK$98,$BJ107)</f>
        <v>Turn-based</v>
      </c>
      <c r="SL107" s="27" t="str">
        <f ca="1">OFFSET('Hero Skills'!$A$1,SL$98,$BJ107)</f>
        <v>Stats-based</v>
      </c>
      <c r="SM107" s="27" t="str">
        <f ca="1">OFFSET('Hero Skills'!$A$1,SM$98,$BJ107)</f>
        <v>Stats-based</v>
      </c>
      <c r="SN107" s="27" t="str">
        <f ca="1">OFFSET('Hero Skills'!$A$1,SN$98,$BJ107)</f>
        <v>Stats-based</v>
      </c>
      <c r="SO107" s="27" t="str">
        <f ca="1">OFFSET('Hero Skills'!$A$1,SO$98,$BJ107)</f>
        <v>Chance-based</v>
      </c>
      <c r="SP107" s="27" t="str">
        <f ca="1">OFFSET('Hero Skills'!$A$1,SP$98,$BJ107)</f>
        <v>Chance-based</v>
      </c>
      <c r="SQ107" s="27" t="str">
        <f ca="1">OFFSET('Hero Skills'!$A$1,SQ$98,$BJ107)</f>
        <v>Chance-based</v>
      </c>
      <c r="SR107" s="27" t="str">
        <f ca="1">OFFSET('Hero Skills'!$A$1,SR$98,$BJ107)</f>
        <v>Stats-based</v>
      </c>
      <c r="SS107" s="27" t="str">
        <f ca="1">OFFSET('Hero Skills'!$A$1,SS$98,$BJ107)</f>
        <v>Stats-based</v>
      </c>
      <c r="ST107" s="27" t="str">
        <f ca="1">OFFSET('Hero Skills'!$A$1,ST$98,$BJ107)</f>
        <v>Stats-based</v>
      </c>
      <c r="SU107" s="27" t="str">
        <f ca="1">OFFSET('Hero Skills'!$A$1,SU$98,$BJ107)</f>
        <v>Stats-based</v>
      </c>
      <c r="SV107" s="27" t="str">
        <f ca="1">OFFSET('Hero Skills'!$A$1,SV$98,$BJ107)</f>
        <v>Stats-based</v>
      </c>
      <c r="SW107" s="27" t="str">
        <f ca="1">OFFSET('Hero Skills'!$A$1,SW$98,$BJ107)</f>
        <v>Stats-based</v>
      </c>
      <c r="SX107" s="27" t="str">
        <f ca="1">OFFSET('Hero Skills'!$A$1,SX$98,$BJ107)</f>
        <v>Stats-based</v>
      </c>
      <c r="SY107" s="27" t="str">
        <f ca="1">OFFSET('Hero Skills'!$A$1,SY$98,$BJ107)</f>
        <v>Stats-based</v>
      </c>
      <c r="SZ107" s="27" t="str">
        <f ca="1">OFFSET('Hero Skills'!$A$1,SZ$98,$BJ107)</f>
        <v>Stats-based</v>
      </c>
      <c r="TA107" s="27" t="str">
        <f ca="1">OFFSET('Hero Skills'!$A$1,TA$98,$BJ107)</f>
        <v>Stats-based</v>
      </c>
      <c r="TB107" s="27" t="str">
        <f ca="1">OFFSET('Hero Skills'!$A$1,TB$98,$BJ107)</f>
        <v>Stats-based</v>
      </c>
      <c r="TC107" s="27" t="str">
        <f ca="1">OFFSET('Hero Skills'!$A$1,TC$98,$BJ107)</f>
        <v>Stats-based</v>
      </c>
      <c r="TD107" s="27" t="str">
        <f ca="1">OFFSET('Hero Skills'!$A$1,TD$98,$BJ107)</f>
        <v>Stats-based</v>
      </c>
      <c r="TE107" s="27" t="str">
        <f ca="1">OFFSET('Hero Skills'!$A$1,TE$98,$BJ107)</f>
        <v>Stats-based</v>
      </c>
      <c r="TF107" s="27" t="str">
        <f ca="1">OFFSET('Hero Skills'!$A$1,TF$98,$BJ107)</f>
        <v>Stats-based</v>
      </c>
      <c r="TG107" s="27" t="str">
        <f ca="1">OFFSET('Hero Skills'!$A$1,TG$98,$BJ107)</f>
        <v>Stats-based</v>
      </c>
      <c r="TH107" s="27" t="str">
        <f ca="1">OFFSET('Hero Skills'!$A$1,TH$98,$BJ107)</f>
        <v>Stats-based</v>
      </c>
      <c r="TI107" s="27" t="str">
        <f ca="1">OFFSET('Hero Skills'!$A$1,TI$98,$BJ107)</f>
        <v>Stats-based</v>
      </c>
      <c r="TJ107" s="27" t="str">
        <f ca="1">OFFSET('Hero Skills'!$A$1,TJ$98,$BJ107)</f>
        <v>Stats-based</v>
      </c>
      <c r="TK107" s="27" t="str">
        <f ca="1">OFFSET('Hero Skills'!$A$1,TK$98,$BJ107)</f>
        <v>Stats-based</v>
      </c>
      <c r="TL107" s="27" t="str">
        <f ca="1">OFFSET('Hero Skills'!$A$1,TL$98,$BJ107)</f>
        <v>Stats-based</v>
      </c>
      <c r="TM107" s="27" t="str">
        <f ca="1">OFFSET('Hero Skills'!$A$1,TM$98,$BJ107)</f>
        <v>Chance-based</v>
      </c>
      <c r="TN107" s="27" t="str">
        <f ca="1">OFFSET('Hero Skills'!$A$1,TN$98,$BJ107)</f>
        <v>Chance-based</v>
      </c>
      <c r="TO107" s="27" t="str">
        <f ca="1">OFFSET('Hero Skills'!$A$1,TO$98,$BJ107)</f>
        <v>Chance-based</v>
      </c>
      <c r="TP107" s="27" t="str">
        <f ca="1">OFFSET('Hero Skills'!$A$1,TP$98,$BJ107)</f>
        <v>Chance-based</v>
      </c>
      <c r="TQ107" s="27" t="str">
        <f ca="1">OFFSET('Hero Skills'!$A$1,TQ$98,$BJ107)</f>
        <v>Chance-based</v>
      </c>
      <c r="TR107" s="27" t="str">
        <f ca="1">OFFSET('Hero Skills'!$A$1,TR$98,$BJ107)</f>
        <v>Chance-based</v>
      </c>
      <c r="TS107" s="27" t="str">
        <f ca="1">OFFSET('Hero Skills'!$A$1,TS$98,$BJ107)</f>
        <v>Stats-based</v>
      </c>
      <c r="TT107" s="27" t="str">
        <f ca="1">OFFSET('Hero Skills'!$A$1,TT$98,$BJ107)</f>
        <v>Stats-based</v>
      </c>
      <c r="TU107" s="27" t="str">
        <f ca="1">OFFSET('Hero Skills'!$A$1,TU$98,$BJ107)</f>
        <v>Stats-based</v>
      </c>
      <c r="TV107" s="27" t="str">
        <f ca="1">OFFSET('Hero Skills'!$A$1,TV$98,$BJ107)</f>
        <v>Stats-based</v>
      </c>
      <c r="TW107" s="27" t="str">
        <f ca="1">OFFSET('Hero Skills'!$A$1,TW$98,$BJ107)</f>
        <v>Stats-based</v>
      </c>
      <c r="TX107" s="27" t="str">
        <f ca="1">OFFSET('Hero Skills'!$A$1,TX$98,$BJ107)</f>
        <v>Stats-based</v>
      </c>
      <c r="TY107" s="27" t="str">
        <f ca="1">OFFSET('Hero Skills'!$A$1,TY$98,$BJ107)</f>
        <v>Stats-based</v>
      </c>
      <c r="TZ107" s="27" t="str">
        <f ca="1">OFFSET('Hero Skills'!$A$1,TZ$98,$BJ107)</f>
        <v>Stats-based</v>
      </c>
      <c r="UA107" s="27" t="str">
        <f ca="1">OFFSET('Hero Skills'!$A$1,UA$98,$BJ107)</f>
        <v>Stats-based</v>
      </c>
      <c r="UB107" s="27" t="str">
        <f ca="1">OFFSET('Hero Skills'!$A$1,UB$98,$BJ107)</f>
        <v>Stats-based</v>
      </c>
      <c r="UC107" s="27" t="str">
        <f ca="1">OFFSET('Hero Skills'!$A$1,UC$98,$BJ107)</f>
        <v>Stats-based</v>
      </c>
      <c r="UD107" s="27" t="str">
        <f ca="1">OFFSET('Hero Skills'!$A$1,UD$98,$BJ107)</f>
        <v>Stats-based</v>
      </c>
      <c r="UE107" s="27" t="str">
        <f ca="1">OFFSET('Hero Skills'!$A$1,UE$98,$BJ107)</f>
        <v>Stats-based</v>
      </c>
      <c r="UF107" s="27" t="str">
        <f ca="1">OFFSET('Hero Skills'!$A$1,UF$98,$BJ107)</f>
        <v>Stats-based</v>
      </c>
      <c r="UG107" s="27" t="str">
        <f ca="1">OFFSET('Hero Skills'!$A$1,UG$98,$BJ107)</f>
        <v>Stats-based</v>
      </c>
      <c r="UH107" s="27" t="str">
        <f ca="1">OFFSET('Hero Skills'!$A$1,UH$98,$BJ107)</f>
        <v>Stats-based</v>
      </c>
      <c r="UI107" s="27" t="str">
        <f ca="1">OFFSET('Hero Skills'!$A$1,UI$98,$BJ107)</f>
        <v>Stats-based</v>
      </c>
      <c r="UJ107" s="27" t="str">
        <f ca="1">OFFSET('Hero Skills'!$A$1,UJ$98,$BJ107)</f>
        <v>Stats-based</v>
      </c>
      <c r="UK107" s="27" t="str">
        <f ca="1">OFFSET('Hero Skills'!$A$1,UK$98,$BJ107)</f>
        <v>Stats-based</v>
      </c>
      <c r="UL107" s="27" t="str">
        <f ca="1">OFFSET('Hero Skills'!$A$1,UL$98,$BJ107)</f>
        <v>Stats-based</v>
      </c>
      <c r="UM107" s="27" t="str">
        <f ca="1">OFFSET('Hero Skills'!$A$1,UM$98,$BJ107)</f>
        <v>Stats-based</v>
      </c>
      <c r="UN107" s="27" t="str">
        <f ca="1">OFFSET('Hero Skills'!$A$1,UN$98,$BJ107)</f>
        <v>Stats-based</v>
      </c>
      <c r="UO107" s="27" t="str">
        <f ca="1">OFFSET('Hero Skills'!$A$1,UO$98,$BJ107)</f>
        <v>Stats-based</v>
      </c>
      <c r="UP107" s="27" t="str">
        <f ca="1">OFFSET('Hero Skills'!$A$1,UP$98,$BJ107)</f>
        <v>Stats-based</v>
      </c>
      <c r="UQ107" s="27" t="str">
        <f ca="1">OFFSET('Hero Skills'!$A$1,UQ$98,$BJ107)</f>
        <v>Stats-based</v>
      </c>
      <c r="UR107" s="27" t="str">
        <f ca="1">OFFSET('Hero Skills'!$A$1,UR$98,$BJ107)</f>
        <v>Stats-based</v>
      </c>
      <c r="US107" s="27" t="str">
        <f ca="1">OFFSET('Hero Skills'!$A$1,US$98,$BJ107)</f>
        <v>Stats-based</v>
      </c>
      <c r="UT107" s="27" t="str">
        <f ca="1">OFFSET('Hero Skills'!$A$1,UT$98,$BJ107)</f>
        <v>Stats-based</v>
      </c>
      <c r="UU107" s="27" t="str">
        <f ca="1">OFFSET('Hero Skills'!$A$1,UU$98,$BJ107)</f>
        <v>Stats-based</v>
      </c>
      <c r="UV107" s="27" t="str">
        <f ca="1">OFFSET('Hero Skills'!$A$1,UV$98,$BJ107)</f>
        <v>Stats-based</v>
      </c>
      <c r="UW107" s="27">
        <f ca="1">OFFSET('Hero Skills'!$A$1,UW$98,$BJ107)</f>
        <v>0</v>
      </c>
      <c r="UX107" s="27">
        <f ca="1">OFFSET('Hero Skills'!$A$1,UX$98,$BJ107)</f>
        <v>0</v>
      </c>
      <c r="UY107" s="27">
        <f ca="1">OFFSET('Hero Skills'!$A$1,UY$98,$BJ107)</f>
        <v>0</v>
      </c>
      <c r="UZ107" s="27">
        <f ca="1">OFFSET('Hero Skills'!$A$1,UZ$98,$BJ107)</f>
        <v>0</v>
      </c>
      <c r="VA107" s="27">
        <f ca="1">OFFSET('Hero Skills'!$A$1,VA$98,$BJ107)</f>
        <v>0</v>
      </c>
      <c r="VB107" s="27">
        <f ca="1">OFFSET('Hero Skills'!$A$1,VB$98,$BJ107)</f>
        <v>0</v>
      </c>
      <c r="VC107" s="27">
        <f ca="1">OFFSET('Hero Skills'!$A$1,VC$98,$BJ107)</f>
        <v>0</v>
      </c>
      <c r="VD107" s="27">
        <f ca="1">OFFSET('Hero Skills'!$A$1,VD$98,$BJ107)</f>
        <v>0</v>
      </c>
      <c r="VE107" s="27">
        <f ca="1">OFFSET('Hero Skills'!$A$1,VE$98,$BJ107)</f>
        <v>0</v>
      </c>
      <c r="VF107" s="27">
        <f ca="1">OFFSET('Hero Skills'!$A$1,VF$98,$BJ107)</f>
        <v>0</v>
      </c>
      <c r="VG107" s="27">
        <f ca="1">OFFSET('Hero Skills'!$A$1,VG$98,$BJ107)</f>
        <v>0</v>
      </c>
      <c r="VH107" s="27">
        <f ca="1">OFFSET('Hero Skills'!$A$1,VH$98,$BJ107)</f>
        <v>0</v>
      </c>
      <c r="VI107" s="27">
        <f ca="1">OFFSET('Hero Skills'!$A$1,VI$98,$BJ107)</f>
        <v>0</v>
      </c>
      <c r="VJ107" s="27">
        <f ca="1">OFFSET('Hero Skills'!$A$1,VJ$98,$BJ107)</f>
        <v>0</v>
      </c>
      <c r="VK107" s="27">
        <f ca="1">OFFSET('Hero Skills'!$A$1,VK$98,$BJ107)</f>
        <v>0</v>
      </c>
      <c r="VL107" s="27">
        <f ca="1">OFFSET('Hero Skills'!$A$1,VL$98,$BJ107)</f>
        <v>0</v>
      </c>
      <c r="VM107" s="27">
        <f ca="1">OFFSET('Hero Skills'!$A$1,VM$98,$BJ107)</f>
        <v>0</v>
      </c>
      <c r="VN107" s="27">
        <f ca="1">OFFSET('Hero Skills'!$A$1,VN$98,$BJ107)</f>
        <v>0</v>
      </c>
      <c r="VO107" s="27">
        <f ca="1">OFFSET('Hero Skills'!$A$1,VO$98,$BJ107)</f>
        <v>0</v>
      </c>
      <c r="VP107" s="27">
        <f ca="1">OFFSET('Hero Skills'!$A$1,VP$98,$BJ107)</f>
        <v>0</v>
      </c>
      <c r="VQ107" s="27">
        <f ca="1">OFFSET('Hero Skills'!$A$1,VQ$98,$BJ107)</f>
        <v>0</v>
      </c>
      <c r="VR107" s="27">
        <f ca="1">OFFSET('Hero Skills'!$A$1,VR$98,$BJ107)</f>
        <v>0</v>
      </c>
      <c r="VS107" s="27">
        <f ca="1">OFFSET('Hero Skills'!$A$1,VS$98,$BJ107)</f>
        <v>0</v>
      </c>
      <c r="VT107" s="27">
        <f ca="1">OFFSET('Hero Skills'!$A$1,VT$98,$BJ107)</f>
        <v>0</v>
      </c>
      <c r="VU107" s="27">
        <f ca="1">OFFSET('Hero Skills'!$A$1,VU$98,$BJ107)</f>
        <v>0</v>
      </c>
      <c r="VV107" s="27">
        <f ca="1">OFFSET('Hero Skills'!$A$1,VV$98,$BJ107)</f>
        <v>0</v>
      </c>
      <c r="VW107" s="27">
        <f ca="1">OFFSET('Hero Skills'!$A$1,VW$98,$BJ107)</f>
        <v>0</v>
      </c>
      <c r="VX107" s="27">
        <f ca="1">OFFSET('Hero Skills'!$A$1,VX$98,$BJ107)</f>
        <v>0</v>
      </c>
      <c r="VY107" s="27">
        <f ca="1">OFFSET('Hero Skills'!$A$1,VY$98,$BJ107)</f>
        <v>0</v>
      </c>
      <c r="VZ107" s="27">
        <f ca="1">OFFSET('Hero Skills'!$A$1,VZ$98,$BJ107)</f>
        <v>0</v>
      </c>
      <c r="WA107" s="27">
        <f ca="1">OFFSET('Hero Skills'!$A$1,WA$98,$BJ107)</f>
        <v>0</v>
      </c>
      <c r="WB107" s="27">
        <f ca="1">OFFSET('Hero Skills'!$A$1,WB$98,$BJ107)</f>
        <v>0</v>
      </c>
    </row>
    <row r="108" spans="1:600" ht="12.75" x14ac:dyDescent="0.2">
      <c r="A108" s="2"/>
      <c r="B108" s="2"/>
      <c r="C108" s="2"/>
      <c r="D108" s="2"/>
      <c r="E108" s="2"/>
      <c r="F108" s="258"/>
      <c r="G108" s="2"/>
      <c r="H108" s="2"/>
      <c r="I108" s="2"/>
      <c r="J108" s="70"/>
      <c r="K108" s="2"/>
      <c r="L108" s="70"/>
      <c r="M108" s="70"/>
      <c r="N108" s="7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AF108" s="27" t="s">
        <v>153</v>
      </c>
      <c r="AI108" s="27" t="e">
        <f ca="1">-$E$13*(1+AK117)</f>
        <v>#VALUE!</v>
      </c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>
        <v>1</v>
      </c>
      <c r="AZ108" s="259">
        <v>-0.3</v>
      </c>
      <c r="BA108" s="27">
        <v>2</v>
      </c>
      <c r="BB108" s="27"/>
      <c r="BC108" s="27"/>
      <c r="BD108" s="27"/>
      <c r="BE108" s="27"/>
      <c r="BF108" s="27"/>
      <c r="BG108" s="27"/>
      <c r="BH108" s="27"/>
      <c r="BI108" s="27"/>
      <c r="BJ108" s="27">
        <v>9</v>
      </c>
      <c r="BK108" s="109" t="s">
        <v>154</v>
      </c>
      <c r="BL108" s="259">
        <f ca="1">OFFSET('Hero Skills'!$A$1,BL$98,$BJ108)</f>
        <v>0</v>
      </c>
      <c r="BM108" s="259">
        <f ca="1">OFFSET('Hero Skills'!$A$1,BM$98,$BJ108)</f>
        <v>0</v>
      </c>
      <c r="BN108" s="259">
        <f ca="1">OFFSET('Hero Skills'!$A$1,BN$98,$BJ108)</f>
        <v>0</v>
      </c>
      <c r="BO108" s="259">
        <f ca="1">OFFSET('Hero Skills'!$A$1,BO$98,$BJ108)</f>
        <v>0</v>
      </c>
      <c r="BP108" s="259">
        <f ca="1">OFFSET('Hero Skills'!$A$1,BP$98,$BJ108)</f>
        <v>0</v>
      </c>
      <c r="BQ108" s="259">
        <f ca="1">OFFSET('Hero Skills'!$A$1,BQ$98,$BJ108)</f>
        <v>0</v>
      </c>
      <c r="BR108" s="259">
        <f ca="1">OFFSET('Hero Skills'!$A$1,BR$98,$BJ108)</f>
        <v>0</v>
      </c>
      <c r="BS108" s="259">
        <f ca="1">OFFSET('Hero Skills'!$A$1,BS$98,$BJ108)</f>
        <v>0</v>
      </c>
      <c r="BT108" s="259">
        <f ca="1">OFFSET('Hero Skills'!$A$1,BT$98,$BJ108)</f>
        <v>1</v>
      </c>
      <c r="BU108" s="259">
        <f ca="1">OFFSET('Hero Skills'!$A$1,BU$98,$BJ108)</f>
        <v>0</v>
      </c>
      <c r="BV108" s="259">
        <f ca="1">OFFSET('Hero Skills'!$A$1,BV$98,$BJ108)</f>
        <v>0</v>
      </c>
      <c r="BW108" s="259">
        <f ca="1">OFFSET('Hero Skills'!$A$1,BW$98,$BJ108)</f>
        <v>0</v>
      </c>
      <c r="BX108" s="259">
        <f ca="1">OFFSET('Hero Skills'!$A$1,BX$98,$BJ108)</f>
        <v>0</v>
      </c>
      <c r="BY108" s="259">
        <f ca="1">OFFSET('Hero Skills'!$A$1,BY$98,$BJ108)</f>
        <v>0</v>
      </c>
      <c r="BZ108" s="259">
        <f ca="1">OFFSET('Hero Skills'!$A$1,BZ$98,$BJ108)</f>
        <v>0</v>
      </c>
      <c r="CA108" s="259">
        <f ca="1">OFFSET('Hero Skills'!$A$1,CA$98,$BJ108)</f>
        <v>1</v>
      </c>
      <c r="CB108" s="259">
        <f ca="1">OFFSET('Hero Skills'!$A$1,CB$98,$BJ108)</f>
        <v>1</v>
      </c>
      <c r="CC108" s="259">
        <f ca="1">OFFSET('Hero Skills'!$A$1,CC$98,$BJ108)</f>
        <v>0</v>
      </c>
      <c r="CD108" s="259">
        <f ca="1">OFFSET('Hero Skills'!$A$1,CD$98,$BJ108)</f>
        <v>0</v>
      </c>
      <c r="CE108" s="259">
        <f ca="1">OFFSET('Hero Skills'!$A$1,CE$98,$BJ108)</f>
        <v>0</v>
      </c>
      <c r="CF108" s="259">
        <f ca="1">OFFSET('Hero Skills'!$A$1,CF$98,$BJ108)</f>
        <v>0</v>
      </c>
      <c r="CG108" s="259">
        <f ca="1">OFFSET('Hero Skills'!$A$1,CG$98,$BJ108)</f>
        <v>0</v>
      </c>
      <c r="CH108" s="259">
        <f ca="1">OFFSET('Hero Skills'!$A$1,CH$98,$BJ108)</f>
        <v>0</v>
      </c>
      <c r="CI108" s="259">
        <f ca="1">OFFSET('Hero Skills'!$A$1,CI$98,$BJ108)</f>
        <v>0</v>
      </c>
      <c r="CJ108" s="259">
        <f ca="1">OFFSET('Hero Skills'!$A$1,CJ$98,$BJ108)</f>
        <v>0</v>
      </c>
      <c r="CK108" s="259">
        <f ca="1">OFFSET('Hero Skills'!$A$1,CK$98,$BJ108)</f>
        <v>0</v>
      </c>
      <c r="CL108" s="259">
        <f ca="1">OFFSET('Hero Skills'!$A$1,CL$98,$BJ108)</f>
        <v>0</v>
      </c>
      <c r="CM108" s="259">
        <f ca="1">OFFSET('Hero Skills'!$A$1,CM$98,$BJ108)</f>
        <v>0</v>
      </c>
      <c r="CN108" s="259">
        <f ca="1">OFFSET('Hero Skills'!$A$1,CN$98,$BJ108)</f>
        <v>0</v>
      </c>
      <c r="CO108" s="259">
        <f ca="1">OFFSET('Hero Skills'!$A$1,CO$98,$BJ108)</f>
        <v>0</v>
      </c>
      <c r="CP108" s="259">
        <f ca="1">OFFSET('Hero Skills'!$A$1,CP$98,$BJ108)</f>
        <v>1</v>
      </c>
      <c r="CQ108" s="259">
        <f ca="1">OFFSET('Hero Skills'!$A$1,CQ$98,$BJ108)</f>
        <v>1</v>
      </c>
      <c r="CR108" s="259">
        <f ca="1">OFFSET('Hero Skills'!$A$1,CR$98,$BJ108)</f>
        <v>0</v>
      </c>
      <c r="CS108" s="259">
        <f ca="1">OFFSET('Hero Skills'!$A$1,CS$98,$BJ108)</f>
        <v>0</v>
      </c>
      <c r="CT108" s="259">
        <f ca="1">OFFSET('Hero Skills'!$A$1,CT$98,$BJ108)</f>
        <v>0</v>
      </c>
      <c r="CU108" s="259">
        <f ca="1">OFFSET('Hero Skills'!$A$1,CU$98,$BJ108)</f>
        <v>0</v>
      </c>
      <c r="CV108" s="259">
        <f ca="1">OFFSET('Hero Skills'!$A$1,CV$98,$BJ108)</f>
        <v>0.4</v>
      </c>
      <c r="CW108" s="259">
        <f ca="1">OFFSET('Hero Skills'!$A$1,CW$98,$BJ108)</f>
        <v>0.4</v>
      </c>
      <c r="CX108" s="259">
        <f ca="1">OFFSET('Hero Skills'!$A$1,CX$98,$BJ108)</f>
        <v>0.4</v>
      </c>
      <c r="CY108" s="259">
        <f ca="1">OFFSET('Hero Skills'!$A$1,CY$98,$BJ108)</f>
        <v>0.4</v>
      </c>
      <c r="CZ108" s="259">
        <f ca="1">OFFSET('Hero Skills'!$A$1,CZ$98,$BJ108)</f>
        <v>0.4</v>
      </c>
      <c r="DA108" s="259">
        <f ca="1">OFFSET('Hero Skills'!$A$1,DA$98,$BJ108)</f>
        <v>0.4</v>
      </c>
      <c r="DB108" s="259">
        <f ca="1">OFFSET('Hero Skills'!$A$1,DB$98,$BJ108)</f>
        <v>0</v>
      </c>
      <c r="DC108" s="259">
        <f ca="1">OFFSET('Hero Skills'!$A$1,DC$98,$BJ108)</f>
        <v>0</v>
      </c>
      <c r="DD108" s="259">
        <f ca="1">OFFSET('Hero Skills'!$A$1,DD$98,$BJ108)</f>
        <v>0</v>
      </c>
      <c r="DE108" s="259">
        <f ca="1">OFFSET('Hero Skills'!$A$1,DE$98,$BJ108)</f>
        <v>0.5</v>
      </c>
      <c r="DF108" s="259">
        <f ca="1">OFFSET('Hero Skills'!$A$1,DF$98,$BJ108)</f>
        <v>0.5</v>
      </c>
      <c r="DG108" s="259">
        <f ca="1">OFFSET('Hero Skills'!$A$1,DG$98,$BJ108)</f>
        <v>0.5</v>
      </c>
      <c r="DH108" s="259">
        <f ca="1">OFFSET('Hero Skills'!$A$1,DH$98,$BJ108)</f>
        <v>0</v>
      </c>
      <c r="DI108" s="259">
        <f ca="1">OFFSET('Hero Skills'!$A$1,DI$98,$BJ108)</f>
        <v>0</v>
      </c>
      <c r="DJ108" s="259">
        <f ca="1">OFFSET('Hero Skills'!$A$1,DJ$98,$BJ108)</f>
        <v>1</v>
      </c>
      <c r="DK108" s="259">
        <f ca="1">OFFSET('Hero Skills'!$A$1,DK$98,$BJ108)</f>
        <v>1</v>
      </c>
      <c r="DL108" s="259">
        <f ca="1">OFFSET('Hero Skills'!$A$1,DL$98,$BJ108)</f>
        <v>0</v>
      </c>
      <c r="DM108" s="259">
        <f ca="1">OFFSET('Hero Skills'!$A$1,DM$98,$BJ108)</f>
        <v>0</v>
      </c>
      <c r="DN108" s="259">
        <f ca="1">OFFSET('Hero Skills'!$A$1,DN$98,$BJ108)</f>
        <v>0</v>
      </c>
      <c r="DO108" s="259">
        <f ca="1">OFFSET('Hero Skills'!$A$1,DO$98,$BJ108)</f>
        <v>0</v>
      </c>
      <c r="DP108" s="259">
        <f ca="1">OFFSET('Hero Skills'!$A$1,DP$98,$BJ108)</f>
        <v>0</v>
      </c>
      <c r="DQ108" s="259">
        <f ca="1">OFFSET('Hero Skills'!$A$1,DQ$98,$BJ108)</f>
        <v>0</v>
      </c>
      <c r="DR108" s="259">
        <f ca="1">OFFSET('Hero Skills'!$A$1,DR$98,$BJ108)</f>
        <v>1</v>
      </c>
      <c r="DS108" s="259">
        <f ca="1">OFFSET('Hero Skills'!$A$1,DS$98,$BJ108)</f>
        <v>1</v>
      </c>
      <c r="DT108" s="259">
        <f ca="1">OFFSET('Hero Skills'!$A$1,DT$98,$BJ108)</f>
        <v>1</v>
      </c>
      <c r="DU108" s="259">
        <f ca="1">OFFSET('Hero Skills'!$A$1,DU$98,$BJ108)</f>
        <v>1</v>
      </c>
      <c r="DV108" s="259">
        <f ca="1">OFFSET('Hero Skills'!$A$1,DV$98,$BJ108)</f>
        <v>1</v>
      </c>
      <c r="DW108" s="259">
        <f ca="1">OFFSET('Hero Skills'!$A$1,DW$98,$BJ108)</f>
        <v>1</v>
      </c>
      <c r="DX108" s="259">
        <f ca="1">OFFSET('Hero Skills'!$A$1,DX$98,$BJ108)</f>
        <v>1</v>
      </c>
      <c r="DY108" s="259">
        <f ca="1">OFFSET('Hero Skills'!$A$1,DY$98,$BJ108)</f>
        <v>0</v>
      </c>
      <c r="DZ108" s="259">
        <f ca="1">OFFSET('Hero Skills'!$A$1,DZ$98,$BJ108)</f>
        <v>0</v>
      </c>
      <c r="EA108" s="259">
        <f ca="1">OFFSET('Hero Skills'!$A$1,EA$98,$BJ108)</f>
        <v>0</v>
      </c>
      <c r="EB108" s="259">
        <f ca="1">OFFSET('Hero Skills'!$A$1,EB$98,$BJ108)</f>
        <v>0</v>
      </c>
      <c r="EC108" s="259">
        <f ca="1">OFFSET('Hero Skills'!$A$1,EC$98,$BJ108)</f>
        <v>0</v>
      </c>
      <c r="ED108" s="259">
        <f ca="1">OFFSET('Hero Skills'!$A$1,ED$98,$BJ108)</f>
        <v>0</v>
      </c>
      <c r="EE108" s="259">
        <f ca="1">OFFSET('Hero Skills'!$A$1,EE$98,$BJ108)</f>
        <v>0</v>
      </c>
      <c r="EF108" s="259">
        <f ca="1">OFFSET('Hero Skills'!$A$1,EF$98,$BJ108)</f>
        <v>0</v>
      </c>
      <c r="EG108" s="259">
        <f ca="1">OFFSET('Hero Skills'!$A$1,EG$98,$BJ108)</f>
        <v>0</v>
      </c>
      <c r="EH108" s="259">
        <f ca="1">OFFSET('Hero Skills'!$A$1,EH$98,$BJ108)</f>
        <v>0</v>
      </c>
      <c r="EI108" s="259">
        <f ca="1">OFFSET('Hero Skills'!$A$1,EI$98,$BJ108)</f>
        <v>0</v>
      </c>
      <c r="EJ108" s="259">
        <f ca="1">OFFSET('Hero Skills'!$A$1,EJ$98,$BJ108)</f>
        <v>0</v>
      </c>
      <c r="EK108" s="259">
        <f ca="1">OFFSET('Hero Skills'!$A$1,EK$98,$BJ108)</f>
        <v>0</v>
      </c>
      <c r="EL108" s="259">
        <f ca="1">OFFSET('Hero Skills'!$A$1,EL$98,$BJ108)</f>
        <v>0</v>
      </c>
      <c r="EM108" s="259">
        <f ca="1">OFFSET('Hero Skills'!$A$1,EM$98,$BJ108)</f>
        <v>0</v>
      </c>
      <c r="EN108" s="259">
        <f ca="1">OFFSET('Hero Skills'!$A$1,EN$98,$BJ108)</f>
        <v>0</v>
      </c>
      <c r="EO108" s="259">
        <f ca="1">OFFSET('Hero Skills'!$A$1,EO$98,$BJ108)</f>
        <v>0</v>
      </c>
      <c r="EP108" s="259">
        <f ca="1">OFFSET('Hero Skills'!$A$1,EP$98,$BJ108)</f>
        <v>0</v>
      </c>
      <c r="EQ108" s="259">
        <f ca="1">OFFSET('Hero Skills'!$A$1,EQ$98,$BJ108)</f>
        <v>0</v>
      </c>
      <c r="ER108" s="259">
        <f ca="1">OFFSET('Hero Skills'!$A$1,ER$98,$BJ108)</f>
        <v>0</v>
      </c>
      <c r="ES108" s="259">
        <f ca="1">OFFSET('Hero Skills'!$A$1,ES$98,$BJ108)</f>
        <v>0</v>
      </c>
      <c r="ET108" s="259">
        <f ca="1">OFFSET('Hero Skills'!$A$1,ET$98,$BJ108)</f>
        <v>0</v>
      </c>
      <c r="EU108" s="259">
        <f ca="1">OFFSET('Hero Skills'!$A$1,EU$98,$BJ108)</f>
        <v>0</v>
      </c>
      <c r="EV108" s="259">
        <f ca="1">OFFSET('Hero Skills'!$A$1,EV$98,$BJ108)</f>
        <v>0</v>
      </c>
      <c r="EW108" s="259">
        <f ca="1">OFFSET('Hero Skills'!$A$1,EW$98,$BJ108)</f>
        <v>0</v>
      </c>
      <c r="EX108" s="259">
        <f ca="1">OFFSET('Hero Skills'!$A$1,EX$98,$BJ108)</f>
        <v>0</v>
      </c>
      <c r="EY108" s="259">
        <f ca="1">OFFSET('Hero Skills'!$A$1,EY$98,$BJ108)</f>
        <v>0</v>
      </c>
      <c r="EZ108" s="259">
        <f ca="1">OFFSET('Hero Skills'!$A$1,EZ$98,$BJ108)</f>
        <v>0</v>
      </c>
      <c r="FA108" s="259">
        <f ca="1">OFFSET('Hero Skills'!$A$1,FA$98,$BJ108)</f>
        <v>0</v>
      </c>
      <c r="FB108" s="259">
        <f ca="1">OFFSET('Hero Skills'!$A$1,FB$98,$BJ108)</f>
        <v>0</v>
      </c>
      <c r="FC108" s="259">
        <f ca="1">OFFSET('Hero Skills'!$A$1,FC$98,$BJ108)</f>
        <v>1</v>
      </c>
      <c r="FD108" s="259">
        <f ca="1">OFFSET('Hero Skills'!$A$1,FD$98,$BJ108)</f>
        <v>1</v>
      </c>
      <c r="FE108" s="259">
        <f ca="1">OFFSET('Hero Skills'!$A$1,FE$98,$BJ108)</f>
        <v>1</v>
      </c>
      <c r="FF108" s="259">
        <f ca="1">OFFSET('Hero Skills'!$A$1,FF$98,$BJ108)</f>
        <v>1</v>
      </c>
      <c r="FG108" s="259">
        <f ca="1">OFFSET('Hero Skills'!$A$1,FG$98,$BJ108)</f>
        <v>0</v>
      </c>
      <c r="FH108" s="259">
        <f ca="1">OFFSET('Hero Skills'!$A$1,FH$98,$BJ108)</f>
        <v>0</v>
      </c>
      <c r="FI108" s="259">
        <f ca="1">OFFSET('Hero Skills'!$A$1,FI$98,$BJ108)</f>
        <v>0</v>
      </c>
      <c r="FJ108" s="259">
        <f ca="1">OFFSET('Hero Skills'!$A$1,FJ$98,$BJ108)</f>
        <v>0</v>
      </c>
      <c r="FK108" s="259">
        <f ca="1">OFFSET('Hero Skills'!$A$1,FK$98,$BJ108)</f>
        <v>0</v>
      </c>
      <c r="FL108" s="259">
        <f ca="1">OFFSET('Hero Skills'!$A$1,FL$98,$BJ108)</f>
        <v>0</v>
      </c>
      <c r="FM108" s="259">
        <f ca="1">OFFSET('Hero Skills'!$A$1,FM$98,$BJ108)</f>
        <v>0</v>
      </c>
      <c r="FN108" s="259">
        <f ca="1">OFFSET('Hero Skills'!$A$1,FN$98,$BJ108)</f>
        <v>0</v>
      </c>
      <c r="FO108" s="259">
        <f ca="1">OFFSET('Hero Skills'!$A$1,FO$98,$BJ108)</f>
        <v>1</v>
      </c>
      <c r="FP108" s="259">
        <f ca="1">OFFSET('Hero Skills'!$A$1,FP$98,$BJ108)</f>
        <v>1</v>
      </c>
      <c r="FQ108" s="259">
        <f ca="1">OFFSET('Hero Skills'!$A$1,FQ$98,$BJ108)</f>
        <v>1</v>
      </c>
      <c r="FR108" s="259">
        <f ca="1">OFFSET('Hero Skills'!$A$1,FR$98,$BJ108)</f>
        <v>1</v>
      </c>
      <c r="FS108" s="259">
        <f ca="1">OFFSET('Hero Skills'!$A$1,FS$98,$BJ108)</f>
        <v>1</v>
      </c>
      <c r="FT108" s="259">
        <f ca="1">OFFSET('Hero Skills'!$A$1,FT$98,$BJ108)</f>
        <v>1</v>
      </c>
      <c r="FU108" s="259">
        <f ca="1">OFFSET('Hero Skills'!$A$1,FU$98,$BJ108)</f>
        <v>0</v>
      </c>
      <c r="FV108" s="259">
        <f ca="1">OFFSET('Hero Skills'!$A$1,FV$98,$BJ108)</f>
        <v>0</v>
      </c>
      <c r="FW108" s="259">
        <f ca="1">OFFSET('Hero Skills'!$A$1,FW$98,$BJ108)</f>
        <v>0</v>
      </c>
      <c r="FX108" s="259">
        <f ca="1">OFFSET('Hero Skills'!$A$1,FX$98,$BJ108)</f>
        <v>0</v>
      </c>
      <c r="FY108" s="259">
        <f ca="1">OFFSET('Hero Skills'!$A$1,FY$98,$BJ108)</f>
        <v>0</v>
      </c>
      <c r="FZ108" s="259">
        <f ca="1">OFFSET('Hero Skills'!$A$1,FZ$98,$BJ108)</f>
        <v>0</v>
      </c>
      <c r="GA108" s="259">
        <f ca="1">OFFSET('Hero Skills'!$A$1,GA$98,$BJ108)</f>
        <v>1</v>
      </c>
      <c r="GB108" s="259">
        <f ca="1">OFFSET('Hero Skills'!$A$1,GB$98,$BJ108)</f>
        <v>1</v>
      </c>
      <c r="GC108" s="259">
        <f ca="1">OFFSET('Hero Skills'!$A$1,GC$98,$BJ108)</f>
        <v>1</v>
      </c>
      <c r="GD108" s="259">
        <f ca="1">OFFSET('Hero Skills'!$A$1,GD$98,$BJ108)</f>
        <v>1</v>
      </c>
      <c r="GE108" s="259">
        <f ca="1">OFFSET('Hero Skills'!$A$1,GE$98,$BJ108)</f>
        <v>0.4</v>
      </c>
      <c r="GF108" s="259">
        <f ca="1">OFFSET('Hero Skills'!$A$1,GF$98,$BJ108)</f>
        <v>0.4</v>
      </c>
      <c r="GG108" s="259">
        <f ca="1">OFFSET('Hero Skills'!$A$1,GG$98,$BJ108)</f>
        <v>0.4</v>
      </c>
      <c r="GH108" s="259">
        <f ca="1">OFFSET('Hero Skills'!$A$1,GH$98,$BJ108)</f>
        <v>0</v>
      </c>
      <c r="GI108" s="259">
        <f ca="1">OFFSET('Hero Skills'!$A$1,GI$98,$BJ108)</f>
        <v>0</v>
      </c>
      <c r="GJ108" s="259">
        <f ca="1">OFFSET('Hero Skills'!$A$1,GJ$98,$BJ108)</f>
        <v>0</v>
      </c>
      <c r="GK108" s="259">
        <f ca="1">OFFSET('Hero Skills'!$A$1,GK$98,$BJ108)</f>
        <v>0</v>
      </c>
      <c r="GL108" s="259">
        <f ca="1">OFFSET('Hero Skills'!$A$1,GL$98,$BJ108)</f>
        <v>0</v>
      </c>
      <c r="GM108" s="259">
        <f ca="1">OFFSET('Hero Skills'!$A$1,GM$98,$BJ108)</f>
        <v>0</v>
      </c>
      <c r="GN108" s="259">
        <f ca="1">OFFSET('Hero Skills'!$A$1,GN$98,$BJ108)</f>
        <v>1</v>
      </c>
      <c r="GO108" s="259">
        <f ca="1">OFFSET('Hero Skills'!$A$1,GO$98,$BJ108)</f>
        <v>1</v>
      </c>
      <c r="GP108" s="259">
        <f ca="1">OFFSET('Hero Skills'!$A$1,GP$98,$BJ108)</f>
        <v>0.2</v>
      </c>
      <c r="GQ108" s="259">
        <f ca="1">OFFSET('Hero Skills'!$A$1,GQ$98,$BJ108)</f>
        <v>0.2</v>
      </c>
      <c r="GR108" s="259">
        <f ca="1">OFFSET('Hero Skills'!$A$1,GR$98,$BJ108)</f>
        <v>0.2</v>
      </c>
      <c r="GS108" s="259">
        <f ca="1">OFFSET('Hero Skills'!$A$1,GS$98,$BJ108)</f>
        <v>0</v>
      </c>
      <c r="GT108" s="259">
        <f ca="1">OFFSET('Hero Skills'!$A$1,GT$98,$BJ108)</f>
        <v>0</v>
      </c>
      <c r="GU108" s="259">
        <f ca="1">OFFSET('Hero Skills'!$A$1,GU$98,$BJ108)</f>
        <v>0</v>
      </c>
      <c r="GV108" s="259">
        <f ca="1">OFFSET('Hero Skills'!$A$1,GV$98,$BJ108)</f>
        <v>0</v>
      </c>
      <c r="GW108" s="259">
        <f ca="1">OFFSET('Hero Skills'!$A$1,GW$98,$BJ108)</f>
        <v>0</v>
      </c>
      <c r="GX108" s="259">
        <f ca="1">OFFSET('Hero Skills'!$A$1,GX$98,$BJ108)</f>
        <v>0</v>
      </c>
      <c r="GY108" s="259">
        <f ca="1">OFFSET('Hero Skills'!$A$1,GY$98,$BJ108)</f>
        <v>0</v>
      </c>
      <c r="GZ108" s="259">
        <f ca="1">OFFSET('Hero Skills'!$A$1,GZ$98,$BJ108)</f>
        <v>0</v>
      </c>
      <c r="HA108" s="259">
        <f ca="1">OFFSET('Hero Skills'!$A$1,HA$98,$BJ108)</f>
        <v>0</v>
      </c>
      <c r="HB108" s="259">
        <f ca="1">OFFSET('Hero Skills'!$A$1,HB$98,$BJ108)</f>
        <v>0.25</v>
      </c>
      <c r="HC108" s="259">
        <f ca="1">OFFSET('Hero Skills'!$A$1,HC$98,$BJ108)</f>
        <v>0.25</v>
      </c>
      <c r="HD108" s="259">
        <f ca="1">OFFSET('Hero Skills'!$A$1,HD$98,$BJ108)</f>
        <v>0.25</v>
      </c>
      <c r="HE108" s="259">
        <f ca="1">OFFSET('Hero Skills'!$A$1,HE$98,$BJ108)</f>
        <v>0</v>
      </c>
      <c r="HF108" s="259">
        <f ca="1">OFFSET('Hero Skills'!$A$1,HF$98,$BJ108)</f>
        <v>0</v>
      </c>
      <c r="HG108" s="259">
        <f ca="1">OFFSET('Hero Skills'!$A$1,HG$98,$BJ108)</f>
        <v>0</v>
      </c>
      <c r="HH108" s="259">
        <f ca="1">OFFSET('Hero Skills'!$A$1,HH$98,$BJ108)</f>
        <v>0</v>
      </c>
      <c r="HI108" s="259">
        <f ca="1">OFFSET('Hero Skills'!$A$1,HI$98,$BJ108)</f>
        <v>0</v>
      </c>
      <c r="HJ108" s="259">
        <f ca="1">OFFSET('Hero Skills'!$A$1,HJ$98,$BJ108)</f>
        <v>0</v>
      </c>
      <c r="HK108" s="259">
        <f ca="1">OFFSET('Hero Skills'!$A$1,HK$98,$BJ108)</f>
        <v>0</v>
      </c>
      <c r="HL108" s="259">
        <f ca="1">OFFSET('Hero Skills'!$A$1,HL$98,$BJ108)</f>
        <v>0.5</v>
      </c>
      <c r="HM108" s="259">
        <f ca="1">OFFSET('Hero Skills'!$A$1,HM$98,$BJ108)</f>
        <v>0</v>
      </c>
      <c r="HN108" s="259">
        <f ca="1">OFFSET('Hero Skills'!$A$1,HN$98,$BJ108)</f>
        <v>0</v>
      </c>
      <c r="HO108" s="259">
        <f ca="1">OFFSET('Hero Skills'!$A$1,HO$98,$BJ108)</f>
        <v>0</v>
      </c>
      <c r="HP108" s="259">
        <f ca="1">OFFSET('Hero Skills'!$A$1,HP$98,$BJ108)</f>
        <v>0</v>
      </c>
      <c r="HQ108" s="259">
        <f ca="1">OFFSET('Hero Skills'!$A$1,HQ$98,$BJ108)</f>
        <v>0</v>
      </c>
      <c r="HR108" s="259">
        <f ca="1">OFFSET('Hero Skills'!$A$1,HR$98,$BJ108)</f>
        <v>0</v>
      </c>
      <c r="HS108" s="259">
        <f ca="1">OFFSET('Hero Skills'!$A$1,HS$98,$BJ108)</f>
        <v>0</v>
      </c>
      <c r="HT108" s="259">
        <f ca="1">OFFSET('Hero Skills'!$A$1,HT$98,$BJ108)</f>
        <v>0</v>
      </c>
      <c r="HU108" s="259">
        <f ca="1">OFFSET('Hero Skills'!$A$1,HU$98,$BJ108)</f>
        <v>0</v>
      </c>
      <c r="HV108" s="259">
        <f ca="1">OFFSET('Hero Skills'!$A$1,HV$98,$BJ108)</f>
        <v>0</v>
      </c>
      <c r="HW108" s="259">
        <f ca="1">OFFSET('Hero Skills'!$A$1,HW$98,$BJ108)</f>
        <v>1</v>
      </c>
      <c r="HX108" s="259">
        <f ca="1">OFFSET('Hero Skills'!$A$1,HX$98,$BJ108)</f>
        <v>1</v>
      </c>
      <c r="HY108" s="259">
        <f ca="1">OFFSET('Hero Skills'!$A$1,HY$98,$BJ108)</f>
        <v>1</v>
      </c>
      <c r="HZ108" s="259">
        <f ca="1">OFFSET('Hero Skills'!$A$1,HZ$98,$BJ108)</f>
        <v>0</v>
      </c>
      <c r="IA108" s="259">
        <f ca="1">OFFSET('Hero Skills'!$A$1,IA$98,$BJ108)</f>
        <v>0</v>
      </c>
      <c r="IB108" s="259">
        <f ca="1">OFFSET('Hero Skills'!$A$1,IB$98,$BJ108)</f>
        <v>0</v>
      </c>
      <c r="IC108" s="259">
        <f ca="1">OFFSET('Hero Skills'!$A$1,IC$98,$BJ108)</f>
        <v>0</v>
      </c>
      <c r="ID108" s="259">
        <f ca="1">OFFSET('Hero Skills'!$A$1,ID$98,$BJ108)</f>
        <v>0</v>
      </c>
      <c r="IE108" s="259">
        <f ca="1">OFFSET('Hero Skills'!$A$1,IE$98,$BJ108)</f>
        <v>0</v>
      </c>
      <c r="IF108" s="259">
        <f ca="1">OFFSET('Hero Skills'!$A$1,IF$98,$BJ108)</f>
        <v>0.4</v>
      </c>
      <c r="IG108" s="259">
        <f ca="1">OFFSET('Hero Skills'!$A$1,IG$98,$BJ108)</f>
        <v>0</v>
      </c>
      <c r="IH108" s="259">
        <f ca="1">OFFSET('Hero Skills'!$A$1,IH$98,$BJ108)</f>
        <v>0</v>
      </c>
      <c r="II108" s="259">
        <f ca="1">OFFSET('Hero Skills'!$A$1,II$98,$BJ108)</f>
        <v>0</v>
      </c>
      <c r="IJ108" s="259">
        <f ca="1">OFFSET('Hero Skills'!$A$1,IJ$98,$BJ108)</f>
        <v>0</v>
      </c>
      <c r="IK108" s="259">
        <f ca="1">OFFSET('Hero Skills'!$A$1,IK$98,$BJ108)</f>
        <v>0</v>
      </c>
      <c r="IL108" s="259">
        <f ca="1">OFFSET('Hero Skills'!$A$1,IL$98,$BJ108)</f>
        <v>0</v>
      </c>
      <c r="IM108" s="259">
        <f ca="1">OFFSET('Hero Skills'!$A$1,IM$98,$BJ108)</f>
        <v>0</v>
      </c>
      <c r="IN108" s="259">
        <f ca="1">OFFSET('Hero Skills'!$A$1,IN$98,$BJ108)</f>
        <v>0</v>
      </c>
      <c r="IO108" s="259">
        <f ca="1">OFFSET('Hero Skills'!$A$1,IO$98,$BJ108)</f>
        <v>0</v>
      </c>
      <c r="IP108" s="259">
        <f ca="1">OFFSET('Hero Skills'!$A$1,IP$98,$BJ108)</f>
        <v>1</v>
      </c>
      <c r="IQ108" s="259">
        <f ca="1">OFFSET('Hero Skills'!$A$1,IQ$98,$BJ108)</f>
        <v>1</v>
      </c>
      <c r="IR108" s="259">
        <f ca="1">OFFSET('Hero Skills'!$A$1,IR$98,$BJ108)</f>
        <v>1</v>
      </c>
      <c r="IS108" s="259">
        <f ca="1">OFFSET('Hero Skills'!$A$1,IS$98,$BJ108)</f>
        <v>1</v>
      </c>
      <c r="IT108" s="259">
        <f ca="1">OFFSET('Hero Skills'!$A$1,IT$98,$BJ108)</f>
        <v>0</v>
      </c>
      <c r="IU108" s="259">
        <f ca="1">OFFSET('Hero Skills'!$A$1,IU$98,$BJ108)</f>
        <v>0</v>
      </c>
      <c r="IV108" s="259">
        <f ca="1">OFFSET('Hero Skills'!$A$1,IV$98,$BJ108)</f>
        <v>0</v>
      </c>
      <c r="IW108" s="259">
        <f ca="1">OFFSET('Hero Skills'!$A$1,IW$98,$BJ108)</f>
        <v>0</v>
      </c>
      <c r="IX108" s="259">
        <f ca="1">OFFSET('Hero Skills'!$A$1,IX$98,$BJ108)</f>
        <v>0</v>
      </c>
      <c r="IY108" s="259">
        <f ca="1">OFFSET('Hero Skills'!$A$1,IY$98,$BJ108)</f>
        <v>0</v>
      </c>
      <c r="IZ108" s="259">
        <f ca="1">OFFSET('Hero Skills'!$A$1,IZ$98,$BJ108)</f>
        <v>1</v>
      </c>
      <c r="JA108" s="259">
        <f ca="1">OFFSET('Hero Skills'!$A$1,JA$98,$BJ108)</f>
        <v>1</v>
      </c>
      <c r="JB108" s="259">
        <f ca="1">OFFSET('Hero Skills'!$A$1,JB$98,$BJ108)</f>
        <v>0</v>
      </c>
      <c r="JC108" s="259">
        <f ca="1">OFFSET('Hero Skills'!$A$1,JC$98,$BJ108)</f>
        <v>0</v>
      </c>
      <c r="JD108" s="259">
        <f ca="1">OFFSET('Hero Skills'!$A$1,JD$98,$BJ108)</f>
        <v>0</v>
      </c>
      <c r="JE108" s="259">
        <f ca="1">OFFSET('Hero Skills'!$A$1,JE$98,$BJ108)</f>
        <v>0</v>
      </c>
      <c r="JF108" s="259">
        <f ca="1">OFFSET('Hero Skills'!$A$1,JF$98,$BJ108)</f>
        <v>0</v>
      </c>
      <c r="JG108" s="259">
        <f ca="1">OFFSET('Hero Skills'!$A$1,JG$98,$BJ108)</f>
        <v>0</v>
      </c>
      <c r="JH108" s="259">
        <f ca="1">OFFSET('Hero Skills'!$A$1,JH$98,$BJ108)</f>
        <v>0</v>
      </c>
      <c r="JI108" s="259">
        <f ca="1">OFFSET('Hero Skills'!$A$1,JI$98,$BJ108)</f>
        <v>0</v>
      </c>
      <c r="JJ108" s="259">
        <f ca="1">OFFSET('Hero Skills'!$A$1,JJ$98,$BJ108)</f>
        <v>0</v>
      </c>
      <c r="JK108" s="259">
        <f ca="1">OFFSET('Hero Skills'!$A$1,JK$98,$BJ108)</f>
        <v>0</v>
      </c>
      <c r="JL108" s="259">
        <f ca="1">OFFSET('Hero Skills'!$A$1,JL$98,$BJ108)</f>
        <v>0</v>
      </c>
      <c r="JM108" s="259">
        <f ca="1">OFFSET('Hero Skills'!$A$1,JM$98,$BJ108)</f>
        <v>0</v>
      </c>
      <c r="JN108" s="259">
        <f ca="1">OFFSET('Hero Skills'!$A$1,JN$98,$BJ108)</f>
        <v>0</v>
      </c>
      <c r="JO108" s="259">
        <f ca="1">OFFSET('Hero Skills'!$A$1,JO$98,$BJ108)</f>
        <v>0</v>
      </c>
      <c r="JP108" s="259">
        <f ca="1">OFFSET('Hero Skills'!$A$1,JP$98,$BJ108)</f>
        <v>0</v>
      </c>
      <c r="JQ108" s="259">
        <f ca="1">OFFSET('Hero Skills'!$A$1,JQ$98,$BJ108)</f>
        <v>0</v>
      </c>
      <c r="JR108" s="259">
        <f ca="1">OFFSET('Hero Skills'!$A$1,JR$98,$BJ108)</f>
        <v>1</v>
      </c>
      <c r="JS108" s="259">
        <f ca="1">OFFSET('Hero Skills'!$A$1,JS$98,$BJ108)</f>
        <v>1</v>
      </c>
      <c r="JT108" s="259">
        <f ca="1">OFFSET('Hero Skills'!$A$1,JT$98,$BJ108)</f>
        <v>1</v>
      </c>
      <c r="JU108" s="259">
        <f ca="1">OFFSET('Hero Skills'!$A$1,JU$98,$BJ108)</f>
        <v>1</v>
      </c>
      <c r="JV108" s="259">
        <f ca="1">OFFSET('Hero Skills'!$A$1,JV$98,$BJ108)</f>
        <v>0</v>
      </c>
      <c r="JW108" s="259">
        <f ca="1">OFFSET('Hero Skills'!$A$1,JW$98,$BJ108)</f>
        <v>0</v>
      </c>
      <c r="JX108" s="259">
        <f ca="1">OFFSET('Hero Skills'!$A$1,JX$98,$BJ108)</f>
        <v>0</v>
      </c>
      <c r="JY108" s="259">
        <f ca="1">OFFSET('Hero Skills'!$A$1,JY$98,$BJ108)</f>
        <v>0</v>
      </c>
      <c r="JZ108" s="259">
        <f ca="1">OFFSET('Hero Skills'!$A$1,JZ$98,$BJ108)</f>
        <v>0</v>
      </c>
      <c r="KA108" s="259">
        <f ca="1">OFFSET('Hero Skills'!$A$1,KA$98,$BJ108)</f>
        <v>0</v>
      </c>
      <c r="KB108" s="259">
        <f ca="1">OFFSET('Hero Skills'!$A$1,KB$98,$BJ108)</f>
        <v>1</v>
      </c>
      <c r="KC108" s="259">
        <f ca="1">OFFSET('Hero Skills'!$A$1,KC$98,$BJ108)</f>
        <v>1</v>
      </c>
      <c r="KD108" s="259">
        <f ca="1">OFFSET('Hero Skills'!$A$1,KD$98,$BJ108)</f>
        <v>1</v>
      </c>
      <c r="KE108" s="259">
        <f ca="1">OFFSET('Hero Skills'!$A$1,KE$98,$BJ108)</f>
        <v>1</v>
      </c>
      <c r="KF108" s="259">
        <f ca="1">OFFSET('Hero Skills'!$A$1,KF$98,$BJ108)</f>
        <v>0</v>
      </c>
      <c r="KG108" s="259">
        <f ca="1">OFFSET('Hero Skills'!$A$1,KG$98,$BJ108)</f>
        <v>0</v>
      </c>
      <c r="KH108" s="259">
        <f ca="1">OFFSET('Hero Skills'!$A$1,KH$98,$BJ108)</f>
        <v>0</v>
      </c>
      <c r="KI108" s="259">
        <f ca="1">OFFSET('Hero Skills'!$A$1,KI$98,$BJ108)</f>
        <v>0</v>
      </c>
      <c r="KJ108" s="259">
        <f ca="1">OFFSET('Hero Skills'!$A$1,KJ$98,$BJ108)</f>
        <v>0</v>
      </c>
      <c r="KK108" s="259">
        <f ca="1">OFFSET('Hero Skills'!$A$1,KK$98,$BJ108)</f>
        <v>0</v>
      </c>
      <c r="KL108" s="259">
        <f ca="1">OFFSET('Hero Skills'!$A$1,KL$98,$BJ108)</f>
        <v>0</v>
      </c>
      <c r="KM108" s="259">
        <f ca="1">OFFSET('Hero Skills'!$A$1,KM$98,$BJ108)</f>
        <v>0</v>
      </c>
      <c r="KN108" s="259">
        <f ca="1">OFFSET('Hero Skills'!$A$1,KN$98,$BJ108)</f>
        <v>0</v>
      </c>
      <c r="KO108" s="259">
        <f ca="1">OFFSET('Hero Skills'!$A$1,KO$98,$BJ108)</f>
        <v>0</v>
      </c>
      <c r="KP108" s="259">
        <f ca="1">OFFSET('Hero Skills'!$A$1,KP$98,$BJ108)</f>
        <v>0</v>
      </c>
      <c r="KQ108" s="259">
        <f ca="1">OFFSET('Hero Skills'!$A$1,KQ$98,$BJ108)</f>
        <v>0</v>
      </c>
      <c r="KR108" s="259">
        <f ca="1">OFFSET('Hero Skills'!$A$1,KR$98,$BJ108)</f>
        <v>0</v>
      </c>
      <c r="KS108" s="259">
        <f ca="1">OFFSET('Hero Skills'!$A$1,KS$98,$BJ108)</f>
        <v>0</v>
      </c>
      <c r="KT108" s="259">
        <f ca="1">OFFSET('Hero Skills'!$A$1,KT$98,$BJ108)</f>
        <v>0</v>
      </c>
      <c r="KU108" s="259">
        <f ca="1">OFFSET('Hero Skills'!$A$1,KU$98,$BJ108)</f>
        <v>0</v>
      </c>
      <c r="KV108" s="259">
        <f ca="1">OFFSET('Hero Skills'!$A$1,KV$98,$BJ108)</f>
        <v>0</v>
      </c>
      <c r="KW108" s="259">
        <f ca="1">OFFSET('Hero Skills'!$A$1,KW$98,$BJ108)</f>
        <v>1</v>
      </c>
      <c r="KX108" s="259">
        <f ca="1">OFFSET('Hero Skills'!$A$1,KX$98,$BJ108)</f>
        <v>1</v>
      </c>
      <c r="KY108" s="259">
        <f ca="1">OFFSET('Hero Skills'!$A$1,KY$98,$BJ108)</f>
        <v>1</v>
      </c>
      <c r="KZ108" s="259">
        <f ca="1">OFFSET('Hero Skills'!$A$1,KZ$98,$BJ108)</f>
        <v>0</v>
      </c>
      <c r="LA108" s="259">
        <f ca="1">OFFSET('Hero Skills'!$A$1,LA$98,$BJ108)</f>
        <v>0</v>
      </c>
      <c r="LB108" s="259">
        <f ca="1">OFFSET('Hero Skills'!$A$1,LB$98,$BJ108)</f>
        <v>0</v>
      </c>
      <c r="LC108" s="259">
        <f ca="1">OFFSET('Hero Skills'!$A$1,LC$98,$BJ108)</f>
        <v>1</v>
      </c>
      <c r="LD108" s="259">
        <f ca="1">OFFSET('Hero Skills'!$A$1,LD$98,$BJ108)</f>
        <v>1</v>
      </c>
      <c r="LE108" s="259">
        <f ca="1">OFFSET('Hero Skills'!$A$1,LE$98,$BJ108)</f>
        <v>1</v>
      </c>
      <c r="LF108" s="259">
        <f ca="1">OFFSET('Hero Skills'!$A$1,LF$98,$BJ108)</f>
        <v>1</v>
      </c>
      <c r="LG108" s="259">
        <f ca="1">OFFSET('Hero Skills'!$A$1,LG$98,$BJ108)</f>
        <v>1</v>
      </c>
      <c r="LH108" s="259">
        <f ca="1">OFFSET('Hero Skills'!$A$1,LH$98,$BJ108)</f>
        <v>1</v>
      </c>
      <c r="LI108" s="259">
        <f ca="1">OFFSET('Hero Skills'!$A$1,LI$98,$BJ108)</f>
        <v>1</v>
      </c>
      <c r="LJ108" s="259">
        <f ca="1">OFFSET('Hero Skills'!$A$1,LJ$98,$BJ108)</f>
        <v>1</v>
      </c>
      <c r="LK108" s="259">
        <f ca="1">OFFSET('Hero Skills'!$A$1,LK$98,$BJ108)</f>
        <v>1</v>
      </c>
      <c r="LL108" s="259">
        <f ca="1">OFFSET('Hero Skills'!$A$1,LL$98,$BJ108)</f>
        <v>1</v>
      </c>
      <c r="LM108" s="259">
        <f ca="1">OFFSET('Hero Skills'!$A$1,LM$98,$BJ108)</f>
        <v>0</v>
      </c>
      <c r="LN108" s="259">
        <f ca="1">OFFSET('Hero Skills'!$A$1,LN$98,$BJ108)</f>
        <v>0</v>
      </c>
      <c r="LO108" s="259">
        <f ca="1">OFFSET('Hero Skills'!$A$1,LO$98,$BJ108)</f>
        <v>0</v>
      </c>
      <c r="LP108" s="259">
        <f ca="1">OFFSET('Hero Skills'!$A$1,LP$98,$BJ108)</f>
        <v>0</v>
      </c>
      <c r="LQ108" s="259">
        <f ca="1">OFFSET('Hero Skills'!$A$1,LQ$98,$BJ108)</f>
        <v>0</v>
      </c>
      <c r="LR108" s="259">
        <f ca="1">OFFSET('Hero Skills'!$A$1,LR$98,$BJ108)</f>
        <v>0</v>
      </c>
      <c r="LS108" s="259">
        <f ca="1">OFFSET('Hero Skills'!$A$1,LS$98,$BJ108)</f>
        <v>0</v>
      </c>
      <c r="LT108" s="259">
        <f ca="1">OFFSET('Hero Skills'!$A$1,LT$98,$BJ108)</f>
        <v>0</v>
      </c>
      <c r="LU108" s="259">
        <f ca="1">OFFSET('Hero Skills'!$A$1,LU$98,$BJ108)</f>
        <v>0</v>
      </c>
      <c r="LV108" s="259">
        <f ca="1">OFFSET('Hero Skills'!$A$1,LV$98,$BJ108)</f>
        <v>0</v>
      </c>
      <c r="LW108" s="259">
        <f ca="1">OFFSET('Hero Skills'!$A$1,LW$98,$BJ108)</f>
        <v>0</v>
      </c>
      <c r="LX108" s="259">
        <f ca="1">OFFSET('Hero Skills'!$A$1,LX$98,$BJ108)</f>
        <v>0</v>
      </c>
      <c r="LY108" s="259">
        <f ca="1">OFFSET('Hero Skills'!$A$1,LY$98,$BJ108)</f>
        <v>0</v>
      </c>
      <c r="LZ108" s="259">
        <f ca="1">OFFSET('Hero Skills'!$A$1,LZ$98,$BJ108)</f>
        <v>0</v>
      </c>
      <c r="MA108" s="259">
        <f ca="1">OFFSET('Hero Skills'!$A$1,MA$98,$BJ108)</f>
        <v>1</v>
      </c>
      <c r="MB108" s="259">
        <f ca="1">OFFSET('Hero Skills'!$A$1,MB$98,$BJ108)</f>
        <v>1</v>
      </c>
      <c r="MC108" s="259">
        <f ca="1">OFFSET('Hero Skills'!$A$1,MC$98,$BJ108)</f>
        <v>1</v>
      </c>
      <c r="MD108" s="259">
        <f ca="1">OFFSET('Hero Skills'!$A$1,MD$98,$BJ108)</f>
        <v>1</v>
      </c>
      <c r="ME108" s="259">
        <f ca="1">OFFSET('Hero Skills'!$A$1,ME$98,$BJ108)</f>
        <v>0</v>
      </c>
      <c r="MF108" s="259">
        <f ca="1">OFFSET('Hero Skills'!$A$1,MF$98,$BJ108)</f>
        <v>0</v>
      </c>
      <c r="MG108" s="259">
        <f ca="1">OFFSET('Hero Skills'!$A$1,MG$98,$BJ108)</f>
        <v>0</v>
      </c>
      <c r="MH108" s="259">
        <f ca="1">OFFSET('Hero Skills'!$A$1,MH$98,$BJ108)</f>
        <v>1</v>
      </c>
      <c r="MI108" s="259">
        <f ca="1">OFFSET('Hero Skills'!$A$1,MI$98,$BJ108)</f>
        <v>1</v>
      </c>
      <c r="MJ108" s="259">
        <f ca="1">OFFSET('Hero Skills'!$A$1,MJ$98,$BJ108)</f>
        <v>1</v>
      </c>
      <c r="MK108" s="259">
        <f ca="1">OFFSET('Hero Skills'!$A$1,MK$98,$BJ108)</f>
        <v>1</v>
      </c>
      <c r="ML108" s="259">
        <f ca="1">OFFSET('Hero Skills'!$A$1,ML$98,$BJ108)</f>
        <v>1</v>
      </c>
      <c r="MM108" s="259">
        <f ca="1">OFFSET('Hero Skills'!$A$1,MM$98,$BJ108)</f>
        <v>0.25</v>
      </c>
      <c r="MN108" s="259">
        <f ca="1">OFFSET('Hero Skills'!$A$1,MN$98,$BJ108)</f>
        <v>0.25</v>
      </c>
      <c r="MO108" s="259">
        <f ca="1">OFFSET('Hero Skills'!$A$1,MO$98,$BJ108)</f>
        <v>0.25</v>
      </c>
      <c r="MP108" s="259">
        <f ca="1">OFFSET('Hero Skills'!$A$1,MP$98,$BJ108)</f>
        <v>0</v>
      </c>
      <c r="MQ108" s="259">
        <f ca="1">OFFSET('Hero Skills'!$A$1,MQ$98,$BJ108)</f>
        <v>0</v>
      </c>
      <c r="MR108" s="259">
        <f ca="1">OFFSET('Hero Skills'!$A$1,MR$98,$BJ108)</f>
        <v>0</v>
      </c>
      <c r="MS108" s="259">
        <f ca="1">OFFSET('Hero Skills'!$A$1,MS$98,$BJ108)</f>
        <v>0.4</v>
      </c>
      <c r="MT108" s="259">
        <f ca="1">OFFSET('Hero Skills'!$A$1,MT$98,$BJ108)</f>
        <v>0.4</v>
      </c>
      <c r="MU108" s="259">
        <f ca="1">OFFSET('Hero Skills'!$A$1,MU$98,$BJ108)</f>
        <v>0.4</v>
      </c>
      <c r="MV108" s="259">
        <f ca="1">OFFSET('Hero Skills'!$A$1,MV$98,$BJ108)</f>
        <v>0</v>
      </c>
      <c r="MW108" s="259">
        <f ca="1">OFFSET('Hero Skills'!$A$1,MW$98,$BJ108)</f>
        <v>0</v>
      </c>
      <c r="MX108" s="259">
        <f ca="1">OFFSET('Hero Skills'!$A$1,MX$98,$BJ108)</f>
        <v>0</v>
      </c>
      <c r="MY108" s="259">
        <f ca="1">OFFSET('Hero Skills'!$A$1,MY$98,$BJ108)</f>
        <v>0</v>
      </c>
      <c r="MZ108" s="259">
        <f ca="1">OFFSET('Hero Skills'!$A$1,MZ$98,$BJ108)</f>
        <v>0</v>
      </c>
      <c r="NA108" s="259">
        <f ca="1">OFFSET('Hero Skills'!$A$1,NA$98,$BJ108)</f>
        <v>0</v>
      </c>
      <c r="NB108" s="259">
        <f ca="1">OFFSET('Hero Skills'!$A$1,NB$98,$BJ108)</f>
        <v>0</v>
      </c>
      <c r="NC108" s="259">
        <f ca="1">OFFSET('Hero Skills'!$A$1,NC$98,$BJ108)</f>
        <v>0</v>
      </c>
      <c r="ND108" s="259">
        <f ca="1">OFFSET('Hero Skills'!$A$1,ND$98,$BJ108)</f>
        <v>0</v>
      </c>
      <c r="NE108" s="259">
        <f ca="1">OFFSET('Hero Skills'!$A$1,NE$98,$BJ108)</f>
        <v>0</v>
      </c>
      <c r="NF108" s="259">
        <f ca="1">OFFSET('Hero Skills'!$A$1,NF$98,$BJ108)</f>
        <v>0</v>
      </c>
      <c r="NG108" s="259">
        <f ca="1">OFFSET('Hero Skills'!$A$1,NG$98,$BJ108)</f>
        <v>0</v>
      </c>
      <c r="NH108" s="259">
        <f ca="1">OFFSET('Hero Skills'!$A$1,NH$98,$BJ108)</f>
        <v>0.2</v>
      </c>
      <c r="NI108" s="259">
        <f ca="1">OFFSET('Hero Skills'!$A$1,NI$98,$BJ108)</f>
        <v>1</v>
      </c>
      <c r="NJ108" s="259">
        <f ca="1">OFFSET('Hero Skills'!$A$1,NJ$98,$BJ108)</f>
        <v>1</v>
      </c>
      <c r="NK108" s="259">
        <f ca="1">OFFSET('Hero Skills'!$A$1,NK$98,$BJ108)</f>
        <v>1</v>
      </c>
      <c r="NL108" s="259">
        <f ca="1">OFFSET('Hero Skills'!$A$1,NL$98,$BJ108)</f>
        <v>1</v>
      </c>
      <c r="NM108" s="259">
        <f ca="1">OFFSET('Hero Skills'!$A$1,NM$98,$BJ108)</f>
        <v>1</v>
      </c>
      <c r="NN108" s="259">
        <f ca="1">OFFSET('Hero Skills'!$A$1,NN$98,$BJ108)</f>
        <v>1</v>
      </c>
      <c r="NO108" s="259">
        <f ca="1">OFFSET('Hero Skills'!$A$1,NO$98,$BJ108)</f>
        <v>0</v>
      </c>
      <c r="NP108" s="259">
        <f ca="1">OFFSET('Hero Skills'!$A$1,NP$98,$BJ108)</f>
        <v>0</v>
      </c>
      <c r="NQ108" s="259">
        <f ca="1">OFFSET('Hero Skills'!$A$1,NQ$98,$BJ108)</f>
        <v>0</v>
      </c>
      <c r="NR108" s="259">
        <f ca="1">OFFSET('Hero Skills'!$A$1,NR$98,$BJ108)</f>
        <v>0</v>
      </c>
      <c r="NS108" s="259">
        <f ca="1">OFFSET('Hero Skills'!$A$1,NS$98,$BJ108)</f>
        <v>0</v>
      </c>
      <c r="NT108" s="259">
        <f ca="1">OFFSET('Hero Skills'!$A$1,NT$98,$BJ108)</f>
        <v>0</v>
      </c>
      <c r="NU108" s="259">
        <f ca="1">OFFSET('Hero Skills'!$A$1,NU$98,$BJ108)</f>
        <v>1</v>
      </c>
      <c r="NV108" s="259">
        <f ca="1">OFFSET('Hero Skills'!$A$1,NV$98,$BJ108)</f>
        <v>1</v>
      </c>
      <c r="NW108" s="259">
        <f ca="1">OFFSET('Hero Skills'!$A$1,NW$98,$BJ108)</f>
        <v>1</v>
      </c>
      <c r="NX108" s="259">
        <f ca="1">OFFSET('Hero Skills'!$A$1,NX$98,$BJ108)</f>
        <v>1</v>
      </c>
      <c r="NY108" s="259">
        <f ca="1">OFFSET('Hero Skills'!$A$1,NY$98,$BJ108)</f>
        <v>1</v>
      </c>
      <c r="NZ108" s="259">
        <f ca="1">OFFSET('Hero Skills'!$A$1,NZ$98,$BJ108)</f>
        <v>1</v>
      </c>
      <c r="OA108" s="259">
        <f ca="1">OFFSET('Hero Skills'!$A$1,OA$98,$BJ108)</f>
        <v>1</v>
      </c>
      <c r="OB108" s="259">
        <f ca="1">OFFSET('Hero Skills'!$A$1,OB$98,$BJ108)</f>
        <v>0</v>
      </c>
      <c r="OC108" s="259">
        <f ca="1">OFFSET('Hero Skills'!$A$1,OC$98,$BJ108)</f>
        <v>0</v>
      </c>
      <c r="OD108" s="259">
        <f ca="1">OFFSET('Hero Skills'!$A$1,OD$98,$BJ108)</f>
        <v>0</v>
      </c>
      <c r="OE108" s="259">
        <f ca="1">OFFSET('Hero Skills'!$A$1,OE$98,$BJ108)</f>
        <v>1</v>
      </c>
      <c r="OF108" s="259">
        <f ca="1">OFFSET('Hero Skills'!$A$1,OF$98,$BJ108)</f>
        <v>1</v>
      </c>
      <c r="OG108" s="259">
        <f ca="1">OFFSET('Hero Skills'!$A$1,OG$98,$BJ108)</f>
        <v>1</v>
      </c>
      <c r="OH108" s="259">
        <f ca="1">OFFSET('Hero Skills'!$A$1,OH$98,$BJ108)</f>
        <v>0</v>
      </c>
      <c r="OI108" s="259">
        <f ca="1">OFFSET('Hero Skills'!$A$1,OI$98,$BJ108)</f>
        <v>1</v>
      </c>
      <c r="OJ108" s="259">
        <f ca="1">OFFSET('Hero Skills'!$A$1,OJ$98,$BJ108)</f>
        <v>1</v>
      </c>
      <c r="OK108" s="259">
        <f ca="1">OFFSET('Hero Skills'!$A$1,OK$98,$BJ108)</f>
        <v>0</v>
      </c>
      <c r="OL108" s="259">
        <f ca="1">OFFSET('Hero Skills'!$A$1,OL$98,$BJ108)</f>
        <v>0</v>
      </c>
      <c r="OM108" s="259">
        <f ca="1">OFFSET('Hero Skills'!$A$1,OM$98,$BJ108)</f>
        <v>0</v>
      </c>
      <c r="ON108" s="259">
        <f ca="1">OFFSET('Hero Skills'!$A$1,ON$98,$BJ108)</f>
        <v>0</v>
      </c>
      <c r="OO108" s="259">
        <f ca="1">OFFSET('Hero Skills'!$A$1,OO$98,$BJ108)</f>
        <v>0</v>
      </c>
      <c r="OP108" s="259">
        <f ca="1">OFFSET('Hero Skills'!$A$1,OP$98,$BJ108)</f>
        <v>0</v>
      </c>
      <c r="OQ108" s="259">
        <f ca="1">OFFSET('Hero Skills'!$A$1,OQ$98,$BJ108)</f>
        <v>0.2</v>
      </c>
      <c r="OR108" s="259">
        <f ca="1">OFFSET('Hero Skills'!$A$1,OR$98,$BJ108)</f>
        <v>0.2</v>
      </c>
      <c r="OS108" s="259">
        <f ca="1">OFFSET('Hero Skills'!$A$1,OS$98,$BJ108)</f>
        <v>0.2</v>
      </c>
      <c r="OT108" s="259">
        <f ca="1">OFFSET('Hero Skills'!$A$1,OT$98,$BJ108)</f>
        <v>0.25</v>
      </c>
      <c r="OU108" s="259">
        <f ca="1">OFFSET('Hero Skills'!$A$1,OU$98,$BJ108)</f>
        <v>0</v>
      </c>
      <c r="OV108" s="259">
        <f ca="1">OFFSET('Hero Skills'!$A$1,OV$98,$BJ108)</f>
        <v>0</v>
      </c>
      <c r="OW108" s="259">
        <f ca="1">OFFSET('Hero Skills'!$A$1,OW$98,$BJ108)</f>
        <v>0</v>
      </c>
      <c r="OX108" s="259">
        <f ca="1">OFFSET('Hero Skills'!$A$1,OX$98,$BJ108)</f>
        <v>0.4</v>
      </c>
      <c r="OY108" s="259">
        <f ca="1">OFFSET('Hero Skills'!$A$1,OY$98,$BJ108)</f>
        <v>0.4</v>
      </c>
      <c r="OZ108" s="259">
        <f ca="1">OFFSET('Hero Skills'!$A$1,OZ$98,$BJ108)</f>
        <v>0.4</v>
      </c>
      <c r="PA108" s="259">
        <f ca="1">OFFSET('Hero Skills'!$A$1,PA$98,$BJ108)</f>
        <v>0</v>
      </c>
      <c r="PB108" s="259">
        <f ca="1">OFFSET('Hero Skills'!$A$1,PB$98,$BJ108)</f>
        <v>0</v>
      </c>
      <c r="PC108" s="259">
        <f ca="1">OFFSET('Hero Skills'!$A$1,PC$98,$BJ108)</f>
        <v>0</v>
      </c>
      <c r="PD108" s="259">
        <f ca="1">OFFSET('Hero Skills'!$A$1,PD$98,$BJ108)</f>
        <v>1</v>
      </c>
      <c r="PE108" s="259">
        <f ca="1">OFFSET('Hero Skills'!$A$1,PE$98,$BJ108)</f>
        <v>0</v>
      </c>
      <c r="PF108" s="259">
        <f ca="1">OFFSET('Hero Skills'!$A$1,PF$98,$BJ108)</f>
        <v>0</v>
      </c>
      <c r="PG108" s="259">
        <f ca="1">OFFSET('Hero Skills'!$A$1,PG$98,$BJ108)</f>
        <v>0</v>
      </c>
      <c r="PH108" s="259">
        <f ca="1">OFFSET('Hero Skills'!$A$1,PH$98,$BJ108)</f>
        <v>1</v>
      </c>
      <c r="PI108" s="259">
        <f ca="1">OFFSET('Hero Skills'!$A$1,PI$98,$BJ108)</f>
        <v>1</v>
      </c>
      <c r="PJ108" s="259">
        <f ca="1">OFFSET('Hero Skills'!$A$1,PJ$98,$BJ108)</f>
        <v>1</v>
      </c>
      <c r="PK108" s="259">
        <f ca="1">OFFSET('Hero Skills'!$A$1,PK$98,$BJ108)</f>
        <v>0</v>
      </c>
      <c r="PL108" s="259">
        <f ca="1">OFFSET('Hero Skills'!$A$1,PL$98,$BJ108)</f>
        <v>0</v>
      </c>
      <c r="PM108" s="259">
        <f ca="1">OFFSET('Hero Skills'!$A$1,PM$98,$BJ108)</f>
        <v>0</v>
      </c>
      <c r="PN108" s="259">
        <f ca="1">OFFSET('Hero Skills'!$A$1,PN$98,$BJ108)</f>
        <v>0</v>
      </c>
      <c r="PO108" s="259">
        <f ca="1">OFFSET('Hero Skills'!$A$1,PO$98,$BJ108)</f>
        <v>0</v>
      </c>
      <c r="PP108" s="259">
        <f ca="1">OFFSET('Hero Skills'!$A$1,PP$98,$BJ108)</f>
        <v>0</v>
      </c>
      <c r="PQ108" s="259">
        <f ca="1">OFFSET('Hero Skills'!$A$1,PQ$98,$BJ108)</f>
        <v>0</v>
      </c>
      <c r="PR108" s="259">
        <f ca="1">OFFSET('Hero Skills'!$A$1,PR$98,$BJ108)</f>
        <v>0</v>
      </c>
      <c r="PS108" s="259">
        <f ca="1">OFFSET('Hero Skills'!$A$1,PS$98,$BJ108)</f>
        <v>0</v>
      </c>
      <c r="PT108" s="259">
        <f ca="1">OFFSET('Hero Skills'!$A$1,PT$98,$BJ108)</f>
        <v>0.5</v>
      </c>
      <c r="PU108" s="259">
        <f ca="1">OFFSET('Hero Skills'!$A$1,PU$98,$BJ108)</f>
        <v>0.5</v>
      </c>
      <c r="PV108" s="259">
        <f ca="1">OFFSET('Hero Skills'!$A$1,PV$98,$BJ108)</f>
        <v>0.5</v>
      </c>
      <c r="PW108" s="259">
        <f ca="1">OFFSET('Hero Skills'!$A$1,PW$98,$BJ108)</f>
        <v>0.5</v>
      </c>
      <c r="PX108" s="259">
        <f ca="1">OFFSET('Hero Skills'!$A$1,PX$98,$BJ108)</f>
        <v>0.5</v>
      </c>
      <c r="PY108" s="259">
        <f ca="1">OFFSET('Hero Skills'!$A$1,PY$98,$BJ108)</f>
        <v>0.5</v>
      </c>
      <c r="PZ108" s="259">
        <f ca="1">OFFSET('Hero Skills'!$A$1,PZ$98,$BJ108)</f>
        <v>0.4</v>
      </c>
      <c r="QA108" s="259">
        <f ca="1">OFFSET('Hero Skills'!$A$1,QA$98,$BJ108)</f>
        <v>0.4</v>
      </c>
      <c r="QB108" s="259">
        <f ca="1">OFFSET('Hero Skills'!$A$1,QB$98,$BJ108)</f>
        <v>0.4</v>
      </c>
      <c r="QC108" s="259">
        <f ca="1">OFFSET('Hero Skills'!$A$1,QC$98,$BJ108)</f>
        <v>0</v>
      </c>
      <c r="QD108" s="259">
        <f ca="1">OFFSET('Hero Skills'!$A$1,QD$98,$BJ108)</f>
        <v>0</v>
      </c>
      <c r="QE108" s="259">
        <f ca="1">OFFSET('Hero Skills'!$A$1,QE$98,$BJ108)</f>
        <v>0</v>
      </c>
      <c r="QF108" s="259">
        <f ca="1">OFFSET('Hero Skills'!$A$1,QF$98,$BJ108)</f>
        <v>0.2</v>
      </c>
      <c r="QG108" s="259">
        <f ca="1">OFFSET('Hero Skills'!$A$1,QG$98,$BJ108)</f>
        <v>0.2</v>
      </c>
      <c r="QH108" s="259">
        <f ca="1">OFFSET('Hero Skills'!$A$1,QH$98,$BJ108)</f>
        <v>0.2</v>
      </c>
      <c r="QI108" s="259">
        <f ca="1">OFFSET('Hero Skills'!$A$1,QI$98,$BJ108)</f>
        <v>0.2</v>
      </c>
      <c r="QJ108" s="259">
        <f ca="1">OFFSET('Hero Skills'!$A$1,QJ$98,$BJ108)</f>
        <v>0.2</v>
      </c>
      <c r="QK108" s="259">
        <f ca="1">OFFSET('Hero Skills'!$A$1,QK$98,$BJ108)</f>
        <v>0.2</v>
      </c>
      <c r="QL108" s="259">
        <f ca="1">OFFSET('Hero Skills'!$A$1,QL$98,$BJ108)</f>
        <v>0</v>
      </c>
      <c r="QM108" s="259">
        <f ca="1">OFFSET('Hero Skills'!$A$1,QM$98,$BJ108)</f>
        <v>0</v>
      </c>
      <c r="QN108" s="259">
        <f ca="1">OFFSET('Hero Skills'!$A$1,QN$98,$BJ108)</f>
        <v>0</v>
      </c>
      <c r="QO108" s="259">
        <f ca="1">OFFSET('Hero Skills'!$A$1,QO$98,$BJ108)</f>
        <v>0</v>
      </c>
      <c r="QP108" s="259">
        <f ca="1">OFFSET('Hero Skills'!$A$1,QP$98,$BJ108)</f>
        <v>0</v>
      </c>
      <c r="QQ108" s="259">
        <f ca="1">OFFSET('Hero Skills'!$A$1,QQ$98,$BJ108)</f>
        <v>0</v>
      </c>
      <c r="QR108" s="259">
        <f ca="1">OFFSET('Hero Skills'!$A$1,QR$98,$BJ108)</f>
        <v>0</v>
      </c>
      <c r="QS108" s="259">
        <f ca="1">OFFSET('Hero Skills'!$A$1,QS$98,$BJ108)</f>
        <v>0</v>
      </c>
      <c r="QT108" s="259">
        <f ca="1">OFFSET('Hero Skills'!$A$1,QT$98,$BJ108)</f>
        <v>0</v>
      </c>
      <c r="QU108" s="259">
        <f ca="1">OFFSET('Hero Skills'!$A$1,QU$98,$BJ108)</f>
        <v>0</v>
      </c>
      <c r="QV108" s="259">
        <f ca="1">OFFSET('Hero Skills'!$A$1,QV$98,$BJ108)</f>
        <v>0</v>
      </c>
      <c r="QW108" s="259">
        <f ca="1">OFFSET('Hero Skills'!$A$1,QW$98,$BJ108)</f>
        <v>0</v>
      </c>
      <c r="QX108" s="259">
        <f ca="1">OFFSET('Hero Skills'!$A$1,QX$98,$BJ108)</f>
        <v>0</v>
      </c>
      <c r="QY108" s="259">
        <f ca="1">OFFSET('Hero Skills'!$A$1,QY$98,$BJ108)</f>
        <v>0</v>
      </c>
      <c r="QZ108" s="259">
        <f ca="1">OFFSET('Hero Skills'!$A$1,QZ$98,$BJ108)</f>
        <v>0</v>
      </c>
      <c r="RA108" s="259">
        <f ca="1">OFFSET('Hero Skills'!$A$1,RA$98,$BJ108)</f>
        <v>0</v>
      </c>
      <c r="RB108" s="259">
        <f ca="1">OFFSET('Hero Skills'!$A$1,RB$98,$BJ108)</f>
        <v>0</v>
      </c>
      <c r="RC108" s="259">
        <f ca="1">OFFSET('Hero Skills'!$A$1,RC$98,$BJ108)</f>
        <v>0</v>
      </c>
      <c r="RD108" s="259">
        <f ca="1">OFFSET('Hero Skills'!$A$1,RD$98,$BJ108)</f>
        <v>0</v>
      </c>
      <c r="RE108" s="259">
        <f ca="1">OFFSET('Hero Skills'!$A$1,RE$98,$BJ108)</f>
        <v>0</v>
      </c>
      <c r="RF108" s="259">
        <f ca="1">OFFSET('Hero Skills'!$A$1,RF$98,$BJ108)</f>
        <v>0</v>
      </c>
      <c r="RG108" s="259">
        <f ca="1">OFFSET('Hero Skills'!$A$1,RG$98,$BJ108)</f>
        <v>0</v>
      </c>
      <c r="RH108" s="259">
        <f ca="1">OFFSET('Hero Skills'!$A$1,RH$98,$BJ108)</f>
        <v>0.25</v>
      </c>
      <c r="RI108" s="259">
        <f ca="1">OFFSET('Hero Skills'!$A$1,RI$98,$BJ108)</f>
        <v>0.25</v>
      </c>
      <c r="RJ108" s="259">
        <f ca="1">OFFSET('Hero Skills'!$A$1,RJ$98,$BJ108)</f>
        <v>0.25</v>
      </c>
      <c r="RK108" s="259">
        <f ca="1">OFFSET('Hero Skills'!$A$1,RK$98,$BJ108)</f>
        <v>0.2</v>
      </c>
      <c r="RL108" s="259">
        <f ca="1">OFFSET('Hero Skills'!$A$1,RL$98,$BJ108)</f>
        <v>0.2</v>
      </c>
      <c r="RM108" s="259">
        <f ca="1">OFFSET('Hero Skills'!$A$1,RM$98,$BJ108)</f>
        <v>0.2</v>
      </c>
      <c r="RN108" s="259">
        <f ca="1">OFFSET('Hero Skills'!$A$1,RN$98,$BJ108)</f>
        <v>0</v>
      </c>
      <c r="RO108" s="259">
        <f ca="1">OFFSET('Hero Skills'!$A$1,RO$98,$BJ108)</f>
        <v>0</v>
      </c>
      <c r="RP108" s="259">
        <f ca="1">OFFSET('Hero Skills'!$A$1,RP$98,$BJ108)</f>
        <v>0</v>
      </c>
      <c r="RQ108" s="259">
        <f ca="1">OFFSET('Hero Skills'!$A$1,RQ$98,$BJ108)</f>
        <v>0.4</v>
      </c>
      <c r="RR108" s="259">
        <f ca="1">OFFSET('Hero Skills'!$A$1,RR$98,$BJ108)</f>
        <v>0.4</v>
      </c>
      <c r="RS108" s="259">
        <f ca="1">OFFSET('Hero Skills'!$A$1,RS$98,$BJ108)</f>
        <v>0.4</v>
      </c>
      <c r="RT108" s="259">
        <f ca="1">OFFSET('Hero Skills'!$A$1,RT$98,$BJ108)</f>
        <v>0.2</v>
      </c>
      <c r="RU108" s="259">
        <f ca="1">OFFSET('Hero Skills'!$A$1,RU$98,$BJ108)</f>
        <v>0.2</v>
      </c>
      <c r="RV108" s="259">
        <f ca="1">OFFSET('Hero Skills'!$A$1,RV$98,$BJ108)</f>
        <v>0.2</v>
      </c>
      <c r="RW108" s="259">
        <f ca="1">OFFSET('Hero Skills'!$A$1,RW$98,$BJ108)</f>
        <v>0.5</v>
      </c>
      <c r="RX108" s="259">
        <f ca="1">OFFSET('Hero Skills'!$A$1,RX$98,$BJ108)</f>
        <v>0.5</v>
      </c>
      <c r="RY108" s="259">
        <f ca="1">OFFSET('Hero Skills'!$A$1,RY$98,$BJ108)</f>
        <v>0.5</v>
      </c>
      <c r="RZ108" s="259">
        <f ca="1">OFFSET('Hero Skills'!$A$1,RZ$98,$BJ108)</f>
        <v>0</v>
      </c>
      <c r="SA108" s="259">
        <f ca="1">OFFSET('Hero Skills'!$A$1,SA$98,$BJ108)</f>
        <v>0</v>
      </c>
      <c r="SB108" s="259">
        <f ca="1">OFFSET('Hero Skills'!$A$1,SB$98,$BJ108)</f>
        <v>0</v>
      </c>
      <c r="SC108" s="259">
        <f ca="1">OFFSET('Hero Skills'!$A$1,SC$98,$BJ108)</f>
        <v>0</v>
      </c>
      <c r="SD108" s="259">
        <f ca="1">OFFSET('Hero Skills'!$A$1,SD$98,$BJ108)</f>
        <v>0</v>
      </c>
      <c r="SE108" s="259">
        <f ca="1">OFFSET('Hero Skills'!$A$1,SE$98,$BJ108)</f>
        <v>0</v>
      </c>
      <c r="SF108" s="259">
        <f ca="1">OFFSET('Hero Skills'!$A$1,SF$98,$BJ108)</f>
        <v>0</v>
      </c>
      <c r="SG108" s="259">
        <f ca="1">OFFSET('Hero Skills'!$A$1,SG$98,$BJ108)</f>
        <v>0</v>
      </c>
      <c r="SH108" s="259">
        <f ca="1">OFFSET('Hero Skills'!$A$1,SH$98,$BJ108)</f>
        <v>0</v>
      </c>
      <c r="SI108" s="259">
        <f ca="1">OFFSET('Hero Skills'!$A$1,SI$98,$BJ108)</f>
        <v>1</v>
      </c>
      <c r="SJ108" s="259">
        <f ca="1">OFFSET('Hero Skills'!$A$1,SJ$98,$BJ108)</f>
        <v>1</v>
      </c>
      <c r="SK108" s="259">
        <f ca="1">OFFSET('Hero Skills'!$A$1,SK$98,$BJ108)</f>
        <v>1</v>
      </c>
      <c r="SL108" s="259">
        <f ca="1">OFFSET('Hero Skills'!$A$1,SL$98,$BJ108)</f>
        <v>0</v>
      </c>
      <c r="SM108" s="259">
        <f ca="1">OFFSET('Hero Skills'!$A$1,SM$98,$BJ108)</f>
        <v>0</v>
      </c>
      <c r="SN108" s="259">
        <f ca="1">OFFSET('Hero Skills'!$A$1,SN$98,$BJ108)</f>
        <v>0</v>
      </c>
      <c r="SO108" s="259">
        <f ca="1">OFFSET('Hero Skills'!$A$1,SO$98,$BJ108)</f>
        <v>0.4</v>
      </c>
      <c r="SP108" s="259">
        <f ca="1">OFFSET('Hero Skills'!$A$1,SP$98,$BJ108)</f>
        <v>0.4</v>
      </c>
      <c r="SQ108" s="259">
        <f ca="1">OFFSET('Hero Skills'!$A$1,SQ$98,$BJ108)</f>
        <v>0.4</v>
      </c>
      <c r="SR108" s="259">
        <f ca="1">OFFSET('Hero Skills'!$A$1,SR$98,$BJ108)</f>
        <v>0</v>
      </c>
      <c r="SS108" s="259">
        <f ca="1">OFFSET('Hero Skills'!$A$1,SS$98,$BJ108)</f>
        <v>0</v>
      </c>
      <c r="ST108" s="259">
        <f ca="1">OFFSET('Hero Skills'!$A$1,ST$98,$BJ108)</f>
        <v>0</v>
      </c>
      <c r="SU108" s="259">
        <f ca="1">OFFSET('Hero Skills'!$A$1,SU$98,$BJ108)</f>
        <v>0</v>
      </c>
      <c r="SV108" s="259">
        <f ca="1">OFFSET('Hero Skills'!$A$1,SV$98,$BJ108)</f>
        <v>0</v>
      </c>
      <c r="SW108" s="259">
        <f ca="1">OFFSET('Hero Skills'!$A$1,SW$98,$BJ108)</f>
        <v>0</v>
      </c>
      <c r="SX108" s="259">
        <f ca="1">OFFSET('Hero Skills'!$A$1,SX$98,$BJ108)</f>
        <v>0</v>
      </c>
      <c r="SY108" s="259">
        <f ca="1">OFFSET('Hero Skills'!$A$1,SY$98,$BJ108)</f>
        <v>0</v>
      </c>
      <c r="SZ108" s="259">
        <f ca="1">OFFSET('Hero Skills'!$A$1,SZ$98,$BJ108)</f>
        <v>0</v>
      </c>
      <c r="TA108" s="259">
        <f ca="1">OFFSET('Hero Skills'!$A$1,TA$98,$BJ108)</f>
        <v>0</v>
      </c>
      <c r="TB108" s="259">
        <f ca="1">OFFSET('Hero Skills'!$A$1,TB$98,$BJ108)</f>
        <v>0</v>
      </c>
      <c r="TC108" s="259">
        <f ca="1">OFFSET('Hero Skills'!$A$1,TC$98,$BJ108)</f>
        <v>0</v>
      </c>
      <c r="TD108" s="259">
        <f ca="1">OFFSET('Hero Skills'!$A$1,TD$98,$BJ108)</f>
        <v>0</v>
      </c>
      <c r="TE108" s="259">
        <f ca="1">OFFSET('Hero Skills'!$A$1,TE$98,$BJ108)</f>
        <v>0</v>
      </c>
      <c r="TF108" s="259">
        <f ca="1">OFFSET('Hero Skills'!$A$1,TF$98,$BJ108)</f>
        <v>0</v>
      </c>
      <c r="TG108" s="259">
        <f ca="1">OFFSET('Hero Skills'!$A$1,TG$98,$BJ108)</f>
        <v>0</v>
      </c>
      <c r="TH108" s="259">
        <f ca="1">OFFSET('Hero Skills'!$A$1,TH$98,$BJ108)</f>
        <v>0</v>
      </c>
      <c r="TI108" s="259">
        <f ca="1">OFFSET('Hero Skills'!$A$1,TI$98,$BJ108)</f>
        <v>0</v>
      </c>
      <c r="TJ108" s="259">
        <f ca="1">OFFSET('Hero Skills'!$A$1,TJ$98,$BJ108)</f>
        <v>0</v>
      </c>
      <c r="TK108" s="259">
        <f ca="1">OFFSET('Hero Skills'!$A$1,TK$98,$BJ108)</f>
        <v>0</v>
      </c>
      <c r="TL108" s="259">
        <f ca="1">OFFSET('Hero Skills'!$A$1,TL$98,$BJ108)</f>
        <v>0</v>
      </c>
      <c r="TM108" s="259">
        <f ca="1">OFFSET('Hero Skills'!$A$1,TM$98,$BJ108)</f>
        <v>0.4</v>
      </c>
      <c r="TN108" s="259">
        <f ca="1">OFFSET('Hero Skills'!$A$1,TN$98,$BJ108)</f>
        <v>0.4</v>
      </c>
      <c r="TO108" s="259">
        <f ca="1">OFFSET('Hero Skills'!$A$1,TO$98,$BJ108)</f>
        <v>0.4</v>
      </c>
      <c r="TP108" s="259">
        <f ca="1">OFFSET('Hero Skills'!$A$1,TP$98,$BJ108)</f>
        <v>0.5</v>
      </c>
      <c r="TQ108" s="259">
        <f ca="1">OFFSET('Hero Skills'!$A$1,TQ$98,$BJ108)</f>
        <v>0.5</v>
      </c>
      <c r="TR108" s="259">
        <f ca="1">OFFSET('Hero Skills'!$A$1,TR$98,$BJ108)</f>
        <v>0.5</v>
      </c>
      <c r="TS108" s="259">
        <f ca="1">OFFSET('Hero Skills'!$A$1,TS$98,$BJ108)</f>
        <v>0</v>
      </c>
      <c r="TT108" s="259">
        <f ca="1">OFFSET('Hero Skills'!$A$1,TT$98,$BJ108)</f>
        <v>0</v>
      </c>
      <c r="TU108" s="259">
        <f ca="1">OFFSET('Hero Skills'!$A$1,TU$98,$BJ108)</f>
        <v>0</v>
      </c>
      <c r="TV108" s="259">
        <f ca="1">OFFSET('Hero Skills'!$A$1,TV$98,$BJ108)</f>
        <v>0</v>
      </c>
      <c r="TW108" s="259">
        <f ca="1">OFFSET('Hero Skills'!$A$1,TW$98,$BJ108)</f>
        <v>0</v>
      </c>
      <c r="TX108" s="259">
        <f ca="1">OFFSET('Hero Skills'!$A$1,TX$98,$BJ108)</f>
        <v>0</v>
      </c>
      <c r="TY108" s="259">
        <f ca="1">OFFSET('Hero Skills'!$A$1,TY$98,$BJ108)</f>
        <v>0</v>
      </c>
      <c r="TZ108" s="259">
        <f ca="1">OFFSET('Hero Skills'!$A$1,TZ$98,$BJ108)</f>
        <v>0</v>
      </c>
      <c r="UA108" s="259">
        <f ca="1">OFFSET('Hero Skills'!$A$1,UA$98,$BJ108)</f>
        <v>0</v>
      </c>
      <c r="UB108" s="259">
        <f ca="1">OFFSET('Hero Skills'!$A$1,UB$98,$BJ108)</f>
        <v>0</v>
      </c>
      <c r="UC108" s="259">
        <f ca="1">OFFSET('Hero Skills'!$A$1,UC$98,$BJ108)</f>
        <v>0</v>
      </c>
      <c r="UD108" s="259">
        <f ca="1">OFFSET('Hero Skills'!$A$1,UD$98,$BJ108)</f>
        <v>0</v>
      </c>
      <c r="UE108" s="259">
        <f ca="1">OFFSET('Hero Skills'!$A$1,UE$98,$BJ108)</f>
        <v>0</v>
      </c>
      <c r="UF108" s="259">
        <f ca="1">OFFSET('Hero Skills'!$A$1,UF$98,$BJ108)</f>
        <v>0</v>
      </c>
      <c r="UG108" s="259">
        <f ca="1">OFFSET('Hero Skills'!$A$1,UG$98,$BJ108)</f>
        <v>0</v>
      </c>
      <c r="UH108" s="259">
        <f ca="1">OFFSET('Hero Skills'!$A$1,UH$98,$BJ108)</f>
        <v>0</v>
      </c>
      <c r="UI108" s="259">
        <f ca="1">OFFSET('Hero Skills'!$A$1,UI$98,$BJ108)</f>
        <v>0</v>
      </c>
      <c r="UJ108" s="259">
        <f ca="1">OFFSET('Hero Skills'!$A$1,UJ$98,$BJ108)</f>
        <v>0</v>
      </c>
      <c r="UK108" s="259">
        <f ca="1">OFFSET('Hero Skills'!$A$1,UK$98,$BJ108)</f>
        <v>0</v>
      </c>
      <c r="UL108" s="259">
        <f ca="1">OFFSET('Hero Skills'!$A$1,UL$98,$BJ108)</f>
        <v>0</v>
      </c>
      <c r="UM108" s="259">
        <f ca="1">OFFSET('Hero Skills'!$A$1,UM$98,$BJ108)</f>
        <v>0</v>
      </c>
      <c r="UN108" s="259">
        <f ca="1">OFFSET('Hero Skills'!$A$1,UN$98,$BJ108)</f>
        <v>0</v>
      </c>
      <c r="UO108" s="259">
        <f ca="1">OFFSET('Hero Skills'!$A$1,UO$98,$BJ108)</f>
        <v>0</v>
      </c>
      <c r="UP108" s="259">
        <f ca="1">OFFSET('Hero Skills'!$A$1,UP$98,$BJ108)</f>
        <v>0</v>
      </c>
      <c r="UQ108" s="259">
        <f ca="1">OFFSET('Hero Skills'!$A$1,UQ$98,$BJ108)</f>
        <v>0</v>
      </c>
      <c r="UR108" s="259">
        <f ca="1">OFFSET('Hero Skills'!$A$1,UR$98,$BJ108)</f>
        <v>0</v>
      </c>
      <c r="US108" s="259">
        <f ca="1">OFFSET('Hero Skills'!$A$1,US$98,$BJ108)</f>
        <v>0</v>
      </c>
      <c r="UT108" s="259">
        <f ca="1">OFFSET('Hero Skills'!$A$1,UT$98,$BJ108)</f>
        <v>0</v>
      </c>
      <c r="UU108" s="259">
        <f ca="1">OFFSET('Hero Skills'!$A$1,UU$98,$BJ108)</f>
        <v>0</v>
      </c>
      <c r="UV108" s="259">
        <f ca="1">OFFSET('Hero Skills'!$A$1,UV$98,$BJ108)</f>
        <v>0</v>
      </c>
      <c r="UW108" s="259">
        <f ca="1">OFFSET('Hero Skills'!$A$1,UW$98,$BJ108)</f>
        <v>0</v>
      </c>
      <c r="UX108" s="259">
        <f ca="1">OFFSET('Hero Skills'!$A$1,UX$98,$BJ108)</f>
        <v>0</v>
      </c>
      <c r="UY108" s="259">
        <f ca="1">OFFSET('Hero Skills'!$A$1,UY$98,$BJ108)</f>
        <v>0</v>
      </c>
      <c r="UZ108" s="259">
        <f ca="1">OFFSET('Hero Skills'!$A$1,UZ$98,$BJ108)</f>
        <v>0</v>
      </c>
      <c r="VA108" s="259">
        <f ca="1">OFFSET('Hero Skills'!$A$1,VA$98,$BJ108)</f>
        <v>0</v>
      </c>
      <c r="VB108" s="259">
        <f ca="1">OFFSET('Hero Skills'!$A$1,VB$98,$BJ108)</f>
        <v>0</v>
      </c>
      <c r="VC108" s="259">
        <f ca="1">OFFSET('Hero Skills'!$A$1,VC$98,$BJ108)</f>
        <v>0</v>
      </c>
      <c r="VD108" s="259">
        <f ca="1">OFFSET('Hero Skills'!$A$1,VD$98,$BJ108)</f>
        <v>0</v>
      </c>
      <c r="VE108" s="259">
        <f ca="1">OFFSET('Hero Skills'!$A$1,VE$98,$BJ108)</f>
        <v>0</v>
      </c>
      <c r="VF108" s="259">
        <f ca="1">OFFSET('Hero Skills'!$A$1,VF$98,$BJ108)</f>
        <v>0</v>
      </c>
      <c r="VG108" s="259">
        <f ca="1">OFFSET('Hero Skills'!$A$1,VG$98,$BJ108)</f>
        <v>0</v>
      </c>
      <c r="VH108" s="259">
        <f ca="1">OFFSET('Hero Skills'!$A$1,VH$98,$BJ108)</f>
        <v>0</v>
      </c>
      <c r="VI108" s="259">
        <f ca="1">OFFSET('Hero Skills'!$A$1,VI$98,$BJ108)</f>
        <v>0</v>
      </c>
      <c r="VJ108" s="259">
        <f ca="1">OFFSET('Hero Skills'!$A$1,VJ$98,$BJ108)</f>
        <v>0</v>
      </c>
      <c r="VK108" s="259">
        <f ca="1">OFFSET('Hero Skills'!$A$1,VK$98,$BJ108)</f>
        <v>0</v>
      </c>
      <c r="VL108" s="259">
        <f ca="1">OFFSET('Hero Skills'!$A$1,VL$98,$BJ108)</f>
        <v>0</v>
      </c>
      <c r="VM108" s="259">
        <f ca="1">OFFSET('Hero Skills'!$A$1,VM$98,$BJ108)</f>
        <v>0</v>
      </c>
      <c r="VN108" s="259">
        <f ca="1">OFFSET('Hero Skills'!$A$1,VN$98,$BJ108)</f>
        <v>0</v>
      </c>
      <c r="VO108" s="259">
        <f ca="1">OFFSET('Hero Skills'!$A$1,VO$98,$BJ108)</f>
        <v>0</v>
      </c>
      <c r="VP108" s="259">
        <f ca="1">OFFSET('Hero Skills'!$A$1,VP$98,$BJ108)</f>
        <v>0</v>
      </c>
      <c r="VQ108" s="259">
        <f ca="1">OFFSET('Hero Skills'!$A$1,VQ$98,$BJ108)</f>
        <v>0</v>
      </c>
      <c r="VR108" s="259">
        <f ca="1">OFFSET('Hero Skills'!$A$1,VR$98,$BJ108)</f>
        <v>0</v>
      </c>
      <c r="VS108" s="259">
        <f ca="1">OFFSET('Hero Skills'!$A$1,VS$98,$BJ108)</f>
        <v>0</v>
      </c>
      <c r="VT108" s="259">
        <f ca="1">OFFSET('Hero Skills'!$A$1,VT$98,$BJ108)</f>
        <v>0</v>
      </c>
      <c r="VU108" s="259">
        <f ca="1">OFFSET('Hero Skills'!$A$1,VU$98,$BJ108)</f>
        <v>0</v>
      </c>
      <c r="VV108" s="259">
        <f ca="1">OFFSET('Hero Skills'!$A$1,VV$98,$BJ108)</f>
        <v>0</v>
      </c>
      <c r="VW108" s="259">
        <f ca="1">OFFSET('Hero Skills'!$A$1,VW$98,$BJ108)</f>
        <v>0</v>
      </c>
      <c r="VX108" s="259">
        <f ca="1">OFFSET('Hero Skills'!$A$1,VX$98,$BJ108)</f>
        <v>0</v>
      </c>
      <c r="VY108" s="259">
        <f ca="1">OFFSET('Hero Skills'!$A$1,VY$98,$BJ108)</f>
        <v>0</v>
      </c>
      <c r="VZ108" s="259">
        <f ca="1">OFFSET('Hero Skills'!$A$1,VZ$98,$BJ108)</f>
        <v>0</v>
      </c>
      <c r="WA108" s="259">
        <f ca="1">OFFSET('Hero Skills'!$A$1,WA$98,$BJ108)</f>
        <v>0</v>
      </c>
      <c r="WB108" s="259">
        <f ca="1">OFFSET('Hero Skills'!$A$1,WB$98,$BJ108)</f>
        <v>0</v>
      </c>
    </row>
    <row r="109" spans="1:600" ht="25.5" x14ac:dyDescent="0.2">
      <c r="A109" s="2"/>
      <c r="B109" s="2"/>
      <c r="C109" s="2"/>
      <c r="D109" s="2"/>
      <c r="E109" s="2"/>
      <c r="F109" s="70"/>
      <c r="G109" s="2"/>
      <c r="H109" s="2"/>
      <c r="I109" s="2"/>
      <c r="J109" s="2"/>
      <c r="K109" s="2"/>
      <c r="L109" s="70"/>
      <c r="M109" s="70"/>
      <c r="N109" s="7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AF109" s="27" t="s">
        <v>155</v>
      </c>
      <c r="AI109" s="260">
        <f>$E$15</f>
        <v>920.10937500000023</v>
      </c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>
        <v>0</v>
      </c>
      <c r="AY109" s="27">
        <v>0</v>
      </c>
      <c r="AZ109" s="27">
        <v>2</v>
      </c>
      <c r="BA109" s="27">
        <v>2</v>
      </c>
      <c r="BB109" s="27"/>
      <c r="BC109" s="27"/>
      <c r="BD109" s="27"/>
      <c r="BE109" s="27"/>
      <c r="BF109" s="27"/>
      <c r="BG109" s="27"/>
      <c r="BH109" s="27"/>
      <c r="BI109" s="27"/>
      <c r="BJ109" s="27">
        <v>10</v>
      </c>
      <c r="BK109" s="261" t="s">
        <v>156</v>
      </c>
      <c r="BL109" s="27">
        <f ca="1">OFFSET('Hero Skills'!$A$1,BL$98,$BJ109)</f>
        <v>0</v>
      </c>
      <c r="BM109" s="27">
        <f ca="1">OFFSET('Hero Skills'!$A$1,BM$98,$BJ109)</f>
        <v>0</v>
      </c>
      <c r="BN109" s="27">
        <f ca="1">OFFSET('Hero Skills'!$A$1,BN$98,$BJ109)</f>
        <v>0</v>
      </c>
      <c r="BO109" s="27">
        <f ca="1">OFFSET('Hero Skills'!$A$1,BO$98,$BJ109)</f>
        <v>0</v>
      </c>
      <c r="BP109" s="27">
        <f ca="1">OFFSET('Hero Skills'!$A$1,BP$98,$BJ109)</f>
        <v>0</v>
      </c>
      <c r="BQ109" s="27">
        <f ca="1">OFFSET('Hero Skills'!$A$1,BQ$98,$BJ109)</f>
        <v>0</v>
      </c>
      <c r="BR109" s="27">
        <f ca="1">OFFSET('Hero Skills'!$A$1,BR$98,$BJ109)</f>
        <v>0</v>
      </c>
      <c r="BS109" s="27">
        <f ca="1">OFFSET('Hero Skills'!$A$1,BS$98,$BJ109)</f>
        <v>0</v>
      </c>
      <c r="BT109" s="259">
        <f ca="1">OFFSET('Hero Skills'!$A$1,BT$98,$BJ109)</f>
        <v>0.3</v>
      </c>
      <c r="BU109" s="27">
        <f ca="1">OFFSET('Hero Skills'!$A$1,BU$98,$BJ109)</f>
        <v>0</v>
      </c>
      <c r="BV109" s="27">
        <f ca="1">OFFSET('Hero Skills'!$A$1,BV$98,$BJ109)</f>
        <v>0</v>
      </c>
      <c r="BW109" s="27">
        <f ca="1">OFFSET('Hero Skills'!$A$1,BW$98,$BJ109)</f>
        <v>0</v>
      </c>
      <c r="BX109" s="27">
        <f ca="1">OFFSET('Hero Skills'!$A$1,BX$98,$BJ109)</f>
        <v>0</v>
      </c>
      <c r="BY109" s="27">
        <f ca="1">OFFSET('Hero Skills'!$A$1,BY$98,$BJ109)</f>
        <v>0</v>
      </c>
      <c r="BZ109" s="27">
        <f ca="1">OFFSET('Hero Skills'!$A$1,BZ$98,$BJ109)</f>
        <v>0</v>
      </c>
      <c r="CA109" s="259">
        <f ca="1">OFFSET('Hero Skills'!$A$1,CA$98,$BJ109)</f>
        <v>0.6</v>
      </c>
      <c r="CB109" s="259">
        <f ca="1">OFFSET('Hero Skills'!$A$1,CB$98,$BJ109)</f>
        <v>0.25</v>
      </c>
      <c r="CC109" s="27">
        <f ca="1">OFFSET('Hero Skills'!$A$1,CC$98,$BJ109)</f>
        <v>0</v>
      </c>
      <c r="CD109" s="27">
        <f ca="1">OFFSET('Hero Skills'!$A$1,CD$98,$BJ109)</f>
        <v>0</v>
      </c>
      <c r="CE109" s="27">
        <f ca="1">OFFSET('Hero Skills'!$A$1,CE$98,$BJ109)</f>
        <v>0</v>
      </c>
      <c r="CF109" s="27">
        <f ca="1">OFFSET('Hero Skills'!$A$1,CF$98,$BJ109)</f>
        <v>0</v>
      </c>
      <c r="CG109" s="27">
        <f ca="1">OFFSET('Hero Skills'!$A$1,CG$98,$BJ109)</f>
        <v>0</v>
      </c>
      <c r="CH109" s="27">
        <f ca="1">OFFSET('Hero Skills'!$A$1,CH$98,$BJ109)</f>
        <v>0</v>
      </c>
      <c r="CI109" s="27">
        <f ca="1">OFFSET('Hero Skills'!$A$1,CI$98,$BJ109)</f>
        <v>0</v>
      </c>
      <c r="CJ109" s="27">
        <f ca="1">OFFSET('Hero Skills'!$A$1,CJ$98,$BJ109)</f>
        <v>0</v>
      </c>
      <c r="CK109" s="27">
        <f ca="1">OFFSET('Hero Skills'!$A$1,CK$98,$BJ109)</f>
        <v>0</v>
      </c>
      <c r="CL109" s="27">
        <f ca="1">OFFSET('Hero Skills'!$A$1,CL$98,$BJ109)</f>
        <v>0</v>
      </c>
      <c r="CM109" s="27">
        <f ca="1">OFFSET('Hero Skills'!$A$1,CM$98,$BJ109)</f>
        <v>0</v>
      </c>
      <c r="CN109" s="27">
        <f ca="1">OFFSET('Hero Skills'!$A$1,CN$98,$BJ109)</f>
        <v>0</v>
      </c>
      <c r="CO109" s="27">
        <f ca="1">OFFSET('Hero Skills'!$A$1,CO$98,$BJ109)</f>
        <v>0</v>
      </c>
      <c r="CP109" s="259">
        <f ca="1">OFFSET('Hero Skills'!$A$1,CP$98,$BJ109)</f>
        <v>0.4</v>
      </c>
      <c r="CQ109" s="259">
        <f ca="1">OFFSET('Hero Skills'!$A$1,CQ$98,$BJ109)</f>
        <v>0.2</v>
      </c>
      <c r="CR109" s="27">
        <f ca="1">OFFSET('Hero Skills'!$A$1,CR$98,$BJ109)</f>
        <v>0</v>
      </c>
      <c r="CS109" s="27">
        <f ca="1">OFFSET('Hero Skills'!$A$1,CS$98,$BJ109)</f>
        <v>0</v>
      </c>
      <c r="CT109" s="27">
        <f ca="1">OFFSET('Hero Skills'!$A$1,CT$98,$BJ109)</f>
        <v>0</v>
      </c>
      <c r="CU109" s="259">
        <f ca="1">OFFSET('Hero Skills'!$A$1,CU$98,$BJ109)</f>
        <v>0</v>
      </c>
      <c r="CV109" s="259">
        <f ca="1">OFFSET('Hero Skills'!$A$1,CV$98,$BJ109)</f>
        <v>0.5</v>
      </c>
      <c r="CW109" s="259">
        <f ca="1">OFFSET('Hero Skills'!$A$1,CW$98,$BJ109)</f>
        <v>0.5</v>
      </c>
      <c r="CX109" s="259">
        <f ca="1">OFFSET('Hero Skills'!$A$1,CX$98,$BJ109)</f>
        <v>0.5</v>
      </c>
      <c r="CY109" s="259">
        <f ca="1">OFFSET('Hero Skills'!$A$1,CY$98,$BJ109)</f>
        <v>-0.5</v>
      </c>
      <c r="CZ109" s="259">
        <f ca="1">OFFSET('Hero Skills'!$A$1,CZ$98,$BJ109)</f>
        <v>-0.5</v>
      </c>
      <c r="DA109" s="259">
        <f ca="1">OFFSET('Hero Skills'!$A$1,DA$98,$BJ109)</f>
        <v>-0.5</v>
      </c>
      <c r="DB109" s="27">
        <f ca="1">OFFSET('Hero Skills'!$A$1,DB$98,$BJ109)</f>
        <v>0</v>
      </c>
      <c r="DC109" s="27">
        <f ca="1">OFFSET('Hero Skills'!$A$1,DC$98,$BJ109)</f>
        <v>0</v>
      </c>
      <c r="DD109" s="27">
        <f ca="1">OFFSET('Hero Skills'!$A$1,DD$98,$BJ109)</f>
        <v>0</v>
      </c>
      <c r="DE109" s="259">
        <f ca="1">OFFSET('Hero Skills'!$A$1,DE$98,$BJ109)</f>
        <v>0.5</v>
      </c>
      <c r="DF109" s="259">
        <f ca="1">OFFSET('Hero Skills'!$A$1,DF$98,$BJ109)</f>
        <v>0.5</v>
      </c>
      <c r="DG109" s="259">
        <f ca="1">OFFSET('Hero Skills'!$A$1,DG$98,$BJ109)</f>
        <v>0.5</v>
      </c>
      <c r="DH109" s="259">
        <f ca="1">OFFSET('Hero Skills'!$A$1,DH$98,$BJ109)</f>
        <v>0</v>
      </c>
      <c r="DI109" s="259">
        <f ca="1">OFFSET('Hero Skills'!$A$1,DI$98,$BJ109)</f>
        <v>0</v>
      </c>
      <c r="DJ109" s="259">
        <f ca="1">OFFSET('Hero Skills'!$A$1,DJ$98,$BJ109)</f>
        <v>0.3</v>
      </c>
      <c r="DK109" s="259">
        <f ca="1">OFFSET('Hero Skills'!$A$1,DK$98,$BJ109)</f>
        <v>0.3</v>
      </c>
      <c r="DL109" s="27">
        <f ca="1">OFFSET('Hero Skills'!$A$1,DL$98,$BJ109)</f>
        <v>0</v>
      </c>
      <c r="DM109" s="27">
        <f ca="1">OFFSET('Hero Skills'!$A$1,DM$98,$BJ109)</f>
        <v>0</v>
      </c>
      <c r="DN109" s="27">
        <f ca="1">OFFSET('Hero Skills'!$A$1,DN$98,$BJ109)</f>
        <v>0</v>
      </c>
      <c r="DO109" s="27">
        <f ca="1">OFFSET('Hero Skills'!$A$1,DO$98,$BJ109)</f>
        <v>0</v>
      </c>
      <c r="DP109" s="27">
        <f ca="1">OFFSET('Hero Skills'!$A$1,DP$98,$BJ109)</f>
        <v>0</v>
      </c>
      <c r="DQ109" s="27">
        <f ca="1">OFFSET('Hero Skills'!$A$1,DQ$98,$BJ109)</f>
        <v>0</v>
      </c>
      <c r="DR109" s="259">
        <f ca="1">OFFSET('Hero Skills'!$A$1,DR$98,$BJ109)</f>
        <v>0.15</v>
      </c>
      <c r="DS109" s="259">
        <f ca="1">OFFSET('Hero Skills'!$A$1,DS$98,$BJ109)</f>
        <v>1</v>
      </c>
      <c r="DT109" s="259">
        <f ca="1">OFFSET('Hero Skills'!$A$1,DT$98,$BJ109)</f>
        <v>1</v>
      </c>
      <c r="DU109" s="259">
        <f ca="1">OFFSET('Hero Skills'!$A$1,DU$98,$BJ109)</f>
        <v>1</v>
      </c>
      <c r="DV109" s="259">
        <f ca="1">OFFSET('Hero Skills'!$A$1,DV$98,$BJ109)</f>
        <v>0.6</v>
      </c>
      <c r="DW109" s="259">
        <f ca="1">OFFSET('Hero Skills'!$A$1,DW$98,$BJ109)</f>
        <v>0.6</v>
      </c>
      <c r="DX109" s="259">
        <f ca="1">OFFSET('Hero Skills'!$A$1,DX$98,$BJ109)</f>
        <v>0.6</v>
      </c>
      <c r="DY109" s="27">
        <f ca="1">OFFSET('Hero Skills'!$A$1,DY$98,$BJ109)</f>
        <v>0</v>
      </c>
      <c r="DZ109" s="27">
        <f ca="1">OFFSET('Hero Skills'!$A$1,DZ$98,$BJ109)</f>
        <v>0</v>
      </c>
      <c r="EA109" s="27">
        <f ca="1">OFFSET('Hero Skills'!$A$1,EA$98,$BJ109)</f>
        <v>0</v>
      </c>
      <c r="EB109" s="27">
        <f ca="1">OFFSET('Hero Skills'!$A$1,EB$98,$BJ109)</f>
        <v>0</v>
      </c>
      <c r="EC109" s="27">
        <f ca="1">OFFSET('Hero Skills'!$A$1,EC$98,$BJ109)</f>
        <v>0</v>
      </c>
      <c r="ED109" s="27">
        <f ca="1">OFFSET('Hero Skills'!$A$1,ED$98,$BJ109)</f>
        <v>0</v>
      </c>
      <c r="EE109" s="27">
        <f ca="1">OFFSET('Hero Skills'!$A$1,EE$98,$BJ109)</f>
        <v>0</v>
      </c>
      <c r="EF109" s="27">
        <f ca="1">OFFSET('Hero Skills'!$A$1,EF$98,$BJ109)</f>
        <v>0</v>
      </c>
      <c r="EG109" s="27">
        <f ca="1">OFFSET('Hero Skills'!$A$1,EG$98,$BJ109)</f>
        <v>0</v>
      </c>
      <c r="EH109" s="27">
        <f ca="1">OFFSET('Hero Skills'!$A$1,EH$98,$BJ109)</f>
        <v>0</v>
      </c>
      <c r="EI109" s="27">
        <f ca="1">OFFSET('Hero Skills'!$A$1,EI$98,$BJ109)</f>
        <v>0</v>
      </c>
      <c r="EJ109" s="27">
        <f ca="1">OFFSET('Hero Skills'!$A$1,EJ$98,$BJ109)</f>
        <v>0</v>
      </c>
      <c r="EK109" s="27">
        <f ca="1">OFFSET('Hero Skills'!$A$1,EK$98,$BJ109)</f>
        <v>0</v>
      </c>
      <c r="EL109" s="27">
        <f ca="1">OFFSET('Hero Skills'!$A$1,EL$98,$BJ109)</f>
        <v>0</v>
      </c>
      <c r="EM109" s="27">
        <f ca="1">OFFSET('Hero Skills'!$A$1,EM$98,$BJ109)</f>
        <v>0</v>
      </c>
      <c r="EN109" s="27">
        <f ca="1">OFFSET('Hero Skills'!$A$1,EN$98,$BJ109)</f>
        <v>0</v>
      </c>
      <c r="EO109" s="27">
        <f ca="1">OFFSET('Hero Skills'!$A$1,EO$98,$BJ109)</f>
        <v>0</v>
      </c>
      <c r="EP109" s="27">
        <f ca="1">OFFSET('Hero Skills'!$A$1,EP$98,$BJ109)</f>
        <v>0</v>
      </c>
      <c r="EQ109" s="27">
        <f ca="1">OFFSET('Hero Skills'!$A$1,EQ$98,$BJ109)</f>
        <v>0</v>
      </c>
      <c r="ER109" s="27">
        <f ca="1">OFFSET('Hero Skills'!$A$1,ER$98,$BJ109)</f>
        <v>0</v>
      </c>
      <c r="ES109" s="259">
        <f ca="1">OFFSET('Hero Skills'!$A$1,ES$98,$BJ109)</f>
        <v>0</v>
      </c>
      <c r="ET109" s="259">
        <f ca="1">OFFSET('Hero Skills'!$A$1,ET$98,$BJ109)</f>
        <v>0</v>
      </c>
      <c r="EU109" s="259">
        <f ca="1">OFFSET('Hero Skills'!$A$1,EU$98,$BJ109)</f>
        <v>0</v>
      </c>
      <c r="EV109" s="259">
        <f ca="1">OFFSET('Hero Skills'!$A$1,EV$98,$BJ109)</f>
        <v>0</v>
      </c>
      <c r="EW109" s="259">
        <f ca="1">OFFSET('Hero Skills'!$A$1,EW$98,$BJ109)</f>
        <v>0</v>
      </c>
      <c r="EX109" s="259">
        <f ca="1">OFFSET('Hero Skills'!$A$1,EX$98,$BJ109)</f>
        <v>0</v>
      </c>
      <c r="EY109" s="259">
        <f ca="1">OFFSET('Hero Skills'!$A$1,EY$98,$BJ109)</f>
        <v>0</v>
      </c>
      <c r="EZ109" s="259">
        <f ca="1">OFFSET('Hero Skills'!$A$1,EZ$98,$BJ109)</f>
        <v>0</v>
      </c>
      <c r="FA109" s="27">
        <f ca="1">OFFSET('Hero Skills'!$A$1,FA$98,$BJ109)</f>
        <v>0</v>
      </c>
      <c r="FB109" s="27">
        <f ca="1">OFFSET('Hero Skills'!$A$1,FB$98,$BJ109)</f>
        <v>0</v>
      </c>
      <c r="FC109" s="259">
        <f ca="1">OFFSET('Hero Skills'!$A$1,FC$98,$BJ109)</f>
        <v>1</v>
      </c>
      <c r="FD109" s="259">
        <f ca="1">OFFSET('Hero Skills'!$A$1,FD$98,$BJ109)</f>
        <v>0.25</v>
      </c>
      <c r="FE109" s="259">
        <f ca="1">OFFSET('Hero Skills'!$A$1,FE$98,$BJ109)</f>
        <v>1</v>
      </c>
      <c r="FF109" s="259">
        <f ca="1">OFFSET('Hero Skills'!$A$1,FF$98,$BJ109)</f>
        <v>-0.2</v>
      </c>
      <c r="FG109" s="27">
        <f ca="1">OFFSET('Hero Skills'!$A$1,FG$98,$BJ109)</f>
        <v>0</v>
      </c>
      <c r="FH109" s="27">
        <f ca="1">OFFSET('Hero Skills'!$A$1,FH$98,$BJ109)</f>
        <v>0</v>
      </c>
      <c r="FI109" s="27">
        <f ca="1">OFFSET('Hero Skills'!$A$1,FI$98,$BJ109)</f>
        <v>0</v>
      </c>
      <c r="FJ109" s="27">
        <f ca="1">OFFSET('Hero Skills'!$A$1,FJ$98,$BJ109)</f>
        <v>0</v>
      </c>
      <c r="FK109" s="27">
        <f ca="1">OFFSET('Hero Skills'!$A$1,FK$98,$BJ109)</f>
        <v>0</v>
      </c>
      <c r="FL109" s="27">
        <f ca="1">OFFSET('Hero Skills'!$A$1,FL$98,$BJ109)</f>
        <v>0</v>
      </c>
      <c r="FM109" s="27">
        <f ca="1">OFFSET('Hero Skills'!$A$1,FM$98,$BJ109)</f>
        <v>0</v>
      </c>
      <c r="FN109" s="27">
        <f ca="1">OFFSET('Hero Skills'!$A$1,FN$98,$BJ109)</f>
        <v>0</v>
      </c>
      <c r="FO109" s="143">
        <f ca="1">OFFSET('Hero Skills'!$A$1,FO$98,$BJ109)</f>
        <v>0.25</v>
      </c>
      <c r="FP109" s="143">
        <f ca="1">OFFSET('Hero Skills'!$A$1,FP$98,$BJ109)</f>
        <v>0.25</v>
      </c>
      <c r="FQ109" s="143">
        <f ca="1">OFFSET('Hero Skills'!$A$1,FQ$98,$BJ109)</f>
        <v>0.25</v>
      </c>
      <c r="FR109" s="143">
        <f ca="1">OFFSET('Hero Skills'!$A$1,FR$98,$BJ109)</f>
        <v>-0.25</v>
      </c>
      <c r="FS109" s="143">
        <f ca="1">OFFSET('Hero Skills'!$A$1,FS$98,$BJ109)</f>
        <v>-0.25</v>
      </c>
      <c r="FT109" s="143">
        <f ca="1">OFFSET('Hero Skills'!$A$1,FT$98,$BJ109)</f>
        <v>-0.25</v>
      </c>
      <c r="FU109" s="27">
        <f ca="1">OFFSET('Hero Skills'!$A$1,FU$98,$BJ109)</f>
        <v>0</v>
      </c>
      <c r="FV109" s="27">
        <f ca="1">OFFSET('Hero Skills'!$A$1,FV$98,$BJ109)</f>
        <v>0</v>
      </c>
      <c r="FW109" s="27">
        <f ca="1">OFFSET('Hero Skills'!$A$1,FW$98,$BJ109)</f>
        <v>0</v>
      </c>
      <c r="FX109" s="27">
        <f ca="1">OFFSET('Hero Skills'!$A$1,FX$98,$BJ109)</f>
        <v>0</v>
      </c>
      <c r="FY109" s="27">
        <f ca="1">OFFSET('Hero Skills'!$A$1,FY$98,$BJ109)</f>
        <v>0</v>
      </c>
      <c r="FZ109" s="27">
        <f ca="1">OFFSET('Hero Skills'!$A$1,FZ$98,$BJ109)</f>
        <v>0</v>
      </c>
      <c r="GA109" s="259">
        <f ca="1">OFFSET('Hero Skills'!$A$1,GA$98,$BJ109)</f>
        <v>1.5</v>
      </c>
      <c r="GB109" s="259">
        <f ca="1">OFFSET('Hero Skills'!$A$1,GB$98,$BJ109)</f>
        <v>-0.3</v>
      </c>
      <c r="GC109" s="259">
        <f ca="1">OFFSET('Hero Skills'!$A$1,GC$98,$BJ109)</f>
        <v>-0.3</v>
      </c>
      <c r="GD109" s="259">
        <f ca="1">OFFSET('Hero Skills'!$A$1,GD$98,$BJ109)</f>
        <v>-0.3</v>
      </c>
      <c r="GE109" s="259">
        <f ca="1">OFFSET('Hero Skills'!$A$1,GE$98,$BJ109)</f>
        <v>0.5</v>
      </c>
      <c r="GF109" s="259">
        <f ca="1">OFFSET('Hero Skills'!$A$1,GF$98,$BJ109)</f>
        <v>0.5</v>
      </c>
      <c r="GG109" s="259">
        <f ca="1">OFFSET('Hero Skills'!$A$1,GG$98,$BJ109)</f>
        <v>0.5</v>
      </c>
      <c r="GH109" s="27">
        <f ca="1">OFFSET('Hero Skills'!$A$1,GH$98,$BJ109)</f>
        <v>0</v>
      </c>
      <c r="GI109" s="27">
        <f ca="1">OFFSET('Hero Skills'!$A$1,GI$98,$BJ109)</f>
        <v>0</v>
      </c>
      <c r="GJ109" s="27">
        <f ca="1">OFFSET('Hero Skills'!$A$1,GJ$98,$BJ109)</f>
        <v>0</v>
      </c>
      <c r="GK109" s="27">
        <f ca="1">OFFSET('Hero Skills'!$A$1,GK$98,$BJ109)</f>
        <v>0</v>
      </c>
      <c r="GL109" s="27">
        <f ca="1">OFFSET('Hero Skills'!$A$1,GL$98,$BJ109)</f>
        <v>0</v>
      </c>
      <c r="GM109" s="27">
        <f ca="1">OFFSET('Hero Skills'!$A$1,GM$98,$BJ109)</f>
        <v>0</v>
      </c>
      <c r="GN109" s="259">
        <f ca="1">OFFSET('Hero Skills'!$A$1,GN$98,$BJ109)</f>
        <v>0.6</v>
      </c>
      <c r="GO109" s="259">
        <f ca="1">OFFSET('Hero Skills'!$A$1,GO$98,$BJ109)</f>
        <v>0.25</v>
      </c>
      <c r="GP109" s="259">
        <f ca="1">OFFSET('Hero Skills'!$A$1,GP$98,$BJ109)</f>
        <v>-0.5</v>
      </c>
      <c r="GQ109" s="259">
        <f ca="1">OFFSET('Hero Skills'!$A$1,GQ$98,$BJ109)</f>
        <v>-0.5</v>
      </c>
      <c r="GR109" s="259">
        <f ca="1">OFFSET('Hero Skills'!$A$1,GR$98,$BJ109)</f>
        <v>-0.5</v>
      </c>
      <c r="GS109" s="27">
        <f ca="1">OFFSET('Hero Skills'!$A$1,GS$98,$BJ109)</f>
        <v>0</v>
      </c>
      <c r="GT109" s="27">
        <f ca="1">OFFSET('Hero Skills'!$A$1,GT$98,$BJ109)</f>
        <v>0</v>
      </c>
      <c r="GU109" s="27">
        <f ca="1">OFFSET('Hero Skills'!$A$1,GU$98,$BJ109)</f>
        <v>0</v>
      </c>
      <c r="GV109" s="27">
        <f ca="1">OFFSET('Hero Skills'!$A$1,GV$98,$BJ109)</f>
        <v>0</v>
      </c>
      <c r="GW109" s="27">
        <f ca="1">OFFSET('Hero Skills'!$A$1,GW$98,$BJ109)</f>
        <v>0</v>
      </c>
      <c r="GX109" s="27">
        <f ca="1">OFFSET('Hero Skills'!$A$1,GX$98,$BJ109)</f>
        <v>0</v>
      </c>
      <c r="GY109" s="27">
        <f ca="1">OFFSET('Hero Skills'!$A$1,GY$98,$BJ109)</f>
        <v>0</v>
      </c>
      <c r="GZ109" s="27">
        <f ca="1">OFFSET('Hero Skills'!$A$1,GZ$98,$BJ109)</f>
        <v>0</v>
      </c>
      <c r="HA109" s="27">
        <f ca="1">OFFSET('Hero Skills'!$A$1,HA$98,$BJ109)</f>
        <v>0</v>
      </c>
      <c r="HB109" s="259">
        <f ca="1">OFFSET('Hero Skills'!$A$1,HB$98,$BJ109)</f>
        <v>1</v>
      </c>
      <c r="HC109" s="259">
        <f ca="1">OFFSET('Hero Skills'!$A$1,HC$98,$BJ109)</f>
        <v>1</v>
      </c>
      <c r="HD109" s="259">
        <f ca="1">OFFSET('Hero Skills'!$A$1,HD$98,$BJ109)</f>
        <v>1</v>
      </c>
      <c r="HE109" s="27">
        <f ca="1">OFFSET('Hero Skills'!$A$1,HE$98,$BJ109)</f>
        <v>0</v>
      </c>
      <c r="HF109" s="27">
        <f ca="1">OFFSET('Hero Skills'!$A$1,HF$98,$BJ109)</f>
        <v>0</v>
      </c>
      <c r="HG109" s="27">
        <f ca="1">OFFSET('Hero Skills'!$A$1,HG$98,$BJ109)</f>
        <v>0</v>
      </c>
      <c r="HH109" s="27">
        <f ca="1">OFFSET('Hero Skills'!$A$1,HH$98,$BJ109)</f>
        <v>0</v>
      </c>
      <c r="HI109" s="27">
        <f ca="1">OFFSET('Hero Skills'!$A$1,HI$98,$BJ109)</f>
        <v>0</v>
      </c>
      <c r="HJ109" s="27">
        <f ca="1">OFFSET('Hero Skills'!$A$1,HJ$98,$BJ109)</f>
        <v>0</v>
      </c>
      <c r="HK109" s="27">
        <f ca="1">OFFSET('Hero Skills'!$A$1,HK$98,$BJ109)</f>
        <v>0</v>
      </c>
      <c r="HL109" s="259">
        <f ca="1">OFFSET('Hero Skills'!$A$1,HL$98,$BJ109)</f>
        <v>1</v>
      </c>
      <c r="HM109" s="27">
        <f ca="1">OFFSET('Hero Skills'!$A$1,HM$98,$BJ109)</f>
        <v>0</v>
      </c>
      <c r="HN109" s="27">
        <f ca="1">OFFSET('Hero Skills'!$A$1,HN$98,$BJ109)</f>
        <v>0</v>
      </c>
      <c r="HO109" s="27">
        <f ca="1">OFFSET('Hero Skills'!$A$1,HO$98,$BJ109)</f>
        <v>0</v>
      </c>
      <c r="HP109" s="27">
        <f ca="1">OFFSET('Hero Skills'!$A$1,HP$98,$BJ109)</f>
        <v>0</v>
      </c>
      <c r="HQ109" s="27">
        <f ca="1">OFFSET('Hero Skills'!$A$1,HQ$98,$BJ109)</f>
        <v>0</v>
      </c>
      <c r="HR109" s="27">
        <f ca="1">OFFSET('Hero Skills'!$A$1,HR$98,$BJ109)</f>
        <v>0</v>
      </c>
      <c r="HS109" s="27">
        <f ca="1">OFFSET('Hero Skills'!$A$1,HS$98,$BJ109)</f>
        <v>0</v>
      </c>
      <c r="HT109" s="27">
        <f ca="1">OFFSET('Hero Skills'!$A$1,HT$98,$BJ109)</f>
        <v>0</v>
      </c>
      <c r="HU109" s="259">
        <f ca="1">OFFSET('Hero Skills'!$A$1,HU$98,$BJ109)</f>
        <v>0</v>
      </c>
      <c r="HV109" s="259">
        <f ca="1">OFFSET('Hero Skills'!$A$1,HV$98,$BJ109)</f>
        <v>0</v>
      </c>
      <c r="HW109" s="259">
        <f ca="1">OFFSET('Hero Skills'!$A$1,HW$98,$BJ109)</f>
        <v>0.75</v>
      </c>
      <c r="HX109" s="259">
        <f ca="1">OFFSET('Hero Skills'!$A$1,HX$98,$BJ109)</f>
        <v>0.4</v>
      </c>
      <c r="HY109" s="259">
        <f ca="1">OFFSET('Hero Skills'!$A$1,HY$98,$BJ109)</f>
        <v>0.2</v>
      </c>
      <c r="HZ109" s="27">
        <f ca="1">OFFSET('Hero Skills'!$A$1,HZ$98,$BJ109)</f>
        <v>0</v>
      </c>
      <c r="IA109" s="27">
        <f ca="1">OFFSET('Hero Skills'!$A$1,IA$98,$BJ109)</f>
        <v>0</v>
      </c>
      <c r="IB109" s="27">
        <f ca="1">OFFSET('Hero Skills'!$A$1,IB$98,$BJ109)</f>
        <v>0</v>
      </c>
      <c r="IC109" s="27">
        <f ca="1">OFFSET('Hero Skills'!$A$1,IC$98,$BJ109)</f>
        <v>0</v>
      </c>
      <c r="ID109" s="27">
        <f ca="1">OFFSET('Hero Skills'!$A$1,ID$98,$BJ109)</f>
        <v>0</v>
      </c>
      <c r="IE109" s="27">
        <f ca="1">OFFSET('Hero Skills'!$A$1,IE$98,$BJ109)</f>
        <v>0</v>
      </c>
      <c r="IF109" s="259">
        <f ca="1">OFFSET('Hero Skills'!$A$1,IF$98,$BJ109)</f>
        <v>0.5</v>
      </c>
      <c r="IG109" s="27">
        <f ca="1">OFFSET('Hero Skills'!$A$1,IG$98,$BJ109)</f>
        <v>0</v>
      </c>
      <c r="IH109" s="27">
        <f ca="1">OFFSET('Hero Skills'!$A$1,IH$98,$BJ109)</f>
        <v>0</v>
      </c>
      <c r="II109" s="27">
        <f ca="1">OFFSET('Hero Skills'!$A$1,II$98,$BJ109)</f>
        <v>0</v>
      </c>
      <c r="IJ109" s="27">
        <f ca="1">OFFSET('Hero Skills'!$A$1,IJ$98,$BJ109)</f>
        <v>0</v>
      </c>
      <c r="IK109" s="27">
        <f ca="1">OFFSET('Hero Skills'!$A$1,IK$98,$BJ109)</f>
        <v>0</v>
      </c>
      <c r="IL109" s="27">
        <f ca="1">OFFSET('Hero Skills'!$A$1,IL$98,$BJ109)</f>
        <v>0</v>
      </c>
      <c r="IM109" s="27">
        <f ca="1">OFFSET('Hero Skills'!$A$1,IM$98,$BJ109)</f>
        <v>0</v>
      </c>
      <c r="IN109" s="27">
        <f ca="1">OFFSET('Hero Skills'!$A$1,IN$98,$BJ109)</f>
        <v>0</v>
      </c>
      <c r="IO109" s="27">
        <f ca="1">OFFSET('Hero Skills'!$A$1,IO$98,$BJ109)</f>
        <v>0</v>
      </c>
      <c r="IP109" s="259">
        <f ca="1">OFFSET('Hero Skills'!$A$1,IP$98,$BJ109)</f>
        <v>2</v>
      </c>
      <c r="IQ109" s="259">
        <f ca="1">OFFSET('Hero Skills'!$A$1,IQ$98,$BJ109)</f>
        <v>-0.2</v>
      </c>
      <c r="IR109" s="259">
        <f ca="1">OFFSET('Hero Skills'!$A$1,IR$98,$BJ109)</f>
        <v>-0.2</v>
      </c>
      <c r="IS109" s="259">
        <f ca="1">OFFSET('Hero Skills'!$A$1,IS$98,$BJ109)</f>
        <v>-0.2</v>
      </c>
      <c r="IT109" s="27">
        <f ca="1">OFFSET('Hero Skills'!$A$1,IT$98,$BJ109)</f>
        <v>0</v>
      </c>
      <c r="IU109" s="27">
        <f ca="1">OFFSET('Hero Skills'!$A$1,IU$98,$BJ109)</f>
        <v>0</v>
      </c>
      <c r="IV109" s="27">
        <f ca="1">OFFSET('Hero Skills'!$A$1,IV$98,$BJ109)</f>
        <v>0</v>
      </c>
      <c r="IW109" s="27">
        <f ca="1">OFFSET('Hero Skills'!$A$1,IW$98,$BJ109)</f>
        <v>0</v>
      </c>
      <c r="IX109" s="27">
        <f ca="1">OFFSET('Hero Skills'!$A$1,IX$98,$BJ109)</f>
        <v>0</v>
      </c>
      <c r="IY109" s="27">
        <f ca="1">OFFSET('Hero Skills'!$A$1,IY$98,$BJ109)</f>
        <v>0</v>
      </c>
      <c r="IZ109" s="259">
        <f ca="1">OFFSET('Hero Skills'!$A$1,IZ$98,$BJ109)</f>
        <v>1</v>
      </c>
      <c r="JA109" s="259">
        <f ca="1">OFFSET('Hero Skills'!$A$1,JA$98,$BJ109)</f>
        <v>0.25</v>
      </c>
      <c r="JB109" s="27">
        <f ca="1">OFFSET('Hero Skills'!$A$1,JB$98,$BJ109)</f>
        <v>0</v>
      </c>
      <c r="JC109" s="27">
        <f ca="1">OFFSET('Hero Skills'!$A$1,JC$98,$BJ109)</f>
        <v>0</v>
      </c>
      <c r="JD109" s="27">
        <f ca="1">OFFSET('Hero Skills'!$A$1,JD$98,$BJ109)</f>
        <v>0</v>
      </c>
      <c r="JE109" s="27">
        <f ca="1">OFFSET('Hero Skills'!$A$1,JE$98,$BJ109)</f>
        <v>0</v>
      </c>
      <c r="JF109" s="27">
        <f ca="1">OFFSET('Hero Skills'!$A$1,JF$98,$BJ109)</f>
        <v>0</v>
      </c>
      <c r="JG109" s="27">
        <f ca="1">OFFSET('Hero Skills'!$A$1,JG$98,$BJ109)</f>
        <v>0</v>
      </c>
      <c r="JH109" s="27">
        <f ca="1">OFFSET('Hero Skills'!$A$1,JH$98,$BJ109)</f>
        <v>0</v>
      </c>
      <c r="JI109" s="27">
        <f ca="1">OFFSET('Hero Skills'!$A$1,JI$98,$BJ109)</f>
        <v>0</v>
      </c>
      <c r="JJ109" s="27">
        <f ca="1">OFFSET('Hero Skills'!$A$1,JJ$98,$BJ109)</f>
        <v>0</v>
      </c>
      <c r="JK109" s="27">
        <f ca="1">OFFSET('Hero Skills'!$A$1,JK$98,$BJ109)</f>
        <v>0</v>
      </c>
      <c r="JL109" s="27">
        <f ca="1">OFFSET('Hero Skills'!$A$1,JL$98,$BJ109)</f>
        <v>0</v>
      </c>
      <c r="JM109" s="27">
        <f ca="1">OFFSET('Hero Skills'!$A$1,JM$98,$BJ109)</f>
        <v>0</v>
      </c>
      <c r="JN109" s="27">
        <f ca="1">OFFSET('Hero Skills'!$A$1,JN$98,$BJ109)</f>
        <v>0</v>
      </c>
      <c r="JO109" s="27">
        <f ca="1">OFFSET('Hero Skills'!$A$1,JO$98,$BJ109)</f>
        <v>0</v>
      </c>
      <c r="JP109" s="27">
        <f ca="1">OFFSET('Hero Skills'!$A$1,JP$98,$BJ109)</f>
        <v>0</v>
      </c>
      <c r="JQ109" s="27">
        <f ca="1">OFFSET('Hero Skills'!$A$1,JQ$98,$BJ109)</f>
        <v>0</v>
      </c>
      <c r="JR109" s="259">
        <f ca="1">OFFSET('Hero Skills'!$A$1,JR$98,$BJ109)</f>
        <v>0.25</v>
      </c>
      <c r="JS109" s="259">
        <f ca="1">OFFSET('Hero Skills'!$A$1,JS$98,$BJ109)</f>
        <v>1</v>
      </c>
      <c r="JT109" s="259">
        <f ca="1">OFFSET('Hero Skills'!$A$1,JT$98,$BJ109)</f>
        <v>0.25</v>
      </c>
      <c r="JU109" s="259">
        <f ca="1">OFFSET('Hero Skills'!$A$1,JU$98,$BJ109)</f>
        <v>2.5</v>
      </c>
      <c r="JV109" s="27">
        <f ca="1">OFFSET('Hero Skills'!$A$1,JV$98,$BJ109)</f>
        <v>0</v>
      </c>
      <c r="JW109" s="27">
        <f ca="1">OFFSET('Hero Skills'!$A$1,JW$98,$BJ109)</f>
        <v>0</v>
      </c>
      <c r="JX109" s="27">
        <f ca="1">OFFSET('Hero Skills'!$A$1,JX$98,$BJ109)</f>
        <v>0</v>
      </c>
      <c r="JY109" s="27">
        <f ca="1">OFFSET('Hero Skills'!$A$1,JY$98,$BJ109)</f>
        <v>0</v>
      </c>
      <c r="JZ109" s="27">
        <f ca="1">OFFSET('Hero Skills'!$A$1,JZ$98,$BJ109)</f>
        <v>0</v>
      </c>
      <c r="KA109" s="27">
        <f ca="1">OFFSET('Hero Skills'!$A$1,KA$98,$BJ109)</f>
        <v>0</v>
      </c>
      <c r="KB109" s="259">
        <f ca="1">OFFSET('Hero Skills'!$A$1,KB$98,$BJ109)</f>
        <v>0.3</v>
      </c>
      <c r="KC109" s="259">
        <f ca="1">OFFSET('Hero Skills'!$A$1,KC$98,$BJ109)</f>
        <v>0.3</v>
      </c>
      <c r="KD109" s="259">
        <f ca="1">OFFSET('Hero Skills'!$A$1,KD$98,$BJ109)</f>
        <v>0.3</v>
      </c>
      <c r="KE109" s="259">
        <f ca="1">OFFSET('Hero Skills'!$A$1,KE$98,$BJ109)</f>
        <v>0.4</v>
      </c>
      <c r="KF109" s="27">
        <f ca="1">OFFSET('Hero Skills'!$A$1,KF$98,$BJ109)</f>
        <v>0</v>
      </c>
      <c r="KG109" s="27">
        <f ca="1">OFFSET('Hero Skills'!$A$1,KG$98,$BJ109)</f>
        <v>0</v>
      </c>
      <c r="KH109" s="27">
        <f ca="1">OFFSET('Hero Skills'!$A$1,KH$98,$BJ109)</f>
        <v>0</v>
      </c>
      <c r="KI109" s="27">
        <f ca="1">OFFSET('Hero Skills'!$A$1,KI$98,$BJ109)</f>
        <v>0</v>
      </c>
      <c r="KJ109" s="27">
        <f ca="1">OFFSET('Hero Skills'!$A$1,KJ$98,$BJ109)</f>
        <v>0</v>
      </c>
      <c r="KK109" s="27">
        <f ca="1">OFFSET('Hero Skills'!$A$1,KK$98,$BJ109)</f>
        <v>0</v>
      </c>
      <c r="KL109" s="27">
        <f ca="1">OFFSET('Hero Skills'!$A$1,KL$98,$BJ109)</f>
        <v>0</v>
      </c>
      <c r="KM109" s="27">
        <f ca="1">OFFSET('Hero Skills'!$A$1,KM$98,$BJ109)</f>
        <v>0</v>
      </c>
      <c r="KN109" s="27">
        <f ca="1">OFFSET('Hero Skills'!$A$1,KN$98,$BJ109)</f>
        <v>0</v>
      </c>
      <c r="KO109" s="27">
        <f ca="1">OFFSET('Hero Skills'!$A$1,KO$98,$BJ109)</f>
        <v>0</v>
      </c>
      <c r="KP109" s="27">
        <f ca="1">OFFSET('Hero Skills'!$A$1,KP$98,$BJ109)</f>
        <v>0</v>
      </c>
      <c r="KQ109" s="27">
        <f ca="1">OFFSET('Hero Skills'!$A$1,KQ$98,$BJ109)</f>
        <v>0</v>
      </c>
      <c r="KR109" s="27">
        <f ca="1">OFFSET('Hero Skills'!$A$1,KR$98,$BJ109)</f>
        <v>0</v>
      </c>
      <c r="KS109" s="27">
        <f ca="1">OFFSET('Hero Skills'!$A$1,KS$98,$BJ109)</f>
        <v>0</v>
      </c>
      <c r="KT109" s="27">
        <f ca="1">OFFSET('Hero Skills'!$A$1,KT$98,$BJ109)</f>
        <v>0</v>
      </c>
      <c r="KU109" s="27">
        <f ca="1">OFFSET('Hero Skills'!$A$1,KU$98,$BJ109)</f>
        <v>0</v>
      </c>
      <c r="KV109" s="27">
        <f ca="1">OFFSET('Hero Skills'!$A$1,KV$98,$BJ109)</f>
        <v>0</v>
      </c>
      <c r="KW109" s="259">
        <f ca="1">OFFSET('Hero Skills'!$A$1,KW$98,$BJ109)</f>
        <v>0.3</v>
      </c>
      <c r="KX109" s="259">
        <f ca="1">OFFSET('Hero Skills'!$A$1,KX$98,$BJ109)</f>
        <v>0.3</v>
      </c>
      <c r="KY109" s="259">
        <f ca="1">OFFSET('Hero Skills'!$A$1,KY$98,$BJ109)</f>
        <v>0.3</v>
      </c>
      <c r="KZ109" s="27">
        <f ca="1">OFFSET('Hero Skills'!$A$1,KZ$98,$BJ109)</f>
        <v>0</v>
      </c>
      <c r="LA109" s="27">
        <f ca="1">OFFSET('Hero Skills'!$A$1,LA$98,$BJ109)</f>
        <v>0</v>
      </c>
      <c r="LB109" s="27">
        <f ca="1">OFFSET('Hero Skills'!$A$1,LB$98,$BJ109)</f>
        <v>0</v>
      </c>
      <c r="LC109" s="259">
        <f ca="1">OFFSET('Hero Skills'!$A$1,LC$98,$BJ109)</f>
        <v>1</v>
      </c>
      <c r="LD109" s="259">
        <f ca="1">OFFSET('Hero Skills'!$A$1,LD$98,$BJ109)</f>
        <v>-0.2</v>
      </c>
      <c r="LE109" s="259">
        <f ca="1">OFFSET('Hero Skills'!$A$1,LE$98,$BJ109)</f>
        <v>-0.2</v>
      </c>
      <c r="LF109" s="259">
        <f ca="1">OFFSET('Hero Skills'!$A$1,LF$98,$BJ109)</f>
        <v>-0.2</v>
      </c>
      <c r="LG109" s="259">
        <f ca="1">OFFSET('Hero Skills'!$A$1,LG$98,$BJ109)</f>
        <v>1.5</v>
      </c>
      <c r="LH109" s="259">
        <f ca="1">OFFSET('Hero Skills'!$A$1,LH$98,$BJ109)</f>
        <v>-0.3</v>
      </c>
      <c r="LI109" s="259">
        <f ca="1">OFFSET('Hero Skills'!$A$1,LI$98,$BJ109)</f>
        <v>-0.3</v>
      </c>
      <c r="LJ109" s="259">
        <f ca="1">OFFSET('Hero Skills'!$A$1,LJ$98,$BJ109)</f>
        <v>-0.3</v>
      </c>
      <c r="LK109" s="259">
        <f ca="1">OFFSET('Hero Skills'!$A$1,LK$98,$BJ109)</f>
        <v>0.3</v>
      </c>
      <c r="LL109" s="27">
        <f ca="1">OFFSET('Hero Skills'!$A$1,LL$98,$BJ109)</f>
        <v>-0.3</v>
      </c>
      <c r="LM109" s="27">
        <f ca="1">OFFSET('Hero Skills'!$A$1,LM$98,$BJ109)</f>
        <v>0</v>
      </c>
      <c r="LN109" s="27">
        <f ca="1">OFFSET('Hero Skills'!$A$1,LN$98,$BJ109)</f>
        <v>0</v>
      </c>
      <c r="LO109" s="27">
        <f ca="1">OFFSET('Hero Skills'!$A$1,LO$98,$BJ109)</f>
        <v>0</v>
      </c>
      <c r="LP109" s="27">
        <f ca="1">OFFSET('Hero Skills'!$A$1,LP$98,$BJ109)</f>
        <v>0</v>
      </c>
      <c r="LQ109" s="27">
        <f ca="1">OFFSET('Hero Skills'!$A$1,LQ$98,$BJ109)</f>
        <v>0</v>
      </c>
      <c r="LR109" s="27">
        <f ca="1">OFFSET('Hero Skills'!$A$1,LR$98,$BJ109)</f>
        <v>0</v>
      </c>
      <c r="LS109" s="27">
        <f ca="1">OFFSET('Hero Skills'!$A$1,LS$98,$BJ109)</f>
        <v>0</v>
      </c>
      <c r="LT109" s="27">
        <f ca="1">OFFSET('Hero Skills'!$A$1,LT$98,$BJ109)</f>
        <v>0</v>
      </c>
      <c r="LU109" s="27">
        <f ca="1">OFFSET('Hero Skills'!$A$1,LU$98,$BJ109)</f>
        <v>0</v>
      </c>
      <c r="LV109" s="27">
        <f ca="1">OFFSET('Hero Skills'!$A$1,LV$98,$BJ109)</f>
        <v>0</v>
      </c>
      <c r="LW109" s="27">
        <f ca="1">OFFSET('Hero Skills'!$A$1,LW$98,$BJ109)</f>
        <v>0</v>
      </c>
      <c r="LX109" s="27">
        <f ca="1">OFFSET('Hero Skills'!$A$1,LX$98,$BJ109)</f>
        <v>0</v>
      </c>
      <c r="LY109" s="27">
        <f ca="1">OFFSET('Hero Skills'!$A$1,LY$98,$BJ109)</f>
        <v>0</v>
      </c>
      <c r="LZ109" s="259">
        <f ca="1">OFFSET('Hero Skills'!$A$1,LZ$98,$BJ109)</f>
        <v>0</v>
      </c>
      <c r="MA109" s="259">
        <f ca="1">OFFSET('Hero Skills'!$A$1,MA$98,$BJ109)</f>
        <v>2</v>
      </c>
      <c r="MB109" s="259">
        <f ca="1">OFFSET('Hero Skills'!$A$1,MB$98,$BJ109)</f>
        <v>1.5</v>
      </c>
      <c r="MC109" s="259">
        <f ca="1">OFFSET('Hero Skills'!$A$1,MC$98,$BJ109)</f>
        <v>0.75</v>
      </c>
      <c r="MD109" s="27">
        <f ca="1">OFFSET('Hero Skills'!$A$1,MD$98,$BJ109)</f>
        <v>0.75</v>
      </c>
      <c r="ME109" s="27">
        <f ca="1">OFFSET('Hero Skills'!$A$1,ME$98,$BJ109)</f>
        <v>0</v>
      </c>
      <c r="MF109" s="27">
        <f ca="1">OFFSET('Hero Skills'!$A$1,MF$98,$BJ109)</f>
        <v>0</v>
      </c>
      <c r="MG109" s="259">
        <f ca="1">OFFSET('Hero Skills'!$A$1,MG$98,$BJ109)</f>
        <v>0</v>
      </c>
      <c r="MH109" s="259">
        <f ca="1">OFFSET('Hero Skills'!$A$1,MH$98,$BJ109)</f>
        <v>1</v>
      </c>
      <c r="MI109" s="259">
        <f ca="1">OFFSET('Hero Skills'!$A$1,MI$98,$BJ109)</f>
        <v>1</v>
      </c>
      <c r="MJ109" s="259">
        <f ca="1">OFFSET('Hero Skills'!$A$1,MJ$98,$BJ109)</f>
        <v>1</v>
      </c>
      <c r="MK109" s="259">
        <f ca="1">OFFSET('Hero Skills'!$A$1,MK$98,$BJ109)</f>
        <v>0.4</v>
      </c>
      <c r="ML109" s="259">
        <f ca="1">OFFSET('Hero Skills'!$A$1,ML$98,$BJ109)</f>
        <v>0.2</v>
      </c>
      <c r="MM109" s="259">
        <f ca="1">OFFSET('Hero Skills'!$A$1,MM$98,$BJ109)</f>
        <v>1</v>
      </c>
      <c r="MN109" s="259">
        <f ca="1">OFFSET('Hero Skills'!$A$1,MN$98,$BJ109)</f>
        <v>1</v>
      </c>
      <c r="MO109" s="27">
        <f ca="1">OFFSET('Hero Skills'!$A$1,MO$98,$BJ109)</f>
        <v>1</v>
      </c>
      <c r="MP109" s="27">
        <f ca="1">OFFSET('Hero Skills'!$A$1,MP$98,$BJ109)</f>
        <v>0</v>
      </c>
      <c r="MQ109" s="27">
        <f ca="1">OFFSET('Hero Skills'!$A$1,MQ$98,$BJ109)</f>
        <v>0</v>
      </c>
      <c r="MR109" s="259">
        <f ca="1">OFFSET('Hero Skills'!$A$1,MR$98,$BJ109)</f>
        <v>0</v>
      </c>
      <c r="MS109" s="259">
        <f ca="1">OFFSET('Hero Skills'!$A$1,MS$98,$BJ109)</f>
        <v>0.5</v>
      </c>
      <c r="MT109" s="259">
        <f ca="1">OFFSET('Hero Skills'!$A$1,MT$98,$BJ109)</f>
        <v>0.5</v>
      </c>
      <c r="MU109" s="27">
        <f ca="1">OFFSET('Hero Skills'!$A$1,MU$98,$BJ109)</f>
        <v>0.5</v>
      </c>
      <c r="MV109" s="27">
        <f ca="1">OFFSET('Hero Skills'!$A$1,MV$98,$BJ109)</f>
        <v>0</v>
      </c>
      <c r="MW109" s="27">
        <f ca="1">OFFSET('Hero Skills'!$A$1,MW$98,$BJ109)</f>
        <v>0</v>
      </c>
      <c r="MX109" s="27">
        <f ca="1">OFFSET('Hero Skills'!$A$1,MX$98,$BJ109)</f>
        <v>0</v>
      </c>
      <c r="MY109" s="27">
        <f ca="1">OFFSET('Hero Skills'!$A$1,MY$98,$BJ109)</f>
        <v>0</v>
      </c>
      <c r="MZ109" s="27">
        <f ca="1">OFFSET('Hero Skills'!$A$1,MZ$98,$BJ109)</f>
        <v>0</v>
      </c>
      <c r="NA109" s="27">
        <f ca="1">OFFSET('Hero Skills'!$A$1,NA$98,$BJ109)</f>
        <v>0</v>
      </c>
      <c r="NB109" s="27">
        <f ca="1">OFFSET('Hero Skills'!$A$1,NB$98,$BJ109)</f>
        <v>0</v>
      </c>
      <c r="NC109" s="27">
        <f ca="1">OFFSET('Hero Skills'!$A$1,NC$98,$BJ109)</f>
        <v>0</v>
      </c>
      <c r="ND109" s="27">
        <f ca="1">OFFSET('Hero Skills'!$A$1,ND$98,$BJ109)</f>
        <v>0</v>
      </c>
      <c r="NE109" s="27">
        <f ca="1">OFFSET('Hero Skills'!$A$1,NE$98,$BJ109)</f>
        <v>0</v>
      </c>
      <c r="NF109" s="27">
        <f ca="1">OFFSET('Hero Skills'!$A$1,NF$98,$BJ109)</f>
        <v>0</v>
      </c>
      <c r="NG109" s="259">
        <f ca="1">OFFSET('Hero Skills'!$A$1,NG$98,$BJ109)</f>
        <v>0</v>
      </c>
      <c r="NH109" s="259">
        <f ca="1">OFFSET('Hero Skills'!$A$1,NH$98,$BJ109)</f>
        <v>1</v>
      </c>
      <c r="NI109" s="259">
        <f ca="1">OFFSET('Hero Skills'!$A$1,NI$98,$BJ109)</f>
        <v>0.25</v>
      </c>
      <c r="NJ109" s="259">
        <f ca="1">OFFSET('Hero Skills'!$A$1,NJ$98,$BJ109)</f>
        <v>0.25</v>
      </c>
      <c r="NK109" s="259">
        <f ca="1">OFFSET('Hero Skills'!$A$1,NK$98,$BJ109)</f>
        <v>0.25</v>
      </c>
      <c r="NL109" s="259">
        <f ca="1">OFFSET('Hero Skills'!$A$1,NL$98,$BJ109)</f>
        <v>0.25</v>
      </c>
      <c r="NM109" s="259">
        <f ca="1">OFFSET('Hero Skills'!$A$1,NM$98,$BJ109)</f>
        <v>0.25</v>
      </c>
      <c r="NN109" s="27">
        <f ca="1">OFFSET('Hero Skills'!$A$1,NN$98,$BJ109)</f>
        <v>0.25</v>
      </c>
      <c r="NO109" s="27">
        <f ca="1">OFFSET('Hero Skills'!$A$1,NO$98,$BJ109)</f>
        <v>0</v>
      </c>
      <c r="NP109" s="27">
        <f ca="1">OFFSET('Hero Skills'!$A$1,NP$98,$BJ109)</f>
        <v>0</v>
      </c>
      <c r="NQ109" s="27">
        <f ca="1">OFFSET('Hero Skills'!$A$1,NQ$98,$BJ109)</f>
        <v>0</v>
      </c>
      <c r="NR109" s="27">
        <f ca="1">OFFSET('Hero Skills'!$A$1,NR$98,$BJ109)</f>
        <v>0</v>
      </c>
      <c r="NS109" s="27">
        <f ca="1">OFFSET('Hero Skills'!$A$1,NS$98,$BJ109)</f>
        <v>0</v>
      </c>
      <c r="NT109" s="259">
        <f ca="1">OFFSET('Hero Skills'!$A$1,NT$98,$BJ109)</f>
        <v>0</v>
      </c>
      <c r="NU109" s="259">
        <f ca="1">OFFSET('Hero Skills'!$A$1,NU$98,$BJ109)</f>
        <v>1</v>
      </c>
      <c r="NV109" s="259">
        <f ca="1">OFFSET('Hero Skills'!$A$1,NV$98,$BJ109)</f>
        <v>1</v>
      </c>
      <c r="NW109" s="259">
        <f ca="1">OFFSET('Hero Skills'!$A$1,NW$98,$BJ109)</f>
        <v>1</v>
      </c>
      <c r="NX109" s="259">
        <f ca="1">OFFSET('Hero Skills'!$A$1,NX$98,$BJ109)</f>
        <v>0.15</v>
      </c>
      <c r="NY109" s="259">
        <f ca="1">OFFSET('Hero Skills'!$A$1,NY$98,$BJ109)</f>
        <v>0.15</v>
      </c>
      <c r="NZ109" s="259">
        <f ca="1">OFFSET('Hero Skills'!$A$1,NZ$98,$BJ109)</f>
        <v>0.15</v>
      </c>
      <c r="OA109" s="27">
        <f ca="1">OFFSET('Hero Skills'!$A$1,OA$98,$BJ109)</f>
        <v>0.5</v>
      </c>
      <c r="OB109" s="27">
        <f ca="1">OFFSET('Hero Skills'!$A$1,OB$98,$BJ109)</f>
        <v>0</v>
      </c>
      <c r="OC109" s="27">
        <f ca="1">OFFSET('Hero Skills'!$A$1,OC$98,$BJ109)</f>
        <v>0</v>
      </c>
      <c r="OD109" s="259">
        <f ca="1">OFFSET('Hero Skills'!$A$1,OD$98,$BJ109)</f>
        <v>0</v>
      </c>
      <c r="OE109" s="259">
        <f ca="1">OFFSET('Hero Skills'!$A$1,OE$98,$BJ109)</f>
        <v>-0.7</v>
      </c>
      <c r="OF109" s="259">
        <f ca="1">OFFSET('Hero Skills'!$A$1,OF$98,$BJ109)</f>
        <v>-0.3</v>
      </c>
      <c r="OG109" s="27">
        <f ca="1">OFFSET('Hero Skills'!$A$1,OG$98,$BJ109)</f>
        <v>-0.3</v>
      </c>
      <c r="OH109" s="259">
        <f ca="1">OFFSET('Hero Skills'!$A$1,OH$98,$BJ109)</f>
        <v>0</v>
      </c>
      <c r="OI109" s="259">
        <f ca="1">OFFSET('Hero Skills'!$A$1,OI$98,$BJ109)</f>
        <v>0.6</v>
      </c>
      <c r="OJ109" s="27">
        <f ca="1">OFFSET('Hero Skills'!$A$1,OJ$98,$BJ109)</f>
        <v>0.25</v>
      </c>
      <c r="OK109" s="27">
        <f ca="1">OFFSET('Hero Skills'!$A$1,OK$98,$BJ109)</f>
        <v>0</v>
      </c>
      <c r="OL109" s="27">
        <f ca="1">OFFSET('Hero Skills'!$A$1,OL$98,$BJ109)</f>
        <v>0</v>
      </c>
      <c r="OM109" s="27">
        <f ca="1">OFFSET('Hero Skills'!$A$1,OM$98,$BJ109)</f>
        <v>0</v>
      </c>
      <c r="ON109" s="27">
        <f ca="1">OFFSET('Hero Skills'!$A$1,ON$98,$BJ109)</f>
        <v>0</v>
      </c>
      <c r="OO109" s="27">
        <f ca="1">OFFSET('Hero Skills'!$A$1,OO$98,$BJ109)</f>
        <v>0</v>
      </c>
      <c r="OP109" s="259">
        <f ca="1">OFFSET('Hero Skills'!$A$1,OP$98,$BJ109)</f>
        <v>0</v>
      </c>
      <c r="OQ109" s="259">
        <f ca="1">OFFSET('Hero Skills'!$A$1,OQ$98,$BJ109)</f>
        <v>-1</v>
      </c>
      <c r="OR109" s="259">
        <f ca="1">OFFSET('Hero Skills'!$A$1,OR$98,$BJ109)</f>
        <v>-1</v>
      </c>
      <c r="OS109" s="259">
        <f ca="1">OFFSET('Hero Skills'!$A$1,OS$98,$BJ109)</f>
        <v>-1</v>
      </c>
      <c r="OT109" s="27">
        <f ca="1">OFFSET('Hero Skills'!$A$1,OT$98,$BJ109)</f>
        <v>2</v>
      </c>
      <c r="OU109" s="27">
        <f ca="1">OFFSET('Hero Skills'!$A$1,OU$98,$BJ109)</f>
        <v>0</v>
      </c>
      <c r="OV109" s="27">
        <f ca="1">OFFSET('Hero Skills'!$A$1,OV$98,$BJ109)</f>
        <v>0</v>
      </c>
      <c r="OW109" s="259">
        <f ca="1">OFFSET('Hero Skills'!$A$1,OW$98,$BJ109)</f>
        <v>0</v>
      </c>
      <c r="OX109" s="259">
        <f ca="1">OFFSET('Hero Skills'!$A$1,OX$98,$BJ109)</f>
        <v>0.5</v>
      </c>
      <c r="OY109" s="259">
        <f ca="1">OFFSET('Hero Skills'!$A$1,OY$98,$BJ109)</f>
        <v>0.5</v>
      </c>
      <c r="OZ109" s="27">
        <f ca="1">OFFSET('Hero Skills'!$A$1,OZ$98,$BJ109)</f>
        <v>0.5</v>
      </c>
      <c r="PA109" s="27">
        <f ca="1">OFFSET('Hero Skills'!$A$1,PA$98,$BJ109)</f>
        <v>0</v>
      </c>
      <c r="PB109" s="27">
        <f ca="1">OFFSET('Hero Skills'!$A$1,PB$98,$BJ109)</f>
        <v>0</v>
      </c>
      <c r="PC109" s="259">
        <f ca="1">OFFSET('Hero Skills'!$A$1,PC$98,$BJ109)</f>
        <v>0</v>
      </c>
      <c r="PD109" s="27">
        <f ca="1">OFFSET('Hero Skills'!$A$1,PD$98,$BJ109)</f>
        <v>0.05</v>
      </c>
      <c r="PE109" s="27">
        <f ca="1">OFFSET('Hero Skills'!$A$1,PE$98,$BJ109)</f>
        <v>0</v>
      </c>
      <c r="PF109" s="27">
        <f ca="1">OFFSET('Hero Skills'!$A$1,PF$98,$BJ109)</f>
        <v>0</v>
      </c>
      <c r="PG109" s="259">
        <f ca="1">OFFSET('Hero Skills'!$A$1,PG$98,$BJ109)</f>
        <v>0</v>
      </c>
      <c r="PH109" s="259">
        <f ca="1">OFFSET('Hero Skills'!$A$1,PH$98,$BJ109)</f>
        <v>-0.2</v>
      </c>
      <c r="PI109" s="259">
        <f ca="1">OFFSET('Hero Skills'!$A$1,PI$98,$BJ109)</f>
        <v>-0.2</v>
      </c>
      <c r="PJ109" s="27">
        <f ca="1">OFFSET('Hero Skills'!$A$1,PJ$98,$BJ109)</f>
        <v>-0.2</v>
      </c>
      <c r="PK109" s="27">
        <f ca="1">OFFSET('Hero Skills'!$A$1,PK$98,$BJ109)</f>
        <v>0</v>
      </c>
      <c r="PL109" s="27">
        <f ca="1">OFFSET('Hero Skills'!$A$1,PL$98,$BJ109)</f>
        <v>0</v>
      </c>
      <c r="PM109" s="27">
        <f ca="1">OFFSET('Hero Skills'!$A$1,PM$98,$BJ109)</f>
        <v>0</v>
      </c>
      <c r="PN109" s="27">
        <f ca="1">OFFSET('Hero Skills'!$A$1,PN$98,$BJ109)</f>
        <v>0</v>
      </c>
      <c r="PO109" s="27">
        <f ca="1">OFFSET('Hero Skills'!$A$1,PO$98,$BJ109)</f>
        <v>0</v>
      </c>
      <c r="PP109" s="27">
        <f ca="1">OFFSET('Hero Skills'!$A$1,PP$98,$BJ109)</f>
        <v>0</v>
      </c>
      <c r="PQ109" s="27">
        <f ca="1">OFFSET('Hero Skills'!$A$1,PQ$98,$BJ109)</f>
        <v>0</v>
      </c>
      <c r="PR109" s="27">
        <f ca="1">OFFSET('Hero Skills'!$A$1,PR$98,$BJ109)</f>
        <v>0</v>
      </c>
      <c r="PS109" s="259">
        <f ca="1">OFFSET('Hero Skills'!$A$1,PS$98,$BJ109)</f>
        <v>0</v>
      </c>
      <c r="PT109" s="259">
        <f ca="1">OFFSET('Hero Skills'!$A$1,PT$98,$BJ109)</f>
        <v>0.5</v>
      </c>
      <c r="PU109" s="259">
        <f ca="1">OFFSET('Hero Skills'!$A$1,PU$98,$BJ109)</f>
        <v>0.5</v>
      </c>
      <c r="PV109" s="259">
        <f ca="1">OFFSET('Hero Skills'!$A$1,PV$98,$BJ109)</f>
        <v>0.5</v>
      </c>
      <c r="PW109" s="259">
        <f ca="1">OFFSET('Hero Skills'!$A$1,PW$98,$BJ109)</f>
        <v>0.5</v>
      </c>
      <c r="PX109" s="259">
        <f ca="1">OFFSET('Hero Skills'!$A$1,PX$98,$BJ109)</f>
        <v>0.5</v>
      </c>
      <c r="PY109" s="259">
        <f ca="1">OFFSET('Hero Skills'!$A$1,PY$98,$BJ109)</f>
        <v>0.5</v>
      </c>
      <c r="PZ109" s="259">
        <f ca="1">OFFSET('Hero Skills'!$A$1,PZ$98,$BJ109)</f>
        <v>-0.5</v>
      </c>
      <c r="QA109" s="259">
        <f ca="1">OFFSET('Hero Skills'!$A$1,QA$98,$BJ109)</f>
        <v>-0.5</v>
      </c>
      <c r="QB109" s="27">
        <f ca="1">OFFSET('Hero Skills'!$A$1,QB$98,$BJ109)</f>
        <v>-0.5</v>
      </c>
      <c r="QC109" s="27">
        <f ca="1">OFFSET('Hero Skills'!$A$1,QC$98,$BJ109)</f>
        <v>0</v>
      </c>
      <c r="QD109" s="27">
        <f ca="1">OFFSET('Hero Skills'!$A$1,QD$98,$BJ109)</f>
        <v>0</v>
      </c>
      <c r="QE109" s="259">
        <f ca="1">OFFSET('Hero Skills'!$A$1,QE$98,$BJ109)</f>
        <v>0</v>
      </c>
      <c r="QF109" s="259">
        <f ca="1">OFFSET('Hero Skills'!$A$1,QF$98,$BJ109)</f>
        <v>0.4</v>
      </c>
      <c r="QG109" s="259">
        <f ca="1">OFFSET('Hero Skills'!$A$1,QG$98,$BJ109)</f>
        <v>0.4</v>
      </c>
      <c r="QH109" s="259">
        <f ca="1">OFFSET('Hero Skills'!$A$1,QH$98,$BJ109)</f>
        <v>0.4</v>
      </c>
      <c r="QI109" s="259">
        <f ca="1">OFFSET('Hero Skills'!$A$1,QI$98,$BJ109)</f>
        <v>-0.5</v>
      </c>
      <c r="QJ109" s="259">
        <f ca="1">OFFSET('Hero Skills'!$A$1,QJ$98,$BJ109)</f>
        <v>-0.5</v>
      </c>
      <c r="QK109" s="27">
        <f ca="1">OFFSET('Hero Skills'!$A$1,QK$98,$BJ109)</f>
        <v>-0.5</v>
      </c>
      <c r="QL109" s="27">
        <f ca="1">OFFSET('Hero Skills'!$A$1,QL$98,$BJ109)</f>
        <v>0</v>
      </c>
      <c r="QM109" s="27">
        <f ca="1">OFFSET('Hero Skills'!$A$1,QM$98,$BJ109)</f>
        <v>0</v>
      </c>
      <c r="QN109" s="27">
        <f ca="1">OFFSET('Hero Skills'!$A$1,QN$98,$BJ109)</f>
        <v>0</v>
      </c>
      <c r="QO109" s="27">
        <f ca="1">OFFSET('Hero Skills'!$A$1,QO$98,$BJ109)</f>
        <v>0</v>
      </c>
      <c r="QP109" s="27">
        <f ca="1">OFFSET('Hero Skills'!$A$1,QP$98,$BJ109)</f>
        <v>0</v>
      </c>
      <c r="QQ109" s="259">
        <f ca="1">OFFSET('Hero Skills'!$A$1,QQ$98,$BJ109)</f>
        <v>0</v>
      </c>
      <c r="QR109" s="259">
        <f ca="1">OFFSET('Hero Skills'!$A$1,QR$98,$BJ109)</f>
        <v>0</v>
      </c>
      <c r="QS109" s="259">
        <f ca="1">OFFSET('Hero Skills'!$A$1,QS$98,$BJ109)</f>
        <v>0</v>
      </c>
      <c r="QT109" s="27">
        <f ca="1">OFFSET('Hero Skills'!$A$1,QT$98,$BJ109)</f>
        <v>0</v>
      </c>
      <c r="QU109" s="27">
        <f ca="1">OFFSET('Hero Skills'!$A$1,QU$98,$BJ109)</f>
        <v>0</v>
      </c>
      <c r="QV109" s="27">
        <f ca="1">OFFSET('Hero Skills'!$A$1,QV$98,$BJ109)</f>
        <v>0</v>
      </c>
      <c r="QW109" s="259">
        <f ca="1">OFFSET('Hero Skills'!$A$1,QW$98,$BJ109)</f>
        <v>0</v>
      </c>
      <c r="QX109" s="259">
        <f ca="1">OFFSET('Hero Skills'!$A$1,QX$98,$BJ109)</f>
        <v>0</v>
      </c>
      <c r="QY109" s="259">
        <f ca="1">OFFSET('Hero Skills'!$A$1,QY$98,$BJ109)</f>
        <v>0</v>
      </c>
      <c r="QZ109" s="27">
        <f ca="1">OFFSET('Hero Skills'!$A$1,QZ$98,$BJ109)</f>
        <v>0</v>
      </c>
      <c r="RA109" s="27">
        <f ca="1">OFFSET('Hero Skills'!$A$1,RA$98,$BJ109)</f>
        <v>0</v>
      </c>
      <c r="RB109" s="27">
        <f ca="1">OFFSET('Hero Skills'!$A$1,RB$98,$BJ109)</f>
        <v>0</v>
      </c>
      <c r="RC109" s="27">
        <f ca="1">OFFSET('Hero Skills'!$A$1,RC$98,$BJ109)</f>
        <v>0</v>
      </c>
      <c r="RD109" s="27">
        <f ca="1">OFFSET('Hero Skills'!$A$1,RD$98,$BJ109)</f>
        <v>0</v>
      </c>
      <c r="RE109" s="27">
        <f ca="1">OFFSET('Hero Skills'!$A$1,RE$98,$BJ109)</f>
        <v>0</v>
      </c>
      <c r="RF109" s="27">
        <f ca="1">OFFSET('Hero Skills'!$A$1,RF$98,$BJ109)</f>
        <v>0</v>
      </c>
      <c r="RG109" s="27">
        <f ca="1">OFFSET('Hero Skills'!$A$1,RG$98,$BJ109)</f>
        <v>0</v>
      </c>
      <c r="RH109" s="27">
        <f ca="1">OFFSET('Hero Skills'!$A$1,RH$98,$BJ109)</f>
        <v>2</v>
      </c>
      <c r="RI109" s="259">
        <f ca="1">OFFSET('Hero Skills'!$A$1,RI$98,$BJ109)</f>
        <v>2</v>
      </c>
      <c r="RJ109" s="259">
        <f ca="1">OFFSET('Hero Skills'!$A$1,RJ$98,$BJ109)</f>
        <v>2</v>
      </c>
      <c r="RK109" s="259">
        <f ca="1">OFFSET('Hero Skills'!$A$1,RK$98,$BJ109)</f>
        <v>1</v>
      </c>
      <c r="RL109" s="259">
        <f ca="1">OFFSET('Hero Skills'!$A$1,RL$98,$BJ109)</f>
        <v>1</v>
      </c>
      <c r="RM109" s="259">
        <f ca="1">OFFSET('Hero Skills'!$A$1,RM$98,$BJ109)</f>
        <v>1</v>
      </c>
      <c r="RN109" s="259">
        <f ca="1">OFFSET('Hero Skills'!$A$1,RN$98,$BJ109)</f>
        <v>0</v>
      </c>
      <c r="RO109" s="27">
        <f ca="1">OFFSET('Hero Skills'!$A$1,RO$98,$BJ109)</f>
        <v>0</v>
      </c>
      <c r="RP109" s="27">
        <f ca="1">OFFSET('Hero Skills'!$A$1,RP$98,$BJ109)</f>
        <v>0</v>
      </c>
      <c r="RQ109" s="27">
        <f ca="1">OFFSET('Hero Skills'!$A$1,RQ$98,$BJ109)</f>
        <v>0.5</v>
      </c>
      <c r="RR109" s="259">
        <f ca="1">OFFSET('Hero Skills'!$A$1,RR$98,$BJ109)</f>
        <v>0.5</v>
      </c>
      <c r="RS109" s="259">
        <f ca="1">OFFSET('Hero Skills'!$A$1,RS$98,$BJ109)</f>
        <v>0.5</v>
      </c>
      <c r="RT109" s="259">
        <f ca="1">OFFSET('Hero Skills'!$A$1,RT$98,$BJ109)</f>
        <v>0.5</v>
      </c>
      <c r="RU109" s="259">
        <f ca="1">OFFSET('Hero Skills'!$A$1,RU$98,$BJ109)</f>
        <v>0.5</v>
      </c>
      <c r="RV109" s="259">
        <f ca="1">OFFSET('Hero Skills'!$A$1,RV$98,$BJ109)</f>
        <v>0.5</v>
      </c>
      <c r="RW109" s="259">
        <f ca="1">OFFSET('Hero Skills'!$A$1,RW$98,$BJ109)</f>
        <v>0.5</v>
      </c>
      <c r="RX109" s="259">
        <f ca="1">OFFSET('Hero Skills'!$A$1,RX$98,$BJ109)</f>
        <v>0.5</v>
      </c>
      <c r="RY109" s="259">
        <f ca="1">OFFSET('Hero Skills'!$A$1,RY$98,$BJ109)</f>
        <v>0.5</v>
      </c>
      <c r="RZ109" s="259">
        <f ca="1">OFFSET('Hero Skills'!$A$1,RZ$98,$BJ109)</f>
        <v>0</v>
      </c>
      <c r="SA109" s="27">
        <f ca="1">OFFSET('Hero Skills'!$A$1,SA$98,$BJ109)</f>
        <v>0</v>
      </c>
      <c r="SB109" s="27">
        <f ca="1">OFFSET('Hero Skills'!$A$1,SB$98,$BJ109)</f>
        <v>0</v>
      </c>
      <c r="SC109" s="27">
        <f ca="1">OFFSET('Hero Skills'!$A$1,SC$98,$BJ109)</f>
        <v>0</v>
      </c>
      <c r="SD109" s="27">
        <f ca="1">OFFSET('Hero Skills'!$A$1,SD$98,$BJ109)</f>
        <v>0</v>
      </c>
      <c r="SE109" s="27">
        <f ca="1">OFFSET('Hero Skills'!$A$1,SE$98,$BJ109)</f>
        <v>0</v>
      </c>
      <c r="SF109" s="27">
        <f ca="1">OFFSET('Hero Skills'!$A$1,SF$98,$BJ109)</f>
        <v>0</v>
      </c>
      <c r="SG109" s="27">
        <f ca="1">OFFSET('Hero Skills'!$A$1,SG$98,$BJ109)</f>
        <v>0</v>
      </c>
      <c r="SH109" s="27">
        <f ca="1">OFFSET('Hero Skills'!$A$1,SH$98,$BJ109)</f>
        <v>0</v>
      </c>
      <c r="SI109" s="27">
        <f ca="1">OFFSET('Hero Skills'!$A$1,SI$98,$BJ109)</f>
        <v>1</v>
      </c>
      <c r="SJ109" s="259">
        <f ca="1">OFFSET('Hero Skills'!$A$1,SJ$98,$BJ109)</f>
        <v>1</v>
      </c>
      <c r="SK109" s="259">
        <f ca="1">OFFSET('Hero Skills'!$A$1,SK$98,$BJ109)</f>
        <v>1</v>
      </c>
      <c r="SL109" s="259">
        <f ca="1">OFFSET('Hero Skills'!$A$1,SL$98,$BJ109)</f>
        <v>0</v>
      </c>
      <c r="SM109" s="27">
        <f ca="1">OFFSET('Hero Skills'!$A$1,SM$98,$BJ109)</f>
        <v>0</v>
      </c>
      <c r="SN109" s="27">
        <f ca="1">OFFSET('Hero Skills'!$A$1,SN$98,$BJ109)</f>
        <v>0</v>
      </c>
      <c r="SO109" s="27">
        <f ca="1">OFFSET('Hero Skills'!$A$1,SO$98,$BJ109)</f>
        <v>-0.5</v>
      </c>
      <c r="SP109" s="259">
        <f ca="1">OFFSET('Hero Skills'!$A$1,SP$98,$BJ109)</f>
        <v>-0.5</v>
      </c>
      <c r="SQ109" s="259">
        <f ca="1">OFFSET('Hero Skills'!$A$1,SQ$98,$BJ109)</f>
        <v>-0.5</v>
      </c>
      <c r="SR109" s="259">
        <f ca="1">OFFSET('Hero Skills'!$A$1,SR$98,$BJ109)</f>
        <v>0</v>
      </c>
      <c r="SS109" s="27">
        <f ca="1">OFFSET('Hero Skills'!$A$1,SS$98,$BJ109)</f>
        <v>0</v>
      </c>
      <c r="ST109" s="27">
        <f ca="1">OFFSET('Hero Skills'!$A$1,ST$98,$BJ109)</f>
        <v>0</v>
      </c>
      <c r="SU109" s="27">
        <f ca="1">OFFSET('Hero Skills'!$A$1,SU$98,$BJ109)</f>
        <v>0</v>
      </c>
      <c r="SV109" s="27">
        <f ca="1">OFFSET('Hero Skills'!$A$1,SV$98,$BJ109)</f>
        <v>0</v>
      </c>
      <c r="SW109" s="27">
        <f ca="1">OFFSET('Hero Skills'!$A$1,SW$98,$BJ109)</f>
        <v>0</v>
      </c>
      <c r="SX109" s="27">
        <f ca="1">OFFSET('Hero Skills'!$A$1,SX$98,$BJ109)</f>
        <v>0</v>
      </c>
      <c r="SY109" s="27">
        <f ca="1">OFFSET('Hero Skills'!$A$1,SY$98,$BJ109)</f>
        <v>0</v>
      </c>
      <c r="SZ109" s="27">
        <f ca="1">OFFSET('Hero Skills'!$A$1,SZ$98,$BJ109)</f>
        <v>0</v>
      </c>
      <c r="TA109" s="27">
        <f ca="1">OFFSET('Hero Skills'!$A$1,TA$98,$BJ109)</f>
        <v>0</v>
      </c>
      <c r="TB109" s="27">
        <f ca="1">OFFSET('Hero Skills'!$A$1,TB$98,$BJ109)</f>
        <v>0</v>
      </c>
      <c r="TC109" s="27">
        <f ca="1">OFFSET('Hero Skills'!$A$1,TC$98,$BJ109)</f>
        <v>0</v>
      </c>
      <c r="TD109" s="27">
        <f ca="1">OFFSET('Hero Skills'!$A$1,TD$98,$BJ109)</f>
        <v>0</v>
      </c>
      <c r="TE109" s="27">
        <f ca="1">OFFSET('Hero Skills'!$A$1,TE$98,$BJ109)</f>
        <v>0</v>
      </c>
      <c r="TF109" s="27">
        <f ca="1">OFFSET('Hero Skills'!$A$1,TF$98,$BJ109)</f>
        <v>0</v>
      </c>
      <c r="TG109" s="27">
        <f ca="1">OFFSET('Hero Skills'!$A$1,TG$98,$BJ109)</f>
        <v>0</v>
      </c>
      <c r="TH109" s="27">
        <f ca="1">OFFSET('Hero Skills'!$A$1,TH$98,$BJ109)</f>
        <v>0</v>
      </c>
      <c r="TI109" s="27">
        <f ca="1">OFFSET('Hero Skills'!$A$1,TI$98,$BJ109)</f>
        <v>0</v>
      </c>
      <c r="TJ109" s="27">
        <f ca="1">OFFSET('Hero Skills'!$A$1,TJ$98,$BJ109)</f>
        <v>0</v>
      </c>
      <c r="TK109" s="27">
        <f ca="1">OFFSET('Hero Skills'!$A$1,TK$98,$BJ109)</f>
        <v>0</v>
      </c>
      <c r="TL109" s="27">
        <f ca="1">OFFSET('Hero Skills'!$A$1,TL$98,$BJ109)</f>
        <v>0</v>
      </c>
      <c r="TM109" s="27">
        <f ca="1">OFFSET('Hero Skills'!$A$1,TM$98,$BJ109)</f>
        <v>-0.5</v>
      </c>
      <c r="TN109" s="259">
        <f ca="1">OFFSET('Hero Skills'!$A$1,TN$98,$BJ109)</f>
        <v>-0.5</v>
      </c>
      <c r="TO109" s="259">
        <f ca="1">OFFSET('Hero Skills'!$A$1,TO$98,$BJ109)</f>
        <v>-0.5</v>
      </c>
      <c r="TP109" s="259">
        <f ca="1">OFFSET('Hero Skills'!$A$1,TP$98,$BJ109)</f>
        <v>0.5</v>
      </c>
      <c r="TQ109" s="259">
        <f ca="1">OFFSET('Hero Skills'!$A$1,TQ$98,$BJ109)</f>
        <v>0.5</v>
      </c>
      <c r="TR109" s="259">
        <f ca="1">OFFSET('Hero Skills'!$A$1,TR$98,$BJ109)</f>
        <v>0.5</v>
      </c>
      <c r="TS109" s="259">
        <f ca="1">OFFSET('Hero Skills'!$A$1,TS$98,$BJ109)</f>
        <v>0</v>
      </c>
      <c r="TT109" s="27">
        <f ca="1">OFFSET('Hero Skills'!$A$1,TT$98,$BJ109)</f>
        <v>0</v>
      </c>
      <c r="TU109" s="27">
        <f ca="1">OFFSET('Hero Skills'!$A$1,TU$98,$BJ109)</f>
        <v>0</v>
      </c>
      <c r="TV109" s="27">
        <f ca="1">OFFSET('Hero Skills'!$A$1,TV$98,$BJ109)</f>
        <v>0</v>
      </c>
      <c r="TW109" s="27">
        <f ca="1">OFFSET('Hero Skills'!$A$1,TW$98,$BJ109)</f>
        <v>0</v>
      </c>
      <c r="TX109" s="27">
        <f ca="1">OFFSET('Hero Skills'!$A$1,TX$98,$BJ109)</f>
        <v>0</v>
      </c>
      <c r="TY109" s="27">
        <f ca="1">OFFSET('Hero Skills'!$A$1,TY$98,$BJ109)</f>
        <v>0</v>
      </c>
      <c r="TZ109" s="27">
        <f ca="1">OFFSET('Hero Skills'!$A$1,TZ$98,$BJ109)</f>
        <v>0</v>
      </c>
      <c r="UA109" s="27">
        <f ca="1">OFFSET('Hero Skills'!$A$1,UA$98,$BJ109)</f>
        <v>0</v>
      </c>
      <c r="UB109" s="27">
        <f ca="1">OFFSET('Hero Skills'!$A$1,UB$98,$BJ109)</f>
        <v>0</v>
      </c>
      <c r="UC109" s="27">
        <f ca="1">OFFSET('Hero Skills'!$A$1,UC$98,$BJ109)</f>
        <v>0</v>
      </c>
      <c r="UD109" s="27">
        <f ca="1">OFFSET('Hero Skills'!$A$1,UD$98,$BJ109)</f>
        <v>0</v>
      </c>
      <c r="UE109" s="27">
        <f ca="1">OFFSET('Hero Skills'!$A$1,UE$98,$BJ109)</f>
        <v>0</v>
      </c>
      <c r="UF109" s="27">
        <f ca="1">OFFSET('Hero Skills'!$A$1,UF$98,$BJ109)</f>
        <v>0</v>
      </c>
      <c r="UG109" s="27">
        <f ca="1">OFFSET('Hero Skills'!$A$1,UG$98,$BJ109)</f>
        <v>0</v>
      </c>
      <c r="UH109" s="27">
        <f ca="1">OFFSET('Hero Skills'!$A$1,UH$98,$BJ109)</f>
        <v>0</v>
      </c>
      <c r="UI109" s="27">
        <f ca="1">OFFSET('Hero Skills'!$A$1,UI$98,$BJ109)</f>
        <v>0</v>
      </c>
      <c r="UJ109" s="27">
        <f ca="1">OFFSET('Hero Skills'!$A$1,UJ$98,$BJ109)</f>
        <v>0</v>
      </c>
      <c r="UK109" s="27">
        <f ca="1">OFFSET('Hero Skills'!$A$1,UK$98,$BJ109)</f>
        <v>0</v>
      </c>
      <c r="UL109" s="27">
        <f ca="1">OFFSET('Hero Skills'!$A$1,UL$98,$BJ109)</f>
        <v>0</v>
      </c>
      <c r="UM109" s="27">
        <f ca="1">OFFSET('Hero Skills'!$A$1,UM$98,$BJ109)</f>
        <v>0</v>
      </c>
      <c r="UN109" s="27">
        <f ca="1">OFFSET('Hero Skills'!$A$1,UN$98,$BJ109)</f>
        <v>0</v>
      </c>
      <c r="UO109" s="27">
        <f ca="1">OFFSET('Hero Skills'!$A$1,UO$98,$BJ109)</f>
        <v>0</v>
      </c>
      <c r="UP109" s="27">
        <f ca="1">OFFSET('Hero Skills'!$A$1,UP$98,$BJ109)</f>
        <v>0</v>
      </c>
      <c r="UQ109" s="27">
        <f ca="1">OFFSET('Hero Skills'!$A$1,UQ$98,$BJ109)</f>
        <v>0</v>
      </c>
      <c r="UR109" s="27">
        <f ca="1">OFFSET('Hero Skills'!$A$1,UR$98,$BJ109)</f>
        <v>0</v>
      </c>
      <c r="US109" s="27">
        <f ca="1">OFFSET('Hero Skills'!$A$1,US$98,$BJ109)</f>
        <v>0</v>
      </c>
      <c r="UT109" s="27">
        <f ca="1">OFFSET('Hero Skills'!$A$1,UT$98,$BJ109)</f>
        <v>0</v>
      </c>
      <c r="UU109" s="27">
        <f ca="1">OFFSET('Hero Skills'!$A$1,UU$98,$BJ109)</f>
        <v>0</v>
      </c>
      <c r="UV109" s="27">
        <f ca="1">OFFSET('Hero Skills'!$A$1,UV$98,$BJ109)</f>
        <v>0</v>
      </c>
      <c r="UW109" s="27">
        <f ca="1">OFFSET('Hero Skills'!$A$1,UW$98,$BJ109)</f>
        <v>0</v>
      </c>
      <c r="UX109" s="27">
        <f ca="1">OFFSET('Hero Skills'!$A$1,UX$98,$BJ109)</f>
        <v>0</v>
      </c>
      <c r="UY109" s="27">
        <f ca="1">OFFSET('Hero Skills'!$A$1,UY$98,$BJ109)</f>
        <v>0</v>
      </c>
      <c r="UZ109" s="27">
        <f ca="1">OFFSET('Hero Skills'!$A$1,UZ$98,$BJ109)</f>
        <v>0</v>
      </c>
      <c r="VA109" s="27">
        <f ca="1">OFFSET('Hero Skills'!$A$1,VA$98,$BJ109)</f>
        <v>0</v>
      </c>
      <c r="VB109" s="27">
        <f ca="1">OFFSET('Hero Skills'!$A$1,VB$98,$BJ109)</f>
        <v>0</v>
      </c>
      <c r="VC109" s="27">
        <f ca="1">OFFSET('Hero Skills'!$A$1,VC$98,$BJ109)</f>
        <v>0</v>
      </c>
      <c r="VD109" s="27">
        <f ca="1">OFFSET('Hero Skills'!$A$1,VD$98,$BJ109)</f>
        <v>0</v>
      </c>
      <c r="VE109" s="27">
        <f ca="1">OFFSET('Hero Skills'!$A$1,VE$98,$BJ109)</f>
        <v>0</v>
      </c>
      <c r="VF109" s="27">
        <f ca="1">OFFSET('Hero Skills'!$A$1,VF$98,$BJ109)</f>
        <v>0</v>
      </c>
      <c r="VG109" s="27">
        <f ca="1">OFFSET('Hero Skills'!$A$1,VG$98,$BJ109)</f>
        <v>0</v>
      </c>
      <c r="VH109" s="27">
        <f ca="1">OFFSET('Hero Skills'!$A$1,VH$98,$BJ109)</f>
        <v>0</v>
      </c>
      <c r="VI109" s="27">
        <f ca="1">OFFSET('Hero Skills'!$A$1,VI$98,$BJ109)</f>
        <v>0</v>
      </c>
      <c r="VJ109" s="27">
        <f ca="1">OFFSET('Hero Skills'!$A$1,VJ$98,$BJ109)</f>
        <v>0</v>
      </c>
      <c r="VK109" s="27">
        <f ca="1">OFFSET('Hero Skills'!$A$1,VK$98,$BJ109)</f>
        <v>0</v>
      </c>
      <c r="VL109" s="27">
        <f ca="1">OFFSET('Hero Skills'!$A$1,VL$98,$BJ109)</f>
        <v>0</v>
      </c>
      <c r="VM109" s="27">
        <f ca="1">OFFSET('Hero Skills'!$A$1,VM$98,$BJ109)</f>
        <v>0</v>
      </c>
      <c r="VN109" s="27">
        <f ca="1">OFFSET('Hero Skills'!$A$1,VN$98,$BJ109)</f>
        <v>0</v>
      </c>
      <c r="VO109" s="27">
        <f ca="1">OFFSET('Hero Skills'!$A$1,VO$98,$BJ109)</f>
        <v>0</v>
      </c>
      <c r="VP109" s="27">
        <f ca="1">OFFSET('Hero Skills'!$A$1,VP$98,$BJ109)</f>
        <v>0</v>
      </c>
      <c r="VQ109" s="27">
        <f ca="1">OFFSET('Hero Skills'!$A$1,VQ$98,$BJ109)</f>
        <v>0</v>
      </c>
      <c r="VR109" s="27">
        <f ca="1">OFFSET('Hero Skills'!$A$1,VR$98,$BJ109)</f>
        <v>0</v>
      </c>
      <c r="VS109" s="27">
        <f ca="1">OFFSET('Hero Skills'!$A$1,VS$98,$BJ109)</f>
        <v>0</v>
      </c>
      <c r="VT109" s="27">
        <f ca="1">OFFSET('Hero Skills'!$A$1,VT$98,$BJ109)</f>
        <v>0</v>
      </c>
      <c r="VU109" s="27">
        <f ca="1">OFFSET('Hero Skills'!$A$1,VU$98,$BJ109)</f>
        <v>0</v>
      </c>
      <c r="VV109" s="27">
        <f ca="1">OFFSET('Hero Skills'!$A$1,VV$98,$BJ109)</f>
        <v>0</v>
      </c>
      <c r="VW109" s="27">
        <f ca="1">OFFSET('Hero Skills'!$A$1,VW$98,$BJ109)</f>
        <v>0</v>
      </c>
      <c r="VX109" s="27">
        <f ca="1">OFFSET('Hero Skills'!$A$1,VX$98,$BJ109)</f>
        <v>0</v>
      </c>
      <c r="VY109" s="27">
        <f ca="1">OFFSET('Hero Skills'!$A$1,VY$98,$BJ109)</f>
        <v>0</v>
      </c>
      <c r="VZ109" s="27">
        <f ca="1">OFFSET('Hero Skills'!$A$1,VZ$98,$BJ109)</f>
        <v>0</v>
      </c>
      <c r="WA109" s="27">
        <f ca="1">OFFSET('Hero Skills'!$A$1,WA$98,$BJ109)</f>
        <v>0</v>
      </c>
      <c r="WB109" s="27">
        <f ca="1">OFFSET('Hero Skills'!$A$1,WB$98,$BJ109)</f>
        <v>0</v>
      </c>
    </row>
    <row r="110" spans="1:600" ht="25.5" x14ac:dyDescent="0.2">
      <c r="A110" s="2"/>
      <c r="B110" s="2"/>
      <c r="C110" s="2"/>
      <c r="D110" s="2"/>
      <c r="E110" s="2"/>
      <c r="F110" s="70"/>
      <c r="G110" s="2"/>
      <c r="H110" s="2"/>
      <c r="I110" s="2"/>
      <c r="J110" s="2"/>
      <c r="K110" s="2"/>
      <c r="L110" s="70"/>
      <c r="M110" s="70"/>
      <c r="N110" s="7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AF110" s="27" t="s">
        <v>157</v>
      </c>
      <c r="AI110" s="27" t="e">
        <f ca="1">(1+$E$9+CrystalLance+Charge+AT117)</f>
        <v>#VALUE!</v>
      </c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>
        <v>0</v>
      </c>
      <c r="AZ110" s="27">
        <v>2</v>
      </c>
      <c r="BA110" s="27">
        <v>2</v>
      </c>
      <c r="BB110" s="27"/>
      <c r="BC110" s="27"/>
      <c r="BD110" s="27"/>
      <c r="BE110" s="27"/>
      <c r="BF110" s="27"/>
      <c r="BG110" s="27"/>
      <c r="BH110" s="27"/>
      <c r="BI110" s="27"/>
      <c r="BJ110" s="27">
        <v>11</v>
      </c>
      <c r="BK110" s="262" t="s">
        <v>158</v>
      </c>
      <c r="BL110" s="263">
        <f ca="1">OFFSET('Hero Skills'!$A$1,BL$98,$BJ110)</f>
        <v>0</v>
      </c>
      <c r="BM110" s="263">
        <f ca="1">OFFSET('Hero Skills'!$A$1,BM$98,$BJ110)</f>
        <v>0</v>
      </c>
      <c r="BN110" s="263">
        <f ca="1">OFFSET('Hero Skills'!$A$1,BN$98,$BJ110)</f>
        <v>0</v>
      </c>
      <c r="BO110" s="263">
        <f ca="1">OFFSET('Hero Skills'!$A$1,BO$98,$BJ110)</f>
        <v>0</v>
      </c>
      <c r="BP110" s="263">
        <f ca="1">OFFSET('Hero Skills'!$A$1,BP$98,$BJ110)</f>
        <v>0</v>
      </c>
      <c r="BQ110" s="263">
        <f ca="1">OFFSET('Hero Skills'!$A$1,BQ$98,$BJ110)</f>
        <v>0</v>
      </c>
      <c r="BR110" s="263">
        <f ca="1">OFFSET('Hero Skills'!$A$1,BR$98,$BJ110)</f>
        <v>0</v>
      </c>
      <c r="BS110" s="263">
        <f ca="1">OFFSET('Hero Skills'!$A$1,BS$98,$BJ110)</f>
        <v>0</v>
      </c>
      <c r="BT110" s="263">
        <f ca="1">OFFSET('Hero Skills'!$A$1,BT$98,$BJ110)</f>
        <v>1</v>
      </c>
      <c r="BU110" s="263">
        <f ca="1">OFFSET('Hero Skills'!$A$1,BU$98,$BJ110)</f>
        <v>0</v>
      </c>
      <c r="BV110" s="263">
        <f ca="1">OFFSET('Hero Skills'!$A$1,BV$98,$BJ110)</f>
        <v>0</v>
      </c>
      <c r="BW110" s="263">
        <f ca="1">OFFSET('Hero Skills'!$A$1,BW$98,$BJ110)</f>
        <v>0</v>
      </c>
      <c r="BX110" s="263">
        <f ca="1">OFFSET('Hero Skills'!$A$1,BX$98,$BJ110)</f>
        <v>0</v>
      </c>
      <c r="BY110" s="263">
        <f ca="1">OFFSET('Hero Skills'!$A$1,BY$98,$BJ110)</f>
        <v>0</v>
      </c>
      <c r="BZ110" s="263">
        <f ca="1">OFFSET('Hero Skills'!$A$1,BZ$98,$BJ110)</f>
        <v>0</v>
      </c>
      <c r="CA110" s="263">
        <f ca="1">OFFSET('Hero Skills'!$A$1,CA$98,$BJ110)</f>
        <v>1</v>
      </c>
      <c r="CB110" s="263">
        <f ca="1">OFFSET('Hero Skills'!$A$1,CB$98,$BJ110)</f>
        <v>1</v>
      </c>
      <c r="CC110" s="263">
        <f ca="1">OFFSET('Hero Skills'!$A$1,CC$98,$BJ110)</f>
        <v>0</v>
      </c>
      <c r="CD110" s="263">
        <f ca="1">OFFSET('Hero Skills'!$A$1,CD$98,$BJ110)</f>
        <v>0</v>
      </c>
      <c r="CE110" s="263">
        <f ca="1">OFFSET('Hero Skills'!$A$1,CE$98,$BJ110)</f>
        <v>0</v>
      </c>
      <c r="CF110" s="263">
        <f ca="1">OFFSET('Hero Skills'!$A$1,CF$98,$BJ110)</f>
        <v>0</v>
      </c>
      <c r="CG110" s="263">
        <f ca="1">OFFSET('Hero Skills'!$A$1,CG$98,$BJ110)</f>
        <v>0</v>
      </c>
      <c r="CH110" s="263">
        <f ca="1">OFFSET('Hero Skills'!$A$1,CH$98,$BJ110)</f>
        <v>0</v>
      </c>
      <c r="CI110" s="263">
        <f ca="1">OFFSET('Hero Skills'!$A$1,CI$98,$BJ110)</f>
        <v>0</v>
      </c>
      <c r="CJ110" s="263">
        <f ca="1">OFFSET('Hero Skills'!$A$1,CJ$98,$BJ110)</f>
        <v>0</v>
      </c>
      <c r="CK110" s="263">
        <f ca="1">OFFSET('Hero Skills'!$A$1,CK$98,$BJ110)</f>
        <v>0</v>
      </c>
      <c r="CL110" s="263">
        <f ca="1">OFFSET('Hero Skills'!$A$1,CL$98,$BJ110)</f>
        <v>0</v>
      </c>
      <c r="CM110" s="263">
        <f ca="1">OFFSET('Hero Skills'!$A$1,CM$98,$BJ110)</f>
        <v>0</v>
      </c>
      <c r="CN110" s="263">
        <f ca="1">OFFSET('Hero Skills'!$A$1,CN$98,$BJ110)</f>
        <v>0</v>
      </c>
      <c r="CO110" s="263">
        <f ca="1">OFFSET('Hero Skills'!$A$1,CO$98,$BJ110)</f>
        <v>0</v>
      </c>
      <c r="CP110" s="263">
        <f ca="1">OFFSET('Hero Skills'!$A$1,CP$98,$BJ110)</f>
        <v>2</v>
      </c>
      <c r="CQ110" s="263">
        <f ca="1">OFFSET('Hero Skills'!$A$1,CQ$98,$BJ110)</f>
        <v>2</v>
      </c>
      <c r="CR110" s="263">
        <f ca="1">OFFSET('Hero Skills'!$A$1,CR$98,$BJ110)</f>
        <v>0</v>
      </c>
      <c r="CS110" s="263">
        <f ca="1">OFFSET('Hero Skills'!$A$1,CS$98,$BJ110)</f>
        <v>0</v>
      </c>
      <c r="CT110" s="263">
        <f ca="1">OFFSET('Hero Skills'!$A$1,CT$98,$BJ110)</f>
        <v>0</v>
      </c>
      <c r="CU110" s="263">
        <f ca="1">OFFSET('Hero Skills'!$A$1,CU$98,$BJ110)</f>
        <v>0</v>
      </c>
      <c r="CV110" s="263">
        <f ca="1">OFFSET('Hero Skills'!$A$1,CV$98,$BJ110)</f>
        <v>0</v>
      </c>
      <c r="CW110" s="263">
        <f ca="1">OFFSET('Hero Skills'!$A$1,CW$98,$BJ110)</f>
        <v>0</v>
      </c>
      <c r="CX110" s="263">
        <f ca="1">OFFSET('Hero Skills'!$A$1,CX$98,$BJ110)</f>
        <v>0</v>
      </c>
      <c r="CY110" s="263">
        <f ca="1">OFFSET('Hero Skills'!$A$1,CY$98,$BJ110)</f>
        <v>0</v>
      </c>
      <c r="CZ110" s="263">
        <f ca="1">OFFSET('Hero Skills'!$A$1,CZ$98,$BJ110)</f>
        <v>0</v>
      </c>
      <c r="DA110" s="263">
        <f ca="1">OFFSET('Hero Skills'!$A$1,DA$98,$BJ110)</f>
        <v>0</v>
      </c>
      <c r="DB110" s="263">
        <f ca="1">OFFSET('Hero Skills'!$A$1,DB$98,$BJ110)</f>
        <v>0</v>
      </c>
      <c r="DC110" s="263">
        <f ca="1">OFFSET('Hero Skills'!$A$1,DC$98,$BJ110)</f>
        <v>0</v>
      </c>
      <c r="DD110" s="263">
        <f ca="1">OFFSET('Hero Skills'!$A$1,DD$98,$BJ110)</f>
        <v>0</v>
      </c>
      <c r="DE110" s="263">
        <f ca="1">OFFSET('Hero Skills'!$A$1,DE$98,$BJ110)</f>
        <v>0</v>
      </c>
      <c r="DF110" s="263">
        <f ca="1">OFFSET('Hero Skills'!$A$1,DF$98,$BJ110)</f>
        <v>0</v>
      </c>
      <c r="DG110" s="263">
        <f ca="1">OFFSET('Hero Skills'!$A$1,DG$98,$BJ110)</f>
        <v>0</v>
      </c>
      <c r="DH110" s="263">
        <f ca="1">OFFSET('Hero Skills'!$A$1,DH$98,$BJ110)</f>
        <v>0</v>
      </c>
      <c r="DI110" s="263">
        <f ca="1">OFFSET('Hero Skills'!$A$1,DI$98,$BJ110)</f>
        <v>0</v>
      </c>
      <c r="DJ110" s="263">
        <f ca="1">OFFSET('Hero Skills'!$A$1,DJ$98,$BJ110)</f>
        <v>4</v>
      </c>
      <c r="DK110" s="263">
        <f ca="1">OFFSET('Hero Skills'!$A$1,DK$98,$BJ110)</f>
        <v>4</v>
      </c>
      <c r="DL110" s="263">
        <f ca="1">OFFSET('Hero Skills'!$A$1,DL$98,$BJ110)</f>
        <v>0</v>
      </c>
      <c r="DM110" s="263">
        <f ca="1">OFFSET('Hero Skills'!$A$1,DM$98,$BJ110)</f>
        <v>0</v>
      </c>
      <c r="DN110" s="263">
        <f ca="1">OFFSET('Hero Skills'!$A$1,DN$98,$BJ110)</f>
        <v>0</v>
      </c>
      <c r="DO110" s="263">
        <f ca="1">OFFSET('Hero Skills'!$A$1,DO$98,$BJ110)</f>
        <v>0</v>
      </c>
      <c r="DP110" s="263">
        <f ca="1">OFFSET('Hero Skills'!$A$1,DP$98,$BJ110)</f>
        <v>0</v>
      </c>
      <c r="DQ110" s="263">
        <f ca="1">OFFSET('Hero Skills'!$A$1,DQ$98,$BJ110)</f>
        <v>0</v>
      </c>
      <c r="DR110" s="263">
        <f ca="1">OFFSET('Hero Skills'!$A$1,DR$98,$BJ110)</f>
        <v>1</v>
      </c>
      <c r="DS110" s="263">
        <f ca="1">OFFSET('Hero Skills'!$A$1,DS$98,$BJ110)</f>
        <v>5</v>
      </c>
      <c r="DT110" s="263">
        <f ca="1">OFFSET('Hero Skills'!$A$1,DT$98,$BJ110)</f>
        <v>5</v>
      </c>
      <c r="DU110" s="263">
        <f ca="1">OFFSET('Hero Skills'!$A$1,DU$98,$BJ110)</f>
        <v>5</v>
      </c>
      <c r="DV110" s="263">
        <f ca="1">OFFSET('Hero Skills'!$A$1,DV$98,$BJ110)</f>
        <v>3</v>
      </c>
      <c r="DW110" s="263">
        <f ca="1">OFFSET('Hero Skills'!$A$1,DW$98,$BJ110)</f>
        <v>3</v>
      </c>
      <c r="DX110" s="263">
        <f ca="1">OFFSET('Hero Skills'!$A$1,DX$98,$BJ110)</f>
        <v>3</v>
      </c>
      <c r="DY110" s="263">
        <f ca="1">OFFSET('Hero Skills'!$A$1,DY$98,$BJ110)</f>
        <v>0</v>
      </c>
      <c r="DZ110" s="263">
        <f ca="1">OFFSET('Hero Skills'!$A$1,DZ$98,$BJ110)</f>
        <v>0</v>
      </c>
      <c r="EA110" s="263">
        <f ca="1">OFFSET('Hero Skills'!$A$1,EA$98,$BJ110)</f>
        <v>0</v>
      </c>
      <c r="EB110" s="263">
        <f ca="1">OFFSET('Hero Skills'!$A$1,EB$98,$BJ110)</f>
        <v>0</v>
      </c>
      <c r="EC110" s="263">
        <f ca="1">OFFSET('Hero Skills'!$A$1,EC$98,$BJ110)</f>
        <v>0</v>
      </c>
      <c r="ED110" s="263">
        <f ca="1">OFFSET('Hero Skills'!$A$1,ED$98,$BJ110)</f>
        <v>0</v>
      </c>
      <c r="EE110" s="263">
        <f ca="1">OFFSET('Hero Skills'!$A$1,EE$98,$BJ110)</f>
        <v>0</v>
      </c>
      <c r="EF110" s="263">
        <f ca="1">OFFSET('Hero Skills'!$A$1,EF$98,$BJ110)</f>
        <v>0</v>
      </c>
      <c r="EG110" s="263">
        <f ca="1">OFFSET('Hero Skills'!$A$1,EG$98,$BJ110)</f>
        <v>0</v>
      </c>
      <c r="EH110" s="263">
        <f ca="1">OFFSET('Hero Skills'!$A$1,EH$98,$BJ110)</f>
        <v>0</v>
      </c>
      <c r="EI110" s="263">
        <f ca="1">OFFSET('Hero Skills'!$A$1,EI$98,$BJ110)</f>
        <v>0</v>
      </c>
      <c r="EJ110" s="263">
        <f ca="1">OFFSET('Hero Skills'!$A$1,EJ$98,$BJ110)</f>
        <v>0</v>
      </c>
      <c r="EK110" s="263">
        <f ca="1">OFFSET('Hero Skills'!$A$1,EK$98,$BJ110)</f>
        <v>0</v>
      </c>
      <c r="EL110" s="263">
        <f ca="1">OFFSET('Hero Skills'!$A$1,EL$98,$BJ110)</f>
        <v>0</v>
      </c>
      <c r="EM110" s="263">
        <f ca="1">OFFSET('Hero Skills'!$A$1,EM$98,$BJ110)</f>
        <v>0</v>
      </c>
      <c r="EN110" s="263">
        <f ca="1">OFFSET('Hero Skills'!$A$1,EN$98,$BJ110)</f>
        <v>0</v>
      </c>
      <c r="EO110" s="263">
        <f ca="1">OFFSET('Hero Skills'!$A$1,EO$98,$BJ110)</f>
        <v>0</v>
      </c>
      <c r="EP110" s="263">
        <f ca="1">OFFSET('Hero Skills'!$A$1,EP$98,$BJ110)</f>
        <v>0</v>
      </c>
      <c r="EQ110" s="263">
        <f ca="1">OFFSET('Hero Skills'!$A$1,EQ$98,$BJ110)</f>
        <v>0</v>
      </c>
      <c r="ER110" s="263">
        <f ca="1">OFFSET('Hero Skills'!$A$1,ER$98,$BJ110)</f>
        <v>0</v>
      </c>
      <c r="ES110" s="263">
        <f ca="1">OFFSET('Hero Skills'!$A$1,ES$98,$BJ110)</f>
        <v>0</v>
      </c>
      <c r="ET110" s="263">
        <f ca="1">OFFSET('Hero Skills'!$A$1,ET$98,$BJ110)</f>
        <v>0</v>
      </c>
      <c r="EU110" s="263">
        <f ca="1">OFFSET('Hero Skills'!$A$1,EU$98,$BJ110)</f>
        <v>0</v>
      </c>
      <c r="EV110" s="263">
        <f ca="1">OFFSET('Hero Skills'!$A$1,EV$98,$BJ110)</f>
        <v>0</v>
      </c>
      <c r="EW110" s="263">
        <f ca="1">OFFSET('Hero Skills'!$A$1,EW$98,$BJ110)</f>
        <v>0</v>
      </c>
      <c r="EX110" s="263">
        <f ca="1">OFFSET('Hero Skills'!$A$1,EX$98,$BJ110)</f>
        <v>0</v>
      </c>
      <c r="EY110" s="263">
        <f ca="1">OFFSET('Hero Skills'!$A$1,EY$98,$BJ110)</f>
        <v>0</v>
      </c>
      <c r="EZ110" s="263">
        <f ca="1">OFFSET('Hero Skills'!$A$1,EZ$98,$BJ110)</f>
        <v>0</v>
      </c>
      <c r="FA110" s="263">
        <f ca="1">OFFSET('Hero Skills'!$A$1,FA$98,$BJ110)</f>
        <v>0</v>
      </c>
      <c r="FB110" s="263">
        <f ca="1">OFFSET('Hero Skills'!$A$1,FB$98,$BJ110)</f>
        <v>0</v>
      </c>
      <c r="FC110" s="263">
        <f ca="1">OFFSET('Hero Skills'!$A$1,FC$98,$BJ110)</f>
        <v>2</v>
      </c>
      <c r="FD110" s="263">
        <f ca="1">OFFSET('Hero Skills'!$A$1,FD$98,$BJ110)</f>
        <v>0</v>
      </c>
      <c r="FE110" s="263">
        <f ca="1">OFFSET('Hero Skills'!$A$1,FE$98,$BJ110)</f>
        <v>2</v>
      </c>
      <c r="FF110" s="263">
        <f ca="1">OFFSET('Hero Skills'!$A$1,FF$98,$BJ110)</f>
        <v>0</v>
      </c>
      <c r="FG110" s="263">
        <f ca="1">OFFSET('Hero Skills'!$A$1,FG$98,$BJ110)</f>
        <v>0</v>
      </c>
      <c r="FH110" s="263">
        <f ca="1">OFFSET('Hero Skills'!$A$1,FH$98,$BJ110)</f>
        <v>0</v>
      </c>
      <c r="FI110" s="263">
        <f ca="1">OFFSET('Hero Skills'!$A$1,FI$98,$BJ110)</f>
        <v>0</v>
      </c>
      <c r="FJ110" s="263">
        <f ca="1">OFFSET('Hero Skills'!$A$1,FJ$98,$BJ110)</f>
        <v>0</v>
      </c>
      <c r="FK110" s="263">
        <f ca="1">OFFSET('Hero Skills'!$A$1,FK$98,$BJ110)</f>
        <v>0</v>
      </c>
      <c r="FL110" s="263">
        <f ca="1">OFFSET('Hero Skills'!$A$1,FL$98,$BJ110)</f>
        <v>0</v>
      </c>
      <c r="FM110" s="263">
        <f ca="1">OFFSET('Hero Skills'!$A$1,FM$98,$BJ110)</f>
        <v>0</v>
      </c>
      <c r="FN110" s="263">
        <f ca="1">OFFSET('Hero Skills'!$A$1,FN$98,$BJ110)</f>
        <v>0</v>
      </c>
      <c r="FO110" s="263">
        <f ca="1">OFFSET('Hero Skills'!$A$1,FO$98,$BJ110)</f>
        <v>5</v>
      </c>
      <c r="FP110" s="263">
        <f ca="1">OFFSET('Hero Skills'!$A$1,FP$98,$BJ110)</f>
        <v>5</v>
      </c>
      <c r="FQ110" s="263">
        <f ca="1">OFFSET('Hero Skills'!$A$1,FQ$98,$BJ110)</f>
        <v>5</v>
      </c>
      <c r="FR110" s="263">
        <f ca="1">OFFSET('Hero Skills'!$A$1,FR$98,$BJ110)</f>
        <v>5</v>
      </c>
      <c r="FS110" s="263">
        <f ca="1">OFFSET('Hero Skills'!$A$1,FS$98,$BJ110)</f>
        <v>5</v>
      </c>
      <c r="FT110" s="263">
        <f ca="1">OFFSET('Hero Skills'!$A$1,FT$98,$BJ110)</f>
        <v>5</v>
      </c>
      <c r="FU110" s="263">
        <f ca="1">OFFSET('Hero Skills'!$A$1,FU$98,$BJ110)</f>
        <v>0</v>
      </c>
      <c r="FV110" s="263">
        <f ca="1">OFFSET('Hero Skills'!$A$1,FV$98,$BJ110)</f>
        <v>0</v>
      </c>
      <c r="FW110" s="263">
        <f ca="1">OFFSET('Hero Skills'!$A$1,FW$98,$BJ110)</f>
        <v>0</v>
      </c>
      <c r="FX110" s="263">
        <f ca="1">OFFSET('Hero Skills'!$A$1,FX$98,$BJ110)</f>
        <v>0</v>
      </c>
      <c r="FY110" s="263">
        <f ca="1">OFFSET('Hero Skills'!$A$1,FY$98,$BJ110)</f>
        <v>0</v>
      </c>
      <c r="FZ110" s="263">
        <f ca="1">OFFSET('Hero Skills'!$A$1,FZ$98,$BJ110)</f>
        <v>0</v>
      </c>
      <c r="GA110" s="263">
        <f ca="1">OFFSET('Hero Skills'!$A$1,GA$98,$BJ110)</f>
        <v>3</v>
      </c>
      <c r="GB110" s="263">
        <f ca="1">OFFSET('Hero Skills'!$A$1,GB$98,$BJ110)</f>
        <v>3</v>
      </c>
      <c r="GC110" s="263">
        <f ca="1">OFFSET('Hero Skills'!$A$1,GC$98,$BJ110)</f>
        <v>3</v>
      </c>
      <c r="GD110" s="263">
        <f ca="1">OFFSET('Hero Skills'!$A$1,GD$98,$BJ110)</f>
        <v>3</v>
      </c>
      <c r="GE110" s="263">
        <f ca="1">OFFSET('Hero Skills'!$A$1,GE$98,$BJ110)</f>
        <v>0</v>
      </c>
      <c r="GF110" s="263">
        <f ca="1">OFFSET('Hero Skills'!$A$1,GF$98,$BJ110)</f>
        <v>0</v>
      </c>
      <c r="GG110" s="263">
        <f ca="1">OFFSET('Hero Skills'!$A$1,GG$98,$BJ110)</f>
        <v>0</v>
      </c>
      <c r="GH110" s="263">
        <f ca="1">OFFSET('Hero Skills'!$A$1,GH$98,$BJ110)</f>
        <v>0</v>
      </c>
      <c r="GI110" s="263">
        <f ca="1">OFFSET('Hero Skills'!$A$1,GI$98,$BJ110)</f>
        <v>0</v>
      </c>
      <c r="GJ110" s="263">
        <f ca="1">OFFSET('Hero Skills'!$A$1,GJ$98,$BJ110)</f>
        <v>0</v>
      </c>
      <c r="GK110" s="263">
        <f ca="1">OFFSET('Hero Skills'!$A$1,GK$98,$BJ110)</f>
        <v>0</v>
      </c>
      <c r="GL110" s="263">
        <f ca="1">OFFSET('Hero Skills'!$A$1,GL$98,$BJ110)</f>
        <v>0</v>
      </c>
      <c r="GM110" s="263">
        <f ca="1">OFFSET('Hero Skills'!$A$1,GM$98,$BJ110)</f>
        <v>0</v>
      </c>
      <c r="GN110" s="263">
        <f ca="1">OFFSET('Hero Skills'!$A$1,GN$98,$BJ110)</f>
        <v>1</v>
      </c>
      <c r="GO110" s="263">
        <f ca="1">OFFSET('Hero Skills'!$A$1,GO$98,$BJ110)</f>
        <v>0</v>
      </c>
      <c r="GP110" s="263">
        <f ca="1">OFFSET('Hero Skills'!$A$1,GP$98,$BJ110)</f>
        <v>1</v>
      </c>
      <c r="GQ110" s="263">
        <f ca="1">OFFSET('Hero Skills'!$A$1,GQ$98,$BJ110)</f>
        <v>1</v>
      </c>
      <c r="GR110" s="263">
        <f ca="1">OFFSET('Hero Skills'!$A$1,GR$98,$BJ110)</f>
        <v>1</v>
      </c>
      <c r="GS110" s="263">
        <f ca="1">OFFSET('Hero Skills'!$A$1,GS$98,$BJ110)</f>
        <v>0</v>
      </c>
      <c r="GT110" s="263">
        <f ca="1">OFFSET('Hero Skills'!$A$1,GT$98,$BJ110)</f>
        <v>0</v>
      </c>
      <c r="GU110" s="263">
        <f ca="1">OFFSET('Hero Skills'!$A$1,GU$98,$BJ110)</f>
        <v>0</v>
      </c>
      <c r="GV110" s="263">
        <f ca="1">OFFSET('Hero Skills'!$A$1,GV$98,$BJ110)</f>
        <v>0</v>
      </c>
      <c r="GW110" s="263">
        <f ca="1">OFFSET('Hero Skills'!$A$1,GW$98,$BJ110)</f>
        <v>0</v>
      </c>
      <c r="GX110" s="263">
        <f ca="1">OFFSET('Hero Skills'!$A$1,GX$98,$BJ110)</f>
        <v>0</v>
      </c>
      <c r="GY110" s="263">
        <f ca="1">OFFSET('Hero Skills'!$A$1,GY$98,$BJ110)</f>
        <v>0</v>
      </c>
      <c r="GZ110" s="263">
        <f ca="1">OFFSET('Hero Skills'!$A$1,GZ$98,$BJ110)</f>
        <v>0</v>
      </c>
      <c r="HA110" s="263">
        <f ca="1">OFFSET('Hero Skills'!$A$1,HA$98,$BJ110)</f>
        <v>0</v>
      </c>
      <c r="HB110" s="263">
        <f ca="1">OFFSET('Hero Skills'!$A$1,HB$98,$BJ110)</f>
        <v>0</v>
      </c>
      <c r="HC110" s="263">
        <f ca="1">OFFSET('Hero Skills'!$A$1,HC$98,$BJ110)</f>
        <v>0</v>
      </c>
      <c r="HD110" s="263">
        <f ca="1">OFFSET('Hero Skills'!$A$1,HD$98,$BJ110)</f>
        <v>0</v>
      </c>
      <c r="HE110" s="263">
        <f ca="1">OFFSET('Hero Skills'!$A$1,HE$98,$BJ110)</f>
        <v>0</v>
      </c>
      <c r="HF110" s="263">
        <f ca="1">OFFSET('Hero Skills'!$A$1,HF$98,$BJ110)</f>
        <v>0</v>
      </c>
      <c r="HG110" s="263">
        <f ca="1">OFFSET('Hero Skills'!$A$1,HG$98,$BJ110)</f>
        <v>0</v>
      </c>
      <c r="HH110" s="263">
        <f ca="1">OFFSET('Hero Skills'!$A$1,HH$98,$BJ110)</f>
        <v>0</v>
      </c>
      <c r="HI110" s="263">
        <f ca="1">OFFSET('Hero Skills'!$A$1,HI$98,$BJ110)</f>
        <v>0</v>
      </c>
      <c r="HJ110" s="263">
        <f ca="1">OFFSET('Hero Skills'!$A$1,HJ$98,$BJ110)</f>
        <v>0</v>
      </c>
      <c r="HK110" s="263">
        <f ca="1">OFFSET('Hero Skills'!$A$1,HK$98,$BJ110)</f>
        <v>0</v>
      </c>
      <c r="HL110" s="263">
        <f ca="1">OFFSET('Hero Skills'!$A$1,HL$98,$BJ110)</f>
        <v>0</v>
      </c>
      <c r="HM110" s="263">
        <f ca="1">OFFSET('Hero Skills'!$A$1,HM$98,$BJ110)</f>
        <v>0</v>
      </c>
      <c r="HN110" s="263">
        <f ca="1">OFFSET('Hero Skills'!$A$1,HN$98,$BJ110)</f>
        <v>0</v>
      </c>
      <c r="HO110" s="263">
        <f ca="1">OFFSET('Hero Skills'!$A$1,HO$98,$BJ110)</f>
        <v>0</v>
      </c>
      <c r="HP110" s="263">
        <f ca="1">OFFSET('Hero Skills'!$A$1,HP$98,$BJ110)</f>
        <v>0</v>
      </c>
      <c r="HQ110" s="263">
        <f ca="1">OFFSET('Hero Skills'!$A$1,HQ$98,$BJ110)</f>
        <v>0</v>
      </c>
      <c r="HR110" s="263">
        <f ca="1">OFFSET('Hero Skills'!$A$1,HR$98,$BJ110)</f>
        <v>0</v>
      </c>
      <c r="HS110" s="263">
        <f ca="1">OFFSET('Hero Skills'!$A$1,HS$98,$BJ110)</f>
        <v>0</v>
      </c>
      <c r="HT110" s="263">
        <f ca="1">OFFSET('Hero Skills'!$A$1,HT$98,$BJ110)</f>
        <v>0</v>
      </c>
      <c r="HU110" s="263">
        <f ca="1">OFFSET('Hero Skills'!$A$1,HU$98,$BJ110)</f>
        <v>0</v>
      </c>
      <c r="HV110" s="263">
        <f ca="1">OFFSET('Hero Skills'!$A$1,HV$98,$BJ110)</f>
        <v>0</v>
      </c>
      <c r="HW110" s="263">
        <f ca="1">OFFSET('Hero Skills'!$A$1,HW$98,$BJ110)</f>
        <v>3</v>
      </c>
      <c r="HX110" s="263">
        <f ca="1">OFFSET('Hero Skills'!$A$1,HX$98,$BJ110)</f>
        <v>2</v>
      </c>
      <c r="HY110" s="263">
        <f ca="1">OFFSET('Hero Skills'!$A$1,HY$98,$BJ110)</f>
        <v>2</v>
      </c>
      <c r="HZ110" s="263">
        <f ca="1">OFFSET('Hero Skills'!$A$1,HZ$98,$BJ110)</f>
        <v>0</v>
      </c>
      <c r="IA110" s="263">
        <f ca="1">OFFSET('Hero Skills'!$A$1,IA$98,$BJ110)</f>
        <v>0</v>
      </c>
      <c r="IB110" s="263">
        <f ca="1">OFFSET('Hero Skills'!$A$1,IB$98,$BJ110)</f>
        <v>0</v>
      </c>
      <c r="IC110" s="263">
        <f ca="1">OFFSET('Hero Skills'!$A$1,IC$98,$BJ110)</f>
        <v>0</v>
      </c>
      <c r="ID110" s="263">
        <f ca="1">OFFSET('Hero Skills'!$A$1,ID$98,$BJ110)</f>
        <v>0</v>
      </c>
      <c r="IE110" s="263">
        <f ca="1">OFFSET('Hero Skills'!$A$1,IE$98,$BJ110)</f>
        <v>0</v>
      </c>
      <c r="IF110" s="263">
        <f ca="1">OFFSET('Hero Skills'!$A$1,IF$98,$BJ110)</f>
        <v>0</v>
      </c>
      <c r="IG110" s="263">
        <f ca="1">OFFSET('Hero Skills'!$A$1,IG$98,$BJ110)</f>
        <v>0</v>
      </c>
      <c r="IH110" s="263">
        <f ca="1">OFFSET('Hero Skills'!$A$1,IH$98,$BJ110)</f>
        <v>0</v>
      </c>
      <c r="II110" s="263">
        <f ca="1">OFFSET('Hero Skills'!$A$1,II$98,$BJ110)</f>
        <v>0</v>
      </c>
      <c r="IJ110" s="263">
        <f ca="1">OFFSET('Hero Skills'!$A$1,IJ$98,$BJ110)</f>
        <v>0</v>
      </c>
      <c r="IK110" s="263">
        <f ca="1">OFFSET('Hero Skills'!$A$1,IK$98,$BJ110)</f>
        <v>0</v>
      </c>
      <c r="IL110" s="263">
        <f ca="1">OFFSET('Hero Skills'!$A$1,IL$98,$BJ110)</f>
        <v>0</v>
      </c>
      <c r="IM110" s="263">
        <f ca="1">OFFSET('Hero Skills'!$A$1,IM$98,$BJ110)</f>
        <v>0</v>
      </c>
      <c r="IN110" s="263">
        <f ca="1">OFFSET('Hero Skills'!$A$1,IN$98,$BJ110)</f>
        <v>0</v>
      </c>
      <c r="IO110" s="263">
        <f ca="1">OFFSET('Hero Skills'!$A$1,IO$98,$BJ110)</f>
        <v>0</v>
      </c>
      <c r="IP110" s="263">
        <f ca="1">OFFSET('Hero Skills'!$A$1,IP$98,$BJ110)</f>
        <v>4</v>
      </c>
      <c r="IQ110" s="263">
        <f ca="1">OFFSET('Hero Skills'!$A$1,IQ$98,$BJ110)</f>
        <v>4</v>
      </c>
      <c r="IR110" s="263">
        <f ca="1">OFFSET('Hero Skills'!$A$1,IR$98,$BJ110)</f>
        <v>4</v>
      </c>
      <c r="IS110" s="263">
        <f ca="1">OFFSET('Hero Skills'!$A$1,IS$98,$BJ110)</f>
        <v>4</v>
      </c>
      <c r="IT110" s="263">
        <f ca="1">OFFSET('Hero Skills'!$A$1,IT$98,$BJ110)</f>
        <v>0</v>
      </c>
      <c r="IU110" s="263">
        <f ca="1">OFFSET('Hero Skills'!$A$1,IU$98,$BJ110)</f>
        <v>0</v>
      </c>
      <c r="IV110" s="263">
        <f ca="1">OFFSET('Hero Skills'!$A$1,IV$98,$BJ110)</f>
        <v>0</v>
      </c>
      <c r="IW110" s="263">
        <f ca="1">OFFSET('Hero Skills'!$A$1,IW$98,$BJ110)</f>
        <v>0</v>
      </c>
      <c r="IX110" s="263">
        <f ca="1">OFFSET('Hero Skills'!$A$1,IX$98,$BJ110)</f>
        <v>0</v>
      </c>
      <c r="IY110" s="263">
        <f ca="1">OFFSET('Hero Skills'!$A$1,IY$98,$BJ110)</f>
        <v>0</v>
      </c>
      <c r="IZ110" s="263">
        <f ca="1">OFFSET('Hero Skills'!$A$1,IZ$98,$BJ110)</f>
        <v>2</v>
      </c>
      <c r="JA110" s="263">
        <f ca="1">OFFSET('Hero Skills'!$A$1,JA$98,$BJ110)</f>
        <v>2</v>
      </c>
      <c r="JB110" s="263">
        <f ca="1">OFFSET('Hero Skills'!$A$1,JB$98,$BJ110)</f>
        <v>0</v>
      </c>
      <c r="JC110" s="263">
        <f ca="1">OFFSET('Hero Skills'!$A$1,JC$98,$BJ110)</f>
        <v>0</v>
      </c>
      <c r="JD110" s="263">
        <f ca="1">OFFSET('Hero Skills'!$A$1,JD$98,$BJ110)</f>
        <v>0</v>
      </c>
      <c r="JE110" s="263">
        <f ca="1">OFFSET('Hero Skills'!$A$1,JE$98,$BJ110)</f>
        <v>0</v>
      </c>
      <c r="JF110" s="263">
        <f ca="1">OFFSET('Hero Skills'!$A$1,JF$98,$BJ110)</f>
        <v>0</v>
      </c>
      <c r="JG110" s="263">
        <f ca="1">OFFSET('Hero Skills'!$A$1,JG$98,$BJ110)</f>
        <v>0</v>
      </c>
      <c r="JH110" s="263">
        <f ca="1">OFFSET('Hero Skills'!$A$1,JH$98,$BJ110)</f>
        <v>0</v>
      </c>
      <c r="JI110" s="263">
        <f ca="1">OFFSET('Hero Skills'!$A$1,JI$98,$BJ110)</f>
        <v>0</v>
      </c>
      <c r="JJ110" s="263">
        <f ca="1">OFFSET('Hero Skills'!$A$1,JJ$98,$BJ110)</f>
        <v>0</v>
      </c>
      <c r="JK110" s="263">
        <f ca="1">OFFSET('Hero Skills'!$A$1,JK$98,$BJ110)</f>
        <v>0</v>
      </c>
      <c r="JL110" s="263">
        <f ca="1">OFFSET('Hero Skills'!$A$1,JL$98,$BJ110)</f>
        <v>0</v>
      </c>
      <c r="JM110" s="263">
        <f ca="1">OFFSET('Hero Skills'!$A$1,JM$98,$BJ110)</f>
        <v>0</v>
      </c>
      <c r="JN110" s="263">
        <f ca="1">OFFSET('Hero Skills'!$A$1,JN$98,$BJ110)</f>
        <v>0</v>
      </c>
      <c r="JO110" s="263">
        <f ca="1">OFFSET('Hero Skills'!$A$1,JO$98,$BJ110)</f>
        <v>0</v>
      </c>
      <c r="JP110" s="263">
        <f ca="1">OFFSET('Hero Skills'!$A$1,JP$98,$BJ110)</f>
        <v>0</v>
      </c>
      <c r="JQ110" s="263">
        <f ca="1">OFFSET('Hero Skills'!$A$1,JQ$98,$BJ110)</f>
        <v>0</v>
      </c>
      <c r="JR110" s="263">
        <f ca="1">OFFSET('Hero Skills'!$A$1,JR$98,$BJ110)</f>
        <v>2</v>
      </c>
      <c r="JS110" s="263">
        <f ca="1">OFFSET('Hero Skills'!$A$1,JS$98,$BJ110)</f>
        <v>2</v>
      </c>
      <c r="JT110" s="263">
        <f ca="1">OFFSET('Hero Skills'!$A$1,JT$98,$BJ110)</f>
        <v>2</v>
      </c>
      <c r="JU110" s="263">
        <f ca="1">OFFSET('Hero Skills'!$A$1,JU$98,$BJ110)</f>
        <v>5</v>
      </c>
      <c r="JV110" s="263">
        <f ca="1">OFFSET('Hero Skills'!$A$1,JV$98,$BJ110)</f>
        <v>0</v>
      </c>
      <c r="JW110" s="263">
        <f ca="1">OFFSET('Hero Skills'!$A$1,JW$98,$BJ110)</f>
        <v>0</v>
      </c>
      <c r="JX110" s="263">
        <f ca="1">OFFSET('Hero Skills'!$A$1,JX$98,$BJ110)</f>
        <v>0</v>
      </c>
      <c r="JY110" s="263">
        <f ca="1">OFFSET('Hero Skills'!$A$1,JY$98,$BJ110)</f>
        <v>0</v>
      </c>
      <c r="JZ110" s="263">
        <f ca="1">OFFSET('Hero Skills'!$A$1,JZ$98,$BJ110)</f>
        <v>0</v>
      </c>
      <c r="KA110" s="263">
        <f ca="1">OFFSET('Hero Skills'!$A$1,KA$98,$BJ110)</f>
        <v>0</v>
      </c>
      <c r="KB110" s="263">
        <f ca="1">OFFSET('Hero Skills'!$A$1,KB$98,$BJ110)</f>
        <v>4</v>
      </c>
      <c r="KC110" s="263">
        <f ca="1">OFFSET('Hero Skills'!$A$1,KC$98,$BJ110)</f>
        <v>4</v>
      </c>
      <c r="KD110" s="263">
        <f ca="1">OFFSET('Hero Skills'!$A$1,KD$98,$BJ110)</f>
        <v>4</v>
      </c>
      <c r="KE110" s="263">
        <f ca="1">OFFSET('Hero Skills'!$A$1,KE$98,$BJ110)</f>
        <v>3</v>
      </c>
      <c r="KF110" s="263">
        <f ca="1">OFFSET('Hero Skills'!$A$1,KF$98,$BJ110)</f>
        <v>0</v>
      </c>
      <c r="KG110" s="263">
        <f ca="1">OFFSET('Hero Skills'!$A$1,KG$98,$BJ110)</f>
        <v>0</v>
      </c>
      <c r="KH110" s="263">
        <f ca="1">OFFSET('Hero Skills'!$A$1,KH$98,$BJ110)</f>
        <v>0</v>
      </c>
      <c r="KI110" s="263">
        <f ca="1">OFFSET('Hero Skills'!$A$1,KI$98,$BJ110)</f>
        <v>0</v>
      </c>
      <c r="KJ110" s="263">
        <f ca="1">OFFSET('Hero Skills'!$A$1,KJ$98,$BJ110)</f>
        <v>0</v>
      </c>
      <c r="KK110" s="263">
        <f ca="1">OFFSET('Hero Skills'!$A$1,KK$98,$BJ110)</f>
        <v>0</v>
      </c>
      <c r="KL110" s="263">
        <f ca="1">OFFSET('Hero Skills'!$A$1,KL$98,$BJ110)</f>
        <v>0</v>
      </c>
      <c r="KM110" s="263">
        <f ca="1">OFFSET('Hero Skills'!$A$1,KM$98,$BJ110)</f>
        <v>0</v>
      </c>
      <c r="KN110" s="263">
        <f ca="1">OFFSET('Hero Skills'!$A$1,KN$98,$BJ110)</f>
        <v>0</v>
      </c>
      <c r="KO110" s="263">
        <f ca="1">OFFSET('Hero Skills'!$A$1,KO$98,$BJ110)</f>
        <v>0</v>
      </c>
      <c r="KP110" s="263">
        <f ca="1">OFFSET('Hero Skills'!$A$1,KP$98,$BJ110)</f>
        <v>0</v>
      </c>
      <c r="KQ110" s="263">
        <f ca="1">OFFSET('Hero Skills'!$A$1,KQ$98,$BJ110)</f>
        <v>0</v>
      </c>
      <c r="KR110" s="263">
        <f ca="1">OFFSET('Hero Skills'!$A$1,KR$98,$BJ110)</f>
        <v>0</v>
      </c>
      <c r="KS110" s="263">
        <f ca="1">OFFSET('Hero Skills'!$A$1,KS$98,$BJ110)</f>
        <v>0</v>
      </c>
      <c r="KT110" s="263">
        <f ca="1">OFFSET('Hero Skills'!$A$1,KT$98,$BJ110)</f>
        <v>0</v>
      </c>
      <c r="KU110" s="263">
        <f ca="1">OFFSET('Hero Skills'!$A$1,KU$98,$BJ110)</f>
        <v>0</v>
      </c>
      <c r="KV110" s="263">
        <f ca="1">OFFSET('Hero Skills'!$A$1,KV$98,$BJ110)</f>
        <v>0</v>
      </c>
      <c r="KW110" s="263">
        <f ca="1">OFFSET('Hero Skills'!$A$1,KW$98,$BJ110)</f>
        <v>4</v>
      </c>
      <c r="KX110" s="263">
        <f ca="1">OFFSET('Hero Skills'!$A$1,KX$98,$BJ110)</f>
        <v>4</v>
      </c>
      <c r="KY110" s="263">
        <f ca="1">OFFSET('Hero Skills'!$A$1,KY$98,$BJ110)</f>
        <v>4</v>
      </c>
      <c r="KZ110" s="263">
        <f ca="1">OFFSET('Hero Skills'!$A$1,KZ$98,$BJ110)</f>
        <v>0</v>
      </c>
      <c r="LA110" s="263">
        <f ca="1">OFFSET('Hero Skills'!$A$1,LA$98,$BJ110)</f>
        <v>0</v>
      </c>
      <c r="LB110" s="263">
        <f ca="1">OFFSET('Hero Skills'!$A$1,LB$98,$BJ110)</f>
        <v>0</v>
      </c>
      <c r="LC110" s="263">
        <f ca="1">OFFSET('Hero Skills'!$A$1,LC$98,$BJ110)</f>
        <v>2</v>
      </c>
      <c r="LD110" s="263">
        <f ca="1">OFFSET('Hero Skills'!$A$1,LD$98,$BJ110)</f>
        <v>2</v>
      </c>
      <c r="LE110" s="263">
        <f ca="1">OFFSET('Hero Skills'!$A$1,LE$98,$BJ110)</f>
        <v>2</v>
      </c>
      <c r="LF110" s="263">
        <f ca="1">OFFSET('Hero Skills'!$A$1,LF$98,$BJ110)</f>
        <v>2</v>
      </c>
      <c r="LG110" s="263">
        <f ca="1">OFFSET('Hero Skills'!$A$1,LG$98,$BJ110)</f>
        <v>3</v>
      </c>
      <c r="LH110" s="263">
        <f ca="1">OFFSET('Hero Skills'!$A$1,LH$98,$BJ110)</f>
        <v>3</v>
      </c>
      <c r="LI110" s="263">
        <f ca="1">OFFSET('Hero Skills'!$A$1,LI$98,$BJ110)</f>
        <v>3</v>
      </c>
      <c r="LJ110" s="263">
        <f ca="1">OFFSET('Hero Skills'!$A$1,LJ$98,$BJ110)</f>
        <v>3</v>
      </c>
      <c r="LK110" s="263">
        <f ca="1">OFFSET('Hero Skills'!$A$1,LK$98,$BJ110)</f>
        <v>4</v>
      </c>
      <c r="LL110" s="263">
        <f ca="1">OFFSET('Hero Skills'!$A$1,LL$98,$BJ110)</f>
        <v>4</v>
      </c>
      <c r="LM110" s="263">
        <f ca="1">OFFSET('Hero Skills'!$A$1,LM$98,$BJ110)</f>
        <v>0</v>
      </c>
      <c r="LN110" s="263">
        <f ca="1">OFFSET('Hero Skills'!$A$1,LN$98,$BJ110)</f>
        <v>0</v>
      </c>
      <c r="LO110" s="263">
        <f ca="1">OFFSET('Hero Skills'!$A$1,LO$98,$BJ110)</f>
        <v>0</v>
      </c>
      <c r="LP110" s="263">
        <f ca="1">OFFSET('Hero Skills'!$A$1,LP$98,$BJ110)</f>
        <v>0</v>
      </c>
      <c r="LQ110" s="263">
        <f ca="1">OFFSET('Hero Skills'!$A$1,LQ$98,$BJ110)</f>
        <v>0</v>
      </c>
      <c r="LR110" s="263">
        <f ca="1">OFFSET('Hero Skills'!$A$1,LR$98,$BJ110)</f>
        <v>0</v>
      </c>
      <c r="LS110" s="263">
        <f ca="1">OFFSET('Hero Skills'!$A$1,LS$98,$BJ110)</f>
        <v>0</v>
      </c>
      <c r="LT110" s="263">
        <f ca="1">OFFSET('Hero Skills'!$A$1,LT$98,$BJ110)</f>
        <v>0</v>
      </c>
      <c r="LU110" s="263">
        <f ca="1">OFFSET('Hero Skills'!$A$1,LU$98,$BJ110)</f>
        <v>0</v>
      </c>
      <c r="LV110" s="263">
        <f ca="1">OFFSET('Hero Skills'!$A$1,LV$98,$BJ110)</f>
        <v>0</v>
      </c>
      <c r="LW110" s="263">
        <f ca="1">OFFSET('Hero Skills'!$A$1,LW$98,$BJ110)</f>
        <v>0</v>
      </c>
      <c r="LX110" s="263">
        <f ca="1">OFFSET('Hero Skills'!$A$1,LX$98,$BJ110)</f>
        <v>0</v>
      </c>
      <c r="LY110" s="263">
        <f ca="1">OFFSET('Hero Skills'!$A$1,LY$98,$BJ110)</f>
        <v>0</v>
      </c>
      <c r="LZ110" s="263">
        <f ca="1">OFFSET('Hero Skills'!$A$1,LZ$98,$BJ110)</f>
        <v>0</v>
      </c>
      <c r="MA110" s="263">
        <f ca="1">OFFSET('Hero Skills'!$A$1,MA$98,$BJ110)</f>
        <v>2</v>
      </c>
      <c r="MB110" s="263">
        <f ca="1">OFFSET('Hero Skills'!$A$1,MB$98,$BJ110)</f>
        <v>0</v>
      </c>
      <c r="MC110" s="263">
        <f ca="1">OFFSET('Hero Skills'!$A$1,MC$98,$BJ110)</f>
        <v>0</v>
      </c>
      <c r="MD110" s="263">
        <f ca="1">OFFSET('Hero Skills'!$A$1,MD$98,$BJ110)</f>
        <v>0</v>
      </c>
      <c r="ME110" s="263">
        <f ca="1">OFFSET('Hero Skills'!$A$1,ME$98,$BJ110)</f>
        <v>0</v>
      </c>
      <c r="MF110" s="263">
        <f ca="1">OFFSET('Hero Skills'!$A$1,MF$98,$BJ110)</f>
        <v>0</v>
      </c>
      <c r="MG110" s="263">
        <f ca="1">OFFSET('Hero Skills'!$A$1,MG$98,$BJ110)</f>
        <v>0</v>
      </c>
      <c r="MH110" s="263">
        <f ca="1">OFFSET('Hero Skills'!$A$1,MH$98,$BJ110)</f>
        <v>4</v>
      </c>
      <c r="MI110" s="263">
        <f ca="1">OFFSET('Hero Skills'!$A$1,MI$98,$BJ110)</f>
        <v>4</v>
      </c>
      <c r="MJ110" s="263">
        <f ca="1">OFFSET('Hero Skills'!$A$1,MJ$98,$BJ110)</f>
        <v>4</v>
      </c>
      <c r="MK110" s="263">
        <f ca="1">OFFSET('Hero Skills'!$A$1,MK$98,$BJ110)</f>
        <v>2</v>
      </c>
      <c r="ML110" s="263">
        <f ca="1">OFFSET('Hero Skills'!$A$1,ML$98,$BJ110)</f>
        <v>2</v>
      </c>
      <c r="MM110" s="263">
        <f ca="1">OFFSET('Hero Skills'!$A$1,MM$98,$BJ110)</f>
        <v>0</v>
      </c>
      <c r="MN110" s="263">
        <f ca="1">OFFSET('Hero Skills'!$A$1,MN$98,$BJ110)</f>
        <v>0</v>
      </c>
      <c r="MO110" s="263">
        <f ca="1">OFFSET('Hero Skills'!$A$1,MO$98,$BJ110)</f>
        <v>0</v>
      </c>
      <c r="MP110" s="263">
        <f ca="1">OFFSET('Hero Skills'!$A$1,MP$98,$BJ110)</f>
        <v>0</v>
      </c>
      <c r="MQ110" s="263">
        <f ca="1">OFFSET('Hero Skills'!$A$1,MQ$98,$BJ110)</f>
        <v>0</v>
      </c>
      <c r="MR110" s="263">
        <f ca="1">OFFSET('Hero Skills'!$A$1,MR$98,$BJ110)</f>
        <v>0</v>
      </c>
      <c r="MS110" s="263">
        <f ca="1">OFFSET('Hero Skills'!$A$1,MS$98,$BJ110)</f>
        <v>0</v>
      </c>
      <c r="MT110" s="263">
        <f ca="1">OFFSET('Hero Skills'!$A$1,MT$98,$BJ110)</f>
        <v>0</v>
      </c>
      <c r="MU110" s="263">
        <f ca="1">OFFSET('Hero Skills'!$A$1,MU$98,$BJ110)</f>
        <v>0</v>
      </c>
      <c r="MV110" s="263">
        <f ca="1">OFFSET('Hero Skills'!$A$1,MV$98,$BJ110)</f>
        <v>0</v>
      </c>
      <c r="MW110" s="263">
        <f ca="1">OFFSET('Hero Skills'!$A$1,MW$98,$BJ110)</f>
        <v>0</v>
      </c>
      <c r="MX110" s="263">
        <f ca="1">OFFSET('Hero Skills'!$A$1,MX$98,$BJ110)</f>
        <v>0</v>
      </c>
      <c r="MY110" s="263">
        <f ca="1">OFFSET('Hero Skills'!$A$1,MY$98,$BJ110)</f>
        <v>0</v>
      </c>
      <c r="MZ110" s="263">
        <f ca="1">OFFSET('Hero Skills'!$A$1,MZ$98,$BJ110)</f>
        <v>0</v>
      </c>
      <c r="NA110" s="263">
        <f ca="1">OFFSET('Hero Skills'!$A$1,NA$98,$BJ110)</f>
        <v>0</v>
      </c>
      <c r="NB110" s="263">
        <f ca="1">OFFSET('Hero Skills'!$A$1,NB$98,$BJ110)</f>
        <v>0</v>
      </c>
      <c r="NC110" s="263">
        <f ca="1">OFFSET('Hero Skills'!$A$1,NC$98,$BJ110)</f>
        <v>0</v>
      </c>
      <c r="ND110" s="263">
        <f ca="1">OFFSET('Hero Skills'!$A$1,ND$98,$BJ110)</f>
        <v>0</v>
      </c>
      <c r="NE110" s="263">
        <f ca="1">OFFSET('Hero Skills'!$A$1,NE$98,$BJ110)</f>
        <v>0</v>
      </c>
      <c r="NF110" s="263">
        <f ca="1">OFFSET('Hero Skills'!$A$1,NF$98,$BJ110)</f>
        <v>0</v>
      </c>
      <c r="NG110" s="263">
        <f ca="1">OFFSET('Hero Skills'!$A$1,NG$98,$BJ110)</f>
        <v>0</v>
      </c>
      <c r="NH110" s="263">
        <f ca="1">OFFSET('Hero Skills'!$A$1,NH$98,$BJ110)</f>
        <v>0</v>
      </c>
      <c r="NI110" s="263">
        <f ca="1">OFFSET('Hero Skills'!$A$1,NI$98,$BJ110)</f>
        <v>5</v>
      </c>
      <c r="NJ110" s="263">
        <f ca="1">OFFSET('Hero Skills'!$A$1,NJ$98,$BJ110)</f>
        <v>5</v>
      </c>
      <c r="NK110" s="263">
        <f ca="1">OFFSET('Hero Skills'!$A$1,NK$98,$BJ110)</f>
        <v>5</v>
      </c>
      <c r="NL110" s="263">
        <f ca="1">OFFSET('Hero Skills'!$A$1,NL$98,$BJ110)</f>
        <v>5</v>
      </c>
      <c r="NM110" s="263">
        <f ca="1">OFFSET('Hero Skills'!$A$1,NM$98,$BJ110)</f>
        <v>5</v>
      </c>
      <c r="NN110" s="263">
        <f ca="1">OFFSET('Hero Skills'!$A$1,NN$98,$BJ110)</f>
        <v>5</v>
      </c>
      <c r="NO110" s="263">
        <f ca="1">OFFSET('Hero Skills'!$A$1,NO$98,$BJ110)</f>
        <v>0</v>
      </c>
      <c r="NP110" s="263">
        <f ca="1">OFFSET('Hero Skills'!$A$1,NP$98,$BJ110)</f>
        <v>0</v>
      </c>
      <c r="NQ110" s="263">
        <f ca="1">OFFSET('Hero Skills'!$A$1,NQ$98,$BJ110)</f>
        <v>0</v>
      </c>
      <c r="NR110" s="263">
        <f ca="1">OFFSET('Hero Skills'!$A$1,NR$98,$BJ110)</f>
        <v>0</v>
      </c>
      <c r="NS110" s="263">
        <f ca="1">OFFSET('Hero Skills'!$A$1,NS$98,$BJ110)</f>
        <v>0</v>
      </c>
      <c r="NT110" s="263">
        <f ca="1">OFFSET('Hero Skills'!$A$1,NT$98,$BJ110)</f>
        <v>0</v>
      </c>
      <c r="NU110" s="263">
        <f ca="1">OFFSET('Hero Skills'!$A$1,NU$98,$BJ110)</f>
        <v>5</v>
      </c>
      <c r="NV110" s="263">
        <f ca="1">OFFSET('Hero Skills'!$A$1,NV$98,$BJ110)</f>
        <v>5</v>
      </c>
      <c r="NW110" s="263">
        <f ca="1">OFFSET('Hero Skills'!$A$1,NW$98,$BJ110)</f>
        <v>5</v>
      </c>
      <c r="NX110" s="263">
        <f ca="1">OFFSET('Hero Skills'!$A$1,NX$98,$BJ110)</f>
        <v>5</v>
      </c>
      <c r="NY110" s="263">
        <f ca="1">OFFSET('Hero Skills'!$A$1,NY$98,$BJ110)</f>
        <v>5</v>
      </c>
      <c r="NZ110" s="263">
        <f ca="1">OFFSET('Hero Skills'!$A$1,NZ$98,$BJ110)</f>
        <v>5</v>
      </c>
      <c r="OA110" s="263">
        <f ca="1">OFFSET('Hero Skills'!$A$1,OA$98,$BJ110)</f>
        <v>4</v>
      </c>
      <c r="OB110" s="263">
        <f ca="1">OFFSET('Hero Skills'!$A$1,OB$98,$BJ110)</f>
        <v>0</v>
      </c>
      <c r="OC110" s="263">
        <f ca="1">OFFSET('Hero Skills'!$A$1,OC$98,$BJ110)</f>
        <v>0</v>
      </c>
      <c r="OD110" s="263">
        <f ca="1">OFFSET('Hero Skills'!$A$1,OD$98,$BJ110)</f>
        <v>0</v>
      </c>
      <c r="OE110" s="263">
        <f ca="1">OFFSET('Hero Skills'!$A$1,OE$98,$BJ110)</f>
        <v>4</v>
      </c>
      <c r="OF110" s="263">
        <f ca="1">OFFSET('Hero Skills'!$A$1,OF$98,$BJ110)</f>
        <v>4</v>
      </c>
      <c r="OG110" s="263">
        <f ca="1">OFFSET('Hero Skills'!$A$1,OG$98,$BJ110)</f>
        <v>4</v>
      </c>
      <c r="OH110" s="263">
        <f ca="1">OFFSET('Hero Skills'!$A$1,OH$98,$BJ110)</f>
        <v>0</v>
      </c>
      <c r="OI110" s="263">
        <f ca="1">OFFSET('Hero Skills'!$A$1,OI$98,$BJ110)</f>
        <v>1</v>
      </c>
      <c r="OJ110" s="263">
        <f ca="1">OFFSET('Hero Skills'!$A$1,OJ$98,$BJ110)</f>
        <v>1</v>
      </c>
      <c r="OK110" s="263">
        <f ca="1">OFFSET('Hero Skills'!$A$1,OK$98,$BJ110)</f>
        <v>0</v>
      </c>
      <c r="OL110" s="263">
        <f ca="1">OFFSET('Hero Skills'!$A$1,OL$98,$BJ110)</f>
        <v>0</v>
      </c>
      <c r="OM110" s="263">
        <f ca="1">OFFSET('Hero Skills'!$A$1,OM$98,$BJ110)</f>
        <v>0</v>
      </c>
      <c r="ON110" s="263">
        <f ca="1">OFFSET('Hero Skills'!$A$1,ON$98,$BJ110)</f>
        <v>0</v>
      </c>
      <c r="OO110" s="263">
        <f ca="1">OFFSET('Hero Skills'!$A$1,OO$98,$BJ110)</f>
        <v>0</v>
      </c>
      <c r="OP110" s="263">
        <f ca="1">OFFSET('Hero Skills'!$A$1,OP$98,$BJ110)</f>
        <v>0</v>
      </c>
      <c r="OQ110" s="263">
        <f ca="1">OFFSET('Hero Skills'!$A$1,OQ$98,$BJ110)</f>
        <v>0</v>
      </c>
      <c r="OR110" s="263">
        <f ca="1">OFFSET('Hero Skills'!$A$1,OR$98,$BJ110)</f>
        <v>0</v>
      </c>
      <c r="OS110" s="263">
        <f ca="1">OFFSET('Hero Skills'!$A$1,OS$98,$BJ110)</f>
        <v>0</v>
      </c>
      <c r="OT110" s="263">
        <f ca="1">OFFSET('Hero Skills'!$A$1,OT$98,$BJ110)</f>
        <v>0</v>
      </c>
      <c r="OU110" s="263">
        <f ca="1">OFFSET('Hero Skills'!$A$1,OU$98,$BJ110)</f>
        <v>0</v>
      </c>
      <c r="OV110" s="263">
        <f ca="1">OFFSET('Hero Skills'!$A$1,OV$98,$BJ110)</f>
        <v>0</v>
      </c>
      <c r="OW110" s="263">
        <f ca="1">OFFSET('Hero Skills'!$A$1,OW$98,$BJ110)</f>
        <v>0</v>
      </c>
      <c r="OX110" s="263">
        <f ca="1">OFFSET('Hero Skills'!$A$1,OX$98,$BJ110)</f>
        <v>0</v>
      </c>
      <c r="OY110" s="263">
        <f ca="1">OFFSET('Hero Skills'!$A$1,OY$98,$BJ110)</f>
        <v>0</v>
      </c>
      <c r="OZ110" s="263">
        <f ca="1">OFFSET('Hero Skills'!$A$1,OZ$98,$BJ110)</f>
        <v>0</v>
      </c>
      <c r="PA110" s="263">
        <f ca="1">OFFSET('Hero Skills'!$A$1,PA$98,$BJ110)</f>
        <v>0</v>
      </c>
      <c r="PB110" s="263">
        <f ca="1">OFFSET('Hero Skills'!$A$1,PB$98,$BJ110)</f>
        <v>0</v>
      </c>
      <c r="PC110" s="263">
        <f ca="1">OFFSET('Hero Skills'!$A$1,PC$98,$BJ110)</f>
        <v>0</v>
      </c>
      <c r="PD110" s="263">
        <f ca="1">OFFSET('Hero Skills'!$A$1,PD$98,$BJ110)</f>
        <v>3</v>
      </c>
      <c r="PE110" s="263">
        <f ca="1">OFFSET('Hero Skills'!$A$1,PE$98,$BJ110)</f>
        <v>0</v>
      </c>
      <c r="PF110" s="263">
        <f ca="1">OFFSET('Hero Skills'!$A$1,PF$98,$BJ110)</f>
        <v>0</v>
      </c>
      <c r="PG110" s="263">
        <f ca="1">OFFSET('Hero Skills'!$A$1,PG$98,$BJ110)</f>
        <v>0</v>
      </c>
      <c r="PH110" s="263">
        <f ca="1">OFFSET('Hero Skills'!$A$1,PH$98,$BJ110)</f>
        <v>0</v>
      </c>
      <c r="PI110" s="263">
        <f ca="1">OFFSET('Hero Skills'!$A$1,PI$98,$BJ110)</f>
        <v>0</v>
      </c>
      <c r="PJ110" s="263">
        <f ca="1">OFFSET('Hero Skills'!$A$1,PJ$98,$BJ110)</f>
        <v>0</v>
      </c>
      <c r="PK110" s="263">
        <f ca="1">OFFSET('Hero Skills'!$A$1,PK$98,$BJ110)</f>
        <v>0</v>
      </c>
      <c r="PL110" s="263">
        <f ca="1">OFFSET('Hero Skills'!$A$1,PL$98,$BJ110)</f>
        <v>0</v>
      </c>
      <c r="PM110" s="263">
        <f ca="1">OFFSET('Hero Skills'!$A$1,PM$98,$BJ110)</f>
        <v>0</v>
      </c>
      <c r="PN110" s="263">
        <f ca="1">OFFSET('Hero Skills'!$A$1,PN$98,$BJ110)</f>
        <v>0</v>
      </c>
      <c r="PO110" s="263">
        <f ca="1">OFFSET('Hero Skills'!$A$1,PO$98,$BJ110)</f>
        <v>0</v>
      </c>
      <c r="PP110" s="263">
        <f ca="1">OFFSET('Hero Skills'!$A$1,PP$98,$BJ110)</f>
        <v>0</v>
      </c>
      <c r="PQ110" s="263">
        <f ca="1">OFFSET('Hero Skills'!$A$1,PQ$98,$BJ110)</f>
        <v>0</v>
      </c>
      <c r="PR110" s="263">
        <f ca="1">OFFSET('Hero Skills'!$A$1,PR$98,$BJ110)</f>
        <v>0</v>
      </c>
      <c r="PS110" s="263">
        <f ca="1">OFFSET('Hero Skills'!$A$1,PS$98,$BJ110)</f>
        <v>0</v>
      </c>
      <c r="PT110" s="263">
        <f ca="1">OFFSET('Hero Skills'!$A$1,PT$98,$BJ110)</f>
        <v>0</v>
      </c>
      <c r="PU110" s="263">
        <f ca="1">OFFSET('Hero Skills'!$A$1,PU$98,$BJ110)</f>
        <v>0</v>
      </c>
      <c r="PV110" s="263">
        <f ca="1">OFFSET('Hero Skills'!$A$1,PV$98,$BJ110)</f>
        <v>0</v>
      </c>
      <c r="PW110" s="263">
        <f ca="1">OFFSET('Hero Skills'!$A$1,PW$98,$BJ110)</f>
        <v>0</v>
      </c>
      <c r="PX110" s="263">
        <f ca="1">OFFSET('Hero Skills'!$A$1,PX$98,$BJ110)</f>
        <v>0</v>
      </c>
      <c r="PY110" s="263">
        <f ca="1">OFFSET('Hero Skills'!$A$1,PY$98,$BJ110)</f>
        <v>0</v>
      </c>
      <c r="PZ110" s="263">
        <f ca="1">OFFSET('Hero Skills'!$A$1,PZ$98,$BJ110)</f>
        <v>0</v>
      </c>
      <c r="QA110" s="263">
        <f ca="1">OFFSET('Hero Skills'!$A$1,QA$98,$BJ110)</f>
        <v>0</v>
      </c>
      <c r="QB110" s="263">
        <f ca="1">OFFSET('Hero Skills'!$A$1,QB$98,$BJ110)</f>
        <v>0</v>
      </c>
      <c r="QC110" s="263">
        <f ca="1">OFFSET('Hero Skills'!$A$1,QC$98,$BJ110)</f>
        <v>0</v>
      </c>
      <c r="QD110" s="263">
        <f ca="1">OFFSET('Hero Skills'!$A$1,QD$98,$BJ110)</f>
        <v>0</v>
      </c>
      <c r="QE110" s="263">
        <f ca="1">OFFSET('Hero Skills'!$A$1,QE$98,$BJ110)</f>
        <v>0</v>
      </c>
      <c r="QF110" s="263">
        <f ca="1">OFFSET('Hero Skills'!$A$1,QF$98,$BJ110)</f>
        <v>1</v>
      </c>
      <c r="QG110" s="263">
        <f ca="1">OFFSET('Hero Skills'!$A$1,QG$98,$BJ110)</f>
        <v>1</v>
      </c>
      <c r="QH110" s="263">
        <f ca="1">OFFSET('Hero Skills'!$A$1,QH$98,$BJ110)</f>
        <v>1</v>
      </c>
      <c r="QI110" s="263">
        <f ca="1">OFFSET('Hero Skills'!$A$1,QI$98,$BJ110)</f>
        <v>1</v>
      </c>
      <c r="QJ110" s="263">
        <f ca="1">OFFSET('Hero Skills'!$A$1,QJ$98,$BJ110)</f>
        <v>1</v>
      </c>
      <c r="QK110" s="263">
        <f ca="1">OFFSET('Hero Skills'!$A$1,QK$98,$BJ110)</f>
        <v>1</v>
      </c>
      <c r="QL110" s="263">
        <f ca="1">OFFSET('Hero Skills'!$A$1,QL$98,$BJ110)</f>
        <v>0</v>
      </c>
      <c r="QM110" s="263">
        <f ca="1">OFFSET('Hero Skills'!$A$1,QM$98,$BJ110)</f>
        <v>0</v>
      </c>
      <c r="QN110" s="263">
        <f ca="1">OFFSET('Hero Skills'!$A$1,QN$98,$BJ110)</f>
        <v>0</v>
      </c>
      <c r="QO110" s="263">
        <f ca="1">OFFSET('Hero Skills'!$A$1,QO$98,$BJ110)</f>
        <v>0</v>
      </c>
      <c r="QP110" s="263">
        <f ca="1">OFFSET('Hero Skills'!$A$1,QP$98,$BJ110)</f>
        <v>0</v>
      </c>
      <c r="QQ110" s="263">
        <f ca="1">OFFSET('Hero Skills'!$A$1,QQ$98,$BJ110)</f>
        <v>0</v>
      </c>
      <c r="QR110" s="263">
        <f ca="1">OFFSET('Hero Skills'!$A$1,QR$98,$BJ110)</f>
        <v>0</v>
      </c>
      <c r="QS110" s="263">
        <f ca="1">OFFSET('Hero Skills'!$A$1,QS$98,$BJ110)</f>
        <v>0</v>
      </c>
      <c r="QT110" s="263">
        <f ca="1">OFFSET('Hero Skills'!$A$1,QT$98,$BJ110)</f>
        <v>0</v>
      </c>
      <c r="QU110" s="263">
        <f ca="1">OFFSET('Hero Skills'!$A$1,QU$98,$BJ110)</f>
        <v>0</v>
      </c>
      <c r="QV110" s="263">
        <f ca="1">OFFSET('Hero Skills'!$A$1,QV$98,$BJ110)</f>
        <v>0</v>
      </c>
      <c r="QW110" s="263">
        <f ca="1">OFFSET('Hero Skills'!$A$1,QW$98,$BJ110)</f>
        <v>0</v>
      </c>
      <c r="QX110" s="263">
        <f ca="1">OFFSET('Hero Skills'!$A$1,QX$98,$BJ110)</f>
        <v>0</v>
      </c>
      <c r="QY110" s="263">
        <f ca="1">OFFSET('Hero Skills'!$A$1,QY$98,$BJ110)</f>
        <v>0</v>
      </c>
      <c r="QZ110" s="263">
        <f ca="1">OFFSET('Hero Skills'!$A$1,QZ$98,$BJ110)</f>
        <v>0</v>
      </c>
      <c r="RA110" s="263">
        <f ca="1">OFFSET('Hero Skills'!$A$1,RA$98,$BJ110)</f>
        <v>0</v>
      </c>
      <c r="RB110" s="263">
        <f ca="1">OFFSET('Hero Skills'!$A$1,RB$98,$BJ110)</f>
        <v>0</v>
      </c>
      <c r="RC110" s="263">
        <f ca="1">OFFSET('Hero Skills'!$A$1,RC$98,$BJ110)</f>
        <v>0</v>
      </c>
      <c r="RD110" s="263">
        <f ca="1">OFFSET('Hero Skills'!$A$1,RD$98,$BJ110)</f>
        <v>0</v>
      </c>
      <c r="RE110" s="263">
        <f ca="1">OFFSET('Hero Skills'!$A$1,RE$98,$BJ110)</f>
        <v>0</v>
      </c>
      <c r="RF110" s="263">
        <f ca="1">OFFSET('Hero Skills'!$A$1,RF$98,$BJ110)</f>
        <v>0</v>
      </c>
      <c r="RG110" s="263">
        <f ca="1">OFFSET('Hero Skills'!$A$1,RG$98,$BJ110)</f>
        <v>0</v>
      </c>
      <c r="RH110" s="263">
        <f ca="1">OFFSET('Hero Skills'!$A$1,RH$98,$BJ110)</f>
        <v>0</v>
      </c>
      <c r="RI110" s="263">
        <f ca="1">OFFSET('Hero Skills'!$A$1,RI$98,$BJ110)</f>
        <v>0</v>
      </c>
      <c r="RJ110" s="263">
        <f ca="1">OFFSET('Hero Skills'!$A$1,RJ$98,$BJ110)</f>
        <v>0</v>
      </c>
      <c r="RK110" s="263">
        <f ca="1">OFFSET('Hero Skills'!$A$1,RK$98,$BJ110)</f>
        <v>1</v>
      </c>
      <c r="RL110" s="263">
        <f ca="1">OFFSET('Hero Skills'!$A$1,RL$98,$BJ110)</f>
        <v>1</v>
      </c>
      <c r="RM110" s="263">
        <f ca="1">OFFSET('Hero Skills'!$A$1,RM$98,$BJ110)</f>
        <v>1</v>
      </c>
      <c r="RN110" s="263">
        <f ca="1">OFFSET('Hero Skills'!$A$1,RN$98,$BJ110)</f>
        <v>0</v>
      </c>
      <c r="RO110" s="263">
        <f ca="1">OFFSET('Hero Skills'!$A$1,RO$98,$BJ110)</f>
        <v>0</v>
      </c>
      <c r="RP110" s="263">
        <f ca="1">OFFSET('Hero Skills'!$A$1,RP$98,$BJ110)</f>
        <v>0</v>
      </c>
      <c r="RQ110" s="263">
        <f ca="1">OFFSET('Hero Skills'!$A$1,RQ$98,$BJ110)</f>
        <v>0</v>
      </c>
      <c r="RR110" s="263">
        <f ca="1">OFFSET('Hero Skills'!$A$1,RR$98,$BJ110)</f>
        <v>0</v>
      </c>
      <c r="RS110" s="263">
        <f ca="1">OFFSET('Hero Skills'!$A$1,RS$98,$BJ110)</f>
        <v>0</v>
      </c>
      <c r="RT110" s="263">
        <f ca="1">OFFSET('Hero Skills'!$A$1,RT$98,$BJ110)</f>
        <v>1</v>
      </c>
      <c r="RU110" s="263">
        <f ca="1">OFFSET('Hero Skills'!$A$1,RU$98,$BJ110)</f>
        <v>1</v>
      </c>
      <c r="RV110" s="263">
        <f ca="1">OFFSET('Hero Skills'!$A$1,RV$98,$BJ110)</f>
        <v>1</v>
      </c>
      <c r="RW110" s="263">
        <f ca="1">OFFSET('Hero Skills'!$A$1,RW$98,$BJ110)</f>
        <v>0</v>
      </c>
      <c r="RX110" s="263">
        <f ca="1">OFFSET('Hero Skills'!$A$1,RX$98,$BJ110)</f>
        <v>0</v>
      </c>
      <c r="RY110" s="263">
        <f ca="1">OFFSET('Hero Skills'!$A$1,RY$98,$BJ110)</f>
        <v>0</v>
      </c>
      <c r="RZ110" s="263">
        <f ca="1">OFFSET('Hero Skills'!$A$1,RZ$98,$BJ110)</f>
        <v>0</v>
      </c>
      <c r="SA110" s="263">
        <f ca="1">OFFSET('Hero Skills'!$A$1,SA$98,$BJ110)</f>
        <v>0</v>
      </c>
      <c r="SB110" s="263">
        <f ca="1">OFFSET('Hero Skills'!$A$1,SB$98,$BJ110)</f>
        <v>0</v>
      </c>
      <c r="SC110" s="263">
        <f ca="1">OFFSET('Hero Skills'!$A$1,SC$98,$BJ110)</f>
        <v>0</v>
      </c>
      <c r="SD110" s="263">
        <f ca="1">OFFSET('Hero Skills'!$A$1,SD$98,$BJ110)</f>
        <v>0</v>
      </c>
      <c r="SE110" s="263">
        <f ca="1">OFFSET('Hero Skills'!$A$1,SE$98,$BJ110)</f>
        <v>0</v>
      </c>
      <c r="SF110" s="263">
        <f ca="1">OFFSET('Hero Skills'!$A$1,SF$98,$BJ110)</f>
        <v>0</v>
      </c>
      <c r="SG110" s="263">
        <f ca="1">OFFSET('Hero Skills'!$A$1,SG$98,$BJ110)</f>
        <v>0</v>
      </c>
      <c r="SH110" s="263">
        <f ca="1">OFFSET('Hero Skills'!$A$1,SH$98,$BJ110)</f>
        <v>0</v>
      </c>
      <c r="SI110" s="263">
        <f ca="1">OFFSET('Hero Skills'!$A$1,SI$98,$BJ110)</f>
        <v>4</v>
      </c>
      <c r="SJ110" s="263">
        <f ca="1">OFFSET('Hero Skills'!$A$1,SJ$98,$BJ110)</f>
        <v>4</v>
      </c>
      <c r="SK110" s="263">
        <f ca="1">OFFSET('Hero Skills'!$A$1,SK$98,$BJ110)</f>
        <v>4</v>
      </c>
      <c r="SL110" s="263">
        <f ca="1">OFFSET('Hero Skills'!$A$1,SL$98,$BJ110)</f>
        <v>0</v>
      </c>
      <c r="SM110" s="263">
        <f ca="1">OFFSET('Hero Skills'!$A$1,SM$98,$BJ110)</f>
        <v>0</v>
      </c>
      <c r="SN110" s="263">
        <f ca="1">OFFSET('Hero Skills'!$A$1,SN$98,$BJ110)</f>
        <v>0</v>
      </c>
      <c r="SO110" s="263">
        <f ca="1">OFFSET('Hero Skills'!$A$1,SO$98,$BJ110)</f>
        <v>1</v>
      </c>
      <c r="SP110" s="263">
        <f ca="1">OFFSET('Hero Skills'!$A$1,SP$98,$BJ110)</f>
        <v>1</v>
      </c>
      <c r="SQ110" s="263">
        <f ca="1">OFFSET('Hero Skills'!$A$1,SQ$98,$BJ110)</f>
        <v>1</v>
      </c>
      <c r="SR110" s="263">
        <f ca="1">OFFSET('Hero Skills'!$A$1,SR$98,$BJ110)</f>
        <v>0</v>
      </c>
      <c r="SS110" s="263">
        <f ca="1">OFFSET('Hero Skills'!$A$1,SS$98,$BJ110)</f>
        <v>0</v>
      </c>
      <c r="ST110" s="263">
        <f ca="1">OFFSET('Hero Skills'!$A$1,ST$98,$BJ110)</f>
        <v>0</v>
      </c>
      <c r="SU110" s="263">
        <f ca="1">OFFSET('Hero Skills'!$A$1,SU$98,$BJ110)</f>
        <v>0</v>
      </c>
      <c r="SV110" s="263">
        <f ca="1">OFFSET('Hero Skills'!$A$1,SV$98,$BJ110)</f>
        <v>0</v>
      </c>
      <c r="SW110" s="263">
        <f ca="1">OFFSET('Hero Skills'!$A$1,SW$98,$BJ110)</f>
        <v>0</v>
      </c>
      <c r="SX110" s="263">
        <f ca="1">OFFSET('Hero Skills'!$A$1,SX$98,$BJ110)</f>
        <v>0</v>
      </c>
      <c r="SY110" s="263">
        <f ca="1">OFFSET('Hero Skills'!$A$1,SY$98,$BJ110)</f>
        <v>0</v>
      </c>
      <c r="SZ110" s="263">
        <f ca="1">OFFSET('Hero Skills'!$A$1,SZ$98,$BJ110)</f>
        <v>0</v>
      </c>
      <c r="TA110" s="263">
        <f ca="1">OFFSET('Hero Skills'!$A$1,TA$98,$BJ110)</f>
        <v>0</v>
      </c>
      <c r="TB110" s="263">
        <f ca="1">OFFSET('Hero Skills'!$A$1,TB$98,$BJ110)</f>
        <v>0</v>
      </c>
      <c r="TC110" s="263">
        <f ca="1">OFFSET('Hero Skills'!$A$1,TC$98,$BJ110)</f>
        <v>0</v>
      </c>
      <c r="TD110" s="263">
        <f ca="1">OFFSET('Hero Skills'!$A$1,TD$98,$BJ110)</f>
        <v>0</v>
      </c>
      <c r="TE110" s="263">
        <f ca="1">OFFSET('Hero Skills'!$A$1,TE$98,$BJ110)</f>
        <v>0</v>
      </c>
      <c r="TF110" s="263">
        <f ca="1">OFFSET('Hero Skills'!$A$1,TF$98,$BJ110)</f>
        <v>0</v>
      </c>
      <c r="TG110" s="263">
        <f ca="1">OFFSET('Hero Skills'!$A$1,TG$98,$BJ110)</f>
        <v>0</v>
      </c>
      <c r="TH110" s="263">
        <f ca="1">OFFSET('Hero Skills'!$A$1,TH$98,$BJ110)</f>
        <v>0</v>
      </c>
      <c r="TI110" s="263">
        <f ca="1">OFFSET('Hero Skills'!$A$1,TI$98,$BJ110)</f>
        <v>0</v>
      </c>
      <c r="TJ110" s="263">
        <f ca="1">OFFSET('Hero Skills'!$A$1,TJ$98,$BJ110)</f>
        <v>0</v>
      </c>
      <c r="TK110" s="263">
        <f ca="1">OFFSET('Hero Skills'!$A$1,TK$98,$BJ110)</f>
        <v>0</v>
      </c>
      <c r="TL110" s="263">
        <f ca="1">OFFSET('Hero Skills'!$A$1,TL$98,$BJ110)</f>
        <v>0</v>
      </c>
      <c r="TM110" s="263">
        <f ca="1">OFFSET('Hero Skills'!$A$1,TM$98,$BJ110)</f>
        <v>1</v>
      </c>
      <c r="TN110" s="263">
        <f ca="1">OFFSET('Hero Skills'!$A$1,TN$98,$BJ110)</f>
        <v>1</v>
      </c>
      <c r="TO110" s="263">
        <f ca="1">OFFSET('Hero Skills'!$A$1,TO$98,$BJ110)</f>
        <v>1</v>
      </c>
      <c r="TP110" s="263">
        <f ca="1">OFFSET('Hero Skills'!$A$1,TP$98,$BJ110)</f>
        <v>0</v>
      </c>
      <c r="TQ110" s="263">
        <f ca="1">OFFSET('Hero Skills'!$A$1,TQ$98,$BJ110)</f>
        <v>0</v>
      </c>
      <c r="TR110" s="263">
        <f ca="1">OFFSET('Hero Skills'!$A$1,TR$98,$BJ110)</f>
        <v>0</v>
      </c>
      <c r="TS110" s="263">
        <f ca="1">OFFSET('Hero Skills'!$A$1,TS$98,$BJ110)</f>
        <v>0</v>
      </c>
      <c r="TT110" s="263">
        <f ca="1">OFFSET('Hero Skills'!$A$1,TT$98,$BJ110)</f>
        <v>0</v>
      </c>
      <c r="TU110" s="263">
        <f ca="1">OFFSET('Hero Skills'!$A$1,TU$98,$BJ110)</f>
        <v>0</v>
      </c>
      <c r="TV110" s="263">
        <f ca="1">OFFSET('Hero Skills'!$A$1,TV$98,$BJ110)</f>
        <v>0</v>
      </c>
      <c r="TW110" s="263">
        <f ca="1">OFFSET('Hero Skills'!$A$1,TW$98,$BJ110)</f>
        <v>0</v>
      </c>
      <c r="TX110" s="263">
        <f ca="1">OFFSET('Hero Skills'!$A$1,TX$98,$BJ110)</f>
        <v>0</v>
      </c>
      <c r="TY110" s="263">
        <f ca="1">OFFSET('Hero Skills'!$A$1,TY$98,$BJ110)</f>
        <v>0</v>
      </c>
      <c r="TZ110" s="263">
        <f ca="1">OFFSET('Hero Skills'!$A$1,TZ$98,$BJ110)</f>
        <v>0</v>
      </c>
      <c r="UA110" s="263">
        <f ca="1">OFFSET('Hero Skills'!$A$1,UA$98,$BJ110)</f>
        <v>0</v>
      </c>
      <c r="UB110" s="263">
        <f ca="1">OFFSET('Hero Skills'!$A$1,UB$98,$BJ110)</f>
        <v>0</v>
      </c>
      <c r="UC110" s="263">
        <f ca="1">OFFSET('Hero Skills'!$A$1,UC$98,$BJ110)</f>
        <v>0</v>
      </c>
      <c r="UD110" s="263">
        <f ca="1">OFFSET('Hero Skills'!$A$1,UD$98,$BJ110)</f>
        <v>0</v>
      </c>
      <c r="UE110" s="263">
        <f ca="1">OFFSET('Hero Skills'!$A$1,UE$98,$BJ110)</f>
        <v>0</v>
      </c>
      <c r="UF110" s="263">
        <f ca="1">OFFSET('Hero Skills'!$A$1,UF$98,$BJ110)</f>
        <v>0</v>
      </c>
      <c r="UG110" s="263">
        <f ca="1">OFFSET('Hero Skills'!$A$1,UG$98,$BJ110)</f>
        <v>0</v>
      </c>
      <c r="UH110" s="263">
        <f ca="1">OFFSET('Hero Skills'!$A$1,UH$98,$BJ110)</f>
        <v>0</v>
      </c>
      <c r="UI110" s="263">
        <f ca="1">OFFSET('Hero Skills'!$A$1,UI$98,$BJ110)</f>
        <v>0</v>
      </c>
      <c r="UJ110" s="263">
        <f ca="1">OFFSET('Hero Skills'!$A$1,UJ$98,$BJ110)</f>
        <v>0</v>
      </c>
      <c r="UK110" s="263">
        <f ca="1">OFFSET('Hero Skills'!$A$1,UK$98,$BJ110)</f>
        <v>0</v>
      </c>
      <c r="UL110" s="263">
        <f ca="1">OFFSET('Hero Skills'!$A$1,UL$98,$BJ110)</f>
        <v>0</v>
      </c>
      <c r="UM110" s="263">
        <f ca="1">OFFSET('Hero Skills'!$A$1,UM$98,$BJ110)</f>
        <v>0</v>
      </c>
      <c r="UN110" s="263">
        <f ca="1">OFFSET('Hero Skills'!$A$1,UN$98,$BJ110)</f>
        <v>0</v>
      </c>
      <c r="UO110" s="263">
        <f ca="1">OFFSET('Hero Skills'!$A$1,UO$98,$BJ110)</f>
        <v>0</v>
      </c>
      <c r="UP110" s="263">
        <f ca="1">OFFSET('Hero Skills'!$A$1,UP$98,$BJ110)</f>
        <v>0</v>
      </c>
      <c r="UQ110" s="263">
        <f ca="1">OFFSET('Hero Skills'!$A$1,UQ$98,$BJ110)</f>
        <v>0</v>
      </c>
      <c r="UR110" s="263">
        <f ca="1">OFFSET('Hero Skills'!$A$1,UR$98,$BJ110)</f>
        <v>0</v>
      </c>
      <c r="US110" s="263">
        <f ca="1">OFFSET('Hero Skills'!$A$1,US$98,$BJ110)</f>
        <v>0</v>
      </c>
      <c r="UT110" s="263">
        <f ca="1">OFFSET('Hero Skills'!$A$1,UT$98,$BJ110)</f>
        <v>0</v>
      </c>
      <c r="UU110" s="263">
        <f ca="1">OFFSET('Hero Skills'!$A$1,UU$98,$BJ110)</f>
        <v>0</v>
      </c>
      <c r="UV110" s="263">
        <f ca="1">OFFSET('Hero Skills'!$A$1,UV$98,$BJ110)</f>
        <v>0</v>
      </c>
      <c r="UW110" s="263">
        <f ca="1">OFFSET('Hero Skills'!$A$1,UW$98,$BJ110)</f>
        <v>0</v>
      </c>
      <c r="UX110" s="263">
        <f ca="1">OFFSET('Hero Skills'!$A$1,UX$98,$BJ110)</f>
        <v>0</v>
      </c>
      <c r="UY110" s="263">
        <f ca="1">OFFSET('Hero Skills'!$A$1,UY$98,$BJ110)</f>
        <v>0</v>
      </c>
      <c r="UZ110" s="263">
        <f ca="1">OFFSET('Hero Skills'!$A$1,UZ$98,$BJ110)</f>
        <v>0</v>
      </c>
      <c r="VA110" s="263">
        <f ca="1">OFFSET('Hero Skills'!$A$1,VA$98,$BJ110)</f>
        <v>0</v>
      </c>
      <c r="VB110" s="263">
        <f ca="1">OFFSET('Hero Skills'!$A$1,VB$98,$BJ110)</f>
        <v>0</v>
      </c>
      <c r="VC110" s="263">
        <f ca="1">OFFSET('Hero Skills'!$A$1,VC$98,$BJ110)</f>
        <v>0</v>
      </c>
      <c r="VD110" s="263">
        <f ca="1">OFFSET('Hero Skills'!$A$1,VD$98,$BJ110)</f>
        <v>0</v>
      </c>
      <c r="VE110" s="263">
        <f ca="1">OFFSET('Hero Skills'!$A$1,VE$98,$BJ110)</f>
        <v>0</v>
      </c>
      <c r="VF110" s="263">
        <f ca="1">OFFSET('Hero Skills'!$A$1,VF$98,$BJ110)</f>
        <v>0</v>
      </c>
      <c r="VG110" s="263">
        <f ca="1">OFFSET('Hero Skills'!$A$1,VG$98,$BJ110)</f>
        <v>0</v>
      </c>
      <c r="VH110" s="263">
        <f ca="1">OFFSET('Hero Skills'!$A$1,VH$98,$BJ110)</f>
        <v>0</v>
      </c>
      <c r="VI110" s="263">
        <f ca="1">OFFSET('Hero Skills'!$A$1,VI$98,$BJ110)</f>
        <v>0</v>
      </c>
      <c r="VJ110" s="263">
        <f ca="1">OFFSET('Hero Skills'!$A$1,VJ$98,$BJ110)</f>
        <v>0</v>
      </c>
      <c r="VK110" s="263">
        <f ca="1">OFFSET('Hero Skills'!$A$1,VK$98,$BJ110)</f>
        <v>0</v>
      </c>
      <c r="VL110" s="263">
        <f ca="1">OFFSET('Hero Skills'!$A$1,VL$98,$BJ110)</f>
        <v>0</v>
      </c>
      <c r="VM110" s="263">
        <f ca="1">OFFSET('Hero Skills'!$A$1,VM$98,$BJ110)</f>
        <v>0</v>
      </c>
      <c r="VN110" s="263">
        <f ca="1">OFFSET('Hero Skills'!$A$1,VN$98,$BJ110)</f>
        <v>0</v>
      </c>
      <c r="VO110" s="263">
        <f ca="1">OFFSET('Hero Skills'!$A$1,VO$98,$BJ110)</f>
        <v>0</v>
      </c>
      <c r="VP110" s="263">
        <f ca="1">OFFSET('Hero Skills'!$A$1,VP$98,$BJ110)</f>
        <v>0</v>
      </c>
      <c r="VQ110" s="263">
        <f ca="1">OFFSET('Hero Skills'!$A$1,VQ$98,$BJ110)</f>
        <v>0</v>
      </c>
      <c r="VR110" s="263">
        <f ca="1">OFFSET('Hero Skills'!$A$1,VR$98,$BJ110)</f>
        <v>0</v>
      </c>
      <c r="VS110" s="263">
        <f ca="1">OFFSET('Hero Skills'!$A$1,VS$98,$BJ110)</f>
        <v>0</v>
      </c>
      <c r="VT110" s="263">
        <f ca="1">OFFSET('Hero Skills'!$A$1,VT$98,$BJ110)</f>
        <v>0</v>
      </c>
      <c r="VU110" s="263">
        <f ca="1">OFFSET('Hero Skills'!$A$1,VU$98,$BJ110)</f>
        <v>0</v>
      </c>
      <c r="VV110" s="263">
        <f ca="1">OFFSET('Hero Skills'!$A$1,VV$98,$BJ110)</f>
        <v>0</v>
      </c>
      <c r="VW110" s="263">
        <f ca="1">OFFSET('Hero Skills'!$A$1,VW$98,$BJ110)</f>
        <v>0</v>
      </c>
      <c r="VX110" s="263">
        <f ca="1">OFFSET('Hero Skills'!$A$1,VX$98,$BJ110)</f>
        <v>0</v>
      </c>
      <c r="VY110" s="263">
        <f ca="1">OFFSET('Hero Skills'!$A$1,VY$98,$BJ110)</f>
        <v>0</v>
      </c>
      <c r="VZ110" s="263">
        <f ca="1">OFFSET('Hero Skills'!$A$1,VZ$98,$BJ110)</f>
        <v>0</v>
      </c>
      <c r="WA110" s="263">
        <f ca="1">OFFSET('Hero Skills'!$A$1,WA$98,$BJ110)</f>
        <v>0</v>
      </c>
      <c r="WB110" s="263">
        <f ca="1">OFFSET('Hero Skills'!$A$1,WB$98,$BJ110)</f>
        <v>0</v>
      </c>
    </row>
    <row r="111" spans="1:600" ht="12.75" x14ac:dyDescent="0.2">
      <c r="A111" s="2"/>
      <c r="B111" s="2"/>
      <c r="C111" s="2"/>
      <c r="D111" s="2"/>
      <c r="E111" s="2"/>
      <c r="F111" s="70"/>
      <c r="G111" s="2"/>
      <c r="H111" s="2"/>
      <c r="I111" s="2"/>
      <c r="J111" s="2"/>
      <c r="K111" s="2"/>
      <c r="L111" s="70"/>
      <c r="M111" s="70"/>
      <c r="N111" s="7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AF111" s="27" t="s">
        <v>159</v>
      </c>
      <c r="AI111" s="143">
        <f>(1+$L$10)</f>
        <v>0.417605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F111" s="27"/>
      <c r="BG111" s="27"/>
      <c r="BH111" s="27"/>
      <c r="BI111" s="27"/>
      <c r="BJ111" s="27">
        <v>12</v>
      </c>
      <c r="BK111" s="27" t="s">
        <v>160</v>
      </c>
      <c r="BL111" s="27">
        <f ca="1">OFFSET('Hero Skills'!$A$1,BL$98,$BJ111)</f>
        <v>0</v>
      </c>
      <c r="BM111" s="27">
        <f ca="1">OFFSET('Hero Skills'!$A$1,BM$98,$BJ111)</f>
        <v>0</v>
      </c>
      <c r="BN111" s="27">
        <f ca="1">OFFSET('Hero Skills'!$A$1,BN$98,$BJ111)</f>
        <v>0</v>
      </c>
      <c r="BO111" s="27">
        <f ca="1">OFFSET('Hero Skills'!$A$1,BO$98,$BJ111)</f>
        <v>0</v>
      </c>
      <c r="BP111" s="27">
        <f ca="1">OFFSET('Hero Skills'!$A$1,BP$98,$BJ111)</f>
        <v>0</v>
      </c>
      <c r="BQ111" s="27">
        <f ca="1">OFFSET('Hero Skills'!$A$1,BQ$98,$BJ111)</f>
        <v>0</v>
      </c>
      <c r="BR111" s="27">
        <f ca="1">OFFSET('Hero Skills'!$A$1,BR$98,$BJ111)</f>
        <v>0</v>
      </c>
      <c r="BS111" s="27">
        <f ca="1">OFFSET('Hero Skills'!$A$1,BS$98,$BJ111)</f>
        <v>0</v>
      </c>
      <c r="BT111" s="27" t="str">
        <f ca="1">OFFSET('Hero Skills'!$A$1,BT$98,$BJ111)</f>
        <v>Strikes</v>
      </c>
      <c r="BU111" s="27">
        <f ca="1">OFFSET('Hero Skills'!$A$1,BU$98,$BJ111)</f>
        <v>0</v>
      </c>
      <c r="BV111" s="27">
        <f ca="1">OFFSET('Hero Skills'!$A$1,BV$98,$BJ111)</f>
        <v>0</v>
      </c>
      <c r="BW111" s="27">
        <f ca="1">OFFSET('Hero Skills'!$A$1,BW$98,$BJ111)</f>
        <v>0</v>
      </c>
      <c r="BX111" s="27">
        <f ca="1">OFFSET('Hero Skills'!$A$1,BX$98,$BJ111)</f>
        <v>0</v>
      </c>
      <c r="BY111" s="27">
        <f ca="1">OFFSET('Hero Skills'!$A$1,BY$98,$BJ111)</f>
        <v>0</v>
      </c>
      <c r="BZ111" s="27">
        <f ca="1">OFFSET('Hero Skills'!$A$1,BZ$98,$BJ111)</f>
        <v>0</v>
      </c>
      <c r="CA111" s="27" t="str">
        <f ca="1">OFFSET('Hero Skills'!$A$1,CA$98,$BJ111)</f>
        <v>Strikes</v>
      </c>
      <c r="CB111" s="27" t="str">
        <f ca="1">OFFSET('Hero Skills'!$A$1,CB$98,$BJ111)</f>
        <v>Received</v>
      </c>
      <c r="CC111" s="27">
        <f ca="1">OFFSET('Hero Skills'!$A$1,CC$98,$BJ111)</f>
        <v>0</v>
      </c>
      <c r="CD111" s="27">
        <f ca="1">OFFSET('Hero Skills'!$A$1,CD$98,$BJ111)</f>
        <v>0</v>
      </c>
      <c r="CE111" s="27">
        <f ca="1">OFFSET('Hero Skills'!$A$1,CE$98,$BJ111)</f>
        <v>0</v>
      </c>
      <c r="CF111" s="27">
        <f ca="1">OFFSET('Hero Skills'!$A$1,CF$98,$BJ111)</f>
        <v>0</v>
      </c>
      <c r="CG111" s="27">
        <f ca="1">OFFSET('Hero Skills'!$A$1,CG$98,$BJ111)</f>
        <v>0</v>
      </c>
      <c r="CH111" s="27">
        <f ca="1">OFFSET('Hero Skills'!$A$1,CH$98,$BJ111)</f>
        <v>0</v>
      </c>
      <c r="CI111" s="27">
        <f ca="1">OFFSET('Hero Skills'!$A$1,CI$98,$BJ111)</f>
        <v>0</v>
      </c>
      <c r="CJ111" s="27">
        <f ca="1">OFFSET('Hero Skills'!$A$1,CJ$98,$BJ111)</f>
        <v>0</v>
      </c>
      <c r="CK111" s="27">
        <f ca="1">OFFSET('Hero Skills'!$A$1,CK$98,$BJ111)</f>
        <v>0</v>
      </c>
      <c r="CL111" s="27">
        <f ca="1">OFFSET('Hero Skills'!$A$1,CL$98,$BJ111)</f>
        <v>0</v>
      </c>
      <c r="CM111" s="27">
        <f ca="1">OFFSET('Hero Skills'!$A$1,CM$98,$BJ111)</f>
        <v>0</v>
      </c>
      <c r="CN111" s="27">
        <f ca="1">OFFSET('Hero Skills'!$A$1,CN$98,$BJ111)</f>
        <v>0</v>
      </c>
      <c r="CO111" s="27">
        <f ca="1">OFFSET('Hero Skills'!$A$1,CO$98,$BJ111)</f>
        <v>0</v>
      </c>
      <c r="CP111" s="27" t="str">
        <f ca="1">OFFSET('Hero Skills'!$A$1,CP$98,$BJ111)</f>
        <v>Strikes</v>
      </c>
      <c r="CQ111" s="27" t="str">
        <f ca="1">OFFSET('Hero Skills'!$A$1,CQ$98,$BJ111)</f>
        <v>Strikes</v>
      </c>
      <c r="CR111" s="27">
        <f ca="1">OFFSET('Hero Skills'!$A$1,CR$98,$BJ111)</f>
        <v>0</v>
      </c>
      <c r="CS111" s="27">
        <f ca="1">OFFSET('Hero Skills'!$A$1,CS$98,$BJ111)</f>
        <v>0</v>
      </c>
      <c r="CT111" s="27">
        <f ca="1">OFFSET('Hero Skills'!$A$1,CT$98,$BJ111)</f>
        <v>0</v>
      </c>
      <c r="CU111" s="27">
        <f ca="1">OFFSET('Hero Skills'!$A$1,CU$98,$BJ111)</f>
        <v>0</v>
      </c>
      <c r="CV111" s="27">
        <f ca="1">OFFSET('Hero Skills'!$A$1,CV$98,$BJ111)</f>
        <v>0</v>
      </c>
      <c r="CW111" s="27">
        <f ca="1">OFFSET('Hero Skills'!$A$1,CW$98,$BJ111)</f>
        <v>0</v>
      </c>
      <c r="CX111" s="27">
        <f ca="1">OFFSET('Hero Skills'!$A$1,CX$98,$BJ111)</f>
        <v>0</v>
      </c>
      <c r="CY111" s="27">
        <f ca="1">OFFSET('Hero Skills'!$A$1,CY$98,$BJ111)</f>
        <v>0</v>
      </c>
      <c r="CZ111" s="27">
        <f ca="1">OFFSET('Hero Skills'!$A$1,CZ$98,$BJ111)</f>
        <v>0</v>
      </c>
      <c r="DA111" s="27">
        <f ca="1">OFFSET('Hero Skills'!$A$1,DA$98,$BJ111)</f>
        <v>0</v>
      </c>
      <c r="DB111" s="27">
        <f ca="1">OFFSET('Hero Skills'!$A$1,DB$98,$BJ111)</f>
        <v>0</v>
      </c>
      <c r="DC111" s="27">
        <f ca="1">OFFSET('Hero Skills'!$A$1,DC$98,$BJ111)</f>
        <v>0</v>
      </c>
      <c r="DD111" s="27">
        <f ca="1">OFFSET('Hero Skills'!$A$1,DD$98,$BJ111)</f>
        <v>0</v>
      </c>
      <c r="DE111" s="27">
        <f ca="1">OFFSET('Hero Skills'!$A$1,DE$98,$BJ111)</f>
        <v>0</v>
      </c>
      <c r="DF111" s="27">
        <f ca="1">OFFSET('Hero Skills'!$A$1,DF$98,$BJ111)</f>
        <v>0</v>
      </c>
      <c r="DG111" s="27">
        <f ca="1">OFFSET('Hero Skills'!$A$1,DG$98,$BJ111)</f>
        <v>0</v>
      </c>
      <c r="DH111" s="27">
        <f ca="1">OFFSET('Hero Skills'!$A$1,DH$98,$BJ111)</f>
        <v>0</v>
      </c>
      <c r="DI111" s="27">
        <f ca="1">OFFSET('Hero Skills'!$A$1,DI$98,$BJ111)</f>
        <v>0</v>
      </c>
      <c r="DJ111" s="27" t="str">
        <f ca="1">OFFSET('Hero Skills'!$A$1,DJ$98,$BJ111)</f>
        <v>Turns</v>
      </c>
      <c r="DK111" s="27" t="str">
        <f ca="1">OFFSET('Hero Skills'!$A$1,DK$98,$BJ111)</f>
        <v>Turns</v>
      </c>
      <c r="DL111" s="27">
        <f ca="1">OFFSET('Hero Skills'!$A$1,DL$98,$BJ111)</f>
        <v>0</v>
      </c>
      <c r="DM111" s="27">
        <f ca="1">OFFSET('Hero Skills'!$A$1,DM$98,$BJ111)</f>
        <v>0</v>
      </c>
      <c r="DN111" s="27">
        <f ca="1">OFFSET('Hero Skills'!$A$1,DN$98,$BJ111)</f>
        <v>0</v>
      </c>
      <c r="DO111" s="27">
        <f ca="1">OFFSET('Hero Skills'!$A$1,DO$98,$BJ111)</f>
        <v>0</v>
      </c>
      <c r="DP111" s="27">
        <f ca="1">OFFSET('Hero Skills'!$A$1,DP$98,$BJ111)</f>
        <v>0</v>
      </c>
      <c r="DQ111" s="27">
        <f ca="1">OFFSET('Hero Skills'!$A$1,DQ$98,$BJ111)</f>
        <v>0</v>
      </c>
      <c r="DR111" s="27" t="str">
        <f ca="1">OFFSET('Hero Skills'!$A$1,DR$98,$BJ111)</f>
        <v>Received</v>
      </c>
      <c r="DS111" s="27" t="str">
        <f ca="1">OFFSET('Hero Skills'!$A$1,DS$98,$BJ111)</f>
        <v>Strikes</v>
      </c>
      <c r="DT111" s="27" t="str">
        <f ca="1">OFFSET('Hero Skills'!$A$1,DT$98,$BJ111)</f>
        <v>Strikes</v>
      </c>
      <c r="DU111" s="27" t="str">
        <f ca="1">OFFSET('Hero Skills'!$A$1,DU$98,$BJ111)</f>
        <v>Strikes</v>
      </c>
      <c r="DV111" s="27" t="str">
        <f ca="1">OFFSET('Hero Skills'!$A$1,DV$98,$BJ111)</f>
        <v>Turns</v>
      </c>
      <c r="DW111" s="27" t="str">
        <f ca="1">OFFSET('Hero Skills'!$A$1,DW$98,$BJ111)</f>
        <v>Turns</v>
      </c>
      <c r="DX111" s="27" t="str">
        <f ca="1">OFFSET('Hero Skills'!$A$1,DX$98,$BJ111)</f>
        <v>Turns</v>
      </c>
      <c r="DY111" s="27">
        <f ca="1">OFFSET('Hero Skills'!$A$1,DY$98,$BJ111)</f>
        <v>0</v>
      </c>
      <c r="DZ111" s="27">
        <f ca="1">OFFSET('Hero Skills'!$A$1,DZ$98,$BJ111)</f>
        <v>0</v>
      </c>
      <c r="EA111" s="27">
        <f ca="1">OFFSET('Hero Skills'!$A$1,EA$98,$BJ111)</f>
        <v>0</v>
      </c>
      <c r="EB111" s="27">
        <f ca="1">OFFSET('Hero Skills'!$A$1,EB$98,$BJ111)</f>
        <v>0</v>
      </c>
      <c r="EC111" s="27">
        <f ca="1">OFFSET('Hero Skills'!$A$1,EC$98,$BJ111)</f>
        <v>0</v>
      </c>
      <c r="ED111" s="27">
        <f ca="1">OFFSET('Hero Skills'!$A$1,ED$98,$BJ111)</f>
        <v>0</v>
      </c>
      <c r="EE111" s="27">
        <f ca="1">OFFSET('Hero Skills'!$A$1,EE$98,$BJ111)</f>
        <v>0</v>
      </c>
      <c r="EF111" s="27">
        <f ca="1">OFFSET('Hero Skills'!$A$1,EF$98,$BJ111)</f>
        <v>0</v>
      </c>
      <c r="EG111" s="27">
        <f ca="1">OFFSET('Hero Skills'!$A$1,EG$98,$BJ111)</f>
        <v>0</v>
      </c>
      <c r="EH111" s="27">
        <f ca="1">OFFSET('Hero Skills'!$A$1,EH$98,$BJ111)</f>
        <v>0</v>
      </c>
      <c r="EI111" s="27">
        <f ca="1">OFFSET('Hero Skills'!$A$1,EI$98,$BJ111)</f>
        <v>0</v>
      </c>
      <c r="EJ111" s="27">
        <f ca="1">OFFSET('Hero Skills'!$A$1,EJ$98,$BJ111)</f>
        <v>0</v>
      </c>
      <c r="EK111" s="27">
        <f ca="1">OFFSET('Hero Skills'!$A$1,EK$98,$BJ111)</f>
        <v>0</v>
      </c>
      <c r="EL111" s="27">
        <f ca="1">OFFSET('Hero Skills'!$A$1,EL$98,$BJ111)</f>
        <v>0</v>
      </c>
      <c r="EM111" s="27">
        <f ca="1">OFFSET('Hero Skills'!$A$1,EM$98,$BJ111)</f>
        <v>0</v>
      </c>
      <c r="EN111" s="27">
        <f ca="1">OFFSET('Hero Skills'!$A$1,EN$98,$BJ111)</f>
        <v>0</v>
      </c>
      <c r="EO111" s="27">
        <f ca="1">OFFSET('Hero Skills'!$A$1,EO$98,$BJ111)</f>
        <v>0</v>
      </c>
      <c r="EP111" s="27">
        <f ca="1">OFFSET('Hero Skills'!$A$1,EP$98,$BJ111)</f>
        <v>0</v>
      </c>
      <c r="EQ111" s="27">
        <f ca="1">OFFSET('Hero Skills'!$A$1,EQ$98,$BJ111)</f>
        <v>0</v>
      </c>
      <c r="ER111" s="27">
        <f ca="1">OFFSET('Hero Skills'!$A$1,ER$98,$BJ111)</f>
        <v>0</v>
      </c>
      <c r="ES111" s="27">
        <f ca="1">OFFSET('Hero Skills'!$A$1,ES$98,$BJ111)</f>
        <v>0</v>
      </c>
      <c r="ET111" s="27">
        <f ca="1">OFFSET('Hero Skills'!$A$1,ET$98,$BJ111)</f>
        <v>0</v>
      </c>
      <c r="EU111" s="27">
        <f ca="1">OFFSET('Hero Skills'!$A$1,EU$98,$BJ111)</f>
        <v>0</v>
      </c>
      <c r="EV111" s="27">
        <f ca="1">OFFSET('Hero Skills'!$A$1,EV$98,$BJ111)</f>
        <v>0</v>
      </c>
      <c r="EW111" s="27">
        <f ca="1">OFFSET('Hero Skills'!$A$1,EW$98,$BJ111)</f>
        <v>0</v>
      </c>
      <c r="EX111" s="27">
        <f ca="1">OFFSET('Hero Skills'!$A$1,EX$98,$BJ111)</f>
        <v>0</v>
      </c>
      <c r="EY111" s="27">
        <f ca="1">OFFSET('Hero Skills'!$A$1,EY$98,$BJ111)</f>
        <v>0</v>
      </c>
      <c r="EZ111" s="27">
        <f ca="1">OFFSET('Hero Skills'!$A$1,EZ$98,$BJ111)</f>
        <v>0</v>
      </c>
      <c r="FA111" s="27">
        <f ca="1">OFFSET('Hero Skills'!$A$1,FA$98,$BJ111)</f>
        <v>0</v>
      </c>
      <c r="FB111" s="27">
        <f ca="1">OFFSET('Hero Skills'!$A$1,FB$98,$BJ111)</f>
        <v>0</v>
      </c>
      <c r="FC111" s="27" t="str">
        <f ca="1">OFFSET('Hero Skills'!$A$1,FC$98,$BJ111)</f>
        <v>Strikes</v>
      </c>
      <c r="FD111" s="27" t="str">
        <f ca="1">OFFSET('Hero Skills'!$A$1,FD$98,$BJ111)</f>
        <v>Received</v>
      </c>
      <c r="FE111" s="27" t="str">
        <f ca="1">OFFSET('Hero Skills'!$A$1,FE$98,$BJ111)</f>
        <v>Strikes</v>
      </c>
      <c r="FF111" s="27" t="str">
        <f ca="1">OFFSET('Hero Skills'!$A$1,FF$98,$BJ111)</f>
        <v>Received</v>
      </c>
      <c r="FG111" s="27">
        <f ca="1">OFFSET('Hero Skills'!$A$1,FG$98,$BJ111)</f>
        <v>0</v>
      </c>
      <c r="FH111" s="27">
        <f ca="1">OFFSET('Hero Skills'!$A$1,FH$98,$BJ111)</f>
        <v>0</v>
      </c>
      <c r="FI111" s="27">
        <f ca="1">OFFSET('Hero Skills'!$A$1,FI$98,$BJ111)</f>
        <v>0</v>
      </c>
      <c r="FJ111" s="27">
        <f ca="1">OFFSET('Hero Skills'!$A$1,FJ$98,$BJ111)</f>
        <v>0</v>
      </c>
      <c r="FK111" s="27">
        <f ca="1">OFFSET('Hero Skills'!$A$1,FK$98,$BJ111)</f>
        <v>0</v>
      </c>
      <c r="FL111" s="27">
        <f ca="1">OFFSET('Hero Skills'!$A$1,FL$98,$BJ111)</f>
        <v>0</v>
      </c>
      <c r="FM111" s="27">
        <f ca="1">OFFSET('Hero Skills'!$A$1,FM$98,$BJ111)</f>
        <v>0</v>
      </c>
      <c r="FN111" s="27">
        <f ca="1">OFFSET('Hero Skills'!$A$1,FN$98,$BJ111)</f>
        <v>0</v>
      </c>
      <c r="FO111" s="27" t="str">
        <f ca="1">OFFSET('Hero Skills'!$A$1,FO$98,$BJ111)</f>
        <v>Strikes</v>
      </c>
      <c r="FP111" s="27" t="str">
        <f ca="1">OFFSET('Hero Skills'!$A$1,FP$98,$BJ111)</f>
        <v>Strikes</v>
      </c>
      <c r="FQ111" s="27" t="str">
        <f ca="1">OFFSET('Hero Skills'!$A$1,FQ$98,$BJ111)</f>
        <v>Strikes</v>
      </c>
      <c r="FR111" s="27" t="str">
        <f ca="1">OFFSET('Hero Skills'!$A$1,FR$98,$BJ111)</f>
        <v>Strikes</v>
      </c>
      <c r="FS111" s="27" t="str">
        <f ca="1">OFFSET('Hero Skills'!$A$1,FS$98,$BJ111)</f>
        <v>Strikes</v>
      </c>
      <c r="FT111" s="27" t="str">
        <f ca="1">OFFSET('Hero Skills'!$A$1,FT$98,$BJ111)</f>
        <v>Strikes</v>
      </c>
      <c r="FU111" s="27">
        <f ca="1">OFFSET('Hero Skills'!$A$1,FU$98,$BJ111)</f>
        <v>0</v>
      </c>
      <c r="FV111" s="27">
        <f ca="1">OFFSET('Hero Skills'!$A$1,FV$98,$BJ111)</f>
        <v>0</v>
      </c>
      <c r="FW111" s="27">
        <f ca="1">OFFSET('Hero Skills'!$A$1,FW$98,$BJ111)</f>
        <v>0</v>
      </c>
      <c r="FX111" s="27">
        <f ca="1">OFFSET('Hero Skills'!$A$1,FX$98,$BJ111)</f>
        <v>0</v>
      </c>
      <c r="FY111" s="27">
        <f ca="1">OFFSET('Hero Skills'!$A$1,FY$98,$BJ111)</f>
        <v>0</v>
      </c>
      <c r="FZ111" s="27">
        <f ca="1">OFFSET('Hero Skills'!$A$1,FZ$98,$BJ111)</f>
        <v>0</v>
      </c>
      <c r="GA111" s="27" t="str">
        <f ca="1">OFFSET('Hero Skills'!$A$1,GA$98,$BJ111)</f>
        <v>Turns</v>
      </c>
      <c r="GB111" s="27" t="str">
        <f ca="1">OFFSET('Hero Skills'!$A$1,GB$98,$BJ111)</f>
        <v>Turns</v>
      </c>
      <c r="GC111" s="27" t="str">
        <f ca="1">OFFSET('Hero Skills'!$A$1,GC$98,$BJ111)</f>
        <v>Turns</v>
      </c>
      <c r="GD111" s="27" t="str">
        <f ca="1">OFFSET('Hero Skills'!$A$1,GD$98,$BJ111)</f>
        <v>Turns</v>
      </c>
      <c r="GE111" s="27">
        <f ca="1">OFFSET('Hero Skills'!$A$1,GE$98,$BJ111)</f>
        <v>0</v>
      </c>
      <c r="GF111" s="27">
        <f ca="1">OFFSET('Hero Skills'!$A$1,GF$98,$BJ111)</f>
        <v>0</v>
      </c>
      <c r="GG111" s="27">
        <f ca="1">OFFSET('Hero Skills'!$A$1,GG$98,$BJ111)</f>
        <v>0</v>
      </c>
      <c r="GH111" s="27">
        <f ca="1">OFFSET('Hero Skills'!$A$1,GH$98,$BJ111)</f>
        <v>0</v>
      </c>
      <c r="GI111" s="27">
        <f ca="1">OFFSET('Hero Skills'!$A$1,GI$98,$BJ111)</f>
        <v>0</v>
      </c>
      <c r="GJ111" s="27">
        <f ca="1">OFFSET('Hero Skills'!$A$1,GJ$98,$BJ111)</f>
        <v>0</v>
      </c>
      <c r="GK111" s="27">
        <f ca="1">OFFSET('Hero Skills'!$A$1,GK$98,$BJ111)</f>
        <v>0</v>
      </c>
      <c r="GL111" s="27">
        <f ca="1">OFFSET('Hero Skills'!$A$1,GL$98,$BJ111)</f>
        <v>0</v>
      </c>
      <c r="GM111" s="27">
        <f ca="1">OFFSET('Hero Skills'!$A$1,GM$98,$BJ111)</f>
        <v>0</v>
      </c>
      <c r="GN111" s="27" t="str">
        <f ca="1">OFFSET('Hero Skills'!$A$1,GN$98,$BJ111)</f>
        <v>Strikes</v>
      </c>
      <c r="GO111" s="27">
        <f ca="1">OFFSET('Hero Skills'!$A$1,GO$98,$BJ111)</f>
        <v>0</v>
      </c>
      <c r="GP111" s="27" t="str">
        <f ca="1">OFFSET('Hero Skills'!$A$1,GP$98,$BJ111)</f>
        <v>Strikes</v>
      </c>
      <c r="GQ111" s="27" t="str">
        <f ca="1">OFFSET('Hero Skills'!$A$1,GQ$98,$BJ111)</f>
        <v>Strikes</v>
      </c>
      <c r="GR111" s="27" t="str">
        <f ca="1">OFFSET('Hero Skills'!$A$1,GR$98,$BJ111)</f>
        <v>Strikes</v>
      </c>
      <c r="GS111" s="27">
        <f ca="1">OFFSET('Hero Skills'!$A$1,GS$98,$BJ111)</f>
        <v>0</v>
      </c>
      <c r="GT111" s="27">
        <f ca="1">OFFSET('Hero Skills'!$A$1,GT$98,$BJ111)</f>
        <v>0</v>
      </c>
      <c r="GU111" s="27">
        <f ca="1">OFFSET('Hero Skills'!$A$1,GU$98,$BJ111)</f>
        <v>0</v>
      </c>
      <c r="GV111" s="27">
        <f ca="1">OFFSET('Hero Skills'!$A$1,GV$98,$BJ111)</f>
        <v>0</v>
      </c>
      <c r="GW111" s="27">
        <f ca="1">OFFSET('Hero Skills'!$A$1,GW$98,$BJ111)</f>
        <v>0</v>
      </c>
      <c r="GX111" s="27">
        <f ca="1">OFFSET('Hero Skills'!$A$1,GX$98,$BJ111)</f>
        <v>0</v>
      </c>
      <c r="GY111" s="27">
        <f ca="1">OFFSET('Hero Skills'!$A$1,GY$98,$BJ111)</f>
        <v>0</v>
      </c>
      <c r="GZ111" s="27">
        <f ca="1">OFFSET('Hero Skills'!$A$1,GZ$98,$BJ111)</f>
        <v>0</v>
      </c>
      <c r="HA111" s="27">
        <f ca="1">OFFSET('Hero Skills'!$A$1,HA$98,$BJ111)</f>
        <v>0</v>
      </c>
      <c r="HB111" s="27">
        <f ca="1">OFFSET('Hero Skills'!$A$1,HB$98,$BJ111)</f>
        <v>0</v>
      </c>
      <c r="HC111" s="27">
        <f ca="1">OFFSET('Hero Skills'!$A$1,HC$98,$BJ111)</f>
        <v>0</v>
      </c>
      <c r="HD111" s="27">
        <f ca="1">OFFSET('Hero Skills'!$A$1,HD$98,$BJ111)</f>
        <v>0</v>
      </c>
      <c r="HE111" s="27">
        <f ca="1">OFFSET('Hero Skills'!$A$1,HE$98,$BJ111)</f>
        <v>0</v>
      </c>
      <c r="HF111" s="27">
        <f ca="1">OFFSET('Hero Skills'!$A$1,HF$98,$BJ111)</f>
        <v>0</v>
      </c>
      <c r="HG111" s="27">
        <f ca="1">OFFSET('Hero Skills'!$A$1,HG$98,$BJ111)</f>
        <v>0</v>
      </c>
      <c r="HH111" s="27">
        <f ca="1">OFFSET('Hero Skills'!$A$1,HH$98,$BJ111)</f>
        <v>0</v>
      </c>
      <c r="HI111" s="27">
        <f ca="1">OFFSET('Hero Skills'!$A$1,HI$98,$BJ111)</f>
        <v>0</v>
      </c>
      <c r="HJ111" s="27">
        <f ca="1">OFFSET('Hero Skills'!$A$1,HJ$98,$BJ111)</f>
        <v>0</v>
      </c>
      <c r="HK111" s="27">
        <f ca="1">OFFSET('Hero Skills'!$A$1,HK$98,$BJ111)</f>
        <v>0</v>
      </c>
      <c r="HL111" s="27">
        <f ca="1">OFFSET('Hero Skills'!$A$1,HL$98,$BJ111)</f>
        <v>0</v>
      </c>
      <c r="HM111" s="27">
        <f ca="1">OFFSET('Hero Skills'!$A$1,HM$98,$BJ111)</f>
        <v>0</v>
      </c>
      <c r="HN111" s="27">
        <f ca="1">OFFSET('Hero Skills'!$A$1,HN$98,$BJ111)</f>
        <v>0</v>
      </c>
      <c r="HO111" s="27">
        <f ca="1">OFFSET('Hero Skills'!$A$1,HO$98,$BJ111)</f>
        <v>0</v>
      </c>
      <c r="HP111" s="27">
        <f ca="1">OFFSET('Hero Skills'!$A$1,HP$98,$BJ111)</f>
        <v>0</v>
      </c>
      <c r="HQ111" s="27">
        <f ca="1">OFFSET('Hero Skills'!$A$1,HQ$98,$BJ111)</f>
        <v>0</v>
      </c>
      <c r="HR111" s="27">
        <f ca="1">OFFSET('Hero Skills'!$A$1,HR$98,$BJ111)</f>
        <v>0</v>
      </c>
      <c r="HS111" s="27">
        <f ca="1">OFFSET('Hero Skills'!$A$1,HS$98,$BJ111)</f>
        <v>0</v>
      </c>
      <c r="HT111" s="27">
        <f ca="1">OFFSET('Hero Skills'!$A$1,HT$98,$BJ111)</f>
        <v>0</v>
      </c>
      <c r="HU111" s="27">
        <f ca="1">OFFSET('Hero Skills'!$A$1,HU$98,$BJ111)</f>
        <v>0</v>
      </c>
      <c r="HV111" s="27">
        <f ca="1">OFFSET('Hero Skills'!$A$1,HV$98,$BJ111)</f>
        <v>0</v>
      </c>
      <c r="HW111" s="27" t="str">
        <f ca="1">OFFSET('Hero Skills'!$A$1,HW$98,$BJ111)</f>
        <v>Strikes</v>
      </c>
      <c r="HX111" s="27" t="str">
        <f ca="1">OFFSET('Hero Skills'!$A$1,HX$98,$BJ111)</f>
        <v>Strikes</v>
      </c>
      <c r="HY111" s="27" t="str">
        <f ca="1">OFFSET('Hero Skills'!$A$1,HY$98,$BJ111)</f>
        <v>Strikes</v>
      </c>
      <c r="HZ111" s="27">
        <f ca="1">OFFSET('Hero Skills'!$A$1,HZ$98,$BJ111)</f>
        <v>0</v>
      </c>
      <c r="IA111" s="27">
        <f ca="1">OFFSET('Hero Skills'!$A$1,IA$98,$BJ111)</f>
        <v>0</v>
      </c>
      <c r="IB111" s="27">
        <f ca="1">OFFSET('Hero Skills'!$A$1,IB$98,$BJ111)</f>
        <v>0</v>
      </c>
      <c r="IC111" s="27">
        <f ca="1">OFFSET('Hero Skills'!$A$1,IC$98,$BJ111)</f>
        <v>0</v>
      </c>
      <c r="ID111" s="27">
        <f ca="1">OFFSET('Hero Skills'!$A$1,ID$98,$BJ111)</f>
        <v>0</v>
      </c>
      <c r="IE111" s="27">
        <f ca="1">OFFSET('Hero Skills'!$A$1,IE$98,$BJ111)</f>
        <v>0</v>
      </c>
      <c r="IF111" s="27">
        <f ca="1">OFFSET('Hero Skills'!$A$1,IF$98,$BJ111)</f>
        <v>0</v>
      </c>
      <c r="IG111" s="27">
        <f ca="1">OFFSET('Hero Skills'!$A$1,IG$98,$BJ111)</f>
        <v>0</v>
      </c>
      <c r="IH111" s="27">
        <f ca="1">OFFSET('Hero Skills'!$A$1,IH$98,$BJ111)</f>
        <v>0</v>
      </c>
      <c r="II111" s="27">
        <f ca="1">OFFSET('Hero Skills'!$A$1,II$98,$BJ111)</f>
        <v>0</v>
      </c>
      <c r="IJ111" s="27">
        <f ca="1">OFFSET('Hero Skills'!$A$1,IJ$98,$BJ111)</f>
        <v>0</v>
      </c>
      <c r="IK111" s="27">
        <f ca="1">OFFSET('Hero Skills'!$A$1,IK$98,$BJ111)</f>
        <v>0</v>
      </c>
      <c r="IL111" s="27">
        <f ca="1">OFFSET('Hero Skills'!$A$1,IL$98,$BJ111)</f>
        <v>0</v>
      </c>
      <c r="IM111" s="27">
        <f ca="1">OFFSET('Hero Skills'!$A$1,IM$98,$BJ111)</f>
        <v>0</v>
      </c>
      <c r="IN111" s="27">
        <f ca="1">OFFSET('Hero Skills'!$A$1,IN$98,$BJ111)</f>
        <v>0</v>
      </c>
      <c r="IO111" s="27">
        <f ca="1">OFFSET('Hero Skills'!$A$1,IO$98,$BJ111)</f>
        <v>0</v>
      </c>
      <c r="IP111" s="27" t="str">
        <f ca="1">OFFSET('Hero Skills'!$A$1,IP$98,$BJ111)</f>
        <v>Strikes</v>
      </c>
      <c r="IQ111" s="27" t="str">
        <f ca="1">OFFSET('Hero Skills'!$A$1,IQ$98,$BJ111)</f>
        <v>Strikes</v>
      </c>
      <c r="IR111" s="27" t="str">
        <f ca="1">OFFSET('Hero Skills'!$A$1,IR$98,$BJ111)</f>
        <v>Strikes</v>
      </c>
      <c r="IS111" s="27" t="str">
        <f ca="1">OFFSET('Hero Skills'!$A$1,IS$98,$BJ111)</f>
        <v>Strikes</v>
      </c>
      <c r="IT111" s="27">
        <f ca="1">OFFSET('Hero Skills'!$A$1,IT$98,$BJ111)</f>
        <v>0</v>
      </c>
      <c r="IU111" s="27">
        <f ca="1">OFFSET('Hero Skills'!$A$1,IU$98,$BJ111)</f>
        <v>0</v>
      </c>
      <c r="IV111" s="27">
        <f ca="1">OFFSET('Hero Skills'!$A$1,IV$98,$BJ111)</f>
        <v>0</v>
      </c>
      <c r="IW111" s="27">
        <f ca="1">OFFSET('Hero Skills'!$A$1,IW$98,$BJ111)</f>
        <v>0</v>
      </c>
      <c r="IX111" s="27">
        <f ca="1">OFFSET('Hero Skills'!$A$1,IX$98,$BJ111)</f>
        <v>0</v>
      </c>
      <c r="IY111" s="27">
        <f ca="1">OFFSET('Hero Skills'!$A$1,IY$98,$BJ111)</f>
        <v>0</v>
      </c>
      <c r="IZ111" s="27" t="str">
        <f ca="1">OFFSET('Hero Skills'!$A$1,IZ$98,$BJ111)</f>
        <v>Strikes</v>
      </c>
      <c r="JA111" s="27" t="str">
        <f ca="1">OFFSET('Hero Skills'!$A$1,JA$98,$BJ111)</f>
        <v>Strikes</v>
      </c>
      <c r="JB111" s="27">
        <f ca="1">OFFSET('Hero Skills'!$A$1,JB$98,$BJ111)</f>
        <v>0</v>
      </c>
      <c r="JC111" s="27">
        <f ca="1">OFFSET('Hero Skills'!$A$1,JC$98,$BJ111)</f>
        <v>0</v>
      </c>
      <c r="JD111" s="27">
        <f ca="1">OFFSET('Hero Skills'!$A$1,JD$98,$BJ111)</f>
        <v>0</v>
      </c>
      <c r="JE111" s="27">
        <f ca="1">OFFSET('Hero Skills'!$A$1,JE$98,$BJ111)</f>
        <v>0</v>
      </c>
      <c r="JF111" s="27">
        <f ca="1">OFFSET('Hero Skills'!$A$1,JF$98,$BJ111)</f>
        <v>0</v>
      </c>
      <c r="JG111" s="27">
        <f ca="1">OFFSET('Hero Skills'!$A$1,JG$98,$BJ111)</f>
        <v>0</v>
      </c>
      <c r="JH111" s="27">
        <f ca="1">OFFSET('Hero Skills'!$A$1,JH$98,$BJ111)</f>
        <v>0</v>
      </c>
      <c r="JI111" s="27">
        <f ca="1">OFFSET('Hero Skills'!$A$1,JI$98,$BJ111)</f>
        <v>0</v>
      </c>
      <c r="JJ111" s="27">
        <f ca="1">OFFSET('Hero Skills'!$A$1,JJ$98,$BJ111)</f>
        <v>0</v>
      </c>
      <c r="JK111" s="27">
        <f ca="1">OFFSET('Hero Skills'!$A$1,JK$98,$BJ111)</f>
        <v>0</v>
      </c>
      <c r="JL111" s="27">
        <f ca="1">OFFSET('Hero Skills'!$A$1,JL$98,$BJ111)</f>
        <v>0</v>
      </c>
      <c r="JM111" s="27">
        <f ca="1">OFFSET('Hero Skills'!$A$1,JM$98,$BJ111)</f>
        <v>0</v>
      </c>
      <c r="JN111" s="27">
        <f ca="1">OFFSET('Hero Skills'!$A$1,JN$98,$BJ111)</f>
        <v>0</v>
      </c>
      <c r="JO111" s="27">
        <f ca="1">OFFSET('Hero Skills'!$A$1,JO$98,$BJ111)</f>
        <v>0</v>
      </c>
      <c r="JP111" s="27">
        <f ca="1">OFFSET('Hero Skills'!$A$1,JP$98,$BJ111)</f>
        <v>0</v>
      </c>
      <c r="JQ111" s="27">
        <f ca="1">OFFSET('Hero Skills'!$A$1,JQ$98,$BJ111)</f>
        <v>0</v>
      </c>
      <c r="JR111" s="27" t="str">
        <f ca="1">OFFSET('Hero Skills'!$A$1,JR$98,$BJ111)</f>
        <v>Strikes</v>
      </c>
      <c r="JS111" s="27" t="str">
        <f ca="1">OFFSET('Hero Skills'!$A$1,JS$98,$BJ111)</f>
        <v>Strikes</v>
      </c>
      <c r="JT111" s="27" t="str">
        <f ca="1">OFFSET('Hero Skills'!$A$1,JT$98,$BJ111)</f>
        <v>Strikes</v>
      </c>
      <c r="JU111" s="27" t="str">
        <f ca="1">OFFSET('Hero Skills'!$A$1,JU$98,$BJ111)</f>
        <v>Turns</v>
      </c>
      <c r="JV111" s="27">
        <f ca="1">OFFSET('Hero Skills'!$A$1,JV$98,$BJ111)</f>
        <v>0</v>
      </c>
      <c r="JW111" s="27">
        <f ca="1">OFFSET('Hero Skills'!$A$1,JW$98,$BJ111)</f>
        <v>0</v>
      </c>
      <c r="JX111" s="27">
        <f ca="1">OFFSET('Hero Skills'!$A$1,JX$98,$BJ111)</f>
        <v>0</v>
      </c>
      <c r="JY111" s="27">
        <f ca="1">OFFSET('Hero Skills'!$A$1,JY$98,$BJ111)</f>
        <v>0</v>
      </c>
      <c r="JZ111" s="27">
        <f ca="1">OFFSET('Hero Skills'!$A$1,JZ$98,$BJ111)</f>
        <v>0</v>
      </c>
      <c r="KA111" s="27">
        <f ca="1">OFFSET('Hero Skills'!$A$1,KA$98,$BJ111)</f>
        <v>0</v>
      </c>
      <c r="KB111" s="27" t="str">
        <f ca="1">OFFSET('Hero Skills'!$A$1,KB$98,$BJ111)</f>
        <v>Turns</v>
      </c>
      <c r="KC111" s="27" t="str">
        <f ca="1">OFFSET('Hero Skills'!$A$1,KC$98,$BJ111)</f>
        <v>Turns</v>
      </c>
      <c r="KD111" s="27" t="str">
        <f ca="1">OFFSET('Hero Skills'!$A$1,KD$98,$BJ111)</f>
        <v>Turns</v>
      </c>
      <c r="KE111" s="27" t="str">
        <f ca="1">OFFSET('Hero Skills'!$A$1,KE$98,$BJ111)</f>
        <v>Turns</v>
      </c>
      <c r="KF111" s="27">
        <f ca="1">OFFSET('Hero Skills'!$A$1,KF$98,$BJ111)</f>
        <v>0</v>
      </c>
      <c r="KG111" s="27">
        <f ca="1">OFFSET('Hero Skills'!$A$1,KG$98,$BJ111)</f>
        <v>0</v>
      </c>
      <c r="KH111" s="27">
        <f ca="1">OFFSET('Hero Skills'!$A$1,KH$98,$BJ111)</f>
        <v>0</v>
      </c>
      <c r="KI111" s="27">
        <f ca="1">OFFSET('Hero Skills'!$A$1,KI$98,$BJ111)</f>
        <v>0</v>
      </c>
      <c r="KJ111" s="27">
        <f ca="1">OFFSET('Hero Skills'!$A$1,KJ$98,$BJ111)</f>
        <v>0</v>
      </c>
      <c r="KK111" s="27">
        <f ca="1">OFFSET('Hero Skills'!$A$1,KK$98,$BJ111)</f>
        <v>0</v>
      </c>
      <c r="KL111" s="27">
        <f ca="1">OFFSET('Hero Skills'!$A$1,KL$98,$BJ111)</f>
        <v>0</v>
      </c>
      <c r="KM111" s="27">
        <f ca="1">OFFSET('Hero Skills'!$A$1,KM$98,$BJ111)</f>
        <v>0</v>
      </c>
      <c r="KN111" s="27">
        <f ca="1">OFFSET('Hero Skills'!$A$1,KN$98,$BJ111)</f>
        <v>0</v>
      </c>
      <c r="KO111" s="27">
        <f ca="1">OFFSET('Hero Skills'!$A$1,KO$98,$BJ111)</f>
        <v>0</v>
      </c>
      <c r="KP111" s="27">
        <f ca="1">OFFSET('Hero Skills'!$A$1,KP$98,$BJ111)</f>
        <v>0</v>
      </c>
      <c r="KQ111" s="27">
        <f ca="1">OFFSET('Hero Skills'!$A$1,KQ$98,$BJ111)</f>
        <v>0</v>
      </c>
      <c r="KR111" s="27">
        <f ca="1">OFFSET('Hero Skills'!$A$1,KR$98,$BJ111)</f>
        <v>0</v>
      </c>
      <c r="KS111" s="27">
        <f ca="1">OFFSET('Hero Skills'!$A$1,KS$98,$BJ111)</f>
        <v>0</v>
      </c>
      <c r="KT111" s="27">
        <f ca="1">OFFSET('Hero Skills'!$A$1,KT$98,$BJ111)</f>
        <v>0</v>
      </c>
      <c r="KU111" s="27">
        <f ca="1">OFFSET('Hero Skills'!$A$1,KU$98,$BJ111)</f>
        <v>0</v>
      </c>
      <c r="KV111" s="27">
        <f ca="1">OFFSET('Hero Skills'!$A$1,KV$98,$BJ111)</f>
        <v>0</v>
      </c>
      <c r="KW111" s="27" t="str">
        <f ca="1">OFFSET('Hero Skills'!$A$1,KW$98,$BJ111)</f>
        <v>Turns</v>
      </c>
      <c r="KX111" s="27" t="str">
        <f ca="1">OFFSET('Hero Skills'!$A$1,KX$98,$BJ111)</f>
        <v>Turns</v>
      </c>
      <c r="KY111" s="27" t="str">
        <f ca="1">OFFSET('Hero Skills'!$A$1,KY$98,$BJ111)</f>
        <v>Turns</v>
      </c>
      <c r="KZ111" s="27">
        <f ca="1">OFFSET('Hero Skills'!$A$1,KZ$98,$BJ111)</f>
        <v>0</v>
      </c>
      <c r="LA111" s="27">
        <f ca="1">OFFSET('Hero Skills'!$A$1,LA$98,$BJ111)</f>
        <v>0</v>
      </c>
      <c r="LB111" s="27">
        <f ca="1">OFFSET('Hero Skills'!$A$1,LB$98,$BJ111)</f>
        <v>0</v>
      </c>
      <c r="LC111" s="27" t="str">
        <f ca="1">OFFSET('Hero Skills'!$A$1,LC$98,$BJ111)</f>
        <v>Strikes</v>
      </c>
      <c r="LD111" s="27" t="str">
        <f ca="1">OFFSET('Hero Skills'!$A$1,LD$98,$BJ111)</f>
        <v>Received</v>
      </c>
      <c r="LE111" s="27" t="str">
        <f ca="1">OFFSET('Hero Skills'!$A$1,LE$98,$BJ111)</f>
        <v>Received</v>
      </c>
      <c r="LF111" s="27" t="str">
        <f ca="1">OFFSET('Hero Skills'!$A$1,LF$98,$BJ111)</f>
        <v>Received</v>
      </c>
      <c r="LG111" s="27" t="str">
        <f ca="1">OFFSET('Hero Skills'!$A$1,LG$98,$BJ111)</f>
        <v>Turns</v>
      </c>
      <c r="LH111" s="27" t="str">
        <f ca="1">OFFSET('Hero Skills'!$A$1,LH$98,$BJ111)</f>
        <v>Turns</v>
      </c>
      <c r="LI111" s="27" t="str">
        <f ca="1">OFFSET('Hero Skills'!$A$1,LI$98,$BJ111)</f>
        <v>Turns</v>
      </c>
      <c r="LJ111" s="27" t="str">
        <f ca="1">OFFSET('Hero Skills'!$A$1,LJ$98,$BJ111)</f>
        <v>Turns</v>
      </c>
      <c r="LK111" s="27" t="str">
        <f ca="1">OFFSET('Hero Skills'!$A$1,LK$98,$BJ111)</f>
        <v>Turns</v>
      </c>
      <c r="LL111" s="27" t="str">
        <f ca="1">OFFSET('Hero Skills'!$A$1,LL$98,$BJ111)</f>
        <v>Turns</v>
      </c>
      <c r="LM111" s="27">
        <f ca="1">OFFSET('Hero Skills'!$A$1,LM$98,$BJ111)</f>
        <v>0</v>
      </c>
      <c r="LN111" s="27">
        <f ca="1">OFFSET('Hero Skills'!$A$1,LN$98,$BJ111)</f>
        <v>0</v>
      </c>
      <c r="LO111" s="27">
        <f ca="1">OFFSET('Hero Skills'!$A$1,LO$98,$BJ111)</f>
        <v>0</v>
      </c>
      <c r="LP111" s="27">
        <f ca="1">OFFSET('Hero Skills'!$A$1,LP$98,$BJ111)</f>
        <v>0</v>
      </c>
      <c r="LQ111" s="27">
        <f ca="1">OFFSET('Hero Skills'!$A$1,LQ$98,$BJ111)</f>
        <v>0</v>
      </c>
      <c r="LR111" s="27">
        <f ca="1">OFFSET('Hero Skills'!$A$1,LR$98,$BJ111)</f>
        <v>0</v>
      </c>
      <c r="LS111" s="27">
        <f ca="1">OFFSET('Hero Skills'!$A$1,LS$98,$BJ111)</f>
        <v>0</v>
      </c>
      <c r="LT111" s="27">
        <f ca="1">OFFSET('Hero Skills'!$A$1,LT$98,$BJ111)</f>
        <v>0</v>
      </c>
      <c r="LU111" s="27">
        <f ca="1">OFFSET('Hero Skills'!$A$1,LU$98,$BJ111)</f>
        <v>0</v>
      </c>
      <c r="LV111" s="27">
        <f ca="1">OFFSET('Hero Skills'!$A$1,LV$98,$BJ111)</f>
        <v>0</v>
      </c>
      <c r="LW111" s="27">
        <f ca="1">OFFSET('Hero Skills'!$A$1,LW$98,$BJ111)</f>
        <v>0</v>
      </c>
      <c r="LX111" s="27">
        <f ca="1">OFFSET('Hero Skills'!$A$1,LX$98,$BJ111)</f>
        <v>0</v>
      </c>
      <c r="LY111" s="27">
        <f ca="1">OFFSET('Hero Skills'!$A$1,LY$98,$BJ111)</f>
        <v>0</v>
      </c>
      <c r="LZ111" s="27">
        <f ca="1">OFFSET('Hero Skills'!$A$1,LZ$98,$BJ111)</f>
        <v>0</v>
      </c>
      <c r="MA111" s="27" t="str">
        <f ca="1">OFFSET('Hero Skills'!$A$1,MA$98,$BJ111)</f>
        <v>Turns</v>
      </c>
      <c r="MB111" s="27">
        <f ca="1">OFFSET('Hero Skills'!$A$1,MB$98,$BJ111)</f>
        <v>0</v>
      </c>
      <c r="MC111" s="27">
        <f ca="1">OFFSET('Hero Skills'!$A$1,MC$98,$BJ111)</f>
        <v>0</v>
      </c>
      <c r="MD111" s="27">
        <f ca="1">OFFSET('Hero Skills'!$A$1,MD$98,$BJ111)</f>
        <v>0</v>
      </c>
      <c r="ME111" s="27">
        <f ca="1">OFFSET('Hero Skills'!$A$1,ME$98,$BJ111)</f>
        <v>0</v>
      </c>
      <c r="MF111" s="27">
        <f ca="1">OFFSET('Hero Skills'!$A$1,MF$98,$BJ111)</f>
        <v>0</v>
      </c>
      <c r="MG111" s="27">
        <f ca="1">OFFSET('Hero Skills'!$A$1,MG$98,$BJ111)</f>
        <v>0</v>
      </c>
      <c r="MH111" s="27" t="str">
        <f ca="1">OFFSET('Hero Skills'!$A$1,MH$98,$BJ111)</f>
        <v>Turns</v>
      </c>
      <c r="MI111" s="27" t="str">
        <f ca="1">OFFSET('Hero Skills'!$A$1,MI$98,$BJ111)</f>
        <v>Turns</v>
      </c>
      <c r="MJ111" s="27" t="str">
        <f ca="1">OFFSET('Hero Skills'!$A$1,MJ$98,$BJ111)</f>
        <v>Turns</v>
      </c>
      <c r="MK111" s="27" t="str">
        <f ca="1">OFFSET('Hero Skills'!$A$1,MK$98,$BJ111)</f>
        <v>Attacks</v>
      </c>
      <c r="ML111" s="27" t="str">
        <f ca="1">OFFSET('Hero Skills'!$A$1,ML$98,$BJ111)</f>
        <v>Attacks</v>
      </c>
      <c r="MM111" s="27">
        <f ca="1">OFFSET('Hero Skills'!$A$1,MM$98,$BJ111)</f>
        <v>0</v>
      </c>
      <c r="MN111" s="27">
        <f ca="1">OFFSET('Hero Skills'!$A$1,MN$98,$BJ111)</f>
        <v>0</v>
      </c>
      <c r="MO111" s="27">
        <f ca="1">OFFSET('Hero Skills'!$A$1,MO$98,$BJ111)</f>
        <v>0</v>
      </c>
      <c r="MP111" s="27">
        <f ca="1">OFFSET('Hero Skills'!$A$1,MP$98,$BJ111)</f>
        <v>0</v>
      </c>
      <c r="MQ111" s="27">
        <f ca="1">OFFSET('Hero Skills'!$A$1,MQ$98,$BJ111)</f>
        <v>0</v>
      </c>
      <c r="MR111" s="27">
        <f ca="1">OFFSET('Hero Skills'!$A$1,MR$98,$BJ111)</f>
        <v>0</v>
      </c>
      <c r="MS111" s="27">
        <f ca="1">OFFSET('Hero Skills'!$A$1,MS$98,$BJ111)</f>
        <v>0</v>
      </c>
      <c r="MT111" s="27">
        <f ca="1">OFFSET('Hero Skills'!$A$1,MT$98,$BJ111)</f>
        <v>0</v>
      </c>
      <c r="MU111" s="27">
        <f ca="1">OFFSET('Hero Skills'!$A$1,MU$98,$BJ111)</f>
        <v>0</v>
      </c>
      <c r="MV111" s="27">
        <f ca="1">OFFSET('Hero Skills'!$A$1,MV$98,$BJ111)</f>
        <v>0</v>
      </c>
      <c r="MW111" s="27">
        <f ca="1">OFFSET('Hero Skills'!$A$1,MW$98,$BJ111)</f>
        <v>0</v>
      </c>
      <c r="MX111" s="27">
        <f ca="1">OFFSET('Hero Skills'!$A$1,MX$98,$BJ111)</f>
        <v>0</v>
      </c>
      <c r="MY111" s="27">
        <f ca="1">OFFSET('Hero Skills'!$A$1,MY$98,$BJ111)</f>
        <v>0</v>
      </c>
      <c r="MZ111" s="27">
        <f ca="1">OFFSET('Hero Skills'!$A$1,MZ$98,$BJ111)</f>
        <v>0</v>
      </c>
      <c r="NA111" s="27">
        <f ca="1">OFFSET('Hero Skills'!$A$1,NA$98,$BJ111)</f>
        <v>0</v>
      </c>
      <c r="NB111" s="27">
        <f ca="1">OFFSET('Hero Skills'!$A$1,NB$98,$BJ111)</f>
        <v>0</v>
      </c>
      <c r="NC111" s="27">
        <f ca="1">OFFSET('Hero Skills'!$A$1,NC$98,$BJ111)</f>
        <v>0</v>
      </c>
      <c r="ND111" s="27">
        <f ca="1">OFFSET('Hero Skills'!$A$1,ND$98,$BJ111)</f>
        <v>0</v>
      </c>
      <c r="NE111" s="27">
        <f ca="1">OFFSET('Hero Skills'!$A$1,NE$98,$BJ111)</f>
        <v>0</v>
      </c>
      <c r="NF111" s="27">
        <f ca="1">OFFSET('Hero Skills'!$A$1,NF$98,$BJ111)</f>
        <v>0</v>
      </c>
      <c r="NG111" s="27">
        <f ca="1">OFFSET('Hero Skills'!$A$1,NG$98,$BJ111)</f>
        <v>0</v>
      </c>
      <c r="NH111" s="27">
        <f ca="1">OFFSET('Hero Skills'!$A$1,NH$98,$BJ111)</f>
        <v>0</v>
      </c>
      <c r="NI111" s="27">
        <f ca="1">OFFSET('Hero Skills'!$A$1,NI$98,$BJ111)</f>
        <v>0</v>
      </c>
      <c r="NJ111" s="27">
        <f ca="1">OFFSET('Hero Skills'!$A$1,NJ$98,$BJ111)</f>
        <v>0</v>
      </c>
      <c r="NK111" s="27">
        <f ca="1">OFFSET('Hero Skills'!$A$1,NK$98,$BJ111)</f>
        <v>0</v>
      </c>
      <c r="NL111" s="27">
        <f ca="1">OFFSET('Hero Skills'!$A$1,NL$98,$BJ111)</f>
        <v>0</v>
      </c>
      <c r="NM111" s="27">
        <f ca="1">OFFSET('Hero Skills'!$A$1,NM$98,$BJ111)</f>
        <v>0</v>
      </c>
      <c r="NN111" s="27">
        <f ca="1">OFFSET('Hero Skills'!$A$1,NN$98,$BJ111)</f>
        <v>0</v>
      </c>
      <c r="NO111" s="27">
        <f ca="1">OFFSET('Hero Skills'!$A$1,NO$98,$BJ111)</f>
        <v>0</v>
      </c>
      <c r="NP111" s="27">
        <f ca="1">OFFSET('Hero Skills'!$A$1,NP$98,$BJ111)</f>
        <v>0</v>
      </c>
      <c r="NQ111" s="27">
        <f ca="1">OFFSET('Hero Skills'!$A$1,NQ$98,$BJ111)</f>
        <v>0</v>
      </c>
      <c r="NR111" s="27">
        <f ca="1">OFFSET('Hero Skills'!$A$1,NR$98,$BJ111)</f>
        <v>0</v>
      </c>
      <c r="NS111" s="27">
        <f ca="1">OFFSET('Hero Skills'!$A$1,NS$98,$BJ111)</f>
        <v>0</v>
      </c>
      <c r="NT111" s="27">
        <f ca="1">OFFSET('Hero Skills'!$A$1,NT$98,$BJ111)</f>
        <v>0</v>
      </c>
      <c r="NU111" s="27" t="str">
        <f ca="1">OFFSET('Hero Skills'!$A$1,NU$98,$BJ111)</f>
        <v>Attacks</v>
      </c>
      <c r="NV111" s="27" t="str">
        <f ca="1">OFFSET('Hero Skills'!$A$1,NV$98,$BJ111)</f>
        <v>Attacks</v>
      </c>
      <c r="NW111" s="27" t="str">
        <f ca="1">OFFSET('Hero Skills'!$A$1,NW$98,$BJ111)</f>
        <v>Attacks</v>
      </c>
      <c r="NX111" s="27" t="str">
        <f ca="1">OFFSET('Hero Skills'!$A$1,NX$98,$BJ111)</f>
        <v>Attacks</v>
      </c>
      <c r="NY111" s="27" t="str">
        <f ca="1">OFFSET('Hero Skills'!$A$1,NY$98,$BJ111)</f>
        <v>Attacks</v>
      </c>
      <c r="NZ111" s="27" t="str">
        <f ca="1">OFFSET('Hero Skills'!$A$1,NZ$98,$BJ111)</f>
        <v>Attacks</v>
      </c>
      <c r="OA111" s="27" t="str">
        <f ca="1">OFFSET('Hero Skills'!$A$1,OA$98,$BJ111)</f>
        <v>Strikes</v>
      </c>
      <c r="OB111" s="27">
        <f ca="1">OFFSET('Hero Skills'!$A$1,OB$98,$BJ111)</f>
        <v>0</v>
      </c>
      <c r="OC111" s="27">
        <f ca="1">OFFSET('Hero Skills'!$A$1,OC$98,$BJ111)</f>
        <v>0</v>
      </c>
      <c r="OD111" s="27">
        <f ca="1">OFFSET('Hero Skills'!$A$1,OD$98,$BJ111)</f>
        <v>0</v>
      </c>
      <c r="OE111" s="27" t="str">
        <f ca="1">OFFSET('Hero Skills'!$A$1,OE$98,$BJ111)</f>
        <v>Turns</v>
      </c>
      <c r="OF111" s="27" t="str">
        <f ca="1">OFFSET('Hero Skills'!$A$1,OF$98,$BJ111)</f>
        <v>Turns</v>
      </c>
      <c r="OG111" s="27" t="str">
        <f ca="1">OFFSET('Hero Skills'!$A$1,OG$98,$BJ111)</f>
        <v>Turns</v>
      </c>
      <c r="OH111" s="27">
        <f ca="1">OFFSET('Hero Skills'!$A$1,OH$98,$BJ111)</f>
        <v>0</v>
      </c>
      <c r="OI111" s="27" t="str">
        <f ca="1">OFFSET('Hero Skills'!$A$1,OI$98,$BJ111)</f>
        <v>Strikes</v>
      </c>
      <c r="OJ111" s="27" t="str">
        <f ca="1">OFFSET('Hero Skills'!$A$1,OJ$98,$BJ111)</f>
        <v>Strikes</v>
      </c>
      <c r="OK111" s="27">
        <f ca="1">OFFSET('Hero Skills'!$A$1,OK$98,$BJ111)</f>
        <v>0</v>
      </c>
      <c r="OL111" s="27">
        <f ca="1">OFFSET('Hero Skills'!$A$1,OL$98,$BJ111)</f>
        <v>0</v>
      </c>
      <c r="OM111" s="27">
        <f ca="1">OFFSET('Hero Skills'!$A$1,OM$98,$BJ111)</f>
        <v>0</v>
      </c>
      <c r="ON111" s="27">
        <f ca="1">OFFSET('Hero Skills'!$A$1,ON$98,$BJ111)</f>
        <v>0</v>
      </c>
      <c r="OO111" s="27">
        <f ca="1">OFFSET('Hero Skills'!$A$1,OO$98,$BJ111)</f>
        <v>0</v>
      </c>
      <c r="OP111" s="27">
        <f ca="1">OFFSET('Hero Skills'!$A$1,OP$98,$BJ111)</f>
        <v>0</v>
      </c>
      <c r="OQ111" s="27">
        <f ca="1">OFFSET('Hero Skills'!$A$1,OQ$98,$BJ111)</f>
        <v>0</v>
      </c>
      <c r="OR111" s="27">
        <f ca="1">OFFSET('Hero Skills'!$A$1,OR$98,$BJ111)</f>
        <v>0</v>
      </c>
      <c r="OS111" s="27">
        <f ca="1">OFFSET('Hero Skills'!$A$1,OS$98,$BJ111)</f>
        <v>0</v>
      </c>
      <c r="OT111" s="27">
        <f ca="1">OFFSET('Hero Skills'!$A$1,OT$98,$BJ111)</f>
        <v>0</v>
      </c>
      <c r="OU111" s="27">
        <f ca="1">OFFSET('Hero Skills'!$A$1,OU$98,$BJ111)</f>
        <v>0</v>
      </c>
      <c r="OV111" s="27">
        <f ca="1">OFFSET('Hero Skills'!$A$1,OV$98,$BJ111)</f>
        <v>0</v>
      </c>
      <c r="OW111" s="27">
        <f ca="1">OFFSET('Hero Skills'!$A$1,OW$98,$BJ111)</f>
        <v>0</v>
      </c>
      <c r="OX111" s="27">
        <f ca="1">OFFSET('Hero Skills'!$A$1,OX$98,$BJ111)</f>
        <v>0</v>
      </c>
      <c r="OY111" s="27">
        <f ca="1">OFFSET('Hero Skills'!$A$1,OY$98,$BJ111)</f>
        <v>0</v>
      </c>
      <c r="OZ111" s="27">
        <f ca="1">OFFSET('Hero Skills'!$A$1,OZ$98,$BJ111)</f>
        <v>0</v>
      </c>
      <c r="PA111" s="27">
        <f ca="1">OFFSET('Hero Skills'!$A$1,PA$98,$BJ111)</f>
        <v>0</v>
      </c>
      <c r="PB111" s="27">
        <f ca="1">OFFSET('Hero Skills'!$A$1,PB$98,$BJ111)</f>
        <v>0</v>
      </c>
      <c r="PC111" s="27">
        <f ca="1">OFFSET('Hero Skills'!$A$1,PC$98,$BJ111)</f>
        <v>0</v>
      </c>
      <c r="PD111" s="27">
        <f ca="1">OFFSET('Hero Skills'!$A$1,PD$98,$BJ111)</f>
        <v>0</v>
      </c>
      <c r="PE111" s="27">
        <f ca="1">OFFSET('Hero Skills'!$A$1,PE$98,$BJ111)</f>
        <v>0</v>
      </c>
      <c r="PF111" s="27">
        <f ca="1">OFFSET('Hero Skills'!$A$1,PF$98,$BJ111)</f>
        <v>0</v>
      </c>
      <c r="PG111" s="27">
        <f ca="1">OFFSET('Hero Skills'!$A$1,PG$98,$BJ111)</f>
        <v>0</v>
      </c>
      <c r="PH111" s="27">
        <f ca="1">OFFSET('Hero Skills'!$A$1,PH$98,$BJ111)</f>
        <v>0</v>
      </c>
      <c r="PI111" s="27">
        <f ca="1">OFFSET('Hero Skills'!$A$1,PI$98,$BJ111)</f>
        <v>0</v>
      </c>
      <c r="PJ111" s="27">
        <f ca="1">OFFSET('Hero Skills'!$A$1,PJ$98,$BJ111)</f>
        <v>0</v>
      </c>
      <c r="PK111" s="27">
        <f ca="1">OFFSET('Hero Skills'!$A$1,PK$98,$BJ111)</f>
        <v>0</v>
      </c>
      <c r="PL111" s="27">
        <f ca="1">OFFSET('Hero Skills'!$A$1,PL$98,$BJ111)</f>
        <v>0</v>
      </c>
      <c r="PM111" s="27">
        <f ca="1">OFFSET('Hero Skills'!$A$1,PM$98,$BJ111)</f>
        <v>0</v>
      </c>
      <c r="PN111" s="27">
        <f ca="1">OFFSET('Hero Skills'!$A$1,PN$98,$BJ111)</f>
        <v>0</v>
      </c>
      <c r="PO111" s="27">
        <f ca="1">OFFSET('Hero Skills'!$A$1,PO$98,$BJ111)</f>
        <v>0</v>
      </c>
      <c r="PP111" s="27">
        <f ca="1">OFFSET('Hero Skills'!$A$1,PP$98,$BJ111)</f>
        <v>0</v>
      </c>
      <c r="PQ111" s="27">
        <f ca="1">OFFSET('Hero Skills'!$A$1,PQ$98,$BJ111)</f>
        <v>0</v>
      </c>
      <c r="PR111" s="27">
        <f ca="1">OFFSET('Hero Skills'!$A$1,PR$98,$BJ111)</f>
        <v>0</v>
      </c>
      <c r="PS111" s="27">
        <f ca="1">OFFSET('Hero Skills'!$A$1,PS$98,$BJ111)</f>
        <v>0</v>
      </c>
      <c r="PT111" s="27">
        <f ca="1">OFFSET('Hero Skills'!$A$1,PT$98,$BJ111)</f>
        <v>0</v>
      </c>
      <c r="PU111" s="27">
        <f ca="1">OFFSET('Hero Skills'!$A$1,PU$98,$BJ111)</f>
        <v>0</v>
      </c>
      <c r="PV111" s="27">
        <f ca="1">OFFSET('Hero Skills'!$A$1,PV$98,$BJ111)</f>
        <v>0</v>
      </c>
      <c r="PW111" s="27">
        <f ca="1">OFFSET('Hero Skills'!$A$1,PW$98,$BJ111)</f>
        <v>0</v>
      </c>
      <c r="PX111" s="27">
        <f ca="1">OFFSET('Hero Skills'!$A$1,PX$98,$BJ111)</f>
        <v>0</v>
      </c>
      <c r="PY111" s="27">
        <f ca="1">OFFSET('Hero Skills'!$A$1,PY$98,$BJ111)</f>
        <v>0</v>
      </c>
      <c r="PZ111" s="27">
        <f ca="1">OFFSET('Hero Skills'!$A$1,PZ$98,$BJ111)</f>
        <v>0</v>
      </c>
      <c r="QA111" s="27">
        <f ca="1">OFFSET('Hero Skills'!$A$1,QA$98,$BJ111)</f>
        <v>0</v>
      </c>
      <c r="QB111" s="27">
        <f ca="1">OFFSET('Hero Skills'!$A$1,QB$98,$BJ111)</f>
        <v>0</v>
      </c>
      <c r="QC111" s="27">
        <f ca="1">OFFSET('Hero Skills'!$A$1,QC$98,$BJ111)</f>
        <v>0</v>
      </c>
      <c r="QD111" s="27">
        <f ca="1">OFFSET('Hero Skills'!$A$1,QD$98,$BJ111)</f>
        <v>0</v>
      </c>
      <c r="QE111" s="27">
        <f ca="1">OFFSET('Hero Skills'!$A$1,QE$98,$BJ111)</f>
        <v>0</v>
      </c>
      <c r="QF111" s="27">
        <f ca="1">OFFSET('Hero Skills'!$A$1,QF$98,$BJ111)</f>
        <v>0</v>
      </c>
      <c r="QG111" s="27">
        <f ca="1">OFFSET('Hero Skills'!$A$1,QG$98,$BJ111)</f>
        <v>0</v>
      </c>
      <c r="QH111" s="27">
        <f ca="1">OFFSET('Hero Skills'!$A$1,QH$98,$BJ111)</f>
        <v>0</v>
      </c>
      <c r="QI111" s="27">
        <f ca="1">OFFSET('Hero Skills'!$A$1,QI$98,$BJ111)</f>
        <v>0</v>
      </c>
      <c r="QJ111" s="27">
        <f ca="1">OFFSET('Hero Skills'!$A$1,QJ$98,$BJ111)</f>
        <v>0</v>
      </c>
      <c r="QK111" s="27">
        <f ca="1">OFFSET('Hero Skills'!$A$1,QK$98,$BJ111)</f>
        <v>0</v>
      </c>
      <c r="QL111" s="27">
        <f ca="1">OFFSET('Hero Skills'!$A$1,QL$98,$BJ111)</f>
        <v>0</v>
      </c>
      <c r="QM111" s="27">
        <f ca="1">OFFSET('Hero Skills'!$A$1,QM$98,$BJ111)</f>
        <v>0</v>
      </c>
      <c r="QN111" s="27">
        <f ca="1">OFFSET('Hero Skills'!$A$1,QN$98,$BJ111)</f>
        <v>0</v>
      </c>
      <c r="QO111" s="27">
        <f ca="1">OFFSET('Hero Skills'!$A$1,QO$98,$BJ111)</f>
        <v>0</v>
      </c>
      <c r="QP111" s="27">
        <f ca="1">OFFSET('Hero Skills'!$A$1,QP$98,$BJ111)</f>
        <v>0</v>
      </c>
      <c r="QQ111" s="27">
        <f ca="1">OFFSET('Hero Skills'!$A$1,QQ$98,$BJ111)</f>
        <v>0</v>
      </c>
      <c r="QR111" s="27">
        <f ca="1">OFFSET('Hero Skills'!$A$1,QR$98,$BJ111)</f>
        <v>0</v>
      </c>
      <c r="QS111" s="27">
        <f ca="1">OFFSET('Hero Skills'!$A$1,QS$98,$BJ111)</f>
        <v>0</v>
      </c>
      <c r="QT111" s="27">
        <f ca="1">OFFSET('Hero Skills'!$A$1,QT$98,$BJ111)</f>
        <v>0</v>
      </c>
      <c r="QU111" s="27">
        <f ca="1">OFFSET('Hero Skills'!$A$1,QU$98,$BJ111)</f>
        <v>0</v>
      </c>
      <c r="QV111" s="27">
        <f ca="1">OFFSET('Hero Skills'!$A$1,QV$98,$BJ111)</f>
        <v>0</v>
      </c>
      <c r="QW111" s="27">
        <f ca="1">OFFSET('Hero Skills'!$A$1,QW$98,$BJ111)</f>
        <v>0</v>
      </c>
      <c r="QX111" s="27">
        <f ca="1">OFFSET('Hero Skills'!$A$1,QX$98,$BJ111)</f>
        <v>0</v>
      </c>
      <c r="QY111" s="27">
        <f ca="1">OFFSET('Hero Skills'!$A$1,QY$98,$BJ111)</f>
        <v>0</v>
      </c>
      <c r="QZ111" s="27">
        <f ca="1">OFFSET('Hero Skills'!$A$1,QZ$98,$BJ111)</f>
        <v>0</v>
      </c>
      <c r="RA111" s="27">
        <f ca="1">OFFSET('Hero Skills'!$A$1,RA$98,$BJ111)</f>
        <v>0</v>
      </c>
      <c r="RB111" s="27">
        <f ca="1">OFFSET('Hero Skills'!$A$1,RB$98,$BJ111)</f>
        <v>0</v>
      </c>
      <c r="RC111" s="27">
        <f ca="1">OFFSET('Hero Skills'!$A$1,RC$98,$BJ111)</f>
        <v>0</v>
      </c>
      <c r="RD111" s="27">
        <f ca="1">OFFSET('Hero Skills'!$A$1,RD$98,$BJ111)</f>
        <v>0</v>
      </c>
      <c r="RE111" s="27">
        <f ca="1">OFFSET('Hero Skills'!$A$1,RE$98,$BJ111)</f>
        <v>0</v>
      </c>
      <c r="RF111" s="27">
        <f ca="1">OFFSET('Hero Skills'!$A$1,RF$98,$BJ111)</f>
        <v>0</v>
      </c>
      <c r="RG111" s="27">
        <f ca="1">OFFSET('Hero Skills'!$A$1,RG$98,$BJ111)</f>
        <v>0</v>
      </c>
      <c r="RH111" s="27">
        <f ca="1">OFFSET('Hero Skills'!$A$1,RH$98,$BJ111)</f>
        <v>0</v>
      </c>
      <c r="RI111" s="27">
        <f ca="1">OFFSET('Hero Skills'!$A$1,RI$98,$BJ111)</f>
        <v>0</v>
      </c>
      <c r="RJ111" s="27">
        <f ca="1">OFFSET('Hero Skills'!$A$1,RJ$98,$BJ111)</f>
        <v>0</v>
      </c>
      <c r="RK111" s="27">
        <f ca="1">OFFSET('Hero Skills'!$A$1,RK$98,$BJ111)</f>
        <v>0</v>
      </c>
      <c r="RL111" s="27">
        <f ca="1">OFFSET('Hero Skills'!$A$1,RL$98,$BJ111)</f>
        <v>0</v>
      </c>
      <c r="RM111" s="27">
        <f ca="1">OFFSET('Hero Skills'!$A$1,RM$98,$BJ111)</f>
        <v>0</v>
      </c>
      <c r="RN111" s="27">
        <f ca="1">OFFSET('Hero Skills'!$A$1,RN$98,$BJ111)</f>
        <v>0</v>
      </c>
      <c r="RO111" s="27">
        <f ca="1">OFFSET('Hero Skills'!$A$1,RO$98,$BJ111)</f>
        <v>0</v>
      </c>
      <c r="RP111" s="27">
        <f ca="1">OFFSET('Hero Skills'!$A$1,RP$98,$BJ111)</f>
        <v>0</v>
      </c>
      <c r="RQ111" s="27">
        <f ca="1">OFFSET('Hero Skills'!$A$1,RQ$98,$BJ111)</f>
        <v>0</v>
      </c>
      <c r="RR111" s="27">
        <f ca="1">OFFSET('Hero Skills'!$A$1,RR$98,$BJ111)</f>
        <v>0</v>
      </c>
      <c r="RS111" s="27">
        <f ca="1">OFFSET('Hero Skills'!$A$1,RS$98,$BJ111)</f>
        <v>0</v>
      </c>
      <c r="RT111" s="27">
        <f ca="1">OFFSET('Hero Skills'!$A$1,RT$98,$BJ111)</f>
        <v>0</v>
      </c>
      <c r="RU111" s="27">
        <f ca="1">OFFSET('Hero Skills'!$A$1,RU$98,$BJ111)</f>
        <v>0</v>
      </c>
      <c r="RV111" s="27">
        <f ca="1">OFFSET('Hero Skills'!$A$1,RV$98,$BJ111)</f>
        <v>0</v>
      </c>
      <c r="RW111" s="27">
        <f ca="1">OFFSET('Hero Skills'!$A$1,RW$98,$BJ111)</f>
        <v>0</v>
      </c>
      <c r="RX111" s="27">
        <f ca="1">OFFSET('Hero Skills'!$A$1,RX$98,$BJ111)</f>
        <v>0</v>
      </c>
      <c r="RY111" s="27">
        <f ca="1">OFFSET('Hero Skills'!$A$1,RY$98,$BJ111)</f>
        <v>0</v>
      </c>
      <c r="RZ111" s="27">
        <f ca="1">OFFSET('Hero Skills'!$A$1,RZ$98,$BJ111)</f>
        <v>0</v>
      </c>
      <c r="SA111" s="27">
        <f ca="1">OFFSET('Hero Skills'!$A$1,SA$98,$BJ111)</f>
        <v>0</v>
      </c>
      <c r="SB111" s="27">
        <f ca="1">OFFSET('Hero Skills'!$A$1,SB$98,$BJ111)</f>
        <v>0</v>
      </c>
      <c r="SC111" s="27">
        <f ca="1">OFFSET('Hero Skills'!$A$1,SC$98,$BJ111)</f>
        <v>0</v>
      </c>
      <c r="SD111" s="27">
        <f ca="1">OFFSET('Hero Skills'!$A$1,SD$98,$BJ111)</f>
        <v>0</v>
      </c>
      <c r="SE111" s="27">
        <f ca="1">OFFSET('Hero Skills'!$A$1,SE$98,$BJ111)</f>
        <v>0</v>
      </c>
      <c r="SF111" s="27">
        <f ca="1">OFFSET('Hero Skills'!$A$1,SF$98,$BJ111)</f>
        <v>0</v>
      </c>
      <c r="SG111" s="27">
        <f ca="1">OFFSET('Hero Skills'!$A$1,SG$98,$BJ111)</f>
        <v>0</v>
      </c>
      <c r="SH111" s="27">
        <f ca="1">OFFSET('Hero Skills'!$A$1,SH$98,$BJ111)</f>
        <v>0</v>
      </c>
      <c r="SI111" s="27" t="str">
        <f ca="1">OFFSET('Hero Skills'!$A$1,SI$98,$BJ111)</f>
        <v>Turns</v>
      </c>
      <c r="SJ111" s="27" t="str">
        <f ca="1">OFFSET('Hero Skills'!$A$1,SJ$98,$BJ111)</f>
        <v>Turns</v>
      </c>
      <c r="SK111" s="27" t="str">
        <f ca="1">OFFSET('Hero Skills'!$A$1,SK$98,$BJ111)</f>
        <v>Turns</v>
      </c>
      <c r="SL111" s="27">
        <f ca="1">OFFSET('Hero Skills'!$A$1,SL$98,$BJ111)</f>
        <v>0</v>
      </c>
      <c r="SM111" s="27">
        <f ca="1">OFFSET('Hero Skills'!$A$1,SM$98,$BJ111)</f>
        <v>0</v>
      </c>
      <c r="SN111" s="27">
        <f ca="1">OFFSET('Hero Skills'!$A$1,SN$98,$BJ111)</f>
        <v>0</v>
      </c>
      <c r="SO111" s="27">
        <f ca="1">OFFSET('Hero Skills'!$A$1,SO$98,$BJ111)</f>
        <v>0</v>
      </c>
      <c r="SP111" s="27">
        <f ca="1">OFFSET('Hero Skills'!$A$1,SP$98,$BJ111)</f>
        <v>0</v>
      </c>
      <c r="SQ111" s="27">
        <f ca="1">OFFSET('Hero Skills'!$A$1,SQ$98,$BJ111)</f>
        <v>0</v>
      </c>
      <c r="SR111" s="27">
        <f ca="1">OFFSET('Hero Skills'!$A$1,SR$98,$BJ111)</f>
        <v>0</v>
      </c>
      <c r="SS111" s="27">
        <f ca="1">OFFSET('Hero Skills'!$A$1,SS$98,$BJ111)</f>
        <v>0</v>
      </c>
      <c r="ST111" s="27">
        <f ca="1">OFFSET('Hero Skills'!$A$1,ST$98,$BJ111)</f>
        <v>0</v>
      </c>
      <c r="SU111" s="27">
        <f ca="1">OFFSET('Hero Skills'!$A$1,SU$98,$BJ111)</f>
        <v>0</v>
      </c>
      <c r="SV111" s="27">
        <f ca="1">OFFSET('Hero Skills'!$A$1,SV$98,$BJ111)</f>
        <v>0</v>
      </c>
      <c r="SW111" s="27">
        <f ca="1">OFFSET('Hero Skills'!$A$1,SW$98,$BJ111)</f>
        <v>0</v>
      </c>
      <c r="SX111" s="27">
        <f ca="1">OFFSET('Hero Skills'!$A$1,SX$98,$BJ111)</f>
        <v>0</v>
      </c>
      <c r="SY111" s="27">
        <f ca="1">OFFSET('Hero Skills'!$A$1,SY$98,$BJ111)</f>
        <v>0</v>
      </c>
      <c r="SZ111" s="27">
        <f ca="1">OFFSET('Hero Skills'!$A$1,SZ$98,$BJ111)</f>
        <v>0</v>
      </c>
      <c r="TA111" s="27">
        <f ca="1">OFFSET('Hero Skills'!$A$1,TA$98,$BJ111)</f>
        <v>0</v>
      </c>
      <c r="TB111" s="27">
        <f ca="1">OFFSET('Hero Skills'!$A$1,TB$98,$BJ111)</f>
        <v>0</v>
      </c>
      <c r="TC111" s="27">
        <f ca="1">OFFSET('Hero Skills'!$A$1,TC$98,$BJ111)</f>
        <v>0</v>
      </c>
      <c r="TD111" s="27">
        <f ca="1">OFFSET('Hero Skills'!$A$1,TD$98,$BJ111)</f>
        <v>0</v>
      </c>
      <c r="TE111" s="27">
        <f ca="1">OFFSET('Hero Skills'!$A$1,TE$98,$BJ111)</f>
        <v>0</v>
      </c>
      <c r="TF111" s="27">
        <f ca="1">OFFSET('Hero Skills'!$A$1,TF$98,$BJ111)</f>
        <v>0</v>
      </c>
      <c r="TG111" s="27">
        <f ca="1">OFFSET('Hero Skills'!$A$1,TG$98,$BJ111)</f>
        <v>0</v>
      </c>
      <c r="TH111" s="27">
        <f ca="1">OFFSET('Hero Skills'!$A$1,TH$98,$BJ111)</f>
        <v>0</v>
      </c>
      <c r="TI111" s="27">
        <f ca="1">OFFSET('Hero Skills'!$A$1,TI$98,$BJ111)</f>
        <v>0</v>
      </c>
      <c r="TJ111" s="27">
        <f ca="1">OFFSET('Hero Skills'!$A$1,TJ$98,$BJ111)</f>
        <v>0</v>
      </c>
      <c r="TK111" s="27">
        <f ca="1">OFFSET('Hero Skills'!$A$1,TK$98,$BJ111)</f>
        <v>0</v>
      </c>
      <c r="TL111" s="27">
        <f ca="1">OFFSET('Hero Skills'!$A$1,TL$98,$BJ111)</f>
        <v>0</v>
      </c>
      <c r="TM111" s="27">
        <f ca="1">OFFSET('Hero Skills'!$A$1,TM$98,$BJ111)</f>
        <v>0</v>
      </c>
      <c r="TN111" s="27">
        <f ca="1">OFFSET('Hero Skills'!$A$1,TN$98,$BJ111)</f>
        <v>0</v>
      </c>
      <c r="TO111" s="27">
        <f ca="1">OFFSET('Hero Skills'!$A$1,TO$98,$BJ111)</f>
        <v>0</v>
      </c>
      <c r="TP111" s="27">
        <f ca="1">OFFSET('Hero Skills'!$A$1,TP$98,$BJ111)</f>
        <v>0</v>
      </c>
      <c r="TQ111" s="27">
        <f ca="1">OFFSET('Hero Skills'!$A$1,TQ$98,$BJ111)</f>
        <v>0</v>
      </c>
      <c r="TR111" s="27">
        <f ca="1">OFFSET('Hero Skills'!$A$1,TR$98,$BJ111)</f>
        <v>0</v>
      </c>
      <c r="TS111" s="27">
        <f ca="1">OFFSET('Hero Skills'!$A$1,TS$98,$BJ111)</f>
        <v>0</v>
      </c>
      <c r="TT111" s="27">
        <f ca="1">OFFSET('Hero Skills'!$A$1,TT$98,$BJ111)</f>
        <v>0</v>
      </c>
      <c r="TU111" s="27">
        <f ca="1">OFFSET('Hero Skills'!$A$1,TU$98,$BJ111)</f>
        <v>0</v>
      </c>
      <c r="TV111" s="27">
        <f ca="1">OFFSET('Hero Skills'!$A$1,TV$98,$BJ111)</f>
        <v>0</v>
      </c>
      <c r="TW111" s="27">
        <f ca="1">OFFSET('Hero Skills'!$A$1,TW$98,$BJ111)</f>
        <v>0</v>
      </c>
      <c r="TX111" s="27">
        <f ca="1">OFFSET('Hero Skills'!$A$1,TX$98,$BJ111)</f>
        <v>0</v>
      </c>
      <c r="TY111" s="27">
        <f ca="1">OFFSET('Hero Skills'!$A$1,TY$98,$BJ111)</f>
        <v>0</v>
      </c>
      <c r="TZ111" s="27">
        <f ca="1">OFFSET('Hero Skills'!$A$1,TZ$98,$BJ111)</f>
        <v>0</v>
      </c>
      <c r="UA111" s="27">
        <f ca="1">OFFSET('Hero Skills'!$A$1,UA$98,$BJ111)</f>
        <v>0</v>
      </c>
      <c r="UB111" s="27">
        <f ca="1">OFFSET('Hero Skills'!$A$1,UB$98,$BJ111)</f>
        <v>0</v>
      </c>
      <c r="UC111" s="27">
        <f ca="1">OFFSET('Hero Skills'!$A$1,UC$98,$BJ111)</f>
        <v>0</v>
      </c>
      <c r="UD111" s="27">
        <f ca="1">OFFSET('Hero Skills'!$A$1,UD$98,$BJ111)</f>
        <v>0</v>
      </c>
      <c r="UE111" s="27">
        <f ca="1">OFFSET('Hero Skills'!$A$1,UE$98,$BJ111)</f>
        <v>0</v>
      </c>
      <c r="UF111" s="27">
        <f ca="1">OFFSET('Hero Skills'!$A$1,UF$98,$BJ111)</f>
        <v>0</v>
      </c>
      <c r="UG111" s="27">
        <f ca="1">OFFSET('Hero Skills'!$A$1,UG$98,$BJ111)</f>
        <v>0</v>
      </c>
      <c r="UH111" s="27">
        <f ca="1">OFFSET('Hero Skills'!$A$1,UH$98,$BJ111)</f>
        <v>0</v>
      </c>
      <c r="UI111" s="27">
        <f ca="1">OFFSET('Hero Skills'!$A$1,UI$98,$BJ111)</f>
        <v>0</v>
      </c>
      <c r="UJ111" s="27">
        <f ca="1">OFFSET('Hero Skills'!$A$1,UJ$98,$BJ111)</f>
        <v>0</v>
      </c>
      <c r="UK111" s="27">
        <f ca="1">OFFSET('Hero Skills'!$A$1,UK$98,$BJ111)</f>
        <v>0</v>
      </c>
      <c r="UL111" s="27">
        <f ca="1">OFFSET('Hero Skills'!$A$1,UL$98,$BJ111)</f>
        <v>0</v>
      </c>
      <c r="UM111" s="27">
        <f ca="1">OFFSET('Hero Skills'!$A$1,UM$98,$BJ111)</f>
        <v>0</v>
      </c>
      <c r="UN111" s="27">
        <f ca="1">OFFSET('Hero Skills'!$A$1,UN$98,$BJ111)</f>
        <v>0</v>
      </c>
      <c r="UO111" s="27">
        <f ca="1">OFFSET('Hero Skills'!$A$1,UO$98,$BJ111)</f>
        <v>0</v>
      </c>
      <c r="UP111" s="27">
        <f ca="1">OFFSET('Hero Skills'!$A$1,UP$98,$BJ111)</f>
        <v>0</v>
      </c>
      <c r="UQ111" s="27">
        <f ca="1">OFFSET('Hero Skills'!$A$1,UQ$98,$BJ111)</f>
        <v>0</v>
      </c>
      <c r="UR111" s="27">
        <f ca="1">OFFSET('Hero Skills'!$A$1,UR$98,$BJ111)</f>
        <v>0</v>
      </c>
      <c r="US111" s="27">
        <f ca="1">OFFSET('Hero Skills'!$A$1,US$98,$BJ111)</f>
        <v>0</v>
      </c>
      <c r="UT111" s="27">
        <f ca="1">OFFSET('Hero Skills'!$A$1,UT$98,$BJ111)</f>
        <v>0</v>
      </c>
      <c r="UU111" s="27">
        <f ca="1">OFFSET('Hero Skills'!$A$1,UU$98,$BJ111)</f>
        <v>0</v>
      </c>
      <c r="UV111" s="27">
        <f ca="1">OFFSET('Hero Skills'!$A$1,UV$98,$BJ111)</f>
        <v>0</v>
      </c>
      <c r="UW111" s="27">
        <f ca="1">OFFSET('Hero Skills'!$A$1,UW$98,$BJ111)</f>
        <v>0</v>
      </c>
      <c r="UX111" s="27">
        <f ca="1">OFFSET('Hero Skills'!$A$1,UX$98,$BJ111)</f>
        <v>0</v>
      </c>
      <c r="UY111" s="27">
        <f ca="1">OFFSET('Hero Skills'!$A$1,UY$98,$BJ111)</f>
        <v>0</v>
      </c>
      <c r="UZ111" s="27">
        <f ca="1">OFFSET('Hero Skills'!$A$1,UZ$98,$BJ111)</f>
        <v>0</v>
      </c>
      <c r="VA111" s="27">
        <f ca="1">OFFSET('Hero Skills'!$A$1,VA$98,$BJ111)</f>
        <v>0</v>
      </c>
      <c r="VB111" s="27">
        <f ca="1">OFFSET('Hero Skills'!$A$1,VB$98,$BJ111)</f>
        <v>0</v>
      </c>
      <c r="VC111" s="27">
        <f ca="1">OFFSET('Hero Skills'!$A$1,VC$98,$BJ111)</f>
        <v>0</v>
      </c>
      <c r="VD111" s="27">
        <f ca="1">OFFSET('Hero Skills'!$A$1,VD$98,$BJ111)</f>
        <v>0</v>
      </c>
      <c r="VE111" s="27">
        <f ca="1">OFFSET('Hero Skills'!$A$1,VE$98,$BJ111)</f>
        <v>0</v>
      </c>
      <c r="VF111" s="27">
        <f ca="1">OFFSET('Hero Skills'!$A$1,VF$98,$BJ111)</f>
        <v>0</v>
      </c>
      <c r="VG111" s="27">
        <f ca="1">OFFSET('Hero Skills'!$A$1,VG$98,$BJ111)</f>
        <v>0</v>
      </c>
      <c r="VH111" s="27">
        <f ca="1">OFFSET('Hero Skills'!$A$1,VH$98,$BJ111)</f>
        <v>0</v>
      </c>
      <c r="VI111" s="27">
        <f ca="1">OFFSET('Hero Skills'!$A$1,VI$98,$BJ111)</f>
        <v>0</v>
      </c>
      <c r="VJ111" s="27">
        <f ca="1">OFFSET('Hero Skills'!$A$1,VJ$98,$BJ111)</f>
        <v>0</v>
      </c>
      <c r="VK111" s="27">
        <f ca="1">OFFSET('Hero Skills'!$A$1,VK$98,$BJ111)</f>
        <v>0</v>
      </c>
      <c r="VL111" s="27">
        <f ca="1">OFFSET('Hero Skills'!$A$1,VL$98,$BJ111)</f>
        <v>0</v>
      </c>
      <c r="VM111" s="27">
        <f ca="1">OFFSET('Hero Skills'!$A$1,VM$98,$BJ111)</f>
        <v>0</v>
      </c>
      <c r="VN111" s="27">
        <f ca="1">OFFSET('Hero Skills'!$A$1,VN$98,$BJ111)</f>
        <v>0</v>
      </c>
      <c r="VO111" s="27">
        <f ca="1">OFFSET('Hero Skills'!$A$1,VO$98,$BJ111)</f>
        <v>0</v>
      </c>
      <c r="VP111" s="27">
        <f ca="1">OFFSET('Hero Skills'!$A$1,VP$98,$BJ111)</f>
        <v>0</v>
      </c>
      <c r="VQ111" s="27">
        <f ca="1">OFFSET('Hero Skills'!$A$1,VQ$98,$BJ111)</f>
        <v>0</v>
      </c>
      <c r="VR111" s="27">
        <f ca="1">OFFSET('Hero Skills'!$A$1,VR$98,$BJ111)</f>
        <v>0</v>
      </c>
      <c r="VS111" s="27">
        <f ca="1">OFFSET('Hero Skills'!$A$1,VS$98,$BJ111)</f>
        <v>0</v>
      </c>
      <c r="VT111" s="27">
        <f ca="1">OFFSET('Hero Skills'!$A$1,VT$98,$BJ111)</f>
        <v>0</v>
      </c>
      <c r="VU111" s="27">
        <f ca="1">OFFSET('Hero Skills'!$A$1,VU$98,$BJ111)</f>
        <v>0</v>
      </c>
      <c r="VV111" s="27">
        <f ca="1">OFFSET('Hero Skills'!$A$1,VV$98,$BJ111)</f>
        <v>0</v>
      </c>
      <c r="VW111" s="27">
        <f ca="1">OFFSET('Hero Skills'!$A$1,VW$98,$BJ111)</f>
        <v>0</v>
      </c>
      <c r="VX111" s="27">
        <f ca="1">OFFSET('Hero Skills'!$A$1,VX$98,$BJ111)</f>
        <v>0</v>
      </c>
      <c r="VY111" s="27">
        <f ca="1">OFFSET('Hero Skills'!$A$1,VY$98,$BJ111)</f>
        <v>0</v>
      </c>
      <c r="VZ111" s="27">
        <f ca="1">OFFSET('Hero Skills'!$A$1,VZ$98,$BJ111)</f>
        <v>0</v>
      </c>
      <c r="WA111" s="27">
        <f ca="1">OFFSET('Hero Skills'!$A$1,WA$98,$BJ111)</f>
        <v>0</v>
      </c>
      <c r="WB111" s="27">
        <f ca="1">OFFSET('Hero Skills'!$A$1,WB$98,$BJ111)</f>
        <v>0</v>
      </c>
    </row>
    <row r="112" spans="1:600" ht="12.75" x14ac:dyDescent="0.2">
      <c r="A112" s="2"/>
      <c r="B112" s="2"/>
      <c r="C112" s="2"/>
      <c r="D112" s="2"/>
      <c r="E112" s="2"/>
      <c r="F112" s="70"/>
      <c r="G112" s="2"/>
      <c r="H112" s="2"/>
      <c r="I112" s="2"/>
      <c r="J112" s="2"/>
      <c r="K112" s="2"/>
      <c r="L112" s="70"/>
      <c r="M112" s="70"/>
      <c r="N112" s="7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AF112" s="27" t="s">
        <v>161</v>
      </c>
      <c r="AI112" s="27" t="e">
        <f ca="1">(1+BE117)</f>
        <v>#VALUE!</v>
      </c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>
        <f t="array" ref="AZ112">SUM(AY108:AY110*(POWER(1+AZ108:AZ110,BA108:BA110)))</f>
        <v>0.48999999999999994</v>
      </c>
      <c r="BA112" s="27"/>
      <c r="BB112" s="27"/>
      <c r="BC112" s="27"/>
      <c r="BD112" s="27"/>
      <c r="BE112" s="27"/>
      <c r="BF112" s="27"/>
      <c r="BG112" s="27"/>
      <c r="BH112" s="27"/>
      <c r="BI112" s="27"/>
      <c r="BK112" s="47" t="s">
        <v>162</v>
      </c>
      <c r="BL112" s="27">
        <f t="shared" ref="BL112:LF112" ca="1" si="34">COUNTIF($B$56:$B$58,BL$99)+IF(BL100="Skill 1",COUNTIF($B$59:$B$62,BL$99),0)</f>
        <v>0</v>
      </c>
      <c r="BM112" s="27">
        <f t="shared" ca="1" si="34"/>
        <v>0</v>
      </c>
      <c r="BN112" s="27">
        <f t="shared" ca="1" si="34"/>
        <v>0</v>
      </c>
      <c r="BO112" s="27">
        <f t="shared" ca="1" si="34"/>
        <v>0</v>
      </c>
      <c r="BP112" s="27">
        <f t="shared" ca="1" si="34"/>
        <v>0</v>
      </c>
      <c r="BQ112" s="27">
        <f t="shared" ca="1" si="34"/>
        <v>0</v>
      </c>
      <c r="BR112" s="27">
        <f t="shared" ca="1" si="34"/>
        <v>0</v>
      </c>
      <c r="BS112" s="27">
        <f t="shared" ca="1" si="34"/>
        <v>0</v>
      </c>
      <c r="BT112" s="27">
        <f t="shared" ca="1" si="34"/>
        <v>0</v>
      </c>
      <c r="BU112" s="27">
        <f t="shared" ca="1" si="34"/>
        <v>0</v>
      </c>
      <c r="BV112" s="27">
        <f t="shared" ca="1" si="34"/>
        <v>0</v>
      </c>
      <c r="BW112" s="27">
        <f t="shared" ca="1" si="34"/>
        <v>0</v>
      </c>
      <c r="BX112" s="27">
        <f t="shared" ca="1" si="34"/>
        <v>0</v>
      </c>
      <c r="BY112" s="27">
        <f t="shared" ca="1" si="34"/>
        <v>0</v>
      </c>
      <c r="BZ112" s="27">
        <f t="shared" ca="1" si="34"/>
        <v>0</v>
      </c>
      <c r="CA112" s="27">
        <f t="shared" ca="1" si="34"/>
        <v>0</v>
      </c>
      <c r="CB112" s="27">
        <f t="shared" ca="1" si="34"/>
        <v>0</v>
      </c>
      <c r="CC112" s="27">
        <f t="shared" ca="1" si="34"/>
        <v>0</v>
      </c>
      <c r="CD112" s="27">
        <f t="shared" ca="1" si="34"/>
        <v>0</v>
      </c>
      <c r="CE112" s="27">
        <f t="shared" ca="1" si="34"/>
        <v>0</v>
      </c>
      <c r="CF112" s="27">
        <f t="shared" ca="1" si="34"/>
        <v>0</v>
      </c>
      <c r="CG112" s="27">
        <f t="shared" ca="1" si="34"/>
        <v>0</v>
      </c>
      <c r="CH112" s="27">
        <f t="shared" ca="1" si="34"/>
        <v>0</v>
      </c>
      <c r="CI112" s="27">
        <f t="shared" ca="1" si="34"/>
        <v>0</v>
      </c>
      <c r="CJ112" s="27">
        <f t="shared" ca="1" si="34"/>
        <v>0</v>
      </c>
      <c r="CK112" s="27">
        <f t="shared" ca="1" si="34"/>
        <v>0</v>
      </c>
      <c r="CL112" s="27">
        <f t="shared" ca="1" si="34"/>
        <v>0</v>
      </c>
      <c r="CM112" s="27">
        <f t="shared" ca="1" si="34"/>
        <v>0</v>
      </c>
      <c r="CN112" s="27">
        <f t="shared" ca="1" si="34"/>
        <v>0</v>
      </c>
      <c r="CO112" s="27">
        <f t="shared" ca="1" si="34"/>
        <v>0</v>
      </c>
      <c r="CP112" s="27">
        <f t="shared" ca="1" si="34"/>
        <v>0</v>
      </c>
      <c r="CQ112" s="27">
        <f t="shared" ca="1" si="34"/>
        <v>0</v>
      </c>
      <c r="CR112" s="27">
        <f t="shared" ca="1" si="34"/>
        <v>0</v>
      </c>
      <c r="CS112" s="27">
        <f t="shared" ca="1" si="34"/>
        <v>0</v>
      </c>
      <c r="CT112" s="27">
        <f t="shared" ca="1" si="34"/>
        <v>0</v>
      </c>
      <c r="CU112" s="27">
        <f t="shared" ca="1" si="34"/>
        <v>0</v>
      </c>
      <c r="CV112" s="27">
        <f t="shared" ca="1" si="34"/>
        <v>0</v>
      </c>
      <c r="CW112" s="27">
        <f t="shared" ca="1" si="34"/>
        <v>0</v>
      </c>
      <c r="CX112" s="27">
        <f t="shared" ca="1" si="34"/>
        <v>0</v>
      </c>
      <c r="CY112" s="27">
        <f t="shared" ca="1" si="34"/>
        <v>0</v>
      </c>
      <c r="CZ112" s="27">
        <f t="shared" ca="1" si="34"/>
        <v>0</v>
      </c>
      <c r="DA112" s="27">
        <f t="shared" ca="1" si="34"/>
        <v>0</v>
      </c>
      <c r="DB112" s="27">
        <f t="shared" ca="1" si="34"/>
        <v>0</v>
      </c>
      <c r="DC112" s="27">
        <f t="shared" ca="1" si="34"/>
        <v>0</v>
      </c>
      <c r="DD112" s="27">
        <f t="shared" ca="1" si="34"/>
        <v>0</v>
      </c>
      <c r="DE112" s="27">
        <f t="shared" ca="1" si="34"/>
        <v>0</v>
      </c>
      <c r="DF112" s="27">
        <f t="shared" ca="1" si="34"/>
        <v>0</v>
      </c>
      <c r="DG112" s="27">
        <f t="shared" ca="1" si="34"/>
        <v>0</v>
      </c>
      <c r="DH112" s="27">
        <f t="shared" ca="1" si="34"/>
        <v>0</v>
      </c>
      <c r="DI112" s="27">
        <f t="shared" ca="1" si="34"/>
        <v>0</v>
      </c>
      <c r="DJ112" s="27">
        <f t="shared" ca="1" si="34"/>
        <v>0</v>
      </c>
      <c r="DK112" s="27">
        <f t="shared" ca="1" si="34"/>
        <v>0</v>
      </c>
      <c r="DL112" s="27">
        <f t="shared" ca="1" si="34"/>
        <v>0</v>
      </c>
      <c r="DM112" s="27">
        <f t="shared" ca="1" si="34"/>
        <v>0</v>
      </c>
      <c r="DN112" s="27">
        <f t="shared" ca="1" si="34"/>
        <v>0</v>
      </c>
      <c r="DO112" s="27">
        <f t="shared" ca="1" si="34"/>
        <v>0</v>
      </c>
      <c r="DP112" s="27">
        <f t="shared" ca="1" si="34"/>
        <v>0</v>
      </c>
      <c r="DQ112" s="27">
        <f t="shared" ca="1" si="34"/>
        <v>0</v>
      </c>
      <c r="DR112" s="27">
        <f t="shared" ca="1" si="34"/>
        <v>0</v>
      </c>
      <c r="DS112" s="27">
        <f t="shared" ca="1" si="34"/>
        <v>0</v>
      </c>
      <c r="DT112" s="27">
        <f t="shared" ca="1" si="34"/>
        <v>0</v>
      </c>
      <c r="DU112" s="27">
        <f t="shared" ca="1" si="34"/>
        <v>0</v>
      </c>
      <c r="DV112" s="27">
        <f t="shared" ca="1" si="34"/>
        <v>0</v>
      </c>
      <c r="DW112" s="27">
        <f t="shared" ca="1" si="34"/>
        <v>0</v>
      </c>
      <c r="DX112" s="27">
        <f t="shared" ca="1" si="34"/>
        <v>0</v>
      </c>
      <c r="DY112" s="27">
        <f t="shared" ca="1" si="34"/>
        <v>0</v>
      </c>
      <c r="DZ112" s="27">
        <f t="shared" ca="1" si="34"/>
        <v>0</v>
      </c>
      <c r="EA112" s="27">
        <f t="shared" ca="1" si="34"/>
        <v>0</v>
      </c>
      <c r="EB112" s="27">
        <f t="shared" ca="1" si="34"/>
        <v>1</v>
      </c>
      <c r="EC112" s="27">
        <f t="shared" ca="1" si="34"/>
        <v>1</v>
      </c>
      <c r="ED112" s="27">
        <f t="shared" ca="1" si="34"/>
        <v>1</v>
      </c>
      <c r="EE112" s="27">
        <f t="shared" ca="1" si="34"/>
        <v>1</v>
      </c>
      <c r="EF112" s="27">
        <f t="shared" ca="1" si="34"/>
        <v>1</v>
      </c>
      <c r="EG112" s="27">
        <f t="shared" ca="1" si="34"/>
        <v>1</v>
      </c>
      <c r="EH112" s="27">
        <f t="shared" ca="1" si="34"/>
        <v>1</v>
      </c>
      <c r="EI112" s="27">
        <f t="shared" ca="1" si="34"/>
        <v>1</v>
      </c>
      <c r="EJ112" s="27">
        <f t="shared" ca="1" si="34"/>
        <v>1</v>
      </c>
      <c r="EK112" s="27">
        <f t="shared" ca="1" si="34"/>
        <v>1</v>
      </c>
      <c r="EL112" s="27">
        <f t="shared" ca="1" si="34"/>
        <v>0</v>
      </c>
      <c r="EM112" s="27">
        <f t="shared" ca="1" si="34"/>
        <v>0</v>
      </c>
      <c r="EN112" s="27">
        <f t="shared" ca="1" si="34"/>
        <v>0</v>
      </c>
      <c r="EO112" s="27">
        <f t="shared" ca="1" si="34"/>
        <v>0</v>
      </c>
      <c r="EP112" s="27">
        <f t="shared" ca="1" si="34"/>
        <v>0</v>
      </c>
      <c r="EQ112" s="27">
        <f t="shared" ca="1" si="34"/>
        <v>0</v>
      </c>
      <c r="ER112" s="27">
        <f t="shared" ca="1" si="34"/>
        <v>0</v>
      </c>
      <c r="ES112" s="27">
        <f t="shared" ca="1" si="34"/>
        <v>0</v>
      </c>
      <c r="ET112" s="27">
        <f t="shared" ca="1" si="34"/>
        <v>0</v>
      </c>
      <c r="EU112" s="27">
        <f t="shared" ca="1" si="34"/>
        <v>0</v>
      </c>
      <c r="EV112" s="27">
        <f t="shared" ca="1" si="34"/>
        <v>0</v>
      </c>
      <c r="EW112" s="27">
        <f t="shared" ca="1" si="34"/>
        <v>0</v>
      </c>
      <c r="EX112" s="27">
        <f t="shared" ca="1" si="34"/>
        <v>0</v>
      </c>
      <c r="EY112" s="27">
        <f t="shared" ca="1" si="34"/>
        <v>0</v>
      </c>
      <c r="EZ112" s="27">
        <f t="shared" ca="1" si="34"/>
        <v>1</v>
      </c>
      <c r="FA112" s="27">
        <f t="shared" ca="1" si="34"/>
        <v>1</v>
      </c>
      <c r="FB112" s="27">
        <f t="shared" ca="1" si="34"/>
        <v>1</v>
      </c>
      <c r="FC112" s="27">
        <f t="shared" ca="1" si="34"/>
        <v>1</v>
      </c>
      <c r="FD112" s="27">
        <f t="shared" ca="1" si="34"/>
        <v>1</v>
      </c>
      <c r="FE112" s="27">
        <f t="shared" ca="1" si="34"/>
        <v>1</v>
      </c>
      <c r="FF112" s="27">
        <f t="shared" ca="1" si="34"/>
        <v>1</v>
      </c>
      <c r="FG112" s="27">
        <f t="shared" ca="1" si="34"/>
        <v>1</v>
      </c>
      <c r="FH112" s="27">
        <f t="shared" ca="1" si="34"/>
        <v>1</v>
      </c>
      <c r="FI112" s="27">
        <f t="shared" ca="1" si="34"/>
        <v>1</v>
      </c>
      <c r="FJ112" s="27">
        <f t="shared" ca="1" si="34"/>
        <v>0</v>
      </c>
      <c r="FK112" s="27">
        <f t="shared" ca="1" si="34"/>
        <v>0</v>
      </c>
      <c r="FL112" s="27">
        <f t="shared" ca="1" si="34"/>
        <v>0</v>
      </c>
      <c r="FM112" s="27">
        <f t="shared" ca="1" si="34"/>
        <v>0</v>
      </c>
      <c r="FN112" s="27">
        <f t="shared" ca="1" si="34"/>
        <v>0</v>
      </c>
      <c r="FO112" s="27">
        <f t="shared" ca="1" si="34"/>
        <v>0</v>
      </c>
      <c r="FP112" s="27">
        <f t="shared" ca="1" si="34"/>
        <v>0</v>
      </c>
      <c r="FQ112" s="27">
        <f t="shared" ca="1" si="34"/>
        <v>0</v>
      </c>
      <c r="FR112" s="27">
        <f t="shared" ca="1" si="34"/>
        <v>0</v>
      </c>
      <c r="FS112" s="27">
        <f t="shared" ca="1" si="34"/>
        <v>0</v>
      </c>
      <c r="FT112" s="27">
        <f t="shared" ca="1" si="34"/>
        <v>0</v>
      </c>
      <c r="FU112" s="27">
        <f t="shared" ca="1" si="34"/>
        <v>0</v>
      </c>
      <c r="FV112" s="27">
        <f t="shared" ca="1" si="34"/>
        <v>0</v>
      </c>
      <c r="FW112" s="27">
        <f t="shared" ca="1" si="34"/>
        <v>0</v>
      </c>
      <c r="FX112" s="27">
        <f t="shared" ca="1" si="34"/>
        <v>1</v>
      </c>
      <c r="FY112" s="27">
        <f t="shared" ca="1" si="34"/>
        <v>1</v>
      </c>
      <c r="FZ112" s="27">
        <f t="shared" ca="1" si="34"/>
        <v>1</v>
      </c>
      <c r="GA112" s="27">
        <f t="shared" ca="1" si="34"/>
        <v>1</v>
      </c>
      <c r="GB112" s="27">
        <f t="shared" ca="1" si="34"/>
        <v>1</v>
      </c>
      <c r="GC112" s="27">
        <f t="shared" ca="1" si="34"/>
        <v>1</v>
      </c>
      <c r="GD112" s="27">
        <f t="shared" ca="1" si="34"/>
        <v>1</v>
      </c>
      <c r="GE112" s="27">
        <f t="shared" ca="1" si="34"/>
        <v>1</v>
      </c>
      <c r="GF112" s="27">
        <f t="shared" ca="1" si="34"/>
        <v>1</v>
      </c>
      <c r="GG112" s="27">
        <f t="shared" ca="1" si="34"/>
        <v>1</v>
      </c>
      <c r="GH112" s="27">
        <f t="shared" ca="1" si="34"/>
        <v>1</v>
      </c>
      <c r="GI112" s="27">
        <f t="shared" ca="1" si="34"/>
        <v>1</v>
      </c>
      <c r="GJ112" s="27">
        <f t="shared" ca="1" si="34"/>
        <v>1</v>
      </c>
      <c r="GK112" s="27">
        <f t="shared" ca="1" si="34"/>
        <v>0</v>
      </c>
      <c r="GL112" s="27">
        <f t="shared" ca="1" si="34"/>
        <v>0</v>
      </c>
      <c r="GM112" s="27">
        <f t="shared" ca="1" si="34"/>
        <v>0</v>
      </c>
      <c r="GN112" s="27">
        <f t="shared" ca="1" si="34"/>
        <v>0</v>
      </c>
      <c r="GO112" s="27">
        <f t="shared" ca="1" si="34"/>
        <v>0</v>
      </c>
      <c r="GP112" s="27">
        <f t="shared" ca="1" si="34"/>
        <v>0</v>
      </c>
      <c r="GQ112" s="27">
        <f t="shared" ca="1" si="34"/>
        <v>0</v>
      </c>
      <c r="GR112" s="27">
        <f t="shared" ca="1" si="34"/>
        <v>0</v>
      </c>
      <c r="GS112" s="27">
        <f t="shared" ca="1" si="34"/>
        <v>0</v>
      </c>
      <c r="GT112" s="27">
        <f t="shared" ca="1" si="34"/>
        <v>0</v>
      </c>
      <c r="GU112" s="27">
        <f t="shared" ca="1" si="34"/>
        <v>0</v>
      </c>
      <c r="GV112" s="27">
        <f t="shared" ca="1" si="34"/>
        <v>1</v>
      </c>
      <c r="GW112" s="27">
        <f t="shared" ca="1" si="34"/>
        <v>1</v>
      </c>
      <c r="GX112" s="27">
        <f t="shared" ca="1" si="34"/>
        <v>1</v>
      </c>
      <c r="GY112" s="27">
        <f t="shared" ca="1" si="34"/>
        <v>1</v>
      </c>
      <c r="GZ112" s="27">
        <f t="shared" ca="1" si="34"/>
        <v>1</v>
      </c>
      <c r="HA112" s="27">
        <f t="shared" ca="1" si="34"/>
        <v>1</v>
      </c>
      <c r="HB112" s="27">
        <f t="shared" ca="1" si="34"/>
        <v>0</v>
      </c>
      <c r="HC112" s="27">
        <f t="shared" ca="1" si="34"/>
        <v>0</v>
      </c>
      <c r="HD112" s="27">
        <f t="shared" ca="1" si="34"/>
        <v>0</v>
      </c>
      <c r="HE112" s="27">
        <f t="shared" ca="1" si="34"/>
        <v>0</v>
      </c>
      <c r="HF112" s="27">
        <f t="shared" ca="1" si="34"/>
        <v>0</v>
      </c>
      <c r="HG112" s="27">
        <f t="shared" ca="1" si="34"/>
        <v>0</v>
      </c>
      <c r="HH112" s="27">
        <f t="shared" ca="1" si="34"/>
        <v>0</v>
      </c>
      <c r="HI112" s="27">
        <f t="shared" ca="1" si="34"/>
        <v>0</v>
      </c>
      <c r="HJ112" s="27">
        <f t="shared" ca="1" si="34"/>
        <v>0</v>
      </c>
      <c r="HK112" s="27">
        <f t="shared" ca="1" si="34"/>
        <v>0</v>
      </c>
      <c r="HL112" s="27">
        <f t="shared" ca="1" si="34"/>
        <v>0</v>
      </c>
      <c r="HM112" s="27">
        <f t="shared" ca="1" si="34"/>
        <v>0</v>
      </c>
      <c r="HN112" s="27">
        <f t="shared" ca="1" si="34"/>
        <v>0</v>
      </c>
      <c r="HO112" s="27">
        <f t="shared" ca="1" si="34"/>
        <v>0</v>
      </c>
      <c r="HP112" s="27">
        <f t="shared" ca="1" si="34"/>
        <v>0</v>
      </c>
      <c r="HQ112" s="27">
        <f t="shared" ca="1" si="34"/>
        <v>0</v>
      </c>
      <c r="HR112" s="27">
        <f t="shared" ca="1" si="34"/>
        <v>0</v>
      </c>
      <c r="HS112" s="27">
        <f t="shared" ca="1" si="34"/>
        <v>0</v>
      </c>
      <c r="HT112" s="27">
        <f t="shared" ca="1" si="34"/>
        <v>0</v>
      </c>
      <c r="HU112" s="27">
        <f t="shared" ca="1" si="34"/>
        <v>0</v>
      </c>
      <c r="HV112" s="27">
        <f t="shared" ca="1" si="34"/>
        <v>0</v>
      </c>
      <c r="HW112" s="27">
        <f t="shared" ca="1" si="34"/>
        <v>0</v>
      </c>
      <c r="HX112" s="27">
        <f t="shared" ca="1" si="34"/>
        <v>0</v>
      </c>
      <c r="HY112" s="27">
        <f t="shared" ca="1" si="34"/>
        <v>0</v>
      </c>
      <c r="HZ112" s="27">
        <f t="shared" ca="1" si="34"/>
        <v>0</v>
      </c>
      <c r="IA112" s="27">
        <f t="shared" ca="1" si="34"/>
        <v>0</v>
      </c>
      <c r="IB112" s="27">
        <f t="shared" ca="1" si="34"/>
        <v>0</v>
      </c>
      <c r="IC112" s="27">
        <f t="shared" ca="1" si="34"/>
        <v>0</v>
      </c>
      <c r="ID112" s="27">
        <f t="shared" ca="1" si="34"/>
        <v>0</v>
      </c>
      <c r="IE112" s="27">
        <f t="shared" ca="1" si="34"/>
        <v>0</v>
      </c>
      <c r="IF112" s="27">
        <f t="shared" ca="1" si="34"/>
        <v>0</v>
      </c>
      <c r="IG112" s="27">
        <f t="shared" ca="1" si="34"/>
        <v>0</v>
      </c>
      <c r="IH112" s="27">
        <f t="shared" ca="1" si="34"/>
        <v>0</v>
      </c>
      <c r="II112" s="27">
        <f t="shared" ca="1" si="34"/>
        <v>0</v>
      </c>
      <c r="IJ112" s="27">
        <f t="shared" ca="1" si="34"/>
        <v>0</v>
      </c>
      <c r="IK112" s="27">
        <f t="shared" ca="1" si="34"/>
        <v>0</v>
      </c>
      <c r="IL112" s="27">
        <f t="shared" ca="1" si="34"/>
        <v>0</v>
      </c>
      <c r="IM112" s="27">
        <f t="shared" ca="1" si="34"/>
        <v>0</v>
      </c>
      <c r="IN112" s="27">
        <f t="shared" ca="1" si="34"/>
        <v>0</v>
      </c>
      <c r="IO112" s="27">
        <f t="shared" ca="1" si="34"/>
        <v>0</v>
      </c>
      <c r="IP112" s="27">
        <f t="shared" ca="1" si="34"/>
        <v>0</v>
      </c>
      <c r="IQ112" s="27">
        <f t="shared" ca="1" si="34"/>
        <v>0</v>
      </c>
      <c r="IR112" s="27">
        <f t="shared" ca="1" si="34"/>
        <v>0</v>
      </c>
      <c r="IS112" s="27">
        <f t="shared" ca="1" si="34"/>
        <v>0</v>
      </c>
      <c r="IT112" s="27">
        <f t="shared" ca="1" si="34"/>
        <v>0</v>
      </c>
      <c r="IU112" s="27">
        <f t="shared" ca="1" si="34"/>
        <v>0</v>
      </c>
      <c r="IV112" s="27">
        <f t="shared" ca="1" si="34"/>
        <v>0</v>
      </c>
      <c r="IW112" s="27">
        <f t="shared" ca="1" si="34"/>
        <v>0</v>
      </c>
      <c r="IX112" s="27">
        <f t="shared" ca="1" si="34"/>
        <v>0</v>
      </c>
      <c r="IY112" s="27">
        <f t="shared" ca="1" si="34"/>
        <v>0</v>
      </c>
      <c r="IZ112" s="27">
        <f t="shared" ca="1" si="34"/>
        <v>0</v>
      </c>
      <c r="JA112" s="27">
        <f t="shared" ca="1" si="34"/>
        <v>0</v>
      </c>
      <c r="JB112" s="27">
        <f t="shared" ca="1" si="34"/>
        <v>0</v>
      </c>
      <c r="JC112" s="27">
        <f t="shared" ca="1" si="34"/>
        <v>0</v>
      </c>
      <c r="JD112" s="27">
        <f t="shared" ca="1" si="34"/>
        <v>0</v>
      </c>
      <c r="JE112" s="27">
        <f t="shared" ca="1" si="34"/>
        <v>0</v>
      </c>
      <c r="JF112" s="27">
        <f t="shared" ca="1" si="34"/>
        <v>0</v>
      </c>
      <c r="JG112" s="27">
        <f t="shared" ca="1" si="34"/>
        <v>1</v>
      </c>
      <c r="JH112" s="27">
        <f t="shared" ca="1" si="34"/>
        <v>0</v>
      </c>
      <c r="JI112" s="27">
        <f t="shared" ca="1" si="34"/>
        <v>0</v>
      </c>
      <c r="JJ112" s="27">
        <f t="shared" ca="1" si="34"/>
        <v>0</v>
      </c>
      <c r="JK112" s="27">
        <f t="shared" ca="1" si="34"/>
        <v>0</v>
      </c>
      <c r="JL112" s="27">
        <f t="shared" ca="1" si="34"/>
        <v>0</v>
      </c>
      <c r="JM112" s="27">
        <f t="shared" ca="1" si="34"/>
        <v>0</v>
      </c>
      <c r="JN112" s="27">
        <f t="shared" ca="1" si="34"/>
        <v>0</v>
      </c>
      <c r="JO112" s="27">
        <f t="shared" ca="1" si="34"/>
        <v>0</v>
      </c>
      <c r="JP112" s="27">
        <f t="shared" ca="1" si="34"/>
        <v>0</v>
      </c>
      <c r="JQ112" s="27">
        <f t="shared" ca="1" si="34"/>
        <v>0</v>
      </c>
      <c r="JR112" s="27">
        <f t="shared" ca="1" si="34"/>
        <v>0</v>
      </c>
      <c r="JS112" s="27">
        <f t="shared" ca="1" si="34"/>
        <v>0</v>
      </c>
      <c r="JT112" s="27">
        <f t="shared" ca="1" si="34"/>
        <v>0</v>
      </c>
      <c r="JU112" s="27">
        <f t="shared" ca="1" si="34"/>
        <v>0</v>
      </c>
      <c r="JV112" s="27">
        <f t="shared" ca="1" si="34"/>
        <v>0</v>
      </c>
      <c r="JW112" s="27">
        <f t="shared" ca="1" si="34"/>
        <v>0</v>
      </c>
      <c r="JX112" s="27">
        <f t="shared" ca="1" si="34"/>
        <v>0</v>
      </c>
      <c r="JY112" s="27">
        <f t="shared" ca="1" si="34"/>
        <v>0</v>
      </c>
      <c r="JZ112" s="27">
        <f t="shared" ca="1" si="34"/>
        <v>0</v>
      </c>
      <c r="KA112" s="27">
        <f t="shared" ca="1" si="34"/>
        <v>0</v>
      </c>
      <c r="KB112" s="27">
        <f t="shared" ca="1" si="34"/>
        <v>0</v>
      </c>
      <c r="KC112" s="27">
        <f t="shared" ca="1" si="34"/>
        <v>0</v>
      </c>
      <c r="KD112" s="27">
        <f t="shared" ca="1" si="34"/>
        <v>0</v>
      </c>
      <c r="KE112" s="27">
        <f t="shared" ca="1" si="34"/>
        <v>0</v>
      </c>
      <c r="KF112" s="27">
        <f t="shared" ca="1" si="34"/>
        <v>0</v>
      </c>
      <c r="KG112" s="27">
        <f t="shared" ca="1" si="34"/>
        <v>0</v>
      </c>
      <c r="KH112" s="27">
        <f t="shared" ca="1" si="34"/>
        <v>0</v>
      </c>
      <c r="KI112" s="27">
        <f t="shared" ca="1" si="34"/>
        <v>0</v>
      </c>
      <c r="KJ112" s="27">
        <f t="shared" ca="1" si="34"/>
        <v>0</v>
      </c>
      <c r="KK112" s="27">
        <f t="shared" ca="1" si="34"/>
        <v>0</v>
      </c>
      <c r="KL112" s="27">
        <f t="shared" ca="1" si="34"/>
        <v>0</v>
      </c>
      <c r="KM112" s="27">
        <f t="shared" ca="1" si="34"/>
        <v>0</v>
      </c>
      <c r="KN112" s="27">
        <f t="shared" ca="1" si="34"/>
        <v>0</v>
      </c>
      <c r="KO112" s="27">
        <f t="shared" ca="1" si="34"/>
        <v>0</v>
      </c>
      <c r="KP112" s="27">
        <f t="shared" ca="1" si="34"/>
        <v>0</v>
      </c>
      <c r="KQ112" s="27">
        <f t="shared" ca="1" si="34"/>
        <v>0</v>
      </c>
      <c r="KR112" s="27">
        <f t="shared" ca="1" si="34"/>
        <v>1</v>
      </c>
      <c r="KS112" s="27">
        <f t="shared" ca="1" si="34"/>
        <v>1</v>
      </c>
      <c r="KT112" s="27">
        <f t="shared" ca="1" si="34"/>
        <v>1</v>
      </c>
      <c r="KU112" s="27">
        <f t="shared" ca="1" si="34"/>
        <v>0</v>
      </c>
      <c r="KV112" s="27">
        <f t="shared" ca="1" si="34"/>
        <v>0</v>
      </c>
      <c r="KW112" s="27">
        <f t="shared" ca="1" si="34"/>
        <v>0</v>
      </c>
      <c r="KX112" s="27">
        <f t="shared" ca="1" si="34"/>
        <v>0</v>
      </c>
      <c r="KY112" s="27">
        <f t="shared" ca="1" si="34"/>
        <v>0</v>
      </c>
      <c r="KZ112" s="27">
        <f t="shared" ca="1" si="34"/>
        <v>0</v>
      </c>
      <c r="LA112" s="27">
        <f t="shared" ca="1" si="34"/>
        <v>0</v>
      </c>
      <c r="LB112" s="27">
        <f t="shared" ca="1" si="34"/>
        <v>0</v>
      </c>
      <c r="LC112" s="27">
        <f t="shared" ca="1" si="34"/>
        <v>0</v>
      </c>
      <c r="LD112" s="27">
        <f t="shared" ca="1" si="34"/>
        <v>0</v>
      </c>
      <c r="LE112" s="27">
        <f t="shared" ca="1" si="34"/>
        <v>0</v>
      </c>
      <c r="LF112" s="27">
        <f t="shared" ca="1" si="34"/>
        <v>0</v>
      </c>
      <c r="LG112" s="27">
        <f t="shared" ref="LG112:VA112" ca="1" si="35">COUNTIF($B$56:$B$58,LG$99)+IF(LG100="Skill 1",COUNTIF($B$59:$B$62,LG$99),0)</f>
        <v>0</v>
      </c>
      <c r="LH112" s="27">
        <f t="shared" ca="1" si="35"/>
        <v>0</v>
      </c>
      <c r="LI112" s="27">
        <f t="shared" ca="1" si="35"/>
        <v>0</v>
      </c>
      <c r="LJ112" s="27">
        <f t="shared" ca="1" si="35"/>
        <v>0</v>
      </c>
      <c r="LK112" s="27">
        <f t="shared" ca="1" si="35"/>
        <v>0</v>
      </c>
      <c r="LL112" s="27">
        <f t="shared" ca="1" si="35"/>
        <v>0</v>
      </c>
      <c r="LM112" s="27">
        <f t="shared" ca="1" si="35"/>
        <v>0</v>
      </c>
      <c r="LN112" s="27">
        <f t="shared" ca="1" si="35"/>
        <v>0</v>
      </c>
      <c r="LO112" s="27">
        <f t="shared" ca="1" si="35"/>
        <v>0</v>
      </c>
      <c r="LP112" s="27">
        <f t="shared" ca="1" si="35"/>
        <v>0</v>
      </c>
      <c r="LQ112" s="27">
        <f t="shared" ca="1" si="35"/>
        <v>0</v>
      </c>
      <c r="LR112" s="27">
        <f t="shared" ca="1" si="35"/>
        <v>0</v>
      </c>
      <c r="LS112" s="27">
        <f t="shared" ca="1" si="35"/>
        <v>0</v>
      </c>
      <c r="LT112" s="27">
        <f t="shared" ca="1" si="35"/>
        <v>0</v>
      </c>
      <c r="LU112" s="27">
        <f t="shared" ca="1" si="35"/>
        <v>0</v>
      </c>
      <c r="LV112" s="27">
        <f t="shared" ca="1" si="35"/>
        <v>0</v>
      </c>
      <c r="LW112" s="27">
        <f t="shared" ca="1" si="35"/>
        <v>0</v>
      </c>
      <c r="LX112" s="27">
        <f t="shared" ca="1" si="35"/>
        <v>0</v>
      </c>
      <c r="LY112" s="27">
        <f t="shared" ca="1" si="35"/>
        <v>0</v>
      </c>
      <c r="LZ112" s="27">
        <f t="shared" ca="1" si="35"/>
        <v>0</v>
      </c>
      <c r="MA112" s="27">
        <f t="shared" ca="1" si="35"/>
        <v>0</v>
      </c>
      <c r="MB112" s="27">
        <f t="shared" ca="1" si="35"/>
        <v>0</v>
      </c>
      <c r="MC112" s="27">
        <f t="shared" ca="1" si="35"/>
        <v>0</v>
      </c>
      <c r="MD112" s="27">
        <f t="shared" ca="1" si="35"/>
        <v>0</v>
      </c>
      <c r="ME112" s="27">
        <f t="shared" ca="1" si="35"/>
        <v>0</v>
      </c>
      <c r="MF112" s="27">
        <f t="shared" ca="1" si="35"/>
        <v>0</v>
      </c>
      <c r="MG112" s="27">
        <f t="shared" ca="1" si="35"/>
        <v>0</v>
      </c>
      <c r="MH112" s="27">
        <f t="shared" ca="1" si="35"/>
        <v>0</v>
      </c>
      <c r="MI112" s="27">
        <f t="shared" ca="1" si="35"/>
        <v>0</v>
      </c>
      <c r="MJ112" s="27">
        <f t="shared" ca="1" si="35"/>
        <v>0</v>
      </c>
      <c r="MK112" s="27">
        <f t="shared" ca="1" si="35"/>
        <v>0</v>
      </c>
      <c r="ML112" s="27">
        <f t="shared" ca="1" si="35"/>
        <v>0</v>
      </c>
      <c r="MM112" s="27">
        <f t="shared" ca="1" si="35"/>
        <v>0</v>
      </c>
      <c r="MN112" s="27">
        <f t="shared" ca="1" si="35"/>
        <v>0</v>
      </c>
      <c r="MO112" s="27">
        <f t="shared" ca="1" si="35"/>
        <v>0</v>
      </c>
      <c r="MP112" s="27">
        <f t="shared" ca="1" si="35"/>
        <v>0</v>
      </c>
      <c r="MQ112" s="27">
        <f t="shared" ca="1" si="35"/>
        <v>0</v>
      </c>
      <c r="MR112" s="27">
        <f t="shared" ca="1" si="35"/>
        <v>0</v>
      </c>
      <c r="MS112" s="27">
        <f t="shared" ca="1" si="35"/>
        <v>0</v>
      </c>
      <c r="MT112" s="27">
        <f t="shared" ca="1" si="35"/>
        <v>0</v>
      </c>
      <c r="MU112" s="27">
        <f t="shared" ca="1" si="35"/>
        <v>0</v>
      </c>
      <c r="MV112" s="27">
        <f t="shared" ca="1" si="35"/>
        <v>0</v>
      </c>
      <c r="MW112" s="27">
        <f t="shared" ca="1" si="35"/>
        <v>0</v>
      </c>
      <c r="MX112" s="27">
        <f t="shared" ca="1" si="35"/>
        <v>0</v>
      </c>
      <c r="MY112" s="27">
        <f t="shared" ca="1" si="35"/>
        <v>0</v>
      </c>
      <c r="MZ112" s="27">
        <f t="shared" ca="1" si="35"/>
        <v>0</v>
      </c>
      <c r="NA112" s="27">
        <f t="shared" ca="1" si="35"/>
        <v>0</v>
      </c>
      <c r="NB112" s="27">
        <f t="shared" ca="1" si="35"/>
        <v>0</v>
      </c>
      <c r="NC112" s="27">
        <f t="shared" ca="1" si="35"/>
        <v>0</v>
      </c>
      <c r="ND112" s="27">
        <f t="shared" ca="1" si="35"/>
        <v>0</v>
      </c>
      <c r="NE112" s="27">
        <f t="shared" ca="1" si="35"/>
        <v>0</v>
      </c>
      <c r="NF112" s="27">
        <f t="shared" ca="1" si="35"/>
        <v>0</v>
      </c>
      <c r="NG112" s="27">
        <f t="shared" ca="1" si="35"/>
        <v>0</v>
      </c>
      <c r="NH112" s="27">
        <f t="shared" ca="1" si="35"/>
        <v>0</v>
      </c>
      <c r="NI112" s="27">
        <f t="shared" ca="1" si="35"/>
        <v>0</v>
      </c>
      <c r="NJ112" s="27">
        <f t="shared" ca="1" si="35"/>
        <v>0</v>
      </c>
      <c r="NK112" s="27">
        <f t="shared" ca="1" si="35"/>
        <v>0</v>
      </c>
      <c r="NL112" s="27">
        <f t="shared" ca="1" si="35"/>
        <v>0</v>
      </c>
      <c r="NM112" s="27">
        <f t="shared" ca="1" si="35"/>
        <v>0</v>
      </c>
      <c r="NN112" s="27">
        <f t="shared" ca="1" si="35"/>
        <v>0</v>
      </c>
      <c r="NO112" s="27">
        <f t="shared" ca="1" si="35"/>
        <v>0</v>
      </c>
      <c r="NP112" s="27">
        <f t="shared" ca="1" si="35"/>
        <v>0</v>
      </c>
      <c r="NQ112" s="27">
        <f t="shared" ca="1" si="35"/>
        <v>0</v>
      </c>
      <c r="NR112" s="27">
        <f t="shared" ca="1" si="35"/>
        <v>0</v>
      </c>
      <c r="NS112" s="27">
        <f t="shared" ca="1" si="35"/>
        <v>0</v>
      </c>
      <c r="NT112" s="27">
        <f t="shared" ca="1" si="35"/>
        <v>0</v>
      </c>
      <c r="NU112" s="27">
        <f t="shared" ca="1" si="35"/>
        <v>0</v>
      </c>
      <c r="NV112" s="27">
        <f t="shared" ca="1" si="35"/>
        <v>0</v>
      </c>
      <c r="NW112" s="27">
        <f t="shared" ca="1" si="35"/>
        <v>0</v>
      </c>
      <c r="NX112" s="27">
        <f t="shared" ca="1" si="35"/>
        <v>0</v>
      </c>
      <c r="NY112" s="27">
        <f t="shared" ca="1" si="35"/>
        <v>0</v>
      </c>
      <c r="NZ112" s="27">
        <f t="shared" ca="1" si="35"/>
        <v>0</v>
      </c>
      <c r="OA112" s="27">
        <f t="shared" ca="1" si="35"/>
        <v>0</v>
      </c>
      <c r="OB112" s="27">
        <f t="shared" ca="1" si="35"/>
        <v>0</v>
      </c>
      <c r="OC112" s="27">
        <f t="shared" ca="1" si="35"/>
        <v>0</v>
      </c>
      <c r="OD112" s="27">
        <f t="shared" ca="1" si="35"/>
        <v>0</v>
      </c>
      <c r="OE112" s="27">
        <f t="shared" ca="1" si="35"/>
        <v>0</v>
      </c>
      <c r="OF112" s="27">
        <f t="shared" ca="1" si="35"/>
        <v>0</v>
      </c>
      <c r="OG112" s="27">
        <f t="shared" ca="1" si="35"/>
        <v>0</v>
      </c>
      <c r="OH112" s="27">
        <f t="shared" ca="1" si="35"/>
        <v>0</v>
      </c>
      <c r="OI112" s="27">
        <f t="shared" ca="1" si="35"/>
        <v>0</v>
      </c>
      <c r="OJ112" s="27">
        <f t="shared" ca="1" si="35"/>
        <v>0</v>
      </c>
      <c r="OK112" s="27">
        <f t="shared" ca="1" si="35"/>
        <v>0</v>
      </c>
      <c r="OL112" s="27">
        <f t="shared" ca="1" si="35"/>
        <v>0</v>
      </c>
      <c r="OM112" s="27">
        <f t="shared" ca="1" si="35"/>
        <v>0</v>
      </c>
      <c r="ON112" s="27">
        <f t="shared" ca="1" si="35"/>
        <v>0</v>
      </c>
      <c r="OO112" s="27">
        <f t="shared" ca="1" si="35"/>
        <v>0</v>
      </c>
      <c r="OP112" s="27">
        <f t="shared" ca="1" si="35"/>
        <v>0</v>
      </c>
      <c r="OQ112" s="27">
        <f t="shared" ca="1" si="35"/>
        <v>0</v>
      </c>
      <c r="OR112" s="27">
        <f t="shared" ca="1" si="35"/>
        <v>0</v>
      </c>
      <c r="OS112" s="27">
        <f t="shared" ca="1" si="35"/>
        <v>0</v>
      </c>
      <c r="OT112" s="27">
        <f t="shared" ca="1" si="35"/>
        <v>0</v>
      </c>
      <c r="OU112" s="27">
        <f t="shared" ca="1" si="35"/>
        <v>0</v>
      </c>
      <c r="OV112" s="27">
        <f t="shared" ca="1" si="35"/>
        <v>0</v>
      </c>
      <c r="OW112" s="27">
        <f t="shared" ca="1" si="35"/>
        <v>0</v>
      </c>
      <c r="OX112" s="27">
        <f t="shared" ca="1" si="35"/>
        <v>0</v>
      </c>
      <c r="OY112" s="27">
        <f t="shared" ca="1" si="35"/>
        <v>0</v>
      </c>
      <c r="OZ112" s="27">
        <f t="shared" ca="1" si="35"/>
        <v>0</v>
      </c>
      <c r="PA112" s="27">
        <f t="shared" ca="1" si="35"/>
        <v>0</v>
      </c>
      <c r="PB112" s="27">
        <f t="shared" ca="1" si="35"/>
        <v>0</v>
      </c>
      <c r="PC112" s="27">
        <f t="shared" ca="1" si="35"/>
        <v>0</v>
      </c>
      <c r="PD112" s="27">
        <f t="shared" ca="1" si="35"/>
        <v>0</v>
      </c>
      <c r="PE112" s="27">
        <f t="shared" ca="1" si="35"/>
        <v>0</v>
      </c>
      <c r="PF112" s="27">
        <f t="shared" ca="1" si="35"/>
        <v>0</v>
      </c>
      <c r="PG112" s="27">
        <f t="shared" ca="1" si="35"/>
        <v>0</v>
      </c>
      <c r="PH112" s="27">
        <f t="shared" ca="1" si="35"/>
        <v>0</v>
      </c>
      <c r="PI112" s="27">
        <f t="shared" ca="1" si="35"/>
        <v>0</v>
      </c>
      <c r="PJ112" s="27">
        <f t="shared" ca="1" si="35"/>
        <v>0</v>
      </c>
      <c r="PK112" s="27">
        <f t="shared" ca="1" si="35"/>
        <v>0</v>
      </c>
      <c r="PL112" s="27">
        <f t="shared" ca="1" si="35"/>
        <v>0</v>
      </c>
      <c r="PM112" s="27">
        <f t="shared" ca="1" si="35"/>
        <v>0</v>
      </c>
      <c r="PN112" s="27">
        <f t="shared" ca="1" si="35"/>
        <v>0</v>
      </c>
      <c r="PO112" s="27">
        <f t="shared" ca="1" si="35"/>
        <v>0</v>
      </c>
      <c r="PP112" s="27">
        <f t="shared" ca="1" si="35"/>
        <v>0</v>
      </c>
      <c r="PQ112" s="27">
        <f t="shared" ca="1" si="35"/>
        <v>0</v>
      </c>
      <c r="PR112" s="27">
        <f t="shared" ca="1" si="35"/>
        <v>0</v>
      </c>
      <c r="PS112" s="27">
        <f t="shared" ca="1" si="35"/>
        <v>0</v>
      </c>
      <c r="PT112" s="27">
        <f t="shared" ca="1" si="35"/>
        <v>0</v>
      </c>
      <c r="PU112" s="27">
        <f t="shared" ca="1" si="35"/>
        <v>0</v>
      </c>
      <c r="PV112" s="27">
        <f t="shared" ca="1" si="35"/>
        <v>0</v>
      </c>
      <c r="PW112" s="27">
        <f t="shared" ca="1" si="35"/>
        <v>0</v>
      </c>
      <c r="PX112" s="27">
        <f t="shared" ca="1" si="35"/>
        <v>0</v>
      </c>
      <c r="PY112" s="27">
        <f t="shared" ca="1" si="35"/>
        <v>0</v>
      </c>
      <c r="PZ112" s="27">
        <f t="shared" ca="1" si="35"/>
        <v>0</v>
      </c>
      <c r="QA112" s="27">
        <f t="shared" ca="1" si="35"/>
        <v>0</v>
      </c>
      <c r="QB112" s="27">
        <f t="shared" ca="1" si="35"/>
        <v>0</v>
      </c>
      <c r="QC112" s="27">
        <f t="shared" ca="1" si="35"/>
        <v>0</v>
      </c>
      <c r="QD112" s="27">
        <f t="shared" ca="1" si="35"/>
        <v>0</v>
      </c>
      <c r="QE112" s="27">
        <f t="shared" ca="1" si="35"/>
        <v>0</v>
      </c>
      <c r="QF112" s="27">
        <f t="shared" ca="1" si="35"/>
        <v>0</v>
      </c>
      <c r="QG112" s="27">
        <f t="shared" ca="1" si="35"/>
        <v>0</v>
      </c>
      <c r="QH112" s="27">
        <f t="shared" ca="1" si="35"/>
        <v>0</v>
      </c>
      <c r="QI112" s="27">
        <f t="shared" ca="1" si="35"/>
        <v>0</v>
      </c>
      <c r="QJ112" s="27">
        <f t="shared" ca="1" si="35"/>
        <v>0</v>
      </c>
      <c r="QK112" s="27">
        <f t="shared" ca="1" si="35"/>
        <v>0</v>
      </c>
      <c r="QL112" s="27">
        <f t="shared" ca="1" si="35"/>
        <v>0</v>
      </c>
      <c r="QM112" s="27">
        <f t="shared" ca="1" si="35"/>
        <v>0</v>
      </c>
      <c r="QN112" s="27">
        <f t="shared" ca="1" si="35"/>
        <v>0</v>
      </c>
      <c r="QO112" s="27">
        <f t="shared" ca="1" si="35"/>
        <v>0</v>
      </c>
      <c r="QP112" s="27">
        <f t="shared" ca="1" si="35"/>
        <v>0</v>
      </c>
      <c r="QQ112" s="27">
        <f t="shared" ca="1" si="35"/>
        <v>0</v>
      </c>
      <c r="QR112" s="27">
        <f t="shared" ca="1" si="35"/>
        <v>0</v>
      </c>
      <c r="QS112" s="27">
        <f t="shared" ca="1" si="35"/>
        <v>0</v>
      </c>
      <c r="QT112" s="27">
        <f t="shared" ca="1" si="35"/>
        <v>0</v>
      </c>
      <c r="QU112" s="27">
        <f t="shared" ca="1" si="35"/>
        <v>0</v>
      </c>
      <c r="QV112" s="27">
        <f t="shared" ca="1" si="35"/>
        <v>0</v>
      </c>
      <c r="QW112" s="27">
        <f t="shared" ca="1" si="35"/>
        <v>0</v>
      </c>
      <c r="QX112" s="27">
        <f t="shared" ca="1" si="35"/>
        <v>0</v>
      </c>
      <c r="QY112" s="27">
        <f t="shared" ca="1" si="35"/>
        <v>0</v>
      </c>
      <c r="QZ112" s="27">
        <f t="shared" ca="1" si="35"/>
        <v>0</v>
      </c>
      <c r="RA112" s="27">
        <f t="shared" ca="1" si="35"/>
        <v>0</v>
      </c>
      <c r="RB112" s="27">
        <f t="shared" ca="1" si="35"/>
        <v>0</v>
      </c>
      <c r="RC112" s="27">
        <f t="shared" ca="1" si="35"/>
        <v>0</v>
      </c>
      <c r="RD112" s="27">
        <f t="shared" ca="1" si="35"/>
        <v>0</v>
      </c>
      <c r="RE112" s="27">
        <f t="shared" ca="1" si="35"/>
        <v>0</v>
      </c>
      <c r="RF112" s="27">
        <f t="shared" ca="1" si="35"/>
        <v>0</v>
      </c>
      <c r="RG112" s="27">
        <f t="shared" ca="1" si="35"/>
        <v>0</v>
      </c>
      <c r="RH112" s="27">
        <f t="shared" ca="1" si="35"/>
        <v>0</v>
      </c>
      <c r="RI112" s="27">
        <f t="shared" ca="1" si="35"/>
        <v>0</v>
      </c>
      <c r="RJ112" s="27">
        <f t="shared" ca="1" si="35"/>
        <v>0</v>
      </c>
      <c r="RK112" s="27">
        <f t="shared" ca="1" si="35"/>
        <v>0</v>
      </c>
      <c r="RL112" s="27">
        <f t="shared" ca="1" si="35"/>
        <v>0</v>
      </c>
      <c r="RM112" s="27">
        <f t="shared" ca="1" si="35"/>
        <v>0</v>
      </c>
      <c r="RN112" s="27">
        <f t="shared" ca="1" si="35"/>
        <v>0</v>
      </c>
      <c r="RO112" s="27">
        <f t="shared" ca="1" si="35"/>
        <v>0</v>
      </c>
      <c r="RP112" s="27">
        <f t="shared" ca="1" si="35"/>
        <v>0</v>
      </c>
      <c r="RQ112" s="27">
        <f t="shared" ca="1" si="35"/>
        <v>0</v>
      </c>
      <c r="RR112" s="27">
        <f t="shared" ca="1" si="35"/>
        <v>0</v>
      </c>
      <c r="RS112" s="27">
        <f t="shared" ca="1" si="35"/>
        <v>0</v>
      </c>
      <c r="RT112" s="27">
        <f t="shared" ca="1" si="35"/>
        <v>0</v>
      </c>
      <c r="RU112" s="27">
        <f t="shared" ca="1" si="35"/>
        <v>0</v>
      </c>
      <c r="RV112" s="27">
        <f t="shared" ca="1" si="35"/>
        <v>0</v>
      </c>
      <c r="RW112" s="27">
        <f t="shared" ca="1" si="35"/>
        <v>0</v>
      </c>
      <c r="RX112" s="27">
        <f t="shared" ca="1" si="35"/>
        <v>0</v>
      </c>
      <c r="RY112" s="27">
        <f t="shared" ca="1" si="35"/>
        <v>0</v>
      </c>
      <c r="RZ112" s="27">
        <f t="shared" ca="1" si="35"/>
        <v>0</v>
      </c>
      <c r="SA112" s="27">
        <f t="shared" ca="1" si="35"/>
        <v>0</v>
      </c>
      <c r="SB112" s="27">
        <f t="shared" ca="1" si="35"/>
        <v>0</v>
      </c>
      <c r="SC112" s="27">
        <f t="shared" ca="1" si="35"/>
        <v>0</v>
      </c>
      <c r="SD112" s="27">
        <f t="shared" ca="1" si="35"/>
        <v>0</v>
      </c>
      <c r="SE112" s="27">
        <f t="shared" ca="1" si="35"/>
        <v>0</v>
      </c>
      <c r="SF112" s="27">
        <f t="shared" ca="1" si="35"/>
        <v>0</v>
      </c>
      <c r="SG112" s="27">
        <f t="shared" ca="1" si="35"/>
        <v>0</v>
      </c>
      <c r="SH112" s="27">
        <f t="shared" ca="1" si="35"/>
        <v>0</v>
      </c>
      <c r="SI112" s="27">
        <f t="shared" ca="1" si="35"/>
        <v>0</v>
      </c>
      <c r="SJ112" s="27">
        <f t="shared" ca="1" si="35"/>
        <v>0</v>
      </c>
      <c r="SK112" s="27">
        <f t="shared" ca="1" si="35"/>
        <v>0</v>
      </c>
      <c r="SL112" s="27">
        <f t="shared" ca="1" si="35"/>
        <v>0</v>
      </c>
      <c r="SM112" s="27">
        <f t="shared" ca="1" si="35"/>
        <v>0</v>
      </c>
      <c r="SN112" s="27">
        <f t="shared" ca="1" si="35"/>
        <v>0</v>
      </c>
      <c r="SO112" s="27">
        <f t="shared" ca="1" si="35"/>
        <v>0</v>
      </c>
      <c r="SP112" s="27">
        <f t="shared" ca="1" si="35"/>
        <v>0</v>
      </c>
      <c r="SQ112" s="27">
        <f t="shared" ca="1" si="35"/>
        <v>0</v>
      </c>
      <c r="SR112" s="27">
        <f t="shared" ca="1" si="35"/>
        <v>0</v>
      </c>
      <c r="SS112" s="27">
        <f t="shared" ca="1" si="35"/>
        <v>0</v>
      </c>
      <c r="ST112" s="27">
        <f t="shared" ca="1" si="35"/>
        <v>0</v>
      </c>
      <c r="SU112" s="27">
        <f t="shared" ca="1" si="35"/>
        <v>0</v>
      </c>
      <c r="SV112" s="27">
        <f t="shared" ca="1" si="35"/>
        <v>0</v>
      </c>
      <c r="SW112" s="27">
        <f t="shared" ca="1" si="35"/>
        <v>0</v>
      </c>
      <c r="SX112" s="27">
        <f t="shared" ca="1" si="35"/>
        <v>0</v>
      </c>
      <c r="SY112" s="27">
        <f t="shared" ca="1" si="35"/>
        <v>0</v>
      </c>
      <c r="SZ112" s="27">
        <f t="shared" ca="1" si="35"/>
        <v>0</v>
      </c>
      <c r="TA112" s="27">
        <f t="shared" ca="1" si="35"/>
        <v>0</v>
      </c>
      <c r="TB112" s="27">
        <f t="shared" ca="1" si="35"/>
        <v>0</v>
      </c>
      <c r="TC112" s="27">
        <f t="shared" ca="1" si="35"/>
        <v>0</v>
      </c>
      <c r="TD112" s="27">
        <f t="shared" ca="1" si="35"/>
        <v>0</v>
      </c>
      <c r="TE112" s="27">
        <f t="shared" ca="1" si="35"/>
        <v>0</v>
      </c>
      <c r="TF112" s="27">
        <f t="shared" ca="1" si="35"/>
        <v>0</v>
      </c>
      <c r="TG112" s="27">
        <f t="shared" ca="1" si="35"/>
        <v>0</v>
      </c>
      <c r="TH112" s="27">
        <f t="shared" ca="1" si="35"/>
        <v>0</v>
      </c>
      <c r="TI112" s="27">
        <f t="shared" ca="1" si="35"/>
        <v>0</v>
      </c>
      <c r="TJ112" s="27">
        <f t="shared" ca="1" si="35"/>
        <v>0</v>
      </c>
      <c r="TK112" s="27">
        <f t="shared" ca="1" si="35"/>
        <v>0</v>
      </c>
      <c r="TL112" s="27">
        <f t="shared" ca="1" si="35"/>
        <v>0</v>
      </c>
      <c r="TM112" s="27">
        <f t="shared" ca="1" si="35"/>
        <v>0</v>
      </c>
      <c r="TN112" s="27">
        <f t="shared" ca="1" si="35"/>
        <v>0</v>
      </c>
      <c r="TO112" s="27">
        <f t="shared" ca="1" si="35"/>
        <v>0</v>
      </c>
      <c r="TP112" s="27">
        <f t="shared" ca="1" si="35"/>
        <v>0</v>
      </c>
      <c r="TQ112" s="27">
        <f t="shared" ca="1" si="35"/>
        <v>0</v>
      </c>
      <c r="TR112" s="27">
        <f t="shared" ca="1" si="35"/>
        <v>0</v>
      </c>
      <c r="TS112" s="27">
        <f t="shared" ca="1" si="35"/>
        <v>0</v>
      </c>
      <c r="TT112" s="27">
        <f t="shared" ca="1" si="35"/>
        <v>0</v>
      </c>
      <c r="TU112" s="27">
        <f t="shared" ca="1" si="35"/>
        <v>0</v>
      </c>
      <c r="TV112" s="27">
        <f t="shared" ca="1" si="35"/>
        <v>0</v>
      </c>
      <c r="TW112" s="27">
        <f t="shared" ca="1" si="35"/>
        <v>0</v>
      </c>
      <c r="TX112" s="27">
        <f t="shared" ca="1" si="35"/>
        <v>0</v>
      </c>
      <c r="TY112" s="27">
        <f t="shared" ca="1" si="35"/>
        <v>0</v>
      </c>
      <c r="TZ112" s="27">
        <f t="shared" ca="1" si="35"/>
        <v>0</v>
      </c>
      <c r="UA112" s="27">
        <f t="shared" ca="1" si="35"/>
        <v>0</v>
      </c>
      <c r="UB112" s="27">
        <f t="shared" ca="1" si="35"/>
        <v>0</v>
      </c>
      <c r="UC112" s="27">
        <f t="shared" ca="1" si="35"/>
        <v>0</v>
      </c>
      <c r="UD112" s="27">
        <f t="shared" ca="1" si="35"/>
        <v>0</v>
      </c>
      <c r="UE112" s="27">
        <f t="shared" ca="1" si="35"/>
        <v>0</v>
      </c>
      <c r="UF112" s="27">
        <f t="shared" ca="1" si="35"/>
        <v>0</v>
      </c>
      <c r="UG112" s="27">
        <f t="shared" ca="1" si="35"/>
        <v>0</v>
      </c>
      <c r="UH112" s="27">
        <f t="shared" ca="1" si="35"/>
        <v>0</v>
      </c>
      <c r="UI112" s="27">
        <f t="shared" ca="1" si="35"/>
        <v>0</v>
      </c>
      <c r="UJ112" s="27">
        <f t="shared" ca="1" si="35"/>
        <v>0</v>
      </c>
      <c r="UK112" s="27">
        <f t="shared" ca="1" si="35"/>
        <v>0</v>
      </c>
      <c r="UL112" s="27">
        <f t="shared" ca="1" si="35"/>
        <v>0</v>
      </c>
      <c r="UM112" s="27">
        <f t="shared" ca="1" si="35"/>
        <v>0</v>
      </c>
      <c r="UN112" s="27">
        <f t="shared" ca="1" si="35"/>
        <v>0</v>
      </c>
      <c r="UO112" s="27">
        <f t="shared" ca="1" si="35"/>
        <v>0</v>
      </c>
      <c r="UP112" s="27">
        <f t="shared" ca="1" si="35"/>
        <v>0</v>
      </c>
      <c r="UQ112" s="27">
        <f t="shared" ca="1" si="35"/>
        <v>1</v>
      </c>
      <c r="UR112" s="27">
        <f t="shared" ca="1" si="35"/>
        <v>1</v>
      </c>
      <c r="US112" s="27">
        <f t="shared" ca="1" si="35"/>
        <v>1</v>
      </c>
      <c r="UT112" s="27">
        <f t="shared" ca="1" si="35"/>
        <v>0</v>
      </c>
      <c r="UU112" s="27">
        <f t="shared" ca="1" si="35"/>
        <v>0</v>
      </c>
      <c r="UV112" s="27">
        <f t="shared" ca="1" si="35"/>
        <v>0</v>
      </c>
      <c r="UW112" s="27">
        <f t="shared" ca="1" si="35"/>
        <v>0</v>
      </c>
      <c r="UX112" s="27">
        <f t="shared" ca="1" si="35"/>
        <v>0</v>
      </c>
      <c r="UY112" s="27">
        <f t="shared" ca="1" si="35"/>
        <v>0</v>
      </c>
      <c r="UZ112" s="27">
        <f t="shared" ca="1" si="35"/>
        <v>0</v>
      </c>
      <c r="VA112" s="27">
        <f t="shared" ca="1" si="35"/>
        <v>0</v>
      </c>
      <c r="VB112" s="27">
        <f t="shared" ref="VB112:WB112" ca="1" si="36">COUNTIF($B$56:$B$58,VB$99)+IF(VB100="Skill 1",COUNTIF($B$59:$B$62,VB$99),0)</f>
        <v>0</v>
      </c>
      <c r="VC112" s="27">
        <f t="shared" ca="1" si="36"/>
        <v>0</v>
      </c>
      <c r="VD112" s="27">
        <f t="shared" ca="1" si="36"/>
        <v>0</v>
      </c>
      <c r="VE112" s="27">
        <f t="shared" ca="1" si="36"/>
        <v>0</v>
      </c>
      <c r="VF112" s="27">
        <f t="shared" ca="1" si="36"/>
        <v>0</v>
      </c>
      <c r="VG112" s="27">
        <f t="shared" ca="1" si="36"/>
        <v>0</v>
      </c>
      <c r="VH112" s="27">
        <f t="shared" ca="1" si="36"/>
        <v>0</v>
      </c>
      <c r="VI112" s="27">
        <f t="shared" ca="1" si="36"/>
        <v>0</v>
      </c>
      <c r="VJ112" s="27">
        <f t="shared" ca="1" si="36"/>
        <v>0</v>
      </c>
      <c r="VK112" s="27">
        <f t="shared" ca="1" si="36"/>
        <v>0</v>
      </c>
      <c r="VL112" s="27">
        <f t="shared" ca="1" si="36"/>
        <v>0</v>
      </c>
      <c r="VM112" s="27">
        <f t="shared" ca="1" si="36"/>
        <v>0</v>
      </c>
      <c r="VN112" s="27">
        <f t="shared" ca="1" si="36"/>
        <v>0</v>
      </c>
      <c r="VO112" s="27">
        <f t="shared" ca="1" si="36"/>
        <v>0</v>
      </c>
      <c r="VP112" s="27">
        <f t="shared" ca="1" si="36"/>
        <v>0</v>
      </c>
      <c r="VQ112" s="27">
        <f t="shared" ca="1" si="36"/>
        <v>0</v>
      </c>
      <c r="VR112" s="27">
        <f t="shared" ca="1" si="36"/>
        <v>0</v>
      </c>
      <c r="VS112" s="27">
        <f t="shared" ca="1" si="36"/>
        <v>0</v>
      </c>
      <c r="VT112" s="27">
        <f t="shared" ca="1" si="36"/>
        <v>0</v>
      </c>
      <c r="VU112" s="27">
        <f t="shared" ca="1" si="36"/>
        <v>0</v>
      </c>
      <c r="VV112" s="27">
        <f t="shared" ca="1" si="36"/>
        <v>0</v>
      </c>
      <c r="VW112" s="27">
        <f t="shared" ca="1" si="36"/>
        <v>0</v>
      </c>
      <c r="VX112" s="27">
        <f t="shared" ca="1" si="36"/>
        <v>0</v>
      </c>
      <c r="VY112" s="27">
        <f t="shared" ca="1" si="36"/>
        <v>0</v>
      </c>
      <c r="VZ112" s="27">
        <f t="shared" ca="1" si="36"/>
        <v>0</v>
      </c>
      <c r="WA112" s="27">
        <f t="shared" ca="1" si="36"/>
        <v>0</v>
      </c>
      <c r="WB112" s="27">
        <f t="shared" ca="1" si="36"/>
        <v>0</v>
      </c>
    </row>
    <row r="113" spans="1:600" ht="12.75" x14ac:dyDescent="0.2">
      <c r="A113" s="264" t="s">
        <v>163</v>
      </c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AF113" s="27" t="s">
        <v>164</v>
      </c>
      <c r="AI113" s="27" t="e">
        <f ca="1">(L$14*(1+BB117)*L$16)*C117/(FoeMarksman_UnitHealth)</f>
        <v>#VALUE!</v>
      </c>
      <c r="BK113" s="257" t="s">
        <v>165</v>
      </c>
      <c r="BL113" s="27">
        <f t="shared" ref="BL113:LF113" ca="1" si="37">COUNTIF($B$69:$B$71,BL$99)+IF(BL100="Skill 1",COUNTIF($B$72:$B$75,BL$99),0)</f>
        <v>0</v>
      </c>
      <c r="BM113" s="27">
        <f t="shared" ca="1" si="37"/>
        <v>0</v>
      </c>
      <c r="BN113" s="27">
        <f t="shared" ca="1" si="37"/>
        <v>0</v>
      </c>
      <c r="BO113" s="27">
        <f t="shared" ca="1" si="37"/>
        <v>0</v>
      </c>
      <c r="BP113" s="27">
        <f t="shared" ca="1" si="37"/>
        <v>0</v>
      </c>
      <c r="BQ113" s="27">
        <f t="shared" ca="1" si="37"/>
        <v>0</v>
      </c>
      <c r="BR113" s="27">
        <f t="shared" ca="1" si="37"/>
        <v>0</v>
      </c>
      <c r="BS113" s="27">
        <f t="shared" ca="1" si="37"/>
        <v>0</v>
      </c>
      <c r="BT113" s="27">
        <f t="shared" ca="1" si="37"/>
        <v>0</v>
      </c>
      <c r="BU113" s="27">
        <f t="shared" ca="1" si="37"/>
        <v>0</v>
      </c>
      <c r="BV113" s="27">
        <f t="shared" ca="1" si="37"/>
        <v>0</v>
      </c>
      <c r="BW113" s="27">
        <f t="shared" ca="1" si="37"/>
        <v>0</v>
      </c>
      <c r="BX113" s="27">
        <f t="shared" ca="1" si="37"/>
        <v>0</v>
      </c>
      <c r="BY113" s="27">
        <f t="shared" ca="1" si="37"/>
        <v>0</v>
      </c>
      <c r="BZ113" s="27">
        <f t="shared" ca="1" si="37"/>
        <v>0</v>
      </c>
      <c r="CA113" s="27">
        <f t="shared" ca="1" si="37"/>
        <v>0</v>
      </c>
      <c r="CB113" s="27">
        <f t="shared" ca="1" si="37"/>
        <v>0</v>
      </c>
      <c r="CC113" s="27">
        <f t="shared" ca="1" si="37"/>
        <v>0</v>
      </c>
      <c r="CD113" s="27">
        <f t="shared" ca="1" si="37"/>
        <v>0</v>
      </c>
      <c r="CE113" s="27">
        <f t="shared" ca="1" si="37"/>
        <v>0</v>
      </c>
      <c r="CF113" s="27">
        <f t="shared" ca="1" si="37"/>
        <v>0</v>
      </c>
      <c r="CG113" s="27">
        <f t="shared" ca="1" si="37"/>
        <v>0</v>
      </c>
      <c r="CH113" s="27">
        <f t="shared" ca="1" si="37"/>
        <v>0</v>
      </c>
      <c r="CI113" s="27">
        <f t="shared" ca="1" si="37"/>
        <v>0</v>
      </c>
      <c r="CJ113" s="27">
        <f t="shared" ca="1" si="37"/>
        <v>0</v>
      </c>
      <c r="CK113" s="27">
        <f t="shared" ca="1" si="37"/>
        <v>0</v>
      </c>
      <c r="CL113" s="27">
        <f t="shared" ca="1" si="37"/>
        <v>0</v>
      </c>
      <c r="CM113" s="27">
        <f t="shared" ca="1" si="37"/>
        <v>0</v>
      </c>
      <c r="CN113" s="27">
        <f t="shared" ca="1" si="37"/>
        <v>0</v>
      </c>
      <c r="CO113" s="27">
        <f t="shared" ca="1" si="37"/>
        <v>0</v>
      </c>
      <c r="CP113" s="27">
        <f t="shared" ca="1" si="37"/>
        <v>0</v>
      </c>
      <c r="CQ113" s="27">
        <f t="shared" ca="1" si="37"/>
        <v>0</v>
      </c>
      <c r="CR113" s="27">
        <f t="shared" ca="1" si="37"/>
        <v>0</v>
      </c>
      <c r="CS113" s="27">
        <f t="shared" ca="1" si="37"/>
        <v>0</v>
      </c>
      <c r="CT113" s="27">
        <f t="shared" ca="1" si="37"/>
        <v>0</v>
      </c>
      <c r="CU113" s="27">
        <f t="shared" ca="1" si="37"/>
        <v>0</v>
      </c>
      <c r="CV113" s="27">
        <f t="shared" ca="1" si="37"/>
        <v>0</v>
      </c>
      <c r="CW113" s="27">
        <f t="shared" ca="1" si="37"/>
        <v>0</v>
      </c>
      <c r="CX113" s="27">
        <f t="shared" ca="1" si="37"/>
        <v>0</v>
      </c>
      <c r="CY113" s="27">
        <f t="shared" ca="1" si="37"/>
        <v>0</v>
      </c>
      <c r="CZ113" s="27">
        <f t="shared" ca="1" si="37"/>
        <v>0</v>
      </c>
      <c r="DA113" s="27">
        <f t="shared" ca="1" si="37"/>
        <v>0</v>
      </c>
      <c r="DB113" s="27">
        <f t="shared" ca="1" si="37"/>
        <v>0</v>
      </c>
      <c r="DC113" s="27">
        <f t="shared" ca="1" si="37"/>
        <v>0</v>
      </c>
      <c r="DD113" s="27">
        <f t="shared" ca="1" si="37"/>
        <v>0</v>
      </c>
      <c r="DE113" s="27">
        <f t="shared" ca="1" si="37"/>
        <v>0</v>
      </c>
      <c r="DF113" s="27">
        <f t="shared" ca="1" si="37"/>
        <v>0</v>
      </c>
      <c r="DG113" s="27">
        <f t="shared" ca="1" si="37"/>
        <v>0</v>
      </c>
      <c r="DH113" s="27">
        <f t="shared" ca="1" si="37"/>
        <v>0</v>
      </c>
      <c r="DI113" s="27">
        <f t="shared" ca="1" si="37"/>
        <v>0</v>
      </c>
      <c r="DJ113" s="27">
        <f t="shared" ca="1" si="37"/>
        <v>0</v>
      </c>
      <c r="DK113" s="27">
        <f t="shared" ca="1" si="37"/>
        <v>0</v>
      </c>
      <c r="DL113" s="27">
        <f t="shared" ca="1" si="37"/>
        <v>0</v>
      </c>
      <c r="DM113" s="27">
        <f t="shared" ca="1" si="37"/>
        <v>0</v>
      </c>
      <c r="DN113" s="27">
        <f t="shared" ca="1" si="37"/>
        <v>0</v>
      </c>
      <c r="DO113" s="27">
        <f t="shared" ca="1" si="37"/>
        <v>0</v>
      </c>
      <c r="DP113" s="27">
        <f t="shared" ca="1" si="37"/>
        <v>0</v>
      </c>
      <c r="DQ113" s="27">
        <f t="shared" ca="1" si="37"/>
        <v>0</v>
      </c>
      <c r="DR113" s="27">
        <f t="shared" ca="1" si="37"/>
        <v>0</v>
      </c>
      <c r="DS113" s="27">
        <f t="shared" ca="1" si="37"/>
        <v>0</v>
      </c>
      <c r="DT113" s="27">
        <f t="shared" ca="1" si="37"/>
        <v>0</v>
      </c>
      <c r="DU113" s="27">
        <f t="shared" ca="1" si="37"/>
        <v>0</v>
      </c>
      <c r="DV113" s="27">
        <f t="shared" ca="1" si="37"/>
        <v>0</v>
      </c>
      <c r="DW113" s="27">
        <f t="shared" ca="1" si="37"/>
        <v>0</v>
      </c>
      <c r="DX113" s="27">
        <f t="shared" ca="1" si="37"/>
        <v>0</v>
      </c>
      <c r="DY113" s="27">
        <f t="shared" ca="1" si="37"/>
        <v>0</v>
      </c>
      <c r="DZ113" s="27">
        <f t="shared" ca="1" si="37"/>
        <v>0</v>
      </c>
      <c r="EA113" s="27">
        <f t="shared" ca="1" si="37"/>
        <v>0</v>
      </c>
      <c r="EB113" s="27">
        <f t="shared" ca="1" si="37"/>
        <v>1</v>
      </c>
      <c r="EC113" s="27">
        <f t="shared" ca="1" si="37"/>
        <v>1</v>
      </c>
      <c r="ED113" s="27">
        <f t="shared" ca="1" si="37"/>
        <v>1</v>
      </c>
      <c r="EE113" s="27">
        <f t="shared" ca="1" si="37"/>
        <v>1</v>
      </c>
      <c r="EF113" s="27">
        <f t="shared" ca="1" si="37"/>
        <v>1</v>
      </c>
      <c r="EG113" s="27">
        <f t="shared" ca="1" si="37"/>
        <v>1</v>
      </c>
      <c r="EH113" s="27">
        <f t="shared" ca="1" si="37"/>
        <v>1</v>
      </c>
      <c r="EI113" s="27">
        <f t="shared" ca="1" si="37"/>
        <v>1</v>
      </c>
      <c r="EJ113" s="27">
        <f t="shared" ca="1" si="37"/>
        <v>1</v>
      </c>
      <c r="EK113" s="27">
        <f t="shared" ca="1" si="37"/>
        <v>1</v>
      </c>
      <c r="EL113" s="27">
        <f t="shared" ca="1" si="37"/>
        <v>1</v>
      </c>
      <c r="EM113" s="27">
        <f t="shared" ca="1" si="37"/>
        <v>1</v>
      </c>
      <c r="EN113" s="27">
        <f t="shared" ca="1" si="37"/>
        <v>1</v>
      </c>
      <c r="EO113" s="27">
        <f t="shared" ca="1" si="37"/>
        <v>1</v>
      </c>
      <c r="EP113" s="27">
        <f t="shared" ca="1" si="37"/>
        <v>1</v>
      </c>
      <c r="EQ113" s="27">
        <f t="shared" ca="1" si="37"/>
        <v>1</v>
      </c>
      <c r="ER113" s="27">
        <f t="shared" ca="1" si="37"/>
        <v>1</v>
      </c>
      <c r="ES113" s="27">
        <f t="shared" ca="1" si="37"/>
        <v>1</v>
      </c>
      <c r="ET113" s="27">
        <f t="shared" ca="1" si="37"/>
        <v>1</v>
      </c>
      <c r="EU113" s="27">
        <f t="shared" ca="1" si="37"/>
        <v>1</v>
      </c>
      <c r="EV113" s="27">
        <f t="shared" ca="1" si="37"/>
        <v>1</v>
      </c>
      <c r="EW113" s="27">
        <f t="shared" ca="1" si="37"/>
        <v>1</v>
      </c>
      <c r="EX113" s="27">
        <f t="shared" ca="1" si="37"/>
        <v>1</v>
      </c>
      <c r="EY113" s="27">
        <f t="shared" ca="1" si="37"/>
        <v>1</v>
      </c>
      <c r="EZ113" s="27">
        <f t="shared" ca="1" si="37"/>
        <v>0</v>
      </c>
      <c r="FA113" s="27">
        <f t="shared" ca="1" si="37"/>
        <v>0</v>
      </c>
      <c r="FB113" s="27">
        <f t="shared" ca="1" si="37"/>
        <v>0</v>
      </c>
      <c r="FC113" s="27">
        <f t="shared" ca="1" si="37"/>
        <v>0</v>
      </c>
      <c r="FD113" s="27">
        <f t="shared" ca="1" si="37"/>
        <v>0</v>
      </c>
      <c r="FE113" s="27">
        <f t="shared" ca="1" si="37"/>
        <v>0</v>
      </c>
      <c r="FF113" s="27">
        <f t="shared" ca="1" si="37"/>
        <v>0</v>
      </c>
      <c r="FG113" s="27">
        <f t="shared" ca="1" si="37"/>
        <v>0</v>
      </c>
      <c r="FH113" s="27">
        <f t="shared" ca="1" si="37"/>
        <v>0</v>
      </c>
      <c r="FI113" s="27">
        <f t="shared" ca="1" si="37"/>
        <v>0</v>
      </c>
      <c r="FJ113" s="27">
        <f t="shared" ca="1" si="37"/>
        <v>0</v>
      </c>
      <c r="FK113" s="27">
        <f t="shared" ca="1" si="37"/>
        <v>0</v>
      </c>
      <c r="FL113" s="27">
        <f t="shared" ca="1" si="37"/>
        <v>0</v>
      </c>
      <c r="FM113" s="27">
        <f t="shared" ca="1" si="37"/>
        <v>0</v>
      </c>
      <c r="FN113" s="27">
        <f t="shared" ca="1" si="37"/>
        <v>0</v>
      </c>
      <c r="FO113" s="27">
        <f t="shared" ca="1" si="37"/>
        <v>0</v>
      </c>
      <c r="FP113" s="27">
        <f t="shared" ca="1" si="37"/>
        <v>0</v>
      </c>
      <c r="FQ113" s="27">
        <f t="shared" ca="1" si="37"/>
        <v>0</v>
      </c>
      <c r="FR113" s="27">
        <f t="shared" ca="1" si="37"/>
        <v>0</v>
      </c>
      <c r="FS113" s="27">
        <f t="shared" ca="1" si="37"/>
        <v>0</v>
      </c>
      <c r="FT113" s="27">
        <f t="shared" ca="1" si="37"/>
        <v>0</v>
      </c>
      <c r="FU113" s="27">
        <f t="shared" ca="1" si="37"/>
        <v>0</v>
      </c>
      <c r="FV113" s="27">
        <f t="shared" ca="1" si="37"/>
        <v>0</v>
      </c>
      <c r="FW113" s="27">
        <f t="shared" ca="1" si="37"/>
        <v>0</v>
      </c>
      <c r="FX113" s="27">
        <f t="shared" ca="1" si="37"/>
        <v>0</v>
      </c>
      <c r="FY113" s="27">
        <f t="shared" ca="1" si="37"/>
        <v>0</v>
      </c>
      <c r="FZ113" s="27">
        <f t="shared" ca="1" si="37"/>
        <v>0</v>
      </c>
      <c r="GA113" s="27">
        <f t="shared" ca="1" si="37"/>
        <v>0</v>
      </c>
      <c r="GB113" s="27">
        <f t="shared" ca="1" si="37"/>
        <v>0</v>
      </c>
      <c r="GC113" s="27">
        <f t="shared" ca="1" si="37"/>
        <v>0</v>
      </c>
      <c r="GD113" s="27">
        <f t="shared" ca="1" si="37"/>
        <v>0</v>
      </c>
      <c r="GE113" s="27">
        <f t="shared" ca="1" si="37"/>
        <v>0</v>
      </c>
      <c r="GF113" s="27">
        <f t="shared" ca="1" si="37"/>
        <v>0</v>
      </c>
      <c r="GG113" s="27">
        <f t="shared" ca="1" si="37"/>
        <v>0</v>
      </c>
      <c r="GH113" s="27">
        <f t="shared" ca="1" si="37"/>
        <v>0</v>
      </c>
      <c r="GI113" s="27">
        <f t="shared" ca="1" si="37"/>
        <v>0</v>
      </c>
      <c r="GJ113" s="27">
        <f t="shared" ca="1" si="37"/>
        <v>0</v>
      </c>
      <c r="GK113" s="27">
        <f t="shared" ca="1" si="37"/>
        <v>1</v>
      </c>
      <c r="GL113" s="27">
        <f t="shared" ca="1" si="37"/>
        <v>1</v>
      </c>
      <c r="GM113" s="27">
        <f t="shared" ca="1" si="37"/>
        <v>1</v>
      </c>
      <c r="GN113" s="27">
        <f t="shared" ca="1" si="37"/>
        <v>1</v>
      </c>
      <c r="GO113" s="27">
        <f t="shared" ca="1" si="37"/>
        <v>1</v>
      </c>
      <c r="GP113" s="27">
        <f t="shared" ca="1" si="37"/>
        <v>1</v>
      </c>
      <c r="GQ113" s="27">
        <f t="shared" ca="1" si="37"/>
        <v>1</v>
      </c>
      <c r="GR113" s="27">
        <f t="shared" ca="1" si="37"/>
        <v>1</v>
      </c>
      <c r="GS113" s="27">
        <f t="shared" ca="1" si="37"/>
        <v>1</v>
      </c>
      <c r="GT113" s="27">
        <f t="shared" ca="1" si="37"/>
        <v>1</v>
      </c>
      <c r="GU113" s="27">
        <f t="shared" ca="1" si="37"/>
        <v>1</v>
      </c>
      <c r="GV113" s="27">
        <f t="shared" ca="1" si="37"/>
        <v>0</v>
      </c>
      <c r="GW113" s="27">
        <f t="shared" ca="1" si="37"/>
        <v>0</v>
      </c>
      <c r="GX113" s="27">
        <f t="shared" ca="1" si="37"/>
        <v>0</v>
      </c>
      <c r="GY113" s="27">
        <f t="shared" ca="1" si="37"/>
        <v>0</v>
      </c>
      <c r="GZ113" s="27">
        <f t="shared" ca="1" si="37"/>
        <v>0</v>
      </c>
      <c r="HA113" s="27">
        <f t="shared" ca="1" si="37"/>
        <v>0</v>
      </c>
      <c r="HB113" s="27">
        <f t="shared" ca="1" si="37"/>
        <v>0</v>
      </c>
      <c r="HC113" s="27">
        <f t="shared" ca="1" si="37"/>
        <v>0</v>
      </c>
      <c r="HD113" s="27">
        <f t="shared" ca="1" si="37"/>
        <v>0</v>
      </c>
      <c r="HE113" s="27">
        <f t="shared" ca="1" si="37"/>
        <v>0</v>
      </c>
      <c r="HF113" s="27">
        <f t="shared" ca="1" si="37"/>
        <v>0</v>
      </c>
      <c r="HG113" s="27">
        <f t="shared" ca="1" si="37"/>
        <v>0</v>
      </c>
      <c r="HH113" s="27">
        <f t="shared" ca="1" si="37"/>
        <v>0</v>
      </c>
      <c r="HI113" s="27">
        <f t="shared" ca="1" si="37"/>
        <v>0</v>
      </c>
      <c r="HJ113" s="27">
        <f t="shared" ca="1" si="37"/>
        <v>0</v>
      </c>
      <c r="HK113" s="27">
        <f t="shared" ca="1" si="37"/>
        <v>0</v>
      </c>
      <c r="HL113" s="27">
        <f t="shared" ca="1" si="37"/>
        <v>0</v>
      </c>
      <c r="HM113" s="27">
        <f t="shared" ca="1" si="37"/>
        <v>0</v>
      </c>
      <c r="HN113" s="27">
        <f t="shared" ca="1" si="37"/>
        <v>0</v>
      </c>
      <c r="HO113" s="27">
        <f t="shared" ca="1" si="37"/>
        <v>0</v>
      </c>
      <c r="HP113" s="27">
        <f t="shared" ca="1" si="37"/>
        <v>0</v>
      </c>
      <c r="HQ113" s="27">
        <f t="shared" ca="1" si="37"/>
        <v>0</v>
      </c>
      <c r="HR113" s="27">
        <f t="shared" ca="1" si="37"/>
        <v>0</v>
      </c>
      <c r="HS113" s="27">
        <f t="shared" ca="1" si="37"/>
        <v>0</v>
      </c>
      <c r="HT113" s="27">
        <f t="shared" ca="1" si="37"/>
        <v>0</v>
      </c>
      <c r="HU113" s="27">
        <f t="shared" ca="1" si="37"/>
        <v>0</v>
      </c>
      <c r="HV113" s="27">
        <f t="shared" ca="1" si="37"/>
        <v>0</v>
      </c>
      <c r="HW113" s="27">
        <f t="shared" ca="1" si="37"/>
        <v>0</v>
      </c>
      <c r="HX113" s="27">
        <f t="shared" ca="1" si="37"/>
        <v>0</v>
      </c>
      <c r="HY113" s="27">
        <f t="shared" ca="1" si="37"/>
        <v>0</v>
      </c>
      <c r="HZ113" s="27">
        <f t="shared" ca="1" si="37"/>
        <v>0</v>
      </c>
      <c r="IA113" s="27">
        <f t="shared" ca="1" si="37"/>
        <v>0</v>
      </c>
      <c r="IB113" s="27">
        <f t="shared" ca="1" si="37"/>
        <v>0</v>
      </c>
      <c r="IC113" s="27">
        <f t="shared" ca="1" si="37"/>
        <v>0</v>
      </c>
      <c r="ID113" s="27">
        <f t="shared" ca="1" si="37"/>
        <v>0</v>
      </c>
      <c r="IE113" s="27">
        <f t="shared" ca="1" si="37"/>
        <v>0</v>
      </c>
      <c r="IF113" s="27">
        <f t="shared" ca="1" si="37"/>
        <v>0</v>
      </c>
      <c r="IG113" s="27">
        <f t="shared" ca="1" si="37"/>
        <v>0</v>
      </c>
      <c r="IH113" s="27">
        <f t="shared" ca="1" si="37"/>
        <v>0</v>
      </c>
      <c r="II113" s="27">
        <f t="shared" ca="1" si="37"/>
        <v>0</v>
      </c>
      <c r="IJ113" s="27">
        <f t="shared" ca="1" si="37"/>
        <v>0</v>
      </c>
      <c r="IK113" s="27">
        <f t="shared" ca="1" si="37"/>
        <v>0</v>
      </c>
      <c r="IL113" s="27">
        <f t="shared" ca="1" si="37"/>
        <v>0</v>
      </c>
      <c r="IM113" s="27">
        <f t="shared" ca="1" si="37"/>
        <v>0</v>
      </c>
      <c r="IN113" s="27">
        <f t="shared" ca="1" si="37"/>
        <v>0</v>
      </c>
      <c r="IO113" s="27">
        <f t="shared" ca="1" si="37"/>
        <v>0</v>
      </c>
      <c r="IP113" s="27">
        <f t="shared" ca="1" si="37"/>
        <v>0</v>
      </c>
      <c r="IQ113" s="27">
        <f t="shared" ca="1" si="37"/>
        <v>0</v>
      </c>
      <c r="IR113" s="27">
        <f t="shared" ca="1" si="37"/>
        <v>0</v>
      </c>
      <c r="IS113" s="27">
        <f t="shared" ca="1" si="37"/>
        <v>0</v>
      </c>
      <c r="IT113" s="27">
        <f t="shared" ca="1" si="37"/>
        <v>0</v>
      </c>
      <c r="IU113" s="27">
        <f t="shared" ca="1" si="37"/>
        <v>0</v>
      </c>
      <c r="IV113" s="27">
        <f t="shared" ca="1" si="37"/>
        <v>0</v>
      </c>
      <c r="IW113" s="27">
        <f t="shared" ca="1" si="37"/>
        <v>0</v>
      </c>
      <c r="IX113" s="27">
        <f t="shared" ca="1" si="37"/>
        <v>0</v>
      </c>
      <c r="IY113" s="27">
        <f t="shared" ca="1" si="37"/>
        <v>0</v>
      </c>
      <c r="IZ113" s="27">
        <f t="shared" ca="1" si="37"/>
        <v>0</v>
      </c>
      <c r="JA113" s="27">
        <f t="shared" ca="1" si="37"/>
        <v>0</v>
      </c>
      <c r="JB113" s="27">
        <f t="shared" ca="1" si="37"/>
        <v>0</v>
      </c>
      <c r="JC113" s="27">
        <f t="shared" ca="1" si="37"/>
        <v>0</v>
      </c>
      <c r="JD113" s="27">
        <f t="shared" ca="1" si="37"/>
        <v>0</v>
      </c>
      <c r="JE113" s="27">
        <f t="shared" ca="1" si="37"/>
        <v>0</v>
      </c>
      <c r="JF113" s="27">
        <f t="shared" ca="1" si="37"/>
        <v>0</v>
      </c>
      <c r="JG113" s="27">
        <f t="shared" ca="1" si="37"/>
        <v>0</v>
      </c>
      <c r="JH113" s="27">
        <f t="shared" ca="1" si="37"/>
        <v>0</v>
      </c>
      <c r="JI113" s="27">
        <f t="shared" ca="1" si="37"/>
        <v>0</v>
      </c>
      <c r="JJ113" s="27">
        <f t="shared" ca="1" si="37"/>
        <v>0</v>
      </c>
      <c r="JK113" s="27">
        <f t="shared" ca="1" si="37"/>
        <v>0</v>
      </c>
      <c r="JL113" s="27">
        <f t="shared" ca="1" si="37"/>
        <v>0</v>
      </c>
      <c r="JM113" s="27">
        <f t="shared" ca="1" si="37"/>
        <v>0</v>
      </c>
      <c r="JN113" s="27">
        <f t="shared" ca="1" si="37"/>
        <v>0</v>
      </c>
      <c r="JO113" s="27">
        <f t="shared" ca="1" si="37"/>
        <v>0</v>
      </c>
      <c r="JP113" s="27">
        <f t="shared" ca="1" si="37"/>
        <v>0</v>
      </c>
      <c r="JQ113" s="27">
        <f t="shared" ca="1" si="37"/>
        <v>0</v>
      </c>
      <c r="JR113" s="27">
        <f t="shared" ca="1" si="37"/>
        <v>0</v>
      </c>
      <c r="JS113" s="27">
        <f t="shared" ca="1" si="37"/>
        <v>0</v>
      </c>
      <c r="JT113" s="27">
        <f t="shared" ca="1" si="37"/>
        <v>0</v>
      </c>
      <c r="JU113" s="27">
        <f t="shared" ca="1" si="37"/>
        <v>0</v>
      </c>
      <c r="JV113" s="27">
        <f t="shared" ca="1" si="37"/>
        <v>0</v>
      </c>
      <c r="JW113" s="27">
        <f t="shared" ca="1" si="37"/>
        <v>0</v>
      </c>
      <c r="JX113" s="27">
        <f t="shared" ca="1" si="37"/>
        <v>0</v>
      </c>
      <c r="JY113" s="27">
        <f t="shared" ca="1" si="37"/>
        <v>0</v>
      </c>
      <c r="JZ113" s="27">
        <f t="shared" ca="1" si="37"/>
        <v>0</v>
      </c>
      <c r="KA113" s="27">
        <f t="shared" ca="1" si="37"/>
        <v>0</v>
      </c>
      <c r="KB113" s="27">
        <f t="shared" ca="1" si="37"/>
        <v>0</v>
      </c>
      <c r="KC113" s="27">
        <f t="shared" ca="1" si="37"/>
        <v>0</v>
      </c>
      <c r="KD113" s="27">
        <f t="shared" ca="1" si="37"/>
        <v>0</v>
      </c>
      <c r="KE113" s="27">
        <f t="shared" ca="1" si="37"/>
        <v>0</v>
      </c>
      <c r="KF113" s="27">
        <f t="shared" ca="1" si="37"/>
        <v>0</v>
      </c>
      <c r="KG113" s="27">
        <f t="shared" ca="1" si="37"/>
        <v>0</v>
      </c>
      <c r="KH113" s="27">
        <f t="shared" ca="1" si="37"/>
        <v>0</v>
      </c>
      <c r="KI113" s="27">
        <f t="shared" ca="1" si="37"/>
        <v>0</v>
      </c>
      <c r="KJ113" s="27">
        <f t="shared" ca="1" si="37"/>
        <v>0</v>
      </c>
      <c r="KK113" s="27">
        <f t="shared" ca="1" si="37"/>
        <v>0</v>
      </c>
      <c r="KL113" s="27">
        <f t="shared" ca="1" si="37"/>
        <v>0</v>
      </c>
      <c r="KM113" s="27">
        <f t="shared" ca="1" si="37"/>
        <v>0</v>
      </c>
      <c r="KN113" s="27">
        <f t="shared" ca="1" si="37"/>
        <v>0</v>
      </c>
      <c r="KO113" s="27">
        <f t="shared" ca="1" si="37"/>
        <v>0</v>
      </c>
      <c r="KP113" s="27">
        <f t="shared" ca="1" si="37"/>
        <v>0</v>
      </c>
      <c r="KQ113" s="27">
        <f t="shared" ca="1" si="37"/>
        <v>0</v>
      </c>
      <c r="KR113" s="27">
        <f t="shared" ca="1" si="37"/>
        <v>0</v>
      </c>
      <c r="KS113" s="27">
        <f t="shared" ca="1" si="37"/>
        <v>0</v>
      </c>
      <c r="KT113" s="27">
        <f t="shared" ca="1" si="37"/>
        <v>0</v>
      </c>
      <c r="KU113" s="27">
        <f t="shared" ca="1" si="37"/>
        <v>0</v>
      </c>
      <c r="KV113" s="27">
        <f t="shared" ca="1" si="37"/>
        <v>0</v>
      </c>
      <c r="KW113" s="27">
        <f t="shared" ca="1" si="37"/>
        <v>0</v>
      </c>
      <c r="KX113" s="27">
        <f t="shared" ca="1" si="37"/>
        <v>0</v>
      </c>
      <c r="KY113" s="27">
        <f t="shared" ca="1" si="37"/>
        <v>0</v>
      </c>
      <c r="KZ113" s="27">
        <f t="shared" ca="1" si="37"/>
        <v>0</v>
      </c>
      <c r="LA113" s="27">
        <f t="shared" ca="1" si="37"/>
        <v>0</v>
      </c>
      <c r="LB113" s="27">
        <f t="shared" ca="1" si="37"/>
        <v>0</v>
      </c>
      <c r="LC113" s="27">
        <f t="shared" ca="1" si="37"/>
        <v>0</v>
      </c>
      <c r="LD113" s="27">
        <f t="shared" ca="1" si="37"/>
        <v>0</v>
      </c>
      <c r="LE113" s="27">
        <f t="shared" ca="1" si="37"/>
        <v>0</v>
      </c>
      <c r="LF113" s="27">
        <f t="shared" ca="1" si="37"/>
        <v>0</v>
      </c>
      <c r="LG113" s="27">
        <f t="shared" ref="LG113:VA113" ca="1" si="38">COUNTIF($B$69:$B$71,LG$99)+IF(LG100="Skill 1",COUNTIF($B$72:$B$75,LG$99),0)</f>
        <v>0</v>
      </c>
      <c r="LH113" s="27">
        <f t="shared" ca="1" si="38"/>
        <v>0</v>
      </c>
      <c r="LI113" s="27">
        <f t="shared" ca="1" si="38"/>
        <v>0</v>
      </c>
      <c r="LJ113" s="27">
        <f t="shared" ca="1" si="38"/>
        <v>0</v>
      </c>
      <c r="LK113" s="27">
        <f t="shared" ca="1" si="38"/>
        <v>0</v>
      </c>
      <c r="LL113" s="27">
        <f t="shared" ca="1" si="38"/>
        <v>0</v>
      </c>
      <c r="LM113" s="27">
        <f t="shared" ca="1" si="38"/>
        <v>0</v>
      </c>
      <c r="LN113" s="27">
        <f t="shared" ca="1" si="38"/>
        <v>0</v>
      </c>
      <c r="LO113" s="27">
        <f t="shared" ca="1" si="38"/>
        <v>0</v>
      </c>
      <c r="LP113" s="27">
        <f t="shared" ca="1" si="38"/>
        <v>0</v>
      </c>
      <c r="LQ113" s="27">
        <f t="shared" ca="1" si="38"/>
        <v>0</v>
      </c>
      <c r="LR113" s="27">
        <f t="shared" ca="1" si="38"/>
        <v>0</v>
      </c>
      <c r="LS113" s="27">
        <f t="shared" ca="1" si="38"/>
        <v>0</v>
      </c>
      <c r="LT113" s="27">
        <f t="shared" ca="1" si="38"/>
        <v>0</v>
      </c>
      <c r="LU113" s="27">
        <f t="shared" ca="1" si="38"/>
        <v>0</v>
      </c>
      <c r="LV113" s="27">
        <f t="shared" ca="1" si="38"/>
        <v>0</v>
      </c>
      <c r="LW113" s="27">
        <f t="shared" ca="1" si="38"/>
        <v>0</v>
      </c>
      <c r="LX113" s="27">
        <f t="shared" ca="1" si="38"/>
        <v>0</v>
      </c>
      <c r="LY113" s="27">
        <f t="shared" ca="1" si="38"/>
        <v>0</v>
      </c>
      <c r="LZ113" s="27">
        <f t="shared" ca="1" si="38"/>
        <v>0</v>
      </c>
      <c r="MA113" s="27">
        <f t="shared" ca="1" si="38"/>
        <v>0</v>
      </c>
      <c r="MB113" s="27">
        <f t="shared" ca="1" si="38"/>
        <v>0</v>
      </c>
      <c r="MC113" s="27">
        <f t="shared" ca="1" si="38"/>
        <v>0</v>
      </c>
      <c r="MD113" s="27">
        <f t="shared" ca="1" si="38"/>
        <v>0</v>
      </c>
      <c r="ME113" s="27">
        <f t="shared" ca="1" si="38"/>
        <v>0</v>
      </c>
      <c r="MF113" s="27">
        <f t="shared" ca="1" si="38"/>
        <v>0</v>
      </c>
      <c r="MG113" s="27">
        <f t="shared" ca="1" si="38"/>
        <v>0</v>
      </c>
      <c r="MH113" s="27">
        <f t="shared" ca="1" si="38"/>
        <v>0</v>
      </c>
      <c r="MI113" s="27">
        <f t="shared" ca="1" si="38"/>
        <v>0</v>
      </c>
      <c r="MJ113" s="27">
        <f t="shared" ca="1" si="38"/>
        <v>0</v>
      </c>
      <c r="MK113" s="27">
        <f t="shared" ca="1" si="38"/>
        <v>0</v>
      </c>
      <c r="ML113" s="27">
        <f t="shared" ca="1" si="38"/>
        <v>0</v>
      </c>
      <c r="MM113" s="27">
        <f t="shared" ca="1" si="38"/>
        <v>0</v>
      </c>
      <c r="MN113" s="27">
        <f t="shared" ca="1" si="38"/>
        <v>0</v>
      </c>
      <c r="MO113" s="27">
        <f t="shared" ca="1" si="38"/>
        <v>0</v>
      </c>
      <c r="MP113" s="27">
        <f t="shared" ca="1" si="38"/>
        <v>0</v>
      </c>
      <c r="MQ113" s="27">
        <f t="shared" ca="1" si="38"/>
        <v>0</v>
      </c>
      <c r="MR113" s="27">
        <f t="shared" ca="1" si="38"/>
        <v>0</v>
      </c>
      <c r="MS113" s="27">
        <f t="shared" ca="1" si="38"/>
        <v>0</v>
      </c>
      <c r="MT113" s="27">
        <f t="shared" ca="1" si="38"/>
        <v>0</v>
      </c>
      <c r="MU113" s="27">
        <f t="shared" ca="1" si="38"/>
        <v>0</v>
      </c>
      <c r="MV113" s="27">
        <f t="shared" ca="1" si="38"/>
        <v>0</v>
      </c>
      <c r="MW113" s="27">
        <f t="shared" ca="1" si="38"/>
        <v>0</v>
      </c>
      <c r="MX113" s="27">
        <f t="shared" ca="1" si="38"/>
        <v>0</v>
      </c>
      <c r="MY113" s="27">
        <f t="shared" ca="1" si="38"/>
        <v>0</v>
      </c>
      <c r="MZ113" s="27">
        <f t="shared" ca="1" si="38"/>
        <v>0</v>
      </c>
      <c r="NA113" s="27">
        <f t="shared" ca="1" si="38"/>
        <v>0</v>
      </c>
      <c r="NB113" s="27">
        <f t="shared" ca="1" si="38"/>
        <v>0</v>
      </c>
      <c r="NC113" s="27">
        <f t="shared" ca="1" si="38"/>
        <v>0</v>
      </c>
      <c r="ND113" s="27">
        <f t="shared" ca="1" si="38"/>
        <v>4</v>
      </c>
      <c r="NE113" s="27">
        <f t="shared" ca="1" si="38"/>
        <v>4</v>
      </c>
      <c r="NF113" s="27">
        <f t="shared" ca="1" si="38"/>
        <v>4</v>
      </c>
      <c r="NG113" s="27">
        <f t="shared" ca="1" si="38"/>
        <v>4</v>
      </c>
      <c r="NH113" s="27">
        <f t="shared" ca="1" si="38"/>
        <v>0</v>
      </c>
      <c r="NI113" s="27">
        <f t="shared" ca="1" si="38"/>
        <v>0</v>
      </c>
      <c r="NJ113" s="27">
        <f t="shared" ca="1" si="38"/>
        <v>0</v>
      </c>
      <c r="NK113" s="27">
        <f t="shared" ca="1" si="38"/>
        <v>0</v>
      </c>
      <c r="NL113" s="27">
        <f t="shared" ca="1" si="38"/>
        <v>0</v>
      </c>
      <c r="NM113" s="27">
        <f t="shared" ca="1" si="38"/>
        <v>0</v>
      </c>
      <c r="NN113" s="27">
        <f t="shared" ca="1" si="38"/>
        <v>0</v>
      </c>
      <c r="NO113" s="27">
        <f t="shared" ca="1" si="38"/>
        <v>0</v>
      </c>
      <c r="NP113" s="27">
        <f t="shared" ca="1" si="38"/>
        <v>0</v>
      </c>
      <c r="NQ113" s="27">
        <f t="shared" ca="1" si="38"/>
        <v>0</v>
      </c>
      <c r="NR113" s="27">
        <f t="shared" ca="1" si="38"/>
        <v>0</v>
      </c>
      <c r="NS113" s="27">
        <f t="shared" ca="1" si="38"/>
        <v>0</v>
      </c>
      <c r="NT113" s="27">
        <f t="shared" ca="1" si="38"/>
        <v>0</v>
      </c>
      <c r="NU113" s="27">
        <f t="shared" ca="1" si="38"/>
        <v>0</v>
      </c>
      <c r="NV113" s="27">
        <f t="shared" ca="1" si="38"/>
        <v>0</v>
      </c>
      <c r="NW113" s="27">
        <f t="shared" ca="1" si="38"/>
        <v>0</v>
      </c>
      <c r="NX113" s="27">
        <f t="shared" ca="1" si="38"/>
        <v>0</v>
      </c>
      <c r="NY113" s="27">
        <f t="shared" ca="1" si="38"/>
        <v>0</v>
      </c>
      <c r="NZ113" s="27">
        <f t="shared" ca="1" si="38"/>
        <v>0</v>
      </c>
      <c r="OA113" s="27">
        <f t="shared" ca="1" si="38"/>
        <v>0</v>
      </c>
      <c r="OB113" s="27">
        <f t="shared" ca="1" si="38"/>
        <v>0</v>
      </c>
      <c r="OC113" s="27">
        <f t="shared" ca="1" si="38"/>
        <v>0</v>
      </c>
      <c r="OD113" s="27">
        <f t="shared" ca="1" si="38"/>
        <v>0</v>
      </c>
      <c r="OE113" s="27">
        <f t="shared" ca="1" si="38"/>
        <v>0</v>
      </c>
      <c r="OF113" s="27">
        <f t="shared" ca="1" si="38"/>
        <v>0</v>
      </c>
      <c r="OG113" s="27">
        <f t="shared" ca="1" si="38"/>
        <v>0</v>
      </c>
      <c r="OH113" s="27">
        <f t="shared" ca="1" si="38"/>
        <v>0</v>
      </c>
      <c r="OI113" s="27">
        <f t="shared" ca="1" si="38"/>
        <v>0</v>
      </c>
      <c r="OJ113" s="27">
        <f t="shared" ca="1" si="38"/>
        <v>0</v>
      </c>
      <c r="OK113" s="27">
        <f t="shared" ca="1" si="38"/>
        <v>0</v>
      </c>
      <c r="OL113" s="27">
        <f t="shared" ca="1" si="38"/>
        <v>0</v>
      </c>
      <c r="OM113" s="27">
        <f t="shared" ca="1" si="38"/>
        <v>0</v>
      </c>
      <c r="ON113" s="27">
        <f t="shared" ca="1" si="38"/>
        <v>0</v>
      </c>
      <c r="OO113" s="27">
        <f t="shared" ca="1" si="38"/>
        <v>0</v>
      </c>
      <c r="OP113" s="27">
        <f t="shared" ca="1" si="38"/>
        <v>0</v>
      </c>
      <c r="OQ113" s="27">
        <f t="shared" ca="1" si="38"/>
        <v>0</v>
      </c>
      <c r="OR113" s="27">
        <f t="shared" ca="1" si="38"/>
        <v>0</v>
      </c>
      <c r="OS113" s="27">
        <f t="shared" ca="1" si="38"/>
        <v>0</v>
      </c>
      <c r="OT113" s="27">
        <f t="shared" ca="1" si="38"/>
        <v>0</v>
      </c>
      <c r="OU113" s="27">
        <f t="shared" ca="1" si="38"/>
        <v>0</v>
      </c>
      <c r="OV113" s="27">
        <f t="shared" ca="1" si="38"/>
        <v>0</v>
      </c>
      <c r="OW113" s="27">
        <f t="shared" ca="1" si="38"/>
        <v>0</v>
      </c>
      <c r="OX113" s="27">
        <f t="shared" ca="1" si="38"/>
        <v>0</v>
      </c>
      <c r="OY113" s="27">
        <f t="shared" ca="1" si="38"/>
        <v>0</v>
      </c>
      <c r="OZ113" s="27">
        <f t="shared" ca="1" si="38"/>
        <v>0</v>
      </c>
      <c r="PA113" s="27">
        <f t="shared" ca="1" si="38"/>
        <v>0</v>
      </c>
      <c r="PB113" s="27">
        <f t="shared" ca="1" si="38"/>
        <v>0</v>
      </c>
      <c r="PC113" s="27">
        <f t="shared" ca="1" si="38"/>
        <v>0</v>
      </c>
      <c r="PD113" s="27">
        <f t="shared" ca="1" si="38"/>
        <v>0</v>
      </c>
      <c r="PE113" s="27">
        <f t="shared" ca="1" si="38"/>
        <v>0</v>
      </c>
      <c r="PF113" s="27">
        <f t="shared" ca="1" si="38"/>
        <v>0</v>
      </c>
      <c r="PG113" s="27">
        <f t="shared" ca="1" si="38"/>
        <v>0</v>
      </c>
      <c r="PH113" s="27">
        <f t="shared" ca="1" si="38"/>
        <v>0</v>
      </c>
      <c r="PI113" s="27">
        <f t="shared" ca="1" si="38"/>
        <v>0</v>
      </c>
      <c r="PJ113" s="27">
        <f t="shared" ca="1" si="38"/>
        <v>0</v>
      </c>
      <c r="PK113" s="27">
        <f t="shared" ca="1" si="38"/>
        <v>0</v>
      </c>
      <c r="PL113" s="27">
        <f t="shared" ca="1" si="38"/>
        <v>0</v>
      </c>
      <c r="PM113" s="27">
        <f t="shared" ca="1" si="38"/>
        <v>0</v>
      </c>
      <c r="PN113" s="27">
        <f t="shared" ca="1" si="38"/>
        <v>0</v>
      </c>
      <c r="PO113" s="27">
        <f t="shared" ca="1" si="38"/>
        <v>0</v>
      </c>
      <c r="PP113" s="27">
        <f t="shared" ca="1" si="38"/>
        <v>0</v>
      </c>
      <c r="PQ113" s="27">
        <f t="shared" ca="1" si="38"/>
        <v>0</v>
      </c>
      <c r="PR113" s="27">
        <f t="shared" ca="1" si="38"/>
        <v>0</v>
      </c>
      <c r="PS113" s="27">
        <f t="shared" ca="1" si="38"/>
        <v>0</v>
      </c>
      <c r="PT113" s="27">
        <f t="shared" ca="1" si="38"/>
        <v>0</v>
      </c>
      <c r="PU113" s="27">
        <f t="shared" ca="1" si="38"/>
        <v>0</v>
      </c>
      <c r="PV113" s="27">
        <f t="shared" ca="1" si="38"/>
        <v>0</v>
      </c>
      <c r="PW113" s="27">
        <f t="shared" ca="1" si="38"/>
        <v>0</v>
      </c>
      <c r="PX113" s="27">
        <f t="shared" ca="1" si="38"/>
        <v>0</v>
      </c>
      <c r="PY113" s="27">
        <f t="shared" ca="1" si="38"/>
        <v>0</v>
      </c>
      <c r="PZ113" s="27">
        <f t="shared" ca="1" si="38"/>
        <v>0</v>
      </c>
      <c r="QA113" s="27">
        <f t="shared" ca="1" si="38"/>
        <v>0</v>
      </c>
      <c r="QB113" s="27">
        <f t="shared" ca="1" si="38"/>
        <v>0</v>
      </c>
      <c r="QC113" s="27">
        <f t="shared" ca="1" si="38"/>
        <v>0</v>
      </c>
      <c r="QD113" s="27">
        <f t="shared" ca="1" si="38"/>
        <v>0</v>
      </c>
      <c r="QE113" s="27">
        <f t="shared" ca="1" si="38"/>
        <v>0</v>
      </c>
      <c r="QF113" s="27">
        <f t="shared" ca="1" si="38"/>
        <v>0</v>
      </c>
      <c r="QG113" s="27">
        <f t="shared" ca="1" si="38"/>
        <v>0</v>
      </c>
      <c r="QH113" s="27">
        <f t="shared" ca="1" si="38"/>
        <v>0</v>
      </c>
      <c r="QI113" s="27">
        <f t="shared" ca="1" si="38"/>
        <v>0</v>
      </c>
      <c r="QJ113" s="27">
        <f t="shared" ca="1" si="38"/>
        <v>0</v>
      </c>
      <c r="QK113" s="27">
        <f t="shared" ca="1" si="38"/>
        <v>0</v>
      </c>
      <c r="QL113" s="27">
        <f t="shared" ca="1" si="38"/>
        <v>0</v>
      </c>
      <c r="QM113" s="27">
        <f t="shared" ca="1" si="38"/>
        <v>0</v>
      </c>
      <c r="QN113" s="27">
        <f t="shared" ca="1" si="38"/>
        <v>0</v>
      </c>
      <c r="QO113" s="27">
        <f t="shared" ca="1" si="38"/>
        <v>0</v>
      </c>
      <c r="QP113" s="27">
        <f t="shared" ca="1" si="38"/>
        <v>0</v>
      </c>
      <c r="QQ113" s="27">
        <f t="shared" ca="1" si="38"/>
        <v>0</v>
      </c>
      <c r="QR113" s="27">
        <f t="shared" ca="1" si="38"/>
        <v>0</v>
      </c>
      <c r="QS113" s="27">
        <f t="shared" ca="1" si="38"/>
        <v>0</v>
      </c>
      <c r="QT113" s="27">
        <f t="shared" ca="1" si="38"/>
        <v>0</v>
      </c>
      <c r="QU113" s="27">
        <f t="shared" ca="1" si="38"/>
        <v>0</v>
      </c>
      <c r="QV113" s="27">
        <f t="shared" ca="1" si="38"/>
        <v>0</v>
      </c>
      <c r="QW113" s="27">
        <f t="shared" ca="1" si="38"/>
        <v>0</v>
      </c>
      <c r="QX113" s="27">
        <f t="shared" ca="1" si="38"/>
        <v>0</v>
      </c>
      <c r="QY113" s="27">
        <f t="shared" ca="1" si="38"/>
        <v>0</v>
      </c>
      <c r="QZ113" s="27">
        <f t="shared" ca="1" si="38"/>
        <v>0</v>
      </c>
      <c r="RA113" s="27">
        <f t="shared" ca="1" si="38"/>
        <v>0</v>
      </c>
      <c r="RB113" s="27">
        <f t="shared" ca="1" si="38"/>
        <v>0</v>
      </c>
      <c r="RC113" s="27">
        <f t="shared" ca="1" si="38"/>
        <v>0</v>
      </c>
      <c r="RD113" s="27">
        <f t="shared" ca="1" si="38"/>
        <v>0</v>
      </c>
      <c r="RE113" s="27">
        <f t="shared" ca="1" si="38"/>
        <v>0</v>
      </c>
      <c r="RF113" s="27">
        <f t="shared" ca="1" si="38"/>
        <v>0</v>
      </c>
      <c r="RG113" s="27">
        <f t="shared" ca="1" si="38"/>
        <v>0</v>
      </c>
      <c r="RH113" s="27">
        <f t="shared" ca="1" si="38"/>
        <v>0</v>
      </c>
      <c r="RI113" s="27">
        <f t="shared" ca="1" si="38"/>
        <v>0</v>
      </c>
      <c r="RJ113" s="27">
        <f t="shared" ca="1" si="38"/>
        <v>0</v>
      </c>
      <c r="RK113" s="27">
        <f t="shared" ca="1" si="38"/>
        <v>0</v>
      </c>
      <c r="RL113" s="27">
        <f t="shared" ca="1" si="38"/>
        <v>0</v>
      </c>
      <c r="RM113" s="27">
        <f t="shared" ca="1" si="38"/>
        <v>0</v>
      </c>
      <c r="RN113" s="27">
        <f t="shared" ca="1" si="38"/>
        <v>0</v>
      </c>
      <c r="RO113" s="27">
        <f t="shared" ca="1" si="38"/>
        <v>0</v>
      </c>
      <c r="RP113" s="27">
        <f t="shared" ca="1" si="38"/>
        <v>0</v>
      </c>
      <c r="RQ113" s="27">
        <f t="shared" ca="1" si="38"/>
        <v>0</v>
      </c>
      <c r="RR113" s="27">
        <f t="shared" ca="1" si="38"/>
        <v>0</v>
      </c>
      <c r="RS113" s="27">
        <f t="shared" ca="1" si="38"/>
        <v>0</v>
      </c>
      <c r="RT113" s="27">
        <f t="shared" ca="1" si="38"/>
        <v>0</v>
      </c>
      <c r="RU113" s="27">
        <f t="shared" ca="1" si="38"/>
        <v>0</v>
      </c>
      <c r="RV113" s="27">
        <f t="shared" ca="1" si="38"/>
        <v>0</v>
      </c>
      <c r="RW113" s="27">
        <f t="shared" ca="1" si="38"/>
        <v>0</v>
      </c>
      <c r="RX113" s="27">
        <f t="shared" ca="1" si="38"/>
        <v>0</v>
      </c>
      <c r="RY113" s="27">
        <f t="shared" ca="1" si="38"/>
        <v>0</v>
      </c>
      <c r="RZ113" s="27">
        <f t="shared" ca="1" si="38"/>
        <v>0</v>
      </c>
      <c r="SA113" s="27">
        <f t="shared" ca="1" si="38"/>
        <v>0</v>
      </c>
      <c r="SB113" s="27">
        <f t="shared" ca="1" si="38"/>
        <v>0</v>
      </c>
      <c r="SC113" s="27">
        <f t="shared" ca="1" si="38"/>
        <v>0</v>
      </c>
      <c r="SD113" s="27">
        <f t="shared" ca="1" si="38"/>
        <v>0</v>
      </c>
      <c r="SE113" s="27">
        <f t="shared" ca="1" si="38"/>
        <v>0</v>
      </c>
      <c r="SF113" s="27">
        <f t="shared" ca="1" si="38"/>
        <v>0</v>
      </c>
      <c r="SG113" s="27">
        <f t="shared" ca="1" si="38"/>
        <v>0</v>
      </c>
      <c r="SH113" s="27">
        <f t="shared" ca="1" si="38"/>
        <v>0</v>
      </c>
      <c r="SI113" s="27">
        <f t="shared" ca="1" si="38"/>
        <v>0</v>
      </c>
      <c r="SJ113" s="27">
        <f t="shared" ca="1" si="38"/>
        <v>0</v>
      </c>
      <c r="SK113" s="27">
        <f t="shared" ca="1" si="38"/>
        <v>0</v>
      </c>
      <c r="SL113" s="27">
        <f t="shared" ca="1" si="38"/>
        <v>0</v>
      </c>
      <c r="SM113" s="27">
        <f t="shared" ca="1" si="38"/>
        <v>0</v>
      </c>
      <c r="SN113" s="27">
        <f t="shared" ca="1" si="38"/>
        <v>0</v>
      </c>
      <c r="SO113" s="27">
        <f t="shared" ca="1" si="38"/>
        <v>0</v>
      </c>
      <c r="SP113" s="27">
        <f t="shared" ca="1" si="38"/>
        <v>0</v>
      </c>
      <c r="SQ113" s="27">
        <f t="shared" ca="1" si="38"/>
        <v>0</v>
      </c>
      <c r="SR113" s="27">
        <f t="shared" ca="1" si="38"/>
        <v>0</v>
      </c>
      <c r="SS113" s="27">
        <f t="shared" ca="1" si="38"/>
        <v>0</v>
      </c>
      <c r="ST113" s="27">
        <f t="shared" ca="1" si="38"/>
        <v>0</v>
      </c>
      <c r="SU113" s="27">
        <f t="shared" ca="1" si="38"/>
        <v>0</v>
      </c>
      <c r="SV113" s="27">
        <f t="shared" ca="1" si="38"/>
        <v>0</v>
      </c>
      <c r="SW113" s="27">
        <f t="shared" ca="1" si="38"/>
        <v>0</v>
      </c>
      <c r="SX113" s="27">
        <f t="shared" ca="1" si="38"/>
        <v>0</v>
      </c>
      <c r="SY113" s="27">
        <f t="shared" ca="1" si="38"/>
        <v>0</v>
      </c>
      <c r="SZ113" s="27">
        <f t="shared" ca="1" si="38"/>
        <v>0</v>
      </c>
      <c r="TA113" s="27">
        <f t="shared" ca="1" si="38"/>
        <v>0</v>
      </c>
      <c r="TB113" s="27">
        <f t="shared" ca="1" si="38"/>
        <v>0</v>
      </c>
      <c r="TC113" s="27">
        <f t="shared" ca="1" si="38"/>
        <v>0</v>
      </c>
      <c r="TD113" s="27">
        <f t="shared" ca="1" si="38"/>
        <v>0</v>
      </c>
      <c r="TE113" s="27">
        <f t="shared" ca="1" si="38"/>
        <v>0</v>
      </c>
      <c r="TF113" s="27">
        <f t="shared" ca="1" si="38"/>
        <v>0</v>
      </c>
      <c r="TG113" s="27">
        <f t="shared" ca="1" si="38"/>
        <v>0</v>
      </c>
      <c r="TH113" s="27">
        <f t="shared" ca="1" si="38"/>
        <v>0</v>
      </c>
      <c r="TI113" s="27">
        <f t="shared" ca="1" si="38"/>
        <v>0</v>
      </c>
      <c r="TJ113" s="27">
        <f t="shared" ca="1" si="38"/>
        <v>0</v>
      </c>
      <c r="TK113" s="27">
        <f t="shared" ca="1" si="38"/>
        <v>0</v>
      </c>
      <c r="TL113" s="27">
        <f t="shared" ca="1" si="38"/>
        <v>0</v>
      </c>
      <c r="TM113" s="27">
        <f t="shared" ca="1" si="38"/>
        <v>0</v>
      </c>
      <c r="TN113" s="27">
        <f t="shared" ca="1" si="38"/>
        <v>0</v>
      </c>
      <c r="TO113" s="27">
        <f t="shared" ca="1" si="38"/>
        <v>0</v>
      </c>
      <c r="TP113" s="27">
        <f t="shared" ca="1" si="38"/>
        <v>0</v>
      </c>
      <c r="TQ113" s="27">
        <f t="shared" ca="1" si="38"/>
        <v>0</v>
      </c>
      <c r="TR113" s="27">
        <f t="shared" ca="1" si="38"/>
        <v>0</v>
      </c>
      <c r="TS113" s="27">
        <f t="shared" ca="1" si="38"/>
        <v>0</v>
      </c>
      <c r="TT113" s="27">
        <f t="shared" ca="1" si="38"/>
        <v>0</v>
      </c>
      <c r="TU113" s="27">
        <f t="shared" ca="1" si="38"/>
        <v>0</v>
      </c>
      <c r="TV113" s="27">
        <f t="shared" ca="1" si="38"/>
        <v>0</v>
      </c>
      <c r="TW113" s="27">
        <f t="shared" ca="1" si="38"/>
        <v>0</v>
      </c>
      <c r="TX113" s="27">
        <f t="shared" ca="1" si="38"/>
        <v>0</v>
      </c>
      <c r="TY113" s="27">
        <f t="shared" ca="1" si="38"/>
        <v>0</v>
      </c>
      <c r="TZ113" s="27">
        <f t="shared" ca="1" si="38"/>
        <v>0</v>
      </c>
      <c r="UA113" s="27">
        <f t="shared" ca="1" si="38"/>
        <v>0</v>
      </c>
      <c r="UB113" s="27">
        <f t="shared" ca="1" si="38"/>
        <v>0</v>
      </c>
      <c r="UC113" s="27">
        <f t="shared" ca="1" si="38"/>
        <v>0</v>
      </c>
      <c r="UD113" s="27">
        <f t="shared" ca="1" si="38"/>
        <v>0</v>
      </c>
      <c r="UE113" s="27">
        <f t="shared" ca="1" si="38"/>
        <v>0</v>
      </c>
      <c r="UF113" s="27">
        <f t="shared" ca="1" si="38"/>
        <v>0</v>
      </c>
      <c r="UG113" s="27">
        <f t="shared" ca="1" si="38"/>
        <v>0</v>
      </c>
      <c r="UH113" s="27">
        <f t="shared" ca="1" si="38"/>
        <v>0</v>
      </c>
      <c r="UI113" s="27">
        <f t="shared" ca="1" si="38"/>
        <v>0</v>
      </c>
      <c r="UJ113" s="27">
        <f t="shared" ca="1" si="38"/>
        <v>0</v>
      </c>
      <c r="UK113" s="27">
        <f t="shared" ca="1" si="38"/>
        <v>0</v>
      </c>
      <c r="UL113" s="27">
        <f t="shared" ca="1" si="38"/>
        <v>0</v>
      </c>
      <c r="UM113" s="27">
        <f t="shared" ca="1" si="38"/>
        <v>0</v>
      </c>
      <c r="UN113" s="27">
        <f t="shared" ca="1" si="38"/>
        <v>0</v>
      </c>
      <c r="UO113" s="27">
        <f t="shared" ca="1" si="38"/>
        <v>0</v>
      </c>
      <c r="UP113" s="27">
        <f t="shared" ca="1" si="38"/>
        <v>0</v>
      </c>
      <c r="UQ113" s="27">
        <f t="shared" ca="1" si="38"/>
        <v>0</v>
      </c>
      <c r="UR113" s="27">
        <f t="shared" ca="1" si="38"/>
        <v>0</v>
      </c>
      <c r="US113" s="27">
        <f t="shared" ca="1" si="38"/>
        <v>0</v>
      </c>
      <c r="UT113" s="27">
        <f t="shared" ca="1" si="38"/>
        <v>0</v>
      </c>
      <c r="UU113" s="27">
        <f t="shared" ca="1" si="38"/>
        <v>0</v>
      </c>
      <c r="UV113" s="27">
        <f t="shared" ca="1" si="38"/>
        <v>0</v>
      </c>
      <c r="UW113" s="27">
        <f t="shared" ca="1" si="38"/>
        <v>0</v>
      </c>
      <c r="UX113" s="27">
        <f t="shared" ca="1" si="38"/>
        <v>0</v>
      </c>
      <c r="UY113" s="27">
        <f t="shared" ca="1" si="38"/>
        <v>0</v>
      </c>
      <c r="UZ113" s="27">
        <f t="shared" ca="1" si="38"/>
        <v>0</v>
      </c>
      <c r="VA113" s="27">
        <f t="shared" ca="1" si="38"/>
        <v>0</v>
      </c>
      <c r="VB113" s="27">
        <f t="shared" ref="VB113:WB113" ca="1" si="39">COUNTIF($B$69:$B$71,VB$99)+IF(VB100="Skill 1",COUNTIF($B$72:$B$75,VB$99),0)</f>
        <v>0</v>
      </c>
      <c r="VC113" s="27">
        <f t="shared" ca="1" si="39"/>
        <v>0</v>
      </c>
      <c r="VD113" s="27">
        <f t="shared" ca="1" si="39"/>
        <v>0</v>
      </c>
      <c r="VE113" s="27">
        <f t="shared" ca="1" si="39"/>
        <v>0</v>
      </c>
      <c r="VF113" s="27">
        <f t="shared" ca="1" si="39"/>
        <v>0</v>
      </c>
      <c r="VG113" s="27">
        <f t="shared" ca="1" si="39"/>
        <v>0</v>
      </c>
      <c r="VH113" s="27">
        <f t="shared" ca="1" si="39"/>
        <v>0</v>
      </c>
      <c r="VI113" s="27">
        <f t="shared" ca="1" si="39"/>
        <v>0</v>
      </c>
      <c r="VJ113" s="27">
        <f t="shared" ca="1" si="39"/>
        <v>0</v>
      </c>
      <c r="VK113" s="27">
        <f t="shared" ca="1" si="39"/>
        <v>0</v>
      </c>
      <c r="VL113" s="27">
        <f t="shared" ca="1" si="39"/>
        <v>0</v>
      </c>
      <c r="VM113" s="27">
        <f t="shared" ca="1" si="39"/>
        <v>0</v>
      </c>
      <c r="VN113" s="27">
        <f t="shared" ca="1" si="39"/>
        <v>0</v>
      </c>
      <c r="VO113" s="27">
        <f t="shared" ca="1" si="39"/>
        <v>0</v>
      </c>
      <c r="VP113" s="27">
        <f t="shared" ca="1" si="39"/>
        <v>0</v>
      </c>
      <c r="VQ113" s="27">
        <f t="shared" ca="1" si="39"/>
        <v>0</v>
      </c>
      <c r="VR113" s="27">
        <f t="shared" ca="1" si="39"/>
        <v>0</v>
      </c>
      <c r="VS113" s="27">
        <f t="shared" ca="1" si="39"/>
        <v>0</v>
      </c>
      <c r="VT113" s="27">
        <f t="shared" ca="1" si="39"/>
        <v>0</v>
      </c>
      <c r="VU113" s="27">
        <f t="shared" ca="1" si="39"/>
        <v>0</v>
      </c>
      <c r="VV113" s="27">
        <f t="shared" ca="1" si="39"/>
        <v>0</v>
      </c>
      <c r="VW113" s="27">
        <f t="shared" ca="1" si="39"/>
        <v>0</v>
      </c>
      <c r="VX113" s="27">
        <f t="shared" ca="1" si="39"/>
        <v>0</v>
      </c>
      <c r="VY113" s="27">
        <f t="shared" ca="1" si="39"/>
        <v>0</v>
      </c>
      <c r="VZ113" s="27">
        <f t="shared" ca="1" si="39"/>
        <v>0</v>
      </c>
      <c r="WA113" s="27">
        <f t="shared" ca="1" si="39"/>
        <v>0</v>
      </c>
      <c r="WB113" s="27">
        <f t="shared" ca="1" si="39"/>
        <v>0</v>
      </c>
    </row>
    <row r="114" spans="1:600" ht="12.75" x14ac:dyDescent="0.2">
      <c r="A114" s="45"/>
      <c r="B114" s="169"/>
      <c r="C114" s="169"/>
      <c r="D114" s="169"/>
      <c r="E114" s="169"/>
      <c r="F114" s="169"/>
      <c r="G114" s="169"/>
      <c r="H114" s="113"/>
      <c r="I114" s="45"/>
      <c r="J114" s="45"/>
      <c r="K114" s="45"/>
      <c r="L114" s="92"/>
      <c r="M114" s="92"/>
      <c r="N114" s="267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113"/>
      <c r="AA114" s="113"/>
      <c r="AB114" s="113"/>
      <c r="AC114" s="113"/>
      <c r="AD114" s="113"/>
      <c r="AE114" s="113"/>
      <c r="AF114" s="113"/>
      <c r="AG114" s="113"/>
      <c r="AH114" s="113"/>
      <c r="AJ114" s="47" t="s">
        <v>166</v>
      </c>
      <c r="AW114" s="47" t="s">
        <v>167</v>
      </c>
      <c r="BC114" s="47"/>
      <c r="BK114" s="27" t="s">
        <v>168</v>
      </c>
      <c r="BL114" s="27">
        <f t="shared" ref="BL114:LF114" ca="1" si="40">IF(BL112=0,0,1)</f>
        <v>0</v>
      </c>
      <c r="BM114" s="27">
        <f t="shared" ca="1" si="40"/>
        <v>0</v>
      </c>
      <c r="BN114" s="27">
        <f t="shared" ca="1" si="40"/>
        <v>0</v>
      </c>
      <c r="BO114" s="27">
        <f t="shared" ca="1" si="40"/>
        <v>0</v>
      </c>
      <c r="BP114" s="27">
        <f t="shared" ca="1" si="40"/>
        <v>0</v>
      </c>
      <c r="BQ114" s="27">
        <f t="shared" ca="1" si="40"/>
        <v>0</v>
      </c>
      <c r="BR114" s="27">
        <f t="shared" ca="1" si="40"/>
        <v>0</v>
      </c>
      <c r="BS114" s="27">
        <f t="shared" ca="1" si="40"/>
        <v>0</v>
      </c>
      <c r="BT114" s="27">
        <f t="shared" ca="1" si="40"/>
        <v>0</v>
      </c>
      <c r="BU114" s="27">
        <f t="shared" ca="1" si="40"/>
        <v>0</v>
      </c>
      <c r="BV114" s="27">
        <f t="shared" ca="1" si="40"/>
        <v>0</v>
      </c>
      <c r="BW114" s="27">
        <f t="shared" ca="1" si="40"/>
        <v>0</v>
      </c>
      <c r="BX114" s="27">
        <f t="shared" ca="1" si="40"/>
        <v>0</v>
      </c>
      <c r="BY114" s="27">
        <f t="shared" ca="1" si="40"/>
        <v>0</v>
      </c>
      <c r="BZ114" s="27">
        <f t="shared" ca="1" si="40"/>
        <v>0</v>
      </c>
      <c r="CA114" s="27">
        <f t="shared" ca="1" si="40"/>
        <v>0</v>
      </c>
      <c r="CB114" s="27">
        <f t="shared" ca="1" si="40"/>
        <v>0</v>
      </c>
      <c r="CC114" s="27">
        <f t="shared" ca="1" si="40"/>
        <v>0</v>
      </c>
      <c r="CD114" s="27">
        <f t="shared" ca="1" si="40"/>
        <v>0</v>
      </c>
      <c r="CE114" s="27">
        <f t="shared" ca="1" si="40"/>
        <v>0</v>
      </c>
      <c r="CF114" s="27">
        <f t="shared" ca="1" si="40"/>
        <v>0</v>
      </c>
      <c r="CG114" s="27">
        <f t="shared" ca="1" si="40"/>
        <v>0</v>
      </c>
      <c r="CH114" s="27">
        <f t="shared" ca="1" si="40"/>
        <v>0</v>
      </c>
      <c r="CI114" s="27">
        <f t="shared" ca="1" si="40"/>
        <v>0</v>
      </c>
      <c r="CJ114" s="27">
        <f t="shared" ca="1" si="40"/>
        <v>0</v>
      </c>
      <c r="CK114" s="27">
        <f t="shared" ca="1" si="40"/>
        <v>0</v>
      </c>
      <c r="CL114" s="27">
        <f t="shared" ca="1" si="40"/>
        <v>0</v>
      </c>
      <c r="CM114" s="27">
        <f t="shared" ca="1" si="40"/>
        <v>0</v>
      </c>
      <c r="CN114" s="27">
        <f t="shared" ca="1" si="40"/>
        <v>0</v>
      </c>
      <c r="CO114" s="27">
        <f t="shared" ca="1" si="40"/>
        <v>0</v>
      </c>
      <c r="CP114" s="27">
        <f t="shared" ca="1" si="40"/>
        <v>0</v>
      </c>
      <c r="CQ114" s="27">
        <f t="shared" ca="1" si="40"/>
        <v>0</v>
      </c>
      <c r="CR114" s="27">
        <f t="shared" ca="1" si="40"/>
        <v>0</v>
      </c>
      <c r="CS114" s="27">
        <f t="shared" ca="1" si="40"/>
        <v>0</v>
      </c>
      <c r="CT114" s="27">
        <f t="shared" ca="1" si="40"/>
        <v>0</v>
      </c>
      <c r="CU114" s="27">
        <f t="shared" ca="1" si="40"/>
        <v>0</v>
      </c>
      <c r="CV114" s="27">
        <f t="shared" ca="1" si="40"/>
        <v>0</v>
      </c>
      <c r="CW114" s="27">
        <f t="shared" ca="1" si="40"/>
        <v>0</v>
      </c>
      <c r="CX114" s="27">
        <f t="shared" ca="1" si="40"/>
        <v>0</v>
      </c>
      <c r="CY114" s="27">
        <f t="shared" ca="1" si="40"/>
        <v>0</v>
      </c>
      <c r="CZ114" s="27">
        <f t="shared" ca="1" si="40"/>
        <v>0</v>
      </c>
      <c r="DA114" s="27">
        <f t="shared" ca="1" si="40"/>
        <v>0</v>
      </c>
      <c r="DB114" s="27">
        <f t="shared" ca="1" si="40"/>
        <v>0</v>
      </c>
      <c r="DC114" s="27">
        <f t="shared" ca="1" si="40"/>
        <v>0</v>
      </c>
      <c r="DD114" s="27">
        <f t="shared" ca="1" si="40"/>
        <v>0</v>
      </c>
      <c r="DE114" s="27">
        <f t="shared" ca="1" si="40"/>
        <v>0</v>
      </c>
      <c r="DF114" s="27">
        <f t="shared" ca="1" si="40"/>
        <v>0</v>
      </c>
      <c r="DG114" s="27">
        <f t="shared" ca="1" si="40"/>
        <v>0</v>
      </c>
      <c r="DH114" s="27">
        <f t="shared" ca="1" si="40"/>
        <v>0</v>
      </c>
      <c r="DI114" s="27">
        <f t="shared" ca="1" si="40"/>
        <v>0</v>
      </c>
      <c r="DJ114" s="27">
        <f t="shared" ca="1" si="40"/>
        <v>0</v>
      </c>
      <c r="DK114" s="27">
        <f t="shared" ca="1" si="40"/>
        <v>0</v>
      </c>
      <c r="DL114" s="27">
        <f t="shared" ca="1" si="40"/>
        <v>0</v>
      </c>
      <c r="DM114" s="27">
        <f t="shared" ca="1" si="40"/>
        <v>0</v>
      </c>
      <c r="DN114" s="27">
        <f t="shared" ca="1" si="40"/>
        <v>0</v>
      </c>
      <c r="DO114" s="27">
        <f t="shared" ca="1" si="40"/>
        <v>0</v>
      </c>
      <c r="DP114" s="27">
        <f t="shared" ca="1" si="40"/>
        <v>0</v>
      </c>
      <c r="DQ114" s="27">
        <f t="shared" ca="1" si="40"/>
        <v>0</v>
      </c>
      <c r="DR114" s="27">
        <f t="shared" ca="1" si="40"/>
        <v>0</v>
      </c>
      <c r="DS114" s="27">
        <f t="shared" ca="1" si="40"/>
        <v>0</v>
      </c>
      <c r="DT114" s="27">
        <f t="shared" ca="1" si="40"/>
        <v>0</v>
      </c>
      <c r="DU114" s="27">
        <f t="shared" ca="1" si="40"/>
        <v>0</v>
      </c>
      <c r="DV114" s="27">
        <f t="shared" ca="1" si="40"/>
        <v>0</v>
      </c>
      <c r="DW114" s="27">
        <f t="shared" ca="1" si="40"/>
        <v>0</v>
      </c>
      <c r="DX114" s="27">
        <f t="shared" ca="1" si="40"/>
        <v>0</v>
      </c>
      <c r="DY114" s="27">
        <f t="shared" ca="1" si="40"/>
        <v>0</v>
      </c>
      <c r="DZ114" s="27">
        <f t="shared" ca="1" si="40"/>
        <v>0</v>
      </c>
      <c r="EA114" s="27">
        <f t="shared" ca="1" si="40"/>
        <v>0</v>
      </c>
      <c r="EB114" s="27">
        <f t="shared" ca="1" si="40"/>
        <v>1</v>
      </c>
      <c r="EC114" s="27">
        <f t="shared" ca="1" si="40"/>
        <v>1</v>
      </c>
      <c r="ED114" s="27">
        <f t="shared" ca="1" si="40"/>
        <v>1</v>
      </c>
      <c r="EE114" s="27">
        <f t="shared" ca="1" si="40"/>
        <v>1</v>
      </c>
      <c r="EF114" s="27">
        <f t="shared" ca="1" si="40"/>
        <v>1</v>
      </c>
      <c r="EG114" s="27">
        <f t="shared" ca="1" si="40"/>
        <v>1</v>
      </c>
      <c r="EH114" s="27">
        <f t="shared" ca="1" si="40"/>
        <v>1</v>
      </c>
      <c r="EI114" s="27">
        <f t="shared" ca="1" si="40"/>
        <v>1</v>
      </c>
      <c r="EJ114" s="27">
        <f t="shared" ca="1" si="40"/>
        <v>1</v>
      </c>
      <c r="EK114" s="27">
        <f t="shared" ca="1" si="40"/>
        <v>1</v>
      </c>
      <c r="EL114" s="27">
        <f t="shared" ca="1" si="40"/>
        <v>0</v>
      </c>
      <c r="EM114" s="27">
        <f t="shared" ca="1" si="40"/>
        <v>0</v>
      </c>
      <c r="EN114" s="27">
        <f t="shared" ca="1" si="40"/>
        <v>0</v>
      </c>
      <c r="EO114" s="27">
        <f t="shared" ca="1" si="40"/>
        <v>0</v>
      </c>
      <c r="EP114" s="27">
        <f t="shared" ca="1" si="40"/>
        <v>0</v>
      </c>
      <c r="EQ114" s="27">
        <f t="shared" ca="1" si="40"/>
        <v>0</v>
      </c>
      <c r="ER114" s="27">
        <f t="shared" ca="1" si="40"/>
        <v>0</v>
      </c>
      <c r="ES114" s="27">
        <f t="shared" ca="1" si="40"/>
        <v>0</v>
      </c>
      <c r="ET114" s="27">
        <f t="shared" ca="1" si="40"/>
        <v>0</v>
      </c>
      <c r="EU114" s="27">
        <f t="shared" ca="1" si="40"/>
        <v>0</v>
      </c>
      <c r="EV114" s="27">
        <f t="shared" ca="1" si="40"/>
        <v>0</v>
      </c>
      <c r="EW114" s="27">
        <f t="shared" ca="1" si="40"/>
        <v>0</v>
      </c>
      <c r="EX114" s="27">
        <f t="shared" ca="1" si="40"/>
        <v>0</v>
      </c>
      <c r="EY114" s="27">
        <f t="shared" ca="1" si="40"/>
        <v>0</v>
      </c>
      <c r="EZ114" s="27">
        <f t="shared" ca="1" si="40"/>
        <v>1</v>
      </c>
      <c r="FA114" s="27">
        <f t="shared" ca="1" si="40"/>
        <v>1</v>
      </c>
      <c r="FB114" s="27">
        <f t="shared" ca="1" si="40"/>
        <v>1</v>
      </c>
      <c r="FC114" s="27">
        <f t="shared" ca="1" si="40"/>
        <v>1</v>
      </c>
      <c r="FD114" s="27">
        <f t="shared" ca="1" si="40"/>
        <v>1</v>
      </c>
      <c r="FE114" s="27">
        <f t="shared" ca="1" si="40"/>
        <v>1</v>
      </c>
      <c r="FF114" s="27">
        <f t="shared" ca="1" si="40"/>
        <v>1</v>
      </c>
      <c r="FG114" s="27">
        <f t="shared" ca="1" si="40"/>
        <v>1</v>
      </c>
      <c r="FH114" s="27">
        <f t="shared" ca="1" si="40"/>
        <v>1</v>
      </c>
      <c r="FI114" s="27">
        <f t="shared" ca="1" si="40"/>
        <v>1</v>
      </c>
      <c r="FJ114" s="27">
        <f t="shared" ca="1" si="40"/>
        <v>0</v>
      </c>
      <c r="FK114" s="27">
        <f t="shared" ca="1" si="40"/>
        <v>0</v>
      </c>
      <c r="FL114" s="27">
        <f t="shared" ca="1" si="40"/>
        <v>0</v>
      </c>
      <c r="FM114" s="27">
        <f t="shared" ca="1" si="40"/>
        <v>0</v>
      </c>
      <c r="FN114" s="27">
        <f t="shared" ca="1" si="40"/>
        <v>0</v>
      </c>
      <c r="FO114" s="27">
        <f t="shared" ca="1" si="40"/>
        <v>0</v>
      </c>
      <c r="FP114" s="27">
        <f t="shared" ca="1" si="40"/>
        <v>0</v>
      </c>
      <c r="FQ114" s="27">
        <f t="shared" ca="1" si="40"/>
        <v>0</v>
      </c>
      <c r="FR114" s="27">
        <f t="shared" ca="1" si="40"/>
        <v>0</v>
      </c>
      <c r="FS114" s="27">
        <f t="shared" ca="1" si="40"/>
        <v>0</v>
      </c>
      <c r="FT114" s="27">
        <f t="shared" ca="1" si="40"/>
        <v>0</v>
      </c>
      <c r="FU114" s="27">
        <f t="shared" ca="1" si="40"/>
        <v>0</v>
      </c>
      <c r="FV114" s="27">
        <f t="shared" ca="1" si="40"/>
        <v>0</v>
      </c>
      <c r="FW114" s="27">
        <f t="shared" ca="1" si="40"/>
        <v>0</v>
      </c>
      <c r="FX114" s="27">
        <f t="shared" ca="1" si="40"/>
        <v>1</v>
      </c>
      <c r="FY114" s="27">
        <f t="shared" ca="1" si="40"/>
        <v>1</v>
      </c>
      <c r="FZ114" s="27">
        <f t="shared" ca="1" si="40"/>
        <v>1</v>
      </c>
      <c r="GA114" s="27">
        <f t="shared" ca="1" si="40"/>
        <v>1</v>
      </c>
      <c r="GB114" s="27">
        <f t="shared" ca="1" si="40"/>
        <v>1</v>
      </c>
      <c r="GC114" s="27">
        <f t="shared" ca="1" si="40"/>
        <v>1</v>
      </c>
      <c r="GD114" s="27">
        <f t="shared" ca="1" si="40"/>
        <v>1</v>
      </c>
      <c r="GE114" s="27">
        <f t="shared" ca="1" si="40"/>
        <v>1</v>
      </c>
      <c r="GF114" s="27">
        <f t="shared" ca="1" si="40"/>
        <v>1</v>
      </c>
      <c r="GG114" s="27">
        <f t="shared" ca="1" si="40"/>
        <v>1</v>
      </c>
      <c r="GH114" s="27">
        <f t="shared" ca="1" si="40"/>
        <v>1</v>
      </c>
      <c r="GI114" s="27">
        <f t="shared" ca="1" si="40"/>
        <v>1</v>
      </c>
      <c r="GJ114" s="27">
        <f t="shared" ca="1" si="40"/>
        <v>1</v>
      </c>
      <c r="GK114" s="27">
        <f t="shared" ca="1" si="40"/>
        <v>0</v>
      </c>
      <c r="GL114" s="27">
        <f t="shared" ca="1" si="40"/>
        <v>0</v>
      </c>
      <c r="GM114" s="27">
        <f t="shared" ca="1" si="40"/>
        <v>0</v>
      </c>
      <c r="GN114" s="27">
        <f t="shared" ca="1" si="40"/>
        <v>0</v>
      </c>
      <c r="GO114" s="27">
        <f t="shared" ca="1" si="40"/>
        <v>0</v>
      </c>
      <c r="GP114" s="27">
        <f t="shared" ca="1" si="40"/>
        <v>0</v>
      </c>
      <c r="GQ114" s="27">
        <f t="shared" ca="1" si="40"/>
        <v>0</v>
      </c>
      <c r="GR114" s="27">
        <f t="shared" ca="1" si="40"/>
        <v>0</v>
      </c>
      <c r="GS114" s="27">
        <f t="shared" ca="1" si="40"/>
        <v>0</v>
      </c>
      <c r="GT114" s="27">
        <f t="shared" ca="1" si="40"/>
        <v>0</v>
      </c>
      <c r="GU114" s="27">
        <f t="shared" ca="1" si="40"/>
        <v>0</v>
      </c>
      <c r="GV114" s="27">
        <f t="shared" ca="1" si="40"/>
        <v>1</v>
      </c>
      <c r="GW114" s="27">
        <f t="shared" ca="1" si="40"/>
        <v>1</v>
      </c>
      <c r="GX114" s="27">
        <f t="shared" ca="1" si="40"/>
        <v>1</v>
      </c>
      <c r="GY114" s="27">
        <f t="shared" ca="1" si="40"/>
        <v>1</v>
      </c>
      <c r="GZ114" s="27">
        <f t="shared" ca="1" si="40"/>
        <v>1</v>
      </c>
      <c r="HA114" s="27">
        <f t="shared" ca="1" si="40"/>
        <v>1</v>
      </c>
      <c r="HB114" s="27">
        <f t="shared" ca="1" si="40"/>
        <v>0</v>
      </c>
      <c r="HC114" s="27">
        <f t="shared" ca="1" si="40"/>
        <v>0</v>
      </c>
      <c r="HD114" s="27">
        <f t="shared" ca="1" si="40"/>
        <v>0</v>
      </c>
      <c r="HE114" s="27">
        <f t="shared" ca="1" si="40"/>
        <v>0</v>
      </c>
      <c r="HF114" s="27">
        <f t="shared" ca="1" si="40"/>
        <v>0</v>
      </c>
      <c r="HG114" s="27">
        <f t="shared" ca="1" si="40"/>
        <v>0</v>
      </c>
      <c r="HH114" s="27">
        <f t="shared" ca="1" si="40"/>
        <v>0</v>
      </c>
      <c r="HI114" s="27">
        <f t="shared" ca="1" si="40"/>
        <v>0</v>
      </c>
      <c r="HJ114" s="27">
        <f t="shared" ca="1" si="40"/>
        <v>0</v>
      </c>
      <c r="HK114" s="27">
        <f t="shared" ca="1" si="40"/>
        <v>0</v>
      </c>
      <c r="HL114" s="27">
        <f t="shared" ca="1" si="40"/>
        <v>0</v>
      </c>
      <c r="HM114" s="27">
        <f t="shared" ca="1" si="40"/>
        <v>0</v>
      </c>
      <c r="HN114" s="27">
        <f t="shared" ca="1" si="40"/>
        <v>0</v>
      </c>
      <c r="HO114" s="27">
        <f t="shared" ca="1" si="40"/>
        <v>0</v>
      </c>
      <c r="HP114" s="27">
        <f t="shared" ca="1" si="40"/>
        <v>0</v>
      </c>
      <c r="HQ114" s="27">
        <f t="shared" ca="1" si="40"/>
        <v>0</v>
      </c>
      <c r="HR114" s="27">
        <f t="shared" ca="1" si="40"/>
        <v>0</v>
      </c>
      <c r="HS114" s="27">
        <f t="shared" ca="1" si="40"/>
        <v>0</v>
      </c>
      <c r="HT114" s="27">
        <f t="shared" ca="1" si="40"/>
        <v>0</v>
      </c>
      <c r="HU114" s="27">
        <f t="shared" ca="1" si="40"/>
        <v>0</v>
      </c>
      <c r="HV114" s="27">
        <f t="shared" ca="1" si="40"/>
        <v>0</v>
      </c>
      <c r="HW114" s="27">
        <f t="shared" ca="1" si="40"/>
        <v>0</v>
      </c>
      <c r="HX114" s="27">
        <f t="shared" ca="1" si="40"/>
        <v>0</v>
      </c>
      <c r="HY114" s="27">
        <f t="shared" ca="1" si="40"/>
        <v>0</v>
      </c>
      <c r="HZ114" s="27">
        <f t="shared" ca="1" si="40"/>
        <v>0</v>
      </c>
      <c r="IA114" s="27">
        <f t="shared" ca="1" si="40"/>
        <v>0</v>
      </c>
      <c r="IB114" s="27">
        <f t="shared" ca="1" si="40"/>
        <v>0</v>
      </c>
      <c r="IC114" s="27">
        <f t="shared" ca="1" si="40"/>
        <v>0</v>
      </c>
      <c r="ID114" s="27">
        <f t="shared" ca="1" si="40"/>
        <v>0</v>
      </c>
      <c r="IE114" s="27">
        <f t="shared" ca="1" si="40"/>
        <v>0</v>
      </c>
      <c r="IF114" s="27">
        <f t="shared" ca="1" si="40"/>
        <v>0</v>
      </c>
      <c r="IG114" s="27">
        <f t="shared" ca="1" si="40"/>
        <v>0</v>
      </c>
      <c r="IH114" s="27">
        <f t="shared" ca="1" si="40"/>
        <v>0</v>
      </c>
      <c r="II114" s="27">
        <f t="shared" ca="1" si="40"/>
        <v>0</v>
      </c>
      <c r="IJ114" s="27">
        <f t="shared" ca="1" si="40"/>
        <v>0</v>
      </c>
      <c r="IK114" s="27">
        <f t="shared" ca="1" si="40"/>
        <v>0</v>
      </c>
      <c r="IL114" s="27">
        <f t="shared" ca="1" si="40"/>
        <v>0</v>
      </c>
      <c r="IM114" s="27">
        <f t="shared" ca="1" si="40"/>
        <v>0</v>
      </c>
      <c r="IN114" s="27">
        <f t="shared" ca="1" si="40"/>
        <v>0</v>
      </c>
      <c r="IO114" s="27">
        <f t="shared" ca="1" si="40"/>
        <v>0</v>
      </c>
      <c r="IP114" s="27">
        <f t="shared" ca="1" si="40"/>
        <v>0</v>
      </c>
      <c r="IQ114" s="27">
        <f t="shared" ca="1" si="40"/>
        <v>0</v>
      </c>
      <c r="IR114" s="27">
        <f t="shared" ca="1" si="40"/>
        <v>0</v>
      </c>
      <c r="IS114" s="27">
        <f t="shared" ca="1" si="40"/>
        <v>0</v>
      </c>
      <c r="IT114" s="27">
        <f t="shared" ca="1" si="40"/>
        <v>0</v>
      </c>
      <c r="IU114" s="27">
        <f t="shared" ca="1" si="40"/>
        <v>0</v>
      </c>
      <c r="IV114" s="27">
        <f t="shared" ca="1" si="40"/>
        <v>0</v>
      </c>
      <c r="IW114" s="27">
        <f t="shared" ca="1" si="40"/>
        <v>0</v>
      </c>
      <c r="IX114" s="27">
        <f t="shared" ca="1" si="40"/>
        <v>0</v>
      </c>
      <c r="IY114" s="27">
        <f t="shared" ca="1" si="40"/>
        <v>0</v>
      </c>
      <c r="IZ114" s="27">
        <f t="shared" ca="1" si="40"/>
        <v>0</v>
      </c>
      <c r="JA114" s="27">
        <f t="shared" ca="1" si="40"/>
        <v>0</v>
      </c>
      <c r="JB114" s="27">
        <f t="shared" ca="1" si="40"/>
        <v>0</v>
      </c>
      <c r="JC114" s="27">
        <f t="shared" ca="1" si="40"/>
        <v>0</v>
      </c>
      <c r="JD114" s="27">
        <f t="shared" ca="1" si="40"/>
        <v>0</v>
      </c>
      <c r="JE114" s="27">
        <f t="shared" ca="1" si="40"/>
        <v>0</v>
      </c>
      <c r="JF114" s="27">
        <f t="shared" ca="1" si="40"/>
        <v>0</v>
      </c>
      <c r="JG114" s="27">
        <f t="shared" ca="1" si="40"/>
        <v>1</v>
      </c>
      <c r="JH114" s="27">
        <f t="shared" ca="1" si="40"/>
        <v>0</v>
      </c>
      <c r="JI114" s="27">
        <f t="shared" ca="1" si="40"/>
        <v>0</v>
      </c>
      <c r="JJ114" s="27">
        <f t="shared" ca="1" si="40"/>
        <v>0</v>
      </c>
      <c r="JK114" s="27">
        <f t="shared" ca="1" si="40"/>
        <v>0</v>
      </c>
      <c r="JL114" s="27">
        <f t="shared" ca="1" si="40"/>
        <v>0</v>
      </c>
      <c r="JM114" s="27">
        <f t="shared" ca="1" si="40"/>
        <v>0</v>
      </c>
      <c r="JN114" s="27">
        <f t="shared" ca="1" si="40"/>
        <v>0</v>
      </c>
      <c r="JO114" s="27">
        <f t="shared" ca="1" si="40"/>
        <v>0</v>
      </c>
      <c r="JP114" s="27">
        <f t="shared" ca="1" si="40"/>
        <v>0</v>
      </c>
      <c r="JQ114" s="27">
        <f t="shared" ca="1" si="40"/>
        <v>0</v>
      </c>
      <c r="JR114" s="27">
        <f t="shared" ca="1" si="40"/>
        <v>0</v>
      </c>
      <c r="JS114" s="27">
        <f t="shared" ca="1" si="40"/>
        <v>0</v>
      </c>
      <c r="JT114" s="27">
        <f t="shared" ca="1" si="40"/>
        <v>0</v>
      </c>
      <c r="JU114" s="27">
        <f t="shared" ca="1" si="40"/>
        <v>0</v>
      </c>
      <c r="JV114" s="27">
        <f t="shared" ca="1" si="40"/>
        <v>0</v>
      </c>
      <c r="JW114" s="27">
        <f t="shared" ca="1" si="40"/>
        <v>0</v>
      </c>
      <c r="JX114" s="27">
        <f t="shared" ca="1" si="40"/>
        <v>0</v>
      </c>
      <c r="JY114" s="27">
        <f t="shared" ca="1" si="40"/>
        <v>0</v>
      </c>
      <c r="JZ114" s="27">
        <f t="shared" ca="1" si="40"/>
        <v>0</v>
      </c>
      <c r="KA114" s="27">
        <f t="shared" ca="1" si="40"/>
        <v>0</v>
      </c>
      <c r="KB114" s="27">
        <f t="shared" ca="1" si="40"/>
        <v>0</v>
      </c>
      <c r="KC114" s="27">
        <f t="shared" ca="1" si="40"/>
        <v>0</v>
      </c>
      <c r="KD114" s="27">
        <f t="shared" ca="1" si="40"/>
        <v>0</v>
      </c>
      <c r="KE114" s="27">
        <f t="shared" ca="1" si="40"/>
        <v>0</v>
      </c>
      <c r="KF114" s="27">
        <f t="shared" ca="1" si="40"/>
        <v>0</v>
      </c>
      <c r="KG114" s="27">
        <f t="shared" ca="1" si="40"/>
        <v>0</v>
      </c>
      <c r="KH114" s="27">
        <f t="shared" ca="1" si="40"/>
        <v>0</v>
      </c>
      <c r="KI114" s="27">
        <f t="shared" ca="1" si="40"/>
        <v>0</v>
      </c>
      <c r="KJ114" s="27">
        <f t="shared" ca="1" si="40"/>
        <v>0</v>
      </c>
      <c r="KK114" s="27">
        <f t="shared" ca="1" si="40"/>
        <v>0</v>
      </c>
      <c r="KL114" s="27">
        <f t="shared" ca="1" si="40"/>
        <v>0</v>
      </c>
      <c r="KM114" s="27">
        <f t="shared" ca="1" si="40"/>
        <v>0</v>
      </c>
      <c r="KN114" s="27">
        <f t="shared" ca="1" si="40"/>
        <v>0</v>
      </c>
      <c r="KO114" s="27">
        <f t="shared" ca="1" si="40"/>
        <v>0</v>
      </c>
      <c r="KP114" s="27">
        <f t="shared" ca="1" si="40"/>
        <v>0</v>
      </c>
      <c r="KQ114" s="27">
        <f t="shared" ca="1" si="40"/>
        <v>0</v>
      </c>
      <c r="KR114" s="27">
        <f t="shared" ca="1" si="40"/>
        <v>1</v>
      </c>
      <c r="KS114" s="27">
        <f t="shared" ca="1" si="40"/>
        <v>1</v>
      </c>
      <c r="KT114" s="27">
        <f t="shared" ca="1" si="40"/>
        <v>1</v>
      </c>
      <c r="KU114" s="27">
        <f t="shared" ca="1" si="40"/>
        <v>0</v>
      </c>
      <c r="KV114" s="27">
        <f t="shared" ca="1" si="40"/>
        <v>0</v>
      </c>
      <c r="KW114" s="27">
        <f t="shared" ca="1" si="40"/>
        <v>0</v>
      </c>
      <c r="KX114" s="27">
        <f t="shared" ca="1" si="40"/>
        <v>0</v>
      </c>
      <c r="KY114" s="27">
        <f t="shared" ca="1" si="40"/>
        <v>0</v>
      </c>
      <c r="KZ114" s="27">
        <f t="shared" ca="1" si="40"/>
        <v>0</v>
      </c>
      <c r="LA114" s="27">
        <f t="shared" ca="1" si="40"/>
        <v>0</v>
      </c>
      <c r="LB114" s="27">
        <f t="shared" ca="1" si="40"/>
        <v>0</v>
      </c>
      <c r="LC114" s="27">
        <f t="shared" ca="1" si="40"/>
        <v>0</v>
      </c>
      <c r="LD114" s="27">
        <f t="shared" ca="1" si="40"/>
        <v>0</v>
      </c>
      <c r="LE114" s="27">
        <f t="shared" ca="1" si="40"/>
        <v>0</v>
      </c>
      <c r="LF114" s="27">
        <f t="shared" ca="1" si="40"/>
        <v>0</v>
      </c>
      <c r="LG114" s="27">
        <f t="shared" ref="LG114:VA114" ca="1" si="41">IF(LG112=0,0,1)</f>
        <v>0</v>
      </c>
      <c r="LH114" s="27">
        <f t="shared" ca="1" si="41"/>
        <v>0</v>
      </c>
      <c r="LI114" s="27">
        <f t="shared" ca="1" si="41"/>
        <v>0</v>
      </c>
      <c r="LJ114" s="27">
        <f t="shared" ca="1" si="41"/>
        <v>0</v>
      </c>
      <c r="LK114" s="27">
        <f t="shared" ca="1" si="41"/>
        <v>0</v>
      </c>
      <c r="LL114" s="27">
        <f t="shared" ca="1" si="41"/>
        <v>0</v>
      </c>
      <c r="LM114" s="27">
        <f t="shared" ca="1" si="41"/>
        <v>0</v>
      </c>
      <c r="LN114" s="27">
        <f t="shared" ca="1" si="41"/>
        <v>0</v>
      </c>
      <c r="LO114" s="27">
        <f t="shared" ca="1" si="41"/>
        <v>0</v>
      </c>
      <c r="LP114" s="27">
        <f t="shared" ca="1" si="41"/>
        <v>0</v>
      </c>
      <c r="LQ114" s="27">
        <f t="shared" ca="1" si="41"/>
        <v>0</v>
      </c>
      <c r="LR114" s="27">
        <f t="shared" ca="1" si="41"/>
        <v>0</v>
      </c>
      <c r="LS114" s="27">
        <f t="shared" ca="1" si="41"/>
        <v>0</v>
      </c>
      <c r="LT114" s="27">
        <f t="shared" ca="1" si="41"/>
        <v>0</v>
      </c>
      <c r="LU114" s="27">
        <f t="shared" ca="1" si="41"/>
        <v>0</v>
      </c>
      <c r="LV114" s="27">
        <f t="shared" ca="1" si="41"/>
        <v>0</v>
      </c>
      <c r="LW114" s="27">
        <f t="shared" ca="1" si="41"/>
        <v>0</v>
      </c>
      <c r="LX114" s="27">
        <f t="shared" ca="1" si="41"/>
        <v>0</v>
      </c>
      <c r="LY114" s="27">
        <f t="shared" ca="1" si="41"/>
        <v>0</v>
      </c>
      <c r="LZ114" s="27">
        <f t="shared" ca="1" si="41"/>
        <v>0</v>
      </c>
      <c r="MA114" s="27">
        <f t="shared" ca="1" si="41"/>
        <v>0</v>
      </c>
      <c r="MB114" s="27">
        <f t="shared" ca="1" si="41"/>
        <v>0</v>
      </c>
      <c r="MC114" s="27">
        <f t="shared" ca="1" si="41"/>
        <v>0</v>
      </c>
      <c r="MD114" s="27">
        <f t="shared" ca="1" si="41"/>
        <v>0</v>
      </c>
      <c r="ME114" s="27">
        <f t="shared" ca="1" si="41"/>
        <v>0</v>
      </c>
      <c r="MF114" s="27">
        <f t="shared" ca="1" si="41"/>
        <v>0</v>
      </c>
      <c r="MG114" s="27">
        <f t="shared" ca="1" si="41"/>
        <v>0</v>
      </c>
      <c r="MH114" s="27">
        <f t="shared" ca="1" si="41"/>
        <v>0</v>
      </c>
      <c r="MI114" s="27">
        <f t="shared" ca="1" si="41"/>
        <v>0</v>
      </c>
      <c r="MJ114" s="27">
        <f t="shared" ca="1" si="41"/>
        <v>0</v>
      </c>
      <c r="MK114" s="27">
        <f t="shared" ca="1" si="41"/>
        <v>0</v>
      </c>
      <c r="ML114" s="27">
        <f t="shared" ca="1" si="41"/>
        <v>0</v>
      </c>
      <c r="MM114" s="27">
        <f t="shared" ca="1" si="41"/>
        <v>0</v>
      </c>
      <c r="MN114" s="27">
        <f t="shared" ca="1" si="41"/>
        <v>0</v>
      </c>
      <c r="MO114" s="27">
        <f t="shared" ca="1" si="41"/>
        <v>0</v>
      </c>
      <c r="MP114" s="27">
        <f t="shared" ca="1" si="41"/>
        <v>0</v>
      </c>
      <c r="MQ114" s="27">
        <f t="shared" ca="1" si="41"/>
        <v>0</v>
      </c>
      <c r="MR114" s="27">
        <f t="shared" ca="1" si="41"/>
        <v>0</v>
      </c>
      <c r="MS114" s="27">
        <f t="shared" ca="1" si="41"/>
        <v>0</v>
      </c>
      <c r="MT114" s="27">
        <f t="shared" ca="1" si="41"/>
        <v>0</v>
      </c>
      <c r="MU114" s="27">
        <f t="shared" ca="1" si="41"/>
        <v>0</v>
      </c>
      <c r="MV114" s="27">
        <f t="shared" ca="1" si="41"/>
        <v>0</v>
      </c>
      <c r="MW114" s="27">
        <f t="shared" ca="1" si="41"/>
        <v>0</v>
      </c>
      <c r="MX114" s="27">
        <f t="shared" ca="1" si="41"/>
        <v>0</v>
      </c>
      <c r="MY114" s="27">
        <f t="shared" ca="1" si="41"/>
        <v>0</v>
      </c>
      <c r="MZ114" s="27">
        <f t="shared" ca="1" si="41"/>
        <v>0</v>
      </c>
      <c r="NA114" s="27">
        <f t="shared" ca="1" si="41"/>
        <v>0</v>
      </c>
      <c r="NB114" s="27">
        <f t="shared" ca="1" si="41"/>
        <v>0</v>
      </c>
      <c r="NC114" s="27">
        <f t="shared" ca="1" si="41"/>
        <v>0</v>
      </c>
      <c r="ND114" s="27">
        <f t="shared" ca="1" si="41"/>
        <v>0</v>
      </c>
      <c r="NE114" s="27">
        <f t="shared" ca="1" si="41"/>
        <v>0</v>
      </c>
      <c r="NF114" s="27">
        <f t="shared" ca="1" si="41"/>
        <v>0</v>
      </c>
      <c r="NG114" s="27">
        <f t="shared" ca="1" si="41"/>
        <v>0</v>
      </c>
      <c r="NH114" s="27">
        <f t="shared" ca="1" si="41"/>
        <v>0</v>
      </c>
      <c r="NI114" s="27">
        <f t="shared" ca="1" si="41"/>
        <v>0</v>
      </c>
      <c r="NJ114" s="27">
        <f t="shared" ca="1" si="41"/>
        <v>0</v>
      </c>
      <c r="NK114" s="27">
        <f t="shared" ca="1" si="41"/>
        <v>0</v>
      </c>
      <c r="NL114" s="27">
        <f t="shared" ca="1" si="41"/>
        <v>0</v>
      </c>
      <c r="NM114" s="27">
        <f t="shared" ca="1" si="41"/>
        <v>0</v>
      </c>
      <c r="NN114" s="27">
        <f t="shared" ca="1" si="41"/>
        <v>0</v>
      </c>
      <c r="NO114" s="27">
        <f t="shared" ca="1" si="41"/>
        <v>0</v>
      </c>
      <c r="NP114" s="27">
        <f t="shared" ca="1" si="41"/>
        <v>0</v>
      </c>
      <c r="NQ114" s="27">
        <f t="shared" ca="1" si="41"/>
        <v>0</v>
      </c>
      <c r="NR114" s="27">
        <f t="shared" ca="1" si="41"/>
        <v>0</v>
      </c>
      <c r="NS114" s="27">
        <f t="shared" ca="1" si="41"/>
        <v>0</v>
      </c>
      <c r="NT114" s="27">
        <f t="shared" ca="1" si="41"/>
        <v>0</v>
      </c>
      <c r="NU114" s="27">
        <f t="shared" ca="1" si="41"/>
        <v>0</v>
      </c>
      <c r="NV114" s="27">
        <f t="shared" ca="1" si="41"/>
        <v>0</v>
      </c>
      <c r="NW114" s="27">
        <f t="shared" ca="1" si="41"/>
        <v>0</v>
      </c>
      <c r="NX114" s="27">
        <f t="shared" ca="1" si="41"/>
        <v>0</v>
      </c>
      <c r="NY114" s="27">
        <f t="shared" ca="1" si="41"/>
        <v>0</v>
      </c>
      <c r="NZ114" s="27">
        <f t="shared" ca="1" si="41"/>
        <v>0</v>
      </c>
      <c r="OA114" s="27">
        <f t="shared" ca="1" si="41"/>
        <v>0</v>
      </c>
      <c r="OB114" s="27">
        <f t="shared" ca="1" si="41"/>
        <v>0</v>
      </c>
      <c r="OC114" s="27">
        <f t="shared" ca="1" si="41"/>
        <v>0</v>
      </c>
      <c r="OD114" s="27">
        <f t="shared" ca="1" si="41"/>
        <v>0</v>
      </c>
      <c r="OE114" s="27">
        <f t="shared" ca="1" si="41"/>
        <v>0</v>
      </c>
      <c r="OF114" s="27">
        <f t="shared" ca="1" si="41"/>
        <v>0</v>
      </c>
      <c r="OG114" s="27">
        <f t="shared" ca="1" si="41"/>
        <v>0</v>
      </c>
      <c r="OH114" s="27">
        <f t="shared" ca="1" si="41"/>
        <v>0</v>
      </c>
      <c r="OI114" s="27">
        <f t="shared" ca="1" si="41"/>
        <v>0</v>
      </c>
      <c r="OJ114" s="27">
        <f t="shared" ca="1" si="41"/>
        <v>0</v>
      </c>
      <c r="OK114" s="27">
        <f t="shared" ca="1" si="41"/>
        <v>0</v>
      </c>
      <c r="OL114" s="27">
        <f t="shared" ca="1" si="41"/>
        <v>0</v>
      </c>
      <c r="OM114" s="27">
        <f t="shared" ca="1" si="41"/>
        <v>0</v>
      </c>
      <c r="ON114" s="27">
        <f t="shared" ca="1" si="41"/>
        <v>0</v>
      </c>
      <c r="OO114" s="27">
        <f t="shared" ca="1" si="41"/>
        <v>0</v>
      </c>
      <c r="OP114" s="27">
        <f t="shared" ca="1" si="41"/>
        <v>0</v>
      </c>
      <c r="OQ114" s="27">
        <f t="shared" ca="1" si="41"/>
        <v>0</v>
      </c>
      <c r="OR114" s="27">
        <f t="shared" ca="1" si="41"/>
        <v>0</v>
      </c>
      <c r="OS114" s="27">
        <f t="shared" ca="1" si="41"/>
        <v>0</v>
      </c>
      <c r="OT114" s="27">
        <f t="shared" ca="1" si="41"/>
        <v>0</v>
      </c>
      <c r="OU114" s="27">
        <f t="shared" ca="1" si="41"/>
        <v>0</v>
      </c>
      <c r="OV114" s="27">
        <f t="shared" ca="1" si="41"/>
        <v>0</v>
      </c>
      <c r="OW114" s="27">
        <f t="shared" ca="1" si="41"/>
        <v>0</v>
      </c>
      <c r="OX114" s="27">
        <f t="shared" ca="1" si="41"/>
        <v>0</v>
      </c>
      <c r="OY114" s="27">
        <f t="shared" ca="1" si="41"/>
        <v>0</v>
      </c>
      <c r="OZ114" s="27">
        <f t="shared" ca="1" si="41"/>
        <v>0</v>
      </c>
      <c r="PA114" s="27">
        <f t="shared" ca="1" si="41"/>
        <v>0</v>
      </c>
      <c r="PB114" s="27">
        <f t="shared" ca="1" si="41"/>
        <v>0</v>
      </c>
      <c r="PC114" s="27">
        <f t="shared" ca="1" si="41"/>
        <v>0</v>
      </c>
      <c r="PD114" s="27">
        <f t="shared" ca="1" si="41"/>
        <v>0</v>
      </c>
      <c r="PE114" s="27">
        <f t="shared" ca="1" si="41"/>
        <v>0</v>
      </c>
      <c r="PF114" s="27">
        <f t="shared" ca="1" si="41"/>
        <v>0</v>
      </c>
      <c r="PG114" s="27">
        <f t="shared" ca="1" si="41"/>
        <v>0</v>
      </c>
      <c r="PH114" s="27">
        <f t="shared" ca="1" si="41"/>
        <v>0</v>
      </c>
      <c r="PI114" s="27">
        <f t="shared" ca="1" si="41"/>
        <v>0</v>
      </c>
      <c r="PJ114" s="27">
        <f t="shared" ca="1" si="41"/>
        <v>0</v>
      </c>
      <c r="PK114" s="27">
        <f t="shared" ca="1" si="41"/>
        <v>0</v>
      </c>
      <c r="PL114" s="27">
        <f t="shared" ca="1" si="41"/>
        <v>0</v>
      </c>
      <c r="PM114" s="27">
        <f t="shared" ca="1" si="41"/>
        <v>0</v>
      </c>
      <c r="PN114" s="27">
        <f t="shared" ca="1" si="41"/>
        <v>0</v>
      </c>
      <c r="PO114" s="27">
        <f t="shared" ca="1" si="41"/>
        <v>0</v>
      </c>
      <c r="PP114" s="27">
        <f t="shared" ca="1" si="41"/>
        <v>0</v>
      </c>
      <c r="PQ114" s="27">
        <f t="shared" ca="1" si="41"/>
        <v>0</v>
      </c>
      <c r="PR114" s="27">
        <f t="shared" ca="1" si="41"/>
        <v>0</v>
      </c>
      <c r="PS114" s="27">
        <f t="shared" ca="1" si="41"/>
        <v>0</v>
      </c>
      <c r="PT114" s="27">
        <f t="shared" ca="1" si="41"/>
        <v>0</v>
      </c>
      <c r="PU114" s="27">
        <f t="shared" ca="1" si="41"/>
        <v>0</v>
      </c>
      <c r="PV114" s="27">
        <f t="shared" ca="1" si="41"/>
        <v>0</v>
      </c>
      <c r="PW114" s="27">
        <f t="shared" ca="1" si="41"/>
        <v>0</v>
      </c>
      <c r="PX114" s="27">
        <f t="shared" ca="1" si="41"/>
        <v>0</v>
      </c>
      <c r="PY114" s="27">
        <f t="shared" ca="1" si="41"/>
        <v>0</v>
      </c>
      <c r="PZ114" s="27">
        <f t="shared" ca="1" si="41"/>
        <v>0</v>
      </c>
      <c r="QA114" s="27">
        <f t="shared" ca="1" si="41"/>
        <v>0</v>
      </c>
      <c r="QB114" s="27">
        <f t="shared" ca="1" si="41"/>
        <v>0</v>
      </c>
      <c r="QC114" s="27">
        <f t="shared" ca="1" si="41"/>
        <v>0</v>
      </c>
      <c r="QD114" s="27">
        <f t="shared" ca="1" si="41"/>
        <v>0</v>
      </c>
      <c r="QE114" s="27">
        <f t="shared" ca="1" si="41"/>
        <v>0</v>
      </c>
      <c r="QF114" s="27">
        <f t="shared" ca="1" si="41"/>
        <v>0</v>
      </c>
      <c r="QG114" s="27">
        <f t="shared" ca="1" si="41"/>
        <v>0</v>
      </c>
      <c r="QH114" s="27">
        <f t="shared" ca="1" si="41"/>
        <v>0</v>
      </c>
      <c r="QI114" s="27">
        <f t="shared" ca="1" si="41"/>
        <v>0</v>
      </c>
      <c r="QJ114" s="27">
        <f t="shared" ca="1" si="41"/>
        <v>0</v>
      </c>
      <c r="QK114" s="27">
        <f t="shared" ca="1" si="41"/>
        <v>0</v>
      </c>
      <c r="QL114" s="27">
        <f t="shared" ca="1" si="41"/>
        <v>0</v>
      </c>
      <c r="QM114" s="27">
        <f t="shared" ca="1" si="41"/>
        <v>0</v>
      </c>
      <c r="QN114" s="27">
        <f t="shared" ca="1" si="41"/>
        <v>0</v>
      </c>
      <c r="QO114" s="27">
        <f t="shared" ca="1" si="41"/>
        <v>0</v>
      </c>
      <c r="QP114" s="27">
        <f t="shared" ca="1" si="41"/>
        <v>0</v>
      </c>
      <c r="QQ114" s="27">
        <f t="shared" ca="1" si="41"/>
        <v>0</v>
      </c>
      <c r="QR114" s="27">
        <f t="shared" ca="1" si="41"/>
        <v>0</v>
      </c>
      <c r="QS114" s="27">
        <f t="shared" ca="1" si="41"/>
        <v>0</v>
      </c>
      <c r="QT114" s="27">
        <f t="shared" ca="1" si="41"/>
        <v>0</v>
      </c>
      <c r="QU114" s="27">
        <f t="shared" ca="1" si="41"/>
        <v>0</v>
      </c>
      <c r="QV114" s="27">
        <f t="shared" ca="1" si="41"/>
        <v>0</v>
      </c>
      <c r="QW114" s="27">
        <f t="shared" ca="1" si="41"/>
        <v>0</v>
      </c>
      <c r="QX114" s="27">
        <f t="shared" ca="1" si="41"/>
        <v>0</v>
      </c>
      <c r="QY114" s="27">
        <f t="shared" ca="1" si="41"/>
        <v>0</v>
      </c>
      <c r="QZ114" s="27">
        <f t="shared" ca="1" si="41"/>
        <v>0</v>
      </c>
      <c r="RA114" s="27">
        <f t="shared" ca="1" si="41"/>
        <v>0</v>
      </c>
      <c r="RB114" s="27">
        <f t="shared" ca="1" si="41"/>
        <v>0</v>
      </c>
      <c r="RC114" s="27">
        <f t="shared" ca="1" si="41"/>
        <v>0</v>
      </c>
      <c r="RD114" s="27">
        <f t="shared" ca="1" si="41"/>
        <v>0</v>
      </c>
      <c r="RE114" s="27">
        <f t="shared" ca="1" si="41"/>
        <v>0</v>
      </c>
      <c r="RF114" s="27">
        <f t="shared" ca="1" si="41"/>
        <v>0</v>
      </c>
      <c r="RG114" s="27">
        <f t="shared" ca="1" si="41"/>
        <v>0</v>
      </c>
      <c r="RH114" s="27">
        <f t="shared" ca="1" si="41"/>
        <v>0</v>
      </c>
      <c r="RI114" s="27">
        <f t="shared" ca="1" si="41"/>
        <v>0</v>
      </c>
      <c r="RJ114" s="27">
        <f t="shared" ca="1" si="41"/>
        <v>0</v>
      </c>
      <c r="RK114" s="27">
        <f t="shared" ca="1" si="41"/>
        <v>0</v>
      </c>
      <c r="RL114" s="27">
        <f t="shared" ca="1" si="41"/>
        <v>0</v>
      </c>
      <c r="RM114" s="27">
        <f t="shared" ca="1" si="41"/>
        <v>0</v>
      </c>
      <c r="RN114" s="27">
        <f t="shared" ca="1" si="41"/>
        <v>0</v>
      </c>
      <c r="RO114" s="27">
        <f t="shared" ca="1" si="41"/>
        <v>0</v>
      </c>
      <c r="RP114" s="27">
        <f t="shared" ca="1" si="41"/>
        <v>0</v>
      </c>
      <c r="RQ114" s="27">
        <f t="shared" ca="1" si="41"/>
        <v>0</v>
      </c>
      <c r="RR114" s="27">
        <f t="shared" ca="1" si="41"/>
        <v>0</v>
      </c>
      <c r="RS114" s="27">
        <f t="shared" ca="1" si="41"/>
        <v>0</v>
      </c>
      <c r="RT114" s="27">
        <f t="shared" ca="1" si="41"/>
        <v>0</v>
      </c>
      <c r="RU114" s="27">
        <f t="shared" ca="1" si="41"/>
        <v>0</v>
      </c>
      <c r="RV114" s="27">
        <f t="shared" ca="1" si="41"/>
        <v>0</v>
      </c>
      <c r="RW114" s="27">
        <f t="shared" ca="1" si="41"/>
        <v>0</v>
      </c>
      <c r="RX114" s="27">
        <f t="shared" ca="1" si="41"/>
        <v>0</v>
      </c>
      <c r="RY114" s="27">
        <f t="shared" ca="1" si="41"/>
        <v>0</v>
      </c>
      <c r="RZ114" s="27">
        <f t="shared" ca="1" si="41"/>
        <v>0</v>
      </c>
      <c r="SA114" s="27">
        <f t="shared" ca="1" si="41"/>
        <v>0</v>
      </c>
      <c r="SB114" s="27">
        <f t="shared" ca="1" si="41"/>
        <v>0</v>
      </c>
      <c r="SC114" s="27">
        <f t="shared" ca="1" si="41"/>
        <v>0</v>
      </c>
      <c r="SD114" s="27">
        <f t="shared" ca="1" si="41"/>
        <v>0</v>
      </c>
      <c r="SE114" s="27">
        <f t="shared" ca="1" si="41"/>
        <v>0</v>
      </c>
      <c r="SF114" s="27">
        <f t="shared" ca="1" si="41"/>
        <v>0</v>
      </c>
      <c r="SG114" s="27">
        <f t="shared" ca="1" si="41"/>
        <v>0</v>
      </c>
      <c r="SH114" s="27">
        <f t="shared" ca="1" si="41"/>
        <v>0</v>
      </c>
      <c r="SI114" s="27">
        <f t="shared" ca="1" si="41"/>
        <v>0</v>
      </c>
      <c r="SJ114" s="27">
        <f t="shared" ca="1" si="41"/>
        <v>0</v>
      </c>
      <c r="SK114" s="27">
        <f t="shared" ca="1" si="41"/>
        <v>0</v>
      </c>
      <c r="SL114" s="27">
        <f t="shared" ca="1" si="41"/>
        <v>0</v>
      </c>
      <c r="SM114" s="27">
        <f t="shared" ca="1" si="41"/>
        <v>0</v>
      </c>
      <c r="SN114" s="27">
        <f t="shared" ca="1" si="41"/>
        <v>0</v>
      </c>
      <c r="SO114" s="27">
        <f t="shared" ca="1" si="41"/>
        <v>0</v>
      </c>
      <c r="SP114" s="27">
        <f t="shared" ca="1" si="41"/>
        <v>0</v>
      </c>
      <c r="SQ114" s="27">
        <f t="shared" ca="1" si="41"/>
        <v>0</v>
      </c>
      <c r="SR114" s="27">
        <f t="shared" ca="1" si="41"/>
        <v>0</v>
      </c>
      <c r="SS114" s="27">
        <f t="shared" ca="1" si="41"/>
        <v>0</v>
      </c>
      <c r="ST114" s="27">
        <f t="shared" ca="1" si="41"/>
        <v>0</v>
      </c>
      <c r="SU114" s="27">
        <f t="shared" ca="1" si="41"/>
        <v>0</v>
      </c>
      <c r="SV114" s="27">
        <f t="shared" ca="1" si="41"/>
        <v>0</v>
      </c>
      <c r="SW114" s="27">
        <f t="shared" ca="1" si="41"/>
        <v>0</v>
      </c>
      <c r="SX114" s="27">
        <f t="shared" ca="1" si="41"/>
        <v>0</v>
      </c>
      <c r="SY114" s="27">
        <f t="shared" ca="1" si="41"/>
        <v>0</v>
      </c>
      <c r="SZ114" s="27">
        <f t="shared" ca="1" si="41"/>
        <v>0</v>
      </c>
      <c r="TA114" s="27">
        <f t="shared" ca="1" si="41"/>
        <v>0</v>
      </c>
      <c r="TB114" s="27">
        <f t="shared" ca="1" si="41"/>
        <v>0</v>
      </c>
      <c r="TC114" s="27">
        <f t="shared" ca="1" si="41"/>
        <v>0</v>
      </c>
      <c r="TD114" s="27">
        <f t="shared" ca="1" si="41"/>
        <v>0</v>
      </c>
      <c r="TE114" s="27">
        <f t="shared" ca="1" si="41"/>
        <v>0</v>
      </c>
      <c r="TF114" s="27">
        <f t="shared" ca="1" si="41"/>
        <v>0</v>
      </c>
      <c r="TG114" s="27">
        <f t="shared" ca="1" si="41"/>
        <v>0</v>
      </c>
      <c r="TH114" s="27">
        <f t="shared" ca="1" si="41"/>
        <v>0</v>
      </c>
      <c r="TI114" s="27">
        <f t="shared" ca="1" si="41"/>
        <v>0</v>
      </c>
      <c r="TJ114" s="27">
        <f t="shared" ca="1" si="41"/>
        <v>0</v>
      </c>
      <c r="TK114" s="27">
        <f t="shared" ca="1" si="41"/>
        <v>0</v>
      </c>
      <c r="TL114" s="27">
        <f t="shared" ca="1" si="41"/>
        <v>0</v>
      </c>
      <c r="TM114" s="27">
        <f t="shared" ca="1" si="41"/>
        <v>0</v>
      </c>
      <c r="TN114" s="27">
        <f t="shared" ca="1" si="41"/>
        <v>0</v>
      </c>
      <c r="TO114" s="27">
        <f t="shared" ca="1" si="41"/>
        <v>0</v>
      </c>
      <c r="TP114" s="27">
        <f t="shared" ca="1" si="41"/>
        <v>0</v>
      </c>
      <c r="TQ114" s="27">
        <f t="shared" ca="1" si="41"/>
        <v>0</v>
      </c>
      <c r="TR114" s="27">
        <f t="shared" ca="1" si="41"/>
        <v>0</v>
      </c>
      <c r="TS114" s="27">
        <f t="shared" ca="1" si="41"/>
        <v>0</v>
      </c>
      <c r="TT114" s="27">
        <f t="shared" ca="1" si="41"/>
        <v>0</v>
      </c>
      <c r="TU114" s="27">
        <f t="shared" ca="1" si="41"/>
        <v>0</v>
      </c>
      <c r="TV114" s="27">
        <f t="shared" ca="1" si="41"/>
        <v>0</v>
      </c>
      <c r="TW114" s="27">
        <f t="shared" ca="1" si="41"/>
        <v>0</v>
      </c>
      <c r="TX114" s="27">
        <f t="shared" ca="1" si="41"/>
        <v>0</v>
      </c>
      <c r="TY114" s="27">
        <f t="shared" ca="1" si="41"/>
        <v>0</v>
      </c>
      <c r="TZ114" s="27">
        <f t="shared" ca="1" si="41"/>
        <v>0</v>
      </c>
      <c r="UA114" s="27">
        <f t="shared" ca="1" si="41"/>
        <v>0</v>
      </c>
      <c r="UB114" s="27">
        <f t="shared" ca="1" si="41"/>
        <v>0</v>
      </c>
      <c r="UC114" s="27">
        <f t="shared" ca="1" si="41"/>
        <v>0</v>
      </c>
      <c r="UD114" s="27">
        <f t="shared" ca="1" si="41"/>
        <v>0</v>
      </c>
      <c r="UE114" s="27">
        <f t="shared" ca="1" si="41"/>
        <v>0</v>
      </c>
      <c r="UF114" s="27">
        <f t="shared" ca="1" si="41"/>
        <v>0</v>
      </c>
      <c r="UG114" s="27">
        <f t="shared" ca="1" si="41"/>
        <v>0</v>
      </c>
      <c r="UH114" s="27">
        <f t="shared" ca="1" si="41"/>
        <v>0</v>
      </c>
      <c r="UI114" s="27">
        <f t="shared" ca="1" si="41"/>
        <v>0</v>
      </c>
      <c r="UJ114" s="27">
        <f t="shared" ca="1" si="41"/>
        <v>0</v>
      </c>
      <c r="UK114" s="27">
        <f t="shared" ca="1" si="41"/>
        <v>0</v>
      </c>
      <c r="UL114" s="27">
        <f t="shared" ca="1" si="41"/>
        <v>0</v>
      </c>
      <c r="UM114" s="27">
        <f t="shared" ca="1" si="41"/>
        <v>0</v>
      </c>
      <c r="UN114" s="27">
        <f t="shared" ca="1" si="41"/>
        <v>0</v>
      </c>
      <c r="UO114" s="27">
        <f t="shared" ca="1" si="41"/>
        <v>0</v>
      </c>
      <c r="UP114" s="27">
        <f t="shared" ca="1" si="41"/>
        <v>0</v>
      </c>
      <c r="UQ114" s="27">
        <f t="shared" ca="1" si="41"/>
        <v>1</v>
      </c>
      <c r="UR114" s="27">
        <f t="shared" ca="1" si="41"/>
        <v>1</v>
      </c>
      <c r="US114" s="27">
        <f t="shared" ca="1" si="41"/>
        <v>1</v>
      </c>
      <c r="UT114" s="27">
        <f t="shared" ca="1" si="41"/>
        <v>0</v>
      </c>
      <c r="UU114" s="27">
        <f t="shared" ca="1" si="41"/>
        <v>0</v>
      </c>
      <c r="UV114" s="27">
        <f t="shared" ca="1" si="41"/>
        <v>0</v>
      </c>
      <c r="UW114" s="27">
        <f t="shared" ca="1" si="41"/>
        <v>0</v>
      </c>
      <c r="UX114" s="27">
        <f t="shared" ca="1" si="41"/>
        <v>0</v>
      </c>
      <c r="UY114" s="27">
        <f t="shared" ca="1" si="41"/>
        <v>0</v>
      </c>
      <c r="UZ114" s="27">
        <f t="shared" ca="1" si="41"/>
        <v>0</v>
      </c>
      <c r="VA114" s="27">
        <f t="shared" ca="1" si="41"/>
        <v>0</v>
      </c>
      <c r="VB114" s="27">
        <f t="shared" ref="VB114:WB114" ca="1" si="42">IF(VB112=0,0,1)</f>
        <v>0</v>
      </c>
      <c r="VC114" s="27">
        <f t="shared" ca="1" si="42"/>
        <v>0</v>
      </c>
      <c r="VD114" s="27">
        <f t="shared" ca="1" si="42"/>
        <v>0</v>
      </c>
      <c r="VE114" s="27">
        <f t="shared" ca="1" si="42"/>
        <v>0</v>
      </c>
      <c r="VF114" s="27">
        <f t="shared" ca="1" si="42"/>
        <v>0</v>
      </c>
      <c r="VG114" s="27">
        <f t="shared" ca="1" si="42"/>
        <v>0</v>
      </c>
      <c r="VH114" s="27">
        <f t="shared" ca="1" si="42"/>
        <v>0</v>
      </c>
      <c r="VI114" s="27">
        <f t="shared" ca="1" si="42"/>
        <v>0</v>
      </c>
      <c r="VJ114" s="27">
        <f t="shared" ca="1" si="42"/>
        <v>0</v>
      </c>
      <c r="VK114" s="27">
        <f t="shared" ca="1" si="42"/>
        <v>0</v>
      </c>
      <c r="VL114" s="27">
        <f t="shared" ca="1" si="42"/>
        <v>0</v>
      </c>
      <c r="VM114" s="27">
        <f t="shared" ca="1" si="42"/>
        <v>0</v>
      </c>
      <c r="VN114" s="27">
        <f t="shared" ca="1" si="42"/>
        <v>0</v>
      </c>
      <c r="VO114" s="27">
        <f t="shared" ca="1" si="42"/>
        <v>0</v>
      </c>
      <c r="VP114" s="27">
        <f t="shared" ca="1" si="42"/>
        <v>0</v>
      </c>
      <c r="VQ114" s="27">
        <f t="shared" ca="1" si="42"/>
        <v>0</v>
      </c>
      <c r="VR114" s="27">
        <f t="shared" ca="1" si="42"/>
        <v>0</v>
      </c>
      <c r="VS114" s="27">
        <f t="shared" ca="1" si="42"/>
        <v>0</v>
      </c>
      <c r="VT114" s="27">
        <f t="shared" ca="1" si="42"/>
        <v>0</v>
      </c>
      <c r="VU114" s="27">
        <f t="shared" ca="1" si="42"/>
        <v>0</v>
      </c>
      <c r="VV114" s="27">
        <f t="shared" ca="1" si="42"/>
        <v>0</v>
      </c>
      <c r="VW114" s="27">
        <f t="shared" ca="1" si="42"/>
        <v>0</v>
      </c>
      <c r="VX114" s="27">
        <f t="shared" ca="1" si="42"/>
        <v>0</v>
      </c>
      <c r="VY114" s="27">
        <f t="shared" ca="1" si="42"/>
        <v>0</v>
      </c>
      <c r="VZ114" s="27">
        <f t="shared" ca="1" si="42"/>
        <v>0</v>
      </c>
      <c r="WA114" s="27">
        <f t="shared" ca="1" si="42"/>
        <v>0</v>
      </c>
      <c r="WB114" s="27">
        <f t="shared" ca="1" si="42"/>
        <v>0</v>
      </c>
    </row>
    <row r="115" spans="1:600" ht="12.75" x14ac:dyDescent="0.2">
      <c r="A115" s="2"/>
      <c r="B115" s="386" t="s">
        <v>75</v>
      </c>
      <c r="C115" s="377"/>
      <c r="D115" s="377"/>
      <c r="E115" s="377"/>
      <c r="F115" s="377"/>
      <c r="G115" s="378"/>
      <c r="I115" s="386" t="s">
        <v>169</v>
      </c>
      <c r="J115" s="377"/>
      <c r="K115" s="377"/>
      <c r="L115" s="377"/>
      <c r="M115" s="377"/>
      <c r="N115" s="377"/>
      <c r="P115" s="268" t="s">
        <v>170</v>
      </c>
      <c r="Q115" s="269"/>
      <c r="R115" s="269"/>
      <c r="S115" s="269"/>
      <c r="T115" s="269"/>
      <c r="U115" s="270"/>
      <c r="V115" s="271"/>
      <c r="W115" s="271"/>
      <c r="X115" s="271"/>
      <c r="Y115" s="2"/>
      <c r="Z115" s="268" t="s">
        <v>171</v>
      </c>
      <c r="AA115" s="269"/>
      <c r="AB115" s="269"/>
      <c r="AC115" s="269"/>
      <c r="AD115" s="269"/>
      <c r="AE115" s="270"/>
      <c r="AF115" s="271"/>
      <c r="AG115" s="271"/>
      <c r="AH115" s="271"/>
      <c r="AJ115" s="27" t="s">
        <v>172</v>
      </c>
      <c r="AK115" s="27" t="s">
        <v>172</v>
      </c>
      <c r="AL115" s="27" t="s">
        <v>172</v>
      </c>
      <c r="AM115" s="27" t="s">
        <v>173</v>
      </c>
      <c r="AN115" s="27" t="s">
        <v>174</v>
      </c>
      <c r="AO115" s="27" t="s">
        <v>173</v>
      </c>
      <c r="AP115" s="27" t="s">
        <v>84</v>
      </c>
      <c r="AQ115" s="27" t="s">
        <v>84</v>
      </c>
      <c r="AR115" s="27" t="s">
        <v>84</v>
      </c>
      <c r="AS115" s="27" t="s">
        <v>83</v>
      </c>
      <c r="AT115" s="27" t="s">
        <v>83</v>
      </c>
      <c r="AU115" s="27" t="s">
        <v>83</v>
      </c>
      <c r="AW115" s="27" t="s">
        <v>172</v>
      </c>
      <c r="AX115" s="27" t="s">
        <v>172</v>
      </c>
      <c r="AY115" s="27" t="s">
        <v>172</v>
      </c>
      <c r="AZ115" s="27" t="s">
        <v>173</v>
      </c>
      <c r="BA115" s="27" t="s">
        <v>174</v>
      </c>
      <c r="BB115" s="27" t="s">
        <v>173</v>
      </c>
      <c r="BC115" s="27" t="s">
        <v>84</v>
      </c>
      <c r="BD115" s="27" t="s">
        <v>84</v>
      </c>
      <c r="BE115" s="27" t="s">
        <v>84</v>
      </c>
      <c r="BF115" s="27" t="s">
        <v>83</v>
      </c>
      <c r="BG115" s="27" t="s">
        <v>83</v>
      </c>
      <c r="BH115" s="27" t="s">
        <v>83</v>
      </c>
      <c r="BK115" s="27" t="s">
        <v>175</v>
      </c>
      <c r="BL115" s="27">
        <f t="shared" ref="BL115:LF115" ca="1" si="43">IF(BL113=0,0,1)</f>
        <v>0</v>
      </c>
      <c r="BM115" s="27">
        <f t="shared" ca="1" si="43"/>
        <v>0</v>
      </c>
      <c r="BN115" s="27">
        <f t="shared" ca="1" si="43"/>
        <v>0</v>
      </c>
      <c r="BO115" s="27">
        <f t="shared" ca="1" si="43"/>
        <v>0</v>
      </c>
      <c r="BP115" s="27">
        <f t="shared" ca="1" si="43"/>
        <v>0</v>
      </c>
      <c r="BQ115" s="27">
        <f t="shared" ca="1" si="43"/>
        <v>0</v>
      </c>
      <c r="BR115" s="27">
        <f t="shared" ca="1" si="43"/>
        <v>0</v>
      </c>
      <c r="BS115" s="27">
        <f t="shared" ca="1" si="43"/>
        <v>0</v>
      </c>
      <c r="BT115" s="27">
        <f t="shared" ca="1" si="43"/>
        <v>0</v>
      </c>
      <c r="BU115" s="27">
        <f t="shared" ca="1" si="43"/>
        <v>0</v>
      </c>
      <c r="BV115" s="27">
        <f t="shared" ca="1" si="43"/>
        <v>0</v>
      </c>
      <c r="BW115" s="27">
        <f t="shared" ca="1" si="43"/>
        <v>0</v>
      </c>
      <c r="BX115" s="27">
        <f t="shared" ca="1" si="43"/>
        <v>0</v>
      </c>
      <c r="BY115" s="27">
        <f t="shared" ca="1" si="43"/>
        <v>0</v>
      </c>
      <c r="BZ115" s="27">
        <f t="shared" ca="1" si="43"/>
        <v>0</v>
      </c>
      <c r="CA115" s="27">
        <f t="shared" ca="1" si="43"/>
        <v>0</v>
      </c>
      <c r="CB115" s="27">
        <f t="shared" ca="1" si="43"/>
        <v>0</v>
      </c>
      <c r="CC115" s="27">
        <f t="shared" ca="1" si="43"/>
        <v>0</v>
      </c>
      <c r="CD115" s="27">
        <f t="shared" ca="1" si="43"/>
        <v>0</v>
      </c>
      <c r="CE115" s="27">
        <f t="shared" ca="1" si="43"/>
        <v>0</v>
      </c>
      <c r="CF115" s="27">
        <f t="shared" ca="1" si="43"/>
        <v>0</v>
      </c>
      <c r="CG115" s="27">
        <f t="shared" ca="1" si="43"/>
        <v>0</v>
      </c>
      <c r="CH115" s="27">
        <f t="shared" ca="1" si="43"/>
        <v>0</v>
      </c>
      <c r="CI115" s="27">
        <f t="shared" ca="1" si="43"/>
        <v>0</v>
      </c>
      <c r="CJ115" s="27">
        <f t="shared" ca="1" si="43"/>
        <v>0</v>
      </c>
      <c r="CK115" s="27">
        <f t="shared" ca="1" si="43"/>
        <v>0</v>
      </c>
      <c r="CL115" s="27">
        <f t="shared" ca="1" si="43"/>
        <v>0</v>
      </c>
      <c r="CM115" s="27">
        <f t="shared" ca="1" si="43"/>
        <v>0</v>
      </c>
      <c r="CN115" s="27">
        <f t="shared" ca="1" si="43"/>
        <v>0</v>
      </c>
      <c r="CO115" s="27">
        <f t="shared" ca="1" si="43"/>
        <v>0</v>
      </c>
      <c r="CP115" s="27">
        <f t="shared" ca="1" si="43"/>
        <v>0</v>
      </c>
      <c r="CQ115" s="27">
        <f t="shared" ca="1" si="43"/>
        <v>0</v>
      </c>
      <c r="CR115" s="27">
        <f t="shared" ca="1" si="43"/>
        <v>0</v>
      </c>
      <c r="CS115" s="27">
        <f t="shared" ca="1" si="43"/>
        <v>0</v>
      </c>
      <c r="CT115" s="27">
        <f t="shared" ca="1" si="43"/>
        <v>0</v>
      </c>
      <c r="CU115" s="27">
        <f t="shared" ca="1" si="43"/>
        <v>0</v>
      </c>
      <c r="CV115" s="27">
        <f t="shared" ca="1" si="43"/>
        <v>0</v>
      </c>
      <c r="CW115" s="27">
        <f t="shared" ca="1" si="43"/>
        <v>0</v>
      </c>
      <c r="CX115" s="27">
        <f t="shared" ca="1" si="43"/>
        <v>0</v>
      </c>
      <c r="CY115" s="27">
        <f t="shared" ca="1" si="43"/>
        <v>0</v>
      </c>
      <c r="CZ115" s="27">
        <f t="shared" ca="1" si="43"/>
        <v>0</v>
      </c>
      <c r="DA115" s="27">
        <f t="shared" ca="1" si="43"/>
        <v>0</v>
      </c>
      <c r="DB115" s="27">
        <f t="shared" ca="1" si="43"/>
        <v>0</v>
      </c>
      <c r="DC115" s="27">
        <f t="shared" ca="1" si="43"/>
        <v>0</v>
      </c>
      <c r="DD115" s="27">
        <f t="shared" ca="1" si="43"/>
        <v>0</v>
      </c>
      <c r="DE115" s="27">
        <f t="shared" ca="1" si="43"/>
        <v>0</v>
      </c>
      <c r="DF115" s="27">
        <f t="shared" ca="1" si="43"/>
        <v>0</v>
      </c>
      <c r="DG115" s="27">
        <f t="shared" ca="1" si="43"/>
        <v>0</v>
      </c>
      <c r="DH115" s="27">
        <f t="shared" ca="1" si="43"/>
        <v>0</v>
      </c>
      <c r="DI115" s="27">
        <f t="shared" ca="1" si="43"/>
        <v>0</v>
      </c>
      <c r="DJ115" s="27">
        <f t="shared" ca="1" si="43"/>
        <v>0</v>
      </c>
      <c r="DK115" s="27">
        <f t="shared" ca="1" si="43"/>
        <v>0</v>
      </c>
      <c r="DL115" s="27">
        <f t="shared" ca="1" si="43"/>
        <v>0</v>
      </c>
      <c r="DM115" s="27">
        <f t="shared" ca="1" si="43"/>
        <v>0</v>
      </c>
      <c r="DN115" s="27">
        <f t="shared" ca="1" si="43"/>
        <v>0</v>
      </c>
      <c r="DO115" s="27">
        <f t="shared" ca="1" si="43"/>
        <v>0</v>
      </c>
      <c r="DP115" s="27">
        <f t="shared" ca="1" si="43"/>
        <v>0</v>
      </c>
      <c r="DQ115" s="27">
        <f t="shared" ca="1" si="43"/>
        <v>0</v>
      </c>
      <c r="DR115" s="27">
        <f t="shared" ca="1" si="43"/>
        <v>0</v>
      </c>
      <c r="DS115" s="27">
        <f t="shared" ca="1" si="43"/>
        <v>0</v>
      </c>
      <c r="DT115" s="27">
        <f t="shared" ca="1" si="43"/>
        <v>0</v>
      </c>
      <c r="DU115" s="27">
        <f t="shared" ca="1" si="43"/>
        <v>0</v>
      </c>
      <c r="DV115" s="27">
        <f t="shared" ca="1" si="43"/>
        <v>0</v>
      </c>
      <c r="DW115" s="27">
        <f t="shared" ca="1" si="43"/>
        <v>0</v>
      </c>
      <c r="DX115" s="27">
        <f t="shared" ca="1" si="43"/>
        <v>0</v>
      </c>
      <c r="DY115" s="27">
        <f t="shared" ca="1" si="43"/>
        <v>0</v>
      </c>
      <c r="DZ115" s="27">
        <f t="shared" ca="1" si="43"/>
        <v>0</v>
      </c>
      <c r="EA115" s="27">
        <f t="shared" ca="1" si="43"/>
        <v>0</v>
      </c>
      <c r="EB115" s="27">
        <f t="shared" ca="1" si="43"/>
        <v>1</v>
      </c>
      <c r="EC115" s="27">
        <f t="shared" ca="1" si="43"/>
        <v>1</v>
      </c>
      <c r="ED115" s="27">
        <f t="shared" ca="1" si="43"/>
        <v>1</v>
      </c>
      <c r="EE115" s="27">
        <f t="shared" ca="1" si="43"/>
        <v>1</v>
      </c>
      <c r="EF115" s="27">
        <f t="shared" ca="1" si="43"/>
        <v>1</v>
      </c>
      <c r="EG115" s="27">
        <f t="shared" ca="1" si="43"/>
        <v>1</v>
      </c>
      <c r="EH115" s="27">
        <f t="shared" ca="1" si="43"/>
        <v>1</v>
      </c>
      <c r="EI115" s="27">
        <f t="shared" ca="1" si="43"/>
        <v>1</v>
      </c>
      <c r="EJ115" s="27">
        <f t="shared" ca="1" si="43"/>
        <v>1</v>
      </c>
      <c r="EK115" s="27">
        <f t="shared" ca="1" si="43"/>
        <v>1</v>
      </c>
      <c r="EL115" s="27">
        <f t="shared" ca="1" si="43"/>
        <v>1</v>
      </c>
      <c r="EM115" s="27">
        <f t="shared" ca="1" si="43"/>
        <v>1</v>
      </c>
      <c r="EN115" s="27">
        <f t="shared" ca="1" si="43"/>
        <v>1</v>
      </c>
      <c r="EO115" s="27">
        <f t="shared" ca="1" si="43"/>
        <v>1</v>
      </c>
      <c r="EP115" s="27">
        <f t="shared" ca="1" si="43"/>
        <v>1</v>
      </c>
      <c r="EQ115" s="27">
        <f t="shared" ca="1" si="43"/>
        <v>1</v>
      </c>
      <c r="ER115" s="27">
        <f t="shared" ca="1" si="43"/>
        <v>1</v>
      </c>
      <c r="ES115" s="27">
        <f t="shared" ca="1" si="43"/>
        <v>1</v>
      </c>
      <c r="ET115" s="27">
        <f t="shared" ca="1" si="43"/>
        <v>1</v>
      </c>
      <c r="EU115" s="27">
        <f t="shared" ca="1" si="43"/>
        <v>1</v>
      </c>
      <c r="EV115" s="27">
        <f t="shared" ca="1" si="43"/>
        <v>1</v>
      </c>
      <c r="EW115" s="27">
        <f t="shared" ca="1" si="43"/>
        <v>1</v>
      </c>
      <c r="EX115" s="27">
        <f t="shared" ca="1" si="43"/>
        <v>1</v>
      </c>
      <c r="EY115" s="27">
        <f t="shared" ca="1" si="43"/>
        <v>1</v>
      </c>
      <c r="EZ115" s="27">
        <f t="shared" ca="1" si="43"/>
        <v>0</v>
      </c>
      <c r="FA115" s="27">
        <f t="shared" ca="1" si="43"/>
        <v>0</v>
      </c>
      <c r="FB115" s="27">
        <f t="shared" ca="1" si="43"/>
        <v>0</v>
      </c>
      <c r="FC115" s="27">
        <f t="shared" ca="1" si="43"/>
        <v>0</v>
      </c>
      <c r="FD115" s="27">
        <f t="shared" ca="1" si="43"/>
        <v>0</v>
      </c>
      <c r="FE115" s="27">
        <f t="shared" ca="1" si="43"/>
        <v>0</v>
      </c>
      <c r="FF115" s="27">
        <f t="shared" ca="1" si="43"/>
        <v>0</v>
      </c>
      <c r="FG115" s="27">
        <f t="shared" ca="1" si="43"/>
        <v>0</v>
      </c>
      <c r="FH115" s="27">
        <f t="shared" ca="1" si="43"/>
        <v>0</v>
      </c>
      <c r="FI115" s="27">
        <f t="shared" ca="1" si="43"/>
        <v>0</v>
      </c>
      <c r="FJ115" s="27">
        <f t="shared" ca="1" si="43"/>
        <v>0</v>
      </c>
      <c r="FK115" s="27">
        <f t="shared" ca="1" si="43"/>
        <v>0</v>
      </c>
      <c r="FL115" s="27">
        <f t="shared" ca="1" si="43"/>
        <v>0</v>
      </c>
      <c r="FM115" s="27">
        <f t="shared" ca="1" si="43"/>
        <v>0</v>
      </c>
      <c r="FN115" s="27">
        <f t="shared" ca="1" si="43"/>
        <v>0</v>
      </c>
      <c r="FO115" s="27">
        <f t="shared" ca="1" si="43"/>
        <v>0</v>
      </c>
      <c r="FP115" s="27">
        <f t="shared" ca="1" si="43"/>
        <v>0</v>
      </c>
      <c r="FQ115" s="27">
        <f t="shared" ca="1" si="43"/>
        <v>0</v>
      </c>
      <c r="FR115" s="27">
        <f t="shared" ca="1" si="43"/>
        <v>0</v>
      </c>
      <c r="FS115" s="27">
        <f t="shared" ca="1" si="43"/>
        <v>0</v>
      </c>
      <c r="FT115" s="27">
        <f t="shared" ca="1" si="43"/>
        <v>0</v>
      </c>
      <c r="FU115" s="27">
        <f t="shared" ca="1" si="43"/>
        <v>0</v>
      </c>
      <c r="FV115" s="27">
        <f t="shared" ca="1" si="43"/>
        <v>0</v>
      </c>
      <c r="FW115" s="27">
        <f t="shared" ca="1" si="43"/>
        <v>0</v>
      </c>
      <c r="FX115" s="27">
        <f t="shared" ca="1" si="43"/>
        <v>0</v>
      </c>
      <c r="FY115" s="27">
        <f t="shared" ca="1" si="43"/>
        <v>0</v>
      </c>
      <c r="FZ115" s="27">
        <f t="shared" ca="1" si="43"/>
        <v>0</v>
      </c>
      <c r="GA115" s="27">
        <f t="shared" ca="1" si="43"/>
        <v>0</v>
      </c>
      <c r="GB115" s="27">
        <f t="shared" ca="1" si="43"/>
        <v>0</v>
      </c>
      <c r="GC115" s="27">
        <f t="shared" ca="1" si="43"/>
        <v>0</v>
      </c>
      <c r="GD115" s="27">
        <f t="shared" ca="1" si="43"/>
        <v>0</v>
      </c>
      <c r="GE115" s="27">
        <f t="shared" ca="1" si="43"/>
        <v>0</v>
      </c>
      <c r="GF115" s="27">
        <f t="shared" ca="1" si="43"/>
        <v>0</v>
      </c>
      <c r="GG115" s="27">
        <f t="shared" ca="1" si="43"/>
        <v>0</v>
      </c>
      <c r="GH115" s="27">
        <f t="shared" ca="1" si="43"/>
        <v>0</v>
      </c>
      <c r="GI115" s="27">
        <f t="shared" ca="1" si="43"/>
        <v>0</v>
      </c>
      <c r="GJ115" s="27">
        <f t="shared" ca="1" si="43"/>
        <v>0</v>
      </c>
      <c r="GK115" s="27">
        <f t="shared" ca="1" si="43"/>
        <v>1</v>
      </c>
      <c r="GL115" s="27">
        <f t="shared" ca="1" si="43"/>
        <v>1</v>
      </c>
      <c r="GM115" s="27">
        <f t="shared" ca="1" si="43"/>
        <v>1</v>
      </c>
      <c r="GN115" s="27">
        <f t="shared" ca="1" si="43"/>
        <v>1</v>
      </c>
      <c r="GO115" s="27">
        <f t="shared" ca="1" si="43"/>
        <v>1</v>
      </c>
      <c r="GP115" s="27">
        <f t="shared" ca="1" si="43"/>
        <v>1</v>
      </c>
      <c r="GQ115" s="27">
        <f t="shared" ca="1" si="43"/>
        <v>1</v>
      </c>
      <c r="GR115" s="27">
        <f t="shared" ca="1" si="43"/>
        <v>1</v>
      </c>
      <c r="GS115" s="27">
        <f t="shared" ca="1" si="43"/>
        <v>1</v>
      </c>
      <c r="GT115" s="27">
        <f t="shared" ca="1" si="43"/>
        <v>1</v>
      </c>
      <c r="GU115" s="27">
        <f t="shared" ca="1" si="43"/>
        <v>1</v>
      </c>
      <c r="GV115" s="27">
        <f t="shared" ca="1" si="43"/>
        <v>0</v>
      </c>
      <c r="GW115" s="27">
        <f t="shared" ca="1" si="43"/>
        <v>0</v>
      </c>
      <c r="GX115" s="27">
        <f t="shared" ca="1" si="43"/>
        <v>0</v>
      </c>
      <c r="GY115" s="27">
        <f t="shared" ca="1" si="43"/>
        <v>0</v>
      </c>
      <c r="GZ115" s="27">
        <f t="shared" ca="1" si="43"/>
        <v>0</v>
      </c>
      <c r="HA115" s="27">
        <f t="shared" ca="1" si="43"/>
        <v>0</v>
      </c>
      <c r="HB115" s="27">
        <f t="shared" ca="1" si="43"/>
        <v>0</v>
      </c>
      <c r="HC115" s="27">
        <f t="shared" ca="1" si="43"/>
        <v>0</v>
      </c>
      <c r="HD115" s="27">
        <f t="shared" ca="1" si="43"/>
        <v>0</v>
      </c>
      <c r="HE115" s="27">
        <f t="shared" ca="1" si="43"/>
        <v>0</v>
      </c>
      <c r="HF115" s="27">
        <f t="shared" ca="1" si="43"/>
        <v>0</v>
      </c>
      <c r="HG115" s="27">
        <f t="shared" ca="1" si="43"/>
        <v>0</v>
      </c>
      <c r="HH115" s="27">
        <f t="shared" ca="1" si="43"/>
        <v>0</v>
      </c>
      <c r="HI115" s="27">
        <f t="shared" ca="1" si="43"/>
        <v>0</v>
      </c>
      <c r="HJ115" s="27">
        <f t="shared" ca="1" si="43"/>
        <v>0</v>
      </c>
      <c r="HK115" s="27">
        <f t="shared" ca="1" si="43"/>
        <v>0</v>
      </c>
      <c r="HL115" s="27">
        <f t="shared" ca="1" si="43"/>
        <v>0</v>
      </c>
      <c r="HM115" s="27">
        <f t="shared" ca="1" si="43"/>
        <v>0</v>
      </c>
      <c r="HN115" s="27">
        <f t="shared" ca="1" si="43"/>
        <v>0</v>
      </c>
      <c r="HO115" s="27">
        <f t="shared" ca="1" si="43"/>
        <v>0</v>
      </c>
      <c r="HP115" s="27">
        <f t="shared" ca="1" si="43"/>
        <v>0</v>
      </c>
      <c r="HQ115" s="27">
        <f t="shared" ca="1" si="43"/>
        <v>0</v>
      </c>
      <c r="HR115" s="27">
        <f t="shared" ca="1" si="43"/>
        <v>0</v>
      </c>
      <c r="HS115" s="27">
        <f t="shared" ca="1" si="43"/>
        <v>0</v>
      </c>
      <c r="HT115" s="27">
        <f t="shared" ca="1" si="43"/>
        <v>0</v>
      </c>
      <c r="HU115" s="27">
        <f t="shared" ca="1" si="43"/>
        <v>0</v>
      </c>
      <c r="HV115" s="27">
        <f t="shared" ca="1" si="43"/>
        <v>0</v>
      </c>
      <c r="HW115" s="27">
        <f t="shared" ca="1" si="43"/>
        <v>0</v>
      </c>
      <c r="HX115" s="27">
        <f t="shared" ca="1" si="43"/>
        <v>0</v>
      </c>
      <c r="HY115" s="27">
        <f t="shared" ca="1" si="43"/>
        <v>0</v>
      </c>
      <c r="HZ115" s="27">
        <f t="shared" ca="1" si="43"/>
        <v>0</v>
      </c>
      <c r="IA115" s="27">
        <f t="shared" ca="1" si="43"/>
        <v>0</v>
      </c>
      <c r="IB115" s="27">
        <f t="shared" ca="1" si="43"/>
        <v>0</v>
      </c>
      <c r="IC115" s="27">
        <f t="shared" ca="1" si="43"/>
        <v>0</v>
      </c>
      <c r="ID115" s="27">
        <f t="shared" ca="1" si="43"/>
        <v>0</v>
      </c>
      <c r="IE115" s="27">
        <f t="shared" ca="1" si="43"/>
        <v>0</v>
      </c>
      <c r="IF115" s="27">
        <f t="shared" ca="1" si="43"/>
        <v>0</v>
      </c>
      <c r="IG115" s="27">
        <f t="shared" ca="1" si="43"/>
        <v>0</v>
      </c>
      <c r="IH115" s="27">
        <f t="shared" ca="1" si="43"/>
        <v>0</v>
      </c>
      <c r="II115" s="27">
        <f t="shared" ca="1" si="43"/>
        <v>0</v>
      </c>
      <c r="IJ115" s="27">
        <f t="shared" ca="1" si="43"/>
        <v>0</v>
      </c>
      <c r="IK115" s="27">
        <f t="shared" ca="1" si="43"/>
        <v>0</v>
      </c>
      <c r="IL115" s="27">
        <f t="shared" ca="1" si="43"/>
        <v>0</v>
      </c>
      <c r="IM115" s="27">
        <f t="shared" ca="1" si="43"/>
        <v>0</v>
      </c>
      <c r="IN115" s="27">
        <f t="shared" ca="1" si="43"/>
        <v>0</v>
      </c>
      <c r="IO115" s="27">
        <f t="shared" ca="1" si="43"/>
        <v>0</v>
      </c>
      <c r="IP115" s="27">
        <f t="shared" ca="1" si="43"/>
        <v>0</v>
      </c>
      <c r="IQ115" s="27">
        <f t="shared" ca="1" si="43"/>
        <v>0</v>
      </c>
      <c r="IR115" s="27">
        <f t="shared" ca="1" si="43"/>
        <v>0</v>
      </c>
      <c r="IS115" s="27">
        <f t="shared" ca="1" si="43"/>
        <v>0</v>
      </c>
      <c r="IT115" s="27">
        <f t="shared" ca="1" si="43"/>
        <v>0</v>
      </c>
      <c r="IU115" s="27">
        <f t="shared" ca="1" si="43"/>
        <v>0</v>
      </c>
      <c r="IV115" s="27">
        <f t="shared" ca="1" si="43"/>
        <v>0</v>
      </c>
      <c r="IW115" s="27">
        <f t="shared" ca="1" si="43"/>
        <v>0</v>
      </c>
      <c r="IX115" s="27">
        <f t="shared" ca="1" si="43"/>
        <v>0</v>
      </c>
      <c r="IY115" s="27">
        <f t="shared" ca="1" si="43"/>
        <v>0</v>
      </c>
      <c r="IZ115" s="27">
        <f t="shared" ca="1" si="43"/>
        <v>0</v>
      </c>
      <c r="JA115" s="27">
        <f t="shared" ca="1" si="43"/>
        <v>0</v>
      </c>
      <c r="JB115" s="27">
        <f t="shared" ca="1" si="43"/>
        <v>0</v>
      </c>
      <c r="JC115" s="27">
        <f t="shared" ca="1" si="43"/>
        <v>0</v>
      </c>
      <c r="JD115" s="27">
        <f t="shared" ca="1" si="43"/>
        <v>0</v>
      </c>
      <c r="JE115" s="27">
        <f t="shared" ca="1" si="43"/>
        <v>0</v>
      </c>
      <c r="JF115" s="27">
        <f t="shared" ca="1" si="43"/>
        <v>0</v>
      </c>
      <c r="JG115" s="27">
        <f t="shared" ca="1" si="43"/>
        <v>0</v>
      </c>
      <c r="JH115" s="27">
        <f t="shared" ca="1" si="43"/>
        <v>0</v>
      </c>
      <c r="JI115" s="27">
        <f t="shared" ca="1" si="43"/>
        <v>0</v>
      </c>
      <c r="JJ115" s="27">
        <f t="shared" ca="1" si="43"/>
        <v>0</v>
      </c>
      <c r="JK115" s="27">
        <f t="shared" ca="1" si="43"/>
        <v>0</v>
      </c>
      <c r="JL115" s="27">
        <f t="shared" ca="1" si="43"/>
        <v>0</v>
      </c>
      <c r="JM115" s="27">
        <f t="shared" ca="1" si="43"/>
        <v>0</v>
      </c>
      <c r="JN115" s="27">
        <f t="shared" ca="1" si="43"/>
        <v>0</v>
      </c>
      <c r="JO115" s="27">
        <f t="shared" ca="1" si="43"/>
        <v>0</v>
      </c>
      <c r="JP115" s="27">
        <f t="shared" ca="1" si="43"/>
        <v>0</v>
      </c>
      <c r="JQ115" s="27">
        <f t="shared" ca="1" si="43"/>
        <v>0</v>
      </c>
      <c r="JR115" s="27">
        <f t="shared" ca="1" si="43"/>
        <v>0</v>
      </c>
      <c r="JS115" s="27">
        <f t="shared" ca="1" si="43"/>
        <v>0</v>
      </c>
      <c r="JT115" s="27">
        <f t="shared" ca="1" si="43"/>
        <v>0</v>
      </c>
      <c r="JU115" s="27">
        <f t="shared" ca="1" si="43"/>
        <v>0</v>
      </c>
      <c r="JV115" s="27">
        <f t="shared" ca="1" si="43"/>
        <v>0</v>
      </c>
      <c r="JW115" s="27">
        <f t="shared" ca="1" si="43"/>
        <v>0</v>
      </c>
      <c r="JX115" s="27">
        <f t="shared" ca="1" si="43"/>
        <v>0</v>
      </c>
      <c r="JY115" s="27">
        <f t="shared" ca="1" si="43"/>
        <v>0</v>
      </c>
      <c r="JZ115" s="27">
        <f t="shared" ca="1" si="43"/>
        <v>0</v>
      </c>
      <c r="KA115" s="27">
        <f t="shared" ca="1" si="43"/>
        <v>0</v>
      </c>
      <c r="KB115" s="27">
        <f t="shared" ca="1" si="43"/>
        <v>0</v>
      </c>
      <c r="KC115" s="27">
        <f t="shared" ca="1" si="43"/>
        <v>0</v>
      </c>
      <c r="KD115" s="27">
        <f t="shared" ca="1" si="43"/>
        <v>0</v>
      </c>
      <c r="KE115" s="27">
        <f t="shared" ca="1" si="43"/>
        <v>0</v>
      </c>
      <c r="KF115" s="27">
        <f t="shared" ca="1" si="43"/>
        <v>0</v>
      </c>
      <c r="KG115" s="27">
        <f t="shared" ca="1" si="43"/>
        <v>0</v>
      </c>
      <c r="KH115" s="27">
        <f t="shared" ca="1" si="43"/>
        <v>0</v>
      </c>
      <c r="KI115" s="27">
        <f t="shared" ca="1" si="43"/>
        <v>0</v>
      </c>
      <c r="KJ115" s="27">
        <f t="shared" ca="1" si="43"/>
        <v>0</v>
      </c>
      <c r="KK115" s="27">
        <f t="shared" ca="1" si="43"/>
        <v>0</v>
      </c>
      <c r="KL115" s="27">
        <f t="shared" ca="1" si="43"/>
        <v>0</v>
      </c>
      <c r="KM115" s="27">
        <f t="shared" ca="1" si="43"/>
        <v>0</v>
      </c>
      <c r="KN115" s="27">
        <f t="shared" ca="1" si="43"/>
        <v>0</v>
      </c>
      <c r="KO115" s="27">
        <f t="shared" ca="1" si="43"/>
        <v>0</v>
      </c>
      <c r="KP115" s="27">
        <f t="shared" ca="1" si="43"/>
        <v>0</v>
      </c>
      <c r="KQ115" s="27">
        <f t="shared" ca="1" si="43"/>
        <v>0</v>
      </c>
      <c r="KR115" s="27">
        <f t="shared" ca="1" si="43"/>
        <v>0</v>
      </c>
      <c r="KS115" s="27">
        <f t="shared" ca="1" si="43"/>
        <v>0</v>
      </c>
      <c r="KT115" s="27">
        <f t="shared" ca="1" si="43"/>
        <v>0</v>
      </c>
      <c r="KU115" s="27">
        <f t="shared" ca="1" si="43"/>
        <v>0</v>
      </c>
      <c r="KV115" s="27">
        <f t="shared" ca="1" si="43"/>
        <v>0</v>
      </c>
      <c r="KW115" s="27">
        <f t="shared" ca="1" si="43"/>
        <v>0</v>
      </c>
      <c r="KX115" s="27">
        <f t="shared" ca="1" si="43"/>
        <v>0</v>
      </c>
      <c r="KY115" s="27">
        <f t="shared" ca="1" si="43"/>
        <v>0</v>
      </c>
      <c r="KZ115" s="27">
        <f t="shared" ca="1" si="43"/>
        <v>0</v>
      </c>
      <c r="LA115" s="27">
        <f t="shared" ca="1" si="43"/>
        <v>0</v>
      </c>
      <c r="LB115" s="27">
        <f t="shared" ca="1" si="43"/>
        <v>0</v>
      </c>
      <c r="LC115" s="27">
        <f t="shared" ca="1" si="43"/>
        <v>0</v>
      </c>
      <c r="LD115" s="27">
        <f t="shared" ca="1" si="43"/>
        <v>0</v>
      </c>
      <c r="LE115" s="27">
        <f t="shared" ca="1" si="43"/>
        <v>0</v>
      </c>
      <c r="LF115" s="27">
        <f t="shared" ca="1" si="43"/>
        <v>0</v>
      </c>
      <c r="LG115" s="27">
        <f t="shared" ref="LG115:VA115" ca="1" si="44">IF(LG113=0,0,1)</f>
        <v>0</v>
      </c>
      <c r="LH115" s="27">
        <f t="shared" ca="1" si="44"/>
        <v>0</v>
      </c>
      <c r="LI115" s="27">
        <f t="shared" ca="1" si="44"/>
        <v>0</v>
      </c>
      <c r="LJ115" s="27">
        <f t="shared" ca="1" si="44"/>
        <v>0</v>
      </c>
      <c r="LK115" s="27">
        <f t="shared" ca="1" si="44"/>
        <v>0</v>
      </c>
      <c r="LL115" s="27">
        <f t="shared" ca="1" si="44"/>
        <v>0</v>
      </c>
      <c r="LM115" s="27">
        <f t="shared" ca="1" si="44"/>
        <v>0</v>
      </c>
      <c r="LN115" s="27">
        <f t="shared" ca="1" si="44"/>
        <v>0</v>
      </c>
      <c r="LO115" s="27">
        <f t="shared" ca="1" si="44"/>
        <v>0</v>
      </c>
      <c r="LP115" s="27">
        <f t="shared" ca="1" si="44"/>
        <v>0</v>
      </c>
      <c r="LQ115" s="27">
        <f t="shared" ca="1" si="44"/>
        <v>0</v>
      </c>
      <c r="LR115" s="27">
        <f t="shared" ca="1" si="44"/>
        <v>0</v>
      </c>
      <c r="LS115" s="27">
        <f t="shared" ca="1" si="44"/>
        <v>0</v>
      </c>
      <c r="LT115" s="27">
        <f t="shared" ca="1" si="44"/>
        <v>0</v>
      </c>
      <c r="LU115" s="27">
        <f t="shared" ca="1" si="44"/>
        <v>0</v>
      </c>
      <c r="LV115" s="27">
        <f t="shared" ca="1" si="44"/>
        <v>0</v>
      </c>
      <c r="LW115" s="27">
        <f t="shared" ca="1" si="44"/>
        <v>0</v>
      </c>
      <c r="LX115" s="27">
        <f t="shared" ca="1" si="44"/>
        <v>0</v>
      </c>
      <c r="LY115" s="27">
        <f t="shared" ca="1" si="44"/>
        <v>0</v>
      </c>
      <c r="LZ115" s="27">
        <f t="shared" ca="1" si="44"/>
        <v>0</v>
      </c>
      <c r="MA115" s="27">
        <f t="shared" ca="1" si="44"/>
        <v>0</v>
      </c>
      <c r="MB115" s="27">
        <f t="shared" ca="1" si="44"/>
        <v>0</v>
      </c>
      <c r="MC115" s="27">
        <f t="shared" ca="1" si="44"/>
        <v>0</v>
      </c>
      <c r="MD115" s="27">
        <f t="shared" ca="1" si="44"/>
        <v>0</v>
      </c>
      <c r="ME115" s="27">
        <f t="shared" ca="1" si="44"/>
        <v>0</v>
      </c>
      <c r="MF115" s="27">
        <f t="shared" ca="1" si="44"/>
        <v>0</v>
      </c>
      <c r="MG115" s="27">
        <f t="shared" ca="1" si="44"/>
        <v>0</v>
      </c>
      <c r="MH115" s="27">
        <f t="shared" ca="1" si="44"/>
        <v>0</v>
      </c>
      <c r="MI115" s="27">
        <f t="shared" ca="1" si="44"/>
        <v>0</v>
      </c>
      <c r="MJ115" s="27">
        <f t="shared" ca="1" si="44"/>
        <v>0</v>
      </c>
      <c r="MK115" s="27">
        <f t="shared" ca="1" si="44"/>
        <v>0</v>
      </c>
      <c r="ML115" s="27">
        <f t="shared" ca="1" si="44"/>
        <v>0</v>
      </c>
      <c r="MM115" s="27">
        <f t="shared" ca="1" si="44"/>
        <v>0</v>
      </c>
      <c r="MN115" s="27">
        <f t="shared" ca="1" si="44"/>
        <v>0</v>
      </c>
      <c r="MO115" s="27">
        <f t="shared" ca="1" si="44"/>
        <v>0</v>
      </c>
      <c r="MP115" s="27">
        <f t="shared" ca="1" si="44"/>
        <v>0</v>
      </c>
      <c r="MQ115" s="27">
        <f t="shared" ca="1" si="44"/>
        <v>0</v>
      </c>
      <c r="MR115" s="27">
        <f t="shared" ca="1" si="44"/>
        <v>0</v>
      </c>
      <c r="MS115" s="27">
        <f t="shared" ca="1" si="44"/>
        <v>0</v>
      </c>
      <c r="MT115" s="27">
        <f t="shared" ca="1" si="44"/>
        <v>0</v>
      </c>
      <c r="MU115" s="27">
        <f t="shared" ca="1" si="44"/>
        <v>0</v>
      </c>
      <c r="MV115" s="27">
        <f t="shared" ca="1" si="44"/>
        <v>0</v>
      </c>
      <c r="MW115" s="27">
        <f t="shared" ca="1" si="44"/>
        <v>0</v>
      </c>
      <c r="MX115" s="27">
        <f t="shared" ca="1" si="44"/>
        <v>0</v>
      </c>
      <c r="MY115" s="27">
        <f t="shared" ca="1" si="44"/>
        <v>0</v>
      </c>
      <c r="MZ115" s="27">
        <f t="shared" ca="1" si="44"/>
        <v>0</v>
      </c>
      <c r="NA115" s="27">
        <f t="shared" ca="1" si="44"/>
        <v>0</v>
      </c>
      <c r="NB115" s="27">
        <f t="shared" ca="1" si="44"/>
        <v>0</v>
      </c>
      <c r="NC115" s="27">
        <f t="shared" ca="1" si="44"/>
        <v>0</v>
      </c>
      <c r="ND115" s="27">
        <f t="shared" ca="1" si="44"/>
        <v>1</v>
      </c>
      <c r="NE115" s="27">
        <f t="shared" ca="1" si="44"/>
        <v>1</v>
      </c>
      <c r="NF115" s="27">
        <f t="shared" ca="1" si="44"/>
        <v>1</v>
      </c>
      <c r="NG115" s="27">
        <f t="shared" ca="1" si="44"/>
        <v>1</v>
      </c>
      <c r="NH115" s="27">
        <f t="shared" ca="1" si="44"/>
        <v>0</v>
      </c>
      <c r="NI115" s="27">
        <f t="shared" ca="1" si="44"/>
        <v>0</v>
      </c>
      <c r="NJ115" s="27">
        <f t="shared" ca="1" si="44"/>
        <v>0</v>
      </c>
      <c r="NK115" s="27">
        <f t="shared" ca="1" si="44"/>
        <v>0</v>
      </c>
      <c r="NL115" s="27">
        <f t="shared" ca="1" si="44"/>
        <v>0</v>
      </c>
      <c r="NM115" s="27">
        <f t="shared" ca="1" si="44"/>
        <v>0</v>
      </c>
      <c r="NN115" s="27">
        <f t="shared" ca="1" si="44"/>
        <v>0</v>
      </c>
      <c r="NO115" s="27">
        <f t="shared" ca="1" si="44"/>
        <v>0</v>
      </c>
      <c r="NP115" s="27">
        <f t="shared" ca="1" si="44"/>
        <v>0</v>
      </c>
      <c r="NQ115" s="27">
        <f t="shared" ca="1" si="44"/>
        <v>0</v>
      </c>
      <c r="NR115" s="27">
        <f t="shared" ca="1" si="44"/>
        <v>0</v>
      </c>
      <c r="NS115" s="27">
        <f t="shared" ca="1" si="44"/>
        <v>0</v>
      </c>
      <c r="NT115" s="27">
        <f t="shared" ca="1" si="44"/>
        <v>0</v>
      </c>
      <c r="NU115" s="27">
        <f t="shared" ca="1" si="44"/>
        <v>0</v>
      </c>
      <c r="NV115" s="27">
        <f t="shared" ca="1" si="44"/>
        <v>0</v>
      </c>
      <c r="NW115" s="27">
        <f t="shared" ca="1" si="44"/>
        <v>0</v>
      </c>
      <c r="NX115" s="27">
        <f t="shared" ca="1" si="44"/>
        <v>0</v>
      </c>
      <c r="NY115" s="27">
        <f t="shared" ca="1" si="44"/>
        <v>0</v>
      </c>
      <c r="NZ115" s="27">
        <f t="shared" ca="1" si="44"/>
        <v>0</v>
      </c>
      <c r="OA115" s="27">
        <f t="shared" ca="1" si="44"/>
        <v>0</v>
      </c>
      <c r="OB115" s="27">
        <f t="shared" ca="1" si="44"/>
        <v>0</v>
      </c>
      <c r="OC115" s="27">
        <f t="shared" ca="1" si="44"/>
        <v>0</v>
      </c>
      <c r="OD115" s="27">
        <f t="shared" ca="1" si="44"/>
        <v>0</v>
      </c>
      <c r="OE115" s="27">
        <f t="shared" ca="1" si="44"/>
        <v>0</v>
      </c>
      <c r="OF115" s="27">
        <f t="shared" ca="1" si="44"/>
        <v>0</v>
      </c>
      <c r="OG115" s="27">
        <f t="shared" ca="1" si="44"/>
        <v>0</v>
      </c>
      <c r="OH115" s="27">
        <f t="shared" ca="1" si="44"/>
        <v>0</v>
      </c>
      <c r="OI115" s="27">
        <f t="shared" ca="1" si="44"/>
        <v>0</v>
      </c>
      <c r="OJ115" s="27">
        <f t="shared" ca="1" si="44"/>
        <v>0</v>
      </c>
      <c r="OK115" s="27">
        <f t="shared" ca="1" si="44"/>
        <v>0</v>
      </c>
      <c r="OL115" s="27">
        <f t="shared" ca="1" si="44"/>
        <v>0</v>
      </c>
      <c r="OM115" s="27">
        <f t="shared" ca="1" si="44"/>
        <v>0</v>
      </c>
      <c r="ON115" s="27">
        <f t="shared" ca="1" si="44"/>
        <v>0</v>
      </c>
      <c r="OO115" s="27">
        <f t="shared" ca="1" si="44"/>
        <v>0</v>
      </c>
      <c r="OP115" s="27">
        <f t="shared" ca="1" si="44"/>
        <v>0</v>
      </c>
      <c r="OQ115" s="27">
        <f t="shared" ca="1" si="44"/>
        <v>0</v>
      </c>
      <c r="OR115" s="27">
        <f t="shared" ca="1" si="44"/>
        <v>0</v>
      </c>
      <c r="OS115" s="27">
        <f t="shared" ca="1" si="44"/>
        <v>0</v>
      </c>
      <c r="OT115" s="27">
        <f t="shared" ca="1" si="44"/>
        <v>0</v>
      </c>
      <c r="OU115" s="27">
        <f t="shared" ca="1" si="44"/>
        <v>0</v>
      </c>
      <c r="OV115" s="27">
        <f t="shared" ca="1" si="44"/>
        <v>0</v>
      </c>
      <c r="OW115" s="27">
        <f t="shared" ca="1" si="44"/>
        <v>0</v>
      </c>
      <c r="OX115" s="27">
        <f t="shared" ca="1" si="44"/>
        <v>0</v>
      </c>
      <c r="OY115" s="27">
        <f t="shared" ca="1" si="44"/>
        <v>0</v>
      </c>
      <c r="OZ115" s="27">
        <f t="shared" ca="1" si="44"/>
        <v>0</v>
      </c>
      <c r="PA115" s="27">
        <f t="shared" ca="1" si="44"/>
        <v>0</v>
      </c>
      <c r="PB115" s="27">
        <f t="shared" ca="1" si="44"/>
        <v>0</v>
      </c>
      <c r="PC115" s="27">
        <f t="shared" ca="1" si="44"/>
        <v>0</v>
      </c>
      <c r="PD115" s="27">
        <f t="shared" ca="1" si="44"/>
        <v>0</v>
      </c>
      <c r="PE115" s="27">
        <f t="shared" ca="1" si="44"/>
        <v>0</v>
      </c>
      <c r="PF115" s="27">
        <f t="shared" ca="1" si="44"/>
        <v>0</v>
      </c>
      <c r="PG115" s="27">
        <f t="shared" ca="1" si="44"/>
        <v>0</v>
      </c>
      <c r="PH115" s="27">
        <f t="shared" ca="1" si="44"/>
        <v>0</v>
      </c>
      <c r="PI115" s="27">
        <f t="shared" ca="1" si="44"/>
        <v>0</v>
      </c>
      <c r="PJ115" s="27">
        <f t="shared" ca="1" si="44"/>
        <v>0</v>
      </c>
      <c r="PK115" s="27">
        <f t="shared" ca="1" si="44"/>
        <v>0</v>
      </c>
      <c r="PL115" s="27">
        <f t="shared" ca="1" si="44"/>
        <v>0</v>
      </c>
      <c r="PM115" s="27">
        <f t="shared" ca="1" si="44"/>
        <v>0</v>
      </c>
      <c r="PN115" s="27">
        <f t="shared" ca="1" si="44"/>
        <v>0</v>
      </c>
      <c r="PO115" s="27">
        <f t="shared" ca="1" si="44"/>
        <v>0</v>
      </c>
      <c r="PP115" s="27">
        <f t="shared" ca="1" si="44"/>
        <v>0</v>
      </c>
      <c r="PQ115" s="27">
        <f t="shared" ca="1" si="44"/>
        <v>0</v>
      </c>
      <c r="PR115" s="27">
        <f t="shared" ca="1" si="44"/>
        <v>0</v>
      </c>
      <c r="PS115" s="27">
        <f t="shared" ca="1" si="44"/>
        <v>0</v>
      </c>
      <c r="PT115" s="27">
        <f t="shared" ca="1" si="44"/>
        <v>0</v>
      </c>
      <c r="PU115" s="27">
        <f t="shared" ca="1" si="44"/>
        <v>0</v>
      </c>
      <c r="PV115" s="27">
        <f t="shared" ca="1" si="44"/>
        <v>0</v>
      </c>
      <c r="PW115" s="27">
        <f t="shared" ca="1" si="44"/>
        <v>0</v>
      </c>
      <c r="PX115" s="27">
        <f t="shared" ca="1" si="44"/>
        <v>0</v>
      </c>
      <c r="PY115" s="27">
        <f t="shared" ca="1" si="44"/>
        <v>0</v>
      </c>
      <c r="PZ115" s="27">
        <f t="shared" ca="1" si="44"/>
        <v>0</v>
      </c>
      <c r="QA115" s="27">
        <f t="shared" ca="1" si="44"/>
        <v>0</v>
      </c>
      <c r="QB115" s="27">
        <f t="shared" ca="1" si="44"/>
        <v>0</v>
      </c>
      <c r="QC115" s="27">
        <f t="shared" ca="1" si="44"/>
        <v>0</v>
      </c>
      <c r="QD115" s="27">
        <f t="shared" ca="1" si="44"/>
        <v>0</v>
      </c>
      <c r="QE115" s="27">
        <f t="shared" ca="1" si="44"/>
        <v>0</v>
      </c>
      <c r="QF115" s="27">
        <f t="shared" ca="1" si="44"/>
        <v>0</v>
      </c>
      <c r="QG115" s="27">
        <f t="shared" ca="1" si="44"/>
        <v>0</v>
      </c>
      <c r="QH115" s="27">
        <f t="shared" ca="1" si="44"/>
        <v>0</v>
      </c>
      <c r="QI115" s="27">
        <f t="shared" ca="1" si="44"/>
        <v>0</v>
      </c>
      <c r="QJ115" s="27">
        <f t="shared" ca="1" si="44"/>
        <v>0</v>
      </c>
      <c r="QK115" s="27">
        <f t="shared" ca="1" si="44"/>
        <v>0</v>
      </c>
      <c r="QL115" s="27">
        <f t="shared" ca="1" si="44"/>
        <v>0</v>
      </c>
      <c r="QM115" s="27">
        <f t="shared" ca="1" si="44"/>
        <v>0</v>
      </c>
      <c r="QN115" s="27">
        <f t="shared" ca="1" si="44"/>
        <v>0</v>
      </c>
      <c r="QO115" s="27">
        <f t="shared" ca="1" si="44"/>
        <v>0</v>
      </c>
      <c r="QP115" s="27">
        <f t="shared" ca="1" si="44"/>
        <v>0</v>
      </c>
      <c r="QQ115" s="27">
        <f t="shared" ca="1" si="44"/>
        <v>0</v>
      </c>
      <c r="QR115" s="27">
        <f t="shared" ca="1" si="44"/>
        <v>0</v>
      </c>
      <c r="QS115" s="27">
        <f t="shared" ca="1" si="44"/>
        <v>0</v>
      </c>
      <c r="QT115" s="27">
        <f t="shared" ca="1" si="44"/>
        <v>0</v>
      </c>
      <c r="QU115" s="27">
        <f t="shared" ca="1" si="44"/>
        <v>0</v>
      </c>
      <c r="QV115" s="27">
        <f t="shared" ca="1" si="44"/>
        <v>0</v>
      </c>
      <c r="QW115" s="27">
        <f t="shared" ca="1" si="44"/>
        <v>0</v>
      </c>
      <c r="QX115" s="27">
        <f t="shared" ca="1" si="44"/>
        <v>0</v>
      </c>
      <c r="QY115" s="27">
        <f t="shared" ca="1" si="44"/>
        <v>0</v>
      </c>
      <c r="QZ115" s="27">
        <f t="shared" ca="1" si="44"/>
        <v>0</v>
      </c>
      <c r="RA115" s="27">
        <f t="shared" ca="1" si="44"/>
        <v>0</v>
      </c>
      <c r="RB115" s="27">
        <f t="shared" ca="1" si="44"/>
        <v>0</v>
      </c>
      <c r="RC115" s="27">
        <f t="shared" ca="1" si="44"/>
        <v>0</v>
      </c>
      <c r="RD115" s="27">
        <f t="shared" ca="1" si="44"/>
        <v>0</v>
      </c>
      <c r="RE115" s="27">
        <f t="shared" ca="1" si="44"/>
        <v>0</v>
      </c>
      <c r="RF115" s="27">
        <f t="shared" ca="1" si="44"/>
        <v>0</v>
      </c>
      <c r="RG115" s="27">
        <f t="shared" ca="1" si="44"/>
        <v>0</v>
      </c>
      <c r="RH115" s="27">
        <f t="shared" ca="1" si="44"/>
        <v>0</v>
      </c>
      <c r="RI115" s="27">
        <f t="shared" ca="1" si="44"/>
        <v>0</v>
      </c>
      <c r="RJ115" s="27">
        <f t="shared" ca="1" si="44"/>
        <v>0</v>
      </c>
      <c r="RK115" s="27">
        <f t="shared" ca="1" si="44"/>
        <v>0</v>
      </c>
      <c r="RL115" s="27">
        <f t="shared" ca="1" si="44"/>
        <v>0</v>
      </c>
      <c r="RM115" s="27">
        <f t="shared" ca="1" si="44"/>
        <v>0</v>
      </c>
      <c r="RN115" s="27">
        <f t="shared" ca="1" si="44"/>
        <v>0</v>
      </c>
      <c r="RO115" s="27">
        <f t="shared" ca="1" si="44"/>
        <v>0</v>
      </c>
      <c r="RP115" s="27">
        <f t="shared" ca="1" si="44"/>
        <v>0</v>
      </c>
      <c r="RQ115" s="27">
        <f t="shared" ca="1" si="44"/>
        <v>0</v>
      </c>
      <c r="RR115" s="27">
        <f t="shared" ca="1" si="44"/>
        <v>0</v>
      </c>
      <c r="RS115" s="27">
        <f t="shared" ca="1" si="44"/>
        <v>0</v>
      </c>
      <c r="RT115" s="27">
        <f t="shared" ca="1" si="44"/>
        <v>0</v>
      </c>
      <c r="RU115" s="27">
        <f t="shared" ca="1" si="44"/>
        <v>0</v>
      </c>
      <c r="RV115" s="27">
        <f t="shared" ca="1" si="44"/>
        <v>0</v>
      </c>
      <c r="RW115" s="27">
        <f t="shared" ca="1" si="44"/>
        <v>0</v>
      </c>
      <c r="RX115" s="27">
        <f t="shared" ca="1" si="44"/>
        <v>0</v>
      </c>
      <c r="RY115" s="27">
        <f t="shared" ca="1" si="44"/>
        <v>0</v>
      </c>
      <c r="RZ115" s="27">
        <f t="shared" ca="1" si="44"/>
        <v>0</v>
      </c>
      <c r="SA115" s="27">
        <f t="shared" ca="1" si="44"/>
        <v>0</v>
      </c>
      <c r="SB115" s="27">
        <f t="shared" ca="1" si="44"/>
        <v>0</v>
      </c>
      <c r="SC115" s="27">
        <f t="shared" ca="1" si="44"/>
        <v>0</v>
      </c>
      <c r="SD115" s="27">
        <f t="shared" ca="1" si="44"/>
        <v>0</v>
      </c>
      <c r="SE115" s="27">
        <f t="shared" ca="1" si="44"/>
        <v>0</v>
      </c>
      <c r="SF115" s="27">
        <f t="shared" ca="1" si="44"/>
        <v>0</v>
      </c>
      <c r="SG115" s="27">
        <f t="shared" ca="1" si="44"/>
        <v>0</v>
      </c>
      <c r="SH115" s="27">
        <f t="shared" ca="1" si="44"/>
        <v>0</v>
      </c>
      <c r="SI115" s="27">
        <f t="shared" ca="1" si="44"/>
        <v>0</v>
      </c>
      <c r="SJ115" s="27">
        <f t="shared" ca="1" si="44"/>
        <v>0</v>
      </c>
      <c r="SK115" s="27">
        <f t="shared" ca="1" si="44"/>
        <v>0</v>
      </c>
      <c r="SL115" s="27">
        <f t="shared" ca="1" si="44"/>
        <v>0</v>
      </c>
      <c r="SM115" s="27">
        <f t="shared" ca="1" si="44"/>
        <v>0</v>
      </c>
      <c r="SN115" s="27">
        <f t="shared" ca="1" si="44"/>
        <v>0</v>
      </c>
      <c r="SO115" s="27">
        <f t="shared" ca="1" si="44"/>
        <v>0</v>
      </c>
      <c r="SP115" s="27">
        <f t="shared" ca="1" si="44"/>
        <v>0</v>
      </c>
      <c r="SQ115" s="27">
        <f t="shared" ca="1" si="44"/>
        <v>0</v>
      </c>
      <c r="SR115" s="27">
        <f t="shared" ca="1" si="44"/>
        <v>0</v>
      </c>
      <c r="SS115" s="27">
        <f t="shared" ca="1" si="44"/>
        <v>0</v>
      </c>
      <c r="ST115" s="27">
        <f t="shared" ca="1" si="44"/>
        <v>0</v>
      </c>
      <c r="SU115" s="27">
        <f t="shared" ca="1" si="44"/>
        <v>0</v>
      </c>
      <c r="SV115" s="27">
        <f t="shared" ca="1" si="44"/>
        <v>0</v>
      </c>
      <c r="SW115" s="27">
        <f t="shared" ca="1" si="44"/>
        <v>0</v>
      </c>
      <c r="SX115" s="27">
        <f t="shared" ca="1" si="44"/>
        <v>0</v>
      </c>
      <c r="SY115" s="27">
        <f t="shared" ca="1" si="44"/>
        <v>0</v>
      </c>
      <c r="SZ115" s="27">
        <f t="shared" ca="1" si="44"/>
        <v>0</v>
      </c>
      <c r="TA115" s="27">
        <f t="shared" ca="1" si="44"/>
        <v>0</v>
      </c>
      <c r="TB115" s="27">
        <f t="shared" ca="1" si="44"/>
        <v>0</v>
      </c>
      <c r="TC115" s="27">
        <f t="shared" ca="1" si="44"/>
        <v>0</v>
      </c>
      <c r="TD115" s="27">
        <f t="shared" ca="1" si="44"/>
        <v>0</v>
      </c>
      <c r="TE115" s="27">
        <f t="shared" ca="1" si="44"/>
        <v>0</v>
      </c>
      <c r="TF115" s="27">
        <f t="shared" ca="1" si="44"/>
        <v>0</v>
      </c>
      <c r="TG115" s="27">
        <f t="shared" ca="1" si="44"/>
        <v>0</v>
      </c>
      <c r="TH115" s="27">
        <f t="shared" ca="1" si="44"/>
        <v>0</v>
      </c>
      <c r="TI115" s="27">
        <f t="shared" ca="1" si="44"/>
        <v>0</v>
      </c>
      <c r="TJ115" s="27">
        <f t="shared" ca="1" si="44"/>
        <v>0</v>
      </c>
      <c r="TK115" s="27">
        <f t="shared" ca="1" si="44"/>
        <v>0</v>
      </c>
      <c r="TL115" s="27">
        <f t="shared" ca="1" si="44"/>
        <v>0</v>
      </c>
      <c r="TM115" s="27">
        <f t="shared" ca="1" si="44"/>
        <v>0</v>
      </c>
      <c r="TN115" s="27">
        <f t="shared" ca="1" si="44"/>
        <v>0</v>
      </c>
      <c r="TO115" s="27">
        <f t="shared" ca="1" si="44"/>
        <v>0</v>
      </c>
      <c r="TP115" s="27">
        <f t="shared" ca="1" si="44"/>
        <v>0</v>
      </c>
      <c r="TQ115" s="27">
        <f t="shared" ca="1" si="44"/>
        <v>0</v>
      </c>
      <c r="TR115" s="27">
        <f t="shared" ca="1" si="44"/>
        <v>0</v>
      </c>
      <c r="TS115" s="27">
        <f t="shared" ca="1" si="44"/>
        <v>0</v>
      </c>
      <c r="TT115" s="27">
        <f t="shared" ca="1" si="44"/>
        <v>0</v>
      </c>
      <c r="TU115" s="27">
        <f t="shared" ca="1" si="44"/>
        <v>0</v>
      </c>
      <c r="TV115" s="27">
        <f t="shared" ca="1" si="44"/>
        <v>0</v>
      </c>
      <c r="TW115" s="27">
        <f t="shared" ca="1" si="44"/>
        <v>0</v>
      </c>
      <c r="TX115" s="27">
        <f t="shared" ca="1" si="44"/>
        <v>0</v>
      </c>
      <c r="TY115" s="27">
        <f t="shared" ca="1" si="44"/>
        <v>0</v>
      </c>
      <c r="TZ115" s="27">
        <f t="shared" ca="1" si="44"/>
        <v>0</v>
      </c>
      <c r="UA115" s="27">
        <f t="shared" ca="1" si="44"/>
        <v>0</v>
      </c>
      <c r="UB115" s="27">
        <f t="shared" ca="1" si="44"/>
        <v>0</v>
      </c>
      <c r="UC115" s="27">
        <f t="shared" ca="1" si="44"/>
        <v>0</v>
      </c>
      <c r="UD115" s="27">
        <f t="shared" ca="1" si="44"/>
        <v>0</v>
      </c>
      <c r="UE115" s="27">
        <f t="shared" ca="1" si="44"/>
        <v>0</v>
      </c>
      <c r="UF115" s="27">
        <f t="shared" ca="1" si="44"/>
        <v>0</v>
      </c>
      <c r="UG115" s="27">
        <f t="shared" ca="1" si="44"/>
        <v>0</v>
      </c>
      <c r="UH115" s="27">
        <f t="shared" ca="1" si="44"/>
        <v>0</v>
      </c>
      <c r="UI115" s="27">
        <f t="shared" ca="1" si="44"/>
        <v>0</v>
      </c>
      <c r="UJ115" s="27">
        <f t="shared" ca="1" si="44"/>
        <v>0</v>
      </c>
      <c r="UK115" s="27">
        <f t="shared" ca="1" si="44"/>
        <v>0</v>
      </c>
      <c r="UL115" s="27">
        <f t="shared" ca="1" si="44"/>
        <v>0</v>
      </c>
      <c r="UM115" s="27">
        <f t="shared" ca="1" si="44"/>
        <v>0</v>
      </c>
      <c r="UN115" s="27">
        <f t="shared" ca="1" si="44"/>
        <v>0</v>
      </c>
      <c r="UO115" s="27">
        <f t="shared" ca="1" si="44"/>
        <v>0</v>
      </c>
      <c r="UP115" s="27">
        <f t="shared" ca="1" si="44"/>
        <v>0</v>
      </c>
      <c r="UQ115" s="27">
        <f t="shared" ca="1" si="44"/>
        <v>0</v>
      </c>
      <c r="UR115" s="27">
        <f t="shared" ca="1" si="44"/>
        <v>0</v>
      </c>
      <c r="US115" s="27">
        <f t="shared" ca="1" si="44"/>
        <v>0</v>
      </c>
      <c r="UT115" s="27">
        <f t="shared" ca="1" si="44"/>
        <v>0</v>
      </c>
      <c r="UU115" s="27">
        <f t="shared" ca="1" si="44"/>
        <v>0</v>
      </c>
      <c r="UV115" s="27">
        <f t="shared" ca="1" si="44"/>
        <v>0</v>
      </c>
      <c r="UW115" s="27">
        <f t="shared" ca="1" si="44"/>
        <v>0</v>
      </c>
      <c r="UX115" s="27">
        <f t="shared" ca="1" si="44"/>
        <v>0</v>
      </c>
      <c r="UY115" s="27">
        <f t="shared" ca="1" si="44"/>
        <v>0</v>
      </c>
      <c r="UZ115" s="27">
        <f t="shared" ca="1" si="44"/>
        <v>0</v>
      </c>
      <c r="VA115" s="27">
        <f t="shared" ca="1" si="44"/>
        <v>0</v>
      </c>
      <c r="VB115" s="27">
        <f t="shared" ref="VB115:WB115" ca="1" si="45">IF(VB113=0,0,1)</f>
        <v>0</v>
      </c>
      <c r="VC115" s="27">
        <f t="shared" ca="1" si="45"/>
        <v>0</v>
      </c>
      <c r="VD115" s="27">
        <f t="shared" ca="1" si="45"/>
        <v>0</v>
      </c>
      <c r="VE115" s="27">
        <f t="shared" ca="1" si="45"/>
        <v>0</v>
      </c>
      <c r="VF115" s="27">
        <f t="shared" ca="1" si="45"/>
        <v>0</v>
      </c>
      <c r="VG115" s="27">
        <f t="shared" ca="1" si="45"/>
        <v>0</v>
      </c>
      <c r="VH115" s="27">
        <f t="shared" ca="1" si="45"/>
        <v>0</v>
      </c>
      <c r="VI115" s="27">
        <f t="shared" ca="1" si="45"/>
        <v>0</v>
      </c>
      <c r="VJ115" s="27">
        <f t="shared" ca="1" si="45"/>
        <v>0</v>
      </c>
      <c r="VK115" s="27">
        <f t="shared" ca="1" si="45"/>
        <v>0</v>
      </c>
      <c r="VL115" s="27">
        <f t="shared" ca="1" si="45"/>
        <v>0</v>
      </c>
      <c r="VM115" s="27">
        <f t="shared" ca="1" si="45"/>
        <v>0</v>
      </c>
      <c r="VN115" s="27">
        <f t="shared" ca="1" si="45"/>
        <v>0</v>
      </c>
      <c r="VO115" s="27">
        <f t="shared" ca="1" si="45"/>
        <v>0</v>
      </c>
      <c r="VP115" s="27">
        <f t="shared" ca="1" si="45"/>
        <v>0</v>
      </c>
      <c r="VQ115" s="27">
        <f t="shared" ca="1" si="45"/>
        <v>0</v>
      </c>
      <c r="VR115" s="27">
        <f t="shared" ca="1" si="45"/>
        <v>0</v>
      </c>
      <c r="VS115" s="27">
        <f t="shared" ca="1" si="45"/>
        <v>0</v>
      </c>
      <c r="VT115" s="27">
        <f t="shared" ca="1" si="45"/>
        <v>0</v>
      </c>
      <c r="VU115" s="27">
        <f t="shared" ca="1" si="45"/>
        <v>0</v>
      </c>
      <c r="VV115" s="27">
        <f t="shared" ca="1" si="45"/>
        <v>0</v>
      </c>
      <c r="VW115" s="27">
        <f t="shared" ca="1" si="45"/>
        <v>0</v>
      </c>
      <c r="VX115" s="27">
        <f t="shared" ca="1" si="45"/>
        <v>0</v>
      </c>
      <c r="VY115" s="27">
        <f t="shared" ca="1" si="45"/>
        <v>0</v>
      </c>
      <c r="VZ115" s="27">
        <f t="shared" ca="1" si="45"/>
        <v>0</v>
      </c>
      <c r="WA115" s="27">
        <f t="shared" ca="1" si="45"/>
        <v>0</v>
      </c>
      <c r="WB115" s="27">
        <f t="shared" ca="1" si="45"/>
        <v>0</v>
      </c>
    </row>
    <row r="116" spans="1:600" ht="27.75" customHeight="1" x14ac:dyDescent="0.2">
      <c r="A116" s="2"/>
      <c r="B116" s="272" t="s">
        <v>9</v>
      </c>
      <c r="C116" s="272" t="s">
        <v>10</v>
      </c>
      <c r="D116" s="272" t="s">
        <v>11</v>
      </c>
      <c r="E116" s="273" t="s">
        <v>176</v>
      </c>
      <c r="F116" s="274" t="s">
        <v>177</v>
      </c>
      <c r="G116" s="273" t="s">
        <v>178</v>
      </c>
      <c r="H116" s="275"/>
      <c r="I116" s="272" t="s">
        <v>9</v>
      </c>
      <c r="J116" s="272" t="s">
        <v>10</v>
      </c>
      <c r="K116" s="272" t="s">
        <v>11</v>
      </c>
      <c r="L116" s="274" t="s">
        <v>176</v>
      </c>
      <c r="M116" s="274" t="s">
        <v>177</v>
      </c>
      <c r="N116" s="276" t="s">
        <v>178</v>
      </c>
      <c r="P116" s="277" t="s">
        <v>179</v>
      </c>
      <c r="Q116" s="278" t="s">
        <v>180</v>
      </c>
      <c r="R116" s="279" t="s">
        <v>181</v>
      </c>
      <c r="S116" s="280" t="s">
        <v>182</v>
      </c>
      <c r="T116" s="281" t="s">
        <v>183</v>
      </c>
      <c r="U116" s="282" t="s">
        <v>184</v>
      </c>
      <c r="V116" s="283" t="s">
        <v>185</v>
      </c>
      <c r="W116" s="284" t="s">
        <v>186</v>
      </c>
      <c r="X116" s="285" t="s">
        <v>187</v>
      </c>
      <c r="Y116" s="2"/>
      <c r="Z116" s="277" t="s">
        <v>179</v>
      </c>
      <c r="AA116" s="278" t="s">
        <v>180</v>
      </c>
      <c r="AB116" s="279" t="s">
        <v>181</v>
      </c>
      <c r="AC116" s="280" t="s">
        <v>182</v>
      </c>
      <c r="AD116" s="281" t="s">
        <v>183</v>
      </c>
      <c r="AE116" s="282" t="s">
        <v>184</v>
      </c>
      <c r="AF116" s="283" t="s">
        <v>185</v>
      </c>
      <c r="AG116" s="284" t="s">
        <v>186</v>
      </c>
      <c r="AH116" s="285" t="s">
        <v>187</v>
      </c>
      <c r="AJ116" s="47" t="s">
        <v>9</v>
      </c>
      <c r="AK116" s="47" t="s">
        <v>10</v>
      </c>
      <c r="AL116" s="47" t="s">
        <v>11</v>
      </c>
      <c r="AM116" s="47" t="s">
        <v>9</v>
      </c>
      <c r="AN116" s="47" t="s">
        <v>10</v>
      </c>
      <c r="AO116" s="47" t="s">
        <v>11</v>
      </c>
      <c r="AP116" s="47" t="s">
        <v>9</v>
      </c>
      <c r="AQ116" s="47" t="s">
        <v>10</v>
      </c>
      <c r="AR116" s="47" t="s">
        <v>11</v>
      </c>
      <c r="AS116" s="47" t="s">
        <v>9</v>
      </c>
      <c r="AT116" s="47" t="s">
        <v>10</v>
      </c>
      <c r="AU116" s="47" t="s">
        <v>11</v>
      </c>
      <c r="AW116" s="47" t="s">
        <v>9</v>
      </c>
      <c r="AX116" s="47" t="s">
        <v>10</v>
      </c>
      <c r="AY116" s="47" t="s">
        <v>11</v>
      </c>
      <c r="AZ116" s="47" t="s">
        <v>9</v>
      </c>
      <c r="BA116" s="47" t="s">
        <v>10</v>
      </c>
      <c r="BB116" s="47" t="s">
        <v>11</v>
      </c>
      <c r="BC116" s="47" t="s">
        <v>9</v>
      </c>
      <c r="BD116" s="47" t="s">
        <v>10</v>
      </c>
      <c r="BE116" s="47" t="s">
        <v>11</v>
      </c>
      <c r="BF116" s="47" t="s">
        <v>9</v>
      </c>
      <c r="BG116" s="47" t="s">
        <v>10</v>
      </c>
      <c r="BH116" s="47" t="s">
        <v>11</v>
      </c>
      <c r="BK116" s="27" t="s">
        <v>188</v>
      </c>
      <c r="BL116" s="27" t="str">
        <f t="shared" ref="BL116:LF116" ca="1" si="46">IF(BL108&gt;=0,"Arithmetic", "Geometric")</f>
        <v>Arithmetic</v>
      </c>
      <c r="BM116" s="27" t="str">
        <f t="shared" ca="1" si="46"/>
        <v>Arithmetic</v>
      </c>
      <c r="BN116" s="27" t="str">
        <f t="shared" ca="1" si="46"/>
        <v>Arithmetic</v>
      </c>
      <c r="BO116" s="27" t="str">
        <f t="shared" ca="1" si="46"/>
        <v>Arithmetic</v>
      </c>
      <c r="BP116" s="27" t="str">
        <f t="shared" ca="1" si="46"/>
        <v>Arithmetic</v>
      </c>
      <c r="BQ116" s="27" t="str">
        <f t="shared" ca="1" si="46"/>
        <v>Arithmetic</v>
      </c>
      <c r="BR116" s="27" t="str">
        <f t="shared" ca="1" si="46"/>
        <v>Arithmetic</v>
      </c>
      <c r="BS116" s="27" t="str">
        <f t="shared" ca="1" si="46"/>
        <v>Arithmetic</v>
      </c>
      <c r="BT116" s="27" t="str">
        <f t="shared" ca="1" si="46"/>
        <v>Arithmetic</v>
      </c>
      <c r="BU116" s="27" t="str">
        <f t="shared" ca="1" si="46"/>
        <v>Arithmetic</v>
      </c>
      <c r="BV116" s="27" t="str">
        <f t="shared" ca="1" si="46"/>
        <v>Arithmetic</v>
      </c>
      <c r="BW116" s="27" t="str">
        <f t="shared" ca="1" si="46"/>
        <v>Arithmetic</v>
      </c>
      <c r="BX116" s="27" t="str">
        <f t="shared" ca="1" si="46"/>
        <v>Arithmetic</v>
      </c>
      <c r="BY116" s="27" t="str">
        <f t="shared" ca="1" si="46"/>
        <v>Arithmetic</v>
      </c>
      <c r="BZ116" s="27" t="str">
        <f t="shared" ca="1" si="46"/>
        <v>Arithmetic</v>
      </c>
      <c r="CA116" s="27" t="str">
        <f t="shared" ca="1" si="46"/>
        <v>Arithmetic</v>
      </c>
      <c r="CB116" s="27" t="str">
        <f t="shared" ca="1" si="46"/>
        <v>Arithmetic</v>
      </c>
      <c r="CC116" s="27" t="str">
        <f t="shared" ca="1" si="46"/>
        <v>Arithmetic</v>
      </c>
      <c r="CD116" s="27" t="str">
        <f t="shared" ca="1" si="46"/>
        <v>Arithmetic</v>
      </c>
      <c r="CE116" s="27" t="str">
        <f t="shared" ca="1" si="46"/>
        <v>Arithmetic</v>
      </c>
      <c r="CF116" s="27" t="str">
        <f t="shared" ca="1" si="46"/>
        <v>Arithmetic</v>
      </c>
      <c r="CG116" s="27" t="str">
        <f t="shared" ca="1" si="46"/>
        <v>Arithmetic</v>
      </c>
      <c r="CH116" s="27" t="str">
        <f t="shared" ca="1" si="46"/>
        <v>Arithmetic</v>
      </c>
      <c r="CI116" s="27" t="str">
        <f t="shared" ca="1" si="46"/>
        <v>Arithmetic</v>
      </c>
      <c r="CJ116" s="27" t="str">
        <f t="shared" ca="1" si="46"/>
        <v>Arithmetic</v>
      </c>
      <c r="CK116" s="27" t="str">
        <f t="shared" ca="1" si="46"/>
        <v>Arithmetic</v>
      </c>
      <c r="CL116" s="27" t="str">
        <f t="shared" ca="1" si="46"/>
        <v>Arithmetic</v>
      </c>
      <c r="CM116" s="27" t="str">
        <f t="shared" ca="1" si="46"/>
        <v>Arithmetic</v>
      </c>
      <c r="CN116" s="27" t="str">
        <f t="shared" ca="1" si="46"/>
        <v>Arithmetic</v>
      </c>
      <c r="CO116" s="27" t="str">
        <f t="shared" ca="1" si="46"/>
        <v>Arithmetic</v>
      </c>
      <c r="CP116" s="27" t="str">
        <f t="shared" ca="1" si="46"/>
        <v>Arithmetic</v>
      </c>
      <c r="CQ116" s="27" t="str">
        <f t="shared" ca="1" si="46"/>
        <v>Arithmetic</v>
      </c>
      <c r="CR116" s="27" t="str">
        <f t="shared" ca="1" si="46"/>
        <v>Arithmetic</v>
      </c>
      <c r="CS116" s="27" t="str">
        <f t="shared" ca="1" si="46"/>
        <v>Arithmetic</v>
      </c>
      <c r="CT116" s="27" t="str">
        <f t="shared" ca="1" si="46"/>
        <v>Arithmetic</v>
      </c>
      <c r="CU116" s="27" t="str">
        <f t="shared" ca="1" si="46"/>
        <v>Arithmetic</v>
      </c>
      <c r="CV116" s="27" t="str">
        <f t="shared" ca="1" si="46"/>
        <v>Arithmetic</v>
      </c>
      <c r="CW116" s="27" t="str">
        <f t="shared" ca="1" si="46"/>
        <v>Arithmetic</v>
      </c>
      <c r="CX116" s="27" t="str">
        <f t="shared" ca="1" si="46"/>
        <v>Arithmetic</v>
      </c>
      <c r="CY116" s="27" t="str">
        <f t="shared" ca="1" si="46"/>
        <v>Arithmetic</v>
      </c>
      <c r="CZ116" s="27" t="str">
        <f t="shared" ca="1" si="46"/>
        <v>Arithmetic</v>
      </c>
      <c r="DA116" s="27" t="str">
        <f t="shared" ca="1" si="46"/>
        <v>Arithmetic</v>
      </c>
      <c r="DB116" s="27" t="str">
        <f t="shared" ca="1" si="46"/>
        <v>Arithmetic</v>
      </c>
      <c r="DC116" s="27" t="str">
        <f t="shared" ca="1" si="46"/>
        <v>Arithmetic</v>
      </c>
      <c r="DD116" s="27" t="str">
        <f t="shared" ca="1" si="46"/>
        <v>Arithmetic</v>
      </c>
      <c r="DE116" s="27" t="str">
        <f t="shared" ca="1" si="46"/>
        <v>Arithmetic</v>
      </c>
      <c r="DF116" s="27" t="str">
        <f t="shared" ca="1" si="46"/>
        <v>Arithmetic</v>
      </c>
      <c r="DG116" s="27" t="str">
        <f t="shared" ca="1" si="46"/>
        <v>Arithmetic</v>
      </c>
      <c r="DH116" s="27" t="str">
        <f t="shared" ca="1" si="46"/>
        <v>Arithmetic</v>
      </c>
      <c r="DI116" s="27" t="str">
        <f t="shared" ca="1" si="46"/>
        <v>Arithmetic</v>
      </c>
      <c r="DJ116" s="27" t="str">
        <f t="shared" ca="1" si="46"/>
        <v>Arithmetic</v>
      </c>
      <c r="DK116" s="27" t="str">
        <f t="shared" ca="1" si="46"/>
        <v>Arithmetic</v>
      </c>
      <c r="DL116" s="27" t="str">
        <f t="shared" ca="1" si="46"/>
        <v>Arithmetic</v>
      </c>
      <c r="DM116" s="27" t="str">
        <f t="shared" ca="1" si="46"/>
        <v>Arithmetic</v>
      </c>
      <c r="DN116" s="27" t="str">
        <f t="shared" ca="1" si="46"/>
        <v>Arithmetic</v>
      </c>
      <c r="DO116" s="27" t="str">
        <f t="shared" ca="1" si="46"/>
        <v>Arithmetic</v>
      </c>
      <c r="DP116" s="27" t="str">
        <f t="shared" ca="1" si="46"/>
        <v>Arithmetic</v>
      </c>
      <c r="DQ116" s="27" t="str">
        <f t="shared" ca="1" si="46"/>
        <v>Arithmetic</v>
      </c>
      <c r="DR116" s="27" t="str">
        <f t="shared" ca="1" si="46"/>
        <v>Arithmetic</v>
      </c>
      <c r="DS116" s="27" t="str">
        <f t="shared" ca="1" si="46"/>
        <v>Arithmetic</v>
      </c>
      <c r="DT116" s="27" t="str">
        <f t="shared" ca="1" si="46"/>
        <v>Arithmetic</v>
      </c>
      <c r="DU116" s="27" t="str">
        <f t="shared" ca="1" si="46"/>
        <v>Arithmetic</v>
      </c>
      <c r="DV116" s="27" t="str">
        <f t="shared" ca="1" si="46"/>
        <v>Arithmetic</v>
      </c>
      <c r="DW116" s="27" t="str">
        <f t="shared" ca="1" si="46"/>
        <v>Arithmetic</v>
      </c>
      <c r="DX116" s="27" t="str">
        <f t="shared" ca="1" si="46"/>
        <v>Arithmetic</v>
      </c>
      <c r="DY116" s="27" t="str">
        <f t="shared" ca="1" si="46"/>
        <v>Arithmetic</v>
      </c>
      <c r="DZ116" s="27" t="str">
        <f t="shared" ca="1" si="46"/>
        <v>Arithmetic</v>
      </c>
      <c r="EA116" s="27" t="str">
        <f t="shared" ca="1" si="46"/>
        <v>Arithmetic</v>
      </c>
      <c r="EB116" s="27" t="str">
        <f t="shared" ca="1" si="46"/>
        <v>Arithmetic</v>
      </c>
      <c r="EC116" s="27" t="str">
        <f t="shared" ca="1" si="46"/>
        <v>Arithmetic</v>
      </c>
      <c r="ED116" s="27" t="str">
        <f t="shared" ca="1" si="46"/>
        <v>Arithmetic</v>
      </c>
      <c r="EE116" s="27" t="str">
        <f t="shared" ca="1" si="46"/>
        <v>Arithmetic</v>
      </c>
      <c r="EF116" s="27" t="str">
        <f t="shared" ca="1" si="46"/>
        <v>Arithmetic</v>
      </c>
      <c r="EG116" s="27" t="str">
        <f t="shared" ca="1" si="46"/>
        <v>Arithmetic</v>
      </c>
      <c r="EH116" s="27" t="str">
        <f t="shared" ca="1" si="46"/>
        <v>Arithmetic</v>
      </c>
      <c r="EI116" s="27" t="str">
        <f t="shared" ca="1" si="46"/>
        <v>Arithmetic</v>
      </c>
      <c r="EJ116" s="27" t="str">
        <f t="shared" ca="1" si="46"/>
        <v>Arithmetic</v>
      </c>
      <c r="EK116" s="27" t="str">
        <f t="shared" ca="1" si="46"/>
        <v>Arithmetic</v>
      </c>
      <c r="EL116" s="27" t="str">
        <f t="shared" ca="1" si="46"/>
        <v>Arithmetic</v>
      </c>
      <c r="EM116" s="27" t="str">
        <f t="shared" ca="1" si="46"/>
        <v>Arithmetic</v>
      </c>
      <c r="EN116" s="27" t="str">
        <f t="shared" ca="1" si="46"/>
        <v>Arithmetic</v>
      </c>
      <c r="EO116" s="27" t="str">
        <f t="shared" ca="1" si="46"/>
        <v>Arithmetic</v>
      </c>
      <c r="EP116" s="27" t="str">
        <f t="shared" ca="1" si="46"/>
        <v>Arithmetic</v>
      </c>
      <c r="EQ116" s="27" t="str">
        <f t="shared" ca="1" si="46"/>
        <v>Arithmetic</v>
      </c>
      <c r="ER116" s="27" t="str">
        <f t="shared" ca="1" si="46"/>
        <v>Arithmetic</v>
      </c>
      <c r="ES116" s="27" t="str">
        <f t="shared" ca="1" si="46"/>
        <v>Arithmetic</v>
      </c>
      <c r="ET116" s="27" t="str">
        <f t="shared" ca="1" si="46"/>
        <v>Arithmetic</v>
      </c>
      <c r="EU116" s="27" t="str">
        <f t="shared" ca="1" si="46"/>
        <v>Arithmetic</v>
      </c>
      <c r="EV116" s="27" t="str">
        <f t="shared" ca="1" si="46"/>
        <v>Arithmetic</v>
      </c>
      <c r="EW116" s="27" t="str">
        <f t="shared" ca="1" si="46"/>
        <v>Arithmetic</v>
      </c>
      <c r="EX116" s="27" t="str">
        <f t="shared" ca="1" si="46"/>
        <v>Arithmetic</v>
      </c>
      <c r="EY116" s="27" t="str">
        <f t="shared" ca="1" si="46"/>
        <v>Arithmetic</v>
      </c>
      <c r="EZ116" s="27" t="str">
        <f t="shared" ca="1" si="46"/>
        <v>Arithmetic</v>
      </c>
      <c r="FA116" s="27" t="str">
        <f t="shared" ca="1" si="46"/>
        <v>Arithmetic</v>
      </c>
      <c r="FB116" s="27" t="str">
        <f t="shared" ca="1" si="46"/>
        <v>Arithmetic</v>
      </c>
      <c r="FC116" s="27" t="str">
        <f t="shared" ca="1" si="46"/>
        <v>Arithmetic</v>
      </c>
      <c r="FD116" s="27" t="str">
        <f t="shared" ca="1" si="46"/>
        <v>Arithmetic</v>
      </c>
      <c r="FE116" s="27" t="str">
        <f t="shared" ca="1" si="46"/>
        <v>Arithmetic</v>
      </c>
      <c r="FF116" s="27" t="str">
        <f t="shared" ca="1" si="46"/>
        <v>Arithmetic</v>
      </c>
      <c r="FG116" s="27" t="str">
        <f t="shared" ca="1" si="46"/>
        <v>Arithmetic</v>
      </c>
      <c r="FH116" s="27" t="str">
        <f t="shared" ca="1" si="46"/>
        <v>Arithmetic</v>
      </c>
      <c r="FI116" s="27" t="str">
        <f t="shared" ca="1" si="46"/>
        <v>Arithmetic</v>
      </c>
      <c r="FJ116" s="27" t="str">
        <f t="shared" ca="1" si="46"/>
        <v>Arithmetic</v>
      </c>
      <c r="FK116" s="27" t="str">
        <f t="shared" ca="1" si="46"/>
        <v>Arithmetic</v>
      </c>
      <c r="FL116" s="27" t="str">
        <f t="shared" ca="1" si="46"/>
        <v>Arithmetic</v>
      </c>
      <c r="FM116" s="27" t="str">
        <f t="shared" ca="1" si="46"/>
        <v>Arithmetic</v>
      </c>
      <c r="FN116" s="27" t="str">
        <f t="shared" ca="1" si="46"/>
        <v>Arithmetic</v>
      </c>
      <c r="FO116" s="27" t="str">
        <f t="shared" ca="1" si="46"/>
        <v>Arithmetic</v>
      </c>
      <c r="FP116" s="27" t="str">
        <f t="shared" ca="1" si="46"/>
        <v>Arithmetic</v>
      </c>
      <c r="FQ116" s="27" t="str">
        <f t="shared" ca="1" si="46"/>
        <v>Arithmetic</v>
      </c>
      <c r="FR116" s="27" t="str">
        <f t="shared" ca="1" si="46"/>
        <v>Arithmetic</v>
      </c>
      <c r="FS116" s="27" t="str">
        <f t="shared" ca="1" si="46"/>
        <v>Arithmetic</v>
      </c>
      <c r="FT116" s="27" t="str">
        <f t="shared" ca="1" si="46"/>
        <v>Arithmetic</v>
      </c>
      <c r="FU116" s="27" t="str">
        <f t="shared" ca="1" si="46"/>
        <v>Arithmetic</v>
      </c>
      <c r="FV116" s="27" t="str">
        <f t="shared" ca="1" si="46"/>
        <v>Arithmetic</v>
      </c>
      <c r="FW116" s="27" t="str">
        <f t="shared" ca="1" si="46"/>
        <v>Arithmetic</v>
      </c>
      <c r="FX116" s="27" t="str">
        <f t="shared" ca="1" si="46"/>
        <v>Arithmetic</v>
      </c>
      <c r="FY116" s="27" t="str">
        <f t="shared" ca="1" si="46"/>
        <v>Arithmetic</v>
      </c>
      <c r="FZ116" s="27" t="str">
        <f t="shared" ca="1" si="46"/>
        <v>Arithmetic</v>
      </c>
      <c r="GA116" s="27" t="str">
        <f t="shared" ca="1" si="46"/>
        <v>Arithmetic</v>
      </c>
      <c r="GB116" s="27" t="str">
        <f t="shared" ca="1" si="46"/>
        <v>Arithmetic</v>
      </c>
      <c r="GC116" s="27" t="str">
        <f t="shared" ca="1" si="46"/>
        <v>Arithmetic</v>
      </c>
      <c r="GD116" s="27" t="str">
        <f t="shared" ca="1" si="46"/>
        <v>Arithmetic</v>
      </c>
      <c r="GE116" s="27" t="str">
        <f t="shared" ca="1" si="46"/>
        <v>Arithmetic</v>
      </c>
      <c r="GF116" s="27" t="str">
        <f t="shared" ca="1" si="46"/>
        <v>Arithmetic</v>
      </c>
      <c r="GG116" s="27" t="str">
        <f t="shared" ca="1" si="46"/>
        <v>Arithmetic</v>
      </c>
      <c r="GH116" s="27" t="str">
        <f t="shared" ca="1" si="46"/>
        <v>Arithmetic</v>
      </c>
      <c r="GI116" s="27" t="str">
        <f t="shared" ca="1" si="46"/>
        <v>Arithmetic</v>
      </c>
      <c r="GJ116" s="27" t="str">
        <f t="shared" ca="1" si="46"/>
        <v>Arithmetic</v>
      </c>
      <c r="GK116" s="27" t="str">
        <f t="shared" ca="1" si="46"/>
        <v>Arithmetic</v>
      </c>
      <c r="GL116" s="27" t="str">
        <f t="shared" ca="1" si="46"/>
        <v>Arithmetic</v>
      </c>
      <c r="GM116" s="27" t="str">
        <f t="shared" ca="1" si="46"/>
        <v>Arithmetic</v>
      </c>
      <c r="GN116" s="27" t="str">
        <f t="shared" ca="1" si="46"/>
        <v>Arithmetic</v>
      </c>
      <c r="GO116" s="27" t="str">
        <f t="shared" ca="1" si="46"/>
        <v>Arithmetic</v>
      </c>
      <c r="GP116" s="27" t="str">
        <f t="shared" ca="1" si="46"/>
        <v>Arithmetic</v>
      </c>
      <c r="GQ116" s="27" t="str">
        <f t="shared" ca="1" si="46"/>
        <v>Arithmetic</v>
      </c>
      <c r="GR116" s="27" t="str">
        <f t="shared" ca="1" si="46"/>
        <v>Arithmetic</v>
      </c>
      <c r="GS116" s="27" t="str">
        <f t="shared" ca="1" si="46"/>
        <v>Arithmetic</v>
      </c>
      <c r="GT116" s="27" t="str">
        <f t="shared" ca="1" si="46"/>
        <v>Arithmetic</v>
      </c>
      <c r="GU116" s="27" t="str">
        <f t="shared" ca="1" si="46"/>
        <v>Arithmetic</v>
      </c>
      <c r="GV116" s="27" t="str">
        <f t="shared" ca="1" si="46"/>
        <v>Arithmetic</v>
      </c>
      <c r="GW116" s="27" t="str">
        <f t="shared" ca="1" si="46"/>
        <v>Arithmetic</v>
      </c>
      <c r="GX116" s="27" t="str">
        <f t="shared" ca="1" si="46"/>
        <v>Arithmetic</v>
      </c>
      <c r="GY116" s="27" t="str">
        <f t="shared" ca="1" si="46"/>
        <v>Arithmetic</v>
      </c>
      <c r="GZ116" s="27" t="str">
        <f t="shared" ca="1" si="46"/>
        <v>Arithmetic</v>
      </c>
      <c r="HA116" s="27" t="str">
        <f t="shared" ca="1" si="46"/>
        <v>Arithmetic</v>
      </c>
      <c r="HB116" s="27" t="str">
        <f t="shared" ca="1" si="46"/>
        <v>Arithmetic</v>
      </c>
      <c r="HC116" s="27" t="str">
        <f t="shared" ca="1" si="46"/>
        <v>Arithmetic</v>
      </c>
      <c r="HD116" s="27" t="str">
        <f t="shared" ca="1" si="46"/>
        <v>Arithmetic</v>
      </c>
      <c r="HE116" s="27" t="str">
        <f t="shared" ca="1" si="46"/>
        <v>Arithmetic</v>
      </c>
      <c r="HF116" s="27" t="str">
        <f t="shared" ca="1" si="46"/>
        <v>Arithmetic</v>
      </c>
      <c r="HG116" s="27" t="str">
        <f t="shared" ca="1" si="46"/>
        <v>Arithmetic</v>
      </c>
      <c r="HH116" s="27" t="str">
        <f t="shared" ca="1" si="46"/>
        <v>Arithmetic</v>
      </c>
      <c r="HI116" s="27" t="str">
        <f t="shared" ca="1" si="46"/>
        <v>Arithmetic</v>
      </c>
      <c r="HJ116" s="27" t="str">
        <f t="shared" ca="1" si="46"/>
        <v>Arithmetic</v>
      </c>
      <c r="HK116" s="27" t="str">
        <f t="shared" ca="1" si="46"/>
        <v>Arithmetic</v>
      </c>
      <c r="HL116" s="27" t="str">
        <f t="shared" ca="1" si="46"/>
        <v>Arithmetic</v>
      </c>
      <c r="HM116" s="27" t="str">
        <f t="shared" ca="1" si="46"/>
        <v>Arithmetic</v>
      </c>
      <c r="HN116" s="27" t="str">
        <f t="shared" ca="1" si="46"/>
        <v>Arithmetic</v>
      </c>
      <c r="HO116" s="27" t="str">
        <f t="shared" ca="1" si="46"/>
        <v>Arithmetic</v>
      </c>
      <c r="HP116" s="27" t="str">
        <f t="shared" ca="1" si="46"/>
        <v>Arithmetic</v>
      </c>
      <c r="HQ116" s="27" t="str">
        <f t="shared" ca="1" si="46"/>
        <v>Arithmetic</v>
      </c>
      <c r="HR116" s="27" t="str">
        <f t="shared" ca="1" si="46"/>
        <v>Arithmetic</v>
      </c>
      <c r="HS116" s="27" t="str">
        <f t="shared" ca="1" si="46"/>
        <v>Arithmetic</v>
      </c>
      <c r="HT116" s="27" t="str">
        <f t="shared" ca="1" si="46"/>
        <v>Arithmetic</v>
      </c>
      <c r="HU116" s="27" t="str">
        <f t="shared" ca="1" si="46"/>
        <v>Arithmetic</v>
      </c>
      <c r="HV116" s="27" t="str">
        <f t="shared" ca="1" si="46"/>
        <v>Arithmetic</v>
      </c>
      <c r="HW116" s="27" t="str">
        <f t="shared" ca="1" si="46"/>
        <v>Arithmetic</v>
      </c>
      <c r="HX116" s="27" t="str">
        <f t="shared" ca="1" si="46"/>
        <v>Arithmetic</v>
      </c>
      <c r="HY116" s="27" t="str">
        <f t="shared" ca="1" si="46"/>
        <v>Arithmetic</v>
      </c>
      <c r="HZ116" s="27" t="str">
        <f t="shared" ca="1" si="46"/>
        <v>Arithmetic</v>
      </c>
      <c r="IA116" s="27" t="str">
        <f t="shared" ca="1" si="46"/>
        <v>Arithmetic</v>
      </c>
      <c r="IB116" s="27" t="str">
        <f t="shared" ca="1" si="46"/>
        <v>Arithmetic</v>
      </c>
      <c r="IC116" s="27" t="str">
        <f t="shared" ca="1" si="46"/>
        <v>Arithmetic</v>
      </c>
      <c r="ID116" s="27" t="str">
        <f t="shared" ca="1" si="46"/>
        <v>Arithmetic</v>
      </c>
      <c r="IE116" s="27" t="str">
        <f t="shared" ca="1" si="46"/>
        <v>Arithmetic</v>
      </c>
      <c r="IF116" s="27" t="str">
        <f t="shared" ca="1" si="46"/>
        <v>Arithmetic</v>
      </c>
      <c r="IG116" s="27" t="str">
        <f t="shared" ca="1" si="46"/>
        <v>Arithmetic</v>
      </c>
      <c r="IH116" s="27" t="str">
        <f t="shared" ca="1" si="46"/>
        <v>Arithmetic</v>
      </c>
      <c r="II116" s="27" t="str">
        <f t="shared" ca="1" si="46"/>
        <v>Arithmetic</v>
      </c>
      <c r="IJ116" s="27" t="str">
        <f t="shared" ca="1" si="46"/>
        <v>Arithmetic</v>
      </c>
      <c r="IK116" s="27" t="str">
        <f t="shared" ca="1" si="46"/>
        <v>Arithmetic</v>
      </c>
      <c r="IL116" s="27" t="str">
        <f t="shared" ca="1" si="46"/>
        <v>Arithmetic</v>
      </c>
      <c r="IM116" s="27" t="str">
        <f t="shared" ca="1" si="46"/>
        <v>Arithmetic</v>
      </c>
      <c r="IN116" s="27" t="str">
        <f t="shared" ca="1" si="46"/>
        <v>Arithmetic</v>
      </c>
      <c r="IO116" s="27" t="str">
        <f t="shared" ca="1" si="46"/>
        <v>Arithmetic</v>
      </c>
      <c r="IP116" s="27" t="str">
        <f t="shared" ca="1" si="46"/>
        <v>Arithmetic</v>
      </c>
      <c r="IQ116" s="27" t="str">
        <f t="shared" ca="1" si="46"/>
        <v>Arithmetic</v>
      </c>
      <c r="IR116" s="27" t="str">
        <f t="shared" ca="1" si="46"/>
        <v>Arithmetic</v>
      </c>
      <c r="IS116" s="27" t="str">
        <f t="shared" ca="1" si="46"/>
        <v>Arithmetic</v>
      </c>
      <c r="IT116" s="27" t="str">
        <f t="shared" ca="1" si="46"/>
        <v>Arithmetic</v>
      </c>
      <c r="IU116" s="27" t="str">
        <f t="shared" ca="1" si="46"/>
        <v>Arithmetic</v>
      </c>
      <c r="IV116" s="27" t="str">
        <f t="shared" ca="1" si="46"/>
        <v>Arithmetic</v>
      </c>
      <c r="IW116" s="27" t="str">
        <f t="shared" ca="1" si="46"/>
        <v>Arithmetic</v>
      </c>
      <c r="IX116" s="27" t="str">
        <f t="shared" ca="1" si="46"/>
        <v>Arithmetic</v>
      </c>
      <c r="IY116" s="27" t="str">
        <f t="shared" ca="1" si="46"/>
        <v>Arithmetic</v>
      </c>
      <c r="IZ116" s="27" t="str">
        <f t="shared" ca="1" si="46"/>
        <v>Arithmetic</v>
      </c>
      <c r="JA116" s="27" t="str">
        <f t="shared" ca="1" si="46"/>
        <v>Arithmetic</v>
      </c>
      <c r="JB116" s="27" t="str">
        <f t="shared" ca="1" si="46"/>
        <v>Arithmetic</v>
      </c>
      <c r="JC116" s="27" t="str">
        <f t="shared" ca="1" si="46"/>
        <v>Arithmetic</v>
      </c>
      <c r="JD116" s="27" t="str">
        <f t="shared" ca="1" si="46"/>
        <v>Arithmetic</v>
      </c>
      <c r="JE116" s="27" t="str">
        <f t="shared" ca="1" si="46"/>
        <v>Arithmetic</v>
      </c>
      <c r="JF116" s="27" t="str">
        <f t="shared" ca="1" si="46"/>
        <v>Arithmetic</v>
      </c>
      <c r="JG116" s="27" t="str">
        <f t="shared" ca="1" si="46"/>
        <v>Arithmetic</v>
      </c>
      <c r="JH116" s="27" t="str">
        <f t="shared" ca="1" si="46"/>
        <v>Arithmetic</v>
      </c>
      <c r="JI116" s="27" t="str">
        <f t="shared" ca="1" si="46"/>
        <v>Arithmetic</v>
      </c>
      <c r="JJ116" s="27" t="str">
        <f t="shared" ca="1" si="46"/>
        <v>Arithmetic</v>
      </c>
      <c r="JK116" s="27" t="str">
        <f t="shared" ca="1" si="46"/>
        <v>Arithmetic</v>
      </c>
      <c r="JL116" s="27" t="str">
        <f t="shared" ca="1" si="46"/>
        <v>Arithmetic</v>
      </c>
      <c r="JM116" s="27" t="str">
        <f t="shared" ca="1" si="46"/>
        <v>Arithmetic</v>
      </c>
      <c r="JN116" s="27" t="str">
        <f t="shared" ca="1" si="46"/>
        <v>Arithmetic</v>
      </c>
      <c r="JO116" s="27" t="str">
        <f t="shared" ca="1" si="46"/>
        <v>Arithmetic</v>
      </c>
      <c r="JP116" s="27" t="str">
        <f t="shared" ca="1" si="46"/>
        <v>Arithmetic</v>
      </c>
      <c r="JQ116" s="27" t="str">
        <f t="shared" ca="1" si="46"/>
        <v>Arithmetic</v>
      </c>
      <c r="JR116" s="27" t="str">
        <f t="shared" ca="1" si="46"/>
        <v>Arithmetic</v>
      </c>
      <c r="JS116" s="27" t="str">
        <f t="shared" ca="1" si="46"/>
        <v>Arithmetic</v>
      </c>
      <c r="JT116" s="27" t="str">
        <f t="shared" ca="1" si="46"/>
        <v>Arithmetic</v>
      </c>
      <c r="JU116" s="27" t="str">
        <f t="shared" ca="1" si="46"/>
        <v>Arithmetic</v>
      </c>
      <c r="JV116" s="27" t="str">
        <f t="shared" ca="1" si="46"/>
        <v>Arithmetic</v>
      </c>
      <c r="JW116" s="27" t="str">
        <f t="shared" ca="1" si="46"/>
        <v>Arithmetic</v>
      </c>
      <c r="JX116" s="27" t="str">
        <f t="shared" ca="1" si="46"/>
        <v>Arithmetic</v>
      </c>
      <c r="JY116" s="27" t="str">
        <f t="shared" ca="1" si="46"/>
        <v>Arithmetic</v>
      </c>
      <c r="JZ116" s="27" t="str">
        <f t="shared" ca="1" si="46"/>
        <v>Arithmetic</v>
      </c>
      <c r="KA116" s="27" t="str">
        <f t="shared" ca="1" si="46"/>
        <v>Arithmetic</v>
      </c>
      <c r="KB116" s="27" t="str">
        <f t="shared" ca="1" si="46"/>
        <v>Arithmetic</v>
      </c>
      <c r="KC116" s="27" t="str">
        <f t="shared" ca="1" si="46"/>
        <v>Arithmetic</v>
      </c>
      <c r="KD116" s="27" t="str">
        <f t="shared" ca="1" si="46"/>
        <v>Arithmetic</v>
      </c>
      <c r="KE116" s="27" t="str">
        <f t="shared" ca="1" si="46"/>
        <v>Arithmetic</v>
      </c>
      <c r="KF116" s="27" t="str">
        <f t="shared" ca="1" si="46"/>
        <v>Arithmetic</v>
      </c>
      <c r="KG116" s="27" t="str">
        <f t="shared" ca="1" si="46"/>
        <v>Arithmetic</v>
      </c>
      <c r="KH116" s="27" t="str">
        <f t="shared" ca="1" si="46"/>
        <v>Arithmetic</v>
      </c>
      <c r="KI116" s="27" t="str">
        <f t="shared" ca="1" si="46"/>
        <v>Arithmetic</v>
      </c>
      <c r="KJ116" s="27" t="str">
        <f t="shared" ca="1" si="46"/>
        <v>Arithmetic</v>
      </c>
      <c r="KK116" s="27" t="str">
        <f t="shared" ca="1" si="46"/>
        <v>Arithmetic</v>
      </c>
      <c r="KL116" s="27" t="str">
        <f t="shared" ca="1" si="46"/>
        <v>Arithmetic</v>
      </c>
      <c r="KM116" s="27" t="str">
        <f t="shared" ca="1" si="46"/>
        <v>Arithmetic</v>
      </c>
      <c r="KN116" s="27" t="str">
        <f t="shared" ca="1" si="46"/>
        <v>Arithmetic</v>
      </c>
      <c r="KO116" s="27" t="str">
        <f t="shared" ca="1" si="46"/>
        <v>Arithmetic</v>
      </c>
      <c r="KP116" s="27" t="str">
        <f t="shared" ca="1" si="46"/>
        <v>Arithmetic</v>
      </c>
      <c r="KQ116" s="27" t="str">
        <f t="shared" ca="1" si="46"/>
        <v>Arithmetic</v>
      </c>
      <c r="KR116" s="27" t="str">
        <f t="shared" ca="1" si="46"/>
        <v>Arithmetic</v>
      </c>
      <c r="KS116" s="27" t="str">
        <f t="shared" ca="1" si="46"/>
        <v>Arithmetic</v>
      </c>
      <c r="KT116" s="27" t="str">
        <f t="shared" ca="1" si="46"/>
        <v>Arithmetic</v>
      </c>
      <c r="KU116" s="27" t="str">
        <f t="shared" ca="1" si="46"/>
        <v>Arithmetic</v>
      </c>
      <c r="KV116" s="27" t="str">
        <f t="shared" ca="1" si="46"/>
        <v>Arithmetic</v>
      </c>
      <c r="KW116" s="27" t="str">
        <f t="shared" ca="1" si="46"/>
        <v>Arithmetic</v>
      </c>
      <c r="KX116" s="27" t="str">
        <f t="shared" ca="1" si="46"/>
        <v>Arithmetic</v>
      </c>
      <c r="KY116" s="27" t="str">
        <f t="shared" ca="1" si="46"/>
        <v>Arithmetic</v>
      </c>
      <c r="KZ116" s="27" t="str">
        <f t="shared" ca="1" si="46"/>
        <v>Arithmetic</v>
      </c>
      <c r="LA116" s="27" t="str">
        <f t="shared" ca="1" si="46"/>
        <v>Arithmetic</v>
      </c>
      <c r="LB116" s="27" t="str">
        <f t="shared" ca="1" si="46"/>
        <v>Arithmetic</v>
      </c>
      <c r="LC116" s="27" t="str">
        <f t="shared" ca="1" si="46"/>
        <v>Arithmetic</v>
      </c>
      <c r="LD116" s="27" t="str">
        <f t="shared" ca="1" si="46"/>
        <v>Arithmetic</v>
      </c>
      <c r="LE116" s="27" t="str">
        <f t="shared" ca="1" si="46"/>
        <v>Arithmetic</v>
      </c>
      <c r="LF116" s="27" t="str">
        <f t="shared" ca="1" si="46"/>
        <v>Arithmetic</v>
      </c>
      <c r="LG116" s="27" t="str">
        <f t="shared" ref="LG116:VA116" ca="1" si="47">IF(LG108&gt;=0,"Arithmetic", "Geometric")</f>
        <v>Arithmetic</v>
      </c>
      <c r="LH116" s="27" t="str">
        <f t="shared" ca="1" si="47"/>
        <v>Arithmetic</v>
      </c>
      <c r="LI116" s="27" t="str">
        <f t="shared" ca="1" si="47"/>
        <v>Arithmetic</v>
      </c>
      <c r="LJ116" s="27" t="str">
        <f t="shared" ca="1" si="47"/>
        <v>Arithmetic</v>
      </c>
      <c r="LK116" s="27" t="str">
        <f t="shared" ca="1" si="47"/>
        <v>Arithmetic</v>
      </c>
      <c r="LL116" s="27" t="str">
        <f t="shared" ca="1" si="47"/>
        <v>Arithmetic</v>
      </c>
      <c r="LM116" s="27" t="str">
        <f t="shared" ca="1" si="47"/>
        <v>Arithmetic</v>
      </c>
      <c r="LN116" s="27" t="str">
        <f t="shared" ca="1" si="47"/>
        <v>Arithmetic</v>
      </c>
      <c r="LO116" s="27" t="str">
        <f t="shared" ca="1" si="47"/>
        <v>Arithmetic</v>
      </c>
      <c r="LP116" s="27" t="str">
        <f t="shared" ca="1" si="47"/>
        <v>Arithmetic</v>
      </c>
      <c r="LQ116" s="27" t="str">
        <f t="shared" ca="1" si="47"/>
        <v>Arithmetic</v>
      </c>
      <c r="LR116" s="27" t="str">
        <f t="shared" ca="1" si="47"/>
        <v>Arithmetic</v>
      </c>
      <c r="LS116" s="27" t="str">
        <f t="shared" ca="1" si="47"/>
        <v>Arithmetic</v>
      </c>
      <c r="LT116" s="27" t="str">
        <f t="shared" ca="1" si="47"/>
        <v>Arithmetic</v>
      </c>
      <c r="LU116" s="27" t="str">
        <f t="shared" ca="1" si="47"/>
        <v>Arithmetic</v>
      </c>
      <c r="LV116" s="27" t="str">
        <f t="shared" ca="1" si="47"/>
        <v>Arithmetic</v>
      </c>
      <c r="LW116" s="27" t="str">
        <f t="shared" ca="1" si="47"/>
        <v>Arithmetic</v>
      </c>
      <c r="LX116" s="27" t="str">
        <f t="shared" ca="1" si="47"/>
        <v>Arithmetic</v>
      </c>
      <c r="LY116" s="27" t="str">
        <f t="shared" ca="1" si="47"/>
        <v>Arithmetic</v>
      </c>
      <c r="LZ116" s="27" t="str">
        <f t="shared" ca="1" si="47"/>
        <v>Arithmetic</v>
      </c>
      <c r="MA116" s="27" t="str">
        <f t="shared" ca="1" si="47"/>
        <v>Arithmetic</v>
      </c>
      <c r="MB116" s="27" t="str">
        <f t="shared" ca="1" si="47"/>
        <v>Arithmetic</v>
      </c>
      <c r="MC116" s="27" t="str">
        <f t="shared" ca="1" si="47"/>
        <v>Arithmetic</v>
      </c>
      <c r="MD116" s="27" t="str">
        <f t="shared" ca="1" si="47"/>
        <v>Arithmetic</v>
      </c>
      <c r="ME116" s="27" t="str">
        <f t="shared" ca="1" si="47"/>
        <v>Arithmetic</v>
      </c>
      <c r="MF116" s="27" t="str">
        <f t="shared" ca="1" si="47"/>
        <v>Arithmetic</v>
      </c>
      <c r="MG116" s="27" t="str">
        <f t="shared" ca="1" si="47"/>
        <v>Arithmetic</v>
      </c>
      <c r="MH116" s="27" t="str">
        <f t="shared" ca="1" si="47"/>
        <v>Arithmetic</v>
      </c>
      <c r="MI116" s="27" t="str">
        <f t="shared" ca="1" si="47"/>
        <v>Arithmetic</v>
      </c>
      <c r="MJ116" s="27" t="str">
        <f t="shared" ca="1" si="47"/>
        <v>Arithmetic</v>
      </c>
      <c r="MK116" s="27" t="str">
        <f t="shared" ca="1" si="47"/>
        <v>Arithmetic</v>
      </c>
      <c r="ML116" s="27" t="str">
        <f t="shared" ca="1" si="47"/>
        <v>Arithmetic</v>
      </c>
      <c r="MM116" s="27" t="str">
        <f t="shared" ca="1" si="47"/>
        <v>Arithmetic</v>
      </c>
      <c r="MN116" s="27" t="str">
        <f t="shared" ca="1" si="47"/>
        <v>Arithmetic</v>
      </c>
      <c r="MO116" s="27" t="str">
        <f t="shared" ca="1" si="47"/>
        <v>Arithmetic</v>
      </c>
      <c r="MP116" s="27" t="str">
        <f t="shared" ca="1" si="47"/>
        <v>Arithmetic</v>
      </c>
      <c r="MQ116" s="27" t="str">
        <f t="shared" ca="1" si="47"/>
        <v>Arithmetic</v>
      </c>
      <c r="MR116" s="27" t="str">
        <f t="shared" ca="1" si="47"/>
        <v>Arithmetic</v>
      </c>
      <c r="MS116" s="27" t="str">
        <f t="shared" ca="1" si="47"/>
        <v>Arithmetic</v>
      </c>
      <c r="MT116" s="27" t="str">
        <f t="shared" ca="1" si="47"/>
        <v>Arithmetic</v>
      </c>
      <c r="MU116" s="27" t="str">
        <f t="shared" ca="1" si="47"/>
        <v>Arithmetic</v>
      </c>
      <c r="MV116" s="27" t="str">
        <f t="shared" ca="1" si="47"/>
        <v>Arithmetic</v>
      </c>
      <c r="MW116" s="27" t="str">
        <f t="shared" ca="1" si="47"/>
        <v>Arithmetic</v>
      </c>
      <c r="MX116" s="27" t="str">
        <f t="shared" ca="1" si="47"/>
        <v>Arithmetic</v>
      </c>
      <c r="MY116" s="27" t="str">
        <f t="shared" ca="1" si="47"/>
        <v>Arithmetic</v>
      </c>
      <c r="MZ116" s="27" t="str">
        <f t="shared" ca="1" si="47"/>
        <v>Arithmetic</v>
      </c>
      <c r="NA116" s="27" t="str">
        <f t="shared" ca="1" si="47"/>
        <v>Arithmetic</v>
      </c>
      <c r="NB116" s="27" t="str">
        <f t="shared" ca="1" si="47"/>
        <v>Arithmetic</v>
      </c>
      <c r="NC116" s="27" t="str">
        <f t="shared" ca="1" si="47"/>
        <v>Arithmetic</v>
      </c>
      <c r="ND116" s="27" t="str">
        <f t="shared" ca="1" si="47"/>
        <v>Arithmetic</v>
      </c>
      <c r="NE116" s="27" t="str">
        <f t="shared" ca="1" si="47"/>
        <v>Arithmetic</v>
      </c>
      <c r="NF116" s="27" t="str">
        <f t="shared" ca="1" si="47"/>
        <v>Arithmetic</v>
      </c>
      <c r="NG116" s="27" t="str">
        <f t="shared" ca="1" si="47"/>
        <v>Arithmetic</v>
      </c>
      <c r="NH116" s="27" t="str">
        <f t="shared" ca="1" si="47"/>
        <v>Arithmetic</v>
      </c>
      <c r="NI116" s="27" t="str">
        <f t="shared" ca="1" si="47"/>
        <v>Arithmetic</v>
      </c>
      <c r="NJ116" s="27" t="str">
        <f t="shared" ca="1" si="47"/>
        <v>Arithmetic</v>
      </c>
      <c r="NK116" s="27" t="str">
        <f t="shared" ca="1" si="47"/>
        <v>Arithmetic</v>
      </c>
      <c r="NL116" s="27" t="str">
        <f t="shared" ca="1" si="47"/>
        <v>Arithmetic</v>
      </c>
      <c r="NM116" s="27" t="str">
        <f t="shared" ca="1" si="47"/>
        <v>Arithmetic</v>
      </c>
      <c r="NN116" s="27" t="str">
        <f t="shared" ca="1" si="47"/>
        <v>Arithmetic</v>
      </c>
      <c r="NO116" s="27" t="str">
        <f t="shared" ca="1" si="47"/>
        <v>Arithmetic</v>
      </c>
      <c r="NP116" s="27" t="str">
        <f t="shared" ca="1" si="47"/>
        <v>Arithmetic</v>
      </c>
      <c r="NQ116" s="27" t="str">
        <f t="shared" ca="1" si="47"/>
        <v>Arithmetic</v>
      </c>
      <c r="NR116" s="27" t="str">
        <f t="shared" ca="1" si="47"/>
        <v>Arithmetic</v>
      </c>
      <c r="NS116" s="27" t="str">
        <f t="shared" ca="1" si="47"/>
        <v>Arithmetic</v>
      </c>
      <c r="NT116" s="27" t="str">
        <f t="shared" ca="1" si="47"/>
        <v>Arithmetic</v>
      </c>
      <c r="NU116" s="27" t="str">
        <f t="shared" ca="1" si="47"/>
        <v>Arithmetic</v>
      </c>
      <c r="NV116" s="27" t="str">
        <f t="shared" ca="1" si="47"/>
        <v>Arithmetic</v>
      </c>
      <c r="NW116" s="27" t="str">
        <f t="shared" ca="1" si="47"/>
        <v>Arithmetic</v>
      </c>
      <c r="NX116" s="27" t="str">
        <f t="shared" ca="1" si="47"/>
        <v>Arithmetic</v>
      </c>
      <c r="NY116" s="27" t="str">
        <f t="shared" ca="1" si="47"/>
        <v>Arithmetic</v>
      </c>
      <c r="NZ116" s="27" t="str">
        <f t="shared" ca="1" si="47"/>
        <v>Arithmetic</v>
      </c>
      <c r="OA116" s="27" t="str">
        <f t="shared" ca="1" si="47"/>
        <v>Arithmetic</v>
      </c>
      <c r="OB116" s="27" t="str">
        <f t="shared" ca="1" si="47"/>
        <v>Arithmetic</v>
      </c>
      <c r="OC116" s="27" t="str">
        <f t="shared" ca="1" si="47"/>
        <v>Arithmetic</v>
      </c>
      <c r="OD116" s="27" t="str">
        <f t="shared" ca="1" si="47"/>
        <v>Arithmetic</v>
      </c>
      <c r="OE116" s="27" t="str">
        <f t="shared" ca="1" si="47"/>
        <v>Arithmetic</v>
      </c>
      <c r="OF116" s="27" t="str">
        <f t="shared" ca="1" si="47"/>
        <v>Arithmetic</v>
      </c>
      <c r="OG116" s="27" t="str">
        <f t="shared" ca="1" si="47"/>
        <v>Arithmetic</v>
      </c>
      <c r="OH116" s="27" t="str">
        <f t="shared" ca="1" si="47"/>
        <v>Arithmetic</v>
      </c>
      <c r="OI116" s="27" t="str">
        <f t="shared" ca="1" si="47"/>
        <v>Arithmetic</v>
      </c>
      <c r="OJ116" s="27" t="str">
        <f t="shared" ca="1" si="47"/>
        <v>Arithmetic</v>
      </c>
      <c r="OK116" s="27" t="str">
        <f t="shared" ca="1" si="47"/>
        <v>Arithmetic</v>
      </c>
      <c r="OL116" s="27" t="str">
        <f t="shared" ca="1" si="47"/>
        <v>Arithmetic</v>
      </c>
      <c r="OM116" s="27" t="str">
        <f t="shared" ca="1" si="47"/>
        <v>Arithmetic</v>
      </c>
      <c r="ON116" s="27" t="str">
        <f t="shared" ca="1" si="47"/>
        <v>Arithmetic</v>
      </c>
      <c r="OO116" s="27" t="str">
        <f t="shared" ca="1" si="47"/>
        <v>Arithmetic</v>
      </c>
      <c r="OP116" s="27" t="str">
        <f t="shared" ca="1" si="47"/>
        <v>Arithmetic</v>
      </c>
      <c r="OQ116" s="27" t="str">
        <f t="shared" ca="1" si="47"/>
        <v>Arithmetic</v>
      </c>
      <c r="OR116" s="27" t="str">
        <f t="shared" ca="1" si="47"/>
        <v>Arithmetic</v>
      </c>
      <c r="OS116" s="27" t="str">
        <f t="shared" ca="1" si="47"/>
        <v>Arithmetic</v>
      </c>
      <c r="OT116" s="27" t="str">
        <f t="shared" ca="1" si="47"/>
        <v>Arithmetic</v>
      </c>
      <c r="OU116" s="27" t="str">
        <f t="shared" ca="1" si="47"/>
        <v>Arithmetic</v>
      </c>
      <c r="OV116" s="27" t="str">
        <f t="shared" ca="1" si="47"/>
        <v>Arithmetic</v>
      </c>
      <c r="OW116" s="27" t="str">
        <f t="shared" ca="1" si="47"/>
        <v>Arithmetic</v>
      </c>
      <c r="OX116" s="27" t="str">
        <f t="shared" ca="1" si="47"/>
        <v>Arithmetic</v>
      </c>
      <c r="OY116" s="27" t="str">
        <f t="shared" ca="1" si="47"/>
        <v>Arithmetic</v>
      </c>
      <c r="OZ116" s="27" t="str">
        <f t="shared" ca="1" si="47"/>
        <v>Arithmetic</v>
      </c>
      <c r="PA116" s="27" t="str">
        <f t="shared" ca="1" si="47"/>
        <v>Arithmetic</v>
      </c>
      <c r="PB116" s="27" t="str">
        <f t="shared" ca="1" si="47"/>
        <v>Arithmetic</v>
      </c>
      <c r="PC116" s="27" t="str">
        <f t="shared" ca="1" si="47"/>
        <v>Arithmetic</v>
      </c>
      <c r="PD116" s="27" t="str">
        <f t="shared" ca="1" si="47"/>
        <v>Arithmetic</v>
      </c>
      <c r="PE116" s="27" t="str">
        <f t="shared" ca="1" si="47"/>
        <v>Arithmetic</v>
      </c>
      <c r="PF116" s="27" t="str">
        <f t="shared" ca="1" si="47"/>
        <v>Arithmetic</v>
      </c>
      <c r="PG116" s="27" t="str">
        <f t="shared" ca="1" si="47"/>
        <v>Arithmetic</v>
      </c>
      <c r="PH116" s="27" t="str">
        <f t="shared" ca="1" si="47"/>
        <v>Arithmetic</v>
      </c>
      <c r="PI116" s="27" t="str">
        <f t="shared" ca="1" si="47"/>
        <v>Arithmetic</v>
      </c>
      <c r="PJ116" s="27" t="str">
        <f t="shared" ca="1" si="47"/>
        <v>Arithmetic</v>
      </c>
      <c r="PK116" s="27" t="str">
        <f t="shared" ca="1" si="47"/>
        <v>Arithmetic</v>
      </c>
      <c r="PL116" s="27" t="str">
        <f t="shared" ca="1" si="47"/>
        <v>Arithmetic</v>
      </c>
      <c r="PM116" s="27" t="str">
        <f t="shared" ca="1" si="47"/>
        <v>Arithmetic</v>
      </c>
      <c r="PN116" s="27" t="str">
        <f t="shared" ca="1" si="47"/>
        <v>Arithmetic</v>
      </c>
      <c r="PO116" s="27" t="str">
        <f t="shared" ca="1" si="47"/>
        <v>Arithmetic</v>
      </c>
      <c r="PP116" s="27" t="str">
        <f t="shared" ca="1" si="47"/>
        <v>Arithmetic</v>
      </c>
      <c r="PQ116" s="27" t="str">
        <f t="shared" ca="1" si="47"/>
        <v>Arithmetic</v>
      </c>
      <c r="PR116" s="27" t="str">
        <f t="shared" ca="1" si="47"/>
        <v>Arithmetic</v>
      </c>
      <c r="PS116" s="27" t="str">
        <f t="shared" ca="1" si="47"/>
        <v>Arithmetic</v>
      </c>
      <c r="PT116" s="27" t="str">
        <f t="shared" ca="1" si="47"/>
        <v>Arithmetic</v>
      </c>
      <c r="PU116" s="27" t="str">
        <f t="shared" ca="1" si="47"/>
        <v>Arithmetic</v>
      </c>
      <c r="PV116" s="27" t="str">
        <f t="shared" ca="1" si="47"/>
        <v>Arithmetic</v>
      </c>
      <c r="PW116" s="27" t="str">
        <f t="shared" ca="1" si="47"/>
        <v>Arithmetic</v>
      </c>
      <c r="PX116" s="27" t="str">
        <f t="shared" ca="1" si="47"/>
        <v>Arithmetic</v>
      </c>
      <c r="PY116" s="27" t="str">
        <f t="shared" ca="1" si="47"/>
        <v>Arithmetic</v>
      </c>
      <c r="PZ116" s="27" t="str">
        <f t="shared" ca="1" si="47"/>
        <v>Arithmetic</v>
      </c>
      <c r="QA116" s="27" t="str">
        <f t="shared" ca="1" si="47"/>
        <v>Arithmetic</v>
      </c>
      <c r="QB116" s="27" t="str">
        <f t="shared" ca="1" si="47"/>
        <v>Arithmetic</v>
      </c>
      <c r="QC116" s="27" t="str">
        <f t="shared" ca="1" si="47"/>
        <v>Arithmetic</v>
      </c>
      <c r="QD116" s="27" t="str">
        <f t="shared" ca="1" si="47"/>
        <v>Arithmetic</v>
      </c>
      <c r="QE116" s="27" t="str">
        <f t="shared" ca="1" si="47"/>
        <v>Arithmetic</v>
      </c>
      <c r="QF116" s="27" t="str">
        <f t="shared" ca="1" si="47"/>
        <v>Arithmetic</v>
      </c>
      <c r="QG116" s="27" t="str">
        <f t="shared" ca="1" si="47"/>
        <v>Arithmetic</v>
      </c>
      <c r="QH116" s="27" t="str">
        <f t="shared" ca="1" si="47"/>
        <v>Arithmetic</v>
      </c>
      <c r="QI116" s="27" t="str">
        <f t="shared" ca="1" si="47"/>
        <v>Arithmetic</v>
      </c>
      <c r="QJ116" s="27" t="str">
        <f t="shared" ca="1" si="47"/>
        <v>Arithmetic</v>
      </c>
      <c r="QK116" s="27" t="str">
        <f t="shared" ca="1" si="47"/>
        <v>Arithmetic</v>
      </c>
      <c r="QL116" s="27" t="str">
        <f t="shared" ca="1" si="47"/>
        <v>Arithmetic</v>
      </c>
      <c r="QM116" s="27" t="str">
        <f t="shared" ca="1" si="47"/>
        <v>Arithmetic</v>
      </c>
      <c r="QN116" s="27" t="str">
        <f t="shared" ca="1" si="47"/>
        <v>Arithmetic</v>
      </c>
      <c r="QO116" s="27" t="str">
        <f t="shared" ca="1" si="47"/>
        <v>Arithmetic</v>
      </c>
      <c r="QP116" s="27" t="str">
        <f t="shared" ca="1" si="47"/>
        <v>Arithmetic</v>
      </c>
      <c r="QQ116" s="27" t="str">
        <f t="shared" ca="1" si="47"/>
        <v>Arithmetic</v>
      </c>
      <c r="QR116" s="27" t="str">
        <f t="shared" ca="1" si="47"/>
        <v>Arithmetic</v>
      </c>
      <c r="QS116" s="27" t="str">
        <f t="shared" ca="1" si="47"/>
        <v>Arithmetic</v>
      </c>
      <c r="QT116" s="27" t="str">
        <f t="shared" ca="1" si="47"/>
        <v>Arithmetic</v>
      </c>
      <c r="QU116" s="27" t="str">
        <f t="shared" ca="1" si="47"/>
        <v>Arithmetic</v>
      </c>
      <c r="QV116" s="27" t="str">
        <f t="shared" ca="1" si="47"/>
        <v>Arithmetic</v>
      </c>
      <c r="QW116" s="27" t="str">
        <f t="shared" ca="1" si="47"/>
        <v>Arithmetic</v>
      </c>
      <c r="QX116" s="27" t="str">
        <f t="shared" ca="1" si="47"/>
        <v>Arithmetic</v>
      </c>
      <c r="QY116" s="27" t="str">
        <f t="shared" ca="1" si="47"/>
        <v>Arithmetic</v>
      </c>
      <c r="QZ116" s="27" t="str">
        <f t="shared" ca="1" si="47"/>
        <v>Arithmetic</v>
      </c>
      <c r="RA116" s="27" t="str">
        <f t="shared" ca="1" si="47"/>
        <v>Arithmetic</v>
      </c>
      <c r="RB116" s="27" t="str">
        <f t="shared" ca="1" si="47"/>
        <v>Arithmetic</v>
      </c>
      <c r="RC116" s="27" t="str">
        <f t="shared" ca="1" si="47"/>
        <v>Arithmetic</v>
      </c>
      <c r="RD116" s="27" t="str">
        <f t="shared" ca="1" si="47"/>
        <v>Arithmetic</v>
      </c>
      <c r="RE116" s="27" t="str">
        <f t="shared" ca="1" si="47"/>
        <v>Arithmetic</v>
      </c>
      <c r="RF116" s="27" t="str">
        <f t="shared" ca="1" si="47"/>
        <v>Arithmetic</v>
      </c>
      <c r="RG116" s="27" t="str">
        <f t="shared" ca="1" si="47"/>
        <v>Arithmetic</v>
      </c>
      <c r="RH116" s="27" t="str">
        <f t="shared" ca="1" si="47"/>
        <v>Arithmetic</v>
      </c>
      <c r="RI116" s="27" t="str">
        <f t="shared" ca="1" si="47"/>
        <v>Arithmetic</v>
      </c>
      <c r="RJ116" s="27" t="str">
        <f t="shared" ca="1" si="47"/>
        <v>Arithmetic</v>
      </c>
      <c r="RK116" s="27" t="str">
        <f t="shared" ca="1" si="47"/>
        <v>Arithmetic</v>
      </c>
      <c r="RL116" s="27" t="str">
        <f t="shared" ca="1" si="47"/>
        <v>Arithmetic</v>
      </c>
      <c r="RM116" s="27" t="str">
        <f t="shared" ca="1" si="47"/>
        <v>Arithmetic</v>
      </c>
      <c r="RN116" s="27" t="str">
        <f t="shared" ca="1" si="47"/>
        <v>Arithmetic</v>
      </c>
      <c r="RO116" s="27" t="str">
        <f t="shared" ca="1" si="47"/>
        <v>Arithmetic</v>
      </c>
      <c r="RP116" s="27" t="str">
        <f t="shared" ca="1" si="47"/>
        <v>Arithmetic</v>
      </c>
      <c r="RQ116" s="27" t="str">
        <f t="shared" ca="1" si="47"/>
        <v>Arithmetic</v>
      </c>
      <c r="RR116" s="27" t="str">
        <f t="shared" ca="1" si="47"/>
        <v>Arithmetic</v>
      </c>
      <c r="RS116" s="27" t="str">
        <f t="shared" ca="1" si="47"/>
        <v>Arithmetic</v>
      </c>
      <c r="RT116" s="27" t="str">
        <f t="shared" ca="1" si="47"/>
        <v>Arithmetic</v>
      </c>
      <c r="RU116" s="27" t="str">
        <f t="shared" ca="1" si="47"/>
        <v>Arithmetic</v>
      </c>
      <c r="RV116" s="27" t="str">
        <f t="shared" ca="1" si="47"/>
        <v>Arithmetic</v>
      </c>
      <c r="RW116" s="27" t="str">
        <f t="shared" ca="1" si="47"/>
        <v>Arithmetic</v>
      </c>
      <c r="RX116" s="27" t="str">
        <f t="shared" ca="1" si="47"/>
        <v>Arithmetic</v>
      </c>
      <c r="RY116" s="27" t="str">
        <f t="shared" ca="1" si="47"/>
        <v>Arithmetic</v>
      </c>
      <c r="RZ116" s="27" t="str">
        <f t="shared" ca="1" si="47"/>
        <v>Arithmetic</v>
      </c>
      <c r="SA116" s="27" t="str">
        <f t="shared" ca="1" si="47"/>
        <v>Arithmetic</v>
      </c>
      <c r="SB116" s="27" t="str">
        <f t="shared" ca="1" si="47"/>
        <v>Arithmetic</v>
      </c>
      <c r="SC116" s="27" t="str">
        <f t="shared" ca="1" si="47"/>
        <v>Arithmetic</v>
      </c>
      <c r="SD116" s="27" t="str">
        <f t="shared" ca="1" si="47"/>
        <v>Arithmetic</v>
      </c>
      <c r="SE116" s="27" t="str">
        <f t="shared" ca="1" si="47"/>
        <v>Arithmetic</v>
      </c>
      <c r="SF116" s="27" t="str">
        <f t="shared" ca="1" si="47"/>
        <v>Arithmetic</v>
      </c>
      <c r="SG116" s="27" t="str">
        <f t="shared" ca="1" si="47"/>
        <v>Arithmetic</v>
      </c>
      <c r="SH116" s="27" t="str">
        <f t="shared" ca="1" si="47"/>
        <v>Arithmetic</v>
      </c>
      <c r="SI116" s="27" t="str">
        <f t="shared" ca="1" si="47"/>
        <v>Arithmetic</v>
      </c>
      <c r="SJ116" s="27" t="str">
        <f t="shared" ca="1" si="47"/>
        <v>Arithmetic</v>
      </c>
      <c r="SK116" s="27" t="str">
        <f t="shared" ca="1" si="47"/>
        <v>Arithmetic</v>
      </c>
      <c r="SL116" s="27" t="str">
        <f t="shared" ca="1" si="47"/>
        <v>Arithmetic</v>
      </c>
      <c r="SM116" s="27" t="str">
        <f t="shared" ca="1" si="47"/>
        <v>Arithmetic</v>
      </c>
      <c r="SN116" s="27" t="str">
        <f t="shared" ca="1" si="47"/>
        <v>Arithmetic</v>
      </c>
      <c r="SO116" s="27" t="str">
        <f t="shared" ca="1" si="47"/>
        <v>Arithmetic</v>
      </c>
      <c r="SP116" s="27" t="str">
        <f t="shared" ca="1" si="47"/>
        <v>Arithmetic</v>
      </c>
      <c r="SQ116" s="27" t="str">
        <f t="shared" ca="1" si="47"/>
        <v>Arithmetic</v>
      </c>
      <c r="SR116" s="27" t="str">
        <f t="shared" ca="1" si="47"/>
        <v>Arithmetic</v>
      </c>
      <c r="SS116" s="27" t="str">
        <f t="shared" ca="1" si="47"/>
        <v>Arithmetic</v>
      </c>
      <c r="ST116" s="27" t="str">
        <f t="shared" ca="1" si="47"/>
        <v>Arithmetic</v>
      </c>
      <c r="SU116" s="27" t="str">
        <f t="shared" ca="1" si="47"/>
        <v>Arithmetic</v>
      </c>
      <c r="SV116" s="27" t="str">
        <f t="shared" ca="1" si="47"/>
        <v>Arithmetic</v>
      </c>
      <c r="SW116" s="27" t="str">
        <f t="shared" ca="1" si="47"/>
        <v>Arithmetic</v>
      </c>
      <c r="SX116" s="27" t="str">
        <f t="shared" ca="1" si="47"/>
        <v>Arithmetic</v>
      </c>
      <c r="SY116" s="27" t="str">
        <f t="shared" ca="1" si="47"/>
        <v>Arithmetic</v>
      </c>
      <c r="SZ116" s="27" t="str">
        <f t="shared" ca="1" si="47"/>
        <v>Arithmetic</v>
      </c>
      <c r="TA116" s="27" t="str">
        <f t="shared" ca="1" si="47"/>
        <v>Arithmetic</v>
      </c>
      <c r="TB116" s="27" t="str">
        <f t="shared" ca="1" si="47"/>
        <v>Arithmetic</v>
      </c>
      <c r="TC116" s="27" t="str">
        <f t="shared" ca="1" si="47"/>
        <v>Arithmetic</v>
      </c>
      <c r="TD116" s="27" t="str">
        <f t="shared" ca="1" si="47"/>
        <v>Arithmetic</v>
      </c>
      <c r="TE116" s="27" t="str">
        <f t="shared" ca="1" si="47"/>
        <v>Arithmetic</v>
      </c>
      <c r="TF116" s="27" t="str">
        <f t="shared" ca="1" si="47"/>
        <v>Arithmetic</v>
      </c>
      <c r="TG116" s="27" t="str">
        <f t="shared" ca="1" si="47"/>
        <v>Arithmetic</v>
      </c>
      <c r="TH116" s="27" t="str">
        <f t="shared" ca="1" si="47"/>
        <v>Arithmetic</v>
      </c>
      <c r="TI116" s="27" t="str">
        <f t="shared" ca="1" si="47"/>
        <v>Arithmetic</v>
      </c>
      <c r="TJ116" s="27" t="str">
        <f t="shared" ca="1" si="47"/>
        <v>Arithmetic</v>
      </c>
      <c r="TK116" s="27" t="str">
        <f t="shared" ca="1" si="47"/>
        <v>Arithmetic</v>
      </c>
      <c r="TL116" s="27" t="str">
        <f t="shared" ca="1" si="47"/>
        <v>Arithmetic</v>
      </c>
      <c r="TM116" s="27" t="str">
        <f t="shared" ca="1" si="47"/>
        <v>Arithmetic</v>
      </c>
      <c r="TN116" s="27" t="str">
        <f t="shared" ca="1" si="47"/>
        <v>Arithmetic</v>
      </c>
      <c r="TO116" s="27" t="str">
        <f t="shared" ca="1" si="47"/>
        <v>Arithmetic</v>
      </c>
      <c r="TP116" s="27" t="str">
        <f t="shared" ca="1" si="47"/>
        <v>Arithmetic</v>
      </c>
      <c r="TQ116" s="27" t="str">
        <f t="shared" ca="1" si="47"/>
        <v>Arithmetic</v>
      </c>
      <c r="TR116" s="27" t="str">
        <f t="shared" ca="1" si="47"/>
        <v>Arithmetic</v>
      </c>
      <c r="TS116" s="27" t="str">
        <f t="shared" ca="1" si="47"/>
        <v>Arithmetic</v>
      </c>
      <c r="TT116" s="27" t="str">
        <f t="shared" ca="1" si="47"/>
        <v>Arithmetic</v>
      </c>
      <c r="TU116" s="27" t="str">
        <f t="shared" ca="1" si="47"/>
        <v>Arithmetic</v>
      </c>
      <c r="TV116" s="27" t="str">
        <f t="shared" ca="1" si="47"/>
        <v>Arithmetic</v>
      </c>
      <c r="TW116" s="27" t="str">
        <f t="shared" ca="1" si="47"/>
        <v>Arithmetic</v>
      </c>
      <c r="TX116" s="27" t="str">
        <f t="shared" ca="1" si="47"/>
        <v>Arithmetic</v>
      </c>
      <c r="TY116" s="27" t="str">
        <f t="shared" ca="1" si="47"/>
        <v>Arithmetic</v>
      </c>
      <c r="TZ116" s="27" t="str">
        <f t="shared" ca="1" si="47"/>
        <v>Arithmetic</v>
      </c>
      <c r="UA116" s="27" t="str">
        <f t="shared" ca="1" si="47"/>
        <v>Arithmetic</v>
      </c>
      <c r="UB116" s="27" t="str">
        <f t="shared" ca="1" si="47"/>
        <v>Arithmetic</v>
      </c>
      <c r="UC116" s="27" t="str">
        <f t="shared" ca="1" si="47"/>
        <v>Arithmetic</v>
      </c>
      <c r="UD116" s="27" t="str">
        <f t="shared" ca="1" si="47"/>
        <v>Arithmetic</v>
      </c>
      <c r="UE116" s="27" t="str">
        <f t="shared" ca="1" si="47"/>
        <v>Arithmetic</v>
      </c>
      <c r="UF116" s="27" t="str">
        <f t="shared" ca="1" si="47"/>
        <v>Arithmetic</v>
      </c>
      <c r="UG116" s="27" t="str">
        <f t="shared" ca="1" si="47"/>
        <v>Arithmetic</v>
      </c>
      <c r="UH116" s="27" t="str">
        <f t="shared" ca="1" si="47"/>
        <v>Arithmetic</v>
      </c>
      <c r="UI116" s="27" t="str">
        <f t="shared" ca="1" si="47"/>
        <v>Arithmetic</v>
      </c>
      <c r="UJ116" s="27" t="str">
        <f t="shared" ca="1" si="47"/>
        <v>Arithmetic</v>
      </c>
      <c r="UK116" s="27" t="str">
        <f t="shared" ca="1" si="47"/>
        <v>Arithmetic</v>
      </c>
      <c r="UL116" s="27" t="str">
        <f t="shared" ca="1" si="47"/>
        <v>Arithmetic</v>
      </c>
      <c r="UM116" s="27" t="str">
        <f t="shared" ca="1" si="47"/>
        <v>Arithmetic</v>
      </c>
      <c r="UN116" s="27" t="str">
        <f t="shared" ca="1" si="47"/>
        <v>Arithmetic</v>
      </c>
      <c r="UO116" s="27" t="str">
        <f t="shared" ca="1" si="47"/>
        <v>Arithmetic</v>
      </c>
      <c r="UP116" s="27" t="str">
        <f t="shared" ca="1" si="47"/>
        <v>Arithmetic</v>
      </c>
      <c r="UQ116" s="27" t="str">
        <f t="shared" ca="1" si="47"/>
        <v>Arithmetic</v>
      </c>
      <c r="UR116" s="27" t="str">
        <f t="shared" ca="1" si="47"/>
        <v>Arithmetic</v>
      </c>
      <c r="US116" s="27" t="str">
        <f t="shared" ca="1" si="47"/>
        <v>Arithmetic</v>
      </c>
      <c r="UT116" s="27" t="str">
        <f t="shared" ca="1" si="47"/>
        <v>Arithmetic</v>
      </c>
      <c r="UU116" s="27" t="str">
        <f t="shared" ca="1" si="47"/>
        <v>Arithmetic</v>
      </c>
      <c r="UV116" s="27" t="str">
        <f t="shared" ca="1" si="47"/>
        <v>Arithmetic</v>
      </c>
      <c r="UW116" s="27" t="str">
        <f t="shared" ca="1" si="47"/>
        <v>Arithmetic</v>
      </c>
      <c r="UX116" s="27" t="str">
        <f t="shared" ca="1" si="47"/>
        <v>Arithmetic</v>
      </c>
      <c r="UY116" s="27" t="str">
        <f t="shared" ca="1" si="47"/>
        <v>Arithmetic</v>
      </c>
      <c r="UZ116" s="27" t="str">
        <f t="shared" ca="1" si="47"/>
        <v>Arithmetic</v>
      </c>
      <c r="VA116" s="27" t="str">
        <f t="shared" ca="1" si="47"/>
        <v>Arithmetic</v>
      </c>
      <c r="VB116" s="27" t="str">
        <f t="shared" ref="VB116:WB116" ca="1" si="48">IF(VB108&gt;=0,"Arithmetic", "Geometric")</f>
        <v>Arithmetic</v>
      </c>
      <c r="VC116" s="27" t="str">
        <f t="shared" ca="1" si="48"/>
        <v>Arithmetic</v>
      </c>
      <c r="VD116" s="27" t="str">
        <f t="shared" ca="1" si="48"/>
        <v>Arithmetic</v>
      </c>
      <c r="VE116" s="27" t="str">
        <f t="shared" ca="1" si="48"/>
        <v>Arithmetic</v>
      </c>
      <c r="VF116" s="27" t="str">
        <f t="shared" ca="1" si="48"/>
        <v>Arithmetic</v>
      </c>
      <c r="VG116" s="27" t="str">
        <f t="shared" ca="1" si="48"/>
        <v>Arithmetic</v>
      </c>
      <c r="VH116" s="27" t="str">
        <f t="shared" ca="1" si="48"/>
        <v>Arithmetic</v>
      </c>
      <c r="VI116" s="27" t="str">
        <f t="shared" ca="1" si="48"/>
        <v>Arithmetic</v>
      </c>
      <c r="VJ116" s="27" t="str">
        <f t="shared" ca="1" si="48"/>
        <v>Arithmetic</v>
      </c>
      <c r="VK116" s="27" t="str">
        <f t="shared" ca="1" si="48"/>
        <v>Arithmetic</v>
      </c>
      <c r="VL116" s="27" t="str">
        <f t="shared" ca="1" si="48"/>
        <v>Arithmetic</v>
      </c>
      <c r="VM116" s="27" t="str">
        <f t="shared" ca="1" si="48"/>
        <v>Arithmetic</v>
      </c>
      <c r="VN116" s="27" t="str">
        <f t="shared" ca="1" si="48"/>
        <v>Arithmetic</v>
      </c>
      <c r="VO116" s="27" t="str">
        <f t="shared" ca="1" si="48"/>
        <v>Arithmetic</v>
      </c>
      <c r="VP116" s="27" t="str">
        <f t="shared" ca="1" si="48"/>
        <v>Arithmetic</v>
      </c>
      <c r="VQ116" s="27" t="str">
        <f t="shared" ca="1" si="48"/>
        <v>Arithmetic</v>
      </c>
      <c r="VR116" s="27" t="str">
        <f t="shared" ca="1" si="48"/>
        <v>Arithmetic</v>
      </c>
      <c r="VS116" s="27" t="str">
        <f t="shared" ca="1" si="48"/>
        <v>Arithmetic</v>
      </c>
      <c r="VT116" s="27" t="str">
        <f t="shared" ca="1" si="48"/>
        <v>Arithmetic</v>
      </c>
      <c r="VU116" s="27" t="str">
        <f t="shared" ca="1" si="48"/>
        <v>Arithmetic</v>
      </c>
      <c r="VV116" s="27" t="str">
        <f t="shared" ca="1" si="48"/>
        <v>Arithmetic</v>
      </c>
      <c r="VW116" s="27" t="str">
        <f t="shared" ca="1" si="48"/>
        <v>Arithmetic</v>
      </c>
      <c r="VX116" s="27" t="str">
        <f t="shared" ca="1" si="48"/>
        <v>Arithmetic</v>
      </c>
      <c r="VY116" s="27" t="str">
        <f t="shared" ca="1" si="48"/>
        <v>Arithmetic</v>
      </c>
      <c r="VZ116" s="27" t="str">
        <f t="shared" ca="1" si="48"/>
        <v>Arithmetic</v>
      </c>
      <c r="WA116" s="27" t="str">
        <f t="shared" ca="1" si="48"/>
        <v>Arithmetic</v>
      </c>
      <c r="WB116" s="27" t="str">
        <f t="shared" ca="1" si="48"/>
        <v>Arithmetic</v>
      </c>
    </row>
    <row r="117" spans="1:600" ht="12.75" x14ac:dyDescent="0.2">
      <c r="A117" s="286">
        <v>1</v>
      </c>
      <c r="B117" s="287">
        <f t="shared" ref="B117:D117" si="49">D19</f>
        <v>822101.5</v>
      </c>
      <c r="C117" s="287">
        <f t="shared" si="49"/>
        <v>164420.30000000002</v>
      </c>
      <c r="D117" s="287">
        <f t="shared" si="49"/>
        <v>657681.20000000007</v>
      </c>
      <c r="E117" s="288" t="e">
        <f t="shared" ref="E117:E166" ca="1" si="50">SUM(P117:R117)</f>
        <v>#VALUE!</v>
      </c>
      <c r="F117" s="289">
        <f t="shared" ref="F117:F166" si="51">SUM(S117:U117)</f>
        <v>0</v>
      </c>
      <c r="G117" s="290" t="e">
        <f t="shared" ref="G117:G166" ca="1" si="52">SUM(V117:X117)</f>
        <v>#VALUE!</v>
      </c>
      <c r="H117" s="2"/>
      <c r="I117" s="291">
        <f t="shared" ref="I117:K117" si="53">J19</f>
        <v>822101.5</v>
      </c>
      <c r="J117" s="291">
        <f t="shared" si="53"/>
        <v>0</v>
      </c>
      <c r="K117" s="291">
        <f t="shared" si="53"/>
        <v>822101.5</v>
      </c>
      <c r="L117" s="288" t="e">
        <f t="shared" ref="L117:L166" ca="1" si="54">SUM(Z117:AB117)</f>
        <v>#VALUE!</v>
      </c>
      <c r="M117" s="289">
        <f t="shared" ref="M117:M166" si="55">SUM(AC117:AE117)</f>
        <v>0</v>
      </c>
      <c r="N117" s="290" t="e">
        <f t="shared" ref="N117:N166" ca="1" si="56">SUM(AF117:AH117)</f>
        <v>#VALUE!</v>
      </c>
      <c r="P117" s="292" t="e">
        <f t="shared" ref="P117:P148" ca="1" si="57">IF(B117&lt;=0,0,-$J$13*(1+AW117)*$J$15*(1+$J$9+BF117)*(1+$D$10+BodyOfLightDamageTaken)*(1+$AP117)/(D$14*(1+BodyOfLightDefense)*D$16*(1+$AM117))*I117/(MyInfantry_UnitHealth-CrystalShield))</f>
        <v>#VALUE!</v>
      </c>
      <c r="Q117" s="293" t="e">
        <f t="shared" ref="Q117:Q148" ca="1" si="58">IF(B117&lt;=0,0,-$K$13*(1+AX117)*$K$15*(1+$K$9+CrystalLance+BG117)*(1+$K$10+BodyOfLightDamageTaken)*(1+$AP117)/(D$14*(1+BodyOfLightDefense+BandsOfSteel)*D$16*(1+$AM117))*J117/(MyInfantry_UnitHealth-CrystalShield))</f>
        <v>#VALUE!</v>
      </c>
      <c r="R117" s="294" t="e">
        <f t="shared" ref="R117:R148" ca="1" si="59">IF(B117&lt;=0,0,-$L$13*$L$15*(1+FlameCharge)*(1+AY117)*(1+$L$9+RangedStrike+Volley+CrystalGunpowder+FlameCharge_Damage)*(1+BH117)*(1+$D$10+BodyOfLightDamageTaken)*(1+$AP117)/(D$14*(1+BodyOfLightDefense)*D$16*(1+$AM117))*K117/(MyInfantry_UnitHealth-CrystalShield))</f>
        <v>#VALUE!</v>
      </c>
      <c r="S117" s="295">
        <f t="shared" ref="S117:S148" si="60">IF(C117&lt;=0,0, IF($B117&gt;0,0,
-$J$13*(1+AW117)*$J$15*(1+$J$9+MasterBrawler+BF117)*(1+$E$10+IncandescentField)*(1+$AQ117)/(E$14*E$16*(1+$AN117))
)*I117/MyLancer_UnitHealth)</f>
        <v>0</v>
      </c>
      <c r="T117" s="296">
        <f t="shared" ref="T117:T148" si="61">IF(C117&lt;=0,0, IF($B117&gt;0,0,
-$K$13*(1+AX117)*$K$15*(1+$K$9+CrystalLance+BG117)*(1+$E$10+IncandescentField)*(1+$AQ117)/(E$14*E$16*(1+$AN117)
)*J117/MyLancer_UnitHealth))</f>
        <v>0</v>
      </c>
      <c r="U117" s="297">
        <f t="shared" ref="U117:U148" si="62">IF(C117&lt;=0,0, IF($B117&gt;0,0,
-$L$13*$L$15*(1+FlameCharge)*(1+AY117)*(1+$L$9+RangedStrike+Volley+CrystalGunpowder+FlameCharge_Damage+BH117)*(1+$E$10+IncandescentField)*(1+$AQ16)/(E$14*E$16*(1+$AN117)
)*K117/MyLancer_UnitHealth))</f>
        <v>0</v>
      </c>
      <c r="V117" s="298">
        <f t="shared" ref="V117:V148" si="63">IF(D117&lt;=0,0, IF(SUM(B117:C117)&gt;0,0,
-$J$13*(1+AW117)*$J$15*(1+$J$9+BF117)*(1+$D$10)*(1+$AR117)/($D$14*$D$16*(1+$AO117))
)*I117/MyMarksman_UnitHealth)</f>
        <v>0</v>
      </c>
      <c r="W117" s="299" t="e">
        <f t="shared" ref="W117:W148" ca="1" si="64">IF(D117&lt;=0,0,IF(SUM(B117:C117)&gt;0,Ambusher,1)*-$K$13*(1+AX117)*$K$15*(1+$K$9+CrystalLance+Charge+BG117)*(1+$F$10)*(1+$AR117)/(F$14*(1)*F$16*(1+$AO117))*J117/(MyMarksman_UnitHealth))</f>
        <v>#VALUE!</v>
      </c>
      <c r="X117" s="300">
        <f t="shared" ref="X117:X148" si="65">IF(D117&lt;=0,0, IF(SUM(B117:C117)&gt;0,0,
-$L$13*$L$15*(1+FlameCharge)*(1+AY117)*(1+$L$9+RangedStrike+Volley+CrystalGunpowder+FlameCharge_Damage+BH117)*(1+$F$10+BodyOfLightDamageTaken)*(1+$AR117)/(F$14*(1+BodyOfLightDefense)*(1+$AO117)*F$16)
)*K117/MyMarksman_UnitHealth)</f>
        <v>0</v>
      </c>
      <c r="Y117" s="2"/>
      <c r="Z117" s="292" t="e">
        <f t="shared" ref="Z117:Z148" ca="1" si="66">IF(I117&lt;=0,0,-$D$13*(1+AJ117)*$D$15*(1+$D$9+AS117)*(1+$J$10+BodyOfLightDamageTaken)*(1+BC117)/(J$14*(1+BodyOfLightDefense)*J$16*(1+AZ117))*B117/(FoeInfantry_UnitHealth-CrystalShield))</f>
        <v>#VALUE!</v>
      </c>
      <c r="AA117" s="293" t="e">
        <f t="shared" ref="AA117:AA148" ca="1" si="67">IF(I117&lt;=0,0,-$E$13*(1+AK117)*$E$15*(1+$E$9+CrystalLance+AT117)*(1+$J$10+BodyOfLightDamageTaken)*(1+BC117)/(J$14*(1+BodyOfLightDefense+BandsOfSteel)*J$16*(1+AZ117))*C117/(FoeInfantry_UnitHealth-CrystalShield))</f>
        <v>#VALUE!</v>
      </c>
      <c r="AB117" s="294" t="e">
        <f t="shared" ref="AB117:AB148" ca="1" si="68">IF(I117&lt;=0,0,-$F$13*(1+AL117)*$F$15*(1+FlameCharge)*(1+$F$9+RangedStrike+Volley+CrystalGunpowder+FlameCharge_Damage+AU117)*(1+$J$10+BodyOfLightDamageTaken)*(1+BC117)/(J$14*(1+BodyOfLightDefense)*J$16*(1+AZ117))*D117/(FoeInfantry_UnitHealth-CrystalShield))</f>
        <v>#VALUE!</v>
      </c>
      <c r="AC117" s="295">
        <f t="shared" ref="AC117:AC148" si="69">IF(J117&lt;=0,0, IF($I117&gt;0,0,
-$D$13*(1+AJ117)*$D$15*(1+$D$9+MasterBrawler+AS117)*(1+$K$10+IncandescentField)*(1+BD117)/(K$14*(1+BA117)*K$16)
)*B117/FoeLancer_UnitHealth)</f>
        <v>0</v>
      </c>
      <c r="AD117" s="296">
        <f t="shared" ref="AD117:AD148" si="70">IF(J117&lt;=0,0, IF($I117&gt;0,0,
-$E$13*(1+AK117)*$E$15*(1+$E$9+CrystalLance+AT117)*(1+$K$10+IncandescentField)*(1+BD117)/(K$14*(1+BA117)*K$16
)*C117/FoeLancer_UnitHealth))</f>
        <v>0</v>
      </c>
      <c r="AE117" s="297">
        <f t="shared" ref="AE117:AE148" si="71">IF(J117&lt;=0,0, IF($I117&gt;0,0,
-$F$13*(1+AL117)*$F$15*(1+FlameCharge)*(1+$F$9+RangedStrike+Volley+CrystalGunpowder+FlameCharge_Damage+AU117)*(1+$K$10+IncandescentField)*(1+BD117)/(K$14*(1+BA117)*K$16
)*D117/FoeLancer_UnitHealth))</f>
        <v>0</v>
      </c>
      <c r="AF117" s="298">
        <f t="shared" ref="AF117:AF148" si="72">IF(K117&lt;=0,0, IF(SUM(I117:J117)&gt;0,0,
-$D$13*(1+AJ117)*$D$15*(1+$D$9+AS117)*(1+$J$10)*(1+BE117)/(J$14*(1+BB117)*J$16)
)*B117/FoeMarksman_UnitHealth)</f>
        <v>0</v>
      </c>
      <c r="AG117" s="299" t="e">
        <f t="shared" ref="AG117:AG148" ca="1" si="73">IF(K117&lt;=0,0,IF(SUM(I117:J117)&gt;0,Ambusher,1)*-$E$13*(1+AK117)*$E$15*(1+$E$9+CrystalLance+Charge+AT117)*(1+$L$10)*(1+BE117)/(L$14*(1+BB117)*L$16)*C117/(FoeMarksman_UnitHealth))</f>
        <v>#VALUE!</v>
      </c>
      <c r="AH117" s="300">
        <f t="shared" ref="AH117:AH148" si="74">IF(K117&lt;=0,0, IF(SUM(I117:J117)&gt;0,0,
-$F$13*(1+AL117)*$F$15*(1+FlameCharge)*(1+$F$9+RangedStrike+Volley+CrystalGunpowder+FlameCharge_Damage+AU117)*(1+$L$10+BodyOfLightDamageTaken)*(1+BE117)/(L$14*(1+BB117)*(1+BodyOfLightDefense)*L$16)
)*D117/FoeMarksman_UnitHealth)</f>
        <v>0</v>
      </c>
      <c r="AJ117" s="301" t="e">
        <f t="array" aca="1" ref="AJ117" ca="1">SUM(
   IF($BL$102:$WB$102="Friend",1,0)*IF($BL$103:$WB$103=AJ$116,1,0)*IF($BL$111:$WB$111=AJ$115,1,0)*IF($BL$116:$WB$116="Geometric",1,0)*$BL$114:$WB$114*(POWER($BL117:$WB117,$BL$112:$WB$112)+IF($BL117:$WB117=0,0,-1))
)
+SUM(
    IF($BL$102:$WB$102="Foe",1,0)*IF($BL$103:$WB$103=AW$116,1,0)*IF($BL$111:$WB$111=AW$115,1,0)*$BL$115:$WB$115*IF($BL$116:$WB$116="Geometric",1,0)*(POWER(1+$BL117:$WB117,$BL$113:$WB$113)+IF($BL117:$WB117=0,0,-1))
)
+SUM(
   IF($BL$102:$WB$102="Friend",1,0)*IF($BL$103:$WB$103=AJ$116,1,0)*IF($BL$111:$WB$111=AJ$115,1,0)*IF($BL$116:$WB$116="Arithmetic",1,0)*$BL$114:$WB$114*$BL117:$WB117*$BL$112:$WB$112)
+SUM(
    IF($BL$102:$WB$102="Foe",1,0)*IF($BL$103:$WB$103=AW$116,1,0)*IF($BL$111:$WB$111=AW$115,1,0)*$BL$115:$WB$115*IF($BL$116:$WB$116="Arithmetic",1,0)*$BL117:$WB117*$BL$113:$WB$113
)</f>
        <v>#VALUE!</v>
      </c>
      <c r="AK117" s="301" t="e">
        <f t="array" aca="1" ref="AK117" ca="1">SUM(
   IF($BL$102:$WB$102="Friend",1,0)*IF($BL$103:$WB$103=AK$116,1,0)*IF($BL$111:$WB$111=AK$115,1,0)*IF($BL$116:$WB$116="Geometric",1,0)*$BL$114:$WB$114*(POWER($BL117:$WB117,$BL$112:$WB$112)+IF($BL117:$WB117=0,0,-1))
)
+SUM(
    IF($BL$102:$WB$102="Foe",1,0)*IF($BL$103:$WB$103=AX$116,1,0)*IF($BL$111:$WB$111=AX$115,1,0)*$BL$115:$WB$115*IF($BL$116:$WB$116="Geometric",1,0)*(POWER(1+$BL117:$WB117,$BL$113:$WB$113)+IF($BL117:$WB117=0,0,-1))
)
+SUM(
   IF($BL$102:$WB$102="Friend",1,0)*IF($BL$103:$WB$103=AK$116,1,0)*IF($BL$111:$WB$111=AK$115,1,0)*IF($BL$116:$WB$116="Arithmetic",1,0)*$BL$114:$WB$114*$BL117:$WB117*$BL$112:$WB$112)
+SUM(
    IF($BL$102:$WB$102="Foe",1,0)*IF($BL$103:$WB$103=AX$116,1,0)*IF($BL$111:$WB$111=AX$115,1,0)*$BL$115:$WB$115*IF($BL$116:$WB$116="Arithmetic",1,0)*$BL117:$WB117*$BL$113:$WB$113
)</f>
        <v>#VALUE!</v>
      </c>
      <c r="AL117" s="301" t="e">
        <f t="array" aca="1" ref="AL117" ca="1">SUM(
   IF($BL$102:$WB$102="Friend",1,0)*IF($BL$103:$WB$103=AL$116,1,0)*IF($BL$111:$WB$111=AL$115,1,0)*IF($BL$116:$WB$116="Geometric",1,0)*$BL$114:$WB$114*(POWER($BL117:$WB117,$BL$112:$WB$112)+IF($BL117:$WB117=0,0,-1))
)
+SUM(
    IF($BL$102:$WB$102="Foe",1,0)*IF($BL$103:$WB$103=AY$116,1,0)*IF($BL$111:$WB$111=AY$115,1,0)*$BL$115:$WB$115*IF($BL$116:$WB$116="Geometric",1,0)*(POWER(1+$BL117:$WB117,$BL$113:$WB$113)+IF($BL117:$WB117=0,0,-1))
)
+SUM(
   IF($BL$102:$WB$102="Friend",1,0)*IF($BL$103:$WB$103=AL$116,1,0)*IF($BL$111:$WB$111=AL$115,1,0)*IF($BL$116:$WB$116="Arithmetic",1,0)*$BL$114:$WB$114*$BL117:$WB117*$BL$112:$WB$112)
+SUM(
    IF($BL$102:$WB$102="Foe",1,0)*IF($BL$103:$WB$103=AY$116,1,0)*IF($BL$111:$WB$111=AY$115,1,0)*$BL$115:$WB$115*IF($BL$116:$WB$116="Arithmetic",1,0)*$BL117:$WB117*$BL$113:$WB$113
)</f>
        <v>#VALUE!</v>
      </c>
      <c r="AM117" s="301" t="e">
        <f t="array" aca="1" ref="AM117" ca="1">SUM(
   IF($BL$102:$WB$102="Friend",1,0)*IF($BL$103:$WB$103=AM$116,1,0)*IF($BL$111:$WB$111=AM$115,1,0)*IF($BL$116:$WB$116="Geometric",1,0)*$BL$114:$WB$114*(POWER($BL117:$WB117,$BL$112:$WB$112)+IF($BL117:$WB117=0,0,-1))
)
+SUM(
    IF($BL$102:$WB$102="Foe",1,0)*IF($BL$103:$WB$103=AZ$116,1,0)*IF($BL$111:$WB$111=AZ$115,1,0)*$BL$115:$WB$115*IF($BL$116:$WB$116="Geometric",1,0)*(POWER(1+$BL117:$WB117,$BL$113:$WB$113)+IF($BL117:$WB117=0,0,-1))
)
+SUM(
   IF($BL$102:$WB$102="Friend",1,0)*IF($BL$103:$WB$103=AM$116,1,0)*IF($BL$111:$WB$111=AM$115,1,0)*IF($BL$116:$WB$116="Arithmetic",1,0)*$BL$114:$WB$114*$BL117:$WB117*$BL$112:$WB$112)
+SUM(
    IF($BL$102:$WB$102="Foe",1,0)*IF($BL$103:$WB$103=AZ$116,1,0)*IF($BL$111:$WB$111=AZ$115,1,0)*$BL$115:$WB$115*IF($BL$116:$WB$116="Arithmetic",1,0)*$BL117:$WB117*$BL$113:$WB$113
)</f>
        <v>#VALUE!</v>
      </c>
      <c r="AN117" s="301" t="e">
        <f t="array" aca="1" ref="AN117" ca="1">SUM(
   IF($BL$102:$WB$102="Friend",1,0)*IF($BL$103:$WB$103=AN$116,1,0)*IF($BL$111:$WB$111=AN$115,1,0)*IF($BL$116:$WB$116="Geometric",1,0)*$BL$114:$WB$114*(POWER($BL117:$WB117,$BL$112:$WB$112)+IF($BL117:$WB117=0,0,-1))
)
+SUM(
    IF($BL$102:$WB$102="Foe",1,0)*IF($BL$103:$WB$103=BA$116,1,0)*IF($BL$111:$WB$111=BA$115,1,0)*$BL$115:$WB$115*IF($BL$116:$WB$116="Geometric",1,0)*(POWER(1+$BL117:$WB117,$BL$113:$WB$113)+IF($BL117:$WB117=0,0,-1))
)
+SUM(
   IF($BL$102:$WB$102="Friend",1,0)*IF($BL$103:$WB$103=AN$116,1,0)*IF($BL$111:$WB$111=AN$115,1,0)*IF($BL$116:$WB$116="Arithmetic",1,0)*$BL$114:$WB$114*$BL117:$WB117*$BL$112:$WB$112)
+SUM(
    IF($BL$102:$WB$102="Foe",1,0)*IF($BL$103:$WB$103=BA$116,1,0)*IF($BL$111:$WB$111=BA$115,1,0)*$BL$115:$WB$115*IF($BL$116:$WB$116="Arithmetic",1,0)*$BL117:$WB117*$BL$113:$WB$113
)</f>
        <v>#VALUE!</v>
      </c>
      <c r="AO117" s="301" t="e">
        <f t="array" aca="1" ref="AO117" ca="1">SUM(
   IF($BL$102:$WB$102="Friend",1,0)*IF($BL$103:$WB$103=AO$116,1,0)*IF($BL$111:$WB$111=AO$115,1,0)*IF($BL$116:$WB$116="Geometric",1,0)*$BL$114:$WB$114*(POWER($BL117:$WB117,$BL$112:$WB$112)+IF($BL117:$WB117=0,0,-1))
)
+SUM(
    IF($BL$102:$WB$102="Foe",1,0)*IF($BL$103:$WB$103=BB$116,1,0)*IF($BL$111:$WB$111=BB$115,1,0)*$BL$115:$WB$115*IF($BL$116:$WB$116="Geometric",1,0)*(POWER(1+$BL117:$WB117,$BL$113:$WB$113)+IF($BL117:$WB117=0,0,-1))
)
+SUM(
   IF($BL$102:$WB$102="Friend",1,0)*IF($BL$103:$WB$103=AO$116,1,0)*IF($BL$111:$WB$111=AO$115,1,0)*IF($BL$116:$WB$116="Arithmetic",1,0)*$BL$114:$WB$114*$BL117:$WB117*$BL$112:$WB$112)
+SUM(
    IF($BL$102:$WB$102="Foe",1,0)*IF($BL$103:$WB$103=BB$116,1,0)*IF($BL$111:$WB$111=BB$115,1,0)*$BL$115:$WB$115*IF($BL$116:$WB$116="Arithmetic",1,0)*$BL117:$WB117*$BL$113:$WB$113
)</f>
        <v>#VALUE!</v>
      </c>
      <c r="AP117" s="301" t="e">
        <f t="array" aca="1" ref="AP117" ca="1">SUM(
   IF($BL$102:$WB$102="Friend",1,0)*IF($BL$103:$WB$103=AP$116,1,0)*IF($BL$111:$WB$111=AP$115,1,0)*IF($BL$116:$WB$116="Geometric",1,0)*$BL$114:$WB$114*(POWER($BL117:$WB117,$BL$112:$WB$112)+IF($BL117:$WB117=0,0,-1))
)
+SUM(
    IF($BL$102:$WB$102="Foe",1,0)*IF($BL$103:$WB$103=BC$116,1,0)*IF($BL$111:$WB$111=BC$115,1,0)*$BL$115:$WB$115*IF($BL$116:$WB$116="Geometric",1,0)*(POWER(1+$BL117:$WB117,$BL$113:$WB$113)+IF($BL117:$WB117=0,0,-1))
)
+SUM(
   IF($BL$102:$WB$102="Friend",1,0)*IF($BL$103:$WB$103=AP$116,1,0)*IF($BL$111:$WB$111=AP$115,1,0)*IF($BL$116:$WB$116="Arithmetic",1,0)*$BL$114:$WB$114*$BL117:$WB117*$BL$112:$WB$112)
+SUM(
    IF($BL$102:$WB$102="Foe",1,0)*IF($BL$103:$WB$103=BC$116,1,0)*IF($BL$111:$WB$111=BC$115,1,0)*$BL$115:$WB$115*IF($BL$116:$WB$116="Arithmetic",1,0)*$BL117:$WB117*$BL$113:$WB$113
)</f>
        <v>#VALUE!</v>
      </c>
      <c r="AQ117" s="301" t="e">
        <f t="array" aca="1" ref="AQ117" ca="1">SUM(
   IF($BL$102:$WB$102="Friend",1,0)*IF($BL$103:$WB$103=AQ$116,1,0)*IF($BL$111:$WB$111=AQ$115,1,0)*IF($BL$116:$WB$116="Geometric",1,0)*$BL$114:$WB$114*(POWER($BL117:$WB117,$BL$112:$WB$112)+IF($BL117:$WB117=0,0,-1))
)
+SUM(
    IF($BL$102:$WB$102="Foe",1,0)*IF($BL$103:$WB$103=BD$116,1,0)*IF($BL$111:$WB$111=BD$115,1,0)*$BL$115:$WB$115*IF($BL$116:$WB$116="Geometric",1,0)*(POWER(1+$BL117:$WB117,$BL$113:$WB$113)+IF($BL117:$WB117=0,0,-1))
)
+SUM(
   IF($BL$102:$WB$102="Friend",1,0)*IF($BL$103:$WB$103=AQ$116,1,0)*IF($BL$111:$WB$111=AQ$115,1,0)*IF($BL$116:$WB$116="Arithmetic",1,0)*$BL$114:$WB$114*$BL117:$WB117*$BL$112:$WB$112)
+SUM(
    IF($BL$102:$WB$102="Foe",1,0)*IF($BL$103:$WB$103=BD$116,1,0)*IF($BL$111:$WB$111=BD$115,1,0)*$BL$115:$WB$115*IF($BL$116:$WB$116="Arithmetic",1,0)*$BL117:$WB117*$BL$113:$WB$113
)</f>
        <v>#VALUE!</v>
      </c>
      <c r="AR117" s="301" t="e">
        <f t="array" aca="1" ref="AR117" ca="1">SUM(
   IF($BL$102:$WB$102="Friend",1,0)*IF($BL$103:$WB$103=AR$116,1,0)*IF($BL$111:$WB$111=AR$115,1,0)*IF($BL$116:$WB$116="Geometric",1,0)*$BL$114:$WB$114*(POWER($BL117:$WB117,$BL$112:$WB$112)+IF($BL117:$WB117=0,0,-1))
)
+SUM(
    IF($BL$102:$WB$102="Foe",1,0)*IF($BL$103:$WB$103=BE$116,1,0)*IF($BL$111:$WB$111=BE$115,1,0)*$BL$115:$WB$115*IF($BL$116:$WB$116="Geometric",1,0)*(POWER(1+$BL117:$WB117,$BL$113:$WB$113)+IF($BL117:$WB117=0,0,-1))
)
+SUM(
   IF($BL$102:$WB$102="Friend",1,0)*IF($BL$103:$WB$103=AR$116,1,0)*IF($BL$111:$WB$111=AR$115,1,0)*IF($BL$116:$WB$116="Arithmetic",1,0)*$BL$114:$WB$114*$BL117:$WB117*$BL$112:$WB$112)
+SUM(
    IF($BL$102:$WB$102="Foe",1,0)*IF($BL$103:$WB$103=BE$116,1,0)*IF($BL$111:$WB$111=BE$115,1,0)*$BL$115:$WB$115*IF($BL$116:$WB$116="Arithmetic",1,0)*$BL117:$WB117*$BL$113:$WB$113
)</f>
        <v>#VALUE!</v>
      </c>
      <c r="AS117" s="301" t="e">
        <f t="array" aca="1" ref="AS117" ca="1">SUM(
   IF($BL$102:$WB$102="Friend",1,0)*IF($BL$103:$WB$103=AS$116,1,0)*IF($BL$111:$WB$111=AS$115,1,0)*IF($BL$116:$WB$116="Geometric",1,0)*$BL$114:$WB$114*(POWER($BL117:$WB117,$BL$112:$WB$112)+IF($BL117:$WB117=0,0,-1))
)
+SUM(
    IF($BL$102:$WB$102="Foe",1,0)*IF($BL$103:$WB$103=BF$116,1,0)*IF($BL$111:$WB$111=BF$115,1,0)*$BL$115:$WB$115*IF($BL$116:$WB$116="Geometric",1,0)*(POWER(1+$BL117:$WB117,$BL$113:$WB$113)+IF($BL117:$WB117=0,0,-1))
)
+SUM(
   IF($BL$102:$WB$102="Friend",1,0)*IF($BL$103:$WB$103=AS$116,1,0)*IF($BL$111:$WB$111=AS$115,1,0)*IF($BL$116:$WB$116="Arithmetic",1,0)*$BL$114:$WB$114*$BL117:$WB117*$BL$112:$WB$112)
+SUM(
    IF($BL$102:$WB$102="Foe",1,0)*IF($BL$103:$WB$103=BF$116,1,0)*IF($BL$111:$WB$111=BF$115,1,0)*$BL$115:$WB$115*IF($BL$116:$WB$116="Arithmetic",1,0)*$BL117:$WB117*$BL$113:$WB$113
)</f>
        <v>#VALUE!</v>
      </c>
      <c r="AT117" s="301" t="e">
        <f t="array" aca="1" ref="AT117" ca="1">SUM(
   IF($BL$102:$WB$102="Friend",1,0)*IF($BL$103:$WB$103=AT$116,1,0)*IF($BL$111:$WB$111=AT$115,1,0)*IF($BL$116:$WB$116="Geometric",1,0)*$BL$114:$WB$114*(POWER($BL117:$WB117,$BL$112:$WB$112)+IF($BL117:$WB117=0,0,-1))
)
+SUM(
    IF($BL$102:$WB$102="Foe",1,0)*IF($BL$103:$WB$103=BG$116,1,0)*IF($BL$111:$WB$111=BG$115,1,0)*$BL$115:$WB$115*IF($BL$116:$WB$116="Geometric",1,0)*(POWER(1+$BL117:$WB117,$BL$113:$WB$113)+IF($BL117:$WB117=0,0,-1))
)
+SUM(
   IF($BL$102:$WB$102="Friend",1,0)*IF($BL$103:$WB$103=AT$116,1,0)*IF($BL$111:$WB$111=AT$115,1,0)*IF($BL$116:$WB$116="Arithmetic",1,0)*$BL$114:$WB$114*$BL117:$WB117*$BL$112:$WB$112)
+SUM(
    IF($BL$102:$WB$102="Foe",1,0)*IF($BL$103:$WB$103=BG$116,1,0)*IF($BL$111:$WB$111=BG$115,1,0)*$BL$115:$WB$115*IF($BL$116:$WB$116="Arithmetic",1,0)*$BL117:$WB117*$BL$113:$WB$113
)</f>
        <v>#VALUE!</v>
      </c>
      <c r="AU117" s="301" t="e">
        <f t="array" aca="1" ref="AU117" ca="1">SUM(
   IF($BL$102:$WB$102="Friend",1,0)*IF($BL$103:$WB$103=AU$116,1,0)*IF($BL$111:$WB$111=AU$115,1,0)*IF($BL$116:$WB$116="Geometric",1,0)*$BL$114:$WB$114*(POWER($BL117:$WB117,$BL$112:$WB$112)+IF($BL117:$WB117=0,0,-1))
)
+SUM(
    IF($BL$102:$WB$102="Foe",1,0)*IF($BL$103:$WB$103=BH$116,1,0)*IF($BL$111:$WB$111=BH$115,1,0)*$BL$115:$WB$115*IF($BL$116:$WB$116="Geometric",1,0)*(POWER(1+$BL117:$WB117,$BL$113:$WB$113)+IF($BL117:$WB117=0,0,-1))
)
+SUM(
   IF($BL$102:$WB$102="Friend",1,0)*IF($BL$103:$WB$103=AU$116,1,0)*IF($BL$111:$WB$111=AU$115,1,0)*IF($BL$116:$WB$116="Arithmetic",1,0)*$BL$114:$WB$114*$BL117:$WB117*$BL$112:$WB$112)
+SUM(
    IF($BL$102:$WB$102="Foe",1,0)*IF($BL$103:$WB$103=BH$116,1,0)*IF($BL$111:$WB$111=BH$115,1,0)*$BL$115:$WB$115*IF($BL$116:$WB$116="Arithmetic",1,0)*$BL117:$WB117*$BL$113:$WB$113
)</f>
        <v>#VALUE!</v>
      </c>
      <c r="AW117" s="301" t="e">
        <f t="array" aca="1" ref="AW117" ca="1">SUM(
   IF($BL$102:$WB$102="Friend",1,0)*IF($BL$103:$WB$103=AW$116,1,0)*IF($BL$111:$WB$111=AW$115,1,0)*$BL$115:$WB$115*IF($BL$116:$WB$116="Geometric",1,0)*(POWER($BL117:$WB117,$BL$113:$WB$113)+IF($BL117:$WB117=0,0,-1)))
+SUM(
    IF($BL$102:$WB$102="Foe",1,0)*IF($BL$103:$WB$103=AW$116,1,0)*IF($BL$111:$WB$111=AW$115,1,0)*$BL$114:$WB$114*IF($BL$116:$WB$116="Geometric",1,0)*(POWER($BL117:$WB117,$BL$112:$WB$112)+IF($BL117:$WB117=0,0,-1)))
+SUM(
   IF($BL$102:$WB$102="Friend",1,0)*IF($BL$103:$WB$103=AW$116,1,0)*IF($BL$111:$WB$111=AW$115,1,0)*$BL$115:$WB$115*IF($BL$116:$WB$116="Arithmetic",1,0)*$BL117:$WB117*$BL$113:$WB$113)
+SUM(
    IF($BL$102:$WB$102="Foe",1,0)*IF($BL$103:$WB$103=AW$116,1,0)*IF($BL$111:$WB$111=AW$115,1,0)*$BL$114:$WB$114*IF($BL$116:$WB$116="Arithmetic",1,0)*$BL117:$WB117*$BL$112:$WB$112)</f>
        <v>#VALUE!</v>
      </c>
      <c r="AX117" s="301" t="e">
        <f t="array" aca="1" ref="AX117" ca="1">SUM(
   IF($BL$102:$WB$102="Friend",1,0)*IF($BL$103:$WB$103=AX$116,1,0)*IF($BL$111:$WB$111=AX$115,1,0)*$BL$115:$WB$115*IF($BL$116:$WB$116="Geometric",1,0)*(POWER($BL117:$WB117,$BL$113:$WB$113)+IF($BL117:$WB117=0,0,-1)))
+SUM(
    IF($BL$102:$WB$102="Foe",1,0)*IF($BL$103:$WB$103=AX$116,1,0)*IF($BL$111:$WB$111=AX$115,1,0)*$BL$114:$WB$114*IF($BL$116:$WB$116="Geometric",1,0)*(POWER($BL117:$WB117,$BL$112:$WB$112)+IF($BL117:$WB117=0,0,-1)))
+SUM(
   IF($BL$102:$WB$102="Friend",1,0)*IF($BL$103:$WB$103=AX$116,1,0)*IF($BL$111:$WB$111=AX$115,1,0)*$BL$115:$WB$115*IF($BL$116:$WB$116="Arithmetic",1,0)*$BL117:$WB117*$BL$113:$WB$113)
+SUM(
    IF($BL$102:$WB$102="Foe",1,0)*IF($BL$103:$WB$103=AX$116,1,0)*IF($BL$111:$WB$111=AX$115,1,0)*$BL$114:$WB$114*IF($BL$116:$WB$116="Arithmetic",1,0)*$BL117:$WB117*$BL$112:$WB$112)</f>
        <v>#VALUE!</v>
      </c>
      <c r="AY117" s="301" t="e">
        <f t="array" aca="1" ref="AY117" ca="1">SUM(
   IF($BL$102:$WB$102="Friend",1,0)*IF($BL$103:$WB$103=AY$116,1,0)*IF($BL$111:$WB$111=AY$115,1,0)*$BL$115:$WB$115*IF($BL$116:$WB$116="Geometric",1,0)*(POWER($BL117:$WB117,$BL$113:$WB$113)+IF($BL117:$WB117=0,0,-1)))
+SUM(
    IF($BL$102:$WB$102="Foe",1,0)*IF($BL$103:$WB$103=AY$116,1,0)*IF($BL$111:$WB$111=AY$115,1,0)*$BL$114:$WB$114*IF($BL$116:$WB$116="Geometric",1,0)*(POWER($BL117:$WB117,$BL$112:$WB$112)+IF($BL117:$WB117=0,0,-1)))
+SUM(
   IF($BL$102:$WB$102="Friend",1,0)*IF($BL$103:$WB$103=AY$116,1,0)*IF($BL$111:$WB$111=AY$115,1,0)*$BL$115:$WB$115*IF($BL$116:$WB$116="Arithmetic",1,0)*$BL117:$WB117*$BL$113:$WB$113)
+SUM(
    IF($BL$102:$WB$102="Foe",1,0)*IF($BL$103:$WB$103=AY$116,1,0)*IF($BL$111:$WB$111=AY$115,1,0)*$BL$114:$WB$114*IF($BL$116:$WB$116="Arithmetic",1,0)*$BL117:$WB117*$BL$112:$WB$112)</f>
        <v>#VALUE!</v>
      </c>
      <c r="AZ117" s="301" t="e">
        <f t="array" aca="1" ref="AZ117" ca="1">SUM(
   IF($BL$102:$WB$102="Friend",1,0)*IF($BL$103:$WB$103=AZ$116,1,0)*IF($BL$111:$WB$111=AZ$115,1,0)*$BL$115:$WB$115*IF($BL$116:$WB$116="Geometric",1,0)*(POWER($BL117:$WB117,$BL$113:$WB$113)+IF($BL117:$WB117=0,0,-1)))
+SUM(
    IF($BL$102:$WB$102="Foe",1,0)*IF($BL$103:$WB$103=AZ$116,1,0)*IF($BL$111:$WB$111=AZ$115,1,0)*$BL$114:$WB$114*IF($BL$116:$WB$116="Geometric",1,0)*(POWER($BL117:$WB117,$BL$112:$WB$112)+IF($BL117:$WB117=0,0,-1)))
+SUM(
   IF($BL$102:$WB$102="Friend",1,0)*IF($BL$103:$WB$103=AZ$116,1,0)*IF($BL$111:$WB$111=AZ$115,1,0)*$BL$115:$WB$115*IF($BL$116:$WB$116="Arithmetic",1,0)*$BL117:$WB117*$BL$113:$WB$113)
+SUM(
    IF($BL$102:$WB$102="Foe",1,0)*IF($BL$103:$WB$103=AZ$116,1,0)*IF($BL$111:$WB$111=AZ$115,1,0)*$BL$114:$WB$114*IF($BL$116:$WB$116="Arithmetic",1,0)*$BL117:$WB117*$BL$112:$WB$112)</f>
        <v>#VALUE!</v>
      </c>
      <c r="BA117" s="301" t="e">
        <f t="array" aca="1" ref="BA117" ca="1">SUM(
   IF($BL$102:$WB$102="Friend",1,0)*IF($BL$103:$WB$103=BA$116,1,0)*IF($BL$111:$WB$111=BA$115,1,0)*$BL$115:$WB$115*IF($BL$116:$WB$116="Geometric",1,0)*(POWER($BL117:$WB117,$BL$113:$WB$113)+IF($BL117:$WB117=0,0,-1)))
+SUM(
    IF($BL$102:$WB$102="Foe",1,0)*IF($BL$103:$WB$103=BA$116,1,0)*IF($BL$111:$WB$111=BA$115,1,0)*$BL$114:$WB$114*IF($BL$116:$WB$116="Geometric",1,0)*(POWER($BL117:$WB117,$BL$112:$WB$112)+IF($BL117:$WB117=0,0,-1)))
+SUM(
   IF($BL$102:$WB$102="Friend",1,0)*IF($BL$103:$WB$103=BA$116,1,0)*IF($BL$111:$WB$111=BA$115,1,0)*$BL$115:$WB$115*IF($BL$116:$WB$116="Arithmetic",1,0)*$BL117:$WB117*$BL$113:$WB$113)
+SUM(
    IF($BL$102:$WB$102="Foe",1,0)*IF($BL$103:$WB$103=BA$116,1,0)*IF($BL$111:$WB$111=BA$115,1,0)*$BL$114:$WB$114*IF($BL$116:$WB$116="Arithmetic",1,0)*$BL117:$WB117*$BL$112:$WB$112)</f>
        <v>#VALUE!</v>
      </c>
      <c r="BB117" s="301" t="e">
        <f t="array" aca="1" ref="BB117" ca="1">SUM(
   IF($BL$102:$WB$102="Friend",1,0)*IF($BL$103:$WB$103=BB$116,1,0)*IF($BL$111:$WB$111=BB$115,1,0)*$BL$115:$WB$115*IF($BL$116:$WB$116="Geometric",1,0)*(POWER($BL117:$WB117,$BL$113:$WB$113)+IF($BL117:$WB117=0,0,-1)))
+SUM(
    IF($BL$102:$WB$102="Foe",1,0)*IF($BL$103:$WB$103=BB$116,1,0)*IF($BL$111:$WB$111=BB$115,1,0)*$BL$114:$WB$114*IF($BL$116:$WB$116="Geometric",1,0)*(POWER($BL117:$WB117,$BL$112:$WB$112)+IF($BL117:$WB117=0,0,-1)))
+SUM(
   IF($BL$102:$WB$102="Friend",1,0)*IF($BL$103:$WB$103=BB$116,1,0)*IF($BL$111:$WB$111=BB$115,1,0)*$BL$115:$WB$115*IF($BL$116:$WB$116="Arithmetic",1,0)*$BL117:$WB117*$BL$113:$WB$113)
+SUM(
    IF($BL$102:$WB$102="Foe",1,0)*IF($BL$103:$WB$103=BB$116,1,0)*IF($BL$111:$WB$111=BB$115,1,0)*$BL$114:$WB$114*IF($BL$116:$WB$116="Arithmetic",1,0)*$BL117:$WB117*$BL$112:$WB$112)</f>
        <v>#VALUE!</v>
      </c>
      <c r="BC117" s="301" t="e">
        <f t="array" aca="1" ref="BC117" ca="1">SUM(
   IF($BL$102:$WB$102="Friend",1,0)*IF($BL$103:$WB$103=BC$116,1,0)*IF($BL$111:$WB$111=BC$115,1,0)*$BL$115:$WB$115*IF($BL$116:$WB$116="Geometric",1,0)*(POWER($BL117:$WB117,$BL$113:$WB$113)+IF($BL117:$WB117=0,0,-1)))
+SUM(
    IF($BL$102:$WB$102="Foe",1,0)*IF($BL$103:$WB$103=BC$116,1,0)*IF($BL$111:$WB$111=BC$115,1,0)*$BL$114:$WB$114*IF($BL$116:$WB$116="Geometric",1,0)*(POWER($BL117:$WB117,$BL$112:$WB$112)+IF($BL117:$WB117=0,0,-1)))
+SUM(
   IF($BL$102:$WB$102="Friend",1,0)*IF($BL$103:$WB$103=BC$116,1,0)*IF($BL$111:$WB$111=BC$115,1,0)*$BL$115:$WB$115*IF($BL$116:$WB$116="Arithmetic",1,0)*$BL117:$WB117*$BL$113:$WB$113)
+SUM(
    IF($BL$102:$WB$102="Foe",1,0)*IF($BL$103:$WB$103=BC$116,1,0)*IF($BL$111:$WB$111=BC$115,1,0)*$BL$114:$WB$114*IF($BL$116:$WB$116="Arithmetic",1,0)*$BL117:$WB117*$BL$112:$WB$112)</f>
        <v>#VALUE!</v>
      </c>
      <c r="BD117" s="301" t="e">
        <f t="array" aca="1" ref="BD117" ca="1">SUM(
   IF($BL$102:$WB$102="Friend",1,0)*IF($BL$103:$WB$103=BD$116,1,0)*IF($BL$111:$WB$111=BD$115,1,0)*$BL$115:$WB$115*IF($BL$116:$WB$116="Geometric",1,0)*(POWER($BL117:$WB117,$BL$113:$WB$113)+IF($BL117:$WB117=0,0,-1)))
+SUM(
    IF($BL$102:$WB$102="Foe",1,0)*IF($BL$103:$WB$103=BD$116,1,0)*IF($BL$111:$WB$111=BD$115,1,0)*$BL$114:$WB$114*IF($BL$116:$WB$116="Geometric",1,0)*(POWER($BL117:$WB117,$BL$112:$WB$112)+IF($BL117:$WB117=0,0,-1)))
+SUM(
   IF($BL$102:$WB$102="Friend",1,0)*IF($BL$103:$WB$103=BD$116,1,0)*IF($BL$111:$WB$111=BD$115,1,0)*$BL$115:$WB$115*IF($BL$116:$WB$116="Arithmetic",1,0)*$BL117:$WB117*$BL$113:$WB$113)
+SUM(
    IF($BL$102:$WB$102="Foe",1,0)*IF($BL$103:$WB$103=BD$116,1,0)*IF($BL$111:$WB$111=BD$115,1,0)*$BL$114:$WB$114*IF($BL$116:$WB$116="Arithmetic",1,0)*$BL117:$WB117*$BL$112:$WB$112)</f>
        <v>#VALUE!</v>
      </c>
      <c r="BE117" s="301" t="e">
        <f t="array" aca="1" ref="BE117" ca="1">SUM(
   IF($BL$102:$WB$102="Friend",1,0)*IF($BL$103:$WB$103=BE$116,1,0)*IF($BL$111:$WB$111=BE$115,1,0)*$BL$115:$WB$115*IF($BL$116:$WB$116="Geometric",1,0)*(POWER($BL117:$WB117,$BL$113:$WB$113)+IF($BL117:$WB117=0,0,-1)))
+SUM(
    IF($BL$102:$WB$102="Foe",1,0)*IF($BL$103:$WB$103=BE$116,1,0)*IF($BL$111:$WB$111=BE$115,1,0)*$BL$114:$WB$114*IF($BL$116:$WB$116="Geometric",1,0)*(POWER($BL117:$WB117,$BL$112:$WB$112)+IF($BL117:$WB117=0,0,-1)))
+SUM(
   IF($BL$102:$WB$102="Friend",1,0)*IF($BL$103:$WB$103=BE$116,1,0)*IF($BL$111:$WB$111=BE$115,1,0)*$BL$115:$WB$115*IF($BL$116:$WB$116="Arithmetic",1,0)*$BL117:$WB117*$BL$113:$WB$113)
+SUM(
    IF($BL$102:$WB$102="Foe",1,0)*IF($BL$103:$WB$103=BE$116,1,0)*IF($BL$111:$WB$111=BE$115,1,0)*$BL$114:$WB$114*IF($BL$116:$WB$116="Arithmetic",1,0)*$BL117:$WB117*$BL$112:$WB$112)</f>
        <v>#VALUE!</v>
      </c>
      <c r="BF117" s="301" t="e">
        <f t="array" aca="1" ref="BF117" ca="1">SUM(
   IF($BL$102:$WB$102="Friend",1,0)*IF($BL$103:$WB$103=BF$116,1,0)*IF($BL$111:$WB$111=BF$115,1,0)*$BL$115:$WB$115*IF($BL$116:$WB$116="Geometric",1,0)*(POWER($BL117:$WB117,$BL$113:$WB$113)+IF($BL117:$WB117=0,0,-1)))
+SUM(
    IF($BL$102:$WB$102="Foe",1,0)*IF($BL$103:$WB$103=BF$116,1,0)*IF($BL$111:$WB$111=BF$115,1,0)*$BL$114:$WB$114*IF($BL$116:$WB$116="Geometric",1,0)*(POWER($BL117:$WB117,$BL$112:$WB$112)+IF($BL117:$WB117=0,0,-1)))
+SUM(
   IF($BL$102:$WB$102="Friend",1,0)*IF($BL$103:$WB$103=BF$116,1,0)*IF($BL$111:$WB$111=BF$115,1,0)*$BL$115:$WB$115*IF($BL$116:$WB$116="Arithmetic",1,0)*$BL117:$WB117*$BL$113:$WB$113)
+SUM(
    IF($BL$102:$WB$102="Foe",1,0)*IF($BL$103:$WB$103=BF$116,1,0)*IF($BL$111:$WB$111=BF$115,1,0)*$BL$114:$WB$114*IF($BL$116:$WB$116="Arithmetic",1,0)*$BL117:$WB117*$BL$112:$WB$112)</f>
        <v>#VALUE!</v>
      </c>
      <c r="BG117" s="301" t="e">
        <f t="array" aca="1" ref="BG117" ca="1">SUM(
   IF($BL$102:$WB$102="Friend",1,0)*IF($BL$103:$WB$103=BG$116,1,0)*IF($BL$111:$WB$111=BG$115,1,0)*$BL$115:$WB$115*IF($BL$116:$WB$116="Geometric",1,0)*(POWER($BL117:$WB117,$BL$113:$WB$113)+IF($BL117:$WB117=0,0,-1)))
+SUM(
    IF($BL$102:$WB$102="Foe",1,0)*IF($BL$103:$WB$103=BG$116,1,0)*IF($BL$111:$WB$111=BG$115,1,0)*$BL$114:$WB$114*IF($BL$116:$WB$116="Geometric",1,0)*(POWER($BL117:$WB117,$BL$112:$WB$112)+IF($BL117:$WB117=0,0,-1)))
+SUM(
   IF($BL$102:$WB$102="Friend",1,0)*IF($BL$103:$WB$103=BG$116,1,0)*IF($BL$111:$WB$111=BG$115,1,0)*$BL$115:$WB$115*IF($BL$116:$WB$116="Arithmetic",1,0)*$BL117:$WB117*$BL$113:$WB$113)
+SUM(
    IF($BL$102:$WB$102="Foe",1,0)*IF($BL$103:$WB$103=BG$116,1,0)*IF($BL$111:$WB$111=BG$115,1,0)*$BL$114:$WB$114*IF($BL$116:$WB$116="Arithmetic",1,0)*$BL117:$WB117*$BL$112:$WB$112)</f>
        <v>#VALUE!</v>
      </c>
      <c r="BH117" s="301" t="e">
        <f t="array" aca="1" ref="BH117" ca="1">SUM(
   IF($BL$102:$WB$102="Friend",1,0)*IF($BL$103:$WB$103=BH$116,1,0)*IF($BL$111:$WB$111=BH$115,1,0)*$BL$115:$WB$115*IF($BL$116:$WB$116="Geometric",1,0)*(POWER($BL117:$WB117,$BL$113:$WB$113)+IF($BL117:$WB117=0,0,-1)))
+SUM(
    IF($BL$102:$WB$102="Foe",1,0)*IF($BL$103:$WB$103=BH$116,1,0)*IF($BL$111:$WB$111=BH$115,1,0)*$BL$114:$WB$114*IF($BL$116:$WB$116="Geometric",1,0)*(POWER($BL117:$WB117,$BL$112:$WB$112)+IF($BL117:$WB117=0,0,-1)))
+SUM(
   IF($BL$102:$WB$102="Friend",1,0)*IF($BL$103:$WB$103=BH$116,1,0)*IF($BL$111:$WB$111=BH$115,1,0)*$BL$115:$WB$115*IF($BL$116:$WB$116="Arithmetic",1,0)*$BL117:$WB117*$BL$113:$WB$113)
+SUM(
    IF($BL$102:$WB$102="Foe",1,0)*IF($BL$103:$WB$103=BH$116,1,0)*IF($BL$111:$WB$111=BH$115,1,0)*$BL$114:$WB$114*IF($BL$116:$WB$116="Arithmetic",1,0)*$BL117:$WB117*$BL$112:$WB$112)</f>
        <v>#VALUE!</v>
      </c>
      <c r="BI117" s="301" t="e">
        <f t="array" aca="1" ref="BI117" ca="1">SUM(
   IF($BL$102:$WB$102="Friend",1,0)*IF($BL$103:$WB$103=BI$116,1,0)*IF($BL$111:$WB$111=BI$115,1,0)*$BL$115:$WB$115*POWER($BL117:$WB117,
                       $BL$113:$WB$113))
+SUM(
    IF($BL$102:$WB$102="Foe",1,0)*IF($BL$103:$WB$103=BI$116,1,0)*IF($BL$111:$WB$111=BI$115,1,0)*$BL$114:$WB$114*POWER($BL117:$WB117,
$BL$112:$WB$112)
)</f>
        <v>#VALUE!</v>
      </c>
      <c r="BK117" s="109"/>
      <c r="BL117" s="301" t="e">
        <f t="shared" ref="BL117:LF117" ca="1" si="75">IF(BL$106="Turn-based",
IF($A117&lt;BL$109,0,IF(MOD($A117,BL$109)&lt;BL$110,1,0)),
1)*MIN(ROUNDUP(MAX(0,RAND()-(1-BL$107)),0),1)*(IF(BL$108&lt;0,1+BL$108,BL$108))</f>
        <v>#VALUE!</v>
      </c>
      <c r="BM117" s="301" t="e">
        <f t="shared" ca="1" si="75"/>
        <v>#VALUE!</v>
      </c>
      <c r="BN117" s="301" t="e">
        <f t="shared" ca="1" si="75"/>
        <v>#VALUE!</v>
      </c>
      <c r="BO117" s="301" t="e">
        <f t="shared" ca="1" si="75"/>
        <v>#VALUE!</v>
      </c>
      <c r="BP117" s="301" t="e">
        <f t="shared" ca="1" si="75"/>
        <v>#VALUE!</v>
      </c>
      <c r="BQ117" s="301" t="e">
        <f t="shared" ca="1" si="75"/>
        <v>#VALUE!</v>
      </c>
      <c r="BR117" s="301" t="e">
        <f t="shared" ca="1" si="75"/>
        <v>#VALUE!</v>
      </c>
      <c r="BS117" s="301" t="e">
        <f t="shared" ca="1" si="75"/>
        <v>#VALUE!</v>
      </c>
      <c r="BT117" s="301" t="e">
        <f t="shared" ca="1" si="75"/>
        <v>#VALUE!</v>
      </c>
      <c r="BU117" s="301" t="e">
        <f t="shared" ca="1" si="75"/>
        <v>#VALUE!</v>
      </c>
      <c r="BV117" s="301" t="e">
        <f t="shared" ca="1" si="75"/>
        <v>#VALUE!</v>
      </c>
      <c r="BW117" s="301" t="e">
        <f t="shared" ca="1" si="75"/>
        <v>#VALUE!</v>
      </c>
      <c r="BX117" s="301" t="e">
        <f t="shared" ca="1" si="75"/>
        <v>#VALUE!</v>
      </c>
      <c r="BY117" s="301" t="e">
        <f t="shared" ca="1" si="75"/>
        <v>#VALUE!</v>
      </c>
      <c r="BZ117" s="301" t="e">
        <f t="shared" ca="1" si="75"/>
        <v>#VALUE!</v>
      </c>
      <c r="CA117" s="301" t="e">
        <f t="shared" ca="1" si="75"/>
        <v>#VALUE!</v>
      </c>
      <c r="CB117" s="301" t="e">
        <f t="shared" ca="1" si="75"/>
        <v>#VALUE!</v>
      </c>
      <c r="CC117" s="301" t="e">
        <f t="shared" ca="1" si="75"/>
        <v>#VALUE!</v>
      </c>
      <c r="CD117" s="301" t="e">
        <f t="shared" ca="1" si="75"/>
        <v>#VALUE!</v>
      </c>
      <c r="CE117" s="301" t="e">
        <f t="shared" ca="1" si="75"/>
        <v>#VALUE!</v>
      </c>
      <c r="CF117" s="301" t="e">
        <f t="shared" ca="1" si="75"/>
        <v>#VALUE!</v>
      </c>
      <c r="CG117" s="301" t="e">
        <f t="shared" ca="1" si="75"/>
        <v>#VALUE!</v>
      </c>
      <c r="CH117" s="301" t="e">
        <f t="shared" ca="1" si="75"/>
        <v>#VALUE!</v>
      </c>
      <c r="CI117" s="301" t="e">
        <f t="shared" ca="1" si="75"/>
        <v>#VALUE!</v>
      </c>
      <c r="CJ117" s="301" t="e">
        <f t="shared" ca="1" si="75"/>
        <v>#VALUE!</v>
      </c>
      <c r="CK117" s="301" t="e">
        <f t="shared" ca="1" si="75"/>
        <v>#VALUE!</v>
      </c>
      <c r="CL117" s="301" t="e">
        <f t="shared" ca="1" si="75"/>
        <v>#VALUE!</v>
      </c>
      <c r="CM117" s="301" t="e">
        <f t="shared" ca="1" si="75"/>
        <v>#VALUE!</v>
      </c>
      <c r="CN117" s="301" t="e">
        <f t="shared" ca="1" si="75"/>
        <v>#VALUE!</v>
      </c>
      <c r="CO117" s="301" t="e">
        <f t="shared" ca="1" si="75"/>
        <v>#VALUE!</v>
      </c>
      <c r="CP117" s="301" t="e">
        <f t="shared" ca="1" si="75"/>
        <v>#VALUE!</v>
      </c>
      <c r="CQ117" s="301" t="e">
        <f t="shared" ca="1" si="75"/>
        <v>#VALUE!</v>
      </c>
      <c r="CR117" s="301" t="e">
        <f t="shared" ca="1" si="75"/>
        <v>#VALUE!</v>
      </c>
      <c r="CS117" s="301" t="e">
        <f t="shared" ca="1" si="75"/>
        <v>#VALUE!</v>
      </c>
      <c r="CT117" s="301" t="e">
        <f t="shared" ca="1" si="75"/>
        <v>#VALUE!</v>
      </c>
      <c r="CU117" s="301" t="e">
        <f t="shared" ca="1" si="75"/>
        <v>#VALUE!</v>
      </c>
      <c r="CV117" s="301" t="e">
        <f t="shared" ca="1" si="75"/>
        <v>#VALUE!</v>
      </c>
      <c r="CW117" s="301" t="e">
        <f t="shared" ca="1" si="75"/>
        <v>#VALUE!</v>
      </c>
      <c r="CX117" s="301" t="e">
        <f t="shared" ca="1" si="75"/>
        <v>#VALUE!</v>
      </c>
      <c r="CY117" s="301" t="e">
        <f t="shared" ca="1" si="75"/>
        <v>#VALUE!</v>
      </c>
      <c r="CZ117" s="301" t="e">
        <f t="shared" ca="1" si="75"/>
        <v>#VALUE!</v>
      </c>
      <c r="DA117" s="301" t="e">
        <f t="shared" ca="1" si="75"/>
        <v>#VALUE!</v>
      </c>
      <c r="DB117" s="301" t="e">
        <f t="shared" ca="1" si="75"/>
        <v>#VALUE!</v>
      </c>
      <c r="DC117" s="301" t="e">
        <f t="shared" ca="1" si="75"/>
        <v>#VALUE!</v>
      </c>
      <c r="DD117" s="301" t="e">
        <f t="shared" ca="1" si="75"/>
        <v>#VALUE!</v>
      </c>
      <c r="DE117" s="301" t="e">
        <f t="shared" ca="1" si="75"/>
        <v>#VALUE!</v>
      </c>
      <c r="DF117" s="301" t="e">
        <f t="shared" ca="1" si="75"/>
        <v>#VALUE!</v>
      </c>
      <c r="DG117" s="301" t="e">
        <f t="shared" ca="1" si="75"/>
        <v>#VALUE!</v>
      </c>
      <c r="DH117" s="301" t="e">
        <f t="shared" ca="1" si="75"/>
        <v>#VALUE!</v>
      </c>
      <c r="DI117" s="301" t="e">
        <f t="shared" ca="1" si="75"/>
        <v>#VALUE!</v>
      </c>
      <c r="DJ117" s="301" t="e">
        <f t="shared" ca="1" si="75"/>
        <v>#VALUE!</v>
      </c>
      <c r="DK117" s="301" t="e">
        <f t="shared" ca="1" si="75"/>
        <v>#VALUE!</v>
      </c>
      <c r="DL117" s="301" t="e">
        <f t="shared" ca="1" si="75"/>
        <v>#VALUE!</v>
      </c>
      <c r="DM117" s="301" t="e">
        <f t="shared" ca="1" si="75"/>
        <v>#VALUE!</v>
      </c>
      <c r="DN117" s="301" t="e">
        <f t="shared" ca="1" si="75"/>
        <v>#VALUE!</v>
      </c>
      <c r="DO117" s="301" t="e">
        <f t="shared" ca="1" si="75"/>
        <v>#VALUE!</v>
      </c>
      <c r="DP117" s="301" t="e">
        <f t="shared" ca="1" si="75"/>
        <v>#VALUE!</v>
      </c>
      <c r="DQ117" s="301" t="e">
        <f t="shared" ca="1" si="75"/>
        <v>#VALUE!</v>
      </c>
      <c r="DR117" s="301" t="e">
        <f t="shared" ca="1" si="75"/>
        <v>#VALUE!</v>
      </c>
      <c r="DS117" s="301" t="e">
        <f t="shared" ca="1" si="75"/>
        <v>#VALUE!</v>
      </c>
      <c r="DT117" s="301" t="e">
        <f t="shared" ca="1" si="75"/>
        <v>#VALUE!</v>
      </c>
      <c r="DU117" s="301" t="e">
        <f t="shared" ca="1" si="75"/>
        <v>#VALUE!</v>
      </c>
      <c r="DV117" s="301" t="e">
        <f t="shared" ca="1" si="75"/>
        <v>#VALUE!</v>
      </c>
      <c r="DW117" s="301" t="e">
        <f t="shared" ca="1" si="75"/>
        <v>#VALUE!</v>
      </c>
      <c r="DX117" s="301" t="e">
        <f t="shared" ca="1" si="75"/>
        <v>#VALUE!</v>
      </c>
      <c r="DY117" s="301" t="e">
        <f t="shared" ca="1" si="75"/>
        <v>#VALUE!</v>
      </c>
      <c r="DZ117" s="301" t="e">
        <f t="shared" ca="1" si="75"/>
        <v>#VALUE!</v>
      </c>
      <c r="EA117" s="301" t="e">
        <f t="shared" ca="1" si="75"/>
        <v>#VALUE!</v>
      </c>
      <c r="EB117" s="301" t="e">
        <f t="shared" ca="1" si="75"/>
        <v>#VALUE!</v>
      </c>
      <c r="EC117" s="301" t="e">
        <f t="shared" ca="1" si="75"/>
        <v>#VALUE!</v>
      </c>
      <c r="ED117" s="301" t="e">
        <f t="shared" ca="1" si="75"/>
        <v>#VALUE!</v>
      </c>
      <c r="EE117" s="301" t="e">
        <f t="shared" ca="1" si="75"/>
        <v>#VALUE!</v>
      </c>
      <c r="EF117" s="301" t="e">
        <f t="shared" ca="1" si="75"/>
        <v>#VALUE!</v>
      </c>
      <c r="EG117" s="301" t="e">
        <f t="shared" ca="1" si="75"/>
        <v>#VALUE!</v>
      </c>
      <c r="EH117" s="301" t="e">
        <f t="shared" ca="1" si="75"/>
        <v>#VALUE!</v>
      </c>
      <c r="EI117" s="301" t="e">
        <f t="shared" ca="1" si="75"/>
        <v>#VALUE!</v>
      </c>
      <c r="EJ117" s="301" t="e">
        <f t="shared" ca="1" si="75"/>
        <v>#VALUE!</v>
      </c>
      <c r="EK117" s="301" t="e">
        <f t="shared" ca="1" si="75"/>
        <v>#VALUE!</v>
      </c>
      <c r="EL117" s="301" t="e">
        <f t="shared" ca="1" si="75"/>
        <v>#VALUE!</v>
      </c>
      <c r="EM117" s="301" t="e">
        <f t="shared" ca="1" si="75"/>
        <v>#VALUE!</v>
      </c>
      <c r="EN117" s="301" t="e">
        <f t="shared" ca="1" si="75"/>
        <v>#VALUE!</v>
      </c>
      <c r="EO117" s="301" t="e">
        <f t="shared" ca="1" si="75"/>
        <v>#VALUE!</v>
      </c>
      <c r="EP117" s="301" t="e">
        <f t="shared" ca="1" si="75"/>
        <v>#VALUE!</v>
      </c>
      <c r="EQ117" s="301" t="e">
        <f t="shared" ca="1" si="75"/>
        <v>#VALUE!</v>
      </c>
      <c r="ER117" s="301" t="e">
        <f t="shared" ca="1" si="75"/>
        <v>#VALUE!</v>
      </c>
      <c r="ES117" s="301" t="e">
        <f t="shared" ca="1" si="75"/>
        <v>#VALUE!</v>
      </c>
      <c r="ET117" s="301" t="e">
        <f t="shared" ca="1" si="75"/>
        <v>#VALUE!</v>
      </c>
      <c r="EU117" s="301" t="e">
        <f t="shared" ca="1" si="75"/>
        <v>#VALUE!</v>
      </c>
      <c r="EV117" s="301" t="e">
        <f t="shared" ca="1" si="75"/>
        <v>#VALUE!</v>
      </c>
      <c r="EW117" s="301" t="e">
        <f t="shared" ca="1" si="75"/>
        <v>#VALUE!</v>
      </c>
      <c r="EX117" s="301" t="e">
        <f t="shared" ca="1" si="75"/>
        <v>#VALUE!</v>
      </c>
      <c r="EY117" s="301" t="e">
        <f t="shared" ca="1" si="75"/>
        <v>#VALUE!</v>
      </c>
      <c r="EZ117" s="301" t="e">
        <f t="shared" ca="1" si="75"/>
        <v>#VALUE!</v>
      </c>
      <c r="FA117" s="301" t="e">
        <f t="shared" ca="1" si="75"/>
        <v>#VALUE!</v>
      </c>
      <c r="FB117" s="301" t="e">
        <f t="shared" ca="1" si="75"/>
        <v>#VALUE!</v>
      </c>
      <c r="FC117" s="301" t="e">
        <f t="shared" ca="1" si="75"/>
        <v>#VALUE!</v>
      </c>
      <c r="FD117" s="301" t="e">
        <f t="shared" ca="1" si="75"/>
        <v>#VALUE!</v>
      </c>
      <c r="FE117" s="301" t="e">
        <f t="shared" ca="1" si="75"/>
        <v>#VALUE!</v>
      </c>
      <c r="FF117" s="301" t="e">
        <f t="shared" ca="1" si="75"/>
        <v>#VALUE!</v>
      </c>
      <c r="FG117" s="301" t="e">
        <f t="shared" ca="1" si="75"/>
        <v>#VALUE!</v>
      </c>
      <c r="FH117" s="301" t="e">
        <f t="shared" ca="1" si="75"/>
        <v>#VALUE!</v>
      </c>
      <c r="FI117" s="301" t="e">
        <f t="shared" ca="1" si="75"/>
        <v>#VALUE!</v>
      </c>
      <c r="FJ117" s="301" t="e">
        <f t="shared" ca="1" si="75"/>
        <v>#VALUE!</v>
      </c>
      <c r="FK117" s="301" t="e">
        <f t="shared" ca="1" si="75"/>
        <v>#VALUE!</v>
      </c>
      <c r="FL117" s="301" t="e">
        <f t="shared" ca="1" si="75"/>
        <v>#VALUE!</v>
      </c>
      <c r="FM117" s="301" t="e">
        <f t="shared" ca="1" si="75"/>
        <v>#VALUE!</v>
      </c>
      <c r="FN117" s="301" t="e">
        <f t="shared" ca="1" si="75"/>
        <v>#VALUE!</v>
      </c>
      <c r="FO117" s="301" t="e">
        <f t="shared" ca="1" si="75"/>
        <v>#VALUE!</v>
      </c>
      <c r="FP117" s="301" t="e">
        <f t="shared" ca="1" si="75"/>
        <v>#VALUE!</v>
      </c>
      <c r="FQ117" s="301" t="e">
        <f t="shared" ca="1" si="75"/>
        <v>#VALUE!</v>
      </c>
      <c r="FR117" s="301" t="e">
        <f t="shared" ca="1" si="75"/>
        <v>#VALUE!</v>
      </c>
      <c r="FS117" s="301" t="e">
        <f t="shared" ca="1" si="75"/>
        <v>#VALUE!</v>
      </c>
      <c r="FT117" s="301" t="e">
        <f t="shared" ca="1" si="75"/>
        <v>#VALUE!</v>
      </c>
      <c r="FU117" s="301" t="e">
        <f t="shared" ca="1" si="75"/>
        <v>#VALUE!</v>
      </c>
      <c r="FV117" s="301" t="e">
        <f t="shared" ca="1" si="75"/>
        <v>#VALUE!</v>
      </c>
      <c r="FW117" s="301" t="e">
        <f t="shared" ca="1" si="75"/>
        <v>#VALUE!</v>
      </c>
      <c r="FX117" s="301" t="e">
        <f t="shared" ca="1" si="75"/>
        <v>#VALUE!</v>
      </c>
      <c r="FY117" s="301" t="e">
        <f t="shared" ca="1" si="75"/>
        <v>#VALUE!</v>
      </c>
      <c r="FZ117" s="301" t="e">
        <f t="shared" ca="1" si="75"/>
        <v>#VALUE!</v>
      </c>
      <c r="GA117" s="301" t="e">
        <f t="shared" ca="1" si="75"/>
        <v>#VALUE!</v>
      </c>
      <c r="GB117" s="301" t="e">
        <f t="shared" ca="1" si="75"/>
        <v>#VALUE!</v>
      </c>
      <c r="GC117" s="301" t="e">
        <f t="shared" ca="1" si="75"/>
        <v>#VALUE!</v>
      </c>
      <c r="GD117" s="301" t="e">
        <f t="shared" ca="1" si="75"/>
        <v>#VALUE!</v>
      </c>
      <c r="GE117" s="301" t="e">
        <f t="shared" ca="1" si="75"/>
        <v>#VALUE!</v>
      </c>
      <c r="GF117" s="301" t="e">
        <f t="shared" ca="1" si="75"/>
        <v>#VALUE!</v>
      </c>
      <c r="GG117" s="301" t="e">
        <f t="shared" ca="1" si="75"/>
        <v>#VALUE!</v>
      </c>
      <c r="GH117" s="301" t="e">
        <f t="shared" ca="1" si="75"/>
        <v>#VALUE!</v>
      </c>
      <c r="GI117" s="301" t="e">
        <f t="shared" ca="1" si="75"/>
        <v>#VALUE!</v>
      </c>
      <c r="GJ117" s="301" t="e">
        <f t="shared" ca="1" si="75"/>
        <v>#VALUE!</v>
      </c>
      <c r="GK117" s="301" t="e">
        <f t="shared" ca="1" si="75"/>
        <v>#VALUE!</v>
      </c>
      <c r="GL117" s="301" t="e">
        <f t="shared" ca="1" si="75"/>
        <v>#VALUE!</v>
      </c>
      <c r="GM117" s="301" t="e">
        <f t="shared" ca="1" si="75"/>
        <v>#VALUE!</v>
      </c>
      <c r="GN117" s="301" t="e">
        <f t="shared" ca="1" si="75"/>
        <v>#VALUE!</v>
      </c>
      <c r="GO117" s="301" t="e">
        <f t="shared" ca="1" si="75"/>
        <v>#VALUE!</v>
      </c>
      <c r="GP117" s="301" t="e">
        <f t="shared" ca="1" si="75"/>
        <v>#VALUE!</v>
      </c>
      <c r="GQ117" s="301" t="e">
        <f t="shared" ca="1" si="75"/>
        <v>#VALUE!</v>
      </c>
      <c r="GR117" s="301" t="e">
        <f t="shared" ca="1" si="75"/>
        <v>#VALUE!</v>
      </c>
      <c r="GS117" s="301" t="e">
        <f t="shared" ca="1" si="75"/>
        <v>#VALUE!</v>
      </c>
      <c r="GT117" s="301" t="e">
        <f t="shared" ca="1" si="75"/>
        <v>#VALUE!</v>
      </c>
      <c r="GU117" s="301" t="e">
        <f t="shared" ca="1" si="75"/>
        <v>#VALUE!</v>
      </c>
      <c r="GV117" s="301" t="e">
        <f t="shared" ca="1" si="75"/>
        <v>#VALUE!</v>
      </c>
      <c r="GW117" s="301" t="e">
        <f t="shared" ca="1" si="75"/>
        <v>#VALUE!</v>
      </c>
      <c r="GX117" s="301" t="e">
        <f t="shared" ca="1" si="75"/>
        <v>#VALUE!</v>
      </c>
      <c r="GY117" s="301" t="e">
        <f t="shared" ca="1" si="75"/>
        <v>#VALUE!</v>
      </c>
      <c r="GZ117" s="301" t="e">
        <f t="shared" ca="1" si="75"/>
        <v>#VALUE!</v>
      </c>
      <c r="HA117" s="301" t="e">
        <f t="shared" ca="1" si="75"/>
        <v>#VALUE!</v>
      </c>
      <c r="HB117" s="301" t="e">
        <f t="shared" ca="1" si="75"/>
        <v>#VALUE!</v>
      </c>
      <c r="HC117" s="301" t="e">
        <f t="shared" ca="1" si="75"/>
        <v>#VALUE!</v>
      </c>
      <c r="HD117" s="301" t="e">
        <f t="shared" ca="1" si="75"/>
        <v>#VALUE!</v>
      </c>
      <c r="HE117" s="301" t="e">
        <f t="shared" ca="1" si="75"/>
        <v>#VALUE!</v>
      </c>
      <c r="HF117" s="301" t="e">
        <f t="shared" ca="1" si="75"/>
        <v>#VALUE!</v>
      </c>
      <c r="HG117" s="301" t="e">
        <f t="shared" ca="1" si="75"/>
        <v>#VALUE!</v>
      </c>
      <c r="HH117" s="301" t="e">
        <f t="shared" ca="1" si="75"/>
        <v>#VALUE!</v>
      </c>
      <c r="HI117" s="301" t="e">
        <f t="shared" ca="1" si="75"/>
        <v>#VALUE!</v>
      </c>
      <c r="HJ117" s="301" t="e">
        <f t="shared" ca="1" si="75"/>
        <v>#VALUE!</v>
      </c>
      <c r="HK117" s="301" t="e">
        <f t="shared" ca="1" si="75"/>
        <v>#VALUE!</v>
      </c>
      <c r="HL117" s="301" t="e">
        <f t="shared" ca="1" si="75"/>
        <v>#VALUE!</v>
      </c>
      <c r="HM117" s="301" t="e">
        <f t="shared" ca="1" si="75"/>
        <v>#VALUE!</v>
      </c>
      <c r="HN117" s="301" t="e">
        <f t="shared" ca="1" si="75"/>
        <v>#VALUE!</v>
      </c>
      <c r="HO117" s="301" t="e">
        <f t="shared" ca="1" si="75"/>
        <v>#VALUE!</v>
      </c>
      <c r="HP117" s="301" t="e">
        <f t="shared" ca="1" si="75"/>
        <v>#VALUE!</v>
      </c>
      <c r="HQ117" s="301" t="e">
        <f t="shared" ca="1" si="75"/>
        <v>#VALUE!</v>
      </c>
      <c r="HR117" s="301" t="e">
        <f t="shared" ca="1" si="75"/>
        <v>#VALUE!</v>
      </c>
      <c r="HS117" s="301" t="e">
        <f t="shared" ca="1" si="75"/>
        <v>#VALUE!</v>
      </c>
      <c r="HT117" s="301" t="e">
        <f t="shared" ca="1" si="75"/>
        <v>#VALUE!</v>
      </c>
      <c r="HU117" s="301" t="e">
        <f t="shared" ca="1" si="75"/>
        <v>#VALUE!</v>
      </c>
      <c r="HV117" s="301" t="e">
        <f t="shared" ca="1" si="75"/>
        <v>#VALUE!</v>
      </c>
      <c r="HW117" s="301" t="e">
        <f t="shared" ca="1" si="75"/>
        <v>#VALUE!</v>
      </c>
      <c r="HX117" s="301" t="e">
        <f t="shared" ca="1" si="75"/>
        <v>#VALUE!</v>
      </c>
      <c r="HY117" s="301" t="e">
        <f t="shared" ca="1" si="75"/>
        <v>#VALUE!</v>
      </c>
      <c r="HZ117" s="301" t="e">
        <f t="shared" ca="1" si="75"/>
        <v>#VALUE!</v>
      </c>
      <c r="IA117" s="301" t="e">
        <f t="shared" ca="1" si="75"/>
        <v>#VALUE!</v>
      </c>
      <c r="IB117" s="301" t="e">
        <f t="shared" ca="1" si="75"/>
        <v>#VALUE!</v>
      </c>
      <c r="IC117" s="301" t="e">
        <f t="shared" ca="1" si="75"/>
        <v>#VALUE!</v>
      </c>
      <c r="ID117" s="301" t="e">
        <f t="shared" ca="1" si="75"/>
        <v>#VALUE!</v>
      </c>
      <c r="IE117" s="301" t="e">
        <f t="shared" ca="1" si="75"/>
        <v>#VALUE!</v>
      </c>
      <c r="IF117" s="301" t="e">
        <f t="shared" ca="1" si="75"/>
        <v>#VALUE!</v>
      </c>
      <c r="IG117" s="301" t="e">
        <f t="shared" ca="1" si="75"/>
        <v>#VALUE!</v>
      </c>
      <c r="IH117" s="301" t="e">
        <f t="shared" ca="1" si="75"/>
        <v>#VALUE!</v>
      </c>
      <c r="II117" s="301" t="e">
        <f t="shared" ca="1" si="75"/>
        <v>#VALUE!</v>
      </c>
      <c r="IJ117" s="301" t="e">
        <f t="shared" ca="1" si="75"/>
        <v>#VALUE!</v>
      </c>
      <c r="IK117" s="301" t="e">
        <f t="shared" ca="1" si="75"/>
        <v>#VALUE!</v>
      </c>
      <c r="IL117" s="301" t="e">
        <f t="shared" ca="1" si="75"/>
        <v>#VALUE!</v>
      </c>
      <c r="IM117" s="301" t="e">
        <f t="shared" ca="1" si="75"/>
        <v>#VALUE!</v>
      </c>
      <c r="IN117" s="301" t="e">
        <f t="shared" ca="1" si="75"/>
        <v>#VALUE!</v>
      </c>
      <c r="IO117" s="301" t="e">
        <f t="shared" ca="1" si="75"/>
        <v>#VALUE!</v>
      </c>
      <c r="IP117" s="301" t="e">
        <f t="shared" ca="1" si="75"/>
        <v>#VALUE!</v>
      </c>
      <c r="IQ117" s="301" t="e">
        <f t="shared" ca="1" si="75"/>
        <v>#VALUE!</v>
      </c>
      <c r="IR117" s="301" t="e">
        <f t="shared" ca="1" si="75"/>
        <v>#VALUE!</v>
      </c>
      <c r="IS117" s="301" t="e">
        <f t="shared" ca="1" si="75"/>
        <v>#VALUE!</v>
      </c>
      <c r="IT117" s="301" t="e">
        <f t="shared" ca="1" si="75"/>
        <v>#VALUE!</v>
      </c>
      <c r="IU117" s="301" t="e">
        <f t="shared" ca="1" si="75"/>
        <v>#VALUE!</v>
      </c>
      <c r="IV117" s="301" t="e">
        <f t="shared" ca="1" si="75"/>
        <v>#VALUE!</v>
      </c>
      <c r="IW117" s="301" t="e">
        <f t="shared" ca="1" si="75"/>
        <v>#VALUE!</v>
      </c>
      <c r="IX117" s="301" t="e">
        <f t="shared" ca="1" si="75"/>
        <v>#VALUE!</v>
      </c>
      <c r="IY117" s="301" t="e">
        <f t="shared" ca="1" si="75"/>
        <v>#VALUE!</v>
      </c>
      <c r="IZ117" s="301" t="e">
        <f t="shared" ca="1" si="75"/>
        <v>#VALUE!</v>
      </c>
      <c r="JA117" s="301" t="e">
        <f t="shared" ca="1" si="75"/>
        <v>#VALUE!</v>
      </c>
      <c r="JB117" s="301" t="e">
        <f t="shared" ca="1" si="75"/>
        <v>#VALUE!</v>
      </c>
      <c r="JC117" s="301" t="e">
        <f t="shared" ca="1" si="75"/>
        <v>#VALUE!</v>
      </c>
      <c r="JD117" s="301" t="e">
        <f t="shared" ca="1" si="75"/>
        <v>#VALUE!</v>
      </c>
      <c r="JE117" s="301" t="e">
        <f t="shared" ca="1" si="75"/>
        <v>#VALUE!</v>
      </c>
      <c r="JF117" s="301" t="e">
        <f t="shared" ca="1" si="75"/>
        <v>#VALUE!</v>
      </c>
      <c r="JG117" s="301" t="e">
        <f t="shared" ca="1" si="75"/>
        <v>#VALUE!</v>
      </c>
      <c r="JH117" s="301" t="e">
        <f t="shared" ca="1" si="75"/>
        <v>#VALUE!</v>
      </c>
      <c r="JI117" s="301" t="e">
        <f t="shared" ca="1" si="75"/>
        <v>#VALUE!</v>
      </c>
      <c r="JJ117" s="301" t="e">
        <f t="shared" ca="1" si="75"/>
        <v>#VALUE!</v>
      </c>
      <c r="JK117" s="301" t="e">
        <f t="shared" ca="1" si="75"/>
        <v>#VALUE!</v>
      </c>
      <c r="JL117" s="301" t="e">
        <f t="shared" ca="1" si="75"/>
        <v>#VALUE!</v>
      </c>
      <c r="JM117" s="301" t="e">
        <f t="shared" ca="1" si="75"/>
        <v>#VALUE!</v>
      </c>
      <c r="JN117" s="301" t="e">
        <f t="shared" ca="1" si="75"/>
        <v>#VALUE!</v>
      </c>
      <c r="JO117" s="301" t="e">
        <f t="shared" ca="1" si="75"/>
        <v>#VALUE!</v>
      </c>
      <c r="JP117" s="301" t="e">
        <f t="shared" ca="1" si="75"/>
        <v>#VALUE!</v>
      </c>
      <c r="JQ117" s="301" t="e">
        <f t="shared" ca="1" si="75"/>
        <v>#VALUE!</v>
      </c>
      <c r="JR117" s="301" t="e">
        <f t="shared" ca="1" si="75"/>
        <v>#VALUE!</v>
      </c>
      <c r="JS117" s="301" t="e">
        <f t="shared" ca="1" si="75"/>
        <v>#VALUE!</v>
      </c>
      <c r="JT117" s="301" t="e">
        <f t="shared" ca="1" si="75"/>
        <v>#VALUE!</v>
      </c>
      <c r="JU117" s="301" t="e">
        <f t="shared" ca="1" si="75"/>
        <v>#VALUE!</v>
      </c>
      <c r="JV117" s="301" t="e">
        <f t="shared" ca="1" si="75"/>
        <v>#VALUE!</v>
      </c>
      <c r="JW117" s="301" t="e">
        <f t="shared" ca="1" si="75"/>
        <v>#VALUE!</v>
      </c>
      <c r="JX117" s="301" t="e">
        <f t="shared" ca="1" si="75"/>
        <v>#VALUE!</v>
      </c>
      <c r="JY117" s="301" t="e">
        <f t="shared" ca="1" si="75"/>
        <v>#VALUE!</v>
      </c>
      <c r="JZ117" s="301" t="e">
        <f t="shared" ca="1" si="75"/>
        <v>#VALUE!</v>
      </c>
      <c r="KA117" s="301" t="e">
        <f t="shared" ca="1" si="75"/>
        <v>#VALUE!</v>
      </c>
      <c r="KB117" s="301" t="e">
        <f t="shared" ca="1" si="75"/>
        <v>#VALUE!</v>
      </c>
      <c r="KC117" s="301" t="e">
        <f t="shared" ca="1" si="75"/>
        <v>#VALUE!</v>
      </c>
      <c r="KD117" s="301" t="e">
        <f t="shared" ca="1" si="75"/>
        <v>#VALUE!</v>
      </c>
      <c r="KE117" s="301" t="e">
        <f t="shared" ca="1" si="75"/>
        <v>#VALUE!</v>
      </c>
      <c r="KF117" s="301" t="e">
        <f t="shared" ca="1" si="75"/>
        <v>#VALUE!</v>
      </c>
      <c r="KG117" s="301" t="e">
        <f t="shared" ca="1" si="75"/>
        <v>#VALUE!</v>
      </c>
      <c r="KH117" s="301" t="e">
        <f t="shared" ca="1" si="75"/>
        <v>#VALUE!</v>
      </c>
      <c r="KI117" s="301" t="e">
        <f t="shared" ca="1" si="75"/>
        <v>#VALUE!</v>
      </c>
      <c r="KJ117" s="301" t="e">
        <f t="shared" ca="1" si="75"/>
        <v>#VALUE!</v>
      </c>
      <c r="KK117" s="301" t="e">
        <f t="shared" ca="1" si="75"/>
        <v>#VALUE!</v>
      </c>
      <c r="KL117" s="301" t="e">
        <f t="shared" ca="1" si="75"/>
        <v>#VALUE!</v>
      </c>
      <c r="KM117" s="301" t="e">
        <f t="shared" ca="1" si="75"/>
        <v>#VALUE!</v>
      </c>
      <c r="KN117" s="301" t="e">
        <f t="shared" ca="1" si="75"/>
        <v>#VALUE!</v>
      </c>
      <c r="KO117" s="301" t="e">
        <f t="shared" ca="1" si="75"/>
        <v>#VALUE!</v>
      </c>
      <c r="KP117" s="301" t="e">
        <f t="shared" ca="1" si="75"/>
        <v>#VALUE!</v>
      </c>
      <c r="KQ117" s="301" t="e">
        <f t="shared" ca="1" si="75"/>
        <v>#VALUE!</v>
      </c>
      <c r="KR117" s="301" t="e">
        <f t="shared" ca="1" si="75"/>
        <v>#VALUE!</v>
      </c>
      <c r="KS117" s="301" t="e">
        <f t="shared" ca="1" si="75"/>
        <v>#VALUE!</v>
      </c>
      <c r="KT117" s="301" t="e">
        <f t="shared" ca="1" si="75"/>
        <v>#VALUE!</v>
      </c>
      <c r="KU117" s="301" t="e">
        <f t="shared" ca="1" si="75"/>
        <v>#VALUE!</v>
      </c>
      <c r="KV117" s="301" t="e">
        <f t="shared" ca="1" si="75"/>
        <v>#VALUE!</v>
      </c>
      <c r="KW117" s="301" t="e">
        <f t="shared" ca="1" si="75"/>
        <v>#VALUE!</v>
      </c>
      <c r="KX117" s="301" t="e">
        <f t="shared" ca="1" si="75"/>
        <v>#VALUE!</v>
      </c>
      <c r="KY117" s="301" t="e">
        <f t="shared" ca="1" si="75"/>
        <v>#VALUE!</v>
      </c>
      <c r="KZ117" s="301" t="e">
        <f t="shared" ca="1" si="75"/>
        <v>#VALUE!</v>
      </c>
      <c r="LA117" s="301" t="e">
        <f t="shared" ca="1" si="75"/>
        <v>#VALUE!</v>
      </c>
      <c r="LB117" s="301" t="e">
        <f t="shared" ca="1" si="75"/>
        <v>#VALUE!</v>
      </c>
      <c r="LC117" s="301" t="e">
        <f t="shared" ca="1" si="75"/>
        <v>#VALUE!</v>
      </c>
      <c r="LD117" s="301" t="e">
        <f t="shared" ca="1" si="75"/>
        <v>#VALUE!</v>
      </c>
      <c r="LE117" s="301" t="e">
        <f t="shared" ca="1" si="75"/>
        <v>#VALUE!</v>
      </c>
      <c r="LF117" s="301" t="e">
        <f t="shared" ca="1" si="75"/>
        <v>#VALUE!</v>
      </c>
      <c r="LG117" s="301" t="e">
        <f t="shared" ref="LG117:VA117" ca="1" si="76">IF(LG$106="Turn-based",
IF($A117&lt;LG$109,0,IF(MOD($A117,LG$109)&lt;LG$110,1,0)),
1)*MIN(ROUNDUP(MAX(0,RAND()-(1-LG$107)),0),1)*(IF(LG$108&lt;0,1+LG$108,LG$108))</f>
        <v>#VALUE!</v>
      </c>
      <c r="LH117" s="301" t="e">
        <f t="shared" ca="1" si="76"/>
        <v>#VALUE!</v>
      </c>
      <c r="LI117" s="301" t="e">
        <f t="shared" ca="1" si="76"/>
        <v>#VALUE!</v>
      </c>
      <c r="LJ117" s="301" t="e">
        <f t="shared" ca="1" si="76"/>
        <v>#VALUE!</v>
      </c>
      <c r="LK117" s="301" t="e">
        <f t="shared" ca="1" si="76"/>
        <v>#VALUE!</v>
      </c>
      <c r="LL117" s="301" t="e">
        <f t="shared" ca="1" si="76"/>
        <v>#VALUE!</v>
      </c>
      <c r="LM117" s="301" t="e">
        <f t="shared" ca="1" si="76"/>
        <v>#VALUE!</v>
      </c>
      <c r="LN117" s="301" t="e">
        <f t="shared" ca="1" si="76"/>
        <v>#VALUE!</v>
      </c>
      <c r="LO117" s="301" t="e">
        <f t="shared" ca="1" si="76"/>
        <v>#VALUE!</v>
      </c>
      <c r="LP117" s="301" t="e">
        <f t="shared" ca="1" si="76"/>
        <v>#VALUE!</v>
      </c>
      <c r="LQ117" s="301" t="e">
        <f t="shared" ca="1" si="76"/>
        <v>#VALUE!</v>
      </c>
      <c r="LR117" s="301" t="e">
        <f t="shared" ca="1" si="76"/>
        <v>#VALUE!</v>
      </c>
      <c r="LS117" s="301" t="e">
        <f t="shared" ca="1" si="76"/>
        <v>#VALUE!</v>
      </c>
      <c r="LT117" s="301" t="e">
        <f t="shared" ca="1" si="76"/>
        <v>#VALUE!</v>
      </c>
      <c r="LU117" s="301" t="e">
        <f t="shared" ca="1" si="76"/>
        <v>#VALUE!</v>
      </c>
      <c r="LV117" s="301" t="e">
        <f t="shared" ca="1" si="76"/>
        <v>#VALUE!</v>
      </c>
      <c r="LW117" s="301" t="e">
        <f t="shared" ca="1" si="76"/>
        <v>#VALUE!</v>
      </c>
      <c r="LX117" s="301" t="e">
        <f t="shared" ca="1" si="76"/>
        <v>#VALUE!</v>
      </c>
      <c r="LY117" s="301" t="e">
        <f t="shared" ca="1" si="76"/>
        <v>#VALUE!</v>
      </c>
      <c r="LZ117" s="301" t="e">
        <f t="shared" ca="1" si="76"/>
        <v>#VALUE!</v>
      </c>
      <c r="MA117" s="301" t="e">
        <f t="shared" ca="1" si="76"/>
        <v>#VALUE!</v>
      </c>
      <c r="MB117" s="301" t="e">
        <f t="shared" ca="1" si="76"/>
        <v>#VALUE!</v>
      </c>
      <c r="MC117" s="301" t="e">
        <f t="shared" ca="1" si="76"/>
        <v>#VALUE!</v>
      </c>
      <c r="MD117" s="301" t="e">
        <f t="shared" ca="1" si="76"/>
        <v>#VALUE!</v>
      </c>
      <c r="ME117" s="301" t="e">
        <f t="shared" ca="1" si="76"/>
        <v>#VALUE!</v>
      </c>
      <c r="MF117" s="301" t="e">
        <f t="shared" ca="1" si="76"/>
        <v>#VALUE!</v>
      </c>
      <c r="MG117" s="301" t="e">
        <f t="shared" ca="1" si="76"/>
        <v>#VALUE!</v>
      </c>
      <c r="MH117" s="301" t="e">
        <f t="shared" ca="1" si="76"/>
        <v>#VALUE!</v>
      </c>
      <c r="MI117" s="301" t="e">
        <f t="shared" ca="1" si="76"/>
        <v>#VALUE!</v>
      </c>
      <c r="MJ117" s="301" t="e">
        <f t="shared" ca="1" si="76"/>
        <v>#VALUE!</v>
      </c>
      <c r="MK117" s="301" t="e">
        <f t="shared" ca="1" si="76"/>
        <v>#VALUE!</v>
      </c>
      <c r="ML117" s="301" t="e">
        <f t="shared" ca="1" si="76"/>
        <v>#VALUE!</v>
      </c>
      <c r="MM117" s="301" t="e">
        <f t="shared" ca="1" si="76"/>
        <v>#VALUE!</v>
      </c>
      <c r="MN117" s="301" t="e">
        <f t="shared" ca="1" si="76"/>
        <v>#VALUE!</v>
      </c>
      <c r="MO117" s="301" t="e">
        <f t="shared" ca="1" si="76"/>
        <v>#VALUE!</v>
      </c>
      <c r="MP117" s="301" t="e">
        <f t="shared" ca="1" si="76"/>
        <v>#VALUE!</v>
      </c>
      <c r="MQ117" s="301" t="e">
        <f t="shared" ca="1" si="76"/>
        <v>#VALUE!</v>
      </c>
      <c r="MR117" s="301" t="e">
        <f t="shared" ca="1" si="76"/>
        <v>#VALUE!</v>
      </c>
      <c r="MS117" s="301" t="e">
        <f t="shared" ca="1" si="76"/>
        <v>#VALUE!</v>
      </c>
      <c r="MT117" s="301" t="e">
        <f t="shared" ca="1" si="76"/>
        <v>#VALUE!</v>
      </c>
      <c r="MU117" s="301" t="e">
        <f t="shared" ca="1" si="76"/>
        <v>#VALUE!</v>
      </c>
      <c r="MV117" s="301" t="e">
        <f t="shared" ca="1" si="76"/>
        <v>#VALUE!</v>
      </c>
      <c r="MW117" s="301" t="e">
        <f t="shared" ca="1" si="76"/>
        <v>#VALUE!</v>
      </c>
      <c r="MX117" s="301" t="e">
        <f t="shared" ca="1" si="76"/>
        <v>#VALUE!</v>
      </c>
      <c r="MY117" s="301" t="e">
        <f t="shared" ca="1" si="76"/>
        <v>#VALUE!</v>
      </c>
      <c r="MZ117" s="301" t="e">
        <f t="shared" ca="1" si="76"/>
        <v>#VALUE!</v>
      </c>
      <c r="NA117" s="301" t="e">
        <f t="shared" ca="1" si="76"/>
        <v>#VALUE!</v>
      </c>
      <c r="NB117" s="301" t="e">
        <f t="shared" ca="1" si="76"/>
        <v>#VALUE!</v>
      </c>
      <c r="NC117" s="301" t="e">
        <f t="shared" ca="1" si="76"/>
        <v>#VALUE!</v>
      </c>
      <c r="ND117" s="301" t="e">
        <f t="shared" ca="1" si="76"/>
        <v>#VALUE!</v>
      </c>
      <c r="NE117" s="301" t="e">
        <f t="shared" ca="1" si="76"/>
        <v>#VALUE!</v>
      </c>
      <c r="NF117" s="301" t="e">
        <f t="shared" ca="1" si="76"/>
        <v>#VALUE!</v>
      </c>
      <c r="NG117" s="301" t="e">
        <f t="shared" ca="1" si="76"/>
        <v>#VALUE!</v>
      </c>
      <c r="NH117" s="301" t="e">
        <f t="shared" ca="1" si="76"/>
        <v>#VALUE!</v>
      </c>
      <c r="NI117" s="301" t="e">
        <f t="shared" ca="1" si="76"/>
        <v>#VALUE!</v>
      </c>
      <c r="NJ117" s="301" t="e">
        <f t="shared" ca="1" si="76"/>
        <v>#VALUE!</v>
      </c>
      <c r="NK117" s="301" t="e">
        <f t="shared" ca="1" si="76"/>
        <v>#VALUE!</v>
      </c>
      <c r="NL117" s="301" t="e">
        <f t="shared" ca="1" si="76"/>
        <v>#VALUE!</v>
      </c>
      <c r="NM117" s="301" t="e">
        <f t="shared" ca="1" si="76"/>
        <v>#VALUE!</v>
      </c>
      <c r="NN117" s="301" t="e">
        <f t="shared" ca="1" si="76"/>
        <v>#VALUE!</v>
      </c>
      <c r="NO117" s="301" t="e">
        <f t="shared" ca="1" si="76"/>
        <v>#VALUE!</v>
      </c>
      <c r="NP117" s="301" t="e">
        <f t="shared" ca="1" si="76"/>
        <v>#VALUE!</v>
      </c>
      <c r="NQ117" s="301" t="e">
        <f t="shared" ca="1" si="76"/>
        <v>#VALUE!</v>
      </c>
      <c r="NR117" s="301" t="e">
        <f t="shared" ca="1" si="76"/>
        <v>#VALUE!</v>
      </c>
      <c r="NS117" s="301" t="e">
        <f t="shared" ca="1" si="76"/>
        <v>#VALUE!</v>
      </c>
      <c r="NT117" s="301" t="e">
        <f t="shared" ca="1" si="76"/>
        <v>#VALUE!</v>
      </c>
      <c r="NU117" s="301" t="e">
        <f t="shared" ca="1" si="76"/>
        <v>#VALUE!</v>
      </c>
      <c r="NV117" s="301" t="e">
        <f t="shared" ca="1" si="76"/>
        <v>#VALUE!</v>
      </c>
      <c r="NW117" s="301" t="e">
        <f t="shared" ca="1" si="76"/>
        <v>#VALUE!</v>
      </c>
      <c r="NX117" s="301" t="e">
        <f t="shared" ca="1" si="76"/>
        <v>#VALUE!</v>
      </c>
      <c r="NY117" s="301" t="e">
        <f t="shared" ca="1" si="76"/>
        <v>#VALUE!</v>
      </c>
      <c r="NZ117" s="301" t="e">
        <f t="shared" ca="1" si="76"/>
        <v>#VALUE!</v>
      </c>
      <c r="OA117" s="301" t="e">
        <f t="shared" ca="1" si="76"/>
        <v>#VALUE!</v>
      </c>
      <c r="OB117" s="301" t="e">
        <f t="shared" ca="1" si="76"/>
        <v>#VALUE!</v>
      </c>
      <c r="OC117" s="301" t="e">
        <f t="shared" ca="1" si="76"/>
        <v>#VALUE!</v>
      </c>
      <c r="OD117" s="301" t="e">
        <f t="shared" ca="1" si="76"/>
        <v>#VALUE!</v>
      </c>
      <c r="OE117" s="301" t="e">
        <f t="shared" ca="1" si="76"/>
        <v>#VALUE!</v>
      </c>
      <c r="OF117" s="301" t="e">
        <f t="shared" ca="1" si="76"/>
        <v>#VALUE!</v>
      </c>
      <c r="OG117" s="301" t="e">
        <f t="shared" ca="1" si="76"/>
        <v>#VALUE!</v>
      </c>
      <c r="OH117" s="301" t="e">
        <f t="shared" ca="1" si="76"/>
        <v>#VALUE!</v>
      </c>
      <c r="OI117" s="301" t="e">
        <f t="shared" ca="1" si="76"/>
        <v>#VALUE!</v>
      </c>
      <c r="OJ117" s="301" t="e">
        <f t="shared" ca="1" si="76"/>
        <v>#VALUE!</v>
      </c>
      <c r="OK117" s="301" t="e">
        <f t="shared" ca="1" si="76"/>
        <v>#VALUE!</v>
      </c>
      <c r="OL117" s="301" t="e">
        <f t="shared" ca="1" si="76"/>
        <v>#VALUE!</v>
      </c>
      <c r="OM117" s="301" t="e">
        <f t="shared" ca="1" si="76"/>
        <v>#VALUE!</v>
      </c>
      <c r="ON117" s="301" t="e">
        <f t="shared" ca="1" si="76"/>
        <v>#VALUE!</v>
      </c>
      <c r="OO117" s="301" t="e">
        <f t="shared" ca="1" si="76"/>
        <v>#VALUE!</v>
      </c>
      <c r="OP117" s="301" t="e">
        <f t="shared" ca="1" si="76"/>
        <v>#VALUE!</v>
      </c>
      <c r="OQ117" s="301" t="e">
        <f t="shared" ca="1" si="76"/>
        <v>#VALUE!</v>
      </c>
      <c r="OR117" s="301" t="e">
        <f t="shared" ca="1" si="76"/>
        <v>#VALUE!</v>
      </c>
      <c r="OS117" s="301" t="e">
        <f t="shared" ca="1" si="76"/>
        <v>#VALUE!</v>
      </c>
      <c r="OT117" s="301" t="e">
        <f t="shared" ca="1" si="76"/>
        <v>#VALUE!</v>
      </c>
      <c r="OU117" s="301" t="e">
        <f t="shared" ca="1" si="76"/>
        <v>#VALUE!</v>
      </c>
      <c r="OV117" s="301" t="e">
        <f t="shared" ca="1" si="76"/>
        <v>#VALUE!</v>
      </c>
      <c r="OW117" s="301" t="e">
        <f t="shared" ca="1" si="76"/>
        <v>#VALUE!</v>
      </c>
      <c r="OX117" s="301" t="e">
        <f t="shared" ca="1" si="76"/>
        <v>#VALUE!</v>
      </c>
      <c r="OY117" s="301" t="e">
        <f t="shared" ca="1" si="76"/>
        <v>#VALUE!</v>
      </c>
      <c r="OZ117" s="301" t="e">
        <f t="shared" ca="1" si="76"/>
        <v>#VALUE!</v>
      </c>
      <c r="PA117" s="301" t="e">
        <f t="shared" ca="1" si="76"/>
        <v>#VALUE!</v>
      </c>
      <c r="PB117" s="301" t="e">
        <f t="shared" ca="1" si="76"/>
        <v>#VALUE!</v>
      </c>
      <c r="PC117" s="301" t="e">
        <f t="shared" ca="1" si="76"/>
        <v>#VALUE!</v>
      </c>
      <c r="PD117" s="301" t="e">
        <f t="shared" ca="1" si="76"/>
        <v>#VALUE!</v>
      </c>
      <c r="PE117" s="301" t="e">
        <f t="shared" ca="1" si="76"/>
        <v>#VALUE!</v>
      </c>
      <c r="PF117" s="301" t="e">
        <f t="shared" ca="1" si="76"/>
        <v>#VALUE!</v>
      </c>
      <c r="PG117" s="301" t="e">
        <f t="shared" ca="1" si="76"/>
        <v>#VALUE!</v>
      </c>
      <c r="PH117" s="301" t="e">
        <f t="shared" ca="1" si="76"/>
        <v>#VALUE!</v>
      </c>
      <c r="PI117" s="301" t="e">
        <f t="shared" ca="1" si="76"/>
        <v>#VALUE!</v>
      </c>
      <c r="PJ117" s="301" t="e">
        <f t="shared" ca="1" si="76"/>
        <v>#VALUE!</v>
      </c>
      <c r="PK117" s="301" t="e">
        <f t="shared" ca="1" si="76"/>
        <v>#VALUE!</v>
      </c>
      <c r="PL117" s="301" t="e">
        <f t="shared" ca="1" si="76"/>
        <v>#VALUE!</v>
      </c>
      <c r="PM117" s="301" t="e">
        <f t="shared" ca="1" si="76"/>
        <v>#VALUE!</v>
      </c>
      <c r="PN117" s="301" t="e">
        <f t="shared" ca="1" si="76"/>
        <v>#VALUE!</v>
      </c>
      <c r="PO117" s="301" t="e">
        <f t="shared" ca="1" si="76"/>
        <v>#VALUE!</v>
      </c>
      <c r="PP117" s="301" t="e">
        <f t="shared" ca="1" si="76"/>
        <v>#VALUE!</v>
      </c>
      <c r="PQ117" s="301" t="e">
        <f t="shared" ca="1" si="76"/>
        <v>#VALUE!</v>
      </c>
      <c r="PR117" s="301" t="e">
        <f t="shared" ca="1" si="76"/>
        <v>#VALUE!</v>
      </c>
      <c r="PS117" s="301" t="e">
        <f t="shared" ca="1" si="76"/>
        <v>#VALUE!</v>
      </c>
      <c r="PT117" s="301" t="e">
        <f t="shared" ca="1" si="76"/>
        <v>#VALUE!</v>
      </c>
      <c r="PU117" s="301" t="e">
        <f t="shared" ca="1" si="76"/>
        <v>#VALUE!</v>
      </c>
      <c r="PV117" s="301" t="e">
        <f t="shared" ca="1" si="76"/>
        <v>#VALUE!</v>
      </c>
      <c r="PW117" s="301" t="e">
        <f t="shared" ca="1" si="76"/>
        <v>#VALUE!</v>
      </c>
      <c r="PX117" s="301" t="e">
        <f t="shared" ca="1" si="76"/>
        <v>#VALUE!</v>
      </c>
      <c r="PY117" s="301" t="e">
        <f t="shared" ca="1" si="76"/>
        <v>#VALUE!</v>
      </c>
      <c r="PZ117" s="301" t="e">
        <f t="shared" ca="1" si="76"/>
        <v>#VALUE!</v>
      </c>
      <c r="QA117" s="301" t="e">
        <f t="shared" ca="1" si="76"/>
        <v>#VALUE!</v>
      </c>
      <c r="QB117" s="301" t="e">
        <f t="shared" ca="1" si="76"/>
        <v>#VALUE!</v>
      </c>
      <c r="QC117" s="301" t="e">
        <f t="shared" ca="1" si="76"/>
        <v>#VALUE!</v>
      </c>
      <c r="QD117" s="301" t="e">
        <f t="shared" ca="1" si="76"/>
        <v>#VALUE!</v>
      </c>
      <c r="QE117" s="301" t="e">
        <f t="shared" ca="1" si="76"/>
        <v>#VALUE!</v>
      </c>
      <c r="QF117" s="301" t="e">
        <f t="shared" ca="1" si="76"/>
        <v>#VALUE!</v>
      </c>
      <c r="QG117" s="301" t="e">
        <f t="shared" ca="1" si="76"/>
        <v>#VALUE!</v>
      </c>
      <c r="QH117" s="301" t="e">
        <f t="shared" ca="1" si="76"/>
        <v>#VALUE!</v>
      </c>
      <c r="QI117" s="301" t="e">
        <f t="shared" ca="1" si="76"/>
        <v>#VALUE!</v>
      </c>
      <c r="QJ117" s="301" t="e">
        <f t="shared" ca="1" si="76"/>
        <v>#VALUE!</v>
      </c>
      <c r="QK117" s="301" t="e">
        <f t="shared" ca="1" si="76"/>
        <v>#VALUE!</v>
      </c>
      <c r="QL117" s="301" t="e">
        <f t="shared" ca="1" si="76"/>
        <v>#VALUE!</v>
      </c>
      <c r="QM117" s="301" t="e">
        <f t="shared" ca="1" si="76"/>
        <v>#VALUE!</v>
      </c>
      <c r="QN117" s="301" t="e">
        <f t="shared" ca="1" si="76"/>
        <v>#VALUE!</v>
      </c>
      <c r="QO117" s="301" t="e">
        <f t="shared" ca="1" si="76"/>
        <v>#VALUE!</v>
      </c>
      <c r="QP117" s="301" t="e">
        <f t="shared" ca="1" si="76"/>
        <v>#VALUE!</v>
      </c>
      <c r="QQ117" s="301" t="e">
        <f t="shared" ca="1" si="76"/>
        <v>#VALUE!</v>
      </c>
      <c r="QR117" s="301" t="e">
        <f t="shared" ca="1" si="76"/>
        <v>#VALUE!</v>
      </c>
      <c r="QS117" s="301" t="e">
        <f t="shared" ca="1" si="76"/>
        <v>#VALUE!</v>
      </c>
      <c r="QT117" s="301" t="e">
        <f t="shared" ca="1" si="76"/>
        <v>#VALUE!</v>
      </c>
      <c r="QU117" s="301" t="e">
        <f t="shared" ca="1" si="76"/>
        <v>#VALUE!</v>
      </c>
      <c r="QV117" s="301" t="e">
        <f t="shared" ca="1" si="76"/>
        <v>#VALUE!</v>
      </c>
      <c r="QW117" s="301" t="e">
        <f t="shared" ca="1" si="76"/>
        <v>#VALUE!</v>
      </c>
      <c r="QX117" s="301" t="e">
        <f t="shared" ca="1" si="76"/>
        <v>#VALUE!</v>
      </c>
      <c r="QY117" s="301" t="e">
        <f t="shared" ca="1" si="76"/>
        <v>#VALUE!</v>
      </c>
      <c r="QZ117" s="301" t="e">
        <f t="shared" ca="1" si="76"/>
        <v>#VALUE!</v>
      </c>
      <c r="RA117" s="301" t="e">
        <f t="shared" ca="1" si="76"/>
        <v>#VALUE!</v>
      </c>
      <c r="RB117" s="301" t="e">
        <f t="shared" ca="1" si="76"/>
        <v>#VALUE!</v>
      </c>
      <c r="RC117" s="301" t="e">
        <f t="shared" ca="1" si="76"/>
        <v>#VALUE!</v>
      </c>
      <c r="RD117" s="301" t="e">
        <f t="shared" ca="1" si="76"/>
        <v>#VALUE!</v>
      </c>
      <c r="RE117" s="301" t="e">
        <f t="shared" ca="1" si="76"/>
        <v>#VALUE!</v>
      </c>
      <c r="RF117" s="301" t="e">
        <f t="shared" ca="1" si="76"/>
        <v>#VALUE!</v>
      </c>
      <c r="RG117" s="301" t="e">
        <f t="shared" ca="1" si="76"/>
        <v>#VALUE!</v>
      </c>
      <c r="RH117" s="301" t="e">
        <f t="shared" ca="1" si="76"/>
        <v>#VALUE!</v>
      </c>
      <c r="RI117" s="301" t="e">
        <f t="shared" ca="1" si="76"/>
        <v>#VALUE!</v>
      </c>
      <c r="RJ117" s="301" t="e">
        <f t="shared" ca="1" si="76"/>
        <v>#VALUE!</v>
      </c>
      <c r="RK117" s="301" t="e">
        <f t="shared" ca="1" si="76"/>
        <v>#VALUE!</v>
      </c>
      <c r="RL117" s="301" t="e">
        <f t="shared" ca="1" si="76"/>
        <v>#VALUE!</v>
      </c>
      <c r="RM117" s="301" t="e">
        <f t="shared" ca="1" si="76"/>
        <v>#VALUE!</v>
      </c>
      <c r="RN117" s="301" t="e">
        <f t="shared" ca="1" si="76"/>
        <v>#VALUE!</v>
      </c>
      <c r="RO117" s="301" t="e">
        <f t="shared" ca="1" si="76"/>
        <v>#VALUE!</v>
      </c>
      <c r="RP117" s="301" t="e">
        <f t="shared" ca="1" si="76"/>
        <v>#VALUE!</v>
      </c>
      <c r="RQ117" s="301" t="e">
        <f t="shared" ca="1" si="76"/>
        <v>#VALUE!</v>
      </c>
      <c r="RR117" s="301" t="e">
        <f t="shared" ca="1" si="76"/>
        <v>#VALUE!</v>
      </c>
      <c r="RS117" s="301" t="e">
        <f t="shared" ca="1" si="76"/>
        <v>#VALUE!</v>
      </c>
      <c r="RT117" s="301" t="e">
        <f t="shared" ca="1" si="76"/>
        <v>#VALUE!</v>
      </c>
      <c r="RU117" s="301" t="e">
        <f t="shared" ca="1" si="76"/>
        <v>#VALUE!</v>
      </c>
      <c r="RV117" s="301" t="e">
        <f t="shared" ca="1" si="76"/>
        <v>#VALUE!</v>
      </c>
      <c r="RW117" s="301" t="e">
        <f t="shared" ca="1" si="76"/>
        <v>#VALUE!</v>
      </c>
      <c r="RX117" s="301" t="e">
        <f t="shared" ca="1" si="76"/>
        <v>#VALUE!</v>
      </c>
      <c r="RY117" s="301" t="e">
        <f t="shared" ca="1" si="76"/>
        <v>#VALUE!</v>
      </c>
      <c r="RZ117" s="301" t="e">
        <f t="shared" ca="1" si="76"/>
        <v>#VALUE!</v>
      </c>
      <c r="SA117" s="301" t="e">
        <f t="shared" ca="1" si="76"/>
        <v>#VALUE!</v>
      </c>
      <c r="SB117" s="301" t="e">
        <f t="shared" ca="1" si="76"/>
        <v>#VALUE!</v>
      </c>
      <c r="SC117" s="301" t="e">
        <f t="shared" ca="1" si="76"/>
        <v>#VALUE!</v>
      </c>
      <c r="SD117" s="301" t="e">
        <f t="shared" ca="1" si="76"/>
        <v>#VALUE!</v>
      </c>
      <c r="SE117" s="301" t="e">
        <f t="shared" ca="1" si="76"/>
        <v>#VALUE!</v>
      </c>
      <c r="SF117" s="301" t="e">
        <f t="shared" ca="1" si="76"/>
        <v>#VALUE!</v>
      </c>
      <c r="SG117" s="301" t="e">
        <f t="shared" ca="1" si="76"/>
        <v>#VALUE!</v>
      </c>
      <c r="SH117" s="301" t="e">
        <f t="shared" ca="1" si="76"/>
        <v>#VALUE!</v>
      </c>
      <c r="SI117" s="301" t="e">
        <f t="shared" ca="1" si="76"/>
        <v>#VALUE!</v>
      </c>
      <c r="SJ117" s="301" t="e">
        <f t="shared" ca="1" si="76"/>
        <v>#VALUE!</v>
      </c>
      <c r="SK117" s="301" t="e">
        <f t="shared" ca="1" si="76"/>
        <v>#VALUE!</v>
      </c>
      <c r="SL117" s="301" t="e">
        <f t="shared" ca="1" si="76"/>
        <v>#VALUE!</v>
      </c>
      <c r="SM117" s="301" t="e">
        <f t="shared" ca="1" si="76"/>
        <v>#VALUE!</v>
      </c>
      <c r="SN117" s="301" t="e">
        <f t="shared" ca="1" si="76"/>
        <v>#VALUE!</v>
      </c>
      <c r="SO117" s="301" t="e">
        <f t="shared" ca="1" si="76"/>
        <v>#VALUE!</v>
      </c>
      <c r="SP117" s="301" t="e">
        <f t="shared" ca="1" si="76"/>
        <v>#VALUE!</v>
      </c>
      <c r="SQ117" s="301" t="e">
        <f t="shared" ca="1" si="76"/>
        <v>#VALUE!</v>
      </c>
      <c r="SR117" s="301" t="e">
        <f t="shared" ca="1" si="76"/>
        <v>#VALUE!</v>
      </c>
      <c r="SS117" s="301" t="e">
        <f t="shared" ca="1" si="76"/>
        <v>#VALUE!</v>
      </c>
      <c r="ST117" s="301" t="e">
        <f t="shared" ca="1" si="76"/>
        <v>#VALUE!</v>
      </c>
      <c r="SU117" s="301" t="e">
        <f t="shared" ca="1" si="76"/>
        <v>#VALUE!</v>
      </c>
      <c r="SV117" s="301" t="e">
        <f t="shared" ca="1" si="76"/>
        <v>#VALUE!</v>
      </c>
      <c r="SW117" s="301" t="e">
        <f t="shared" ca="1" si="76"/>
        <v>#VALUE!</v>
      </c>
      <c r="SX117" s="301" t="e">
        <f t="shared" ca="1" si="76"/>
        <v>#VALUE!</v>
      </c>
      <c r="SY117" s="301" t="e">
        <f t="shared" ca="1" si="76"/>
        <v>#VALUE!</v>
      </c>
      <c r="SZ117" s="301" t="e">
        <f t="shared" ca="1" si="76"/>
        <v>#VALUE!</v>
      </c>
      <c r="TA117" s="301" t="e">
        <f t="shared" ca="1" si="76"/>
        <v>#VALUE!</v>
      </c>
      <c r="TB117" s="301" t="e">
        <f t="shared" ca="1" si="76"/>
        <v>#VALUE!</v>
      </c>
      <c r="TC117" s="301" t="e">
        <f t="shared" ca="1" si="76"/>
        <v>#VALUE!</v>
      </c>
      <c r="TD117" s="301" t="e">
        <f t="shared" ca="1" si="76"/>
        <v>#VALUE!</v>
      </c>
      <c r="TE117" s="301" t="e">
        <f t="shared" ca="1" si="76"/>
        <v>#VALUE!</v>
      </c>
      <c r="TF117" s="301" t="e">
        <f t="shared" ca="1" si="76"/>
        <v>#VALUE!</v>
      </c>
      <c r="TG117" s="301" t="e">
        <f t="shared" ca="1" si="76"/>
        <v>#VALUE!</v>
      </c>
      <c r="TH117" s="301" t="e">
        <f t="shared" ca="1" si="76"/>
        <v>#VALUE!</v>
      </c>
      <c r="TI117" s="301" t="e">
        <f t="shared" ca="1" si="76"/>
        <v>#VALUE!</v>
      </c>
      <c r="TJ117" s="301" t="e">
        <f t="shared" ca="1" si="76"/>
        <v>#VALUE!</v>
      </c>
      <c r="TK117" s="301" t="e">
        <f t="shared" ca="1" si="76"/>
        <v>#VALUE!</v>
      </c>
      <c r="TL117" s="301" t="e">
        <f t="shared" ca="1" si="76"/>
        <v>#VALUE!</v>
      </c>
      <c r="TM117" s="301" t="e">
        <f t="shared" ca="1" si="76"/>
        <v>#VALUE!</v>
      </c>
      <c r="TN117" s="301" t="e">
        <f t="shared" ca="1" si="76"/>
        <v>#VALUE!</v>
      </c>
      <c r="TO117" s="301" t="e">
        <f t="shared" ca="1" si="76"/>
        <v>#VALUE!</v>
      </c>
      <c r="TP117" s="301" t="e">
        <f t="shared" ca="1" si="76"/>
        <v>#VALUE!</v>
      </c>
      <c r="TQ117" s="301" t="e">
        <f t="shared" ca="1" si="76"/>
        <v>#VALUE!</v>
      </c>
      <c r="TR117" s="301" t="e">
        <f t="shared" ca="1" si="76"/>
        <v>#VALUE!</v>
      </c>
      <c r="TS117" s="301" t="e">
        <f t="shared" ca="1" si="76"/>
        <v>#VALUE!</v>
      </c>
      <c r="TT117" s="301" t="e">
        <f t="shared" ca="1" si="76"/>
        <v>#VALUE!</v>
      </c>
      <c r="TU117" s="301" t="e">
        <f t="shared" ca="1" si="76"/>
        <v>#VALUE!</v>
      </c>
      <c r="TV117" s="301" t="e">
        <f t="shared" ca="1" si="76"/>
        <v>#VALUE!</v>
      </c>
      <c r="TW117" s="301" t="e">
        <f t="shared" ca="1" si="76"/>
        <v>#VALUE!</v>
      </c>
      <c r="TX117" s="301" t="e">
        <f t="shared" ca="1" si="76"/>
        <v>#VALUE!</v>
      </c>
      <c r="TY117" s="301" t="e">
        <f t="shared" ca="1" si="76"/>
        <v>#VALUE!</v>
      </c>
      <c r="TZ117" s="301" t="e">
        <f t="shared" ca="1" si="76"/>
        <v>#VALUE!</v>
      </c>
      <c r="UA117" s="301" t="e">
        <f t="shared" ca="1" si="76"/>
        <v>#VALUE!</v>
      </c>
      <c r="UB117" s="301" t="e">
        <f t="shared" ca="1" si="76"/>
        <v>#VALUE!</v>
      </c>
      <c r="UC117" s="301" t="e">
        <f t="shared" ca="1" si="76"/>
        <v>#VALUE!</v>
      </c>
      <c r="UD117" s="301" t="e">
        <f t="shared" ca="1" si="76"/>
        <v>#VALUE!</v>
      </c>
      <c r="UE117" s="301" t="e">
        <f t="shared" ca="1" si="76"/>
        <v>#VALUE!</v>
      </c>
      <c r="UF117" s="301" t="e">
        <f t="shared" ca="1" si="76"/>
        <v>#VALUE!</v>
      </c>
      <c r="UG117" s="301" t="e">
        <f t="shared" ca="1" si="76"/>
        <v>#VALUE!</v>
      </c>
      <c r="UH117" s="301" t="e">
        <f t="shared" ca="1" si="76"/>
        <v>#VALUE!</v>
      </c>
      <c r="UI117" s="301" t="e">
        <f t="shared" ca="1" si="76"/>
        <v>#VALUE!</v>
      </c>
      <c r="UJ117" s="301" t="e">
        <f t="shared" ca="1" si="76"/>
        <v>#VALUE!</v>
      </c>
      <c r="UK117" s="301" t="e">
        <f t="shared" ca="1" si="76"/>
        <v>#VALUE!</v>
      </c>
      <c r="UL117" s="301" t="e">
        <f t="shared" ca="1" si="76"/>
        <v>#VALUE!</v>
      </c>
      <c r="UM117" s="301" t="e">
        <f t="shared" ca="1" si="76"/>
        <v>#VALUE!</v>
      </c>
      <c r="UN117" s="301" t="e">
        <f t="shared" ca="1" si="76"/>
        <v>#VALUE!</v>
      </c>
      <c r="UO117" s="301" t="e">
        <f t="shared" ca="1" si="76"/>
        <v>#VALUE!</v>
      </c>
      <c r="UP117" s="301" t="e">
        <f t="shared" ca="1" si="76"/>
        <v>#VALUE!</v>
      </c>
      <c r="UQ117" s="301" t="e">
        <f t="shared" ca="1" si="76"/>
        <v>#VALUE!</v>
      </c>
      <c r="UR117" s="301" t="e">
        <f t="shared" ca="1" si="76"/>
        <v>#VALUE!</v>
      </c>
      <c r="US117" s="301" t="e">
        <f t="shared" ca="1" si="76"/>
        <v>#VALUE!</v>
      </c>
      <c r="UT117" s="301" t="e">
        <f t="shared" ca="1" si="76"/>
        <v>#VALUE!</v>
      </c>
      <c r="UU117" s="301" t="e">
        <f t="shared" ca="1" si="76"/>
        <v>#VALUE!</v>
      </c>
      <c r="UV117" s="301" t="e">
        <f t="shared" ca="1" si="76"/>
        <v>#VALUE!</v>
      </c>
      <c r="UW117" s="301">
        <f t="shared" ca="1" si="76"/>
        <v>0</v>
      </c>
      <c r="UX117" s="301">
        <f t="shared" ca="1" si="76"/>
        <v>0</v>
      </c>
      <c r="UY117" s="301">
        <f t="shared" ca="1" si="76"/>
        <v>0</v>
      </c>
      <c r="UZ117" s="301">
        <f t="shared" ca="1" si="76"/>
        <v>0</v>
      </c>
      <c r="VA117" s="301">
        <f t="shared" ca="1" si="76"/>
        <v>0</v>
      </c>
      <c r="VB117" s="301">
        <f t="shared" ref="VB117:WB117" ca="1" si="77">IF(VB$106="Turn-based",
IF($A117&lt;VB$109,0,IF(MOD($A117,VB$109)&lt;VB$110,1,0)),
1)*MIN(ROUNDUP(MAX(0,RAND()-(1-VB$107)),0),1)*(IF(VB$108&lt;0,1+VB$108,VB$108))</f>
        <v>0</v>
      </c>
      <c r="VC117" s="301">
        <f t="shared" ca="1" si="77"/>
        <v>0</v>
      </c>
      <c r="VD117" s="301">
        <f t="shared" ca="1" si="77"/>
        <v>0</v>
      </c>
      <c r="VE117" s="301">
        <f t="shared" ca="1" si="77"/>
        <v>0</v>
      </c>
      <c r="VF117" s="301">
        <f t="shared" ca="1" si="77"/>
        <v>0</v>
      </c>
      <c r="VG117" s="301">
        <f t="shared" ca="1" si="77"/>
        <v>0</v>
      </c>
      <c r="VH117" s="301">
        <f t="shared" ca="1" si="77"/>
        <v>0</v>
      </c>
      <c r="VI117" s="301">
        <f t="shared" ca="1" si="77"/>
        <v>0</v>
      </c>
      <c r="VJ117" s="301">
        <f t="shared" ca="1" si="77"/>
        <v>0</v>
      </c>
      <c r="VK117" s="301">
        <f t="shared" ca="1" si="77"/>
        <v>0</v>
      </c>
      <c r="VL117" s="301">
        <f t="shared" ca="1" si="77"/>
        <v>0</v>
      </c>
      <c r="VM117" s="301">
        <f t="shared" ca="1" si="77"/>
        <v>0</v>
      </c>
      <c r="VN117" s="301">
        <f t="shared" ca="1" si="77"/>
        <v>0</v>
      </c>
      <c r="VO117" s="301">
        <f t="shared" ca="1" si="77"/>
        <v>0</v>
      </c>
      <c r="VP117" s="301">
        <f t="shared" ca="1" si="77"/>
        <v>0</v>
      </c>
      <c r="VQ117" s="301">
        <f t="shared" ca="1" si="77"/>
        <v>0</v>
      </c>
      <c r="VR117" s="301">
        <f t="shared" ca="1" si="77"/>
        <v>0</v>
      </c>
      <c r="VS117" s="301">
        <f t="shared" ca="1" si="77"/>
        <v>0</v>
      </c>
      <c r="VT117" s="301">
        <f t="shared" ca="1" si="77"/>
        <v>0</v>
      </c>
      <c r="VU117" s="301">
        <f t="shared" ca="1" si="77"/>
        <v>0</v>
      </c>
      <c r="VV117" s="301">
        <f t="shared" ca="1" si="77"/>
        <v>0</v>
      </c>
      <c r="VW117" s="301">
        <f t="shared" ca="1" si="77"/>
        <v>0</v>
      </c>
      <c r="VX117" s="301">
        <f t="shared" ca="1" si="77"/>
        <v>0</v>
      </c>
      <c r="VY117" s="301">
        <f t="shared" ca="1" si="77"/>
        <v>0</v>
      </c>
      <c r="VZ117" s="301">
        <f t="shared" ca="1" si="77"/>
        <v>0</v>
      </c>
      <c r="WA117" s="301">
        <f t="shared" ca="1" si="77"/>
        <v>0</v>
      </c>
      <c r="WB117" s="301">
        <f t="shared" ca="1" si="77"/>
        <v>0</v>
      </c>
    </row>
    <row r="118" spans="1:600" ht="12.75" x14ac:dyDescent="0.2">
      <c r="A118" s="286">
        <f t="shared" ref="A118:A166" si="78">A117+1</f>
        <v>2</v>
      </c>
      <c r="B118" s="287" t="e">
        <f t="shared" ref="B118:D118" ca="1" si="79">MAX(0,B117+E117)</f>
        <v>#VALUE!</v>
      </c>
      <c r="C118" s="287">
        <f t="shared" si="79"/>
        <v>164420.30000000002</v>
      </c>
      <c r="D118" s="287" t="e">
        <f t="shared" ca="1" si="79"/>
        <v>#VALUE!</v>
      </c>
      <c r="E118" s="288" t="e">
        <f t="shared" ca="1" si="50"/>
        <v>#VALUE!</v>
      </c>
      <c r="F118" s="289" t="e">
        <f t="shared" ca="1" si="51"/>
        <v>#VALUE!</v>
      </c>
      <c r="G118" s="290" t="e">
        <f t="shared" ca="1" si="52"/>
        <v>#VALUE!</v>
      </c>
      <c r="H118" s="2"/>
      <c r="I118" s="291" t="e">
        <f t="shared" ref="I118:K118" ca="1" si="80">MAX(0,I117+L117)</f>
        <v>#VALUE!</v>
      </c>
      <c r="J118" s="291">
        <f t="shared" si="80"/>
        <v>0</v>
      </c>
      <c r="K118" s="291" t="e">
        <f t="shared" ca="1" si="80"/>
        <v>#VALUE!</v>
      </c>
      <c r="L118" s="288" t="e">
        <f t="shared" ca="1" si="54"/>
        <v>#VALUE!</v>
      </c>
      <c r="M118" s="289">
        <f t="shared" si="55"/>
        <v>0</v>
      </c>
      <c r="N118" s="290" t="e">
        <f t="shared" ca="1" si="56"/>
        <v>#VALUE!</v>
      </c>
      <c r="P118" s="292" t="e">
        <f t="shared" ca="1" si="57"/>
        <v>#VALUE!</v>
      </c>
      <c r="Q118" s="293" t="e">
        <f t="shared" ca="1" si="58"/>
        <v>#VALUE!</v>
      </c>
      <c r="R118" s="294" t="e">
        <f t="shared" ca="1" si="59"/>
        <v>#VALUE!</v>
      </c>
      <c r="S118" s="295" t="e">
        <f t="shared" ca="1" si="60"/>
        <v>#VALUE!</v>
      </c>
      <c r="T118" s="296" t="e">
        <f t="shared" ca="1" si="61"/>
        <v>#VALUE!</v>
      </c>
      <c r="U118" s="297" t="e">
        <f t="shared" ca="1" si="62"/>
        <v>#VALUE!</v>
      </c>
      <c r="V118" s="298" t="e">
        <f t="shared" ca="1" si="63"/>
        <v>#VALUE!</v>
      </c>
      <c r="W118" s="299" t="e">
        <f t="shared" ca="1" si="64"/>
        <v>#VALUE!</v>
      </c>
      <c r="X118" s="300" t="e">
        <f t="shared" ca="1" si="65"/>
        <v>#VALUE!</v>
      </c>
      <c r="Y118" s="2"/>
      <c r="Z118" s="292" t="e">
        <f t="shared" ca="1" si="66"/>
        <v>#VALUE!</v>
      </c>
      <c r="AA118" s="293" t="e">
        <f t="shared" ca="1" si="67"/>
        <v>#VALUE!</v>
      </c>
      <c r="AB118" s="294" t="e">
        <f t="shared" ca="1" si="68"/>
        <v>#VALUE!</v>
      </c>
      <c r="AC118" s="295">
        <f t="shared" si="69"/>
        <v>0</v>
      </c>
      <c r="AD118" s="296">
        <f t="shared" si="70"/>
        <v>0</v>
      </c>
      <c r="AE118" s="297">
        <f t="shared" si="71"/>
        <v>0</v>
      </c>
      <c r="AF118" s="298" t="e">
        <f t="shared" ca="1" si="72"/>
        <v>#VALUE!</v>
      </c>
      <c r="AG118" s="299" t="e">
        <f t="shared" ca="1" si="73"/>
        <v>#VALUE!</v>
      </c>
      <c r="AH118" s="300" t="e">
        <f t="shared" ca="1" si="74"/>
        <v>#VALUE!</v>
      </c>
      <c r="AJ118" s="301" t="e">
        <f t="array" aca="1" ref="AJ118" ca="1">SUM(
   IF($BL$102:$WB$102="Friend",1,0)*IF($BL$103:$WB$103=AJ$116,1,0)*IF($BL$111:$WB$111=AJ$115,1,0)*IF($BL$116:$WB$116="Geometric",1,0)*$BL$114:$WB$114*(POWER($BL118:$WB118,$BL$112:$WB$112)+IF($BL118:$WB118=0,0,-1))
)
+SUM(
    IF($BL$102:$WB$102="Foe",1,0)*IF($BL$103:$WB$103=AW$116,1,0)*IF($BL$111:$WB$111=AW$115,1,0)*$BL$115:$WB$115*IF($BL$116:$WB$116="Geometric",1,0)*(POWER(1+$BL118:$WB118,$BL$113:$WB$113)+IF($BL118:$WB118=0,0,-1))
)
+SUM(
   IF($BL$102:$WB$102="Friend",1,0)*IF($BL$103:$WB$103=AJ$116,1,0)*IF($BL$111:$WB$111=AJ$115,1,0)*IF($BL$116:$WB$116="Arithmetic",1,0)*$BL$114:$WB$114*$BL118:$WB118*$BL$112:$WB$112)
+SUM(
    IF($BL$102:$WB$102="Foe",1,0)*IF($BL$103:$WB$103=AW$116,1,0)*IF($BL$111:$WB$111=AW$115,1,0)*$BL$115:$WB$115*IF($BL$116:$WB$116="Arithmetic",1,0)*$BL118:$WB118*$BL$113:$WB$113
)</f>
        <v>#VALUE!</v>
      </c>
      <c r="AK118" s="301" t="e">
        <f t="array" aca="1" ref="AK118" ca="1">SUM(
   IF($BL$102:$WB$102="Friend",1,0)*IF($BL$103:$WB$103=AK$116,1,0)*IF($BL$111:$WB$111=AK$115,1,0)*IF($BL$116:$WB$116="Geometric",1,0)*$BL$114:$WB$114*(POWER($BL118:$WB118,$BL$112:$WB$112)+IF($BL118:$WB118=0,0,-1))
)
+SUM(
    IF($BL$102:$WB$102="Foe",1,0)*IF($BL$103:$WB$103=AX$116,1,0)*IF($BL$111:$WB$111=AX$115,1,0)*$BL$115:$WB$115*IF($BL$116:$WB$116="Geometric",1,0)*(POWER(1+$BL118:$WB118,$BL$113:$WB$113)+IF($BL118:$WB118=0,0,-1))
)
+SUM(
   IF($BL$102:$WB$102="Friend",1,0)*IF($BL$103:$WB$103=AK$116,1,0)*IF($BL$111:$WB$111=AK$115,1,0)*IF($BL$116:$WB$116="Arithmetic",1,0)*$BL$114:$WB$114*$BL118:$WB118*$BL$112:$WB$112)
+SUM(
    IF($BL$102:$WB$102="Foe",1,0)*IF($BL$103:$WB$103=AX$116,1,0)*IF($BL$111:$WB$111=AX$115,1,0)*$BL$115:$WB$115*IF($BL$116:$WB$116="Arithmetic",1,0)*$BL118:$WB118*$BL$113:$WB$113
)</f>
        <v>#VALUE!</v>
      </c>
      <c r="AL118" s="301" t="e">
        <f t="array" aca="1" ref="AL118" ca="1">SUM(
   IF($BL$102:$WB$102="Friend",1,0)*IF($BL$103:$WB$103=AL$116,1,0)*IF($BL$111:$WB$111=AL$115,1,0)*IF($BL$116:$WB$116="Geometric",1,0)*$BL$114:$WB$114*(POWER($BL118:$WB118,$BL$112:$WB$112)+IF($BL118:$WB118=0,0,-1))
)
+SUM(
    IF($BL$102:$WB$102="Foe",1,0)*IF($BL$103:$WB$103=AY$116,1,0)*IF($BL$111:$WB$111=AY$115,1,0)*$BL$115:$WB$115*IF($BL$116:$WB$116="Geometric",1,0)*(POWER(1+$BL118:$WB118,$BL$113:$WB$113)+IF($BL118:$WB118=0,0,-1))
)
+SUM(
   IF($BL$102:$WB$102="Friend",1,0)*IF($BL$103:$WB$103=AL$116,1,0)*IF($BL$111:$WB$111=AL$115,1,0)*IF($BL$116:$WB$116="Arithmetic",1,0)*$BL$114:$WB$114*$BL118:$WB118*$BL$112:$WB$112)
+SUM(
    IF($BL$102:$WB$102="Foe",1,0)*IF($BL$103:$WB$103=AY$116,1,0)*IF($BL$111:$WB$111=AY$115,1,0)*$BL$115:$WB$115*IF($BL$116:$WB$116="Arithmetic",1,0)*$BL118:$WB118*$BL$113:$WB$113
)</f>
        <v>#VALUE!</v>
      </c>
      <c r="AM118" s="301" t="e">
        <f t="array" aca="1" ref="AM118" ca="1">SUM(
   IF($BL$102:$WB$102="Friend",1,0)*IF($BL$103:$WB$103=AM$116,1,0)*IF($BL$111:$WB$111=AM$115,1,0)*IF($BL$116:$WB$116="Geometric",1,0)*$BL$114:$WB$114*(POWER($BL118:$WB118,$BL$112:$WB$112)+IF($BL118:$WB118=0,0,-1))
)
+SUM(
    IF($BL$102:$WB$102="Foe",1,0)*IF($BL$103:$WB$103=AZ$116,1,0)*IF($BL$111:$WB$111=AZ$115,1,0)*$BL$115:$WB$115*IF($BL$116:$WB$116="Geometric",1,0)*(POWER(1+$BL118:$WB118,$BL$113:$WB$113)+IF($BL118:$WB118=0,0,-1))
)
+SUM(
   IF($BL$102:$WB$102="Friend",1,0)*IF($BL$103:$WB$103=AM$116,1,0)*IF($BL$111:$WB$111=AM$115,1,0)*IF($BL$116:$WB$116="Arithmetic",1,0)*$BL$114:$WB$114*$BL118:$WB118*$BL$112:$WB$112)
+SUM(
    IF($BL$102:$WB$102="Foe",1,0)*IF($BL$103:$WB$103=AZ$116,1,0)*IF($BL$111:$WB$111=AZ$115,1,0)*$BL$115:$WB$115*IF($BL$116:$WB$116="Arithmetic",1,0)*$BL118:$WB118*$BL$113:$WB$113
)</f>
        <v>#VALUE!</v>
      </c>
      <c r="AN118" s="301" t="e">
        <f t="array" aca="1" ref="AN118" ca="1">SUM(
   IF($BL$102:$WB$102="Friend",1,0)*IF($BL$103:$WB$103=AN$116,1,0)*IF($BL$111:$WB$111=AN$115,1,0)*IF($BL$116:$WB$116="Geometric",1,0)*$BL$114:$WB$114*(POWER($BL118:$WB118,$BL$112:$WB$112)+IF($BL118:$WB118=0,0,-1))
)
+SUM(
    IF($BL$102:$WB$102="Foe",1,0)*IF($BL$103:$WB$103=BA$116,1,0)*IF($BL$111:$WB$111=BA$115,1,0)*$BL$115:$WB$115*IF($BL$116:$WB$116="Geometric",1,0)*(POWER(1+$BL118:$WB118,$BL$113:$WB$113)+IF($BL118:$WB118=0,0,-1))
)
+SUM(
   IF($BL$102:$WB$102="Friend",1,0)*IF($BL$103:$WB$103=AN$116,1,0)*IF($BL$111:$WB$111=AN$115,1,0)*IF($BL$116:$WB$116="Arithmetic",1,0)*$BL$114:$WB$114*$BL118:$WB118*$BL$112:$WB$112)
+SUM(
    IF($BL$102:$WB$102="Foe",1,0)*IF($BL$103:$WB$103=BA$116,1,0)*IF($BL$111:$WB$111=BA$115,1,0)*$BL$115:$WB$115*IF($BL$116:$WB$116="Arithmetic",1,0)*$BL118:$WB118*$BL$113:$WB$113
)</f>
        <v>#VALUE!</v>
      </c>
      <c r="AO118" s="301" t="e">
        <f t="array" aca="1" ref="AO118" ca="1">SUM(
   IF($BL$102:$WB$102="Friend",1,0)*IF($BL$103:$WB$103=AO$116,1,0)*IF($BL$111:$WB$111=AO$115,1,0)*IF($BL$116:$WB$116="Geometric",1,0)*$BL$114:$WB$114*(POWER($BL118:$WB118,$BL$112:$WB$112)+IF($BL118:$WB118=0,0,-1))
)
+SUM(
    IF($BL$102:$WB$102="Foe",1,0)*IF($BL$103:$WB$103=BB$116,1,0)*IF($BL$111:$WB$111=BB$115,1,0)*$BL$115:$WB$115*IF($BL$116:$WB$116="Geometric",1,0)*(POWER(1+$BL118:$WB118,$BL$113:$WB$113)+IF($BL118:$WB118=0,0,-1))
)
+SUM(
   IF($BL$102:$WB$102="Friend",1,0)*IF($BL$103:$WB$103=AO$116,1,0)*IF($BL$111:$WB$111=AO$115,1,0)*IF($BL$116:$WB$116="Arithmetic",1,0)*$BL$114:$WB$114*$BL118:$WB118*$BL$112:$WB$112)
+SUM(
    IF($BL$102:$WB$102="Foe",1,0)*IF($BL$103:$WB$103=BB$116,1,0)*IF($BL$111:$WB$111=BB$115,1,0)*$BL$115:$WB$115*IF($BL$116:$WB$116="Arithmetic",1,0)*$BL118:$WB118*$BL$113:$WB$113
)</f>
        <v>#VALUE!</v>
      </c>
      <c r="AP118" s="301" t="e">
        <f t="array" aca="1" ref="AP118" ca="1">SUM(
   IF($BL$102:$WB$102="Friend",1,0)*IF($BL$103:$WB$103=AP$116,1,0)*IF($BL$111:$WB$111=AP$115,1,0)*IF($BL$116:$WB$116="Geometric",1,0)*$BL$114:$WB$114*(POWER($BL118:$WB118,$BL$112:$WB$112)+IF($BL118:$WB118=0,0,-1))
)
+SUM(
    IF($BL$102:$WB$102="Foe",1,0)*IF($BL$103:$WB$103=BC$116,1,0)*IF($BL$111:$WB$111=BC$115,1,0)*$BL$115:$WB$115*IF($BL$116:$WB$116="Geometric",1,0)*(POWER(1+$BL118:$WB118,$BL$113:$WB$113)+IF($BL118:$WB118=0,0,-1))
)
+SUM(
   IF($BL$102:$WB$102="Friend",1,0)*IF($BL$103:$WB$103=AP$116,1,0)*IF($BL$111:$WB$111=AP$115,1,0)*IF($BL$116:$WB$116="Arithmetic",1,0)*$BL$114:$WB$114*$BL118:$WB118*$BL$112:$WB$112)
+SUM(
    IF($BL$102:$WB$102="Foe",1,0)*IF($BL$103:$WB$103=BC$116,1,0)*IF($BL$111:$WB$111=BC$115,1,0)*$BL$115:$WB$115*IF($BL$116:$WB$116="Arithmetic",1,0)*$BL118:$WB118*$BL$113:$WB$113
)</f>
        <v>#VALUE!</v>
      </c>
      <c r="AQ118" s="301" t="e">
        <f t="array" aca="1" ref="AQ118" ca="1">SUM(
   IF($BL$102:$WB$102="Friend",1,0)*IF($BL$103:$WB$103=AQ$116,1,0)*IF($BL$111:$WB$111=AQ$115,1,0)*IF($BL$116:$WB$116="Geometric",1,0)*$BL$114:$WB$114*(POWER($BL118:$WB118,$BL$112:$WB$112)+IF($BL118:$WB118=0,0,-1))
)
+SUM(
    IF($BL$102:$WB$102="Foe",1,0)*IF($BL$103:$WB$103=BD$116,1,0)*IF($BL$111:$WB$111=BD$115,1,0)*$BL$115:$WB$115*IF($BL$116:$WB$116="Geometric",1,0)*(POWER(1+$BL118:$WB118,$BL$113:$WB$113)+IF($BL118:$WB118=0,0,-1))
)
+SUM(
   IF($BL$102:$WB$102="Friend",1,0)*IF($BL$103:$WB$103=AQ$116,1,0)*IF($BL$111:$WB$111=AQ$115,1,0)*IF($BL$116:$WB$116="Arithmetic",1,0)*$BL$114:$WB$114*$BL118:$WB118*$BL$112:$WB$112)
+SUM(
    IF($BL$102:$WB$102="Foe",1,0)*IF($BL$103:$WB$103=BD$116,1,0)*IF($BL$111:$WB$111=BD$115,1,0)*$BL$115:$WB$115*IF($BL$116:$WB$116="Arithmetic",1,0)*$BL118:$WB118*$BL$113:$WB$113
)</f>
        <v>#VALUE!</v>
      </c>
      <c r="AR118" s="301" t="e">
        <f t="array" aca="1" ref="AR118" ca="1">SUM(
   IF($BL$102:$WB$102="Friend",1,0)*IF($BL$103:$WB$103=AR$116,1,0)*IF($BL$111:$WB$111=AR$115,1,0)*IF($BL$116:$WB$116="Geometric",1,0)*$BL$114:$WB$114*(POWER($BL118:$WB118,$BL$112:$WB$112)+IF($BL118:$WB118=0,0,-1))
)
+SUM(
    IF($BL$102:$WB$102="Foe",1,0)*IF($BL$103:$WB$103=BE$116,1,0)*IF($BL$111:$WB$111=BE$115,1,0)*$BL$115:$WB$115*IF($BL$116:$WB$116="Geometric",1,0)*(POWER(1+$BL118:$WB118,$BL$113:$WB$113)+IF($BL118:$WB118=0,0,-1))
)
+SUM(
   IF($BL$102:$WB$102="Friend",1,0)*IF($BL$103:$WB$103=AR$116,1,0)*IF($BL$111:$WB$111=AR$115,1,0)*IF($BL$116:$WB$116="Arithmetic",1,0)*$BL$114:$WB$114*$BL118:$WB118*$BL$112:$WB$112)
+SUM(
    IF($BL$102:$WB$102="Foe",1,0)*IF($BL$103:$WB$103=BE$116,1,0)*IF($BL$111:$WB$111=BE$115,1,0)*$BL$115:$WB$115*IF($BL$116:$WB$116="Arithmetic",1,0)*$BL118:$WB118*$BL$113:$WB$113
)</f>
        <v>#VALUE!</v>
      </c>
      <c r="AS118" s="301" t="e">
        <f t="array" aca="1" ref="AS118" ca="1">SUM(
   IF($BL$102:$WB$102="Friend",1,0)*IF($BL$103:$WB$103=AS$116,1,0)*IF($BL$111:$WB$111=AS$115,1,0)*IF($BL$116:$WB$116="Geometric",1,0)*$BL$114:$WB$114*(POWER($BL118:$WB118,$BL$112:$WB$112)+IF($BL118:$WB118=0,0,-1))
)
+SUM(
    IF($BL$102:$WB$102="Foe",1,0)*IF($BL$103:$WB$103=BF$116,1,0)*IF($BL$111:$WB$111=BF$115,1,0)*$BL$115:$WB$115*IF($BL$116:$WB$116="Geometric",1,0)*(POWER(1+$BL118:$WB118,$BL$113:$WB$113)+IF($BL118:$WB118=0,0,-1))
)
+SUM(
   IF($BL$102:$WB$102="Friend",1,0)*IF($BL$103:$WB$103=AS$116,1,0)*IF($BL$111:$WB$111=AS$115,1,0)*IF($BL$116:$WB$116="Arithmetic",1,0)*$BL$114:$WB$114*$BL118:$WB118*$BL$112:$WB$112)
+SUM(
    IF($BL$102:$WB$102="Foe",1,0)*IF($BL$103:$WB$103=BF$116,1,0)*IF($BL$111:$WB$111=BF$115,1,0)*$BL$115:$WB$115*IF($BL$116:$WB$116="Arithmetic",1,0)*$BL118:$WB118*$BL$113:$WB$113
)</f>
        <v>#VALUE!</v>
      </c>
      <c r="AT118" s="301" t="e">
        <f t="array" aca="1" ref="AT118" ca="1">SUM(
   IF($BL$102:$WB$102="Friend",1,0)*IF($BL$103:$WB$103=AT$116,1,0)*IF($BL$111:$WB$111=AT$115,1,0)*IF($BL$116:$WB$116="Geometric",1,0)*$BL$114:$WB$114*(POWER($BL118:$WB118,$BL$112:$WB$112)+IF($BL118:$WB118=0,0,-1))
)
+SUM(
    IF($BL$102:$WB$102="Foe",1,0)*IF($BL$103:$WB$103=BG$116,1,0)*IF($BL$111:$WB$111=BG$115,1,0)*$BL$115:$WB$115*IF($BL$116:$WB$116="Geometric",1,0)*(POWER(1+$BL118:$WB118,$BL$113:$WB$113)+IF($BL118:$WB118=0,0,-1))
)
+SUM(
   IF($BL$102:$WB$102="Friend",1,0)*IF($BL$103:$WB$103=AT$116,1,0)*IF($BL$111:$WB$111=AT$115,1,0)*IF($BL$116:$WB$116="Arithmetic",1,0)*$BL$114:$WB$114*$BL118:$WB118*$BL$112:$WB$112)
+SUM(
    IF($BL$102:$WB$102="Foe",1,0)*IF($BL$103:$WB$103=BG$116,1,0)*IF($BL$111:$WB$111=BG$115,1,0)*$BL$115:$WB$115*IF($BL$116:$WB$116="Arithmetic",1,0)*$BL118:$WB118*$BL$113:$WB$113
)</f>
        <v>#VALUE!</v>
      </c>
      <c r="AU118" s="301" t="e">
        <f t="array" aca="1" ref="AU118" ca="1">SUM(
   IF($BL$102:$WB$102="Friend",1,0)*IF($BL$103:$WB$103=AU$116,1,0)*IF($BL$111:$WB$111=AU$115,1,0)*IF($BL$116:$WB$116="Geometric",1,0)*$BL$114:$WB$114*(POWER($BL118:$WB118,$BL$112:$WB$112)+IF($BL118:$WB118=0,0,-1))
)
+SUM(
    IF($BL$102:$WB$102="Foe",1,0)*IF($BL$103:$WB$103=BH$116,1,0)*IF($BL$111:$WB$111=BH$115,1,0)*$BL$115:$WB$115*IF($BL$116:$WB$116="Geometric",1,0)*(POWER(1+$BL118:$WB118,$BL$113:$WB$113)+IF($BL118:$WB118=0,0,-1))
)
+SUM(
   IF($BL$102:$WB$102="Friend",1,0)*IF($BL$103:$WB$103=AU$116,1,0)*IF($BL$111:$WB$111=AU$115,1,0)*IF($BL$116:$WB$116="Arithmetic",1,0)*$BL$114:$WB$114*$BL118:$WB118*$BL$112:$WB$112)
+SUM(
    IF($BL$102:$WB$102="Foe",1,0)*IF($BL$103:$WB$103=BH$116,1,0)*IF($BL$111:$WB$111=BH$115,1,0)*$BL$115:$WB$115*IF($BL$116:$WB$116="Arithmetic",1,0)*$BL118:$WB118*$BL$113:$WB$113
)</f>
        <v>#VALUE!</v>
      </c>
      <c r="AW118" s="301" t="e">
        <f t="array" aca="1" ref="AW118" ca="1">SUM(
   IF($BL$102:$WB$102="Friend",1,0)*IF($BL$103:$WB$103=AW$116,1,0)*IF($BL$111:$WB$111=AW$115,1,0)*$BL$115:$WB$115*IF($BL$116:$WB$116="Geometric",1,0)*(POWER($BL118:$WB118,$BL$113:$WB$113)+IF($BL118:$WB118=0,0,-1)))
+SUM(
    IF($BL$102:$WB$102="Foe",1,0)*IF($BL$103:$WB$103=AW$116,1,0)*IF($BL$111:$WB$111=AW$115,1,0)*$BL$114:$WB$114*IF($BL$116:$WB$116="Geometric",1,0)*(POWER($BL118:$WB118,$BL$112:$WB$112)+IF($BL118:$WB118=0,0,-1)))
+SUM(
   IF($BL$102:$WB$102="Friend",1,0)*IF($BL$103:$WB$103=AW$116,1,0)*IF($BL$111:$WB$111=AW$115,1,0)*$BL$115:$WB$115*IF($BL$116:$WB$116="Arithmetic",1,0)*$BL118:$WB118*$BL$113:$WB$113)
+SUM(
    IF($BL$102:$WB$102="Foe",1,0)*IF($BL$103:$WB$103=AW$116,1,0)*IF($BL$111:$WB$111=AW$115,1,0)*$BL$114:$WB$114*IF($BL$116:$WB$116="Arithmetic",1,0)*$BL118:$WB118*$BL$112:$WB$112)</f>
        <v>#VALUE!</v>
      </c>
      <c r="AX118" s="301" t="e">
        <f t="array" aca="1" ref="AX118" ca="1">SUM(
   IF($BL$102:$WB$102="Friend",1,0)*IF($BL$103:$WB$103=AX$116,1,0)*IF($BL$111:$WB$111=AX$115,1,0)*$BL$115:$WB$115*IF($BL$116:$WB$116="Geometric",1,0)*(POWER($BL118:$WB118,$BL$113:$WB$113)+IF($BL118:$WB118=0,0,-1)))
+SUM(
    IF($BL$102:$WB$102="Foe",1,0)*IF($BL$103:$WB$103=AX$116,1,0)*IF($BL$111:$WB$111=AX$115,1,0)*$BL$114:$WB$114*IF($BL$116:$WB$116="Geometric",1,0)*(POWER($BL118:$WB118,$BL$112:$WB$112)+IF($BL118:$WB118=0,0,-1)))
+SUM(
   IF($BL$102:$WB$102="Friend",1,0)*IF($BL$103:$WB$103=AX$116,1,0)*IF($BL$111:$WB$111=AX$115,1,0)*$BL$115:$WB$115*IF($BL$116:$WB$116="Arithmetic",1,0)*$BL118:$WB118*$BL$113:$WB$113)
+SUM(
    IF($BL$102:$WB$102="Foe",1,0)*IF($BL$103:$WB$103=AX$116,1,0)*IF($BL$111:$WB$111=AX$115,1,0)*$BL$114:$WB$114*IF($BL$116:$WB$116="Arithmetic",1,0)*$BL118:$WB118*$BL$112:$WB$112)</f>
        <v>#VALUE!</v>
      </c>
      <c r="AY118" s="301" t="e">
        <f t="array" aca="1" ref="AY118" ca="1">SUM(
   IF($BL$102:$WB$102="Friend",1,0)*IF($BL$103:$WB$103=AY$116,1,0)*IF($BL$111:$WB$111=AY$115,1,0)*$BL$115:$WB$115*IF($BL$116:$WB$116="Geometric",1,0)*(POWER($BL118:$WB118,$BL$113:$WB$113)+IF($BL118:$WB118=0,0,-1)))
+SUM(
    IF($BL$102:$WB$102="Foe",1,0)*IF($BL$103:$WB$103=AY$116,1,0)*IF($BL$111:$WB$111=AY$115,1,0)*$BL$114:$WB$114*IF($BL$116:$WB$116="Geometric",1,0)*(POWER($BL118:$WB118,$BL$112:$WB$112)+IF($BL118:$WB118=0,0,-1)))
+SUM(
   IF($BL$102:$WB$102="Friend",1,0)*IF($BL$103:$WB$103=AY$116,1,0)*IF($BL$111:$WB$111=AY$115,1,0)*$BL$115:$WB$115*IF($BL$116:$WB$116="Arithmetic",1,0)*$BL118:$WB118*$BL$113:$WB$113)
+SUM(
    IF($BL$102:$WB$102="Foe",1,0)*IF($BL$103:$WB$103=AY$116,1,0)*IF($BL$111:$WB$111=AY$115,1,0)*$BL$114:$WB$114*IF($BL$116:$WB$116="Arithmetic",1,0)*$BL118:$WB118*$BL$112:$WB$112)</f>
        <v>#VALUE!</v>
      </c>
      <c r="AZ118" s="301" t="e">
        <f t="array" aca="1" ref="AZ118" ca="1">SUM(
   IF($BL$102:$WB$102="Friend",1,0)*IF($BL$103:$WB$103=AZ$116,1,0)*IF($BL$111:$WB$111=AZ$115,1,0)*$BL$115:$WB$115*IF($BL$116:$WB$116="Geometric",1,0)*(POWER($BL118:$WB118,$BL$113:$WB$113)+IF($BL118:$WB118=0,0,-1)))
+SUM(
    IF($BL$102:$WB$102="Foe",1,0)*IF($BL$103:$WB$103=AZ$116,1,0)*IF($BL$111:$WB$111=AZ$115,1,0)*$BL$114:$WB$114*IF($BL$116:$WB$116="Geometric",1,0)*(POWER($BL118:$WB118,$BL$112:$WB$112)+IF($BL118:$WB118=0,0,-1)))
+SUM(
   IF($BL$102:$WB$102="Friend",1,0)*IF($BL$103:$WB$103=AZ$116,1,0)*IF($BL$111:$WB$111=AZ$115,1,0)*$BL$115:$WB$115*IF($BL$116:$WB$116="Arithmetic",1,0)*$BL118:$WB118*$BL$113:$WB$113)
+SUM(
    IF($BL$102:$WB$102="Foe",1,0)*IF($BL$103:$WB$103=AZ$116,1,0)*IF($BL$111:$WB$111=AZ$115,1,0)*$BL$114:$WB$114*IF($BL$116:$WB$116="Arithmetic",1,0)*$BL118:$WB118*$BL$112:$WB$112)</f>
        <v>#VALUE!</v>
      </c>
      <c r="BA118" s="301" t="e">
        <f t="array" aca="1" ref="BA118" ca="1">SUM(
   IF($BL$102:$WB$102="Friend",1,0)*IF($BL$103:$WB$103=BA$116,1,0)*IF($BL$111:$WB$111=BA$115,1,0)*$BL$115:$WB$115*IF($BL$116:$WB$116="Geometric",1,0)*(POWER($BL118:$WB118,$BL$113:$WB$113)+IF($BL118:$WB118=0,0,-1)))
+SUM(
    IF($BL$102:$WB$102="Foe",1,0)*IF($BL$103:$WB$103=BA$116,1,0)*IF($BL$111:$WB$111=BA$115,1,0)*$BL$114:$WB$114*IF($BL$116:$WB$116="Geometric",1,0)*(POWER($BL118:$WB118,$BL$112:$WB$112)+IF($BL118:$WB118=0,0,-1)))
+SUM(
   IF($BL$102:$WB$102="Friend",1,0)*IF($BL$103:$WB$103=BA$116,1,0)*IF($BL$111:$WB$111=BA$115,1,0)*$BL$115:$WB$115*IF($BL$116:$WB$116="Arithmetic",1,0)*$BL118:$WB118*$BL$113:$WB$113)
+SUM(
    IF($BL$102:$WB$102="Foe",1,0)*IF($BL$103:$WB$103=BA$116,1,0)*IF($BL$111:$WB$111=BA$115,1,0)*$BL$114:$WB$114*IF($BL$116:$WB$116="Arithmetic",1,0)*$BL118:$WB118*$BL$112:$WB$112)</f>
        <v>#VALUE!</v>
      </c>
      <c r="BB118" s="301" t="e">
        <f t="array" aca="1" ref="BB118" ca="1">SUM(
   IF($BL$102:$WB$102="Friend",1,0)*IF($BL$103:$WB$103=BB$116,1,0)*IF($BL$111:$WB$111=BB$115,1,0)*$BL$115:$WB$115*IF($BL$116:$WB$116="Geometric",1,0)*(POWER($BL118:$WB118,$BL$113:$WB$113)+IF($BL118:$WB118=0,0,-1)))
+SUM(
    IF($BL$102:$WB$102="Foe",1,0)*IF($BL$103:$WB$103=BB$116,1,0)*IF($BL$111:$WB$111=BB$115,1,0)*$BL$114:$WB$114*IF($BL$116:$WB$116="Geometric",1,0)*(POWER($BL118:$WB118,$BL$112:$WB$112)+IF($BL118:$WB118=0,0,-1)))
+SUM(
   IF($BL$102:$WB$102="Friend",1,0)*IF($BL$103:$WB$103=BB$116,1,0)*IF($BL$111:$WB$111=BB$115,1,0)*$BL$115:$WB$115*IF($BL$116:$WB$116="Arithmetic",1,0)*$BL118:$WB118*$BL$113:$WB$113)
+SUM(
    IF($BL$102:$WB$102="Foe",1,0)*IF($BL$103:$WB$103=BB$116,1,0)*IF($BL$111:$WB$111=BB$115,1,0)*$BL$114:$WB$114*IF($BL$116:$WB$116="Arithmetic",1,0)*$BL118:$WB118*$BL$112:$WB$112)</f>
        <v>#VALUE!</v>
      </c>
      <c r="BC118" s="301" t="e">
        <f t="array" aca="1" ref="BC118" ca="1">SUM(
   IF($BL$102:$WB$102="Friend",1,0)*IF($BL$103:$WB$103=BC$116,1,0)*IF($BL$111:$WB$111=BC$115,1,0)*$BL$115:$WB$115*IF($BL$116:$WB$116="Geometric",1,0)*(POWER($BL118:$WB118,$BL$113:$WB$113)+IF($BL118:$WB118=0,0,-1)))
+SUM(
    IF($BL$102:$WB$102="Foe",1,0)*IF($BL$103:$WB$103=BC$116,1,0)*IF($BL$111:$WB$111=BC$115,1,0)*$BL$114:$WB$114*IF($BL$116:$WB$116="Geometric",1,0)*(POWER($BL118:$WB118,$BL$112:$WB$112)+IF($BL118:$WB118=0,0,-1)))
+SUM(
   IF($BL$102:$WB$102="Friend",1,0)*IF($BL$103:$WB$103=BC$116,1,0)*IF($BL$111:$WB$111=BC$115,1,0)*$BL$115:$WB$115*IF($BL$116:$WB$116="Arithmetic",1,0)*$BL118:$WB118*$BL$113:$WB$113)
+SUM(
    IF($BL$102:$WB$102="Foe",1,0)*IF($BL$103:$WB$103=BC$116,1,0)*IF($BL$111:$WB$111=BC$115,1,0)*$BL$114:$WB$114*IF($BL$116:$WB$116="Arithmetic",1,0)*$BL118:$WB118*$BL$112:$WB$112)</f>
        <v>#VALUE!</v>
      </c>
      <c r="BD118" s="301" t="e">
        <f t="array" aca="1" ref="BD118" ca="1">SUM(
   IF($BL$102:$WB$102="Friend",1,0)*IF($BL$103:$WB$103=BD$116,1,0)*IF($BL$111:$WB$111=BD$115,1,0)*$BL$115:$WB$115*IF($BL$116:$WB$116="Geometric",1,0)*(POWER($BL118:$WB118,$BL$113:$WB$113)+IF($BL118:$WB118=0,0,-1)))
+SUM(
    IF($BL$102:$WB$102="Foe",1,0)*IF($BL$103:$WB$103=BD$116,1,0)*IF($BL$111:$WB$111=BD$115,1,0)*$BL$114:$WB$114*IF($BL$116:$WB$116="Geometric",1,0)*(POWER($BL118:$WB118,$BL$112:$WB$112)+IF($BL118:$WB118=0,0,-1)))
+SUM(
   IF($BL$102:$WB$102="Friend",1,0)*IF($BL$103:$WB$103=BD$116,1,0)*IF($BL$111:$WB$111=BD$115,1,0)*$BL$115:$WB$115*IF($BL$116:$WB$116="Arithmetic",1,0)*$BL118:$WB118*$BL$113:$WB$113)
+SUM(
    IF($BL$102:$WB$102="Foe",1,0)*IF($BL$103:$WB$103=BD$116,1,0)*IF($BL$111:$WB$111=BD$115,1,0)*$BL$114:$WB$114*IF($BL$116:$WB$116="Arithmetic",1,0)*$BL118:$WB118*$BL$112:$WB$112)</f>
        <v>#VALUE!</v>
      </c>
      <c r="BE118" s="301" t="e">
        <f t="array" aca="1" ref="BE118" ca="1">SUM(
   IF($BL$102:$WB$102="Friend",1,0)*IF($BL$103:$WB$103=BE$116,1,0)*IF($BL$111:$WB$111=BE$115,1,0)*$BL$115:$WB$115*IF($BL$116:$WB$116="Geometric",1,0)*(POWER($BL118:$WB118,$BL$113:$WB$113)+IF($BL118:$WB118=0,0,-1)))
+SUM(
    IF($BL$102:$WB$102="Foe",1,0)*IF($BL$103:$WB$103=BE$116,1,0)*IF($BL$111:$WB$111=BE$115,1,0)*$BL$114:$WB$114*IF($BL$116:$WB$116="Geometric",1,0)*(POWER($BL118:$WB118,$BL$112:$WB$112)+IF($BL118:$WB118=0,0,-1)))
+SUM(
   IF($BL$102:$WB$102="Friend",1,0)*IF($BL$103:$WB$103=BE$116,1,0)*IF($BL$111:$WB$111=BE$115,1,0)*$BL$115:$WB$115*IF($BL$116:$WB$116="Arithmetic",1,0)*$BL118:$WB118*$BL$113:$WB$113)
+SUM(
    IF($BL$102:$WB$102="Foe",1,0)*IF($BL$103:$WB$103=BE$116,1,0)*IF($BL$111:$WB$111=BE$115,1,0)*$BL$114:$WB$114*IF($BL$116:$WB$116="Arithmetic",1,0)*$BL118:$WB118*$BL$112:$WB$112)</f>
        <v>#VALUE!</v>
      </c>
      <c r="BF118" s="301" t="e">
        <f t="array" aca="1" ref="BF118" ca="1">SUM(
   IF($BL$102:$WB$102="Friend",1,0)*IF($BL$103:$WB$103=BF$116,1,0)*IF($BL$111:$WB$111=BF$115,1,0)*$BL$115:$WB$115*IF($BL$116:$WB$116="Geometric",1,0)*(POWER($BL118:$WB118,$BL$113:$WB$113)+IF($BL118:$WB118=0,0,-1)))
+SUM(
    IF($BL$102:$WB$102="Foe",1,0)*IF($BL$103:$WB$103=BF$116,1,0)*IF($BL$111:$WB$111=BF$115,1,0)*$BL$114:$WB$114*IF($BL$116:$WB$116="Geometric",1,0)*(POWER($BL118:$WB118,$BL$112:$WB$112)+IF($BL118:$WB118=0,0,-1)))
+SUM(
   IF($BL$102:$WB$102="Friend",1,0)*IF($BL$103:$WB$103=BF$116,1,0)*IF($BL$111:$WB$111=BF$115,1,0)*$BL$115:$WB$115*IF($BL$116:$WB$116="Arithmetic",1,0)*$BL118:$WB118*$BL$113:$WB$113)
+SUM(
    IF($BL$102:$WB$102="Foe",1,0)*IF($BL$103:$WB$103=BF$116,1,0)*IF($BL$111:$WB$111=BF$115,1,0)*$BL$114:$WB$114*IF($BL$116:$WB$116="Arithmetic",1,0)*$BL118:$WB118*$BL$112:$WB$112)</f>
        <v>#VALUE!</v>
      </c>
      <c r="BG118" s="301" t="e">
        <f t="array" aca="1" ref="BG118" ca="1">SUM(
   IF($BL$102:$WB$102="Friend",1,0)*IF($BL$103:$WB$103=BG$116,1,0)*IF($BL$111:$WB$111=BG$115,1,0)*$BL$115:$WB$115*IF($BL$116:$WB$116="Geometric",1,0)*(POWER($BL118:$WB118,$BL$113:$WB$113)+IF($BL118:$WB118=0,0,-1)))
+SUM(
    IF($BL$102:$WB$102="Foe",1,0)*IF($BL$103:$WB$103=BG$116,1,0)*IF($BL$111:$WB$111=BG$115,1,0)*$BL$114:$WB$114*IF($BL$116:$WB$116="Geometric",1,0)*(POWER($BL118:$WB118,$BL$112:$WB$112)+IF($BL118:$WB118=0,0,-1)))
+SUM(
   IF($BL$102:$WB$102="Friend",1,0)*IF($BL$103:$WB$103=BG$116,1,0)*IF($BL$111:$WB$111=BG$115,1,0)*$BL$115:$WB$115*IF($BL$116:$WB$116="Arithmetic",1,0)*$BL118:$WB118*$BL$113:$WB$113)
+SUM(
    IF($BL$102:$WB$102="Foe",1,0)*IF($BL$103:$WB$103=BG$116,1,0)*IF($BL$111:$WB$111=BG$115,1,0)*$BL$114:$WB$114*IF($BL$116:$WB$116="Arithmetic",1,0)*$BL118:$WB118*$BL$112:$WB$112)</f>
        <v>#VALUE!</v>
      </c>
      <c r="BH118" s="301" t="e">
        <f t="array" aca="1" ref="BH118" ca="1">SUM(
   IF($BL$102:$WB$102="Friend",1,0)*IF($BL$103:$WB$103=BH$116,1,0)*IF($BL$111:$WB$111=BH$115,1,0)*$BL$115:$WB$115*IF($BL$116:$WB$116="Geometric",1,0)*(POWER($BL118:$WB118,$BL$113:$WB$113)+IF($BL118:$WB118=0,0,-1)))
+SUM(
    IF($BL$102:$WB$102="Foe",1,0)*IF($BL$103:$WB$103=BH$116,1,0)*IF($BL$111:$WB$111=BH$115,1,0)*$BL$114:$WB$114*IF($BL$116:$WB$116="Geometric",1,0)*(POWER($BL118:$WB118,$BL$112:$WB$112)+IF($BL118:$WB118=0,0,-1)))
+SUM(
   IF($BL$102:$WB$102="Friend",1,0)*IF($BL$103:$WB$103=BH$116,1,0)*IF($BL$111:$WB$111=BH$115,1,0)*$BL$115:$WB$115*IF($BL$116:$WB$116="Arithmetic",1,0)*$BL118:$WB118*$BL$113:$WB$113)
+SUM(
    IF($BL$102:$WB$102="Foe",1,0)*IF($BL$103:$WB$103=BH$116,1,0)*IF($BL$111:$WB$111=BH$115,1,0)*$BL$114:$WB$114*IF($BL$116:$WB$116="Arithmetic",1,0)*$BL118:$WB118*$BL$112:$WB$112)</f>
        <v>#VALUE!</v>
      </c>
      <c r="BK118" s="109"/>
      <c r="BL118" s="301" t="e">
        <f t="shared" ref="BL118:LF118" ca="1" si="81">IF(BL$106="Turn-based",
IF($A118&lt;BL$109,0,IF(MOD($A118,BL$109)&lt;BL$110,1,0)),
1)*MIN(ROUNDUP(MAX(0,RAND()-(1-BL$107)),0),1)*(IF(BL$108&lt;0,1+BL$108,BL$108))</f>
        <v>#VALUE!</v>
      </c>
      <c r="BM118" s="301" t="e">
        <f t="shared" ca="1" si="81"/>
        <v>#VALUE!</v>
      </c>
      <c r="BN118" s="301" t="e">
        <f t="shared" ca="1" si="81"/>
        <v>#VALUE!</v>
      </c>
      <c r="BO118" s="301" t="e">
        <f t="shared" ca="1" si="81"/>
        <v>#VALUE!</v>
      </c>
      <c r="BP118" s="301" t="e">
        <f t="shared" ca="1" si="81"/>
        <v>#VALUE!</v>
      </c>
      <c r="BQ118" s="301" t="e">
        <f t="shared" ca="1" si="81"/>
        <v>#VALUE!</v>
      </c>
      <c r="BR118" s="301" t="e">
        <f t="shared" ca="1" si="81"/>
        <v>#VALUE!</v>
      </c>
      <c r="BS118" s="301" t="e">
        <f t="shared" ca="1" si="81"/>
        <v>#VALUE!</v>
      </c>
      <c r="BT118" s="301" t="e">
        <f t="shared" ca="1" si="81"/>
        <v>#VALUE!</v>
      </c>
      <c r="BU118" s="301" t="e">
        <f t="shared" ca="1" si="81"/>
        <v>#VALUE!</v>
      </c>
      <c r="BV118" s="301" t="e">
        <f t="shared" ca="1" si="81"/>
        <v>#VALUE!</v>
      </c>
      <c r="BW118" s="301" t="e">
        <f t="shared" ca="1" si="81"/>
        <v>#VALUE!</v>
      </c>
      <c r="BX118" s="301" t="e">
        <f t="shared" ca="1" si="81"/>
        <v>#VALUE!</v>
      </c>
      <c r="BY118" s="301" t="e">
        <f t="shared" ca="1" si="81"/>
        <v>#VALUE!</v>
      </c>
      <c r="BZ118" s="301" t="e">
        <f t="shared" ca="1" si="81"/>
        <v>#VALUE!</v>
      </c>
      <c r="CA118" s="301" t="e">
        <f t="shared" ca="1" si="81"/>
        <v>#VALUE!</v>
      </c>
      <c r="CB118" s="301" t="e">
        <f t="shared" ca="1" si="81"/>
        <v>#VALUE!</v>
      </c>
      <c r="CC118" s="301" t="e">
        <f t="shared" ca="1" si="81"/>
        <v>#VALUE!</v>
      </c>
      <c r="CD118" s="301" t="e">
        <f t="shared" ca="1" si="81"/>
        <v>#VALUE!</v>
      </c>
      <c r="CE118" s="301" t="e">
        <f t="shared" ca="1" si="81"/>
        <v>#VALUE!</v>
      </c>
      <c r="CF118" s="301" t="e">
        <f t="shared" ca="1" si="81"/>
        <v>#VALUE!</v>
      </c>
      <c r="CG118" s="301" t="e">
        <f t="shared" ca="1" si="81"/>
        <v>#VALUE!</v>
      </c>
      <c r="CH118" s="301" t="e">
        <f t="shared" ca="1" si="81"/>
        <v>#VALUE!</v>
      </c>
      <c r="CI118" s="301" t="e">
        <f t="shared" ca="1" si="81"/>
        <v>#VALUE!</v>
      </c>
      <c r="CJ118" s="301" t="e">
        <f t="shared" ca="1" si="81"/>
        <v>#VALUE!</v>
      </c>
      <c r="CK118" s="301" t="e">
        <f t="shared" ca="1" si="81"/>
        <v>#VALUE!</v>
      </c>
      <c r="CL118" s="301" t="e">
        <f t="shared" ca="1" si="81"/>
        <v>#VALUE!</v>
      </c>
      <c r="CM118" s="301" t="e">
        <f t="shared" ca="1" si="81"/>
        <v>#VALUE!</v>
      </c>
      <c r="CN118" s="301" t="e">
        <f t="shared" ca="1" si="81"/>
        <v>#VALUE!</v>
      </c>
      <c r="CO118" s="301" t="e">
        <f t="shared" ca="1" si="81"/>
        <v>#VALUE!</v>
      </c>
      <c r="CP118" s="301" t="e">
        <f t="shared" ca="1" si="81"/>
        <v>#VALUE!</v>
      </c>
      <c r="CQ118" s="301" t="e">
        <f t="shared" ca="1" si="81"/>
        <v>#VALUE!</v>
      </c>
      <c r="CR118" s="301" t="e">
        <f t="shared" ca="1" si="81"/>
        <v>#VALUE!</v>
      </c>
      <c r="CS118" s="301" t="e">
        <f t="shared" ca="1" si="81"/>
        <v>#VALUE!</v>
      </c>
      <c r="CT118" s="301" t="e">
        <f t="shared" ca="1" si="81"/>
        <v>#VALUE!</v>
      </c>
      <c r="CU118" s="301" t="e">
        <f t="shared" ca="1" si="81"/>
        <v>#VALUE!</v>
      </c>
      <c r="CV118" s="301" t="e">
        <f t="shared" ca="1" si="81"/>
        <v>#VALUE!</v>
      </c>
      <c r="CW118" s="301" t="e">
        <f t="shared" ca="1" si="81"/>
        <v>#VALUE!</v>
      </c>
      <c r="CX118" s="301" t="e">
        <f t="shared" ca="1" si="81"/>
        <v>#VALUE!</v>
      </c>
      <c r="CY118" s="301" t="e">
        <f t="shared" ca="1" si="81"/>
        <v>#VALUE!</v>
      </c>
      <c r="CZ118" s="301" t="e">
        <f t="shared" ca="1" si="81"/>
        <v>#VALUE!</v>
      </c>
      <c r="DA118" s="301" t="e">
        <f t="shared" ca="1" si="81"/>
        <v>#VALUE!</v>
      </c>
      <c r="DB118" s="301" t="e">
        <f t="shared" ca="1" si="81"/>
        <v>#VALUE!</v>
      </c>
      <c r="DC118" s="301" t="e">
        <f t="shared" ca="1" si="81"/>
        <v>#VALUE!</v>
      </c>
      <c r="DD118" s="301" t="e">
        <f t="shared" ca="1" si="81"/>
        <v>#VALUE!</v>
      </c>
      <c r="DE118" s="301" t="e">
        <f t="shared" ca="1" si="81"/>
        <v>#VALUE!</v>
      </c>
      <c r="DF118" s="301" t="e">
        <f t="shared" ca="1" si="81"/>
        <v>#VALUE!</v>
      </c>
      <c r="DG118" s="301" t="e">
        <f t="shared" ca="1" si="81"/>
        <v>#VALUE!</v>
      </c>
      <c r="DH118" s="301" t="e">
        <f t="shared" ca="1" si="81"/>
        <v>#VALUE!</v>
      </c>
      <c r="DI118" s="301" t="e">
        <f t="shared" ca="1" si="81"/>
        <v>#VALUE!</v>
      </c>
      <c r="DJ118" s="301" t="e">
        <f t="shared" ca="1" si="81"/>
        <v>#VALUE!</v>
      </c>
      <c r="DK118" s="301" t="e">
        <f t="shared" ca="1" si="81"/>
        <v>#VALUE!</v>
      </c>
      <c r="DL118" s="301" t="e">
        <f t="shared" ca="1" si="81"/>
        <v>#VALUE!</v>
      </c>
      <c r="DM118" s="301" t="e">
        <f t="shared" ca="1" si="81"/>
        <v>#VALUE!</v>
      </c>
      <c r="DN118" s="301" t="e">
        <f t="shared" ca="1" si="81"/>
        <v>#VALUE!</v>
      </c>
      <c r="DO118" s="301" t="e">
        <f t="shared" ca="1" si="81"/>
        <v>#VALUE!</v>
      </c>
      <c r="DP118" s="301" t="e">
        <f t="shared" ca="1" si="81"/>
        <v>#VALUE!</v>
      </c>
      <c r="DQ118" s="301" t="e">
        <f t="shared" ca="1" si="81"/>
        <v>#VALUE!</v>
      </c>
      <c r="DR118" s="301" t="e">
        <f t="shared" ca="1" si="81"/>
        <v>#VALUE!</v>
      </c>
      <c r="DS118" s="301" t="e">
        <f t="shared" ca="1" si="81"/>
        <v>#VALUE!</v>
      </c>
      <c r="DT118" s="301" t="e">
        <f t="shared" ca="1" si="81"/>
        <v>#VALUE!</v>
      </c>
      <c r="DU118" s="301" t="e">
        <f t="shared" ca="1" si="81"/>
        <v>#VALUE!</v>
      </c>
      <c r="DV118" s="301" t="e">
        <f t="shared" ca="1" si="81"/>
        <v>#VALUE!</v>
      </c>
      <c r="DW118" s="301" t="e">
        <f t="shared" ca="1" si="81"/>
        <v>#VALUE!</v>
      </c>
      <c r="DX118" s="301" t="e">
        <f t="shared" ca="1" si="81"/>
        <v>#VALUE!</v>
      </c>
      <c r="DY118" s="301" t="e">
        <f t="shared" ca="1" si="81"/>
        <v>#VALUE!</v>
      </c>
      <c r="DZ118" s="301" t="e">
        <f t="shared" ca="1" si="81"/>
        <v>#VALUE!</v>
      </c>
      <c r="EA118" s="301" t="e">
        <f t="shared" ca="1" si="81"/>
        <v>#VALUE!</v>
      </c>
      <c r="EB118" s="301" t="e">
        <f t="shared" ca="1" si="81"/>
        <v>#VALUE!</v>
      </c>
      <c r="EC118" s="301" t="e">
        <f t="shared" ca="1" si="81"/>
        <v>#VALUE!</v>
      </c>
      <c r="ED118" s="301" t="e">
        <f t="shared" ca="1" si="81"/>
        <v>#VALUE!</v>
      </c>
      <c r="EE118" s="301" t="e">
        <f t="shared" ca="1" si="81"/>
        <v>#VALUE!</v>
      </c>
      <c r="EF118" s="301" t="e">
        <f t="shared" ca="1" si="81"/>
        <v>#VALUE!</v>
      </c>
      <c r="EG118" s="301" t="e">
        <f t="shared" ca="1" si="81"/>
        <v>#VALUE!</v>
      </c>
      <c r="EH118" s="301" t="e">
        <f t="shared" ca="1" si="81"/>
        <v>#VALUE!</v>
      </c>
      <c r="EI118" s="301" t="e">
        <f t="shared" ca="1" si="81"/>
        <v>#VALUE!</v>
      </c>
      <c r="EJ118" s="301" t="e">
        <f t="shared" ca="1" si="81"/>
        <v>#VALUE!</v>
      </c>
      <c r="EK118" s="301" t="e">
        <f t="shared" ca="1" si="81"/>
        <v>#VALUE!</v>
      </c>
      <c r="EL118" s="301" t="e">
        <f t="shared" ca="1" si="81"/>
        <v>#VALUE!</v>
      </c>
      <c r="EM118" s="301" t="e">
        <f t="shared" ca="1" si="81"/>
        <v>#VALUE!</v>
      </c>
      <c r="EN118" s="301" t="e">
        <f t="shared" ca="1" si="81"/>
        <v>#VALUE!</v>
      </c>
      <c r="EO118" s="301" t="e">
        <f t="shared" ca="1" si="81"/>
        <v>#VALUE!</v>
      </c>
      <c r="EP118" s="301" t="e">
        <f t="shared" ca="1" si="81"/>
        <v>#VALUE!</v>
      </c>
      <c r="EQ118" s="301" t="e">
        <f t="shared" ca="1" si="81"/>
        <v>#VALUE!</v>
      </c>
      <c r="ER118" s="301" t="e">
        <f t="shared" ca="1" si="81"/>
        <v>#VALUE!</v>
      </c>
      <c r="ES118" s="301" t="e">
        <f t="shared" ca="1" si="81"/>
        <v>#VALUE!</v>
      </c>
      <c r="ET118" s="301" t="e">
        <f t="shared" ca="1" si="81"/>
        <v>#VALUE!</v>
      </c>
      <c r="EU118" s="301" t="e">
        <f t="shared" ca="1" si="81"/>
        <v>#VALUE!</v>
      </c>
      <c r="EV118" s="301" t="e">
        <f t="shared" ca="1" si="81"/>
        <v>#VALUE!</v>
      </c>
      <c r="EW118" s="301" t="e">
        <f t="shared" ca="1" si="81"/>
        <v>#VALUE!</v>
      </c>
      <c r="EX118" s="301" t="e">
        <f t="shared" ca="1" si="81"/>
        <v>#VALUE!</v>
      </c>
      <c r="EY118" s="301" t="e">
        <f t="shared" ca="1" si="81"/>
        <v>#VALUE!</v>
      </c>
      <c r="EZ118" s="301" t="e">
        <f t="shared" ca="1" si="81"/>
        <v>#VALUE!</v>
      </c>
      <c r="FA118" s="301" t="e">
        <f t="shared" ca="1" si="81"/>
        <v>#VALUE!</v>
      </c>
      <c r="FB118" s="301" t="e">
        <f t="shared" ca="1" si="81"/>
        <v>#VALUE!</v>
      </c>
      <c r="FC118" s="301" t="e">
        <f t="shared" ca="1" si="81"/>
        <v>#VALUE!</v>
      </c>
      <c r="FD118" s="301" t="e">
        <f t="shared" ca="1" si="81"/>
        <v>#VALUE!</v>
      </c>
      <c r="FE118" s="301" t="e">
        <f t="shared" ca="1" si="81"/>
        <v>#VALUE!</v>
      </c>
      <c r="FF118" s="301" t="e">
        <f t="shared" ca="1" si="81"/>
        <v>#VALUE!</v>
      </c>
      <c r="FG118" s="301" t="e">
        <f t="shared" ca="1" si="81"/>
        <v>#VALUE!</v>
      </c>
      <c r="FH118" s="301" t="e">
        <f t="shared" ca="1" si="81"/>
        <v>#VALUE!</v>
      </c>
      <c r="FI118" s="301" t="e">
        <f t="shared" ca="1" si="81"/>
        <v>#VALUE!</v>
      </c>
      <c r="FJ118" s="301" t="e">
        <f t="shared" ca="1" si="81"/>
        <v>#VALUE!</v>
      </c>
      <c r="FK118" s="301" t="e">
        <f t="shared" ca="1" si="81"/>
        <v>#VALUE!</v>
      </c>
      <c r="FL118" s="301" t="e">
        <f t="shared" ca="1" si="81"/>
        <v>#VALUE!</v>
      </c>
      <c r="FM118" s="301" t="e">
        <f t="shared" ca="1" si="81"/>
        <v>#VALUE!</v>
      </c>
      <c r="FN118" s="301" t="e">
        <f t="shared" ca="1" si="81"/>
        <v>#VALUE!</v>
      </c>
      <c r="FO118" s="301" t="e">
        <f t="shared" ca="1" si="81"/>
        <v>#VALUE!</v>
      </c>
      <c r="FP118" s="301" t="e">
        <f t="shared" ca="1" si="81"/>
        <v>#VALUE!</v>
      </c>
      <c r="FQ118" s="301" t="e">
        <f t="shared" ca="1" si="81"/>
        <v>#VALUE!</v>
      </c>
      <c r="FR118" s="301" t="e">
        <f t="shared" ca="1" si="81"/>
        <v>#VALUE!</v>
      </c>
      <c r="FS118" s="301" t="e">
        <f t="shared" ca="1" si="81"/>
        <v>#VALUE!</v>
      </c>
      <c r="FT118" s="301" t="e">
        <f t="shared" ca="1" si="81"/>
        <v>#VALUE!</v>
      </c>
      <c r="FU118" s="301" t="e">
        <f t="shared" ca="1" si="81"/>
        <v>#VALUE!</v>
      </c>
      <c r="FV118" s="301" t="e">
        <f t="shared" ca="1" si="81"/>
        <v>#VALUE!</v>
      </c>
      <c r="FW118" s="301" t="e">
        <f t="shared" ca="1" si="81"/>
        <v>#VALUE!</v>
      </c>
      <c r="FX118" s="301" t="e">
        <f t="shared" ca="1" si="81"/>
        <v>#VALUE!</v>
      </c>
      <c r="FY118" s="301" t="e">
        <f t="shared" ca="1" si="81"/>
        <v>#VALUE!</v>
      </c>
      <c r="FZ118" s="301" t="e">
        <f t="shared" ca="1" si="81"/>
        <v>#VALUE!</v>
      </c>
      <c r="GA118" s="301" t="e">
        <f t="shared" ca="1" si="81"/>
        <v>#VALUE!</v>
      </c>
      <c r="GB118" s="301" t="e">
        <f t="shared" ca="1" si="81"/>
        <v>#VALUE!</v>
      </c>
      <c r="GC118" s="301" t="e">
        <f t="shared" ca="1" si="81"/>
        <v>#VALUE!</v>
      </c>
      <c r="GD118" s="301" t="e">
        <f t="shared" ca="1" si="81"/>
        <v>#VALUE!</v>
      </c>
      <c r="GE118" s="301" t="e">
        <f t="shared" ca="1" si="81"/>
        <v>#VALUE!</v>
      </c>
      <c r="GF118" s="301" t="e">
        <f t="shared" ca="1" si="81"/>
        <v>#VALUE!</v>
      </c>
      <c r="GG118" s="301" t="e">
        <f t="shared" ca="1" si="81"/>
        <v>#VALUE!</v>
      </c>
      <c r="GH118" s="301" t="e">
        <f t="shared" ca="1" si="81"/>
        <v>#VALUE!</v>
      </c>
      <c r="GI118" s="301" t="e">
        <f t="shared" ca="1" si="81"/>
        <v>#VALUE!</v>
      </c>
      <c r="GJ118" s="301" t="e">
        <f t="shared" ca="1" si="81"/>
        <v>#VALUE!</v>
      </c>
      <c r="GK118" s="301" t="e">
        <f t="shared" ca="1" si="81"/>
        <v>#VALUE!</v>
      </c>
      <c r="GL118" s="301" t="e">
        <f t="shared" ca="1" si="81"/>
        <v>#VALUE!</v>
      </c>
      <c r="GM118" s="301" t="e">
        <f t="shared" ca="1" si="81"/>
        <v>#VALUE!</v>
      </c>
      <c r="GN118" s="301" t="e">
        <f t="shared" ca="1" si="81"/>
        <v>#VALUE!</v>
      </c>
      <c r="GO118" s="301" t="e">
        <f t="shared" ca="1" si="81"/>
        <v>#VALUE!</v>
      </c>
      <c r="GP118" s="301" t="e">
        <f t="shared" ca="1" si="81"/>
        <v>#VALUE!</v>
      </c>
      <c r="GQ118" s="301" t="e">
        <f t="shared" ca="1" si="81"/>
        <v>#VALUE!</v>
      </c>
      <c r="GR118" s="301" t="e">
        <f t="shared" ca="1" si="81"/>
        <v>#VALUE!</v>
      </c>
      <c r="GS118" s="301" t="e">
        <f t="shared" ca="1" si="81"/>
        <v>#VALUE!</v>
      </c>
      <c r="GT118" s="301" t="e">
        <f t="shared" ca="1" si="81"/>
        <v>#VALUE!</v>
      </c>
      <c r="GU118" s="301" t="e">
        <f t="shared" ca="1" si="81"/>
        <v>#VALUE!</v>
      </c>
      <c r="GV118" s="301" t="e">
        <f t="shared" ca="1" si="81"/>
        <v>#VALUE!</v>
      </c>
      <c r="GW118" s="301" t="e">
        <f t="shared" ca="1" si="81"/>
        <v>#VALUE!</v>
      </c>
      <c r="GX118" s="301" t="e">
        <f t="shared" ca="1" si="81"/>
        <v>#VALUE!</v>
      </c>
      <c r="GY118" s="301" t="e">
        <f t="shared" ca="1" si="81"/>
        <v>#VALUE!</v>
      </c>
      <c r="GZ118" s="301" t="e">
        <f t="shared" ca="1" si="81"/>
        <v>#VALUE!</v>
      </c>
      <c r="HA118" s="301" t="e">
        <f t="shared" ca="1" si="81"/>
        <v>#VALUE!</v>
      </c>
      <c r="HB118" s="301" t="e">
        <f t="shared" ca="1" si="81"/>
        <v>#VALUE!</v>
      </c>
      <c r="HC118" s="301" t="e">
        <f t="shared" ca="1" si="81"/>
        <v>#VALUE!</v>
      </c>
      <c r="HD118" s="301" t="e">
        <f t="shared" ca="1" si="81"/>
        <v>#VALUE!</v>
      </c>
      <c r="HE118" s="301" t="e">
        <f t="shared" ca="1" si="81"/>
        <v>#VALUE!</v>
      </c>
      <c r="HF118" s="301" t="e">
        <f t="shared" ca="1" si="81"/>
        <v>#VALUE!</v>
      </c>
      <c r="HG118" s="301" t="e">
        <f t="shared" ca="1" si="81"/>
        <v>#VALUE!</v>
      </c>
      <c r="HH118" s="301" t="e">
        <f t="shared" ca="1" si="81"/>
        <v>#VALUE!</v>
      </c>
      <c r="HI118" s="301" t="e">
        <f t="shared" ca="1" si="81"/>
        <v>#VALUE!</v>
      </c>
      <c r="HJ118" s="301" t="e">
        <f t="shared" ca="1" si="81"/>
        <v>#VALUE!</v>
      </c>
      <c r="HK118" s="301" t="e">
        <f t="shared" ca="1" si="81"/>
        <v>#VALUE!</v>
      </c>
      <c r="HL118" s="301" t="e">
        <f t="shared" ca="1" si="81"/>
        <v>#VALUE!</v>
      </c>
      <c r="HM118" s="301" t="e">
        <f t="shared" ca="1" si="81"/>
        <v>#VALUE!</v>
      </c>
      <c r="HN118" s="301" t="e">
        <f t="shared" ca="1" si="81"/>
        <v>#VALUE!</v>
      </c>
      <c r="HO118" s="301" t="e">
        <f t="shared" ca="1" si="81"/>
        <v>#VALUE!</v>
      </c>
      <c r="HP118" s="301" t="e">
        <f t="shared" ca="1" si="81"/>
        <v>#VALUE!</v>
      </c>
      <c r="HQ118" s="301" t="e">
        <f t="shared" ca="1" si="81"/>
        <v>#VALUE!</v>
      </c>
      <c r="HR118" s="301" t="e">
        <f t="shared" ca="1" si="81"/>
        <v>#VALUE!</v>
      </c>
      <c r="HS118" s="301" t="e">
        <f t="shared" ca="1" si="81"/>
        <v>#VALUE!</v>
      </c>
      <c r="HT118" s="301" t="e">
        <f t="shared" ca="1" si="81"/>
        <v>#VALUE!</v>
      </c>
      <c r="HU118" s="301" t="e">
        <f t="shared" ca="1" si="81"/>
        <v>#VALUE!</v>
      </c>
      <c r="HV118" s="301" t="e">
        <f t="shared" ca="1" si="81"/>
        <v>#VALUE!</v>
      </c>
      <c r="HW118" s="301" t="e">
        <f t="shared" ca="1" si="81"/>
        <v>#VALUE!</v>
      </c>
      <c r="HX118" s="301" t="e">
        <f t="shared" ca="1" si="81"/>
        <v>#VALUE!</v>
      </c>
      <c r="HY118" s="301" t="e">
        <f t="shared" ca="1" si="81"/>
        <v>#VALUE!</v>
      </c>
      <c r="HZ118" s="301" t="e">
        <f t="shared" ca="1" si="81"/>
        <v>#VALUE!</v>
      </c>
      <c r="IA118" s="301" t="e">
        <f t="shared" ca="1" si="81"/>
        <v>#VALUE!</v>
      </c>
      <c r="IB118" s="301" t="e">
        <f t="shared" ca="1" si="81"/>
        <v>#VALUE!</v>
      </c>
      <c r="IC118" s="301" t="e">
        <f t="shared" ca="1" si="81"/>
        <v>#VALUE!</v>
      </c>
      <c r="ID118" s="301" t="e">
        <f t="shared" ca="1" si="81"/>
        <v>#VALUE!</v>
      </c>
      <c r="IE118" s="301" t="e">
        <f t="shared" ca="1" si="81"/>
        <v>#VALUE!</v>
      </c>
      <c r="IF118" s="301" t="e">
        <f t="shared" ca="1" si="81"/>
        <v>#VALUE!</v>
      </c>
      <c r="IG118" s="301" t="e">
        <f t="shared" ca="1" si="81"/>
        <v>#VALUE!</v>
      </c>
      <c r="IH118" s="301" t="e">
        <f t="shared" ca="1" si="81"/>
        <v>#VALUE!</v>
      </c>
      <c r="II118" s="301" t="e">
        <f t="shared" ca="1" si="81"/>
        <v>#VALUE!</v>
      </c>
      <c r="IJ118" s="301" t="e">
        <f t="shared" ca="1" si="81"/>
        <v>#VALUE!</v>
      </c>
      <c r="IK118" s="301" t="e">
        <f t="shared" ca="1" si="81"/>
        <v>#VALUE!</v>
      </c>
      <c r="IL118" s="301" t="e">
        <f t="shared" ca="1" si="81"/>
        <v>#VALUE!</v>
      </c>
      <c r="IM118" s="301" t="e">
        <f t="shared" ca="1" si="81"/>
        <v>#VALUE!</v>
      </c>
      <c r="IN118" s="301" t="e">
        <f t="shared" ca="1" si="81"/>
        <v>#VALUE!</v>
      </c>
      <c r="IO118" s="301" t="e">
        <f t="shared" ca="1" si="81"/>
        <v>#VALUE!</v>
      </c>
      <c r="IP118" s="301" t="e">
        <f t="shared" ca="1" si="81"/>
        <v>#VALUE!</v>
      </c>
      <c r="IQ118" s="301" t="e">
        <f t="shared" ca="1" si="81"/>
        <v>#VALUE!</v>
      </c>
      <c r="IR118" s="301" t="e">
        <f t="shared" ca="1" si="81"/>
        <v>#VALUE!</v>
      </c>
      <c r="IS118" s="301" t="e">
        <f t="shared" ca="1" si="81"/>
        <v>#VALUE!</v>
      </c>
      <c r="IT118" s="301" t="e">
        <f t="shared" ca="1" si="81"/>
        <v>#VALUE!</v>
      </c>
      <c r="IU118" s="301" t="e">
        <f t="shared" ca="1" si="81"/>
        <v>#VALUE!</v>
      </c>
      <c r="IV118" s="301" t="e">
        <f t="shared" ca="1" si="81"/>
        <v>#VALUE!</v>
      </c>
      <c r="IW118" s="301" t="e">
        <f t="shared" ca="1" si="81"/>
        <v>#VALUE!</v>
      </c>
      <c r="IX118" s="301" t="e">
        <f t="shared" ca="1" si="81"/>
        <v>#VALUE!</v>
      </c>
      <c r="IY118" s="301" t="e">
        <f t="shared" ca="1" si="81"/>
        <v>#VALUE!</v>
      </c>
      <c r="IZ118" s="301" t="e">
        <f t="shared" ca="1" si="81"/>
        <v>#VALUE!</v>
      </c>
      <c r="JA118" s="301" t="e">
        <f t="shared" ca="1" si="81"/>
        <v>#VALUE!</v>
      </c>
      <c r="JB118" s="301" t="e">
        <f t="shared" ca="1" si="81"/>
        <v>#VALUE!</v>
      </c>
      <c r="JC118" s="301" t="e">
        <f t="shared" ca="1" si="81"/>
        <v>#VALUE!</v>
      </c>
      <c r="JD118" s="301" t="e">
        <f t="shared" ca="1" si="81"/>
        <v>#VALUE!</v>
      </c>
      <c r="JE118" s="301" t="e">
        <f t="shared" ca="1" si="81"/>
        <v>#VALUE!</v>
      </c>
      <c r="JF118" s="301" t="e">
        <f t="shared" ca="1" si="81"/>
        <v>#VALUE!</v>
      </c>
      <c r="JG118" s="301" t="e">
        <f t="shared" ca="1" si="81"/>
        <v>#VALUE!</v>
      </c>
      <c r="JH118" s="301" t="e">
        <f t="shared" ca="1" si="81"/>
        <v>#VALUE!</v>
      </c>
      <c r="JI118" s="301" t="e">
        <f t="shared" ca="1" si="81"/>
        <v>#VALUE!</v>
      </c>
      <c r="JJ118" s="301" t="e">
        <f t="shared" ca="1" si="81"/>
        <v>#VALUE!</v>
      </c>
      <c r="JK118" s="301" t="e">
        <f t="shared" ca="1" si="81"/>
        <v>#VALUE!</v>
      </c>
      <c r="JL118" s="301" t="e">
        <f t="shared" ca="1" si="81"/>
        <v>#VALUE!</v>
      </c>
      <c r="JM118" s="301" t="e">
        <f t="shared" ca="1" si="81"/>
        <v>#VALUE!</v>
      </c>
      <c r="JN118" s="301" t="e">
        <f t="shared" ca="1" si="81"/>
        <v>#VALUE!</v>
      </c>
      <c r="JO118" s="301" t="e">
        <f t="shared" ca="1" si="81"/>
        <v>#VALUE!</v>
      </c>
      <c r="JP118" s="301" t="e">
        <f t="shared" ca="1" si="81"/>
        <v>#VALUE!</v>
      </c>
      <c r="JQ118" s="301" t="e">
        <f t="shared" ca="1" si="81"/>
        <v>#VALUE!</v>
      </c>
      <c r="JR118" s="301" t="e">
        <f t="shared" ca="1" si="81"/>
        <v>#VALUE!</v>
      </c>
      <c r="JS118" s="301" t="e">
        <f t="shared" ca="1" si="81"/>
        <v>#VALUE!</v>
      </c>
      <c r="JT118" s="301" t="e">
        <f t="shared" ca="1" si="81"/>
        <v>#VALUE!</v>
      </c>
      <c r="JU118" s="301" t="e">
        <f t="shared" ca="1" si="81"/>
        <v>#VALUE!</v>
      </c>
      <c r="JV118" s="301" t="e">
        <f t="shared" ca="1" si="81"/>
        <v>#VALUE!</v>
      </c>
      <c r="JW118" s="301" t="e">
        <f t="shared" ca="1" si="81"/>
        <v>#VALUE!</v>
      </c>
      <c r="JX118" s="301" t="e">
        <f t="shared" ca="1" si="81"/>
        <v>#VALUE!</v>
      </c>
      <c r="JY118" s="301" t="e">
        <f t="shared" ca="1" si="81"/>
        <v>#VALUE!</v>
      </c>
      <c r="JZ118" s="301" t="e">
        <f t="shared" ca="1" si="81"/>
        <v>#VALUE!</v>
      </c>
      <c r="KA118" s="301" t="e">
        <f t="shared" ca="1" si="81"/>
        <v>#VALUE!</v>
      </c>
      <c r="KB118" s="301" t="e">
        <f t="shared" ca="1" si="81"/>
        <v>#VALUE!</v>
      </c>
      <c r="KC118" s="301" t="e">
        <f t="shared" ca="1" si="81"/>
        <v>#VALUE!</v>
      </c>
      <c r="KD118" s="301" t="e">
        <f t="shared" ca="1" si="81"/>
        <v>#VALUE!</v>
      </c>
      <c r="KE118" s="301" t="e">
        <f t="shared" ca="1" si="81"/>
        <v>#VALUE!</v>
      </c>
      <c r="KF118" s="301" t="e">
        <f t="shared" ca="1" si="81"/>
        <v>#VALUE!</v>
      </c>
      <c r="KG118" s="301" t="e">
        <f t="shared" ca="1" si="81"/>
        <v>#VALUE!</v>
      </c>
      <c r="KH118" s="301" t="e">
        <f t="shared" ca="1" si="81"/>
        <v>#VALUE!</v>
      </c>
      <c r="KI118" s="301" t="e">
        <f t="shared" ca="1" si="81"/>
        <v>#VALUE!</v>
      </c>
      <c r="KJ118" s="301" t="e">
        <f t="shared" ca="1" si="81"/>
        <v>#VALUE!</v>
      </c>
      <c r="KK118" s="301" t="e">
        <f t="shared" ca="1" si="81"/>
        <v>#VALUE!</v>
      </c>
      <c r="KL118" s="301" t="e">
        <f t="shared" ca="1" si="81"/>
        <v>#VALUE!</v>
      </c>
      <c r="KM118" s="301" t="e">
        <f t="shared" ca="1" si="81"/>
        <v>#VALUE!</v>
      </c>
      <c r="KN118" s="301" t="e">
        <f t="shared" ca="1" si="81"/>
        <v>#VALUE!</v>
      </c>
      <c r="KO118" s="301" t="e">
        <f t="shared" ca="1" si="81"/>
        <v>#VALUE!</v>
      </c>
      <c r="KP118" s="301" t="e">
        <f t="shared" ca="1" si="81"/>
        <v>#VALUE!</v>
      </c>
      <c r="KQ118" s="301" t="e">
        <f t="shared" ca="1" si="81"/>
        <v>#VALUE!</v>
      </c>
      <c r="KR118" s="301" t="e">
        <f t="shared" ca="1" si="81"/>
        <v>#VALUE!</v>
      </c>
      <c r="KS118" s="301" t="e">
        <f t="shared" ca="1" si="81"/>
        <v>#VALUE!</v>
      </c>
      <c r="KT118" s="301" t="e">
        <f t="shared" ca="1" si="81"/>
        <v>#VALUE!</v>
      </c>
      <c r="KU118" s="301" t="e">
        <f t="shared" ca="1" si="81"/>
        <v>#VALUE!</v>
      </c>
      <c r="KV118" s="301" t="e">
        <f t="shared" ca="1" si="81"/>
        <v>#VALUE!</v>
      </c>
      <c r="KW118" s="301" t="e">
        <f t="shared" ca="1" si="81"/>
        <v>#VALUE!</v>
      </c>
      <c r="KX118" s="301" t="e">
        <f t="shared" ca="1" si="81"/>
        <v>#VALUE!</v>
      </c>
      <c r="KY118" s="301" t="e">
        <f t="shared" ca="1" si="81"/>
        <v>#VALUE!</v>
      </c>
      <c r="KZ118" s="301" t="e">
        <f t="shared" ca="1" si="81"/>
        <v>#VALUE!</v>
      </c>
      <c r="LA118" s="301" t="e">
        <f t="shared" ca="1" si="81"/>
        <v>#VALUE!</v>
      </c>
      <c r="LB118" s="301" t="e">
        <f t="shared" ca="1" si="81"/>
        <v>#VALUE!</v>
      </c>
      <c r="LC118" s="301" t="e">
        <f t="shared" ca="1" si="81"/>
        <v>#VALUE!</v>
      </c>
      <c r="LD118" s="301" t="e">
        <f t="shared" ca="1" si="81"/>
        <v>#VALUE!</v>
      </c>
      <c r="LE118" s="301" t="e">
        <f t="shared" ca="1" si="81"/>
        <v>#VALUE!</v>
      </c>
      <c r="LF118" s="301" t="e">
        <f t="shared" ca="1" si="81"/>
        <v>#VALUE!</v>
      </c>
      <c r="LG118" s="301" t="e">
        <f t="shared" ref="LG118:VA118" ca="1" si="82">IF(LG$106="Turn-based",
IF($A118&lt;LG$109,0,IF(MOD($A118,LG$109)&lt;LG$110,1,0)),
1)*MIN(ROUNDUP(MAX(0,RAND()-(1-LG$107)),0),1)*(IF(LG$108&lt;0,1+LG$108,LG$108))</f>
        <v>#VALUE!</v>
      </c>
      <c r="LH118" s="301" t="e">
        <f t="shared" ca="1" si="82"/>
        <v>#VALUE!</v>
      </c>
      <c r="LI118" s="301" t="e">
        <f t="shared" ca="1" si="82"/>
        <v>#VALUE!</v>
      </c>
      <c r="LJ118" s="301" t="e">
        <f t="shared" ca="1" si="82"/>
        <v>#VALUE!</v>
      </c>
      <c r="LK118" s="301" t="e">
        <f t="shared" ca="1" si="82"/>
        <v>#VALUE!</v>
      </c>
      <c r="LL118" s="301" t="e">
        <f t="shared" ca="1" si="82"/>
        <v>#VALUE!</v>
      </c>
      <c r="LM118" s="301" t="e">
        <f t="shared" ca="1" si="82"/>
        <v>#VALUE!</v>
      </c>
      <c r="LN118" s="301" t="e">
        <f t="shared" ca="1" si="82"/>
        <v>#VALUE!</v>
      </c>
      <c r="LO118" s="301" t="e">
        <f t="shared" ca="1" si="82"/>
        <v>#VALUE!</v>
      </c>
      <c r="LP118" s="301" t="e">
        <f t="shared" ca="1" si="82"/>
        <v>#VALUE!</v>
      </c>
      <c r="LQ118" s="301" t="e">
        <f t="shared" ca="1" si="82"/>
        <v>#VALUE!</v>
      </c>
      <c r="LR118" s="301" t="e">
        <f t="shared" ca="1" si="82"/>
        <v>#VALUE!</v>
      </c>
      <c r="LS118" s="301" t="e">
        <f t="shared" ca="1" si="82"/>
        <v>#VALUE!</v>
      </c>
      <c r="LT118" s="301" t="e">
        <f t="shared" ca="1" si="82"/>
        <v>#VALUE!</v>
      </c>
      <c r="LU118" s="301" t="e">
        <f t="shared" ca="1" si="82"/>
        <v>#VALUE!</v>
      </c>
      <c r="LV118" s="301" t="e">
        <f t="shared" ca="1" si="82"/>
        <v>#VALUE!</v>
      </c>
      <c r="LW118" s="301" t="e">
        <f t="shared" ca="1" si="82"/>
        <v>#VALUE!</v>
      </c>
      <c r="LX118" s="301" t="e">
        <f t="shared" ca="1" si="82"/>
        <v>#VALUE!</v>
      </c>
      <c r="LY118" s="301" t="e">
        <f t="shared" ca="1" si="82"/>
        <v>#VALUE!</v>
      </c>
      <c r="LZ118" s="301" t="e">
        <f t="shared" ca="1" si="82"/>
        <v>#VALUE!</v>
      </c>
      <c r="MA118" s="301" t="e">
        <f t="shared" ca="1" si="82"/>
        <v>#VALUE!</v>
      </c>
      <c r="MB118" s="301" t="e">
        <f t="shared" ca="1" si="82"/>
        <v>#VALUE!</v>
      </c>
      <c r="MC118" s="301" t="e">
        <f t="shared" ca="1" si="82"/>
        <v>#VALUE!</v>
      </c>
      <c r="MD118" s="301" t="e">
        <f t="shared" ca="1" si="82"/>
        <v>#VALUE!</v>
      </c>
      <c r="ME118" s="301" t="e">
        <f t="shared" ca="1" si="82"/>
        <v>#VALUE!</v>
      </c>
      <c r="MF118" s="301" t="e">
        <f t="shared" ca="1" si="82"/>
        <v>#VALUE!</v>
      </c>
      <c r="MG118" s="301" t="e">
        <f t="shared" ca="1" si="82"/>
        <v>#VALUE!</v>
      </c>
      <c r="MH118" s="301" t="e">
        <f t="shared" ca="1" si="82"/>
        <v>#VALUE!</v>
      </c>
      <c r="MI118" s="301" t="e">
        <f t="shared" ca="1" si="82"/>
        <v>#VALUE!</v>
      </c>
      <c r="MJ118" s="301" t="e">
        <f t="shared" ca="1" si="82"/>
        <v>#VALUE!</v>
      </c>
      <c r="MK118" s="301" t="e">
        <f t="shared" ca="1" si="82"/>
        <v>#VALUE!</v>
      </c>
      <c r="ML118" s="301" t="e">
        <f t="shared" ca="1" si="82"/>
        <v>#VALUE!</v>
      </c>
      <c r="MM118" s="301" t="e">
        <f t="shared" ca="1" si="82"/>
        <v>#VALUE!</v>
      </c>
      <c r="MN118" s="301" t="e">
        <f t="shared" ca="1" si="82"/>
        <v>#VALUE!</v>
      </c>
      <c r="MO118" s="301" t="e">
        <f t="shared" ca="1" si="82"/>
        <v>#VALUE!</v>
      </c>
      <c r="MP118" s="301" t="e">
        <f t="shared" ca="1" si="82"/>
        <v>#VALUE!</v>
      </c>
      <c r="MQ118" s="301" t="e">
        <f t="shared" ca="1" si="82"/>
        <v>#VALUE!</v>
      </c>
      <c r="MR118" s="301" t="e">
        <f t="shared" ca="1" si="82"/>
        <v>#VALUE!</v>
      </c>
      <c r="MS118" s="301" t="e">
        <f t="shared" ca="1" si="82"/>
        <v>#VALUE!</v>
      </c>
      <c r="MT118" s="301" t="e">
        <f t="shared" ca="1" si="82"/>
        <v>#VALUE!</v>
      </c>
      <c r="MU118" s="301" t="e">
        <f t="shared" ca="1" si="82"/>
        <v>#VALUE!</v>
      </c>
      <c r="MV118" s="301" t="e">
        <f t="shared" ca="1" si="82"/>
        <v>#VALUE!</v>
      </c>
      <c r="MW118" s="301" t="e">
        <f t="shared" ca="1" si="82"/>
        <v>#VALUE!</v>
      </c>
      <c r="MX118" s="301" t="e">
        <f t="shared" ca="1" si="82"/>
        <v>#VALUE!</v>
      </c>
      <c r="MY118" s="301" t="e">
        <f t="shared" ca="1" si="82"/>
        <v>#VALUE!</v>
      </c>
      <c r="MZ118" s="301" t="e">
        <f t="shared" ca="1" si="82"/>
        <v>#VALUE!</v>
      </c>
      <c r="NA118" s="301" t="e">
        <f t="shared" ca="1" si="82"/>
        <v>#VALUE!</v>
      </c>
      <c r="NB118" s="301" t="e">
        <f t="shared" ca="1" si="82"/>
        <v>#VALUE!</v>
      </c>
      <c r="NC118" s="301" t="e">
        <f t="shared" ca="1" si="82"/>
        <v>#VALUE!</v>
      </c>
      <c r="ND118" s="301" t="e">
        <f t="shared" ca="1" si="82"/>
        <v>#VALUE!</v>
      </c>
      <c r="NE118" s="301" t="e">
        <f t="shared" ca="1" si="82"/>
        <v>#VALUE!</v>
      </c>
      <c r="NF118" s="301" t="e">
        <f t="shared" ca="1" si="82"/>
        <v>#VALUE!</v>
      </c>
      <c r="NG118" s="301" t="e">
        <f t="shared" ca="1" si="82"/>
        <v>#VALUE!</v>
      </c>
      <c r="NH118" s="301" t="e">
        <f t="shared" ca="1" si="82"/>
        <v>#VALUE!</v>
      </c>
      <c r="NI118" s="301" t="e">
        <f t="shared" ca="1" si="82"/>
        <v>#VALUE!</v>
      </c>
      <c r="NJ118" s="301" t="e">
        <f t="shared" ca="1" si="82"/>
        <v>#VALUE!</v>
      </c>
      <c r="NK118" s="301" t="e">
        <f t="shared" ca="1" si="82"/>
        <v>#VALUE!</v>
      </c>
      <c r="NL118" s="301" t="e">
        <f t="shared" ca="1" si="82"/>
        <v>#VALUE!</v>
      </c>
      <c r="NM118" s="301" t="e">
        <f t="shared" ca="1" si="82"/>
        <v>#VALUE!</v>
      </c>
      <c r="NN118" s="301" t="e">
        <f t="shared" ca="1" si="82"/>
        <v>#VALUE!</v>
      </c>
      <c r="NO118" s="301" t="e">
        <f t="shared" ca="1" si="82"/>
        <v>#VALUE!</v>
      </c>
      <c r="NP118" s="301" t="e">
        <f t="shared" ca="1" si="82"/>
        <v>#VALUE!</v>
      </c>
      <c r="NQ118" s="301" t="e">
        <f t="shared" ca="1" si="82"/>
        <v>#VALUE!</v>
      </c>
      <c r="NR118" s="301" t="e">
        <f t="shared" ca="1" si="82"/>
        <v>#VALUE!</v>
      </c>
      <c r="NS118" s="301" t="e">
        <f t="shared" ca="1" si="82"/>
        <v>#VALUE!</v>
      </c>
      <c r="NT118" s="301" t="e">
        <f t="shared" ca="1" si="82"/>
        <v>#VALUE!</v>
      </c>
      <c r="NU118" s="301" t="e">
        <f t="shared" ca="1" si="82"/>
        <v>#VALUE!</v>
      </c>
      <c r="NV118" s="301" t="e">
        <f t="shared" ca="1" si="82"/>
        <v>#VALUE!</v>
      </c>
      <c r="NW118" s="301" t="e">
        <f t="shared" ca="1" si="82"/>
        <v>#VALUE!</v>
      </c>
      <c r="NX118" s="301" t="e">
        <f t="shared" ca="1" si="82"/>
        <v>#VALUE!</v>
      </c>
      <c r="NY118" s="301" t="e">
        <f t="shared" ca="1" si="82"/>
        <v>#VALUE!</v>
      </c>
      <c r="NZ118" s="301" t="e">
        <f t="shared" ca="1" si="82"/>
        <v>#VALUE!</v>
      </c>
      <c r="OA118" s="301" t="e">
        <f t="shared" ca="1" si="82"/>
        <v>#VALUE!</v>
      </c>
      <c r="OB118" s="301" t="e">
        <f t="shared" ca="1" si="82"/>
        <v>#VALUE!</v>
      </c>
      <c r="OC118" s="301" t="e">
        <f t="shared" ca="1" si="82"/>
        <v>#VALUE!</v>
      </c>
      <c r="OD118" s="301" t="e">
        <f t="shared" ca="1" si="82"/>
        <v>#VALUE!</v>
      </c>
      <c r="OE118" s="301" t="e">
        <f t="shared" ca="1" si="82"/>
        <v>#VALUE!</v>
      </c>
      <c r="OF118" s="301" t="e">
        <f t="shared" ca="1" si="82"/>
        <v>#VALUE!</v>
      </c>
      <c r="OG118" s="301" t="e">
        <f t="shared" ca="1" si="82"/>
        <v>#VALUE!</v>
      </c>
      <c r="OH118" s="301" t="e">
        <f t="shared" ca="1" si="82"/>
        <v>#VALUE!</v>
      </c>
      <c r="OI118" s="301" t="e">
        <f t="shared" ca="1" si="82"/>
        <v>#VALUE!</v>
      </c>
      <c r="OJ118" s="301" t="e">
        <f t="shared" ca="1" si="82"/>
        <v>#VALUE!</v>
      </c>
      <c r="OK118" s="301" t="e">
        <f t="shared" ca="1" si="82"/>
        <v>#VALUE!</v>
      </c>
      <c r="OL118" s="301" t="e">
        <f t="shared" ca="1" si="82"/>
        <v>#VALUE!</v>
      </c>
      <c r="OM118" s="301" t="e">
        <f t="shared" ca="1" si="82"/>
        <v>#VALUE!</v>
      </c>
      <c r="ON118" s="301" t="e">
        <f t="shared" ca="1" si="82"/>
        <v>#VALUE!</v>
      </c>
      <c r="OO118" s="301" t="e">
        <f t="shared" ca="1" si="82"/>
        <v>#VALUE!</v>
      </c>
      <c r="OP118" s="301" t="e">
        <f t="shared" ca="1" si="82"/>
        <v>#VALUE!</v>
      </c>
      <c r="OQ118" s="301" t="e">
        <f t="shared" ca="1" si="82"/>
        <v>#VALUE!</v>
      </c>
      <c r="OR118" s="301" t="e">
        <f t="shared" ca="1" si="82"/>
        <v>#VALUE!</v>
      </c>
      <c r="OS118" s="301" t="e">
        <f t="shared" ca="1" si="82"/>
        <v>#VALUE!</v>
      </c>
      <c r="OT118" s="301" t="e">
        <f t="shared" ca="1" si="82"/>
        <v>#VALUE!</v>
      </c>
      <c r="OU118" s="301" t="e">
        <f t="shared" ca="1" si="82"/>
        <v>#VALUE!</v>
      </c>
      <c r="OV118" s="301" t="e">
        <f t="shared" ca="1" si="82"/>
        <v>#VALUE!</v>
      </c>
      <c r="OW118" s="301" t="e">
        <f t="shared" ca="1" si="82"/>
        <v>#VALUE!</v>
      </c>
      <c r="OX118" s="301" t="e">
        <f t="shared" ca="1" si="82"/>
        <v>#VALUE!</v>
      </c>
      <c r="OY118" s="301" t="e">
        <f t="shared" ca="1" si="82"/>
        <v>#VALUE!</v>
      </c>
      <c r="OZ118" s="301" t="e">
        <f t="shared" ca="1" si="82"/>
        <v>#VALUE!</v>
      </c>
      <c r="PA118" s="301" t="e">
        <f t="shared" ca="1" si="82"/>
        <v>#VALUE!</v>
      </c>
      <c r="PB118" s="301" t="e">
        <f t="shared" ca="1" si="82"/>
        <v>#VALUE!</v>
      </c>
      <c r="PC118" s="301" t="e">
        <f t="shared" ca="1" si="82"/>
        <v>#VALUE!</v>
      </c>
      <c r="PD118" s="301" t="e">
        <f t="shared" ca="1" si="82"/>
        <v>#VALUE!</v>
      </c>
      <c r="PE118" s="301" t="e">
        <f t="shared" ca="1" si="82"/>
        <v>#VALUE!</v>
      </c>
      <c r="PF118" s="301" t="e">
        <f t="shared" ca="1" si="82"/>
        <v>#VALUE!</v>
      </c>
      <c r="PG118" s="301" t="e">
        <f t="shared" ca="1" si="82"/>
        <v>#VALUE!</v>
      </c>
      <c r="PH118" s="301" t="e">
        <f t="shared" ca="1" si="82"/>
        <v>#VALUE!</v>
      </c>
      <c r="PI118" s="301" t="e">
        <f t="shared" ca="1" si="82"/>
        <v>#VALUE!</v>
      </c>
      <c r="PJ118" s="301" t="e">
        <f t="shared" ca="1" si="82"/>
        <v>#VALUE!</v>
      </c>
      <c r="PK118" s="301" t="e">
        <f t="shared" ca="1" si="82"/>
        <v>#VALUE!</v>
      </c>
      <c r="PL118" s="301" t="e">
        <f t="shared" ca="1" si="82"/>
        <v>#VALUE!</v>
      </c>
      <c r="PM118" s="301" t="e">
        <f t="shared" ca="1" si="82"/>
        <v>#VALUE!</v>
      </c>
      <c r="PN118" s="301" t="e">
        <f t="shared" ca="1" si="82"/>
        <v>#VALUE!</v>
      </c>
      <c r="PO118" s="301" t="e">
        <f t="shared" ca="1" si="82"/>
        <v>#VALUE!</v>
      </c>
      <c r="PP118" s="301" t="e">
        <f t="shared" ca="1" si="82"/>
        <v>#VALUE!</v>
      </c>
      <c r="PQ118" s="301" t="e">
        <f t="shared" ca="1" si="82"/>
        <v>#VALUE!</v>
      </c>
      <c r="PR118" s="301" t="e">
        <f t="shared" ca="1" si="82"/>
        <v>#VALUE!</v>
      </c>
      <c r="PS118" s="301" t="e">
        <f t="shared" ca="1" si="82"/>
        <v>#VALUE!</v>
      </c>
      <c r="PT118" s="301" t="e">
        <f t="shared" ca="1" si="82"/>
        <v>#VALUE!</v>
      </c>
      <c r="PU118" s="301" t="e">
        <f t="shared" ca="1" si="82"/>
        <v>#VALUE!</v>
      </c>
      <c r="PV118" s="301" t="e">
        <f t="shared" ca="1" si="82"/>
        <v>#VALUE!</v>
      </c>
      <c r="PW118" s="301" t="e">
        <f t="shared" ca="1" si="82"/>
        <v>#VALUE!</v>
      </c>
      <c r="PX118" s="301" t="e">
        <f t="shared" ca="1" si="82"/>
        <v>#VALUE!</v>
      </c>
      <c r="PY118" s="301" t="e">
        <f t="shared" ca="1" si="82"/>
        <v>#VALUE!</v>
      </c>
      <c r="PZ118" s="301" t="e">
        <f t="shared" ca="1" si="82"/>
        <v>#VALUE!</v>
      </c>
      <c r="QA118" s="301" t="e">
        <f t="shared" ca="1" si="82"/>
        <v>#VALUE!</v>
      </c>
      <c r="QB118" s="301" t="e">
        <f t="shared" ca="1" si="82"/>
        <v>#VALUE!</v>
      </c>
      <c r="QC118" s="301" t="e">
        <f t="shared" ca="1" si="82"/>
        <v>#VALUE!</v>
      </c>
      <c r="QD118" s="301" t="e">
        <f t="shared" ca="1" si="82"/>
        <v>#VALUE!</v>
      </c>
      <c r="QE118" s="301" t="e">
        <f t="shared" ca="1" si="82"/>
        <v>#VALUE!</v>
      </c>
      <c r="QF118" s="301" t="e">
        <f t="shared" ca="1" si="82"/>
        <v>#VALUE!</v>
      </c>
      <c r="QG118" s="301" t="e">
        <f t="shared" ca="1" si="82"/>
        <v>#VALUE!</v>
      </c>
      <c r="QH118" s="301" t="e">
        <f t="shared" ca="1" si="82"/>
        <v>#VALUE!</v>
      </c>
      <c r="QI118" s="301" t="e">
        <f t="shared" ca="1" si="82"/>
        <v>#VALUE!</v>
      </c>
      <c r="QJ118" s="301" t="e">
        <f t="shared" ca="1" si="82"/>
        <v>#VALUE!</v>
      </c>
      <c r="QK118" s="301" t="e">
        <f t="shared" ca="1" si="82"/>
        <v>#VALUE!</v>
      </c>
      <c r="QL118" s="301" t="e">
        <f t="shared" ca="1" si="82"/>
        <v>#VALUE!</v>
      </c>
      <c r="QM118" s="301" t="e">
        <f t="shared" ca="1" si="82"/>
        <v>#VALUE!</v>
      </c>
      <c r="QN118" s="301" t="e">
        <f t="shared" ca="1" si="82"/>
        <v>#VALUE!</v>
      </c>
      <c r="QO118" s="301" t="e">
        <f t="shared" ca="1" si="82"/>
        <v>#VALUE!</v>
      </c>
      <c r="QP118" s="301" t="e">
        <f t="shared" ca="1" si="82"/>
        <v>#VALUE!</v>
      </c>
      <c r="QQ118" s="301" t="e">
        <f t="shared" ca="1" si="82"/>
        <v>#VALUE!</v>
      </c>
      <c r="QR118" s="301" t="e">
        <f t="shared" ca="1" si="82"/>
        <v>#VALUE!</v>
      </c>
      <c r="QS118" s="301" t="e">
        <f t="shared" ca="1" si="82"/>
        <v>#VALUE!</v>
      </c>
      <c r="QT118" s="301" t="e">
        <f t="shared" ca="1" si="82"/>
        <v>#VALUE!</v>
      </c>
      <c r="QU118" s="301" t="e">
        <f t="shared" ca="1" si="82"/>
        <v>#VALUE!</v>
      </c>
      <c r="QV118" s="301" t="e">
        <f t="shared" ca="1" si="82"/>
        <v>#VALUE!</v>
      </c>
      <c r="QW118" s="301" t="e">
        <f t="shared" ca="1" si="82"/>
        <v>#VALUE!</v>
      </c>
      <c r="QX118" s="301" t="e">
        <f t="shared" ca="1" si="82"/>
        <v>#VALUE!</v>
      </c>
      <c r="QY118" s="301" t="e">
        <f t="shared" ca="1" si="82"/>
        <v>#VALUE!</v>
      </c>
      <c r="QZ118" s="301" t="e">
        <f t="shared" ca="1" si="82"/>
        <v>#VALUE!</v>
      </c>
      <c r="RA118" s="301" t="e">
        <f t="shared" ca="1" si="82"/>
        <v>#VALUE!</v>
      </c>
      <c r="RB118" s="301" t="e">
        <f t="shared" ca="1" si="82"/>
        <v>#VALUE!</v>
      </c>
      <c r="RC118" s="301" t="e">
        <f t="shared" ca="1" si="82"/>
        <v>#VALUE!</v>
      </c>
      <c r="RD118" s="301" t="e">
        <f t="shared" ca="1" si="82"/>
        <v>#VALUE!</v>
      </c>
      <c r="RE118" s="301" t="e">
        <f t="shared" ca="1" si="82"/>
        <v>#VALUE!</v>
      </c>
      <c r="RF118" s="301" t="e">
        <f t="shared" ca="1" si="82"/>
        <v>#VALUE!</v>
      </c>
      <c r="RG118" s="301" t="e">
        <f t="shared" ca="1" si="82"/>
        <v>#VALUE!</v>
      </c>
      <c r="RH118" s="301" t="e">
        <f t="shared" ca="1" si="82"/>
        <v>#VALUE!</v>
      </c>
      <c r="RI118" s="301" t="e">
        <f t="shared" ca="1" si="82"/>
        <v>#VALUE!</v>
      </c>
      <c r="RJ118" s="301" t="e">
        <f t="shared" ca="1" si="82"/>
        <v>#VALUE!</v>
      </c>
      <c r="RK118" s="301" t="e">
        <f t="shared" ca="1" si="82"/>
        <v>#VALUE!</v>
      </c>
      <c r="RL118" s="301" t="e">
        <f t="shared" ca="1" si="82"/>
        <v>#VALUE!</v>
      </c>
      <c r="RM118" s="301" t="e">
        <f t="shared" ca="1" si="82"/>
        <v>#VALUE!</v>
      </c>
      <c r="RN118" s="301" t="e">
        <f t="shared" ca="1" si="82"/>
        <v>#VALUE!</v>
      </c>
      <c r="RO118" s="301" t="e">
        <f t="shared" ca="1" si="82"/>
        <v>#VALUE!</v>
      </c>
      <c r="RP118" s="301" t="e">
        <f t="shared" ca="1" si="82"/>
        <v>#VALUE!</v>
      </c>
      <c r="RQ118" s="301" t="e">
        <f t="shared" ca="1" si="82"/>
        <v>#VALUE!</v>
      </c>
      <c r="RR118" s="301" t="e">
        <f t="shared" ca="1" si="82"/>
        <v>#VALUE!</v>
      </c>
      <c r="RS118" s="301" t="e">
        <f t="shared" ca="1" si="82"/>
        <v>#VALUE!</v>
      </c>
      <c r="RT118" s="301" t="e">
        <f t="shared" ca="1" si="82"/>
        <v>#VALUE!</v>
      </c>
      <c r="RU118" s="301" t="e">
        <f t="shared" ca="1" si="82"/>
        <v>#VALUE!</v>
      </c>
      <c r="RV118" s="301" t="e">
        <f t="shared" ca="1" si="82"/>
        <v>#VALUE!</v>
      </c>
      <c r="RW118" s="301" t="e">
        <f t="shared" ca="1" si="82"/>
        <v>#VALUE!</v>
      </c>
      <c r="RX118" s="301" t="e">
        <f t="shared" ca="1" si="82"/>
        <v>#VALUE!</v>
      </c>
      <c r="RY118" s="301" t="e">
        <f t="shared" ca="1" si="82"/>
        <v>#VALUE!</v>
      </c>
      <c r="RZ118" s="301" t="e">
        <f t="shared" ca="1" si="82"/>
        <v>#VALUE!</v>
      </c>
      <c r="SA118" s="301" t="e">
        <f t="shared" ca="1" si="82"/>
        <v>#VALUE!</v>
      </c>
      <c r="SB118" s="301" t="e">
        <f t="shared" ca="1" si="82"/>
        <v>#VALUE!</v>
      </c>
      <c r="SC118" s="301" t="e">
        <f t="shared" ca="1" si="82"/>
        <v>#VALUE!</v>
      </c>
      <c r="SD118" s="301" t="e">
        <f t="shared" ca="1" si="82"/>
        <v>#VALUE!</v>
      </c>
      <c r="SE118" s="301" t="e">
        <f t="shared" ca="1" si="82"/>
        <v>#VALUE!</v>
      </c>
      <c r="SF118" s="301" t="e">
        <f t="shared" ca="1" si="82"/>
        <v>#VALUE!</v>
      </c>
      <c r="SG118" s="301" t="e">
        <f t="shared" ca="1" si="82"/>
        <v>#VALUE!</v>
      </c>
      <c r="SH118" s="301" t="e">
        <f t="shared" ca="1" si="82"/>
        <v>#VALUE!</v>
      </c>
      <c r="SI118" s="301" t="e">
        <f t="shared" ca="1" si="82"/>
        <v>#VALUE!</v>
      </c>
      <c r="SJ118" s="301" t="e">
        <f t="shared" ca="1" si="82"/>
        <v>#VALUE!</v>
      </c>
      <c r="SK118" s="301" t="e">
        <f t="shared" ca="1" si="82"/>
        <v>#VALUE!</v>
      </c>
      <c r="SL118" s="301" t="e">
        <f t="shared" ca="1" si="82"/>
        <v>#VALUE!</v>
      </c>
      <c r="SM118" s="301" t="e">
        <f t="shared" ca="1" si="82"/>
        <v>#VALUE!</v>
      </c>
      <c r="SN118" s="301" t="e">
        <f t="shared" ca="1" si="82"/>
        <v>#VALUE!</v>
      </c>
      <c r="SO118" s="301" t="e">
        <f t="shared" ca="1" si="82"/>
        <v>#VALUE!</v>
      </c>
      <c r="SP118" s="301" t="e">
        <f t="shared" ca="1" si="82"/>
        <v>#VALUE!</v>
      </c>
      <c r="SQ118" s="301" t="e">
        <f t="shared" ca="1" si="82"/>
        <v>#VALUE!</v>
      </c>
      <c r="SR118" s="301" t="e">
        <f t="shared" ca="1" si="82"/>
        <v>#VALUE!</v>
      </c>
      <c r="SS118" s="301" t="e">
        <f t="shared" ca="1" si="82"/>
        <v>#VALUE!</v>
      </c>
      <c r="ST118" s="301" t="e">
        <f t="shared" ca="1" si="82"/>
        <v>#VALUE!</v>
      </c>
      <c r="SU118" s="301" t="e">
        <f t="shared" ca="1" si="82"/>
        <v>#VALUE!</v>
      </c>
      <c r="SV118" s="301" t="e">
        <f t="shared" ca="1" si="82"/>
        <v>#VALUE!</v>
      </c>
      <c r="SW118" s="301" t="e">
        <f t="shared" ca="1" si="82"/>
        <v>#VALUE!</v>
      </c>
      <c r="SX118" s="301" t="e">
        <f t="shared" ca="1" si="82"/>
        <v>#VALUE!</v>
      </c>
      <c r="SY118" s="301" t="e">
        <f t="shared" ca="1" si="82"/>
        <v>#VALUE!</v>
      </c>
      <c r="SZ118" s="301" t="e">
        <f t="shared" ca="1" si="82"/>
        <v>#VALUE!</v>
      </c>
      <c r="TA118" s="301" t="e">
        <f t="shared" ca="1" si="82"/>
        <v>#VALUE!</v>
      </c>
      <c r="TB118" s="301" t="e">
        <f t="shared" ca="1" si="82"/>
        <v>#VALUE!</v>
      </c>
      <c r="TC118" s="301" t="e">
        <f t="shared" ca="1" si="82"/>
        <v>#VALUE!</v>
      </c>
      <c r="TD118" s="301" t="e">
        <f t="shared" ca="1" si="82"/>
        <v>#VALUE!</v>
      </c>
      <c r="TE118" s="301" t="e">
        <f t="shared" ca="1" si="82"/>
        <v>#VALUE!</v>
      </c>
      <c r="TF118" s="301" t="e">
        <f t="shared" ca="1" si="82"/>
        <v>#VALUE!</v>
      </c>
      <c r="TG118" s="301" t="e">
        <f t="shared" ca="1" si="82"/>
        <v>#VALUE!</v>
      </c>
      <c r="TH118" s="301" t="e">
        <f t="shared" ca="1" si="82"/>
        <v>#VALUE!</v>
      </c>
      <c r="TI118" s="301" t="e">
        <f t="shared" ca="1" si="82"/>
        <v>#VALUE!</v>
      </c>
      <c r="TJ118" s="301" t="e">
        <f t="shared" ca="1" si="82"/>
        <v>#VALUE!</v>
      </c>
      <c r="TK118" s="301" t="e">
        <f t="shared" ca="1" si="82"/>
        <v>#VALUE!</v>
      </c>
      <c r="TL118" s="301" t="e">
        <f t="shared" ca="1" si="82"/>
        <v>#VALUE!</v>
      </c>
      <c r="TM118" s="301" t="e">
        <f t="shared" ca="1" si="82"/>
        <v>#VALUE!</v>
      </c>
      <c r="TN118" s="301" t="e">
        <f t="shared" ca="1" si="82"/>
        <v>#VALUE!</v>
      </c>
      <c r="TO118" s="301" t="e">
        <f t="shared" ca="1" si="82"/>
        <v>#VALUE!</v>
      </c>
      <c r="TP118" s="301" t="e">
        <f t="shared" ca="1" si="82"/>
        <v>#VALUE!</v>
      </c>
      <c r="TQ118" s="301" t="e">
        <f t="shared" ca="1" si="82"/>
        <v>#VALUE!</v>
      </c>
      <c r="TR118" s="301" t="e">
        <f t="shared" ca="1" si="82"/>
        <v>#VALUE!</v>
      </c>
      <c r="TS118" s="301" t="e">
        <f t="shared" ca="1" si="82"/>
        <v>#VALUE!</v>
      </c>
      <c r="TT118" s="301" t="e">
        <f t="shared" ca="1" si="82"/>
        <v>#VALUE!</v>
      </c>
      <c r="TU118" s="301" t="e">
        <f t="shared" ca="1" si="82"/>
        <v>#VALUE!</v>
      </c>
      <c r="TV118" s="301" t="e">
        <f t="shared" ca="1" si="82"/>
        <v>#VALUE!</v>
      </c>
      <c r="TW118" s="301" t="e">
        <f t="shared" ca="1" si="82"/>
        <v>#VALUE!</v>
      </c>
      <c r="TX118" s="301" t="e">
        <f t="shared" ca="1" si="82"/>
        <v>#VALUE!</v>
      </c>
      <c r="TY118" s="301" t="e">
        <f t="shared" ca="1" si="82"/>
        <v>#VALUE!</v>
      </c>
      <c r="TZ118" s="301" t="e">
        <f t="shared" ca="1" si="82"/>
        <v>#VALUE!</v>
      </c>
      <c r="UA118" s="301" t="e">
        <f t="shared" ca="1" si="82"/>
        <v>#VALUE!</v>
      </c>
      <c r="UB118" s="301" t="e">
        <f t="shared" ca="1" si="82"/>
        <v>#VALUE!</v>
      </c>
      <c r="UC118" s="301" t="e">
        <f t="shared" ca="1" si="82"/>
        <v>#VALUE!</v>
      </c>
      <c r="UD118" s="301" t="e">
        <f t="shared" ca="1" si="82"/>
        <v>#VALUE!</v>
      </c>
      <c r="UE118" s="301" t="e">
        <f t="shared" ca="1" si="82"/>
        <v>#VALUE!</v>
      </c>
      <c r="UF118" s="301" t="e">
        <f t="shared" ca="1" si="82"/>
        <v>#VALUE!</v>
      </c>
      <c r="UG118" s="301" t="e">
        <f t="shared" ca="1" si="82"/>
        <v>#VALUE!</v>
      </c>
      <c r="UH118" s="301" t="e">
        <f t="shared" ca="1" si="82"/>
        <v>#VALUE!</v>
      </c>
      <c r="UI118" s="301" t="e">
        <f t="shared" ca="1" si="82"/>
        <v>#VALUE!</v>
      </c>
      <c r="UJ118" s="301" t="e">
        <f t="shared" ca="1" si="82"/>
        <v>#VALUE!</v>
      </c>
      <c r="UK118" s="301" t="e">
        <f t="shared" ca="1" si="82"/>
        <v>#VALUE!</v>
      </c>
      <c r="UL118" s="301" t="e">
        <f t="shared" ca="1" si="82"/>
        <v>#VALUE!</v>
      </c>
      <c r="UM118" s="301" t="e">
        <f t="shared" ca="1" si="82"/>
        <v>#VALUE!</v>
      </c>
      <c r="UN118" s="301" t="e">
        <f t="shared" ca="1" si="82"/>
        <v>#VALUE!</v>
      </c>
      <c r="UO118" s="301" t="e">
        <f t="shared" ca="1" si="82"/>
        <v>#VALUE!</v>
      </c>
      <c r="UP118" s="301" t="e">
        <f t="shared" ca="1" si="82"/>
        <v>#VALUE!</v>
      </c>
      <c r="UQ118" s="301" t="e">
        <f t="shared" ca="1" si="82"/>
        <v>#VALUE!</v>
      </c>
      <c r="UR118" s="301" t="e">
        <f t="shared" ca="1" si="82"/>
        <v>#VALUE!</v>
      </c>
      <c r="US118" s="301" t="e">
        <f t="shared" ca="1" si="82"/>
        <v>#VALUE!</v>
      </c>
      <c r="UT118" s="301" t="e">
        <f t="shared" ca="1" si="82"/>
        <v>#VALUE!</v>
      </c>
      <c r="UU118" s="301" t="e">
        <f t="shared" ca="1" si="82"/>
        <v>#VALUE!</v>
      </c>
      <c r="UV118" s="301" t="e">
        <f t="shared" ca="1" si="82"/>
        <v>#VALUE!</v>
      </c>
      <c r="UW118" s="301">
        <f t="shared" ca="1" si="82"/>
        <v>0</v>
      </c>
      <c r="UX118" s="301">
        <f t="shared" ca="1" si="82"/>
        <v>0</v>
      </c>
      <c r="UY118" s="301">
        <f t="shared" ca="1" si="82"/>
        <v>0</v>
      </c>
      <c r="UZ118" s="301">
        <f t="shared" ca="1" si="82"/>
        <v>0</v>
      </c>
      <c r="VA118" s="301">
        <f t="shared" ca="1" si="82"/>
        <v>0</v>
      </c>
      <c r="VB118" s="301">
        <f t="shared" ref="VB118:WB118" ca="1" si="83">IF(VB$106="Turn-based",
IF($A118&lt;VB$109,0,IF(MOD($A118,VB$109)&lt;VB$110,1,0)),
1)*MIN(ROUNDUP(MAX(0,RAND()-(1-VB$107)),0),1)*(IF(VB$108&lt;0,1+VB$108,VB$108))</f>
        <v>0</v>
      </c>
      <c r="VC118" s="301">
        <f t="shared" ca="1" si="83"/>
        <v>0</v>
      </c>
      <c r="VD118" s="301">
        <f t="shared" ca="1" si="83"/>
        <v>0</v>
      </c>
      <c r="VE118" s="301">
        <f t="shared" ca="1" si="83"/>
        <v>0</v>
      </c>
      <c r="VF118" s="301">
        <f t="shared" ca="1" si="83"/>
        <v>0</v>
      </c>
      <c r="VG118" s="301">
        <f t="shared" ca="1" si="83"/>
        <v>0</v>
      </c>
      <c r="VH118" s="301">
        <f t="shared" ca="1" si="83"/>
        <v>0</v>
      </c>
      <c r="VI118" s="301">
        <f t="shared" ca="1" si="83"/>
        <v>0</v>
      </c>
      <c r="VJ118" s="301">
        <f t="shared" ca="1" si="83"/>
        <v>0</v>
      </c>
      <c r="VK118" s="301">
        <f t="shared" ca="1" si="83"/>
        <v>0</v>
      </c>
      <c r="VL118" s="301">
        <f t="shared" ca="1" si="83"/>
        <v>0</v>
      </c>
      <c r="VM118" s="301">
        <f t="shared" ca="1" si="83"/>
        <v>0</v>
      </c>
      <c r="VN118" s="301">
        <f t="shared" ca="1" si="83"/>
        <v>0</v>
      </c>
      <c r="VO118" s="301">
        <f t="shared" ca="1" si="83"/>
        <v>0</v>
      </c>
      <c r="VP118" s="301">
        <f t="shared" ca="1" si="83"/>
        <v>0</v>
      </c>
      <c r="VQ118" s="301">
        <f t="shared" ca="1" si="83"/>
        <v>0</v>
      </c>
      <c r="VR118" s="301">
        <f t="shared" ca="1" si="83"/>
        <v>0</v>
      </c>
      <c r="VS118" s="301">
        <f t="shared" ca="1" si="83"/>
        <v>0</v>
      </c>
      <c r="VT118" s="301">
        <f t="shared" ca="1" si="83"/>
        <v>0</v>
      </c>
      <c r="VU118" s="301">
        <f t="shared" ca="1" si="83"/>
        <v>0</v>
      </c>
      <c r="VV118" s="301">
        <f t="shared" ca="1" si="83"/>
        <v>0</v>
      </c>
      <c r="VW118" s="301">
        <f t="shared" ca="1" si="83"/>
        <v>0</v>
      </c>
      <c r="VX118" s="301">
        <f t="shared" ca="1" si="83"/>
        <v>0</v>
      </c>
      <c r="VY118" s="301">
        <f t="shared" ca="1" si="83"/>
        <v>0</v>
      </c>
      <c r="VZ118" s="301">
        <f t="shared" ca="1" si="83"/>
        <v>0</v>
      </c>
      <c r="WA118" s="301">
        <f t="shared" ca="1" si="83"/>
        <v>0</v>
      </c>
      <c r="WB118" s="301">
        <f t="shared" ca="1" si="83"/>
        <v>0</v>
      </c>
    </row>
    <row r="119" spans="1:600" ht="12.75" x14ac:dyDescent="0.2">
      <c r="A119" s="286">
        <f t="shared" si="78"/>
        <v>3</v>
      </c>
      <c r="B119" s="287" t="e">
        <f t="shared" ref="B119:D119" ca="1" si="84">MAX(0,B118+E118)</f>
        <v>#VALUE!</v>
      </c>
      <c r="C119" s="287" t="e">
        <f t="shared" ca="1" si="84"/>
        <v>#VALUE!</v>
      </c>
      <c r="D119" s="287" t="e">
        <f t="shared" ca="1" si="84"/>
        <v>#VALUE!</v>
      </c>
      <c r="E119" s="288" t="e">
        <f t="shared" ca="1" si="50"/>
        <v>#VALUE!</v>
      </c>
      <c r="F119" s="289" t="e">
        <f t="shared" ca="1" si="51"/>
        <v>#VALUE!</v>
      </c>
      <c r="G119" s="290" t="e">
        <f t="shared" ca="1" si="52"/>
        <v>#VALUE!</v>
      </c>
      <c r="H119" s="2"/>
      <c r="I119" s="291" t="e">
        <f t="shared" ref="I119:K119" ca="1" si="85">MAX(0,I118+L118)</f>
        <v>#VALUE!</v>
      </c>
      <c r="J119" s="291">
        <f t="shared" si="85"/>
        <v>0</v>
      </c>
      <c r="K119" s="291" t="e">
        <f t="shared" ca="1" si="85"/>
        <v>#VALUE!</v>
      </c>
      <c r="L119" s="288" t="e">
        <f t="shared" ca="1" si="54"/>
        <v>#VALUE!</v>
      </c>
      <c r="M119" s="289">
        <f t="shared" si="55"/>
        <v>0</v>
      </c>
      <c r="N119" s="290" t="e">
        <f t="shared" ca="1" si="56"/>
        <v>#VALUE!</v>
      </c>
      <c r="P119" s="292" t="e">
        <f t="shared" ca="1" si="57"/>
        <v>#VALUE!</v>
      </c>
      <c r="Q119" s="293" t="e">
        <f t="shared" ca="1" si="58"/>
        <v>#VALUE!</v>
      </c>
      <c r="R119" s="294" t="e">
        <f t="shared" ca="1" si="59"/>
        <v>#VALUE!</v>
      </c>
      <c r="S119" s="295" t="e">
        <f t="shared" ca="1" si="60"/>
        <v>#VALUE!</v>
      </c>
      <c r="T119" s="296" t="e">
        <f t="shared" ca="1" si="61"/>
        <v>#VALUE!</v>
      </c>
      <c r="U119" s="297" t="e">
        <f t="shared" ca="1" si="62"/>
        <v>#VALUE!</v>
      </c>
      <c r="V119" s="298" t="e">
        <f t="shared" ca="1" si="63"/>
        <v>#VALUE!</v>
      </c>
      <c r="W119" s="299" t="e">
        <f t="shared" ca="1" si="64"/>
        <v>#VALUE!</v>
      </c>
      <c r="X119" s="300" t="e">
        <f t="shared" ca="1" si="65"/>
        <v>#VALUE!</v>
      </c>
      <c r="Y119" s="2"/>
      <c r="Z119" s="292" t="e">
        <f t="shared" ca="1" si="66"/>
        <v>#VALUE!</v>
      </c>
      <c r="AA119" s="293" t="e">
        <f t="shared" ca="1" si="67"/>
        <v>#VALUE!</v>
      </c>
      <c r="AB119" s="294" t="e">
        <f t="shared" ca="1" si="68"/>
        <v>#VALUE!</v>
      </c>
      <c r="AC119" s="295">
        <f t="shared" si="69"/>
        <v>0</v>
      </c>
      <c r="AD119" s="296">
        <f t="shared" si="70"/>
        <v>0</v>
      </c>
      <c r="AE119" s="297">
        <f t="shared" si="71"/>
        <v>0</v>
      </c>
      <c r="AF119" s="298" t="e">
        <f t="shared" ca="1" si="72"/>
        <v>#VALUE!</v>
      </c>
      <c r="AG119" s="299" t="e">
        <f t="shared" ca="1" si="73"/>
        <v>#VALUE!</v>
      </c>
      <c r="AH119" s="300" t="e">
        <f t="shared" ca="1" si="74"/>
        <v>#VALUE!</v>
      </c>
      <c r="AJ119" s="301" t="e">
        <f t="array" aca="1" ref="AJ119" ca="1">SUM(
   IF($BL$102:$WB$102="Friend",1,0)*IF($BL$103:$WB$103=AJ$116,1,0)*IF($BL$111:$WB$111=AJ$115,1,0)*IF($BL$116:$WB$116="Geometric",1,0)*$BL$114:$WB$114*(POWER($BL119:$WB119,$BL$112:$WB$112)+IF($BL119:$WB119=0,0,-1))
)
+SUM(
    IF($BL$102:$WB$102="Foe",1,0)*IF($BL$103:$WB$103=AW$116,1,0)*IF($BL$111:$WB$111=AW$115,1,0)*$BL$115:$WB$115*IF($BL$116:$WB$116="Geometric",1,0)*(POWER(1+$BL119:$WB119,$BL$113:$WB$113)+IF($BL119:$WB119=0,0,-1))
)
+SUM(
   IF($BL$102:$WB$102="Friend",1,0)*IF($BL$103:$WB$103=AJ$116,1,0)*IF($BL$111:$WB$111=AJ$115,1,0)*IF($BL$116:$WB$116="Arithmetic",1,0)*$BL$114:$WB$114*$BL119:$WB119*$BL$112:$WB$112)
+SUM(
    IF($BL$102:$WB$102="Foe",1,0)*IF($BL$103:$WB$103=AW$116,1,0)*IF($BL$111:$WB$111=AW$115,1,0)*$BL$115:$WB$115*IF($BL$116:$WB$116="Arithmetic",1,0)*$BL119:$WB119*$BL$113:$WB$113
)</f>
        <v>#VALUE!</v>
      </c>
      <c r="AK119" s="301" t="e">
        <f t="array" aca="1" ref="AK119" ca="1">SUM(
   IF($BL$102:$WB$102="Friend",1,0)*IF($BL$103:$WB$103=AK$116,1,0)*IF($BL$111:$WB$111=AK$115,1,0)*IF($BL$116:$WB$116="Geometric",1,0)*$BL$114:$WB$114*(POWER($BL119:$WB119,$BL$112:$WB$112)+IF($BL119:$WB119=0,0,-1))
)
+SUM(
    IF($BL$102:$WB$102="Foe",1,0)*IF($BL$103:$WB$103=AX$116,1,0)*IF($BL$111:$WB$111=AX$115,1,0)*$BL$115:$WB$115*IF($BL$116:$WB$116="Geometric",1,0)*(POWER(1+$BL119:$WB119,$BL$113:$WB$113)+IF($BL119:$WB119=0,0,-1))
)
+SUM(
   IF($BL$102:$WB$102="Friend",1,0)*IF($BL$103:$WB$103=AK$116,1,0)*IF($BL$111:$WB$111=AK$115,1,0)*IF($BL$116:$WB$116="Arithmetic",1,0)*$BL$114:$WB$114*$BL119:$WB119*$BL$112:$WB$112)
+SUM(
    IF($BL$102:$WB$102="Foe",1,0)*IF($BL$103:$WB$103=AX$116,1,0)*IF($BL$111:$WB$111=AX$115,1,0)*$BL$115:$WB$115*IF($BL$116:$WB$116="Arithmetic",1,0)*$BL119:$WB119*$BL$113:$WB$113
)</f>
        <v>#VALUE!</v>
      </c>
      <c r="AL119" s="301" t="e">
        <f t="array" aca="1" ref="AL119" ca="1">SUM(
   IF($BL$102:$WB$102="Friend",1,0)*IF($BL$103:$WB$103=AL$116,1,0)*IF($BL$111:$WB$111=AL$115,1,0)*IF($BL$116:$WB$116="Geometric",1,0)*$BL$114:$WB$114*(POWER($BL119:$WB119,$BL$112:$WB$112)+IF($BL119:$WB119=0,0,-1))
)
+SUM(
    IF($BL$102:$WB$102="Foe",1,0)*IF($BL$103:$WB$103=AY$116,1,0)*IF($BL$111:$WB$111=AY$115,1,0)*$BL$115:$WB$115*IF($BL$116:$WB$116="Geometric",1,0)*(POWER(1+$BL119:$WB119,$BL$113:$WB$113)+IF($BL119:$WB119=0,0,-1))
)
+SUM(
   IF($BL$102:$WB$102="Friend",1,0)*IF($BL$103:$WB$103=AL$116,1,0)*IF($BL$111:$WB$111=AL$115,1,0)*IF($BL$116:$WB$116="Arithmetic",1,0)*$BL$114:$WB$114*$BL119:$WB119*$BL$112:$WB$112)
+SUM(
    IF($BL$102:$WB$102="Foe",1,0)*IF($BL$103:$WB$103=AY$116,1,0)*IF($BL$111:$WB$111=AY$115,1,0)*$BL$115:$WB$115*IF($BL$116:$WB$116="Arithmetic",1,0)*$BL119:$WB119*$BL$113:$WB$113
)</f>
        <v>#VALUE!</v>
      </c>
      <c r="AM119" s="301" t="e">
        <f t="array" aca="1" ref="AM119" ca="1">SUM(
   IF($BL$102:$WB$102="Friend",1,0)*IF($BL$103:$WB$103=AM$116,1,0)*IF($BL$111:$WB$111=AM$115,1,0)*IF($BL$116:$WB$116="Geometric",1,0)*$BL$114:$WB$114*(POWER($BL119:$WB119,$BL$112:$WB$112)+IF($BL119:$WB119=0,0,-1))
)
+SUM(
    IF($BL$102:$WB$102="Foe",1,0)*IF($BL$103:$WB$103=AZ$116,1,0)*IF($BL$111:$WB$111=AZ$115,1,0)*$BL$115:$WB$115*IF($BL$116:$WB$116="Geometric",1,0)*(POWER(1+$BL119:$WB119,$BL$113:$WB$113)+IF($BL119:$WB119=0,0,-1))
)
+SUM(
   IF($BL$102:$WB$102="Friend",1,0)*IF($BL$103:$WB$103=AM$116,1,0)*IF($BL$111:$WB$111=AM$115,1,0)*IF($BL$116:$WB$116="Arithmetic",1,0)*$BL$114:$WB$114*$BL119:$WB119*$BL$112:$WB$112)
+SUM(
    IF($BL$102:$WB$102="Foe",1,0)*IF($BL$103:$WB$103=AZ$116,1,0)*IF($BL$111:$WB$111=AZ$115,1,0)*$BL$115:$WB$115*IF($BL$116:$WB$116="Arithmetic",1,0)*$BL119:$WB119*$BL$113:$WB$113
)</f>
        <v>#VALUE!</v>
      </c>
      <c r="AN119" s="301" t="e">
        <f t="array" aca="1" ref="AN119" ca="1">SUM(
   IF($BL$102:$WB$102="Friend",1,0)*IF($BL$103:$WB$103=AN$116,1,0)*IF($BL$111:$WB$111=AN$115,1,0)*IF($BL$116:$WB$116="Geometric",1,0)*$BL$114:$WB$114*(POWER($BL119:$WB119,$BL$112:$WB$112)+IF($BL119:$WB119=0,0,-1))
)
+SUM(
    IF($BL$102:$WB$102="Foe",1,0)*IF($BL$103:$WB$103=BA$116,1,0)*IF($BL$111:$WB$111=BA$115,1,0)*$BL$115:$WB$115*IF($BL$116:$WB$116="Geometric",1,0)*(POWER(1+$BL119:$WB119,$BL$113:$WB$113)+IF($BL119:$WB119=0,0,-1))
)
+SUM(
   IF($BL$102:$WB$102="Friend",1,0)*IF($BL$103:$WB$103=AN$116,1,0)*IF($BL$111:$WB$111=AN$115,1,0)*IF($BL$116:$WB$116="Arithmetic",1,0)*$BL$114:$WB$114*$BL119:$WB119*$BL$112:$WB$112)
+SUM(
    IF($BL$102:$WB$102="Foe",1,0)*IF($BL$103:$WB$103=BA$116,1,0)*IF($BL$111:$WB$111=BA$115,1,0)*$BL$115:$WB$115*IF($BL$116:$WB$116="Arithmetic",1,0)*$BL119:$WB119*$BL$113:$WB$113
)</f>
        <v>#VALUE!</v>
      </c>
      <c r="AO119" s="301" t="e">
        <f t="array" aca="1" ref="AO119" ca="1">SUM(
   IF($BL$102:$WB$102="Friend",1,0)*IF($BL$103:$WB$103=AO$116,1,0)*IF($BL$111:$WB$111=AO$115,1,0)*IF($BL$116:$WB$116="Geometric",1,0)*$BL$114:$WB$114*(POWER($BL119:$WB119,$BL$112:$WB$112)+IF($BL119:$WB119=0,0,-1))
)
+SUM(
    IF($BL$102:$WB$102="Foe",1,0)*IF($BL$103:$WB$103=BB$116,1,0)*IF($BL$111:$WB$111=BB$115,1,0)*$BL$115:$WB$115*IF($BL$116:$WB$116="Geometric",1,0)*(POWER(1+$BL119:$WB119,$BL$113:$WB$113)+IF($BL119:$WB119=0,0,-1))
)
+SUM(
   IF($BL$102:$WB$102="Friend",1,0)*IF($BL$103:$WB$103=AO$116,1,0)*IF($BL$111:$WB$111=AO$115,1,0)*IF($BL$116:$WB$116="Arithmetic",1,0)*$BL$114:$WB$114*$BL119:$WB119*$BL$112:$WB$112)
+SUM(
    IF($BL$102:$WB$102="Foe",1,0)*IF($BL$103:$WB$103=BB$116,1,0)*IF($BL$111:$WB$111=BB$115,1,0)*$BL$115:$WB$115*IF($BL$116:$WB$116="Arithmetic",1,0)*$BL119:$WB119*$BL$113:$WB$113
)</f>
        <v>#VALUE!</v>
      </c>
      <c r="AP119" s="301" t="e">
        <f t="array" aca="1" ref="AP119" ca="1">SUM(
   IF($BL$102:$WB$102="Friend",1,0)*IF($BL$103:$WB$103=AP$116,1,0)*IF($BL$111:$WB$111=AP$115,1,0)*IF($BL$116:$WB$116="Geometric",1,0)*$BL$114:$WB$114*(POWER($BL119:$WB119,$BL$112:$WB$112)+IF($BL119:$WB119=0,0,-1))
)
+SUM(
    IF($BL$102:$WB$102="Foe",1,0)*IF($BL$103:$WB$103=BC$116,1,0)*IF($BL$111:$WB$111=BC$115,1,0)*$BL$115:$WB$115*IF($BL$116:$WB$116="Geometric",1,0)*(POWER(1+$BL119:$WB119,$BL$113:$WB$113)+IF($BL119:$WB119=0,0,-1))
)
+SUM(
   IF($BL$102:$WB$102="Friend",1,0)*IF($BL$103:$WB$103=AP$116,1,0)*IF($BL$111:$WB$111=AP$115,1,0)*IF($BL$116:$WB$116="Arithmetic",1,0)*$BL$114:$WB$114*$BL119:$WB119*$BL$112:$WB$112)
+SUM(
    IF($BL$102:$WB$102="Foe",1,0)*IF($BL$103:$WB$103=BC$116,1,0)*IF($BL$111:$WB$111=BC$115,1,0)*$BL$115:$WB$115*IF($BL$116:$WB$116="Arithmetic",1,0)*$BL119:$WB119*$BL$113:$WB$113
)</f>
        <v>#VALUE!</v>
      </c>
      <c r="AQ119" s="301" t="e">
        <f t="array" aca="1" ref="AQ119" ca="1">SUM(
   IF($BL$102:$WB$102="Friend",1,0)*IF($BL$103:$WB$103=AQ$116,1,0)*IF($BL$111:$WB$111=AQ$115,1,0)*IF($BL$116:$WB$116="Geometric",1,0)*$BL$114:$WB$114*(POWER($BL119:$WB119,$BL$112:$WB$112)+IF($BL119:$WB119=0,0,-1))
)
+SUM(
    IF($BL$102:$WB$102="Foe",1,0)*IF($BL$103:$WB$103=BD$116,1,0)*IF($BL$111:$WB$111=BD$115,1,0)*$BL$115:$WB$115*IF($BL$116:$WB$116="Geometric",1,0)*(POWER(1+$BL119:$WB119,$BL$113:$WB$113)+IF($BL119:$WB119=0,0,-1))
)
+SUM(
   IF($BL$102:$WB$102="Friend",1,0)*IF($BL$103:$WB$103=AQ$116,1,0)*IF($BL$111:$WB$111=AQ$115,1,0)*IF($BL$116:$WB$116="Arithmetic",1,0)*$BL$114:$WB$114*$BL119:$WB119*$BL$112:$WB$112)
+SUM(
    IF($BL$102:$WB$102="Foe",1,0)*IF($BL$103:$WB$103=BD$116,1,0)*IF($BL$111:$WB$111=BD$115,1,0)*$BL$115:$WB$115*IF($BL$116:$WB$116="Arithmetic",1,0)*$BL119:$WB119*$BL$113:$WB$113
)</f>
        <v>#VALUE!</v>
      </c>
      <c r="AR119" s="301" t="e">
        <f t="array" aca="1" ref="AR119" ca="1">SUM(
   IF($BL$102:$WB$102="Friend",1,0)*IF($BL$103:$WB$103=AR$116,1,0)*IF($BL$111:$WB$111=AR$115,1,0)*IF($BL$116:$WB$116="Geometric",1,0)*$BL$114:$WB$114*(POWER($BL119:$WB119,$BL$112:$WB$112)+IF($BL119:$WB119=0,0,-1))
)
+SUM(
    IF($BL$102:$WB$102="Foe",1,0)*IF($BL$103:$WB$103=BE$116,1,0)*IF($BL$111:$WB$111=BE$115,1,0)*$BL$115:$WB$115*IF($BL$116:$WB$116="Geometric",1,0)*(POWER(1+$BL119:$WB119,$BL$113:$WB$113)+IF($BL119:$WB119=0,0,-1))
)
+SUM(
   IF($BL$102:$WB$102="Friend",1,0)*IF($BL$103:$WB$103=AR$116,1,0)*IF($BL$111:$WB$111=AR$115,1,0)*IF($BL$116:$WB$116="Arithmetic",1,0)*$BL$114:$WB$114*$BL119:$WB119*$BL$112:$WB$112)
+SUM(
    IF($BL$102:$WB$102="Foe",1,0)*IF($BL$103:$WB$103=BE$116,1,0)*IF($BL$111:$WB$111=BE$115,1,0)*$BL$115:$WB$115*IF($BL$116:$WB$116="Arithmetic",1,0)*$BL119:$WB119*$BL$113:$WB$113
)</f>
        <v>#VALUE!</v>
      </c>
      <c r="AS119" s="301" t="e">
        <f t="array" aca="1" ref="AS119" ca="1">SUM(
   IF($BL$102:$WB$102="Friend",1,0)*IF($BL$103:$WB$103=AS$116,1,0)*IF($BL$111:$WB$111=AS$115,1,0)*IF($BL$116:$WB$116="Geometric",1,0)*$BL$114:$WB$114*(POWER($BL119:$WB119,$BL$112:$WB$112)+IF($BL119:$WB119=0,0,-1))
)
+SUM(
    IF($BL$102:$WB$102="Foe",1,0)*IF($BL$103:$WB$103=BF$116,1,0)*IF($BL$111:$WB$111=BF$115,1,0)*$BL$115:$WB$115*IF($BL$116:$WB$116="Geometric",1,0)*(POWER(1+$BL119:$WB119,$BL$113:$WB$113)+IF($BL119:$WB119=0,0,-1))
)
+SUM(
   IF($BL$102:$WB$102="Friend",1,0)*IF($BL$103:$WB$103=AS$116,1,0)*IF($BL$111:$WB$111=AS$115,1,0)*IF($BL$116:$WB$116="Arithmetic",1,0)*$BL$114:$WB$114*$BL119:$WB119*$BL$112:$WB$112)
+SUM(
    IF($BL$102:$WB$102="Foe",1,0)*IF($BL$103:$WB$103=BF$116,1,0)*IF($BL$111:$WB$111=BF$115,1,0)*$BL$115:$WB$115*IF($BL$116:$WB$116="Arithmetic",1,0)*$BL119:$WB119*$BL$113:$WB$113
)</f>
        <v>#VALUE!</v>
      </c>
      <c r="AT119" s="301" t="e">
        <f t="array" aca="1" ref="AT119" ca="1">SUM(
   IF($BL$102:$WB$102="Friend",1,0)*IF($BL$103:$WB$103=AT$116,1,0)*IF($BL$111:$WB$111=AT$115,1,0)*IF($BL$116:$WB$116="Geometric",1,0)*$BL$114:$WB$114*(POWER($BL119:$WB119,$BL$112:$WB$112)+IF($BL119:$WB119=0,0,-1))
)
+SUM(
    IF($BL$102:$WB$102="Foe",1,0)*IF($BL$103:$WB$103=BG$116,1,0)*IF($BL$111:$WB$111=BG$115,1,0)*$BL$115:$WB$115*IF($BL$116:$WB$116="Geometric",1,0)*(POWER(1+$BL119:$WB119,$BL$113:$WB$113)+IF($BL119:$WB119=0,0,-1))
)
+SUM(
   IF($BL$102:$WB$102="Friend",1,0)*IF($BL$103:$WB$103=AT$116,1,0)*IF($BL$111:$WB$111=AT$115,1,0)*IF($BL$116:$WB$116="Arithmetic",1,0)*$BL$114:$WB$114*$BL119:$WB119*$BL$112:$WB$112)
+SUM(
    IF($BL$102:$WB$102="Foe",1,0)*IF($BL$103:$WB$103=BG$116,1,0)*IF($BL$111:$WB$111=BG$115,1,0)*$BL$115:$WB$115*IF($BL$116:$WB$116="Arithmetic",1,0)*$BL119:$WB119*$BL$113:$WB$113
)</f>
        <v>#VALUE!</v>
      </c>
      <c r="AU119" s="301" t="e">
        <f t="array" aca="1" ref="AU119" ca="1">SUM(
   IF($BL$102:$WB$102="Friend",1,0)*IF($BL$103:$WB$103=AU$116,1,0)*IF($BL$111:$WB$111=AU$115,1,0)*IF($BL$116:$WB$116="Geometric",1,0)*$BL$114:$WB$114*(POWER($BL119:$WB119,$BL$112:$WB$112)+IF($BL119:$WB119=0,0,-1))
)
+SUM(
    IF($BL$102:$WB$102="Foe",1,0)*IF($BL$103:$WB$103=BH$116,1,0)*IF($BL$111:$WB$111=BH$115,1,0)*$BL$115:$WB$115*IF($BL$116:$WB$116="Geometric",1,0)*(POWER(1+$BL119:$WB119,$BL$113:$WB$113)+IF($BL119:$WB119=0,0,-1))
)
+SUM(
   IF($BL$102:$WB$102="Friend",1,0)*IF($BL$103:$WB$103=AU$116,1,0)*IF($BL$111:$WB$111=AU$115,1,0)*IF($BL$116:$WB$116="Arithmetic",1,0)*$BL$114:$WB$114*$BL119:$WB119*$BL$112:$WB$112)
+SUM(
    IF($BL$102:$WB$102="Foe",1,0)*IF($BL$103:$WB$103=BH$116,1,0)*IF($BL$111:$WB$111=BH$115,1,0)*$BL$115:$WB$115*IF($BL$116:$WB$116="Arithmetic",1,0)*$BL119:$WB119*$BL$113:$WB$113
)</f>
        <v>#VALUE!</v>
      </c>
      <c r="AW119" s="301" t="e">
        <f t="array" aca="1" ref="AW119" ca="1">SUM(
   IF($BL$102:$WB$102="Friend",1,0)*IF($BL$103:$WB$103=AW$116,1,0)*IF($BL$111:$WB$111=AW$115,1,0)*$BL$115:$WB$115*IF($BL$116:$WB$116="Geometric",1,0)*(POWER($BL119:$WB119,$BL$113:$WB$113)+IF($BL119:$WB119=0,0,-1)))
+SUM(
    IF($BL$102:$WB$102="Foe",1,0)*IF($BL$103:$WB$103=AW$116,1,0)*IF($BL$111:$WB$111=AW$115,1,0)*$BL$114:$WB$114*IF($BL$116:$WB$116="Geometric",1,0)*(POWER($BL119:$WB119,$BL$112:$WB$112)+IF($BL119:$WB119=0,0,-1)))
+SUM(
   IF($BL$102:$WB$102="Friend",1,0)*IF($BL$103:$WB$103=AW$116,1,0)*IF($BL$111:$WB$111=AW$115,1,0)*$BL$115:$WB$115*IF($BL$116:$WB$116="Arithmetic",1,0)*$BL119:$WB119*$BL$113:$WB$113)
+SUM(
    IF($BL$102:$WB$102="Foe",1,0)*IF($BL$103:$WB$103=AW$116,1,0)*IF($BL$111:$WB$111=AW$115,1,0)*$BL$114:$WB$114*IF($BL$116:$WB$116="Arithmetic",1,0)*$BL119:$WB119*$BL$112:$WB$112)</f>
        <v>#VALUE!</v>
      </c>
      <c r="AX119" s="301" t="e">
        <f t="array" aca="1" ref="AX119" ca="1">SUM(
   IF($BL$102:$WB$102="Friend",1,0)*IF($BL$103:$WB$103=AX$116,1,0)*IF($BL$111:$WB$111=AX$115,1,0)*$BL$115:$WB$115*IF($BL$116:$WB$116="Geometric",1,0)*(POWER($BL119:$WB119,$BL$113:$WB$113)+IF($BL119:$WB119=0,0,-1)))
+SUM(
    IF($BL$102:$WB$102="Foe",1,0)*IF($BL$103:$WB$103=AX$116,1,0)*IF($BL$111:$WB$111=AX$115,1,0)*$BL$114:$WB$114*IF($BL$116:$WB$116="Geometric",1,0)*(POWER($BL119:$WB119,$BL$112:$WB$112)+IF($BL119:$WB119=0,0,-1)))
+SUM(
   IF($BL$102:$WB$102="Friend",1,0)*IF($BL$103:$WB$103=AX$116,1,0)*IF($BL$111:$WB$111=AX$115,1,0)*$BL$115:$WB$115*IF($BL$116:$WB$116="Arithmetic",1,0)*$BL119:$WB119*$BL$113:$WB$113)
+SUM(
    IF($BL$102:$WB$102="Foe",1,0)*IF($BL$103:$WB$103=AX$116,1,0)*IF($BL$111:$WB$111=AX$115,1,0)*$BL$114:$WB$114*IF($BL$116:$WB$116="Arithmetic",1,0)*$BL119:$WB119*$BL$112:$WB$112)</f>
        <v>#VALUE!</v>
      </c>
      <c r="AY119" s="301" t="e">
        <f t="array" aca="1" ref="AY119" ca="1">SUM(
   IF($BL$102:$WB$102="Friend",1,0)*IF($BL$103:$WB$103=AY$116,1,0)*IF($BL$111:$WB$111=AY$115,1,0)*$BL$115:$WB$115*IF($BL$116:$WB$116="Geometric",1,0)*(POWER($BL119:$WB119,$BL$113:$WB$113)+IF($BL119:$WB119=0,0,-1)))
+SUM(
    IF($BL$102:$WB$102="Foe",1,0)*IF($BL$103:$WB$103=AY$116,1,0)*IF($BL$111:$WB$111=AY$115,1,0)*$BL$114:$WB$114*IF($BL$116:$WB$116="Geometric",1,0)*(POWER($BL119:$WB119,$BL$112:$WB$112)+IF($BL119:$WB119=0,0,-1)))
+SUM(
   IF($BL$102:$WB$102="Friend",1,0)*IF($BL$103:$WB$103=AY$116,1,0)*IF($BL$111:$WB$111=AY$115,1,0)*$BL$115:$WB$115*IF($BL$116:$WB$116="Arithmetic",1,0)*$BL119:$WB119*$BL$113:$WB$113)
+SUM(
    IF($BL$102:$WB$102="Foe",1,0)*IF($BL$103:$WB$103=AY$116,1,0)*IF($BL$111:$WB$111=AY$115,1,0)*$BL$114:$WB$114*IF($BL$116:$WB$116="Arithmetic",1,0)*$BL119:$WB119*$BL$112:$WB$112)</f>
        <v>#VALUE!</v>
      </c>
      <c r="AZ119" s="301" t="e">
        <f t="array" aca="1" ref="AZ119" ca="1">SUM(
   IF($BL$102:$WB$102="Friend",1,0)*IF($BL$103:$WB$103=AZ$116,1,0)*IF($BL$111:$WB$111=AZ$115,1,0)*$BL$115:$WB$115*IF($BL$116:$WB$116="Geometric",1,0)*(POWER($BL119:$WB119,$BL$113:$WB$113)+IF($BL119:$WB119=0,0,-1)))
+SUM(
    IF($BL$102:$WB$102="Foe",1,0)*IF($BL$103:$WB$103=AZ$116,1,0)*IF($BL$111:$WB$111=AZ$115,1,0)*$BL$114:$WB$114*IF($BL$116:$WB$116="Geometric",1,0)*(POWER($BL119:$WB119,$BL$112:$WB$112)+IF($BL119:$WB119=0,0,-1)))
+SUM(
   IF($BL$102:$WB$102="Friend",1,0)*IF($BL$103:$WB$103=AZ$116,1,0)*IF($BL$111:$WB$111=AZ$115,1,0)*$BL$115:$WB$115*IF($BL$116:$WB$116="Arithmetic",1,0)*$BL119:$WB119*$BL$113:$WB$113)
+SUM(
    IF($BL$102:$WB$102="Foe",1,0)*IF($BL$103:$WB$103=AZ$116,1,0)*IF($BL$111:$WB$111=AZ$115,1,0)*$BL$114:$WB$114*IF($BL$116:$WB$116="Arithmetic",1,0)*$BL119:$WB119*$BL$112:$WB$112)</f>
        <v>#VALUE!</v>
      </c>
      <c r="BA119" s="301" t="e">
        <f t="array" aca="1" ref="BA119" ca="1">SUM(
   IF($BL$102:$WB$102="Friend",1,0)*IF($BL$103:$WB$103=BA$116,1,0)*IF($BL$111:$WB$111=BA$115,1,0)*$BL$115:$WB$115*IF($BL$116:$WB$116="Geometric",1,0)*(POWER($BL119:$WB119,$BL$113:$WB$113)+IF($BL119:$WB119=0,0,-1)))
+SUM(
    IF($BL$102:$WB$102="Foe",1,0)*IF($BL$103:$WB$103=BA$116,1,0)*IF($BL$111:$WB$111=BA$115,1,0)*$BL$114:$WB$114*IF($BL$116:$WB$116="Geometric",1,0)*(POWER($BL119:$WB119,$BL$112:$WB$112)+IF($BL119:$WB119=0,0,-1)))
+SUM(
   IF($BL$102:$WB$102="Friend",1,0)*IF($BL$103:$WB$103=BA$116,1,0)*IF($BL$111:$WB$111=BA$115,1,0)*$BL$115:$WB$115*IF($BL$116:$WB$116="Arithmetic",1,0)*$BL119:$WB119*$BL$113:$WB$113)
+SUM(
    IF($BL$102:$WB$102="Foe",1,0)*IF($BL$103:$WB$103=BA$116,1,0)*IF($BL$111:$WB$111=BA$115,1,0)*$BL$114:$WB$114*IF($BL$116:$WB$116="Arithmetic",1,0)*$BL119:$WB119*$BL$112:$WB$112)</f>
        <v>#VALUE!</v>
      </c>
      <c r="BB119" s="301" t="e">
        <f t="array" aca="1" ref="BB119" ca="1">SUM(
   IF($BL$102:$WB$102="Friend",1,0)*IF($BL$103:$WB$103=BB$116,1,0)*IF($BL$111:$WB$111=BB$115,1,0)*$BL$115:$WB$115*IF($BL$116:$WB$116="Geometric",1,0)*(POWER($BL119:$WB119,$BL$113:$WB$113)+IF($BL119:$WB119=0,0,-1)))
+SUM(
    IF($BL$102:$WB$102="Foe",1,0)*IF($BL$103:$WB$103=BB$116,1,0)*IF($BL$111:$WB$111=BB$115,1,0)*$BL$114:$WB$114*IF($BL$116:$WB$116="Geometric",1,0)*(POWER($BL119:$WB119,$BL$112:$WB$112)+IF($BL119:$WB119=0,0,-1)))
+SUM(
   IF($BL$102:$WB$102="Friend",1,0)*IF($BL$103:$WB$103=BB$116,1,0)*IF($BL$111:$WB$111=BB$115,1,0)*$BL$115:$WB$115*IF($BL$116:$WB$116="Arithmetic",1,0)*$BL119:$WB119*$BL$113:$WB$113)
+SUM(
    IF($BL$102:$WB$102="Foe",1,0)*IF($BL$103:$WB$103=BB$116,1,0)*IF($BL$111:$WB$111=BB$115,1,0)*$BL$114:$WB$114*IF($BL$116:$WB$116="Arithmetic",1,0)*$BL119:$WB119*$BL$112:$WB$112)</f>
        <v>#VALUE!</v>
      </c>
      <c r="BC119" s="301" t="e">
        <f t="array" aca="1" ref="BC119" ca="1">SUM(
   IF($BL$102:$WB$102="Friend",1,0)*IF($BL$103:$WB$103=BC$116,1,0)*IF($BL$111:$WB$111=BC$115,1,0)*$BL$115:$WB$115*IF($BL$116:$WB$116="Geometric",1,0)*(POWER($BL119:$WB119,$BL$113:$WB$113)+IF($BL119:$WB119=0,0,-1)))
+SUM(
    IF($BL$102:$WB$102="Foe",1,0)*IF($BL$103:$WB$103=BC$116,1,0)*IF($BL$111:$WB$111=BC$115,1,0)*$BL$114:$WB$114*IF($BL$116:$WB$116="Geometric",1,0)*(POWER($BL119:$WB119,$BL$112:$WB$112)+IF($BL119:$WB119=0,0,-1)))
+SUM(
   IF($BL$102:$WB$102="Friend",1,0)*IF($BL$103:$WB$103=BC$116,1,0)*IF($BL$111:$WB$111=BC$115,1,0)*$BL$115:$WB$115*IF($BL$116:$WB$116="Arithmetic",1,0)*$BL119:$WB119*$BL$113:$WB$113)
+SUM(
    IF($BL$102:$WB$102="Foe",1,0)*IF($BL$103:$WB$103=BC$116,1,0)*IF($BL$111:$WB$111=BC$115,1,0)*$BL$114:$WB$114*IF($BL$116:$WB$116="Arithmetic",1,0)*$BL119:$WB119*$BL$112:$WB$112)</f>
        <v>#VALUE!</v>
      </c>
      <c r="BD119" s="301" t="e">
        <f t="array" aca="1" ref="BD119" ca="1">SUM(
   IF($BL$102:$WB$102="Friend",1,0)*IF($BL$103:$WB$103=BD$116,1,0)*IF($BL$111:$WB$111=BD$115,1,0)*$BL$115:$WB$115*IF($BL$116:$WB$116="Geometric",1,0)*(POWER($BL119:$WB119,$BL$113:$WB$113)+IF($BL119:$WB119=0,0,-1)))
+SUM(
    IF($BL$102:$WB$102="Foe",1,0)*IF($BL$103:$WB$103=BD$116,1,0)*IF($BL$111:$WB$111=BD$115,1,0)*$BL$114:$WB$114*IF($BL$116:$WB$116="Geometric",1,0)*(POWER($BL119:$WB119,$BL$112:$WB$112)+IF($BL119:$WB119=0,0,-1)))
+SUM(
   IF($BL$102:$WB$102="Friend",1,0)*IF($BL$103:$WB$103=BD$116,1,0)*IF($BL$111:$WB$111=BD$115,1,0)*$BL$115:$WB$115*IF($BL$116:$WB$116="Arithmetic",1,0)*$BL119:$WB119*$BL$113:$WB$113)
+SUM(
    IF($BL$102:$WB$102="Foe",1,0)*IF($BL$103:$WB$103=BD$116,1,0)*IF($BL$111:$WB$111=BD$115,1,0)*$BL$114:$WB$114*IF($BL$116:$WB$116="Arithmetic",1,0)*$BL119:$WB119*$BL$112:$WB$112)</f>
        <v>#VALUE!</v>
      </c>
      <c r="BE119" s="301" t="e">
        <f t="array" aca="1" ref="BE119" ca="1">SUM(
   IF($BL$102:$WB$102="Friend",1,0)*IF($BL$103:$WB$103=BE$116,1,0)*IF($BL$111:$WB$111=BE$115,1,0)*$BL$115:$WB$115*IF($BL$116:$WB$116="Geometric",1,0)*(POWER($BL119:$WB119,$BL$113:$WB$113)+IF($BL119:$WB119=0,0,-1)))
+SUM(
    IF($BL$102:$WB$102="Foe",1,0)*IF($BL$103:$WB$103=BE$116,1,0)*IF($BL$111:$WB$111=BE$115,1,0)*$BL$114:$WB$114*IF($BL$116:$WB$116="Geometric",1,0)*(POWER($BL119:$WB119,$BL$112:$WB$112)+IF($BL119:$WB119=0,0,-1)))
+SUM(
   IF($BL$102:$WB$102="Friend",1,0)*IF($BL$103:$WB$103=BE$116,1,0)*IF($BL$111:$WB$111=BE$115,1,0)*$BL$115:$WB$115*IF($BL$116:$WB$116="Arithmetic",1,0)*$BL119:$WB119*$BL$113:$WB$113)
+SUM(
    IF($BL$102:$WB$102="Foe",1,0)*IF($BL$103:$WB$103=BE$116,1,0)*IF($BL$111:$WB$111=BE$115,1,0)*$BL$114:$WB$114*IF($BL$116:$WB$116="Arithmetic",1,0)*$BL119:$WB119*$BL$112:$WB$112)</f>
        <v>#VALUE!</v>
      </c>
      <c r="BF119" s="301" t="e">
        <f t="array" aca="1" ref="BF119" ca="1">SUM(
   IF($BL$102:$WB$102="Friend",1,0)*IF($BL$103:$WB$103=BF$116,1,0)*IF($BL$111:$WB$111=BF$115,1,0)*$BL$115:$WB$115*IF($BL$116:$WB$116="Geometric",1,0)*(POWER($BL119:$WB119,$BL$113:$WB$113)+IF($BL119:$WB119=0,0,-1)))
+SUM(
    IF($BL$102:$WB$102="Foe",1,0)*IF($BL$103:$WB$103=BF$116,1,0)*IF($BL$111:$WB$111=BF$115,1,0)*$BL$114:$WB$114*IF($BL$116:$WB$116="Geometric",1,0)*(POWER($BL119:$WB119,$BL$112:$WB$112)+IF($BL119:$WB119=0,0,-1)))
+SUM(
   IF($BL$102:$WB$102="Friend",1,0)*IF($BL$103:$WB$103=BF$116,1,0)*IF($BL$111:$WB$111=BF$115,1,0)*$BL$115:$WB$115*IF($BL$116:$WB$116="Arithmetic",1,0)*$BL119:$WB119*$BL$113:$WB$113)
+SUM(
    IF($BL$102:$WB$102="Foe",1,0)*IF($BL$103:$WB$103=BF$116,1,0)*IF($BL$111:$WB$111=BF$115,1,0)*$BL$114:$WB$114*IF($BL$116:$WB$116="Arithmetic",1,0)*$BL119:$WB119*$BL$112:$WB$112)</f>
        <v>#VALUE!</v>
      </c>
      <c r="BG119" s="301" t="e">
        <f t="array" aca="1" ref="BG119" ca="1">SUM(
   IF($BL$102:$WB$102="Friend",1,0)*IF($BL$103:$WB$103=BG$116,1,0)*IF($BL$111:$WB$111=BG$115,1,0)*$BL$115:$WB$115*IF($BL$116:$WB$116="Geometric",1,0)*(POWER($BL119:$WB119,$BL$113:$WB$113)+IF($BL119:$WB119=0,0,-1)))
+SUM(
    IF($BL$102:$WB$102="Foe",1,0)*IF($BL$103:$WB$103=BG$116,1,0)*IF($BL$111:$WB$111=BG$115,1,0)*$BL$114:$WB$114*IF($BL$116:$WB$116="Geometric",1,0)*(POWER($BL119:$WB119,$BL$112:$WB$112)+IF($BL119:$WB119=0,0,-1)))
+SUM(
   IF($BL$102:$WB$102="Friend",1,0)*IF($BL$103:$WB$103=BG$116,1,0)*IF($BL$111:$WB$111=BG$115,1,0)*$BL$115:$WB$115*IF($BL$116:$WB$116="Arithmetic",1,0)*$BL119:$WB119*$BL$113:$WB$113)
+SUM(
    IF($BL$102:$WB$102="Foe",1,0)*IF($BL$103:$WB$103=BG$116,1,0)*IF($BL$111:$WB$111=BG$115,1,0)*$BL$114:$WB$114*IF($BL$116:$WB$116="Arithmetic",1,0)*$BL119:$WB119*$BL$112:$WB$112)</f>
        <v>#VALUE!</v>
      </c>
      <c r="BH119" s="301" t="e">
        <f t="array" aca="1" ref="BH119" ca="1">SUM(
   IF($BL$102:$WB$102="Friend",1,0)*IF($BL$103:$WB$103=BH$116,1,0)*IF($BL$111:$WB$111=BH$115,1,0)*$BL$115:$WB$115*IF($BL$116:$WB$116="Geometric",1,0)*(POWER($BL119:$WB119,$BL$113:$WB$113)+IF($BL119:$WB119=0,0,-1)))
+SUM(
    IF($BL$102:$WB$102="Foe",1,0)*IF($BL$103:$WB$103=BH$116,1,0)*IF($BL$111:$WB$111=BH$115,1,0)*$BL$114:$WB$114*IF($BL$116:$WB$116="Geometric",1,0)*(POWER($BL119:$WB119,$BL$112:$WB$112)+IF($BL119:$WB119=0,0,-1)))
+SUM(
   IF($BL$102:$WB$102="Friend",1,0)*IF($BL$103:$WB$103=BH$116,1,0)*IF($BL$111:$WB$111=BH$115,1,0)*$BL$115:$WB$115*IF($BL$116:$WB$116="Arithmetic",1,0)*$BL119:$WB119*$BL$113:$WB$113)
+SUM(
    IF($BL$102:$WB$102="Foe",1,0)*IF($BL$103:$WB$103=BH$116,1,0)*IF($BL$111:$WB$111=BH$115,1,0)*$BL$114:$WB$114*IF($BL$116:$WB$116="Arithmetic",1,0)*$BL119:$WB119*$BL$112:$WB$112)</f>
        <v>#VALUE!</v>
      </c>
      <c r="BK119" s="109"/>
      <c r="BL119" s="301" t="e">
        <f t="shared" ref="BL119:LF119" ca="1" si="86">IF(BL$106="Turn-based",
IF($A119&lt;BL$109,0,IF(MOD($A119,BL$109)&lt;BL$110,1,0)),
1)*MIN(ROUNDUP(MAX(0,RAND()-(1-BL$107)),0),1)*(IF(BL$108&lt;0,1+BL$108,BL$108))</f>
        <v>#VALUE!</v>
      </c>
      <c r="BM119" s="301" t="e">
        <f t="shared" ca="1" si="86"/>
        <v>#VALUE!</v>
      </c>
      <c r="BN119" s="301" t="e">
        <f t="shared" ca="1" si="86"/>
        <v>#VALUE!</v>
      </c>
      <c r="BO119" s="301" t="e">
        <f t="shared" ca="1" si="86"/>
        <v>#VALUE!</v>
      </c>
      <c r="BP119" s="301" t="e">
        <f t="shared" ca="1" si="86"/>
        <v>#VALUE!</v>
      </c>
      <c r="BQ119" s="301" t="e">
        <f t="shared" ca="1" si="86"/>
        <v>#VALUE!</v>
      </c>
      <c r="BR119" s="301" t="e">
        <f t="shared" ca="1" si="86"/>
        <v>#VALUE!</v>
      </c>
      <c r="BS119" s="301" t="e">
        <f t="shared" ca="1" si="86"/>
        <v>#VALUE!</v>
      </c>
      <c r="BT119" s="301" t="e">
        <f t="shared" ca="1" si="86"/>
        <v>#VALUE!</v>
      </c>
      <c r="BU119" s="301" t="e">
        <f t="shared" ca="1" si="86"/>
        <v>#VALUE!</v>
      </c>
      <c r="BV119" s="301" t="e">
        <f t="shared" ca="1" si="86"/>
        <v>#VALUE!</v>
      </c>
      <c r="BW119" s="301" t="e">
        <f t="shared" ca="1" si="86"/>
        <v>#VALUE!</v>
      </c>
      <c r="BX119" s="301" t="e">
        <f t="shared" ca="1" si="86"/>
        <v>#VALUE!</v>
      </c>
      <c r="BY119" s="301" t="e">
        <f t="shared" ca="1" si="86"/>
        <v>#VALUE!</v>
      </c>
      <c r="BZ119" s="301" t="e">
        <f t="shared" ca="1" si="86"/>
        <v>#VALUE!</v>
      </c>
      <c r="CA119" s="301" t="e">
        <f t="shared" ca="1" si="86"/>
        <v>#VALUE!</v>
      </c>
      <c r="CB119" s="301" t="e">
        <f t="shared" ca="1" si="86"/>
        <v>#VALUE!</v>
      </c>
      <c r="CC119" s="301" t="e">
        <f t="shared" ca="1" si="86"/>
        <v>#VALUE!</v>
      </c>
      <c r="CD119" s="301" t="e">
        <f t="shared" ca="1" si="86"/>
        <v>#VALUE!</v>
      </c>
      <c r="CE119" s="301" t="e">
        <f t="shared" ca="1" si="86"/>
        <v>#VALUE!</v>
      </c>
      <c r="CF119" s="301" t="e">
        <f t="shared" ca="1" si="86"/>
        <v>#VALUE!</v>
      </c>
      <c r="CG119" s="301" t="e">
        <f t="shared" ca="1" si="86"/>
        <v>#VALUE!</v>
      </c>
      <c r="CH119" s="301" t="e">
        <f t="shared" ca="1" si="86"/>
        <v>#VALUE!</v>
      </c>
      <c r="CI119" s="301" t="e">
        <f t="shared" ca="1" si="86"/>
        <v>#VALUE!</v>
      </c>
      <c r="CJ119" s="301" t="e">
        <f t="shared" ca="1" si="86"/>
        <v>#VALUE!</v>
      </c>
      <c r="CK119" s="301" t="e">
        <f t="shared" ca="1" si="86"/>
        <v>#VALUE!</v>
      </c>
      <c r="CL119" s="301" t="e">
        <f t="shared" ca="1" si="86"/>
        <v>#VALUE!</v>
      </c>
      <c r="CM119" s="301" t="e">
        <f t="shared" ca="1" si="86"/>
        <v>#VALUE!</v>
      </c>
      <c r="CN119" s="301" t="e">
        <f t="shared" ca="1" si="86"/>
        <v>#VALUE!</v>
      </c>
      <c r="CO119" s="301" t="e">
        <f t="shared" ca="1" si="86"/>
        <v>#VALUE!</v>
      </c>
      <c r="CP119" s="301" t="e">
        <f t="shared" ca="1" si="86"/>
        <v>#VALUE!</v>
      </c>
      <c r="CQ119" s="301" t="e">
        <f t="shared" ca="1" si="86"/>
        <v>#VALUE!</v>
      </c>
      <c r="CR119" s="301" t="e">
        <f t="shared" ca="1" si="86"/>
        <v>#VALUE!</v>
      </c>
      <c r="CS119" s="301" t="e">
        <f t="shared" ca="1" si="86"/>
        <v>#VALUE!</v>
      </c>
      <c r="CT119" s="301" t="e">
        <f t="shared" ca="1" si="86"/>
        <v>#VALUE!</v>
      </c>
      <c r="CU119" s="301" t="e">
        <f t="shared" ca="1" si="86"/>
        <v>#VALUE!</v>
      </c>
      <c r="CV119" s="301" t="e">
        <f t="shared" ca="1" si="86"/>
        <v>#VALUE!</v>
      </c>
      <c r="CW119" s="301" t="e">
        <f t="shared" ca="1" si="86"/>
        <v>#VALUE!</v>
      </c>
      <c r="CX119" s="301" t="e">
        <f t="shared" ca="1" si="86"/>
        <v>#VALUE!</v>
      </c>
      <c r="CY119" s="301" t="e">
        <f t="shared" ca="1" si="86"/>
        <v>#VALUE!</v>
      </c>
      <c r="CZ119" s="301" t="e">
        <f t="shared" ca="1" si="86"/>
        <v>#VALUE!</v>
      </c>
      <c r="DA119" s="301" t="e">
        <f t="shared" ca="1" si="86"/>
        <v>#VALUE!</v>
      </c>
      <c r="DB119" s="301" t="e">
        <f t="shared" ca="1" si="86"/>
        <v>#VALUE!</v>
      </c>
      <c r="DC119" s="301" t="e">
        <f t="shared" ca="1" si="86"/>
        <v>#VALUE!</v>
      </c>
      <c r="DD119" s="301" t="e">
        <f t="shared" ca="1" si="86"/>
        <v>#VALUE!</v>
      </c>
      <c r="DE119" s="301" t="e">
        <f t="shared" ca="1" si="86"/>
        <v>#VALUE!</v>
      </c>
      <c r="DF119" s="301" t="e">
        <f t="shared" ca="1" si="86"/>
        <v>#VALUE!</v>
      </c>
      <c r="DG119" s="301" t="e">
        <f t="shared" ca="1" si="86"/>
        <v>#VALUE!</v>
      </c>
      <c r="DH119" s="301" t="e">
        <f t="shared" ca="1" si="86"/>
        <v>#VALUE!</v>
      </c>
      <c r="DI119" s="301" t="e">
        <f t="shared" ca="1" si="86"/>
        <v>#VALUE!</v>
      </c>
      <c r="DJ119" s="301" t="e">
        <f t="shared" ca="1" si="86"/>
        <v>#VALUE!</v>
      </c>
      <c r="DK119" s="301" t="e">
        <f t="shared" ca="1" si="86"/>
        <v>#VALUE!</v>
      </c>
      <c r="DL119" s="301" t="e">
        <f t="shared" ca="1" si="86"/>
        <v>#VALUE!</v>
      </c>
      <c r="DM119" s="301" t="e">
        <f t="shared" ca="1" si="86"/>
        <v>#VALUE!</v>
      </c>
      <c r="DN119" s="301" t="e">
        <f t="shared" ca="1" si="86"/>
        <v>#VALUE!</v>
      </c>
      <c r="DO119" s="301" t="e">
        <f t="shared" ca="1" si="86"/>
        <v>#VALUE!</v>
      </c>
      <c r="DP119" s="301" t="e">
        <f t="shared" ca="1" si="86"/>
        <v>#VALUE!</v>
      </c>
      <c r="DQ119" s="301" t="e">
        <f t="shared" ca="1" si="86"/>
        <v>#VALUE!</v>
      </c>
      <c r="DR119" s="301" t="e">
        <f t="shared" ca="1" si="86"/>
        <v>#VALUE!</v>
      </c>
      <c r="DS119" s="301" t="e">
        <f t="shared" ca="1" si="86"/>
        <v>#VALUE!</v>
      </c>
      <c r="DT119" s="301" t="e">
        <f t="shared" ca="1" si="86"/>
        <v>#VALUE!</v>
      </c>
      <c r="DU119" s="301" t="e">
        <f t="shared" ca="1" si="86"/>
        <v>#VALUE!</v>
      </c>
      <c r="DV119" s="301" t="e">
        <f t="shared" ca="1" si="86"/>
        <v>#VALUE!</v>
      </c>
      <c r="DW119" s="301" t="e">
        <f t="shared" ca="1" si="86"/>
        <v>#VALUE!</v>
      </c>
      <c r="DX119" s="301" t="e">
        <f t="shared" ca="1" si="86"/>
        <v>#VALUE!</v>
      </c>
      <c r="DY119" s="301" t="e">
        <f t="shared" ca="1" si="86"/>
        <v>#VALUE!</v>
      </c>
      <c r="DZ119" s="301" t="e">
        <f t="shared" ca="1" si="86"/>
        <v>#VALUE!</v>
      </c>
      <c r="EA119" s="301" t="e">
        <f t="shared" ca="1" si="86"/>
        <v>#VALUE!</v>
      </c>
      <c r="EB119" s="301" t="e">
        <f t="shared" ca="1" si="86"/>
        <v>#VALUE!</v>
      </c>
      <c r="EC119" s="301" t="e">
        <f t="shared" ca="1" si="86"/>
        <v>#VALUE!</v>
      </c>
      <c r="ED119" s="301" t="e">
        <f t="shared" ca="1" si="86"/>
        <v>#VALUE!</v>
      </c>
      <c r="EE119" s="301" t="e">
        <f t="shared" ca="1" si="86"/>
        <v>#VALUE!</v>
      </c>
      <c r="EF119" s="301" t="e">
        <f t="shared" ca="1" si="86"/>
        <v>#VALUE!</v>
      </c>
      <c r="EG119" s="301" t="e">
        <f t="shared" ca="1" si="86"/>
        <v>#VALUE!</v>
      </c>
      <c r="EH119" s="301" t="e">
        <f t="shared" ca="1" si="86"/>
        <v>#VALUE!</v>
      </c>
      <c r="EI119" s="301" t="e">
        <f t="shared" ca="1" si="86"/>
        <v>#VALUE!</v>
      </c>
      <c r="EJ119" s="301" t="e">
        <f t="shared" ca="1" si="86"/>
        <v>#VALUE!</v>
      </c>
      <c r="EK119" s="301" t="e">
        <f t="shared" ca="1" si="86"/>
        <v>#VALUE!</v>
      </c>
      <c r="EL119" s="301" t="e">
        <f t="shared" ca="1" si="86"/>
        <v>#VALUE!</v>
      </c>
      <c r="EM119" s="301" t="e">
        <f t="shared" ca="1" si="86"/>
        <v>#VALUE!</v>
      </c>
      <c r="EN119" s="301" t="e">
        <f t="shared" ca="1" si="86"/>
        <v>#VALUE!</v>
      </c>
      <c r="EO119" s="301" t="e">
        <f t="shared" ca="1" si="86"/>
        <v>#VALUE!</v>
      </c>
      <c r="EP119" s="301" t="e">
        <f t="shared" ca="1" si="86"/>
        <v>#VALUE!</v>
      </c>
      <c r="EQ119" s="301" t="e">
        <f t="shared" ca="1" si="86"/>
        <v>#VALUE!</v>
      </c>
      <c r="ER119" s="301" t="e">
        <f t="shared" ca="1" si="86"/>
        <v>#VALUE!</v>
      </c>
      <c r="ES119" s="301" t="e">
        <f t="shared" ca="1" si="86"/>
        <v>#VALUE!</v>
      </c>
      <c r="ET119" s="301" t="e">
        <f t="shared" ca="1" si="86"/>
        <v>#VALUE!</v>
      </c>
      <c r="EU119" s="301" t="e">
        <f t="shared" ca="1" si="86"/>
        <v>#VALUE!</v>
      </c>
      <c r="EV119" s="301" t="e">
        <f t="shared" ca="1" si="86"/>
        <v>#VALUE!</v>
      </c>
      <c r="EW119" s="301" t="e">
        <f t="shared" ca="1" si="86"/>
        <v>#VALUE!</v>
      </c>
      <c r="EX119" s="301" t="e">
        <f t="shared" ca="1" si="86"/>
        <v>#VALUE!</v>
      </c>
      <c r="EY119" s="301" t="e">
        <f t="shared" ca="1" si="86"/>
        <v>#VALUE!</v>
      </c>
      <c r="EZ119" s="301" t="e">
        <f t="shared" ca="1" si="86"/>
        <v>#VALUE!</v>
      </c>
      <c r="FA119" s="301" t="e">
        <f t="shared" ca="1" si="86"/>
        <v>#VALUE!</v>
      </c>
      <c r="FB119" s="301" t="e">
        <f t="shared" ca="1" si="86"/>
        <v>#VALUE!</v>
      </c>
      <c r="FC119" s="301" t="e">
        <f t="shared" ca="1" si="86"/>
        <v>#VALUE!</v>
      </c>
      <c r="FD119" s="301" t="e">
        <f t="shared" ca="1" si="86"/>
        <v>#VALUE!</v>
      </c>
      <c r="FE119" s="301" t="e">
        <f t="shared" ca="1" si="86"/>
        <v>#VALUE!</v>
      </c>
      <c r="FF119" s="301" t="e">
        <f t="shared" ca="1" si="86"/>
        <v>#VALUE!</v>
      </c>
      <c r="FG119" s="301" t="e">
        <f t="shared" ca="1" si="86"/>
        <v>#VALUE!</v>
      </c>
      <c r="FH119" s="301" t="e">
        <f t="shared" ca="1" si="86"/>
        <v>#VALUE!</v>
      </c>
      <c r="FI119" s="301" t="e">
        <f t="shared" ca="1" si="86"/>
        <v>#VALUE!</v>
      </c>
      <c r="FJ119" s="301" t="e">
        <f t="shared" ca="1" si="86"/>
        <v>#VALUE!</v>
      </c>
      <c r="FK119" s="301" t="e">
        <f t="shared" ca="1" si="86"/>
        <v>#VALUE!</v>
      </c>
      <c r="FL119" s="301" t="e">
        <f t="shared" ca="1" si="86"/>
        <v>#VALUE!</v>
      </c>
      <c r="FM119" s="301" t="e">
        <f t="shared" ca="1" si="86"/>
        <v>#VALUE!</v>
      </c>
      <c r="FN119" s="301" t="e">
        <f t="shared" ca="1" si="86"/>
        <v>#VALUE!</v>
      </c>
      <c r="FO119" s="301" t="e">
        <f t="shared" ca="1" si="86"/>
        <v>#VALUE!</v>
      </c>
      <c r="FP119" s="301" t="e">
        <f t="shared" ca="1" si="86"/>
        <v>#VALUE!</v>
      </c>
      <c r="FQ119" s="301" t="e">
        <f t="shared" ca="1" si="86"/>
        <v>#VALUE!</v>
      </c>
      <c r="FR119" s="301" t="e">
        <f t="shared" ca="1" si="86"/>
        <v>#VALUE!</v>
      </c>
      <c r="FS119" s="301" t="e">
        <f t="shared" ca="1" si="86"/>
        <v>#VALUE!</v>
      </c>
      <c r="FT119" s="301" t="e">
        <f t="shared" ca="1" si="86"/>
        <v>#VALUE!</v>
      </c>
      <c r="FU119" s="301" t="e">
        <f t="shared" ca="1" si="86"/>
        <v>#VALUE!</v>
      </c>
      <c r="FV119" s="301" t="e">
        <f t="shared" ca="1" si="86"/>
        <v>#VALUE!</v>
      </c>
      <c r="FW119" s="301" t="e">
        <f t="shared" ca="1" si="86"/>
        <v>#VALUE!</v>
      </c>
      <c r="FX119" s="301" t="e">
        <f t="shared" ca="1" si="86"/>
        <v>#VALUE!</v>
      </c>
      <c r="FY119" s="301" t="e">
        <f t="shared" ca="1" si="86"/>
        <v>#VALUE!</v>
      </c>
      <c r="FZ119" s="301" t="e">
        <f t="shared" ca="1" si="86"/>
        <v>#VALUE!</v>
      </c>
      <c r="GA119" s="301" t="e">
        <f t="shared" ca="1" si="86"/>
        <v>#VALUE!</v>
      </c>
      <c r="GB119" s="301" t="e">
        <f t="shared" ca="1" si="86"/>
        <v>#VALUE!</v>
      </c>
      <c r="GC119" s="301" t="e">
        <f t="shared" ca="1" si="86"/>
        <v>#VALUE!</v>
      </c>
      <c r="GD119" s="301" t="e">
        <f t="shared" ca="1" si="86"/>
        <v>#VALUE!</v>
      </c>
      <c r="GE119" s="301" t="e">
        <f t="shared" ca="1" si="86"/>
        <v>#VALUE!</v>
      </c>
      <c r="GF119" s="301" t="e">
        <f t="shared" ca="1" si="86"/>
        <v>#VALUE!</v>
      </c>
      <c r="GG119" s="301" t="e">
        <f t="shared" ca="1" si="86"/>
        <v>#VALUE!</v>
      </c>
      <c r="GH119" s="301" t="e">
        <f t="shared" ca="1" si="86"/>
        <v>#VALUE!</v>
      </c>
      <c r="GI119" s="301" t="e">
        <f t="shared" ca="1" si="86"/>
        <v>#VALUE!</v>
      </c>
      <c r="GJ119" s="301" t="e">
        <f t="shared" ca="1" si="86"/>
        <v>#VALUE!</v>
      </c>
      <c r="GK119" s="301" t="e">
        <f t="shared" ca="1" si="86"/>
        <v>#VALUE!</v>
      </c>
      <c r="GL119" s="301" t="e">
        <f t="shared" ca="1" si="86"/>
        <v>#VALUE!</v>
      </c>
      <c r="GM119" s="301" t="e">
        <f t="shared" ca="1" si="86"/>
        <v>#VALUE!</v>
      </c>
      <c r="GN119" s="301" t="e">
        <f t="shared" ca="1" si="86"/>
        <v>#VALUE!</v>
      </c>
      <c r="GO119" s="301" t="e">
        <f t="shared" ca="1" si="86"/>
        <v>#VALUE!</v>
      </c>
      <c r="GP119" s="301" t="e">
        <f t="shared" ca="1" si="86"/>
        <v>#VALUE!</v>
      </c>
      <c r="GQ119" s="301" t="e">
        <f t="shared" ca="1" si="86"/>
        <v>#VALUE!</v>
      </c>
      <c r="GR119" s="301" t="e">
        <f t="shared" ca="1" si="86"/>
        <v>#VALUE!</v>
      </c>
      <c r="GS119" s="301" t="e">
        <f t="shared" ca="1" si="86"/>
        <v>#VALUE!</v>
      </c>
      <c r="GT119" s="301" t="e">
        <f t="shared" ca="1" si="86"/>
        <v>#VALUE!</v>
      </c>
      <c r="GU119" s="301" t="e">
        <f t="shared" ca="1" si="86"/>
        <v>#VALUE!</v>
      </c>
      <c r="GV119" s="301" t="e">
        <f t="shared" ca="1" si="86"/>
        <v>#VALUE!</v>
      </c>
      <c r="GW119" s="301" t="e">
        <f t="shared" ca="1" si="86"/>
        <v>#VALUE!</v>
      </c>
      <c r="GX119" s="301" t="e">
        <f t="shared" ca="1" si="86"/>
        <v>#VALUE!</v>
      </c>
      <c r="GY119" s="301" t="e">
        <f t="shared" ca="1" si="86"/>
        <v>#VALUE!</v>
      </c>
      <c r="GZ119" s="301" t="e">
        <f t="shared" ca="1" si="86"/>
        <v>#VALUE!</v>
      </c>
      <c r="HA119" s="301" t="e">
        <f t="shared" ca="1" si="86"/>
        <v>#VALUE!</v>
      </c>
      <c r="HB119" s="301" t="e">
        <f t="shared" ca="1" si="86"/>
        <v>#VALUE!</v>
      </c>
      <c r="HC119" s="301" t="e">
        <f t="shared" ca="1" si="86"/>
        <v>#VALUE!</v>
      </c>
      <c r="HD119" s="301" t="e">
        <f t="shared" ca="1" si="86"/>
        <v>#VALUE!</v>
      </c>
      <c r="HE119" s="301" t="e">
        <f t="shared" ca="1" si="86"/>
        <v>#VALUE!</v>
      </c>
      <c r="HF119" s="301" t="e">
        <f t="shared" ca="1" si="86"/>
        <v>#VALUE!</v>
      </c>
      <c r="HG119" s="301" t="e">
        <f t="shared" ca="1" si="86"/>
        <v>#VALUE!</v>
      </c>
      <c r="HH119" s="301" t="e">
        <f t="shared" ca="1" si="86"/>
        <v>#VALUE!</v>
      </c>
      <c r="HI119" s="301" t="e">
        <f t="shared" ca="1" si="86"/>
        <v>#VALUE!</v>
      </c>
      <c r="HJ119" s="301" t="e">
        <f t="shared" ca="1" si="86"/>
        <v>#VALUE!</v>
      </c>
      <c r="HK119" s="301" t="e">
        <f t="shared" ca="1" si="86"/>
        <v>#VALUE!</v>
      </c>
      <c r="HL119" s="301" t="e">
        <f t="shared" ca="1" si="86"/>
        <v>#VALUE!</v>
      </c>
      <c r="HM119" s="301" t="e">
        <f t="shared" ca="1" si="86"/>
        <v>#VALUE!</v>
      </c>
      <c r="HN119" s="301" t="e">
        <f t="shared" ca="1" si="86"/>
        <v>#VALUE!</v>
      </c>
      <c r="HO119" s="301" t="e">
        <f t="shared" ca="1" si="86"/>
        <v>#VALUE!</v>
      </c>
      <c r="HP119" s="301" t="e">
        <f t="shared" ca="1" si="86"/>
        <v>#VALUE!</v>
      </c>
      <c r="HQ119" s="301" t="e">
        <f t="shared" ca="1" si="86"/>
        <v>#VALUE!</v>
      </c>
      <c r="HR119" s="301" t="e">
        <f t="shared" ca="1" si="86"/>
        <v>#VALUE!</v>
      </c>
      <c r="HS119" s="301" t="e">
        <f t="shared" ca="1" si="86"/>
        <v>#VALUE!</v>
      </c>
      <c r="HT119" s="301" t="e">
        <f t="shared" ca="1" si="86"/>
        <v>#VALUE!</v>
      </c>
      <c r="HU119" s="301" t="e">
        <f t="shared" ca="1" si="86"/>
        <v>#VALUE!</v>
      </c>
      <c r="HV119" s="301" t="e">
        <f t="shared" ca="1" si="86"/>
        <v>#VALUE!</v>
      </c>
      <c r="HW119" s="301" t="e">
        <f t="shared" ca="1" si="86"/>
        <v>#VALUE!</v>
      </c>
      <c r="HX119" s="301" t="e">
        <f t="shared" ca="1" si="86"/>
        <v>#VALUE!</v>
      </c>
      <c r="HY119" s="301" t="e">
        <f t="shared" ca="1" si="86"/>
        <v>#VALUE!</v>
      </c>
      <c r="HZ119" s="301" t="e">
        <f t="shared" ca="1" si="86"/>
        <v>#VALUE!</v>
      </c>
      <c r="IA119" s="301" t="e">
        <f t="shared" ca="1" si="86"/>
        <v>#VALUE!</v>
      </c>
      <c r="IB119" s="301" t="e">
        <f t="shared" ca="1" si="86"/>
        <v>#VALUE!</v>
      </c>
      <c r="IC119" s="301" t="e">
        <f t="shared" ca="1" si="86"/>
        <v>#VALUE!</v>
      </c>
      <c r="ID119" s="301" t="e">
        <f t="shared" ca="1" si="86"/>
        <v>#VALUE!</v>
      </c>
      <c r="IE119" s="301" t="e">
        <f t="shared" ca="1" si="86"/>
        <v>#VALUE!</v>
      </c>
      <c r="IF119" s="301" t="e">
        <f t="shared" ca="1" si="86"/>
        <v>#VALUE!</v>
      </c>
      <c r="IG119" s="301" t="e">
        <f t="shared" ca="1" si="86"/>
        <v>#VALUE!</v>
      </c>
      <c r="IH119" s="301" t="e">
        <f t="shared" ca="1" si="86"/>
        <v>#VALUE!</v>
      </c>
      <c r="II119" s="301" t="e">
        <f t="shared" ca="1" si="86"/>
        <v>#VALUE!</v>
      </c>
      <c r="IJ119" s="301" t="e">
        <f t="shared" ca="1" si="86"/>
        <v>#VALUE!</v>
      </c>
      <c r="IK119" s="301" t="e">
        <f t="shared" ca="1" si="86"/>
        <v>#VALUE!</v>
      </c>
      <c r="IL119" s="301" t="e">
        <f t="shared" ca="1" si="86"/>
        <v>#VALUE!</v>
      </c>
      <c r="IM119" s="301" t="e">
        <f t="shared" ca="1" si="86"/>
        <v>#VALUE!</v>
      </c>
      <c r="IN119" s="301" t="e">
        <f t="shared" ca="1" si="86"/>
        <v>#VALUE!</v>
      </c>
      <c r="IO119" s="301" t="e">
        <f t="shared" ca="1" si="86"/>
        <v>#VALUE!</v>
      </c>
      <c r="IP119" s="301" t="e">
        <f t="shared" ca="1" si="86"/>
        <v>#VALUE!</v>
      </c>
      <c r="IQ119" s="301" t="e">
        <f t="shared" ca="1" si="86"/>
        <v>#VALUE!</v>
      </c>
      <c r="IR119" s="301" t="e">
        <f t="shared" ca="1" si="86"/>
        <v>#VALUE!</v>
      </c>
      <c r="IS119" s="301" t="e">
        <f t="shared" ca="1" si="86"/>
        <v>#VALUE!</v>
      </c>
      <c r="IT119" s="301" t="e">
        <f t="shared" ca="1" si="86"/>
        <v>#VALUE!</v>
      </c>
      <c r="IU119" s="301" t="e">
        <f t="shared" ca="1" si="86"/>
        <v>#VALUE!</v>
      </c>
      <c r="IV119" s="301" t="e">
        <f t="shared" ca="1" si="86"/>
        <v>#VALUE!</v>
      </c>
      <c r="IW119" s="301" t="e">
        <f t="shared" ca="1" si="86"/>
        <v>#VALUE!</v>
      </c>
      <c r="IX119" s="301" t="e">
        <f t="shared" ca="1" si="86"/>
        <v>#VALUE!</v>
      </c>
      <c r="IY119" s="301" t="e">
        <f t="shared" ca="1" si="86"/>
        <v>#VALUE!</v>
      </c>
      <c r="IZ119" s="301" t="e">
        <f t="shared" ca="1" si="86"/>
        <v>#VALUE!</v>
      </c>
      <c r="JA119" s="301" t="e">
        <f t="shared" ca="1" si="86"/>
        <v>#VALUE!</v>
      </c>
      <c r="JB119" s="301" t="e">
        <f t="shared" ca="1" si="86"/>
        <v>#VALUE!</v>
      </c>
      <c r="JC119" s="301" t="e">
        <f t="shared" ca="1" si="86"/>
        <v>#VALUE!</v>
      </c>
      <c r="JD119" s="301" t="e">
        <f t="shared" ca="1" si="86"/>
        <v>#VALUE!</v>
      </c>
      <c r="JE119" s="301" t="e">
        <f t="shared" ca="1" si="86"/>
        <v>#VALUE!</v>
      </c>
      <c r="JF119" s="301" t="e">
        <f t="shared" ca="1" si="86"/>
        <v>#VALUE!</v>
      </c>
      <c r="JG119" s="301" t="e">
        <f t="shared" ca="1" si="86"/>
        <v>#VALUE!</v>
      </c>
      <c r="JH119" s="301" t="e">
        <f t="shared" ca="1" si="86"/>
        <v>#VALUE!</v>
      </c>
      <c r="JI119" s="301" t="e">
        <f t="shared" ca="1" si="86"/>
        <v>#VALUE!</v>
      </c>
      <c r="JJ119" s="301" t="e">
        <f t="shared" ca="1" si="86"/>
        <v>#VALUE!</v>
      </c>
      <c r="JK119" s="301" t="e">
        <f t="shared" ca="1" si="86"/>
        <v>#VALUE!</v>
      </c>
      <c r="JL119" s="301" t="e">
        <f t="shared" ca="1" si="86"/>
        <v>#VALUE!</v>
      </c>
      <c r="JM119" s="301" t="e">
        <f t="shared" ca="1" si="86"/>
        <v>#VALUE!</v>
      </c>
      <c r="JN119" s="301" t="e">
        <f t="shared" ca="1" si="86"/>
        <v>#VALUE!</v>
      </c>
      <c r="JO119" s="301" t="e">
        <f t="shared" ca="1" si="86"/>
        <v>#VALUE!</v>
      </c>
      <c r="JP119" s="301" t="e">
        <f t="shared" ca="1" si="86"/>
        <v>#VALUE!</v>
      </c>
      <c r="JQ119" s="301" t="e">
        <f t="shared" ca="1" si="86"/>
        <v>#VALUE!</v>
      </c>
      <c r="JR119" s="301" t="e">
        <f t="shared" ca="1" si="86"/>
        <v>#VALUE!</v>
      </c>
      <c r="JS119" s="301" t="e">
        <f t="shared" ca="1" si="86"/>
        <v>#VALUE!</v>
      </c>
      <c r="JT119" s="301" t="e">
        <f t="shared" ca="1" si="86"/>
        <v>#VALUE!</v>
      </c>
      <c r="JU119" s="301" t="e">
        <f t="shared" ca="1" si="86"/>
        <v>#VALUE!</v>
      </c>
      <c r="JV119" s="301" t="e">
        <f t="shared" ca="1" si="86"/>
        <v>#VALUE!</v>
      </c>
      <c r="JW119" s="301" t="e">
        <f t="shared" ca="1" si="86"/>
        <v>#VALUE!</v>
      </c>
      <c r="JX119" s="301" t="e">
        <f t="shared" ca="1" si="86"/>
        <v>#VALUE!</v>
      </c>
      <c r="JY119" s="301" t="e">
        <f t="shared" ca="1" si="86"/>
        <v>#VALUE!</v>
      </c>
      <c r="JZ119" s="301" t="e">
        <f t="shared" ca="1" si="86"/>
        <v>#VALUE!</v>
      </c>
      <c r="KA119" s="301" t="e">
        <f t="shared" ca="1" si="86"/>
        <v>#VALUE!</v>
      </c>
      <c r="KB119" s="301" t="e">
        <f t="shared" ca="1" si="86"/>
        <v>#VALUE!</v>
      </c>
      <c r="KC119" s="301" t="e">
        <f t="shared" ca="1" si="86"/>
        <v>#VALUE!</v>
      </c>
      <c r="KD119" s="301" t="e">
        <f t="shared" ca="1" si="86"/>
        <v>#VALUE!</v>
      </c>
      <c r="KE119" s="301" t="e">
        <f t="shared" ca="1" si="86"/>
        <v>#VALUE!</v>
      </c>
      <c r="KF119" s="301" t="e">
        <f t="shared" ca="1" si="86"/>
        <v>#VALUE!</v>
      </c>
      <c r="KG119" s="301" t="e">
        <f t="shared" ca="1" si="86"/>
        <v>#VALUE!</v>
      </c>
      <c r="KH119" s="301" t="e">
        <f t="shared" ca="1" si="86"/>
        <v>#VALUE!</v>
      </c>
      <c r="KI119" s="301" t="e">
        <f t="shared" ca="1" si="86"/>
        <v>#VALUE!</v>
      </c>
      <c r="KJ119" s="301" t="e">
        <f t="shared" ca="1" si="86"/>
        <v>#VALUE!</v>
      </c>
      <c r="KK119" s="301" t="e">
        <f t="shared" ca="1" si="86"/>
        <v>#VALUE!</v>
      </c>
      <c r="KL119" s="301" t="e">
        <f t="shared" ca="1" si="86"/>
        <v>#VALUE!</v>
      </c>
      <c r="KM119" s="301" t="e">
        <f t="shared" ca="1" si="86"/>
        <v>#VALUE!</v>
      </c>
      <c r="KN119" s="301" t="e">
        <f t="shared" ca="1" si="86"/>
        <v>#VALUE!</v>
      </c>
      <c r="KO119" s="301" t="e">
        <f t="shared" ca="1" si="86"/>
        <v>#VALUE!</v>
      </c>
      <c r="KP119" s="301" t="e">
        <f t="shared" ca="1" si="86"/>
        <v>#VALUE!</v>
      </c>
      <c r="KQ119" s="301" t="e">
        <f t="shared" ca="1" si="86"/>
        <v>#VALUE!</v>
      </c>
      <c r="KR119" s="301" t="e">
        <f t="shared" ca="1" si="86"/>
        <v>#VALUE!</v>
      </c>
      <c r="KS119" s="301" t="e">
        <f t="shared" ca="1" si="86"/>
        <v>#VALUE!</v>
      </c>
      <c r="KT119" s="301" t="e">
        <f t="shared" ca="1" si="86"/>
        <v>#VALUE!</v>
      </c>
      <c r="KU119" s="301" t="e">
        <f t="shared" ca="1" si="86"/>
        <v>#VALUE!</v>
      </c>
      <c r="KV119" s="301" t="e">
        <f t="shared" ca="1" si="86"/>
        <v>#VALUE!</v>
      </c>
      <c r="KW119" s="301" t="e">
        <f t="shared" ca="1" si="86"/>
        <v>#VALUE!</v>
      </c>
      <c r="KX119" s="301" t="e">
        <f t="shared" ca="1" si="86"/>
        <v>#VALUE!</v>
      </c>
      <c r="KY119" s="301" t="e">
        <f t="shared" ca="1" si="86"/>
        <v>#VALUE!</v>
      </c>
      <c r="KZ119" s="301" t="e">
        <f t="shared" ca="1" si="86"/>
        <v>#VALUE!</v>
      </c>
      <c r="LA119" s="301" t="e">
        <f t="shared" ca="1" si="86"/>
        <v>#VALUE!</v>
      </c>
      <c r="LB119" s="301" t="e">
        <f t="shared" ca="1" si="86"/>
        <v>#VALUE!</v>
      </c>
      <c r="LC119" s="301" t="e">
        <f t="shared" ca="1" si="86"/>
        <v>#VALUE!</v>
      </c>
      <c r="LD119" s="301" t="e">
        <f t="shared" ca="1" si="86"/>
        <v>#VALUE!</v>
      </c>
      <c r="LE119" s="301" t="e">
        <f t="shared" ca="1" si="86"/>
        <v>#VALUE!</v>
      </c>
      <c r="LF119" s="301" t="e">
        <f t="shared" ca="1" si="86"/>
        <v>#VALUE!</v>
      </c>
      <c r="LG119" s="301" t="e">
        <f t="shared" ref="LG119:VA119" ca="1" si="87">IF(LG$106="Turn-based",
IF($A119&lt;LG$109,0,IF(MOD($A119,LG$109)&lt;LG$110,1,0)),
1)*MIN(ROUNDUP(MAX(0,RAND()-(1-LG$107)),0),1)*(IF(LG$108&lt;0,1+LG$108,LG$108))</f>
        <v>#VALUE!</v>
      </c>
      <c r="LH119" s="301" t="e">
        <f t="shared" ca="1" si="87"/>
        <v>#VALUE!</v>
      </c>
      <c r="LI119" s="301" t="e">
        <f t="shared" ca="1" si="87"/>
        <v>#VALUE!</v>
      </c>
      <c r="LJ119" s="301" t="e">
        <f t="shared" ca="1" si="87"/>
        <v>#VALUE!</v>
      </c>
      <c r="LK119" s="301" t="e">
        <f t="shared" ca="1" si="87"/>
        <v>#VALUE!</v>
      </c>
      <c r="LL119" s="301" t="e">
        <f t="shared" ca="1" si="87"/>
        <v>#VALUE!</v>
      </c>
      <c r="LM119" s="301" t="e">
        <f t="shared" ca="1" si="87"/>
        <v>#VALUE!</v>
      </c>
      <c r="LN119" s="301" t="e">
        <f t="shared" ca="1" si="87"/>
        <v>#VALUE!</v>
      </c>
      <c r="LO119" s="301" t="e">
        <f t="shared" ca="1" si="87"/>
        <v>#VALUE!</v>
      </c>
      <c r="LP119" s="301" t="e">
        <f t="shared" ca="1" si="87"/>
        <v>#VALUE!</v>
      </c>
      <c r="LQ119" s="301" t="e">
        <f t="shared" ca="1" si="87"/>
        <v>#VALUE!</v>
      </c>
      <c r="LR119" s="301" t="e">
        <f t="shared" ca="1" si="87"/>
        <v>#VALUE!</v>
      </c>
      <c r="LS119" s="301" t="e">
        <f t="shared" ca="1" si="87"/>
        <v>#VALUE!</v>
      </c>
      <c r="LT119" s="301" t="e">
        <f t="shared" ca="1" si="87"/>
        <v>#VALUE!</v>
      </c>
      <c r="LU119" s="301" t="e">
        <f t="shared" ca="1" si="87"/>
        <v>#VALUE!</v>
      </c>
      <c r="LV119" s="301" t="e">
        <f t="shared" ca="1" si="87"/>
        <v>#VALUE!</v>
      </c>
      <c r="LW119" s="301" t="e">
        <f t="shared" ca="1" si="87"/>
        <v>#VALUE!</v>
      </c>
      <c r="LX119" s="301" t="e">
        <f t="shared" ca="1" si="87"/>
        <v>#VALUE!</v>
      </c>
      <c r="LY119" s="301" t="e">
        <f t="shared" ca="1" si="87"/>
        <v>#VALUE!</v>
      </c>
      <c r="LZ119" s="301" t="e">
        <f t="shared" ca="1" si="87"/>
        <v>#VALUE!</v>
      </c>
      <c r="MA119" s="301" t="e">
        <f t="shared" ca="1" si="87"/>
        <v>#VALUE!</v>
      </c>
      <c r="MB119" s="301" t="e">
        <f t="shared" ca="1" si="87"/>
        <v>#VALUE!</v>
      </c>
      <c r="MC119" s="301" t="e">
        <f t="shared" ca="1" si="87"/>
        <v>#VALUE!</v>
      </c>
      <c r="MD119" s="301" t="e">
        <f t="shared" ca="1" si="87"/>
        <v>#VALUE!</v>
      </c>
      <c r="ME119" s="301" t="e">
        <f t="shared" ca="1" si="87"/>
        <v>#VALUE!</v>
      </c>
      <c r="MF119" s="301" t="e">
        <f t="shared" ca="1" si="87"/>
        <v>#VALUE!</v>
      </c>
      <c r="MG119" s="301" t="e">
        <f t="shared" ca="1" si="87"/>
        <v>#VALUE!</v>
      </c>
      <c r="MH119" s="301" t="e">
        <f t="shared" ca="1" si="87"/>
        <v>#VALUE!</v>
      </c>
      <c r="MI119" s="301" t="e">
        <f t="shared" ca="1" si="87"/>
        <v>#VALUE!</v>
      </c>
      <c r="MJ119" s="301" t="e">
        <f t="shared" ca="1" si="87"/>
        <v>#VALUE!</v>
      </c>
      <c r="MK119" s="301" t="e">
        <f t="shared" ca="1" si="87"/>
        <v>#VALUE!</v>
      </c>
      <c r="ML119" s="301" t="e">
        <f t="shared" ca="1" si="87"/>
        <v>#VALUE!</v>
      </c>
      <c r="MM119" s="301" t="e">
        <f t="shared" ca="1" si="87"/>
        <v>#VALUE!</v>
      </c>
      <c r="MN119" s="301" t="e">
        <f t="shared" ca="1" si="87"/>
        <v>#VALUE!</v>
      </c>
      <c r="MO119" s="301" t="e">
        <f t="shared" ca="1" si="87"/>
        <v>#VALUE!</v>
      </c>
      <c r="MP119" s="301" t="e">
        <f t="shared" ca="1" si="87"/>
        <v>#VALUE!</v>
      </c>
      <c r="MQ119" s="301" t="e">
        <f t="shared" ca="1" si="87"/>
        <v>#VALUE!</v>
      </c>
      <c r="MR119" s="301" t="e">
        <f t="shared" ca="1" si="87"/>
        <v>#VALUE!</v>
      </c>
      <c r="MS119" s="301" t="e">
        <f t="shared" ca="1" si="87"/>
        <v>#VALUE!</v>
      </c>
      <c r="MT119" s="301" t="e">
        <f t="shared" ca="1" si="87"/>
        <v>#VALUE!</v>
      </c>
      <c r="MU119" s="301" t="e">
        <f t="shared" ca="1" si="87"/>
        <v>#VALUE!</v>
      </c>
      <c r="MV119" s="301" t="e">
        <f t="shared" ca="1" si="87"/>
        <v>#VALUE!</v>
      </c>
      <c r="MW119" s="301" t="e">
        <f t="shared" ca="1" si="87"/>
        <v>#VALUE!</v>
      </c>
      <c r="MX119" s="301" t="e">
        <f t="shared" ca="1" si="87"/>
        <v>#VALUE!</v>
      </c>
      <c r="MY119" s="301" t="e">
        <f t="shared" ca="1" si="87"/>
        <v>#VALUE!</v>
      </c>
      <c r="MZ119" s="301" t="e">
        <f t="shared" ca="1" si="87"/>
        <v>#VALUE!</v>
      </c>
      <c r="NA119" s="301" t="e">
        <f t="shared" ca="1" si="87"/>
        <v>#VALUE!</v>
      </c>
      <c r="NB119" s="301" t="e">
        <f t="shared" ca="1" si="87"/>
        <v>#VALUE!</v>
      </c>
      <c r="NC119" s="301" t="e">
        <f t="shared" ca="1" si="87"/>
        <v>#VALUE!</v>
      </c>
      <c r="ND119" s="301" t="e">
        <f t="shared" ca="1" si="87"/>
        <v>#VALUE!</v>
      </c>
      <c r="NE119" s="301" t="e">
        <f t="shared" ca="1" si="87"/>
        <v>#VALUE!</v>
      </c>
      <c r="NF119" s="301" t="e">
        <f t="shared" ca="1" si="87"/>
        <v>#VALUE!</v>
      </c>
      <c r="NG119" s="301" t="e">
        <f t="shared" ca="1" si="87"/>
        <v>#VALUE!</v>
      </c>
      <c r="NH119" s="301" t="e">
        <f t="shared" ca="1" si="87"/>
        <v>#VALUE!</v>
      </c>
      <c r="NI119" s="301" t="e">
        <f t="shared" ca="1" si="87"/>
        <v>#VALUE!</v>
      </c>
      <c r="NJ119" s="301" t="e">
        <f t="shared" ca="1" si="87"/>
        <v>#VALUE!</v>
      </c>
      <c r="NK119" s="301" t="e">
        <f t="shared" ca="1" si="87"/>
        <v>#VALUE!</v>
      </c>
      <c r="NL119" s="301" t="e">
        <f t="shared" ca="1" si="87"/>
        <v>#VALUE!</v>
      </c>
      <c r="NM119" s="301" t="e">
        <f t="shared" ca="1" si="87"/>
        <v>#VALUE!</v>
      </c>
      <c r="NN119" s="301" t="e">
        <f t="shared" ca="1" si="87"/>
        <v>#VALUE!</v>
      </c>
      <c r="NO119" s="301" t="e">
        <f t="shared" ca="1" si="87"/>
        <v>#VALUE!</v>
      </c>
      <c r="NP119" s="301" t="e">
        <f t="shared" ca="1" si="87"/>
        <v>#VALUE!</v>
      </c>
      <c r="NQ119" s="301" t="e">
        <f t="shared" ca="1" si="87"/>
        <v>#VALUE!</v>
      </c>
      <c r="NR119" s="301" t="e">
        <f t="shared" ca="1" si="87"/>
        <v>#VALUE!</v>
      </c>
      <c r="NS119" s="301" t="e">
        <f t="shared" ca="1" si="87"/>
        <v>#VALUE!</v>
      </c>
      <c r="NT119" s="301" t="e">
        <f t="shared" ca="1" si="87"/>
        <v>#VALUE!</v>
      </c>
      <c r="NU119" s="301" t="e">
        <f t="shared" ca="1" si="87"/>
        <v>#VALUE!</v>
      </c>
      <c r="NV119" s="301" t="e">
        <f t="shared" ca="1" si="87"/>
        <v>#VALUE!</v>
      </c>
      <c r="NW119" s="301" t="e">
        <f t="shared" ca="1" si="87"/>
        <v>#VALUE!</v>
      </c>
      <c r="NX119" s="301" t="e">
        <f t="shared" ca="1" si="87"/>
        <v>#VALUE!</v>
      </c>
      <c r="NY119" s="301" t="e">
        <f t="shared" ca="1" si="87"/>
        <v>#VALUE!</v>
      </c>
      <c r="NZ119" s="301" t="e">
        <f t="shared" ca="1" si="87"/>
        <v>#VALUE!</v>
      </c>
      <c r="OA119" s="301" t="e">
        <f t="shared" ca="1" si="87"/>
        <v>#VALUE!</v>
      </c>
      <c r="OB119" s="301" t="e">
        <f t="shared" ca="1" si="87"/>
        <v>#VALUE!</v>
      </c>
      <c r="OC119" s="301" t="e">
        <f t="shared" ca="1" si="87"/>
        <v>#VALUE!</v>
      </c>
      <c r="OD119" s="301" t="e">
        <f t="shared" ca="1" si="87"/>
        <v>#VALUE!</v>
      </c>
      <c r="OE119" s="301" t="e">
        <f t="shared" ca="1" si="87"/>
        <v>#VALUE!</v>
      </c>
      <c r="OF119" s="301" t="e">
        <f t="shared" ca="1" si="87"/>
        <v>#VALUE!</v>
      </c>
      <c r="OG119" s="301" t="e">
        <f t="shared" ca="1" si="87"/>
        <v>#VALUE!</v>
      </c>
      <c r="OH119" s="301" t="e">
        <f t="shared" ca="1" si="87"/>
        <v>#VALUE!</v>
      </c>
      <c r="OI119" s="301" t="e">
        <f t="shared" ca="1" si="87"/>
        <v>#VALUE!</v>
      </c>
      <c r="OJ119" s="301" t="e">
        <f t="shared" ca="1" si="87"/>
        <v>#VALUE!</v>
      </c>
      <c r="OK119" s="301" t="e">
        <f t="shared" ca="1" si="87"/>
        <v>#VALUE!</v>
      </c>
      <c r="OL119" s="301" t="e">
        <f t="shared" ca="1" si="87"/>
        <v>#VALUE!</v>
      </c>
      <c r="OM119" s="301" t="e">
        <f t="shared" ca="1" si="87"/>
        <v>#VALUE!</v>
      </c>
      <c r="ON119" s="301" t="e">
        <f t="shared" ca="1" si="87"/>
        <v>#VALUE!</v>
      </c>
      <c r="OO119" s="301" t="e">
        <f t="shared" ca="1" si="87"/>
        <v>#VALUE!</v>
      </c>
      <c r="OP119" s="301" t="e">
        <f t="shared" ca="1" si="87"/>
        <v>#VALUE!</v>
      </c>
      <c r="OQ119" s="301" t="e">
        <f t="shared" ca="1" si="87"/>
        <v>#VALUE!</v>
      </c>
      <c r="OR119" s="301" t="e">
        <f t="shared" ca="1" si="87"/>
        <v>#VALUE!</v>
      </c>
      <c r="OS119" s="301" t="e">
        <f t="shared" ca="1" si="87"/>
        <v>#VALUE!</v>
      </c>
      <c r="OT119" s="301" t="e">
        <f t="shared" ca="1" si="87"/>
        <v>#VALUE!</v>
      </c>
      <c r="OU119" s="301" t="e">
        <f t="shared" ca="1" si="87"/>
        <v>#VALUE!</v>
      </c>
      <c r="OV119" s="301" t="e">
        <f t="shared" ca="1" si="87"/>
        <v>#VALUE!</v>
      </c>
      <c r="OW119" s="301" t="e">
        <f t="shared" ca="1" si="87"/>
        <v>#VALUE!</v>
      </c>
      <c r="OX119" s="301" t="e">
        <f t="shared" ca="1" si="87"/>
        <v>#VALUE!</v>
      </c>
      <c r="OY119" s="301" t="e">
        <f t="shared" ca="1" si="87"/>
        <v>#VALUE!</v>
      </c>
      <c r="OZ119" s="301" t="e">
        <f t="shared" ca="1" si="87"/>
        <v>#VALUE!</v>
      </c>
      <c r="PA119" s="301" t="e">
        <f t="shared" ca="1" si="87"/>
        <v>#VALUE!</v>
      </c>
      <c r="PB119" s="301" t="e">
        <f t="shared" ca="1" si="87"/>
        <v>#VALUE!</v>
      </c>
      <c r="PC119" s="301" t="e">
        <f t="shared" ca="1" si="87"/>
        <v>#VALUE!</v>
      </c>
      <c r="PD119" s="301" t="e">
        <f t="shared" ca="1" si="87"/>
        <v>#VALUE!</v>
      </c>
      <c r="PE119" s="301" t="e">
        <f t="shared" ca="1" si="87"/>
        <v>#VALUE!</v>
      </c>
      <c r="PF119" s="301" t="e">
        <f t="shared" ca="1" si="87"/>
        <v>#VALUE!</v>
      </c>
      <c r="PG119" s="301" t="e">
        <f t="shared" ca="1" si="87"/>
        <v>#VALUE!</v>
      </c>
      <c r="PH119" s="301" t="e">
        <f t="shared" ca="1" si="87"/>
        <v>#VALUE!</v>
      </c>
      <c r="PI119" s="301" t="e">
        <f t="shared" ca="1" si="87"/>
        <v>#VALUE!</v>
      </c>
      <c r="PJ119" s="301" t="e">
        <f t="shared" ca="1" si="87"/>
        <v>#VALUE!</v>
      </c>
      <c r="PK119" s="301" t="e">
        <f t="shared" ca="1" si="87"/>
        <v>#VALUE!</v>
      </c>
      <c r="PL119" s="301" t="e">
        <f t="shared" ca="1" si="87"/>
        <v>#VALUE!</v>
      </c>
      <c r="PM119" s="301" t="e">
        <f t="shared" ca="1" si="87"/>
        <v>#VALUE!</v>
      </c>
      <c r="PN119" s="301" t="e">
        <f t="shared" ca="1" si="87"/>
        <v>#VALUE!</v>
      </c>
      <c r="PO119" s="301" t="e">
        <f t="shared" ca="1" si="87"/>
        <v>#VALUE!</v>
      </c>
      <c r="PP119" s="301" t="e">
        <f t="shared" ca="1" si="87"/>
        <v>#VALUE!</v>
      </c>
      <c r="PQ119" s="301" t="e">
        <f t="shared" ca="1" si="87"/>
        <v>#VALUE!</v>
      </c>
      <c r="PR119" s="301" t="e">
        <f t="shared" ca="1" si="87"/>
        <v>#VALUE!</v>
      </c>
      <c r="PS119" s="301" t="e">
        <f t="shared" ca="1" si="87"/>
        <v>#VALUE!</v>
      </c>
      <c r="PT119" s="301" t="e">
        <f t="shared" ca="1" si="87"/>
        <v>#VALUE!</v>
      </c>
      <c r="PU119" s="301" t="e">
        <f t="shared" ca="1" si="87"/>
        <v>#VALUE!</v>
      </c>
      <c r="PV119" s="301" t="e">
        <f t="shared" ca="1" si="87"/>
        <v>#VALUE!</v>
      </c>
      <c r="PW119" s="301" t="e">
        <f t="shared" ca="1" si="87"/>
        <v>#VALUE!</v>
      </c>
      <c r="PX119" s="301" t="e">
        <f t="shared" ca="1" si="87"/>
        <v>#VALUE!</v>
      </c>
      <c r="PY119" s="301" t="e">
        <f t="shared" ca="1" si="87"/>
        <v>#VALUE!</v>
      </c>
      <c r="PZ119" s="301" t="e">
        <f t="shared" ca="1" si="87"/>
        <v>#VALUE!</v>
      </c>
      <c r="QA119" s="301" t="e">
        <f t="shared" ca="1" si="87"/>
        <v>#VALUE!</v>
      </c>
      <c r="QB119" s="301" t="e">
        <f t="shared" ca="1" si="87"/>
        <v>#VALUE!</v>
      </c>
      <c r="QC119" s="301" t="e">
        <f t="shared" ca="1" si="87"/>
        <v>#VALUE!</v>
      </c>
      <c r="QD119" s="301" t="e">
        <f t="shared" ca="1" si="87"/>
        <v>#VALUE!</v>
      </c>
      <c r="QE119" s="301" t="e">
        <f t="shared" ca="1" si="87"/>
        <v>#VALUE!</v>
      </c>
      <c r="QF119" s="301" t="e">
        <f t="shared" ca="1" si="87"/>
        <v>#VALUE!</v>
      </c>
      <c r="QG119" s="301" t="e">
        <f t="shared" ca="1" si="87"/>
        <v>#VALUE!</v>
      </c>
      <c r="QH119" s="301" t="e">
        <f t="shared" ca="1" si="87"/>
        <v>#VALUE!</v>
      </c>
      <c r="QI119" s="301" t="e">
        <f t="shared" ca="1" si="87"/>
        <v>#VALUE!</v>
      </c>
      <c r="QJ119" s="301" t="e">
        <f t="shared" ca="1" si="87"/>
        <v>#VALUE!</v>
      </c>
      <c r="QK119" s="301" t="e">
        <f t="shared" ca="1" si="87"/>
        <v>#VALUE!</v>
      </c>
      <c r="QL119" s="301" t="e">
        <f t="shared" ca="1" si="87"/>
        <v>#VALUE!</v>
      </c>
      <c r="QM119" s="301" t="e">
        <f t="shared" ca="1" si="87"/>
        <v>#VALUE!</v>
      </c>
      <c r="QN119" s="301" t="e">
        <f t="shared" ca="1" si="87"/>
        <v>#VALUE!</v>
      </c>
      <c r="QO119" s="301" t="e">
        <f t="shared" ca="1" si="87"/>
        <v>#VALUE!</v>
      </c>
      <c r="QP119" s="301" t="e">
        <f t="shared" ca="1" si="87"/>
        <v>#VALUE!</v>
      </c>
      <c r="QQ119" s="301" t="e">
        <f t="shared" ca="1" si="87"/>
        <v>#VALUE!</v>
      </c>
      <c r="QR119" s="301" t="e">
        <f t="shared" ca="1" si="87"/>
        <v>#VALUE!</v>
      </c>
      <c r="QS119" s="301" t="e">
        <f t="shared" ca="1" si="87"/>
        <v>#VALUE!</v>
      </c>
      <c r="QT119" s="301" t="e">
        <f t="shared" ca="1" si="87"/>
        <v>#VALUE!</v>
      </c>
      <c r="QU119" s="301" t="e">
        <f t="shared" ca="1" si="87"/>
        <v>#VALUE!</v>
      </c>
      <c r="QV119" s="301" t="e">
        <f t="shared" ca="1" si="87"/>
        <v>#VALUE!</v>
      </c>
      <c r="QW119" s="301" t="e">
        <f t="shared" ca="1" si="87"/>
        <v>#VALUE!</v>
      </c>
      <c r="QX119" s="301" t="e">
        <f t="shared" ca="1" si="87"/>
        <v>#VALUE!</v>
      </c>
      <c r="QY119" s="301" t="e">
        <f t="shared" ca="1" si="87"/>
        <v>#VALUE!</v>
      </c>
      <c r="QZ119" s="301" t="e">
        <f t="shared" ca="1" si="87"/>
        <v>#VALUE!</v>
      </c>
      <c r="RA119" s="301" t="e">
        <f t="shared" ca="1" si="87"/>
        <v>#VALUE!</v>
      </c>
      <c r="RB119" s="301" t="e">
        <f t="shared" ca="1" si="87"/>
        <v>#VALUE!</v>
      </c>
      <c r="RC119" s="301" t="e">
        <f t="shared" ca="1" si="87"/>
        <v>#VALUE!</v>
      </c>
      <c r="RD119" s="301" t="e">
        <f t="shared" ca="1" si="87"/>
        <v>#VALUE!</v>
      </c>
      <c r="RE119" s="301" t="e">
        <f t="shared" ca="1" si="87"/>
        <v>#VALUE!</v>
      </c>
      <c r="RF119" s="301" t="e">
        <f t="shared" ca="1" si="87"/>
        <v>#VALUE!</v>
      </c>
      <c r="RG119" s="301" t="e">
        <f t="shared" ca="1" si="87"/>
        <v>#VALUE!</v>
      </c>
      <c r="RH119" s="301" t="e">
        <f t="shared" ca="1" si="87"/>
        <v>#VALUE!</v>
      </c>
      <c r="RI119" s="301" t="e">
        <f t="shared" ca="1" si="87"/>
        <v>#VALUE!</v>
      </c>
      <c r="RJ119" s="301" t="e">
        <f t="shared" ca="1" si="87"/>
        <v>#VALUE!</v>
      </c>
      <c r="RK119" s="301" t="e">
        <f t="shared" ca="1" si="87"/>
        <v>#VALUE!</v>
      </c>
      <c r="RL119" s="301" t="e">
        <f t="shared" ca="1" si="87"/>
        <v>#VALUE!</v>
      </c>
      <c r="RM119" s="301" t="e">
        <f t="shared" ca="1" si="87"/>
        <v>#VALUE!</v>
      </c>
      <c r="RN119" s="301" t="e">
        <f t="shared" ca="1" si="87"/>
        <v>#VALUE!</v>
      </c>
      <c r="RO119" s="301" t="e">
        <f t="shared" ca="1" si="87"/>
        <v>#VALUE!</v>
      </c>
      <c r="RP119" s="301" t="e">
        <f t="shared" ca="1" si="87"/>
        <v>#VALUE!</v>
      </c>
      <c r="RQ119" s="301" t="e">
        <f t="shared" ca="1" si="87"/>
        <v>#VALUE!</v>
      </c>
      <c r="RR119" s="301" t="e">
        <f t="shared" ca="1" si="87"/>
        <v>#VALUE!</v>
      </c>
      <c r="RS119" s="301" t="e">
        <f t="shared" ca="1" si="87"/>
        <v>#VALUE!</v>
      </c>
      <c r="RT119" s="301" t="e">
        <f t="shared" ca="1" si="87"/>
        <v>#VALUE!</v>
      </c>
      <c r="RU119" s="301" t="e">
        <f t="shared" ca="1" si="87"/>
        <v>#VALUE!</v>
      </c>
      <c r="RV119" s="301" t="e">
        <f t="shared" ca="1" si="87"/>
        <v>#VALUE!</v>
      </c>
      <c r="RW119" s="301" t="e">
        <f t="shared" ca="1" si="87"/>
        <v>#VALUE!</v>
      </c>
      <c r="RX119" s="301" t="e">
        <f t="shared" ca="1" si="87"/>
        <v>#VALUE!</v>
      </c>
      <c r="RY119" s="301" t="e">
        <f t="shared" ca="1" si="87"/>
        <v>#VALUE!</v>
      </c>
      <c r="RZ119" s="301" t="e">
        <f t="shared" ca="1" si="87"/>
        <v>#VALUE!</v>
      </c>
      <c r="SA119" s="301" t="e">
        <f t="shared" ca="1" si="87"/>
        <v>#VALUE!</v>
      </c>
      <c r="SB119" s="301" t="e">
        <f t="shared" ca="1" si="87"/>
        <v>#VALUE!</v>
      </c>
      <c r="SC119" s="301" t="e">
        <f t="shared" ca="1" si="87"/>
        <v>#VALUE!</v>
      </c>
      <c r="SD119" s="301" t="e">
        <f t="shared" ca="1" si="87"/>
        <v>#VALUE!</v>
      </c>
      <c r="SE119" s="301" t="e">
        <f t="shared" ca="1" si="87"/>
        <v>#VALUE!</v>
      </c>
      <c r="SF119" s="301" t="e">
        <f t="shared" ca="1" si="87"/>
        <v>#VALUE!</v>
      </c>
      <c r="SG119" s="301" t="e">
        <f t="shared" ca="1" si="87"/>
        <v>#VALUE!</v>
      </c>
      <c r="SH119" s="301" t="e">
        <f t="shared" ca="1" si="87"/>
        <v>#VALUE!</v>
      </c>
      <c r="SI119" s="301" t="e">
        <f t="shared" ca="1" si="87"/>
        <v>#VALUE!</v>
      </c>
      <c r="SJ119" s="301" t="e">
        <f t="shared" ca="1" si="87"/>
        <v>#VALUE!</v>
      </c>
      <c r="SK119" s="301" t="e">
        <f t="shared" ca="1" si="87"/>
        <v>#VALUE!</v>
      </c>
      <c r="SL119" s="301" t="e">
        <f t="shared" ca="1" si="87"/>
        <v>#VALUE!</v>
      </c>
      <c r="SM119" s="301" t="e">
        <f t="shared" ca="1" si="87"/>
        <v>#VALUE!</v>
      </c>
      <c r="SN119" s="301" t="e">
        <f t="shared" ca="1" si="87"/>
        <v>#VALUE!</v>
      </c>
      <c r="SO119" s="301" t="e">
        <f t="shared" ca="1" si="87"/>
        <v>#VALUE!</v>
      </c>
      <c r="SP119" s="301" t="e">
        <f t="shared" ca="1" si="87"/>
        <v>#VALUE!</v>
      </c>
      <c r="SQ119" s="301" t="e">
        <f t="shared" ca="1" si="87"/>
        <v>#VALUE!</v>
      </c>
      <c r="SR119" s="301" t="e">
        <f t="shared" ca="1" si="87"/>
        <v>#VALUE!</v>
      </c>
      <c r="SS119" s="301" t="e">
        <f t="shared" ca="1" si="87"/>
        <v>#VALUE!</v>
      </c>
      <c r="ST119" s="301" t="e">
        <f t="shared" ca="1" si="87"/>
        <v>#VALUE!</v>
      </c>
      <c r="SU119" s="301" t="e">
        <f t="shared" ca="1" si="87"/>
        <v>#VALUE!</v>
      </c>
      <c r="SV119" s="301" t="e">
        <f t="shared" ca="1" si="87"/>
        <v>#VALUE!</v>
      </c>
      <c r="SW119" s="301" t="e">
        <f t="shared" ca="1" si="87"/>
        <v>#VALUE!</v>
      </c>
      <c r="SX119" s="301" t="e">
        <f t="shared" ca="1" si="87"/>
        <v>#VALUE!</v>
      </c>
      <c r="SY119" s="301" t="e">
        <f t="shared" ca="1" si="87"/>
        <v>#VALUE!</v>
      </c>
      <c r="SZ119" s="301" t="e">
        <f t="shared" ca="1" si="87"/>
        <v>#VALUE!</v>
      </c>
      <c r="TA119" s="301" t="e">
        <f t="shared" ca="1" si="87"/>
        <v>#VALUE!</v>
      </c>
      <c r="TB119" s="301" t="e">
        <f t="shared" ca="1" si="87"/>
        <v>#VALUE!</v>
      </c>
      <c r="TC119" s="301" t="e">
        <f t="shared" ca="1" si="87"/>
        <v>#VALUE!</v>
      </c>
      <c r="TD119" s="301" t="e">
        <f t="shared" ca="1" si="87"/>
        <v>#VALUE!</v>
      </c>
      <c r="TE119" s="301" t="e">
        <f t="shared" ca="1" si="87"/>
        <v>#VALUE!</v>
      </c>
      <c r="TF119" s="301" t="e">
        <f t="shared" ca="1" si="87"/>
        <v>#VALUE!</v>
      </c>
      <c r="TG119" s="301" t="e">
        <f t="shared" ca="1" si="87"/>
        <v>#VALUE!</v>
      </c>
      <c r="TH119" s="301" t="e">
        <f t="shared" ca="1" si="87"/>
        <v>#VALUE!</v>
      </c>
      <c r="TI119" s="301" t="e">
        <f t="shared" ca="1" si="87"/>
        <v>#VALUE!</v>
      </c>
      <c r="TJ119" s="301" t="e">
        <f t="shared" ca="1" si="87"/>
        <v>#VALUE!</v>
      </c>
      <c r="TK119" s="301" t="e">
        <f t="shared" ca="1" si="87"/>
        <v>#VALUE!</v>
      </c>
      <c r="TL119" s="301" t="e">
        <f t="shared" ca="1" si="87"/>
        <v>#VALUE!</v>
      </c>
      <c r="TM119" s="301" t="e">
        <f t="shared" ca="1" si="87"/>
        <v>#VALUE!</v>
      </c>
      <c r="TN119" s="301" t="e">
        <f t="shared" ca="1" si="87"/>
        <v>#VALUE!</v>
      </c>
      <c r="TO119" s="301" t="e">
        <f t="shared" ca="1" si="87"/>
        <v>#VALUE!</v>
      </c>
      <c r="TP119" s="301" t="e">
        <f t="shared" ca="1" si="87"/>
        <v>#VALUE!</v>
      </c>
      <c r="TQ119" s="301" t="e">
        <f t="shared" ca="1" si="87"/>
        <v>#VALUE!</v>
      </c>
      <c r="TR119" s="301" t="e">
        <f t="shared" ca="1" si="87"/>
        <v>#VALUE!</v>
      </c>
      <c r="TS119" s="301" t="e">
        <f t="shared" ca="1" si="87"/>
        <v>#VALUE!</v>
      </c>
      <c r="TT119" s="301" t="e">
        <f t="shared" ca="1" si="87"/>
        <v>#VALUE!</v>
      </c>
      <c r="TU119" s="301" t="e">
        <f t="shared" ca="1" si="87"/>
        <v>#VALUE!</v>
      </c>
      <c r="TV119" s="301" t="e">
        <f t="shared" ca="1" si="87"/>
        <v>#VALUE!</v>
      </c>
      <c r="TW119" s="301" t="e">
        <f t="shared" ca="1" si="87"/>
        <v>#VALUE!</v>
      </c>
      <c r="TX119" s="301" t="e">
        <f t="shared" ca="1" si="87"/>
        <v>#VALUE!</v>
      </c>
      <c r="TY119" s="301" t="e">
        <f t="shared" ca="1" si="87"/>
        <v>#VALUE!</v>
      </c>
      <c r="TZ119" s="301" t="e">
        <f t="shared" ca="1" si="87"/>
        <v>#VALUE!</v>
      </c>
      <c r="UA119" s="301" t="e">
        <f t="shared" ca="1" si="87"/>
        <v>#VALUE!</v>
      </c>
      <c r="UB119" s="301" t="e">
        <f t="shared" ca="1" si="87"/>
        <v>#VALUE!</v>
      </c>
      <c r="UC119" s="301" t="e">
        <f t="shared" ca="1" si="87"/>
        <v>#VALUE!</v>
      </c>
      <c r="UD119" s="301" t="e">
        <f t="shared" ca="1" si="87"/>
        <v>#VALUE!</v>
      </c>
      <c r="UE119" s="301" t="e">
        <f t="shared" ca="1" si="87"/>
        <v>#VALUE!</v>
      </c>
      <c r="UF119" s="301" t="e">
        <f t="shared" ca="1" si="87"/>
        <v>#VALUE!</v>
      </c>
      <c r="UG119" s="301" t="e">
        <f t="shared" ca="1" si="87"/>
        <v>#VALUE!</v>
      </c>
      <c r="UH119" s="301" t="e">
        <f t="shared" ca="1" si="87"/>
        <v>#VALUE!</v>
      </c>
      <c r="UI119" s="301" t="e">
        <f t="shared" ca="1" si="87"/>
        <v>#VALUE!</v>
      </c>
      <c r="UJ119" s="301" t="e">
        <f t="shared" ca="1" si="87"/>
        <v>#VALUE!</v>
      </c>
      <c r="UK119" s="301" t="e">
        <f t="shared" ca="1" si="87"/>
        <v>#VALUE!</v>
      </c>
      <c r="UL119" s="301" t="e">
        <f t="shared" ca="1" si="87"/>
        <v>#VALUE!</v>
      </c>
      <c r="UM119" s="301" t="e">
        <f t="shared" ca="1" si="87"/>
        <v>#VALUE!</v>
      </c>
      <c r="UN119" s="301" t="e">
        <f t="shared" ca="1" si="87"/>
        <v>#VALUE!</v>
      </c>
      <c r="UO119" s="301" t="e">
        <f t="shared" ca="1" si="87"/>
        <v>#VALUE!</v>
      </c>
      <c r="UP119" s="301" t="e">
        <f t="shared" ca="1" si="87"/>
        <v>#VALUE!</v>
      </c>
      <c r="UQ119" s="301" t="e">
        <f t="shared" ca="1" si="87"/>
        <v>#VALUE!</v>
      </c>
      <c r="UR119" s="301" t="e">
        <f t="shared" ca="1" si="87"/>
        <v>#VALUE!</v>
      </c>
      <c r="US119" s="301" t="e">
        <f t="shared" ca="1" si="87"/>
        <v>#VALUE!</v>
      </c>
      <c r="UT119" s="301" t="e">
        <f t="shared" ca="1" si="87"/>
        <v>#VALUE!</v>
      </c>
      <c r="UU119" s="301" t="e">
        <f t="shared" ca="1" si="87"/>
        <v>#VALUE!</v>
      </c>
      <c r="UV119" s="301" t="e">
        <f t="shared" ca="1" si="87"/>
        <v>#VALUE!</v>
      </c>
      <c r="UW119" s="301">
        <f t="shared" ca="1" si="87"/>
        <v>0</v>
      </c>
      <c r="UX119" s="301">
        <f t="shared" ca="1" si="87"/>
        <v>0</v>
      </c>
      <c r="UY119" s="301">
        <f t="shared" ca="1" si="87"/>
        <v>0</v>
      </c>
      <c r="UZ119" s="301">
        <f t="shared" ca="1" si="87"/>
        <v>0</v>
      </c>
      <c r="VA119" s="301">
        <f t="shared" ca="1" si="87"/>
        <v>0</v>
      </c>
      <c r="VB119" s="301">
        <f t="shared" ref="VB119:WB119" ca="1" si="88">IF(VB$106="Turn-based",
IF($A119&lt;VB$109,0,IF(MOD($A119,VB$109)&lt;VB$110,1,0)),
1)*MIN(ROUNDUP(MAX(0,RAND()-(1-VB$107)),0),1)*(IF(VB$108&lt;0,1+VB$108,VB$108))</f>
        <v>0</v>
      </c>
      <c r="VC119" s="301">
        <f t="shared" ca="1" si="88"/>
        <v>0</v>
      </c>
      <c r="VD119" s="301">
        <f t="shared" ca="1" si="88"/>
        <v>0</v>
      </c>
      <c r="VE119" s="301">
        <f t="shared" ca="1" si="88"/>
        <v>0</v>
      </c>
      <c r="VF119" s="301">
        <f t="shared" ca="1" si="88"/>
        <v>0</v>
      </c>
      <c r="VG119" s="301">
        <f t="shared" ca="1" si="88"/>
        <v>0</v>
      </c>
      <c r="VH119" s="301">
        <f t="shared" ca="1" si="88"/>
        <v>0</v>
      </c>
      <c r="VI119" s="301">
        <f t="shared" ca="1" si="88"/>
        <v>0</v>
      </c>
      <c r="VJ119" s="301">
        <f t="shared" ca="1" si="88"/>
        <v>0</v>
      </c>
      <c r="VK119" s="301">
        <f t="shared" ca="1" si="88"/>
        <v>0</v>
      </c>
      <c r="VL119" s="301">
        <f t="shared" ca="1" si="88"/>
        <v>0</v>
      </c>
      <c r="VM119" s="301">
        <f t="shared" ca="1" si="88"/>
        <v>0</v>
      </c>
      <c r="VN119" s="301">
        <f t="shared" ca="1" si="88"/>
        <v>0</v>
      </c>
      <c r="VO119" s="301">
        <f t="shared" ca="1" si="88"/>
        <v>0</v>
      </c>
      <c r="VP119" s="301">
        <f t="shared" ca="1" si="88"/>
        <v>0</v>
      </c>
      <c r="VQ119" s="301">
        <f t="shared" ca="1" si="88"/>
        <v>0</v>
      </c>
      <c r="VR119" s="301">
        <f t="shared" ca="1" si="88"/>
        <v>0</v>
      </c>
      <c r="VS119" s="301">
        <f t="shared" ca="1" si="88"/>
        <v>0</v>
      </c>
      <c r="VT119" s="301">
        <f t="shared" ca="1" si="88"/>
        <v>0</v>
      </c>
      <c r="VU119" s="301">
        <f t="shared" ca="1" si="88"/>
        <v>0</v>
      </c>
      <c r="VV119" s="301">
        <f t="shared" ca="1" si="88"/>
        <v>0</v>
      </c>
      <c r="VW119" s="301">
        <f t="shared" ca="1" si="88"/>
        <v>0</v>
      </c>
      <c r="VX119" s="301">
        <f t="shared" ca="1" si="88"/>
        <v>0</v>
      </c>
      <c r="VY119" s="301">
        <f t="shared" ca="1" si="88"/>
        <v>0</v>
      </c>
      <c r="VZ119" s="301">
        <f t="shared" ca="1" si="88"/>
        <v>0</v>
      </c>
      <c r="WA119" s="301">
        <f t="shared" ca="1" si="88"/>
        <v>0</v>
      </c>
      <c r="WB119" s="301">
        <f t="shared" ca="1" si="88"/>
        <v>0</v>
      </c>
    </row>
    <row r="120" spans="1:600" ht="12.75" x14ac:dyDescent="0.2">
      <c r="A120" s="286">
        <f t="shared" si="78"/>
        <v>4</v>
      </c>
      <c r="B120" s="287" t="e">
        <f t="shared" ref="B120:D120" ca="1" si="89">MAX(0,B119+E119)</f>
        <v>#VALUE!</v>
      </c>
      <c r="C120" s="287" t="e">
        <f t="shared" ca="1" si="89"/>
        <v>#VALUE!</v>
      </c>
      <c r="D120" s="287" t="e">
        <f t="shared" ca="1" si="89"/>
        <v>#VALUE!</v>
      </c>
      <c r="E120" s="288" t="e">
        <f t="shared" ca="1" si="50"/>
        <v>#VALUE!</v>
      </c>
      <c r="F120" s="289" t="e">
        <f t="shared" ca="1" si="51"/>
        <v>#VALUE!</v>
      </c>
      <c r="G120" s="290" t="e">
        <f t="shared" ca="1" si="52"/>
        <v>#VALUE!</v>
      </c>
      <c r="H120" s="2"/>
      <c r="I120" s="291" t="e">
        <f t="shared" ref="I120:K120" ca="1" si="90">MAX(0,I119+L119)</f>
        <v>#VALUE!</v>
      </c>
      <c r="J120" s="291">
        <f t="shared" si="90"/>
        <v>0</v>
      </c>
      <c r="K120" s="291" t="e">
        <f t="shared" ca="1" si="90"/>
        <v>#VALUE!</v>
      </c>
      <c r="L120" s="288" t="e">
        <f t="shared" ca="1" si="54"/>
        <v>#VALUE!</v>
      </c>
      <c r="M120" s="289">
        <f t="shared" si="55"/>
        <v>0</v>
      </c>
      <c r="N120" s="290" t="e">
        <f t="shared" ca="1" si="56"/>
        <v>#VALUE!</v>
      </c>
      <c r="P120" s="292" t="e">
        <f t="shared" ca="1" si="57"/>
        <v>#VALUE!</v>
      </c>
      <c r="Q120" s="293" t="e">
        <f t="shared" ca="1" si="58"/>
        <v>#VALUE!</v>
      </c>
      <c r="R120" s="294" t="e">
        <f t="shared" ca="1" si="59"/>
        <v>#VALUE!</v>
      </c>
      <c r="S120" s="295" t="e">
        <f t="shared" ca="1" si="60"/>
        <v>#VALUE!</v>
      </c>
      <c r="T120" s="296" t="e">
        <f t="shared" ca="1" si="61"/>
        <v>#VALUE!</v>
      </c>
      <c r="U120" s="297" t="e">
        <f t="shared" ca="1" si="62"/>
        <v>#VALUE!</v>
      </c>
      <c r="V120" s="298" t="e">
        <f t="shared" ca="1" si="63"/>
        <v>#VALUE!</v>
      </c>
      <c r="W120" s="299" t="e">
        <f t="shared" ca="1" si="64"/>
        <v>#VALUE!</v>
      </c>
      <c r="X120" s="300" t="e">
        <f t="shared" ca="1" si="65"/>
        <v>#VALUE!</v>
      </c>
      <c r="Y120" s="2"/>
      <c r="Z120" s="292" t="e">
        <f t="shared" ca="1" si="66"/>
        <v>#VALUE!</v>
      </c>
      <c r="AA120" s="293" t="e">
        <f t="shared" ca="1" si="67"/>
        <v>#VALUE!</v>
      </c>
      <c r="AB120" s="294" t="e">
        <f t="shared" ca="1" si="68"/>
        <v>#VALUE!</v>
      </c>
      <c r="AC120" s="295">
        <f t="shared" si="69"/>
        <v>0</v>
      </c>
      <c r="AD120" s="296">
        <f t="shared" si="70"/>
        <v>0</v>
      </c>
      <c r="AE120" s="297">
        <f t="shared" si="71"/>
        <v>0</v>
      </c>
      <c r="AF120" s="298" t="e">
        <f t="shared" ca="1" si="72"/>
        <v>#VALUE!</v>
      </c>
      <c r="AG120" s="299" t="e">
        <f t="shared" ca="1" si="73"/>
        <v>#VALUE!</v>
      </c>
      <c r="AH120" s="300" t="e">
        <f t="shared" ca="1" si="74"/>
        <v>#VALUE!</v>
      </c>
      <c r="AJ120" s="301" t="e">
        <f t="array" aca="1" ref="AJ120" ca="1">SUM(
   IF($BL$102:$WB$102="Friend",1,0)*IF($BL$103:$WB$103=AJ$116,1,0)*IF($BL$111:$WB$111=AJ$115,1,0)*IF($BL$116:$WB$116="Geometric",1,0)*$BL$114:$WB$114*(POWER($BL120:$WB120,$BL$112:$WB$112)+IF($BL120:$WB120=0,0,-1))
)
+SUM(
    IF($BL$102:$WB$102="Foe",1,0)*IF($BL$103:$WB$103=AW$116,1,0)*IF($BL$111:$WB$111=AW$115,1,0)*$BL$115:$WB$115*IF($BL$116:$WB$116="Geometric",1,0)*(POWER(1+$BL120:$WB120,$BL$113:$WB$113)+IF($BL120:$WB120=0,0,-1))
)
+SUM(
   IF($BL$102:$WB$102="Friend",1,0)*IF($BL$103:$WB$103=AJ$116,1,0)*IF($BL$111:$WB$111=AJ$115,1,0)*IF($BL$116:$WB$116="Arithmetic",1,0)*$BL$114:$WB$114*$BL120:$WB120*$BL$112:$WB$112)
+SUM(
    IF($BL$102:$WB$102="Foe",1,0)*IF($BL$103:$WB$103=AW$116,1,0)*IF($BL$111:$WB$111=AW$115,1,0)*$BL$115:$WB$115*IF($BL$116:$WB$116="Arithmetic",1,0)*$BL120:$WB120*$BL$113:$WB$113
)</f>
        <v>#VALUE!</v>
      </c>
      <c r="AK120" s="301" t="e">
        <f t="array" aca="1" ref="AK120" ca="1">SUM(
   IF($BL$102:$WB$102="Friend",1,0)*IF($BL$103:$WB$103=AK$116,1,0)*IF($BL$111:$WB$111=AK$115,1,0)*IF($BL$116:$WB$116="Geometric",1,0)*$BL$114:$WB$114*(POWER($BL120:$WB120,$BL$112:$WB$112)+IF($BL120:$WB120=0,0,-1))
)
+SUM(
    IF($BL$102:$WB$102="Foe",1,0)*IF($BL$103:$WB$103=AX$116,1,0)*IF($BL$111:$WB$111=AX$115,1,0)*$BL$115:$WB$115*IF($BL$116:$WB$116="Geometric",1,0)*(POWER(1+$BL120:$WB120,$BL$113:$WB$113)+IF($BL120:$WB120=0,0,-1))
)
+SUM(
   IF($BL$102:$WB$102="Friend",1,0)*IF($BL$103:$WB$103=AK$116,1,0)*IF($BL$111:$WB$111=AK$115,1,0)*IF($BL$116:$WB$116="Arithmetic",1,0)*$BL$114:$WB$114*$BL120:$WB120*$BL$112:$WB$112)
+SUM(
    IF($BL$102:$WB$102="Foe",1,0)*IF($BL$103:$WB$103=AX$116,1,0)*IF($BL$111:$WB$111=AX$115,1,0)*$BL$115:$WB$115*IF($BL$116:$WB$116="Arithmetic",1,0)*$BL120:$WB120*$BL$113:$WB$113
)</f>
        <v>#VALUE!</v>
      </c>
      <c r="AL120" s="301" t="e">
        <f t="array" aca="1" ref="AL120" ca="1">SUM(
   IF($BL$102:$WB$102="Friend",1,0)*IF($BL$103:$WB$103=AL$116,1,0)*IF($BL$111:$WB$111=AL$115,1,0)*IF($BL$116:$WB$116="Geometric",1,0)*$BL$114:$WB$114*(POWER($BL120:$WB120,$BL$112:$WB$112)+IF($BL120:$WB120=0,0,-1))
)
+SUM(
    IF($BL$102:$WB$102="Foe",1,0)*IF($BL$103:$WB$103=AY$116,1,0)*IF($BL$111:$WB$111=AY$115,1,0)*$BL$115:$WB$115*IF($BL$116:$WB$116="Geometric",1,0)*(POWER(1+$BL120:$WB120,$BL$113:$WB$113)+IF($BL120:$WB120=0,0,-1))
)
+SUM(
   IF($BL$102:$WB$102="Friend",1,0)*IF($BL$103:$WB$103=AL$116,1,0)*IF($BL$111:$WB$111=AL$115,1,0)*IF($BL$116:$WB$116="Arithmetic",1,0)*$BL$114:$WB$114*$BL120:$WB120*$BL$112:$WB$112)
+SUM(
    IF($BL$102:$WB$102="Foe",1,0)*IF($BL$103:$WB$103=AY$116,1,0)*IF($BL$111:$WB$111=AY$115,1,0)*$BL$115:$WB$115*IF($BL$116:$WB$116="Arithmetic",1,0)*$BL120:$WB120*$BL$113:$WB$113
)</f>
        <v>#VALUE!</v>
      </c>
      <c r="AM120" s="301" t="e">
        <f t="array" aca="1" ref="AM120" ca="1">SUM(
   IF($BL$102:$WB$102="Friend",1,0)*IF($BL$103:$WB$103=AM$116,1,0)*IF($BL$111:$WB$111=AM$115,1,0)*IF($BL$116:$WB$116="Geometric",1,0)*$BL$114:$WB$114*(POWER($BL120:$WB120,$BL$112:$WB$112)+IF($BL120:$WB120=0,0,-1))
)
+SUM(
    IF($BL$102:$WB$102="Foe",1,0)*IF($BL$103:$WB$103=AZ$116,1,0)*IF($BL$111:$WB$111=AZ$115,1,0)*$BL$115:$WB$115*IF($BL$116:$WB$116="Geometric",1,0)*(POWER(1+$BL120:$WB120,$BL$113:$WB$113)+IF($BL120:$WB120=0,0,-1))
)
+SUM(
   IF($BL$102:$WB$102="Friend",1,0)*IF($BL$103:$WB$103=AM$116,1,0)*IF($BL$111:$WB$111=AM$115,1,0)*IF($BL$116:$WB$116="Arithmetic",1,0)*$BL$114:$WB$114*$BL120:$WB120*$BL$112:$WB$112)
+SUM(
    IF($BL$102:$WB$102="Foe",1,0)*IF($BL$103:$WB$103=AZ$116,1,0)*IF($BL$111:$WB$111=AZ$115,1,0)*$BL$115:$WB$115*IF($BL$116:$WB$116="Arithmetic",1,0)*$BL120:$WB120*$BL$113:$WB$113
)</f>
        <v>#VALUE!</v>
      </c>
      <c r="AN120" s="301" t="e">
        <f t="array" aca="1" ref="AN120" ca="1">SUM(
   IF($BL$102:$WB$102="Friend",1,0)*IF($BL$103:$WB$103=AN$116,1,0)*IF($BL$111:$WB$111=AN$115,1,0)*IF($BL$116:$WB$116="Geometric",1,0)*$BL$114:$WB$114*(POWER($BL120:$WB120,$BL$112:$WB$112)+IF($BL120:$WB120=0,0,-1))
)
+SUM(
    IF($BL$102:$WB$102="Foe",1,0)*IF($BL$103:$WB$103=BA$116,1,0)*IF($BL$111:$WB$111=BA$115,1,0)*$BL$115:$WB$115*IF($BL$116:$WB$116="Geometric",1,0)*(POWER(1+$BL120:$WB120,$BL$113:$WB$113)+IF($BL120:$WB120=0,0,-1))
)
+SUM(
   IF($BL$102:$WB$102="Friend",1,0)*IF($BL$103:$WB$103=AN$116,1,0)*IF($BL$111:$WB$111=AN$115,1,0)*IF($BL$116:$WB$116="Arithmetic",1,0)*$BL$114:$WB$114*$BL120:$WB120*$BL$112:$WB$112)
+SUM(
    IF($BL$102:$WB$102="Foe",1,0)*IF($BL$103:$WB$103=BA$116,1,0)*IF($BL$111:$WB$111=BA$115,1,0)*$BL$115:$WB$115*IF($BL$116:$WB$116="Arithmetic",1,0)*$BL120:$WB120*$BL$113:$WB$113
)</f>
        <v>#VALUE!</v>
      </c>
      <c r="AO120" s="301" t="e">
        <f t="array" aca="1" ref="AO120" ca="1">SUM(
   IF($BL$102:$WB$102="Friend",1,0)*IF($BL$103:$WB$103=AO$116,1,0)*IF($BL$111:$WB$111=AO$115,1,0)*IF($BL$116:$WB$116="Geometric",1,0)*$BL$114:$WB$114*(POWER($BL120:$WB120,$BL$112:$WB$112)+IF($BL120:$WB120=0,0,-1))
)
+SUM(
    IF($BL$102:$WB$102="Foe",1,0)*IF($BL$103:$WB$103=BB$116,1,0)*IF($BL$111:$WB$111=BB$115,1,0)*$BL$115:$WB$115*IF($BL$116:$WB$116="Geometric",1,0)*(POWER(1+$BL120:$WB120,$BL$113:$WB$113)+IF($BL120:$WB120=0,0,-1))
)
+SUM(
   IF($BL$102:$WB$102="Friend",1,0)*IF($BL$103:$WB$103=AO$116,1,0)*IF($BL$111:$WB$111=AO$115,1,0)*IF($BL$116:$WB$116="Arithmetic",1,0)*$BL$114:$WB$114*$BL120:$WB120*$BL$112:$WB$112)
+SUM(
    IF($BL$102:$WB$102="Foe",1,0)*IF($BL$103:$WB$103=BB$116,1,0)*IF($BL$111:$WB$111=BB$115,1,0)*$BL$115:$WB$115*IF($BL$116:$WB$116="Arithmetic",1,0)*$BL120:$WB120*$BL$113:$WB$113
)</f>
        <v>#VALUE!</v>
      </c>
      <c r="AP120" s="301" t="e">
        <f t="array" aca="1" ref="AP120" ca="1">SUM(
   IF($BL$102:$WB$102="Friend",1,0)*IF($BL$103:$WB$103=AP$116,1,0)*IF($BL$111:$WB$111=AP$115,1,0)*IF($BL$116:$WB$116="Geometric",1,0)*$BL$114:$WB$114*(POWER($BL120:$WB120,$BL$112:$WB$112)+IF($BL120:$WB120=0,0,-1))
)
+SUM(
    IF($BL$102:$WB$102="Foe",1,0)*IF($BL$103:$WB$103=BC$116,1,0)*IF($BL$111:$WB$111=BC$115,1,0)*$BL$115:$WB$115*IF($BL$116:$WB$116="Geometric",1,0)*(POWER(1+$BL120:$WB120,$BL$113:$WB$113)+IF($BL120:$WB120=0,0,-1))
)
+SUM(
   IF($BL$102:$WB$102="Friend",1,0)*IF($BL$103:$WB$103=AP$116,1,0)*IF($BL$111:$WB$111=AP$115,1,0)*IF($BL$116:$WB$116="Arithmetic",1,0)*$BL$114:$WB$114*$BL120:$WB120*$BL$112:$WB$112)
+SUM(
    IF($BL$102:$WB$102="Foe",1,0)*IF($BL$103:$WB$103=BC$116,1,0)*IF($BL$111:$WB$111=BC$115,1,0)*$BL$115:$WB$115*IF($BL$116:$WB$116="Arithmetic",1,0)*$BL120:$WB120*$BL$113:$WB$113
)</f>
        <v>#VALUE!</v>
      </c>
      <c r="AQ120" s="301" t="e">
        <f t="array" aca="1" ref="AQ120" ca="1">SUM(
   IF($BL$102:$WB$102="Friend",1,0)*IF($BL$103:$WB$103=AQ$116,1,0)*IF($BL$111:$WB$111=AQ$115,1,0)*IF($BL$116:$WB$116="Geometric",1,0)*$BL$114:$WB$114*(POWER($BL120:$WB120,$BL$112:$WB$112)+IF($BL120:$WB120=0,0,-1))
)
+SUM(
    IF($BL$102:$WB$102="Foe",1,0)*IF($BL$103:$WB$103=BD$116,1,0)*IF($BL$111:$WB$111=BD$115,1,0)*$BL$115:$WB$115*IF($BL$116:$WB$116="Geometric",1,0)*(POWER(1+$BL120:$WB120,$BL$113:$WB$113)+IF($BL120:$WB120=0,0,-1))
)
+SUM(
   IF($BL$102:$WB$102="Friend",1,0)*IF($BL$103:$WB$103=AQ$116,1,0)*IF($BL$111:$WB$111=AQ$115,1,0)*IF($BL$116:$WB$116="Arithmetic",1,0)*$BL$114:$WB$114*$BL120:$WB120*$BL$112:$WB$112)
+SUM(
    IF($BL$102:$WB$102="Foe",1,0)*IF($BL$103:$WB$103=BD$116,1,0)*IF($BL$111:$WB$111=BD$115,1,0)*$BL$115:$WB$115*IF($BL$116:$WB$116="Arithmetic",1,0)*$BL120:$WB120*$BL$113:$WB$113
)</f>
        <v>#VALUE!</v>
      </c>
      <c r="AR120" s="301" t="e">
        <f t="array" aca="1" ref="AR120" ca="1">SUM(
   IF($BL$102:$WB$102="Friend",1,0)*IF($BL$103:$WB$103=AR$116,1,0)*IF($BL$111:$WB$111=AR$115,1,0)*IF($BL$116:$WB$116="Geometric",1,0)*$BL$114:$WB$114*(POWER($BL120:$WB120,$BL$112:$WB$112)+IF($BL120:$WB120=0,0,-1))
)
+SUM(
    IF($BL$102:$WB$102="Foe",1,0)*IF($BL$103:$WB$103=BE$116,1,0)*IF($BL$111:$WB$111=BE$115,1,0)*$BL$115:$WB$115*IF($BL$116:$WB$116="Geometric",1,0)*(POWER(1+$BL120:$WB120,$BL$113:$WB$113)+IF($BL120:$WB120=0,0,-1))
)
+SUM(
   IF($BL$102:$WB$102="Friend",1,0)*IF($BL$103:$WB$103=AR$116,1,0)*IF($BL$111:$WB$111=AR$115,1,0)*IF($BL$116:$WB$116="Arithmetic",1,0)*$BL$114:$WB$114*$BL120:$WB120*$BL$112:$WB$112)
+SUM(
    IF($BL$102:$WB$102="Foe",1,0)*IF($BL$103:$WB$103=BE$116,1,0)*IF($BL$111:$WB$111=BE$115,1,0)*$BL$115:$WB$115*IF($BL$116:$WB$116="Arithmetic",1,0)*$BL120:$WB120*$BL$113:$WB$113
)</f>
        <v>#VALUE!</v>
      </c>
      <c r="AS120" s="301" t="e">
        <f t="array" aca="1" ref="AS120" ca="1">SUM(
   IF($BL$102:$WB$102="Friend",1,0)*IF($BL$103:$WB$103=AS$116,1,0)*IF($BL$111:$WB$111=AS$115,1,0)*IF($BL$116:$WB$116="Geometric",1,0)*$BL$114:$WB$114*(POWER($BL120:$WB120,$BL$112:$WB$112)+IF($BL120:$WB120=0,0,-1))
)
+SUM(
    IF($BL$102:$WB$102="Foe",1,0)*IF($BL$103:$WB$103=BF$116,1,0)*IF($BL$111:$WB$111=BF$115,1,0)*$BL$115:$WB$115*IF($BL$116:$WB$116="Geometric",1,0)*(POWER(1+$BL120:$WB120,$BL$113:$WB$113)+IF($BL120:$WB120=0,0,-1))
)
+SUM(
   IF($BL$102:$WB$102="Friend",1,0)*IF($BL$103:$WB$103=AS$116,1,0)*IF($BL$111:$WB$111=AS$115,1,0)*IF($BL$116:$WB$116="Arithmetic",1,0)*$BL$114:$WB$114*$BL120:$WB120*$BL$112:$WB$112)
+SUM(
    IF($BL$102:$WB$102="Foe",1,0)*IF($BL$103:$WB$103=BF$116,1,0)*IF($BL$111:$WB$111=BF$115,1,0)*$BL$115:$WB$115*IF($BL$116:$WB$116="Arithmetic",1,0)*$BL120:$WB120*$BL$113:$WB$113
)</f>
        <v>#VALUE!</v>
      </c>
      <c r="AT120" s="301" t="e">
        <f t="array" aca="1" ref="AT120" ca="1">SUM(
   IF($BL$102:$WB$102="Friend",1,0)*IF($BL$103:$WB$103=AT$116,1,0)*IF($BL$111:$WB$111=AT$115,1,0)*IF($BL$116:$WB$116="Geometric",1,0)*$BL$114:$WB$114*(POWER($BL120:$WB120,$BL$112:$WB$112)+IF($BL120:$WB120=0,0,-1))
)
+SUM(
    IF($BL$102:$WB$102="Foe",1,0)*IF($BL$103:$WB$103=BG$116,1,0)*IF($BL$111:$WB$111=BG$115,1,0)*$BL$115:$WB$115*IF($BL$116:$WB$116="Geometric",1,0)*(POWER(1+$BL120:$WB120,$BL$113:$WB$113)+IF($BL120:$WB120=0,0,-1))
)
+SUM(
   IF($BL$102:$WB$102="Friend",1,0)*IF($BL$103:$WB$103=AT$116,1,0)*IF($BL$111:$WB$111=AT$115,1,0)*IF($BL$116:$WB$116="Arithmetic",1,0)*$BL$114:$WB$114*$BL120:$WB120*$BL$112:$WB$112)
+SUM(
    IF($BL$102:$WB$102="Foe",1,0)*IF($BL$103:$WB$103=BG$116,1,0)*IF($BL$111:$WB$111=BG$115,1,0)*$BL$115:$WB$115*IF($BL$116:$WB$116="Arithmetic",1,0)*$BL120:$WB120*$BL$113:$WB$113
)</f>
        <v>#VALUE!</v>
      </c>
      <c r="AU120" s="301" t="e">
        <f t="array" aca="1" ref="AU120" ca="1">SUM(
   IF($BL$102:$WB$102="Friend",1,0)*IF($BL$103:$WB$103=AU$116,1,0)*IF($BL$111:$WB$111=AU$115,1,0)*IF($BL$116:$WB$116="Geometric",1,0)*$BL$114:$WB$114*(POWER($BL120:$WB120,$BL$112:$WB$112)+IF($BL120:$WB120=0,0,-1))
)
+SUM(
    IF($BL$102:$WB$102="Foe",1,0)*IF($BL$103:$WB$103=BH$116,1,0)*IF($BL$111:$WB$111=BH$115,1,0)*$BL$115:$WB$115*IF($BL$116:$WB$116="Geometric",1,0)*(POWER(1+$BL120:$WB120,$BL$113:$WB$113)+IF($BL120:$WB120=0,0,-1))
)
+SUM(
   IF($BL$102:$WB$102="Friend",1,0)*IF($BL$103:$WB$103=AU$116,1,0)*IF($BL$111:$WB$111=AU$115,1,0)*IF($BL$116:$WB$116="Arithmetic",1,0)*$BL$114:$WB$114*$BL120:$WB120*$BL$112:$WB$112)
+SUM(
    IF($BL$102:$WB$102="Foe",1,0)*IF($BL$103:$WB$103=BH$116,1,0)*IF($BL$111:$WB$111=BH$115,1,0)*$BL$115:$WB$115*IF($BL$116:$WB$116="Arithmetic",1,0)*$BL120:$WB120*$BL$113:$WB$113
)</f>
        <v>#VALUE!</v>
      </c>
      <c r="AW120" s="301" t="e">
        <f t="array" aca="1" ref="AW120" ca="1">SUM(
   IF($BL$102:$WB$102="Friend",1,0)*IF($BL$103:$WB$103=AW$116,1,0)*IF($BL$111:$WB$111=AW$115,1,0)*$BL$115:$WB$115*IF($BL$116:$WB$116="Geometric",1,0)*(POWER($BL120:$WB120,$BL$113:$WB$113)+IF($BL120:$WB120=0,0,-1)))
+SUM(
    IF($BL$102:$WB$102="Foe",1,0)*IF($BL$103:$WB$103=AW$116,1,0)*IF($BL$111:$WB$111=AW$115,1,0)*$BL$114:$WB$114*IF($BL$116:$WB$116="Geometric",1,0)*(POWER($BL120:$WB120,$BL$112:$WB$112)+IF($BL120:$WB120=0,0,-1)))
+SUM(
   IF($BL$102:$WB$102="Friend",1,0)*IF($BL$103:$WB$103=AW$116,1,0)*IF($BL$111:$WB$111=AW$115,1,0)*$BL$115:$WB$115*IF($BL$116:$WB$116="Arithmetic",1,0)*$BL120:$WB120*$BL$113:$WB$113)
+SUM(
    IF($BL$102:$WB$102="Foe",1,0)*IF($BL$103:$WB$103=AW$116,1,0)*IF($BL$111:$WB$111=AW$115,1,0)*$BL$114:$WB$114*IF($BL$116:$WB$116="Arithmetic",1,0)*$BL120:$WB120*$BL$112:$WB$112)</f>
        <v>#VALUE!</v>
      </c>
      <c r="AX120" s="301" t="e">
        <f t="array" aca="1" ref="AX120" ca="1">SUM(
   IF($BL$102:$WB$102="Friend",1,0)*IF($BL$103:$WB$103=AX$116,1,0)*IF($BL$111:$WB$111=AX$115,1,0)*$BL$115:$WB$115*IF($BL$116:$WB$116="Geometric",1,0)*(POWER($BL120:$WB120,$BL$113:$WB$113)+IF($BL120:$WB120=0,0,-1)))
+SUM(
    IF($BL$102:$WB$102="Foe",1,0)*IF($BL$103:$WB$103=AX$116,1,0)*IF($BL$111:$WB$111=AX$115,1,0)*$BL$114:$WB$114*IF($BL$116:$WB$116="Geometric",1,0)*(POWER($BL120:$WB120,$BL$112:$WB$112)+IF($BL120:$WB120=0,0,-1)))
+SUM(
   IF($BL$102:$WB$102="Friend",1,0)*IF($BL$103:$WB$103=AX$116,1,0)*IF($BL$111:$WB$111=AX$115,1,0)*$BL$115:$WB$115*IF($BL$116:$WB$116="Arithmetic",1,0)*$BL120:$WB120*$BL$113:$WB$113)
+SUM(
    IF($BL$102:$WB$102="Foe",1,0)*IF($BL$103:$WB$103=AX$116,1,0)*IF($BL$111:$WB$111=AX$115,1,0)*$BL$114:$WB$114*IF($BL$116:$WB$116="Arithmetic",1,0)*$BL120:$WB120*$BL$112:$WB$112)</f>
        <v>#VALUE!</v>
      </c>
      <c r="AY120" s="301" t="e">
        <f t="array" aca="1" ref="AY120" ca="1">SUM(
   IF($BL$102:$WB$102="Friend",1,0)*IF($BL$103:$WB$103=AY$116,1,0)*IF($BL$111:$WB$111=AY$115,1,0)*$BL$115:$WB$115*IF($BL$116:$WB$116="Geometric",1,0)*(POWER($BL120:$WB120,$BL$113:$WB$113)+IF($BL120:$WB120=0,0,-1)))
+SUM(
    IF($BL$102:$WB$102="Foe",1,0)*IF($BL$103:$WB$103=AY$116,1,0)*IF($BL$111:$WB$111=AY$115,1,0)*$BL$114:$WB$114*IF($BL$116:$WB$116="Geometric",1,0)*(POWER($BL120:$WB120,$BL$112:$WB$112)+IF($BL120:$WB120=0,0,-1)))
+SUM(
   IF($BL$102:$WB$102="Friend",1,0)*IF($BL$103:$WB$103=AY$116,1,0)*IF($BL$111:$WB$111=AY$115,1,0)*$BL$115:$WB$115*IF($BL$116:$WB$116="Arithmetic",1,0)*$BL120:$WB120*$BL$113:$WB$113)
+SUM(
    IF($BL$102:$WB$102="Foe",1,0)*IF($BL$103:$WB$103=AY$116,1,0)*IF($BL$111:$WB$111=AY$115,1,0)*$BL$114:$WB$114*IF($BL$116:$WB$116="Arithmetic",1,0)*$BL120:$WB120*$BL$112:$WB$112)</f>
        <v>#VALUE!</v>
      </c>
      <c r="AZ120" s="301" t="e">
        <f t="array" aca="1" ref="AZ120" ca="1">SUM(
   IF($BL$102:$WB$102="Friend",1,0)*IF($BL$103:$WB$103=AZ$116,1,0)*IF($BL$111:$WB$111=AZ$115,1,0)*$BL$115:$WB$115*IF($BL$116:$WB$116="Geometric",1,0)*(POWER($BL120:$WB120,$BL$113:$WB$113)+IF($BL120:$WB120=0,0,-1)))
+SUM(
    IF($BL$102:$WB$102="Foe",1,0)*IF($BL$103:$WB$103=AZ$116,1,0)*IF($BL$111:$WB$111=AZ$115,1,0)*$BL$114:$WB$114*IF($BL$116:$WB$116="Geometric",1,0)*(POWER($BL120:$WB120,$BL$112:$WB$112)+IF($BL120:$WB120=0,0,-1)))
+SUM(
   IF($BL$102:$WB$102="Friend",1,0)*IF($BL$103:$WB$103=AZ$116,1,0)*IF($BL$111:$WB$111=AZ$115,1,0)*$BL$115:$WB$115*IF($BL$116:$WB$116="Arithmetic",1,0)*$BL120:$WB120*$BL$113:$WB$113)
+SUM(
    IF($BL$102:$WB$102="Foe",1,0)*IF($BL$103:$WB$103=AZ$116,1,0)*IF($BL$111:$WB$111=AZ$115,1,0)*$BL$114:$WB$114*IF($BL$116:$WB$116="Arithmetic",1,0)*$BL120:$WB120*$BL$112:$WB$112)</f>
        <v>#VALUE!</v>
      </c>
      <c r="BA120" s="301" t="e">
        <f t="array" aca="1" ref="BA120" ca="1">SUM(
   IF($BL$102:$WB$102="Friend",1,0)*IF($BL$103:$WB$103=BA$116,1,0)*IF($BL$111:$WB$111=BA$115,1,0)*$BL$115:$WB$115*IF($BL$116:$WB$116="Geometric",1,0)*(POWER($BL120:$WB120,$BL$113:$WB$113)+IF($BL120:$WB120=0,0,-1)))
+SUM(
    IF($BL$102:$WB$102="Foe",1,0)*IF($BL$103:$WB$103=BA$116,1,0)*IF($BL$111:$WB$111=BA$115,1,0)*$BL$114:$WB$114*IF($BL$116:$WB$116="Geometric",1,0)*(POWER($BL120:$WB120,$BL$112:$WB$112)+IF($BL120:$WB120=0,0,-1)))
+SUM(
   IF($BL$102:$WB$102="Friend",1,0)*IF($BL$103:$WB$103=BA$116,1,0)*IF($BL$111:$WB$111=BA$115,1,0)*$BL$115:$WB$115*IF($BL$116:$WB$116="Arithmetic",1,0)*$BL120:$WB120*$BL$113:$WB$113)
+SUM(
    IF($BL$102:$WB$102="Foe",1,0)*IF($BL$103:$WB$103=BA$116,1,0)*IF($BL$111:$WB$111=BA$115,1,0)*$BL$114:$WB$114*IF($BL$116:$WB$116="Arithmetic",1,0)*$BL120:$WB120*$BL$112:$WB$112)</f>
        <v>#VALUE!</v>
      </c>
      <c r="BB120" s="301" t="e">
        <f t="array" aca="1" ref="BB120" ca="1">SUM(
   IF($BL$102:$WB$102="Friend",1,0)*IF($BL$103:$WB$103=BB$116,1,0)*IF($BL$111:$WB$111=BB$115,1,0)*$BL$115:$WB$115*IF($BL$116:$WB$116="Geometric",1,0)*(POWER($BL120:$WB120,$BL$113:$WB$113)+IF($BL120:$WB120=0,0,-1)))
+SUM(
    IF($BL$102:$WB$102="Foe",1,0)*IF($BL$103:$WB$103=BB$116,1,0)*IF($BL$111:$WB$111=BB$115,1,0)*$BL$114:$WB$114*IF($BL$116:$WB$116="Geometric",1,0)*(POWER($BL120:$WB120,$BL$112:$WB$112)+IF($BL120:$WB120=0,0,-1)))
+SUM(
   IF($BL$102:$WB$102="Friend",1,0)*IF($BL$103:$WB$103=BB$116,1,0)*IF($BL$111:$WB$111=BB$115,1,0)*$BL$115:$WB$115*IF($BL$116:$WB$116="Arithmetic",1,0)*$BL120:$WB120*$BL$113:$WB$113)
+SUM(
    IF($BL$102:$WB$102="Foe",1,0)*IF($BL$103:$WB$103=BB$116,1,0)*IF($BL$111:$WB$111=BB$115,1,0)*$BL$114:$WB$114*IF($BL$116:$WB$116="Arithmetic",1,0)*$BL120:$WB120*$BL$112:$WB$112)</f>
        <v>#VALUE!</v>
      </c>
      <c r="BC120" s="301" t="e">
        <f t="array" aca="1" ref="BC120" ca="1">SUM(
   IF($BL$102:$WB$102="Friend",1,0)*IF($BL$103:$WB$103=BC$116,1,0)*IF($BL$111:$WB$111=BC$115,1,0)*$BL$115:$WB$115*IF($BL$116:$WB$116="Geometric",1,0)*(POWER($BL120:$WB120,$BL$113:$WB$113)+IF($BL120:$WB120=0,0,-1)))
+SUM(
    IF($BL$102:$WB$102="Foe",1,0)*IF($BL$103:$WB$103=BC$116,1,0)*IF($BL$111:$WB$111=BC$115,1,0)*$BL$114:$WB$114*IF($BL$116:$WB$116="Geometric",1,0)*(POWER($BL120:$WB120,$BL$112:$WB$112)+IF($BL120:$WB120=0,0,-1)))
+SUM(
   IF($BL$102:$WB$102="Friend",1,0)*IF($BL$103:$WB$103=BC$116,1,0)*IF($BL$111:$WB$111=BC$115,1,0)*$BL$115:$WB$115*IF($BL$116:$WB$116="Arithmetic",1,0)*$BL120:$WB120*$BL$113:$WB$113)
+SUM(
    IF($BL$102:$WB$102="Foe",1,0)*IF($BL$103:$WB$103=BC$116,1,0)*IF($BL$111:$WB$111=BC$115,1,0)*$BL$114:$WB$114*IF($BL$116:$WB$116="Arithmetic",1,0)*$BL120:$WB120*$BL$112:$WB$112)</f>
        <v>#VALUE!</v>
      </c>
      <c r="BD120" s="301" t="e">
        <f t="array" aca="1" ref="BD120" ca="1">SUM(
   IF($BL$102:$WB$102="Friend",1,0)*IF($BL$103:$WB$103=BD$116,1,0)*IF($BL$111:$WB$111=BD$115,1,0)*$BL$115:$WB$115*IF($BL$116:$WB$116="Geometric",1,0)*(POWER($BL120:$WB120,$BL$113:$WB$113)+IF($BL120:$WB120=0,0,-1)))
+SUM(
    IF($BL$102:$WB$102="Foe",1,0)*IF($BL$103:$WB$103=BD$116,1,0)*IF($BL$111:$WB$111=BD$115,1,0)*$BL$114:$WB$114*IF($BL$116:$WB$116="Geometric",1,0)*(POWER($BL120:$WB120,$BL$112:$WB$112)+IF($BL120:$WB120=0,0,-1)))
+SUM(
   IF($BL$102:$WB$102="Friend",1,0)*IF($BL$103:$WB$103=BD$116,1,0)*IF($BL$111:$WB$111=BD$115,1,0)*$BL$115:$WB$115*IF($BL$116:$WB$116="Arithmetic",1,0)*$BL120:$WB120*$BL$113:$WB$113)
+SUM(
    IF($BL$102:$WB$102="Foe",1,0)*IF($BL$103:$WB$103=BD$116,1,0)*IF($BL$111:$WB$111=BD$115,1,0)*$BL$114:$WB$114*IF($BL$116:$WB$116="Arithmetic",1,0)*$BL120:$WB120*$BL$112:$WB$112)</f>
        <v>#VALUE!</v>
      </c>
      <c r="BE120" s="301" t="e">
        <f t="array" aca="1" ref="BE120" ca="1">SUM(
   IF($BL$102:$WB$102="Friend",1,0)*IF($BL$103:$WB$103=BE$116,1,0)*IF($BL$111:$WB$111=BE$115,1,0)*$BL$115:$WB$115*IF($BL$116:$WB$116="Geometric",1,0)*(POWER($BL120:$WB120,$BL$113:$WB$113)+IF($BL120:$WB120=0,0,-1)))
+SUM(
    IF($BL$102:$WB$102="Foe",1,0)*IF($BL$103:$WB$103=BE$116,1,0)*IF($BL$111:$WB$111=BE$115,1,0)*$BL$114:$WB$114*IF($BL$116:$WB$116="Geometric",1,0)*(POWER($BL120:$WB120,$BL$112:$WB$112)+IF($BL120:$WB120=0,0,-1)))
+SUM(
   IF($BL$102:$WB$102="Friend",1,0)*IF($BL$103:$WB$103=BE$116,1,0)*IF($BL$111:$WB$111=BE$115,1,0)*$BL$115:$WB$115*IF($BL$116:$WB$116="Arithmetic",1,0)*$BL120:$WB120*$BL$113:$WB$113)
+SUM(
    IF($BL$102:$WB$102="Foe",1,0)*IF($BL$103:$WB$103=BE$116,1,0)*IF($BL$111:$WB$111=BE$115,1,0)*$BL$114:$WB$114*IF($BL$116:$WB$116="Arithmetic",1,0)*$BL120:$WB120*$BL$112:$WB$112)</f>
        <v>#VALUE!</v>
      </c>
      <c r="BF120" s="301" t="e">
        <f t="array" aca="1" ref="BF120" ca="1">SUM(
   IF($BL$102:$WB$102="Friend",1,0)*IF($BL$103:$WB$103=BF$116,1,0)*IF($BL$111:$WB$111=BF$115,1,0)*$BL$115:$WB$115*IF($BL$116:$WB$116="Geometric",1,0)*(POWER($BL120:$WB120,$BL$113:$WB$113)+IF($BL120:$WB120=0,0,-1)))
+SUM(
    IF($BL$102:$WB$102="Foe",1,0)*IF($BL$103:$WB$103=BF$116,1,0)*IF($BL$111:$WB$111=BF$115,1,0)*$BL$114:$WB$114*IF($BL$116:$WB$116="Geometric",1,0)*(POWER($BL120:$WB120,$BL$112:$WB$112)+IF($BL120:$WB120=0,0,-1)))
+SUM(
   IF($BL$102:$WB$102="Friend",1,0)*IF($BL$103:$WB$103=BF$116,1,0)*IF($BL$111:$WB$111=BF$115,1,0)*$BL$115:$WB$115*IF($BL$116:$WB$116="Arithmetic",1,0)*$BL120:$WB120*$BL$113:$WB$113)
+SUM(
    IF($BL$102:$WB$102="Foe",1,0)*IF($BL$103:$WB$103=BF$116,1,0)*IF($BL$111:$WB$111=BF$115,1,0)*$BL$114:$WB$114*IF($BL$116:$WB$116="Arithmetic",1,0)*$BL120:$WB120*$BL$112:$WB$112)</f>
        <v>#VALUE!</v>
      </c>
      <c r="BG120" s="301" t="e">
        <f t="array" aca="1" ref="BG120" ca="1">SUM(
   IF($BL$102:$WB$102="Friend",1,0)*IF($BL$103:$WB$103=BG$116,1,0)*IF($BL$111:$WB$111=BG$115,1,0)*$BL$115:$WB$115*IF($BL$116:$WB$116="Geometric",1,0)*(POWER($BL120:$WB120,$BL$113:$WB$113)+IF($BL120:$WB120=0,0,-1)))
+SUM(
    IF($BL$102:$WB$102="Foe",1,0)*IF($BL$103:$WB$103=BG$116,1,0)*IF($BL$111:$WB$111=BG$115,1,0)*$BL$114:$WB$114*IF($BL$116:$WB$116="Geometric",1,0)*(POWER($BL120:$WB120,$BL$112:$WB$112)+IF($BL120:$WB120=0,0,-1)))
+SUM(
   IF($BL$102:$WB$102="Friend",1,0)*IF($BL$103:$WB$103=BG$116,1,0)*IF($BL$111:$WB$111=BG$115,1,0)*$BL$115:$WB$115*IF($BL$116:$WB$116="Arithmetic",1,0)*$BL120:$WB120*$BL$113:$WB$113)
+SUM(
    IF($BL$102:$WB$102="Foe",1,0)*IF($BL$103:$WB$103=BG$116,1,0)*IF($BL$111:$WB$111=BG$115,1,0)*$BL$114:$WB$114*IF($BL$116:$WB$116="Arithmetic",1,0)*$BL120:$WB120*$BL$112:$WB$112)</f>
        <v>#VALUE!</v>
      </c>
      <c r="BH120" s="301" t="e">
        <f t="array" aca="1" ref="BH120" ca="1">SUM(
   IF($BL$102:$WB$102="Friend",1,0)*IF($BL$103:$WB$103=BH$116,1,0)*IF($BL$111:$WB$111=BH$115,1,0)*$BL$115:$WB$115*IF($BL$116:$WB$116="Geometric",1,0)*(POWER($BL120:$WB120,$BL$113:$WB$113)+IF($BL120:$WB120=0,0,-1)))
+SUM(
    IF($BL$102:$WB$102="Foe",1,0)*IF($BL$103:$WB$103=BH$116,1,0)*IF($BL$111:$WB$111=BH$115,1,0)*$BL$114:$WB$114*IF($BL$116:$WB$116="Geometric",1,0)*(POWER($BL120:$WB120,$BL$112:$WB$112)+IF($BL120:$WB120=0,0,-1)))
+SUM(
   IF($BL$102:$WB$102="Friend",1,0)*IF($BL$103:$WB$103=BH$116,1,0)*IF($BL$111:$WB$111=BH$115,1,0)*$BL$115:$WB$115*IF($BL$116:$WB$116="Arithmetic",1,0)*$BL120:$WB120*$BL$113:$WB$113)
+SUM(
    IF($BL$102:$WB$102="Foe",1,0)*IF($BL$103:$WB$103=BH$116,1,0)*IF($BL$111:$WB$111=BH$115,1,0)*$BL$114:$WB$114*IF($BL$116:$WB$116="Arithmetic",1,0)*$BL120:$WB120*$BL$112:$WB$112)</f>
        <v>#VALUE!</v>
      </c>
      <c r="BK120" s="109"/>
      <c r="BL120" s="301" t="e">
        <f t="shared" ref="BL120:LF120" ca="1" si="91">IF(BL$106="Turn-based",
IF($A120&lt;BL$109,0,IF(MOD($A120,BL$109)&lt;BL$110,1,0)),
1)*MIN(ROUNDUP(MAX(0,RAND()-(1-BL$107)),0),1)*(IF(BL$108&lt;0,1+BL$108,BL$108))</f>
        <v>#VALUE!</v>
      </c>
      <c r="BM120" s="301" t="e">
        <f t="shared" ca="1" si="91"/>
        <v>#VALUE!</v>
      </c>
      <c r="BN120" s="301" t="e">
        <f t="shared" ca="1" si="91"/>
        <v>#VALUE!</v>
      </c>
      <c r="BO120" s="301" t="e">
        <f t="shared" ca="1" si="91"/>
        <v>#VALUE!</v>
      </c>
      <c r="BP120" s="301" t="e">
        <f t="shared" ca="1" si="91"/>
        <v>#VALUE!</v>
      </c>
      <c r="BQ120" s="301" t="e">
        <f t="shared" ca="1" si="91"/>
        <v>#VALUE!</v>
      </c>
      <c r="BR120" s="301" t="e">
        <f t="shared" ca="1" si="91"/>
        <v>#VALUE!</v>
      </c>
      <c r="BS120" s="301" t="e">
        <f t="shared" ca="1" si="91"/>
        <v>#VALUE!</v>
      </c>
      <c r="BT120" s="301" t="e">
        <f t="shared" ca="1" si="91"/>
        <v>#VALUE!</v>
      </c>
      <c r="BU120" s="301" t="e">
        <f t="shared" ca="1" si="91"/>
        <v>#VALUE!</v>
      </c>
      <c r="BV120" s="301" t="e">
        <f t="shared" ca="1" si="91"/>
        <v>#VALUE!</v>
      </c>
      <c r="BW120" s="301" t="e">
        <f t="shared" ca="1" si="91"/>
        <v>#VALUE!</v>
      </c>
      <c r="BX120" s="301" t="e">
        <f t="shared" ca="1" si="91"/>
        <v>#VALUE!</v>
      </c>
      <c r="BY120" s="301" t="e">
        <f t="shared" ca="1" si="91"/>
        <v>#VALUE!</v>
      </c>
      <c r="BZ120" s="301" t="e">
        <f t="shared" ca="1" si="91"/>
        <v>#VALUE!</v>
      </c>
      <c r="CA120" s="301" t="e">
        <f t="shared" ca="1" si="91"/>
        <v>#VALUE!</v>
      </c>
      <c r="CB120" s="301" t="e">
        <f t="shared" ca="1" si="91"/>
        <v>#VALUE!</v>
      </c>
      <c r="CC120" s="301" t="e">
        <f t="shared" ca="1" si="91"/>
        <v>#VALUE!</v>
      </c>
      <c r="CD120" s="301" t="e">
        <f t="shared" ca="1" si="91"/>
        <v>#VALUE!</v>
      </c>
      <c r="CE120" s="301" t="e">
        <f t="shared" ca="1" si="91"/>
        <v>#VALUE!</v>
      </c>
      <c r="CF120" s="301" t="e">
        <f t="shared" ca="1" si="91"/>
        <v>#VALUE!</v>
      </c>
      <c r="CG120" s="301" t="e">
        <f t="shared" ca="1" si="91"/>
        <v>#VALUE!</v>
      </c>
      <c r="CH120" s="301" t="e">
        <f t="shared" ca="1" si="91"/>
        <v>#VALUE!</v>
      </c>
      <c r="CI120" s="301" t="e">
        <f t="shared" ca="1" si="91"/>
        <v>#VALUE!</v>
      </c>
      <c r="CJ120" s="301" t="e">
        <f t="shared" ca="1" si="91"/>
        <v>#VALUE!</v>
      </c>
      <c r="CK120" s="301" t="e">
        <f t="shared" ca="1" si="91"/>
        <v>#VALUE!</v>
      </c>
      <c r="CL120" s="301" t="e">
        <f t="shared" ca="1" si="91"/>
        <v>#VALUE!</v>
      </c>
      <c r="CM120" s="301" t="e">
        <f t="shared" ca="1" si="91"/>
        <v>#VALUE!</v>
      </c>
      <c r="CN120" s="301" t="e">
        <f t="shared" ca="1" si="91"/>
        <v>#VALUE!</v>
      </c>
      <c r="CO120" s="301" t="e">
        <f t="shared" ca="1" si="91"/>
        <v>#VALUE!</v>
      </c>
      <c r="CP120" s="301" t="e">
        <f t="shared" ca="1" si="91"/>
        <v>#VALUE!</v>
      </c>
      <c r="CQ120" s="301" t="e">
        <f t="shared" ca="1" si="91"/>
        <v>#VALUE!</v>
      </c>
      <c r="CR120" s="301" t="e">
        <f t="shared" ca="1" si="91"/>
        <v>#VALUE!</v>
      </c>
      <c r="CS120" s="301" t="e">
        <f t="shared" ca="1" si="91"/>
        <v>#VALUE!</v>
      </c>
      <c r="CT120" s="301" t="e">
        <f t="shared" ca="1" si="91"/>
        <v>#VALUE!</v>
      </c>
      <c r="CU120" s="301" t="e">
        <f t="shared" ca="1" si="91"/>
        <v>#VALUE!</v>
      </c>
      <c r="CV120" s="301" t="e">
        <f t="shared" ca="1" si="91"/>
        <v>#VALUE!</v>
      </c>
      <c r="CW120" s="301" t="e">
        <f t="shared" ca="1" si="91"/>
        <v>#VALUE!</v>
      </c>
      <c r="CX120" s="301" t="e">
        <f t="shared" ca="1" si="91"/>
        <v>#VALUE!</v>
      </c>
      <c r="CY120" s="301" t="e">
        <f t="shared" ca="1" si="91"/>
        <v>#VALUE!</v>
      </c>
      <c r="CZ120" s="301" t="e">
        <f t="shared" ca="1" si="91"/>
        <v>#VALUE!</v>
      </c>
      <c r="DA120" s="301" t="e">
        <f t="shared" ca="1" si="91"/>
        <v>#VALUE!</v>
      </c>
      <c r="DB120" s="301" t="e">
        <f t="shared" ca="1" si="91"/>
        <v>#VALUE!</v>
      </c>
      <c r="DC120" s="301" t="e">
        <f t="shared" ca="1" si="91"/>
        <v>#VALUE!</v>
      </c>
      <c r="DD120" s="301" t="e">
        <f t="shared" ca="1" si="91"/>
        <v>#VALUE!</v>
      </c>
      <c r="DE120" s="301" t="e">
        <f t="shared" ca="1" si="91"/>
        <v>#VALUE!</v>
      </c>
      <c r="DF120" s="301" t="e">
        <f t="shared" ca="1" si="91"/>
        <v>#VALUE!</v>
      </c>
      <c r="DG120" s="301" t="e">
        <f t="shared" ca="1" si="91"/>
        <v>#VALUE!</v>
      </c>
      <c r="DH120" s="301" t="e">
        <f t="shared" ca="1" si="91"/>
        <v>#VALUE!</v>
      </c>
      <c r="DI120" s="301" t="e">
        <f t="shared" ca="1" si="91"/>
        <v>#VALUE!</v>
      </c>
      <c r="DJ120" s="301" t="e">
        <f t="shared" ca="1" si="91"/>
        <v>#VALUE!</v>
      </c>
      <c r="DK120" s="301" t="e">
        <f t="shared" ca="1" si="91"/>
        <v>#VALUE!</v>
      </c>
      <c r="DL120" s="301" t="e">
        <f t="shared" ca="1" si="91"/>
        <v>#VALUE!</v>
      </c>
      <c r="DM120" s="301" t="e">
        <f t="shared" ca="1" si="91"/>
        <v>#VALUE!</v>
      </c>
      <c r="DN120" s="301" t="e">
        <f t="shared" ca="1" si="91"/>
        <v>#VALUE!</v>
      </c>
      <c r="DO120" s="301" t="e">
        <f t="shared" ca="1" si="91"/>
        <v>#VALUE!</v>
      </c>
      <c r="DP120" s="301" t="e">
        <f t="shared" ca="1" si="91"/>
        <v>#VALUE!</v>
      </c>
      <c r="DQ120" s="301" t="e">
        <f t="shared" ca="1" si="91"/>
        <v>#VALUE!</v>
      </c>
      <c r="DR120" s="301" t="e">
        <f t="shared" ca="1" si="91"/>
        <v>#VALUE!</v>
      </c>
      <c r="DS120" s="301" t="e">
        <f t="shared" ca="1" si="91"/>
        <v>#VALUE!</v>
      </c>
      <c r="DT120" s="301" t="e">
        <f t="shared" ca="1" si="91"/>
        <v>#VALUE!</v>
      </c>
      <c r="DU120" s="301" t="e">
        <f t="shared" ca="1" si="91"/>
        <v>#VALUE!</v>
      </c>
      <c r="DV120" s="301" t="e">
        <f t="shared" ca="1" si="91"/>
        <v>#VALUE!</v>
      </c>
      <c r="DW120" s="301" t="e">
        <f t="shared" ca="1" si="91"/>
        <v>#VALUE!</v>
      </c>
      <c r="DX120" s="301" t="e">
        <f t="shared" ca="1" si="91"/>
        <v>#VALUE!</v>
      </c>
      <c r="DY120" s="301" t="e">
        <f t="shared" ca="1" si="91"/>
        <v>#VALUE!</v>
      </c>
      <c r="DZ120" s="301" t="e">
        <f t="shared" ca="1" si="91"/>
        <v>#VALUE!</v>
      </c>
      <c r="EA120" s="301" t="e">
        <f t="shared" ca="1" si="91"/>
        <v>#VALUE!</v>
      </c>
      <c r="EB120" s="301" t="e">
        <f t="shared" ca="1" si="91"/>
        <v>#VALUE!</v>
      </c>
      <c r="EC120" s="301" t="e">
        <f t="shared" ca="1" si="91"/>
        <v>#VALUE!</v>
      </c>
      <c r="ED120" s="301" t="e">
        <f t="shared" ca="1" si="91"/>
        <v>#VALUE!</v>
      </c>
      <c r="EE120" s="301" t="e">
        <f t="shared" ca="1" si="91"/>
        <v>#VALUE!</v>
      </c>
      <c r="EF120" s="301" t="e">
        <f t="shared" ca="1" si="91"/>
        <v>#VALUE!</v>
      </c>
      <c r="EG120" s="301" t="e">
        <f t="shared" ca="1" si="91"/>
        <v>#VALUE!</v>
      </c>
      <c r="EH120" s="301" t="e">
        <f t="shared" ca="1" si="91"/>
        <v>#VALUE!</v>
      </c>
      <c r="EI120" s="301" t="e">
        <f t="shared" ca="1" si="91"/>
        <v>#VALUE!</v>
      </c>
      <c r="EJ120" s="301" t="e">
        <f t="shared" ca="1" si="91"/>
        <v>#VALUE!</v>
      </c>
      <c r="EK120" s="301" t="e">
        <f t="shared" ca="1" si="91"/>
        <v>#VALUE!</v>
      </c>
      <c r="EL120" s="301" t="e">
        <f t="shared" ca="1" si="91"/>
        <v>#VALUE!</v>
      </c>
      <c r="EM120" s="301" t="e">
        <f t="shared" ca="1" si="91"/>
        <v>#VALUE!</v>
      </c>
      <c r="EN120" s="301" t="e">
        <f t="shared" ca="1" si="91"/>
        <v>#VALUE!</v>
      </c>
      <c r="EO120" s="301" t="e">
        <f t="shared" ca="1" si="91"/>
        <v>#VALUE!</v>
      </c>
      <c r="EP120" s="301" t="e">
        <f t="shared" ca="1" si="91"/>
        <v>#VALUE!</v>
      </c>
      <c r="EQ120" s="301" t="e">
        <f t="shared" ca="1" si="91"/>
        <v>#VALUE!</v>
      </c>
      <c r="ER120" s="301" t="e">
        <f t="shared" ca="1" si="91"/>
        <v>#VALUE!</v>
      </c>
      <c r="ES120" s="301" t="e">
        <f t="shared" ca="1" si="91"/>
        <v>#VALUE!</v>
      </c>
      <c r="ET120" s="301" t="e">
        <f t="shared" ca="1" si="91"/>
        <v>#VALUE!</v>
      </c>
      <c r="EU120" s="301" t="e">
        <f t="shared" ca="1" si="91"/>
        <v>#VALUE!</v>
      </c>
      <c r="EV120" s="301" t="e">
        <f t="shared" ca="1" si="91"/>
        <v>#VALUE!</v>
      </c>
      <c r="EW120" s="301" t="e">
        <f t="shared" ca="1" si="91"/>
        <v>#VALUE!</v>
      </c>
      <c r="EX120" s="301" t="e">
        <f t="shared" ca="1" si="91"/>
        <v>#VALUE!</v>
      </c>
      <c r="EY120" s="301" t="e">
        <f t="shared" ca="1" si="91"/>
        <v>#VALUE!</v>
      </c>
      <c r="EZ120" s="301" t="e">
        <f t="shared" ca="1" si="91"/>
        <v>#VALUE!</v>
      </c>
      <c r="FA120" s="301" t="e">
        <f t="shared" ca="1" si="91"/>
        <v>#VALUE!</v>
      </c>
      <c r="FB120" s="301" t="e">
        <f t="shared" ca="1" si="91"/>
        <v>#VALUE!</v>
      </c>
      <c r="FC120" s="301" t="e">
        <f t="shared" ca="1" si="91"/>
        <v>#VALUE!</v>
      </c>
      <c r="FD120" s="301" t="e">
        <f t="shared" ca="1" si="91"/>
        <v>#VALUE!</v>
      </c>
      <c r="FE120" s="301" t="e">
        <f t="shared" ca="1" si="91"/>
        <v>#VALUE!</v>
      </c>
      <c r="FF120" s="301" t="e">
        <f t="shared" ca="1" si="91"/>
        <v>#VALUE!</v>
      </c>
      <c r="FG120" s="301" t="e">
        <f t="shared" ca="1" si="91"/>
        <v>#VALUE!</v>
      </c>
      <c r="FH120" s="301" t="e">
        <f t="shared" ca="1" si="91"/>
        <v>#VALUE!</v>
      </c>
      <c r="FI120" s="301" t="e">
        <f t="shared" ca="1" si="91"/>
        <v>#VALUE!</v>
      </c>
      <c r="FJ120" s="301" t="e">
        <f t="shared" ca="1" si="91"/>
        <v>#VALUE!</v>
      </c>
      <c r="FK120" s="301" t="e">
        <f t="shared" ca="1" si="91"/>
        <v>#VALUE!</v>
      </c>
      <c r="FL120" s="301" t="e">
        <f t="shared" ca="1" si="91"/>
        <v>#VALUE!</v>
      </c>
      <c r="FM120" s="301" t="e">
        <f t="shared" ca="1" si="91"/>
        <v>#VALUE!</v>
      </c>
      <c r="FN120" s="301" t="e">
        <f t="shared" ca="1" si="91"/>
        <v>#VALUE!</v>
      </c>
      <c r="FO120" s="301" t="e">
        <f t="shared" ca="1" si="91"/>
        <v>#VALUE!</v>
      </c>
      <c r="FP120" s="301" t="e">
        <f t="shared" ca="1" si="91"/>
        <v>#VALUE!</v>
      </c>
      <c r="FQ120" s="301" t="e">
        <f t="shared" ca="1" si="91"/>
        <v>#VALUE!</v>
      </c>
      <c r="FR120" s="301" t="e">
        <f t="shared" ca="1" si="91"/>
        <v>#VALUE!</v>
      </c>
      <c r="FS120" s="301" t="e">
        <f t="shared" ca="1" si="91"/>
        <v>#VALUE!</v>
      </c>
      <c r="FT120" s="301" t="e">
        <f t="shared" ca="1" si="91"/>
        <v>#VALUE!</v>
      </c>
      <c r="FU120" s="301" t="e">
        <f t="shared" ca="1" si="91"/>
        <v>#VALUE!</v>
      </c>
      <c r="FV120" s="301" t="e">
        <f t="shared" ca="1" si="91"/>
        <v>#VALUE!</v>
      </c>
      <c r="FW120" s="301" t="e">
        <f t="shared" ca="1" si="91"/>
        <v>#VALUE!</v>
      </c>
      <c r="FX120" s="301" t="e">
        <f t="shared" ca="1" si="91"/>
        <v>#VALUE!</v>
      </c>
      <c r="FY120" s="301" t="e">
        <f t="shared" ca="1" si="91"/>
        <v>#VALUE!</v>
      </c>
      <c r="FZ120" s="301" t="e">
        <f t="shared" ca="1" si="91"/>
        <v>#VALUE!</v>
      </c>
      <c r="GA120" s="301" t="e">
        <f t="shared" ca="1" si="91"/>
        <v>#VALUE!</v>
      </c>
      <c r="GB120" s="301" t="e">
        <f t="shared" ca="1" si="91"/>
        <v>#VALUE!</v>
      </c>
      <c r="GC120" s="301" t="e">
        <f t="shared" ca="1" si="91"/>
        <v>#VALUE!</v>
      </c>
      <c r="GD120" s="301" t="e">
        <f t="shared" ca="1" si="91"/>
        <v>#VALUE!</v>
      </c>
      <c r="GE120" s="301" t="e">
        <f t="shared" ca="1" si="91"/>
        <v>#VALUE!</v>
      </c>
      <c r="GF120" s="301" t="e">
        <f t="shared" ca="1" si="91"/>
        <v>#VALUE!</v>
      </c>
      <c r="GG120" s="301" t="e">
        <f t="shared" ca="1" si="91"/>
        <v>#VALUE!</v>
      </c>
      <c r="GH120" s="301" t="e">
        <f t="shared" ca="1" si="91"/>
        <v>#VALUE!</v>
      </c>
      <c r="GI120" s="301" t="e">
        <f t="shared" ca="1" si="91"/>
        <v>#VALUE!</v>
      </c>
      <c r="GJ120" s="301" t="e">
        <f t="shared" ca="1" si="91"/>
        <v>#VALUE!</v>
      </c>
      <c r="GK120" s="301" t="e">
        <f t="shared" ca="1" si="91"/>
        <v>#VALUE!</v>
      </c>
      <c r="GL120" s="301" t="e">
        <f t="shared" ca="1" si="91"/>
        <v>#VALUE!</v>
      </c>
      <c r="GM120" s="301" t="e">
        <f t="shared" ca="1" si="91"/>
        <v>#VALUE!</v>
      </c>
      <c r="GN120" s="301" t="e">
        <f t="shared" ca="1" si="91"/>
        <v>#VALUE!</v>
      </c>
      <c r="GO120" s="301" t="e">
        <f t="shared" ca="1" si="91"/>
        <v>#VALUE!</v>
      </c>
      <c r="GP120" s="301" t="e">
        <f t="shared" ca="1" si="91"/>
        <v>#VALUE!</v>
      </c>
      <c r="GQ120" s="301" t="e">
        <f t="shared" ca="1" si="91"/>
        <v>#VALUE!</v>
      </c>
      <c r="GR120" s="301" t="e">
        <f t="shared" ca="1" si="91"/>
        <v>#VALUE!</v>
      </c>
      <c r="GS120" s="301" t="e">
        <f t="shared" ca="1" si="91"/>
        <v>#VALUE!</v>
      </c>
      <c r="GT120" s="301" t="e">
        <f t="shared" ca="1" si="91"/>
        <v>#VALUE!</v>
      </c>
      <c r="GU120" s="301" t="e">
        <f t="shared" ca="1" si="91"/>
        <v>#VALUE!</v>
      </c>
      <c r="GV120" s="301" t="e">
        <f t="shared" ca="1" si="91"/>
        <v>#VALUE!</v>
      </c>
      <c r="GW120" s="301" t="e">
        <f t="shared" ca="1" si="91"/>
        <v>#VALUE!</v>
      </c>
      <c r="GX120" s="301" t="e">
        <f t="shared" ca="1" si="91"/>
        <v>#VALUE!</v>
      </c>
      <c r="GY120" s="301" t="e">
        <f t="shared" ca="1" si="91"/>
        <v>#VALUE!</v>
      </c>
      <c r="GZ120" s="301" t="e">
        <f t="shared" ca="1" si="91"/>
        <v>#VALUE!</v>
      </c>
      <c r="HA120" s="301" t="e">
        <f t="shared" ca="1" si="91"/>
        <v>#VALUE!</v>
      </c>
      <c r="HB120" s="301" t="e">
        <f t="shared" ca="1" si="91"/>
        <v>#VALUE!</v>
      </c>
      <c r="HC120" s="301" t="e">
        <f t="shared" ca="1" si="91"/>
        <v>#VALUE!</v>
      </c>
      <c r="HD120" s="301" t="e">
        <f t="shared" ca="1" si="91"/>
        <v>#VALUE!</v>
      </c>
      <c r="HE120" s="301" t="e">
        <f t="shared" ca="1" si="91"/>
        <v>#VALUE!</v>
      </c>
      <c r="HF120" s="301" t="e">
        <f t="shared" ca="1" si="91"/>
        <v>#VALUE!</v>
      </c>
      <c r="HG120" s="301" t="e">
        <f t="shared" ca="1" si="91"/>
        <v>#VALUE!</v>
      </c>
      <c r="HH120" s="301" t="e">
        <f t="shared" ca="1" si="91"/>
        <v>#VALUE!</v>
      </c>
      <c r="HI120" s="301" t="e">
        <f t="shared" ca="1" si="91"/>
        <v>#VALUE!</v>
      </c>
      <c r="HJ120" s="301" t="e">
        <f t="shared" ca="1" si="91"/>
        <v>#VALUE!</v>
      </c>
      <c r="HK120" s="301" t="e">
        <f t="shared" ca="1" si="91"/>
        <v>#VALUE!</v>
      </c>
      <c r="HL120" s="301" t="e">
        <f t="shared" ca="1" si="91"/>
        <v>#VALUE!</v>
      </c>
      <c r="HM120" s="301" t="e">
        <f t="shared" ca="1" si="91"/>
        <v>#VALUE!</v>
      </c>
      <c r="HN120" s="301" t="e">
        <f t="shared" ca="1" si="91"/>
        <v>#VALUE!</v>
      </c>
      <c r="HO120" s="301" t="e">
        <f t="shared" ca="1" si="91"/>
        <v>#VALUE!</v>
      </c>
      <c r="HP120" s="301" t="e">
        <f t="shared" ca="1" si="91"/>
        <v>#VALUE!</v>
      </c>
      <c r="HQ120" s="301" t="e">
        <f t="shared" ca="1" si="91"/>
        <v>#VALUE!</v>
      </c>
      <c r="HR120" s="301" t="e">
        <f t="shared" ca="1" si="91"/>
        <v>#VALUE!</v>
      </c>
      <c r="HS120" s="301" t="e">
        <f t="shared" ca="1" si="91"/>
        <v>#VALUE!</v>
      </c>
      <c r="HT120" s="301" t="e">
        <f t="shared" ca="1" si="91"/>
        <v>#VALUE!</v>
      </c>
      <c r="HU120" s="301" t="e">
        <f t="shared" ca="1" si="91"/>
        <v>#VALUE!</v>
      </c>
      <c r="HV120" s="301" t="e">
        <f t="shared" ca="1" si="91"/>
        <v>#VALUE!</v>
      </c>
      <c r="HW120" s="301" t="e">
        <f t="shared" ca="1" si="91"/>
        <v>#VALUE!</v>
      </c>
      <c r="HX120" s="301" t="e">
        <f t="shared" ca="1" si="91"/>
        <v>#VALUE!</v>
      </c>
      <c r="HY120" s="301" t="e">
        <f t="shared" ca="1" si="91"/>
        <v>#VALUE!</v>
      </c>
      <c r="HZ120" s="301" t="e">
        <f t="shared" ca="1" si="91"/>
        <v>#VALUE!</v>
      </c>
      <c r="IA120" s="301" t="e">
        <f t="shared" ca="1" si="91"/>
        <v>#VALUE!</v>
      </c>
      <c r="IB120" s="301" t="e">
        <f t="shared" ca="1" si="91"/>
        <v>#VALUE!</v>
      </c>
      <c r="IC120" s="301" t="e">
        <f t="shared" ca="1" si="91"/>
        <v>#VALUE!</v>
      </c>
      <c r="ID120" s="301" t="e">
        <f t="shared" ca="1" si="91"/>
        <v>#VALUE!</v>
      </c>
      <c r="IE120" s="301" t="e">
        <f t="shared" ca="1" si="91"/>
        <v>#VALUE!</v>
      </c>
      <c r="IF120" s="301" t="e">
        <f t="shared" ca="1" si="91"/>
        <v>#VALUE!</v>
      </c>
      <c r="IG120" s="301" t="e">
        <f t="shared" ca="1" si="91"/>
        <v>#VALUE!</v>
      </c>
      <c r="IH120" s="301" t="e">
        <f t="shared" ca="1" si="91"/>
        <v>#VALUE!</v>
      </c>
      <c r="II120" s="301" t="e">
        <f t="shared" ca="1" si="91"/>
        <v>#VALUE!</v>
      </c>
      <c r="IJ120" s="301" t="e">
        <f t="shared" ca="1" si="91"/>
        <v>#VALUE!</v>
      </c>
      <c r="IK120" s="301" t="e">
        <f t="shared" ca="1" si="91"/>
        <v>#VALUE!</v>
      </c>
      <c r="IL120" s="301" t="e">
        <f t="shared" ca="1" si="91"/>
        <v>#VALUE!</v>
      </c>
      <c r="IM120" s="301" t="e">
        <f t="shared" ca="1" si="91"/>
        <v>#VALUE!</v>
      </c>
      <c r="IN120" s="301" t="e">
        <f t="shared" ca="1" si="91"/>
        <v>#VALUE!</v>
      </c>
      <c r="IO120" s="301" t="e">
        <f t="shared" ca="1" si="91"/>
        <v>#VALUE!</v>
      </c>
      <c r="IP120" s="301" t="e">
        <f t="shared" ca="1" si="91"/>
        <v>#VALUE!</v>
      </c>
      <c r="IQ120" s="301" t="e">
        <f t="shared" ca="1" si="91"/>
        <v>#VALUE!</v>
      </c>
      <c r="IR120" s="301" t="e">
        <f t="shared" ca="1" si="91"/>
        <v>#VALUE!</v>
      </c>
      <c r="IS120" s="301" t="e">
        <f t="shared" ca="1" si="91"/>
        <v>#VALUE!</v>
      </c>
      <c r="IT120" s="301" t="e">
        <f t="shared" ca="1" si="91"/>
        <v>#VALUE!</v>
      </c>
      <c r="IU120" s="301" t="e">
        <f t="shared" ca="1" si="91"/>
        <v>#VALUE!</v>
      </c>
      <c r="IV120" s="301" t="e">
        <f t="shared" ca="1" si="91"/>
        <v>#VALUE!</v>
      </c>
      <c r="IW120" s="301" t="e">
        <f t="shared" ca="1" si="91"/>
        <v>#VALUE!</v>
      </c>
      <c r="IX120" s="301" t="e">
        <f t="shared" ca="1" si="91"/>
        <v>#VALUE!</v>
      </c>
      <c r="IY120" s="301" t="e">
        <f t="shared" ca="1" si="91"/>
        <v>#VALUE!</v>
      </c>
      <c r="IZ120" s="301" t="e">
        <f t="shared" ca="1" si="91"/>
        <v>#VALUE!</v>
      </c>
      <c r="JA120" s="301" t="e">
        <f t="shared" ca="1" si="91"/>
        <v>#VALUE!</v>
      </c>
      <c r="JB120" s="301" t="e">
        <f t="shared" ca="1" si="91"/>
        <v>#VALUE!</v>
      </c>
      <c r="JC120" s="301" t="e">
        <f t="shared" ca="1" si="91"/>
        <v>#VALUE!</v>
      </c>
      <c r="JD120" s="301" t="e">
        <f t="shared" ca="1" si="91"/>
        <v>#VALUE!</v>
      </c>
      <c r="JE120" s="301" t="e">
        <f t="shared" ca="1" si="91"/>
        <v>#VALUE!</v>
      </c>
      <c r="JF120" s="301" t="e">
        <f t="shared" ca="1" si="91"/>
        <v>#VALUE!</v>
      </c>
      <c r="JG120" s="301" t="e">
        <f t="shared" ca="1" si="91"/>
        <v>#VALUE!</v>
      </c>
      <c r="JH120" s="301" t="e">
        <f t="shared" ca="1" si="91"/>
        <v>#VALUE!</v>
      </c>
      <c r="JI120" s="301" t="e">
        <f t="shared" ca="1" si="91"/>
        <v>#VALUE!</v>
      </c>
      <c r="JJ120" s="301" t="e">
        <f t="shared" ca="1" si="91"/>
        <v>#VALUE!</v>
      </c>
      <c r="JK120" s="301" t="e">
        <f t="shared" ca="1" si="91"/>
        <v>#VALUE!</v>
      </c>
      <c r="JL120" s="301" t="e">
        <f t="shared" ca="1" si="91"/>
        <v>#VALUE!</v>
      </c>
      <c r="JM120" s="301" t="e">
        <f t="shared" ca="1" si="91"/>
        <v>#VALUE!</v>
      </c>
      <c r="JN120" s="301" t="e">
        <f t="shared" ca="1" si="91"/>
        <v>#VALUE!</v>
      </c>
      <c r="JO120" s="301" t="e">
        <f t="shared" ca="1" si="91"/>
        <v>#VALUE!</v>
      </c>
      <c r="JP120" s="301" t="e">
        <f t="shared" ca="1" si="91"/>
        <v>#VALUE!</v>
      </c>
      <c r="JQ120" s="301" t="e">
        <f t="shared" ca="1" si="91"/>
        <v>#VALUE!</v>
      </c>
      <c r="JR120" s="301" t="e">
        <f t="shared" ca="1" si="91"/>
        <v>#VALUE!</v>
      </c>
      <c r="JS120" s="301" t="e">
        <f t="shared" ca="1" si="91"/>
        <v>#VALUE!</v>
      </c>
      <c r="JT120" s="301" t="e">
        <f t="shared" ca="1" si="91"/>
        <v>#VALUE!</v>
      </c>
      <c r="JU120" s="301" t="e">
        <f t="shared" ca="1" si="91"/>
        <v>#VALUE!</v>
      </c>
      <c r="JV120" s="301" t="e">
        <f t="shared" ca="1" si="91"/>
        <v>#VALUE!</v>
      </c>
      <c r="JW120" s="301" t="e">
        <f t="shared" ca="1" si="91"/>
        <v>#VALUE!</v>
      </c>
      <c r="JX120" s="301" t="e">
        <f t="shared" ca="1" si="91"/>
        <v>#VALUE!</v>
      </c>
      <c r="JY120" s="301" t="e">
        <f t="shared" ca="1" si="91"/>
        <v>#VALUE!</v>
      </c>
      <c r="JZ120" s="301" t="e">
        <f t="shared" ca="1" si="91"/>
        <v>#VALUE!</v>
      </c>
      <c r="KA120" s="301" t="e">
        <f t="shared" ca="1" si="91"/>
        <v>#VALUE!</v>
      </c>
      <c r="KB120" s="301" t="e">
        <f t="shared" ca="1" si="91"/>
        <v>#VALUE!</v>
      </c>
      <c r="KC120" s="301" t="e">
        <f t="shared" ca="1" si="91"/>
        <v>#VALUE!</v>
      </c>
      <c r="KD120" s="301" t="e">
        <f t="shared" ca="1" si="91"/>
        <v>#VALUE!</v>
      </c>
      <c r="KE120" s="301" t="e">
        <f t="shared" ca="1" si="91"/>
        <v>#VALUE!</v>
      </c>
      <c r="KF120" s="301" t="e">
        <f t="shared" ca="1" si="91"/>
        <v>#VALUE!</v>
      </c>
      <c r="KG120" s="301" t="e">
        <f t="shared" ca="1" si="91"/>
        <v>#VALUE!</v>
      </c>
      <c r="KH120" s="301" t="e">
        <f t="shared" ca="1" si="91"/>
        <v>#VALUE!</v>
      </c>
      <c r="KI120" s="301" t="e">
        <f t="shared" ca="1" si="91"/>
        <v>#VALUE!</v>
      </c>
      <c r="KJ120" s="301" t="e">
        <f t="shared" ca="1" si="91"/>
        <v>#VALUE!</v>
      </c>
      <c r="KK120" s="301" t="e">
        <f t="shared" ca="1" si="91"/>
        <v>#VALUE!</v>
      </c>
      <c r="KL120" s="301" t="e">
        <f t="shared" ca="1" si="91"/>
        <v>#VALUE!</v>
      </c>
      <c r="KM120" s="301" t="e">
        <f t="shared" ca="1" si="91"/>
        <v>#VALUE!</v>
      </c>
      <c r="KN120" s="301" t="e">
        <f t="shared" ca="1" si="91"/>
        <v>#VALUE!</v>
      </c>
      <c r="KO120" s="301" t="e">
        <f t="shared" ca="1" si="91"/>
        <v>#VALUE!</v>
      </c>
      <c r="KP120" s="301" t="e">
        <f t="shared" ca="1" si="91"/>
        <v>#VALUE!</v>
      </c>
      <c r="KQ120" s="301" t="e">
        <f t="shared" ca="1" si="91"/>
        <v>#VALUE!</v>
      </c>
      <c r="KR120" s="301" t="e">
        <f t="shared" ca="1" si="91"/>
        <v>#VALUE!</v>
      </c>
      <c r="KS120" s="301" t="e">
        <f t="shared" ca="1" si="91"/>
        <v>#VALUE!</v>
      </c>
      <c r="KT120" s="301" t="e">
        <f t="shared" ca="1" si="91"/>
        <v>#VALUE!</v>
      </c>
      <c r="KU120" s="301" t="e">
        <f t="shared" ca="1" si="91"/>
        <v>#VALUE!</v>
      </c>
      <c r="KV120" s="301" t="e">
        <f t="shared" ca="1" si="91"/>
        <v>#VALUE!</v>
      </c>
      <c r="KW120" s="301" t="e">
        <f t="shared" ca="1" si="91"/>
        <v>#VALUE!</v>
      </c>
      <c r="KX120" s="301" t="e">
        <f t="shared" ca="1" si="91"/>
        <v>#VALUE!</v>
      </c>
      <c r="KY120" s="301" t="e">
        <f t="shared" ca="1" si="91"/>
        <v>#VALUE!</v>
      </c>
      <c r="KZ120" s="301" t="e">
        <f t="shared" ca="1" si="91"/>
        <v>#VALUE!</v>
      </c>
      <c r="LA120" s="301" t="e">
        <f t="shared" ca="1" si="91"/>
        <v>#VALUE!</v>
      </c>
      <c r="LB120" s="301" t="e">
        <f t="shared" ca="1" si="91"/>
        <v>#VALUE!</v>
      </c>
      <c r="LC120" s="301" t="e">
        <f t="shared" ca="1" si="91"/>
        <v>#VALUE!</v>
      </c>
      <c r="LD120" s="301" t="e">
        <f t="shared" ca="1" si="91"/>
        <v>#VALUE!</v>
      </c>
      <c r="LE120" s="301" t="e">
        <f t="shared" ca="1" si="91"/>
        <v>#VALUE!</v>
      </c>
      <c r="LF120" s="301" t="e">
        <f t="shared" ca="1" si="91"/>
        <v>#VALUE!</v>
      </c>
      <c r="LG120" s="301" t="e">
        <f t="shared" ref="LG120:VA120" ca="1" si="92">IF(LG$106="Turn-based",
IF($A120&lt;LG$109,0,IF(MOD($A120,LG$109)&lt;LG$110,1,0)),
1)*MIN(ROUNDUP(MAX(0,RAND()-(1-LG$107)),0),1)*(IF(LG$108&lt;0,1+LG$108,LG$108))</f>
        <v>#VALUE!</v>
      </c>
      <c r="LH120" s="301" t="e">
        <f t="shared" ca="1" si="92"/>
        <v>#VALUE!</v>
      </c>
      <c r="LI120" s="301" t="e">
        <f t="shared" ca="1" si="92"/>
        <v>#VALUE!</v>
      </c>
      <c r="LJ120" s="301" t="e">
        <f t="shared" ca="1" si="92"/>
        <v>#VALUE!</v>
      </c>
      <c r="LK120" s="301" t="e">
        <f t="shared" ca="1" si="92"/>
        <v>#VALUE!</v>
      </c>
      <c r="LL120" s="301" t="e">
        <f t="shared" ca="1" si="92"/>
        <v>#VALUE!</v>
      </c>
      <c r="LM120" s="301" t="e">
        <f t="shared" ca="1" si="92"/>
        <v>#VALUE!</v>
      </c>
      <c r="LN120" s="301" t="e">
        <f t="shared" ca="1" si="92"/>
        <v>#VALUE!</v>
      </c>
      <c r="LO120" s="301" t="e">
        <f t="shared" ca="1" si="92"/>
        <v>#VALUE!</v>
      </c>
      <c r="LP120" s="301" t="e">
        <f t="shared" ca="1" si="92"/>
        <v>#VALUE!</v>
      </c>
      <c r="LQ120" s="301" t="e">
        <f t="shared" ca="1" si="92"/>
        <v>#VALUE!</v>
      </c>
      <c r="LR120" s="301" t="e">
        <f t="shared" ca="1" si="92"/>
        <v>#VALUE!</v>
      </c>
      <c r="LS120" s="301" t="e">
        <f t="shared" ca="1" si="92"/>
        <v>#VALUE!</v>
      </c>
      <c r="LT120" s="301" t="e">
        <f t="shared" ca="1" si="92"/>
        <v>#VALUE!</v>
      </c>
      <c r="LU120" s="301" t="e">
        <f t="shared" ca="1" si="92"/>
        <v>#VALUE!</v>
      </c>
      <c r="LV120" s="301" t="e">
        <f t="shared" ca="1" si="92"/>
        <v>#VALUE!</v>
      </c>
      <c r="LW120" s="301" t="e">
        <f t="shared" ca="1" si="92"/>
        <v>#VALUE!</v>
      </c>
      <c r="LX120" s="301" t="e">
        <f t="shared" ca="1" si="92"/>
        <v>#VALUE!</v>
      </c>
      <c r="LY120" s="301" t="e">
        <f t="shared" ca="1" si="92"/>
        <v>#VALUE!</v>
      </c>
      <c r="LZ120" s="301" t="e">
        <f t="shared" ca="1" si="92"/>
        <v>#VALUE!</v>
      </c>
      <c r="MA120" s="301" t="e">
        <f t="shared" ca="1" si="92"/>
        <v>#VALUE!</v>
      </c>
      <c r="MB120" s="301" t="e">
        <f t="shared" ca="1" si="92"/>
        <v>#VALUE!</v>
      </c>
      <c r="MC120" s="301" t="e">
        <f t="shared" ca="1" si="92"/>
        <v>#VALUE!</v>
      </c>
      <c r="MD120" s="301" t="e">
        <f t="shared" ca="1" si="92"/>
        <v>#VALUE!</v>
      </c>
      <c r="ME120" s="301" t="e">
        <f t="shared" ca="1" si="92"/>
        <v>#VALUE!</v>
      </c>
      <c r="MF120" s="301" t="e">
        <f t="shared" ca="1" si="92"/>
        <v>#VALUE!</v>
      </c>
      <c r="MG120" s="301" t="e">
        <f t="shared" ca="1" si="92"/>
        <v>#VALUE!</v>
      </c>
      <c r="MH120" s="301" t="e">
        <f t="shared" ca="1" si="92"/>
        <v>#VALUE!</v>
      </c>
      <c r="MI120" s="301" t="e">
        <f t="shared" ca="1" si="92"/>
        <v>#VALUE!</v>
      </c>
      <c r="MJ120" s="301" t="e">
        <f t="shared" ca="1" si="92"/>
        <v>#VALUE!</v>
      </c>
      <c r="MK120" s="301" t="e">
        <f t="shared" ca="1" si="92"/>
        <v>#VALUE!</v>
      </c>
      <c r="ML120" s="301" t="e">
        <f t="shared" ca="1" si="92"/>
        <v>#VALUE!</v>
      </c>
      <c r="MM120" s="301" t="e">
        <f t="shared" ca="1" si="92"/>
        <v>#VALUE!</v>
      </c>
      <c r="MN120" s="301" t="e">
        <f t="shared" ca="1" si="92"/>
        <v>#VALUE!</v>
      </c>
      <c r="MO120" s="301" t="e">
        <f t="shared" ca="1" si="92"/>
        <v>#VALUE!</v>
      </c>
      <c r="MP120" s="301" t="e">
        <f t="shared" ca="1" si="92"/>
        <v>#VALUE!</v>
      </c>
      <c r="MQ120" s="301" t="e">
        <f t="shared" ca="1" si="92"/>
        <v>#VALUE!</v>
      </c>
      <c r="MR120" s="301" t="e">
        <f t="shared" ca="1" si="92"/>
        <v>#VALUE!</v>
      </c>
      <c r="MS120" s="301" t="e">
        <f t="shared" ca="1" si="92"/>
        <v>#VALUE!</v>
      </c>
      <c r="MT120" s="301" t="e">
        <f t="shared" ca="1" si="92"/>
        <v>#VALUE!</v>
      </c>
      <c r="MU120" s="301" t="e">
        <f t="shared" ca="1" si="92"/>
        <v>#VALUE!</v>
      </c>
      <c r="MV120" s="301" t="e">
        <f t="shared" ca="1" si="92"/>
        <v>#VALUE!</v>
      </c>
      <c r="MW120" s="301" t="e">
        <f t="shared" ca="1" si="92"/>
        <v>#VALUE!</v>
      </c>
      <c r="MX120" s="301" t="e">
        <f t="shared" ca="1" si="92"/>
        <v>#VALUE!</v>
      </c>
      <c r="MY120" s="301" t="e">
        <f t="shared" ca="1" si="92"/>
        <v>#VALUE!</v>
      </c>
      <c r="MZ120" s="301" t="e">
        <f t="shared" ca="1" si="92"/>
        <v>#VALUE!</v>
      </c>
      <c r="NA120" s="301" t="e">
        <f t="shared" ca="1" si="92"/>
        <v>#VALUE!</v>
      </c>
      <c r="NB120" s="301" t="e">
        <f t="shared" ca="1" si="92"/>
        <v>#VALUE!</v>
      </c>
      <c r="NC120" s="301" t="e">
        <f t="shared" ca="1" si="92"/>
        <v>#VALUE!</v>
      </c>
      <c r="ND120" s="301" t="e">
        <f t="shared" ca="1" si="92"/>
        <v>#VALUE!</v>
      </c>
      <c r="NE120" s="301" t="e">
        <f t="shared" ca="1" si="92"/>
        <v>#VALUE!</v>
      </c>
      <c r="NF120" s="301" t="e">
        <f t="shared" ca="1" si="92"/>
        <v>#VALUE!</v>
      </c>
      <c r="NG120" s="301" t="e">
        <f t="shared" ca="1" si="92"/>
        <v>#VALUE!</v>
      </c>
      <c r="NH120" s="301" t="e">
        <f t="shared" ca="1" si="92"/>
        <v>#VALUE!</v>
      </c>
      <c r="NI120" s="301" t="e">
        <f t="shared" ca="1" si="92"/>
        <v>#VALUE!</v>
      </c>
      <c r="NJ120" s="301" t="e">
        <f t="shared" ca="1" si="92"/>
        <v>#VALUE!</v>
      </c>
      <c r="NK120" s="301" t="e">
        <f t="shared" ca="1" si="92"/>
        <v>#VALUE!</v>
      </c>
      <c r="NL120" s="301" t="e">
        <f t="shared" ca="1" si="92"/>
        <v>#VALUE!</v>
      </c>
      <c r="NM120" s="301" t="e">
        <f t="shared" ca="1" si="92"/>
        <v>#VALUE!</v>
      </c>
      <c r="NN120" s="301" t="e">
        <f t="shared" ca="1" si="92"/>
        <v>#VALUE!</v>
      </c>
      <c r="NO120" s="301" t="e">
        <f t="shared" ca="1" si="92"/>
        <v>#VALUE!</v>
      </c>
      <c r="NP120" s="301" t="e">
        <f t="shared" ca="1" si="92"/>
        <v>#VALUE!</v>
      </c>
      <c r="NQ120" s="301" t="e">
        <f t="shared" ca="1" si="92"/>
        <v>#VALUE!</v>
      </c>
      <c r="NR120" s="301" t="e">
        <f t="shared" ca="1" si="92"/>
        <v>#VALUE!</v>
      </c>
      <c r="NS120" s="301" t="e">
        <f t="shared" ca="1" si="92"/>
        <v>#VALUE!</v>
      </c>
      <c r="NT120" s="301" t="e">
        <f t="shared" ca="1" si="92"/>
        <v>#VALUE!</v>
      </c>
      <c r="NU120" s="301" t="e">
        <f t="shared" ca="1" si="92"/>
        <v>#VALUE!</v>
      </c>
      <c r="NV120" s="301" t="e">
        <f t="shared" ca="1" si="92"/>
        <v>#VALUE!</v>
      </c>
      <c r="NW120" s="301" t="e">
        <f t="shared" ca="1" si="92"/>
        <v>#VALUE!</v>
      </c>
      <c r="NX120" s="301" t="e">
        <f t="shared" ca="1" si="92"/>
        <v>#VALUE!</v>
      </c>
      <c r="NY120" s="301" t="e">
        <f t="shared" ca="1" si="92"/>
        <v>#VALUE!</v>
      </c>
      <c r="NZ120" s="301" t="e">
        <f t="shared" ca="1" si="92"/>
        <v>#VALUE!</v>
      </c>
      <c r="OA120" s="301" t="e">
        <f t="shared" ca="1" si="92"/>
        <v>#VALUE!</v>
      </c>
      <c r="OB120" s="301" t="e">
        <f t="shared" ca="1" si="92"/>
        <v>#VALUE!</v>
      </c>
      <c r="OC120" s="301" t="e">
        <f t="shared" ca="1" si="92"/>
        <v>#VALUE!</v>
      </c>
      <c r="OD120" s="301" t="e">
        <f t="shared" ca="1" si="92"/>
        <v>#VALUE!</v>
      </c>
      <c r="OE120" s="301" t="e">
        <f t="shared" ca="1" si="92"/>
        <v>#VALUE!</v>
      </c>
      <c r="OF120" s="301" t="e">
        <f t="shared" ca="1" si="92"/>
        <v>#VALUE!</v>
      </c>
      <c r="OG120" s="301" t="e">
        <f t="shared" ca="1" si="92"/>
        <v>#VALUE!</v>
      </c>
      <c r="OH120" s="301" t="e">
        <f t="shared" ca="1" si="92"/>
        <v>#VALUE!</v>
      </c>
      <c r="OI120" s="301" t="e">
        <f t="shared" ca="1" si="92"/>
        <v>#VALUE!</v>
      </c>
      <c r="OJ120" s="301" t="e">
        <f t="shared" ca="1" si="92"/>
        <v>#VALUE!</v>
      </c>
      <c r="OK120" s="301" t="e">
        <f t="shared" ca="1" si="92"/>
        <v>#VALUE!</v>
      </c>
      <c r="OL120" s="301" t="e">
        <f t="shared" ca="1" si="92"/>
        <v>#VALUE!</v>
      </c>
      <c r="OM120" s="301" t="e">
        <f t="shared" ca="1" si="92"/>
        <v>#VALUE!</v>
      </c>
      <c r="ON120" s="301" t="e">
        <f t="shared" ca="1" si="92"/>
        <v>#VALUE!</v>
      </c>
      <c r="OO120" s="301" t="e">
        <f t="shared" ca="1" si="92"/>
        <v>#VALUE!</v>
      </c>
      <c r="OP120" s="301" t="e">
        <f t="shared" ca="1" si="92"/>
        <v>#VALUE!</v>
      </c>
      <c r="OQ120" s="301" t="e">
        <f t="shared" ca="1" si="92"/>
        <v>#VALUE!</v>
      </c>
      <c r="OR120" s="301" t="e">
        <f t="shared" ca="1" si="92"/>
        <v>#VALUE!</v>
      </c>
      <c r="OS120" s="301" t="e">
        <f t="shared" ca="1" si="92"/>
        <v>#VALUE!</v>
      </c>
      <c r="OT120" s="301" t="e">
        <f t="shared" ca="1" si="92"/>
        <v>#VALUE!</v>
      </c>
      <c r="OU120" s="301" t="e">
        <f t="shared" ca="1" si="92"/>
        <v>#VALUE!</v>
      </c>
      <c r="OV120" s="301" t="e">
        <f t="shared" ca="1" si="92"/>
        <v>#VALUE!</v>
      </c>
      <c r="OW120" s="301" t="e">
        <f t="shared" ca="1" si="92"/>
        <v>#VALUE!</v>
      </c>
      <c r="OX120" s="301" t="e">
        <f t="shared" ca="1" si="92"/>
        <v>#VALUE!</v>
      </c>
      <c r="OY120" s="301" t="e">
        <f t="shared" ca="1" si="92"/>
        <v>#VALUE!</v>
      </c>
      <c r="OZ120" s="301" t="e">
        <f t="shared" ca="1" si="92"/>
        <v>#VALUE!</v>
      </c>
      <c r="PA120" s="301" t="e">
        <f t="shared" ca="1" si="92"/>
        <v>#VALUE!</v>
      </c>
      <c r="PB120" s="301" t="e">
        <f t="shared" ca="1" si="92"/>
        <v>#VALUE!</v>
      </c>
      <c r="PC120" s="301" t="e">
        <f t="shared" ca="1" si="92"/>
        <v>#VALUE!</v>
      </c>
      <c r="PD120" s="301" t="e">
        <f t="shared" ca="1" si="92"/>
        <v>#VALUE!</v>
      </c>
      <c r="PE120" s="301" t="e">
        <f t="shared" ca="1" si="92"/>
        <v>#VALUE!</v>
      </c>
      <c r="PF120" s="301" t="e">
        <f t="shared" ca="1" si="92"/>
        <v>#VALUE!</v>
      </c>
      <c r="PG120" s="301" t="e">
        <f t="shared" ca="1" si="92"/>
        <v>#VALUE!</v>
      </c>
      <c r="PH120" s="301" t="e">
        <f t="shared" ca="1" si="92"/>
        <v>#VALUE!</v>
      </c>
      <c r="PI120" s="301" t="e">
        <f t="shared" ca="1" si="92"/>
        <v>#VALUE!</v>
      </c>
      <c r="PJ120" s="301" t="e">
        <f t="shared" ca="1" si="92"/>
        <v>#VALUE!</v>
      </c>
      <c r="PK120" s="301" t="e">
        <f t="shared" ca="1" si="92"/>
        <v>#VALUE!</v>
      </c>
      <c r="PL120" s="301" t="e">
        <f t="shared" ca="1" si="92"/>
        <v>#VALUE!</v>
      </c>
      <c r="PM120" s="301" t="e">
        <f t="shared" ca="1" si="92"/>
        <v>#VALUE!</v>
      </c>
      <c r="PN120" s="301" t="e">
        <f t="shared" ca="1" si="92"/>
        <v>#VALUE!</v>
      </c>
      <c r="PO120" s="301" t="e">
        <f t="shared" ca="1" si="92"/>
        <v>#VALUE!</v>
      </c>
      <c r="PP120" s="301" t="e">
        <f t="shared" ca="1" si="92"/>
        <v>#VALUE!</v>
      </c>
      <c r="PQ120" s="301" t="e">
        <f t="shared" ca="1" si="92"/>
        <v>#VALUE!</v>
      </c>
      <c r="PR120" s="301" t="e">
        <f t="shared" ca="1" si="92"/>
        <v>#VALUE!</v>
      </c>
      <c r="PS120" s="301" t="e">
        <f t="shared" ca="1" si="92"/>
        <v>#VALUE!</v>
      </c>
      <c r="PT120" s="301" t="e">
        <f t="shared" ca="1" si="92"/>
        <v>#VALUE!</v>
      </c>
      <c r="PU120" s="301" t="e">
        <f t="shared" ca="1" si="92"/>
        <v>#VALUE!</v>
      </c>
      <c r="PV120" s="301" t="e">
        <f t="shared" ca="1" si="92"/>
        <v>#VALUE!</v>
      </c>
      <c r="PW120" s="301" t="e">
        <f t="shared" ca="1" si="92"/>
        <v>#VALUE!</v>
      </c>
      <c r="PX120" s="301" t="e">
        <f t="shared" ca="1" si="92"/>
        <v>#VALUE!</v>
      </c>
      <c r="PY120" s="301" t="e">
        <f t="shared" ca="1" si="92"/>
        <v>#VALUE!</v>
      </c>
      <c r="PZ120" s="301" t="e">
        <f t="shared" ca="1" si="92"/>
        <v>#VALUE!</v>
      </c>
      <c r="QA120" s="301" t="e">
        <f t="shared" ca="1" si="92"/>
        <v>#VALUE!</v>
      </c>
      <c r="QB120" s="301" t="e">
        <f t="shared" ca="1" si="92"/>
        <v>#VALUE!</v>
      </c>
      <c r="QC120" s="301" t="e">
        <f t="shared" ca="1" si="92"/>
        <v>#VALUE!</v>
      </c>
      <c r="QD120" s="301" t="e">
        <f t="shared" ca="1" si="92"/>
        <v>#VALUE!</v>
      </c>
      <c r="QE120" s="301" t="e">
        <f t="shared" ca="1" si="92"/>
        <v>#VALUE!</v>
      </c>
      <c r="QF120" s="301" t="e">
        <f t="shared" ca="1" si="92"/>
        <v>#VALUE!</v>
      </c>
      <c r="QG120" s="301" t="e">
        <f t="shared" ca="1" si="92"/>
        <v>#VALUE!</v>
      </c>
      <c r="QH120" s="301" t="e">
        <f t="shared" ca="1" si="92"/>
        <v>#VALUE!</v>
      </c>
      <c r="QI120" s="301" t="e">
        <f t="shared" ca="1" si="92"/>
        <v>#VALUE!</v>
      </c>
      <c r="QJ120" s="301" t="e">
        <f t="shared" ca="1" si="92"/>
        <v>#VALUE!</v>
      </c>
      <c r="QK120" s="301" t="e">
        <f t="shared" ca="1" si="92"/>
        <v>#VALUE!</v>
      </c>
      <c r="QL120" s="301" t="e">
        <f t="shared" ca="1" si="92"/>
        <v>#VALUE!</v>
      </c>
      <c r="QM120" s="301" t="e">
        <f t="shared" ca="1" si="92"/>
        <v>#VALUE!</v>
      </c>
      <c r="QN120" s="301" t="e">
        <f t="shared" ca="1" si="92"/>
        <v>#VALUE!</v>
      </c>
      <c r="QO120" s="301" t="e">
        <f t="shared" ca="1" si="92"/>
        <v>#VALUE!</v>
      </c>
      <c r="QP120" s="301" t="e">
        <f t="shared" ca="1" si="92"/>
        <v>#VALUE!</v>
      </c>
      <c r="QQ120" s="301" t="e">
        <f t="shared" ca="1" si="92"/>
        <v>#VALUE!</v>
      </c>
      <c r="QR120" s="301" t="e">
        <f t="shared" ca="1" si="92"/>
        <v>#VALUE!</v>
      </c>
      <c r="QS120" s="301" t="e">
        <f t="shared" ca="1" si="92"/>
        <v>#VALUE!</v>
      </c>
      <c r="QT120" s="301" t="e">
        <f t="shared" ca="1" si="92"/>
        <v>#VALUE!</v>
      </c>
      <c r="QU120" s="301" t="e">
        <f t="shared" ca="1" si="92"/>
        <v>#VALUE!</v>
      </c>
      <c r="QV120" s="301" t="e">
        <f t="shared" ca="1" si="92"/>
        <v>#VALUE!</v>
      </c>
      <c r="QW120" s="301" t="e">
        <f t="shared" ca="1" si="92"/>
        <v>#VALUE!</v>
      </c>
      <c r="QX120" s="301" t="e">
        <f t="shared" ca="1" si="92"/>
        <v>#VALUE!</v>
      </c>
      <c r="QY120" s="301" t="e">
        <f t="shared" ca="1" si="92"/>
        <v>#VALUE!</v>
      </c>
      <c r="QZ120" s="301" t="e">
        <f t="shared" ca="1" si="92"/>
        <v>#VALUE!</v>
      </c>
      <c r="RA120" s="301" t="e">
        <f t="shared" ca="1" si="92"/>
        <v>#VALUE!</v>
      </c>
      <c r="RB120" s="301" t="e">
        <f t="shared" ca="1" si="92"/>
        <v>#VALUE!</v>
      </c>
      <c r="RC120" s="301" t="e">
        <f t="shared" ca="1" si="92"/>
        <v>#VALUE!</v>
      </c>
      <c r="RD120" s="301" t="e">
        <f t="shared" ca="1" si="92"/>
        <v>#VALUE!</v>
      </c>
      <c r="RE120" s="301" t="e">
        <f t="shared" ca="1" si="92"/>
        <v>#VALUE!</v>
      </c>
      <c r="RF120" s="301" t="e">
        <f t="shared" ca="1" si="92"/>
        <v>#VALUE!</v>
      </c>
      <c r="RG120" s="301" t="e">
        <f t="shared" ca="1" si="92"/>
        <v>#VALUE!</v>
      </c>
      <c r="RH120" s="301" t="e">
        <f t="shared" ca="1" si="92"/>
        <v>#VALUE!</v>
      </c>
      <c r="RI120" s="301" t="e">
        <f t="shared" ca="1" si="92"/>
        <v>#VALUE!</v>
      </c>
      <c r="RJ120" s="301" t="e">
        <f t="shared" ca="1" si="92"/>
        <v>#VALUE!</v>
      </c>
      <c r="RK120" s="301" t="e">
        <f t="shared" ca="1" si="92"/>
        <v>#VALUE!</v>
      </c>
      <c r="RL120" s="301" t="e">
        <f t="shared" ca="1" si="92"/>
        <v>#VALUE!</v>
      </c>
      <c r="RM120" s="301" t="e">
        <f t="shared" ca="1" si="92"/>
        <v>#VALUE!</v>
      </c>
      <c r="RN120" s="301" t="e">
        <f t="shared" ca="1" si="92"/>
        <v>#VALUE!</v>
      </c>
      <c r="RO120" s="301" t="e">
        <f t="shared" ca="1" si="92"/>
        <v>#VALUE!</v>
      </c>
      <c r="RP120" s="301" t="e">
        <f t="shared" ca="1" si="92"/>
        <v>#VALUE!</v>
      </c>
      <c r="RQ120" s="301" t="e">
        <f t="shared" ca="1" si="92"/>
        <v>#VALUE!</v>
      </c>
      <c r="RR120" s="301" t="e">
        <f t="shared" ca="1" si="92"/>
        <v>#VALUE!</v>
      </c>
      <c r="RS120" s="301" t="e">
        <f t="shared" ca="1" si="92"/>
        <v>#VALUE!</v>
      </c>
      <c r="RT120" s="301" t="e">
        <f t="shared" ca="1" si="92"/>
        <v>#VALUE!</v>
      </c>
      <c r="RU120" s="301" t="e">
        <f t="shared" ca="1" si="92"/>
        <v>#VALUE!</v>
      </c>
      <c r="RV120" s="301" t="e">
        <f t="shared" ca="1" si="92"/>
        <v>#VALUE!</v>
      </c>
      <c r="RW120" s="301" t="e">
        <f t="shared" ca="1" si="92"/>
        <v>#VALUE!</v>
      </c>
      <c r="RX120" s="301" t="e">
        <f t="shared" ca="1" si="92"/>
        <v>#VALUE!</v>
      </c>
      <c r="RY120" s="301" t="e">
        <f t="shared" ca="1" si="92"/>
        <v>#VALUE!</v>
      </c>
      <c r="RZ120" s="301" t="e">
        <f t="shared" ca="1" si="92"/>
        <v>#VALUE!</v>
      </c>
      <c r="SA120" s="301" t="e">
        <f t="shared" ca="1" si="92"/>
        <v>#VALUE!</v>
      </c>
      <c r="SB120" s="301" t="e">
        <f t="shared" ca="1" si="92"/>
        <v>#VALUE!</v>
      </c>
      <c r="SC120" s="301" t="e">
        <f t="shared" ca="1" si="92"/>
        <v>#VALUE!</v>
      </c>
      <c r="SD120" s="301" t="e">
        <f t="shared" ca="1" si="92"/>
        <v>#VALUE!</v>
      </c>
      <c r="SE120" s="301" t="e">
        <f t="shared" ca="1" si="92"/>
        <v>#VALUE!</v>
      </c>
      <c r="SF120" s="301" t="e">
        <f t="shared" ca="1" si="92"/>
        <v>#VALUE!</v>
      </c>
      <c r="SG120" s="301" t="e">
        <f t="shared" ca="1" si="92"/>
        <v>#VALUE!</v>
      </c>
      <c r="SH120" s="301" t="e">
        <f t="shared" ca="1" si="92"/>
        <v>#VALUE!</v>
      </c>
      <c r="SI120" s="301" t="e">
        <f t="shared" ca="1" si="92"/>
        <v>#VALUE!</v>
      </c>
      <c r="SJ120" s="301" t="e">
        <f t="shared" ca="1" si="92"/>
        <v>#VALUE!</v>
      </c>
      <c r="SK120" s="301" t="e">
        <f t="shared" ca="1" si="92"/>
        <v>#VALUE!</v>
      </c>
      <c r="SL120" s="301" t="e">
        <f t="shared" ca="1" si="92"/>
        <v>#VALUE!</v>
      </c>
      <c r="SM120" s="301" t="e">
        <f t="shared" ca="1" si="92"/>
        <v>#VALUE!</v>
      </c>
      <c r="SN120" s="301" t="e">
        <f t="shared" ca="1" si="92"/>
        <v>#VALUE!</v>
      </c>
      <c r="SO120" s="301" t="e">
        <f t="shared" ca="1" si="92"/>
        <v>#VALUE!</v>
      </c>
      <c r="SP120" s="301" t="e">
        <f t="shared" ca="1" si="92"/>
        <v>#VALUE!</v>
      </c>
      <c r="SQ120" s="301" t="e">
        <f t="shared" ca="1" si="92"/>
        <v>#VALUE!</v>
      </c>
      <c r="SR120" s="301" t="e">
        <f t="shared" ca="1" si="92"/>
        <v>#VALUE!</v>
      </c>
      <c r="SS120" s="301" t="e">
        <f t="shared" ca="1" si="92"/>
        <v>#VALUE!</v>
      </c>
      <c r="ST120" s="301" t="e">
        <f t="shared" ca="1" si="92"/>
        <v>#VALUE!</v>
      </c>
      <c r="SU120" s="301" t="e">
        <f t="shared" ca="1" si="92"/>
        <v>#VALUE!</v>
      </c>
      <c r="SV120" s="301" t="e">
        <f t="shared" ca="1" si="92"/>
        <v>#VALUE!</v>
      </c>
      <c r="SW120" s="301" t="e">
        <f t="shared" ca="1" si="92"/>
        <v>#VALUE!</v>
      </c>
      <c r="SX120" s="301" t="e">
        <f t="shared" ca="1" si="92"/>
        <v>#VALUE!</v>
      </c>
      <c r="SY120" s="301" t="e">
        <f t="shared" ca="1" si="92"/>
        <v>#VALUE!</v>
      </c>
      <c r="SZ120" s="301" t="e">
        <f t="shared" ca="1" si="92"/>
        <v>#VALUE!</v>
      </c>
      <c r="TA120" s="301" t="e">
        <f t="shared" ca="1" si="92"/>
        <v>#VALUE!</v>
      </c>
      <c r="TB120" s="301" t="e">
        <f t="shared" ca="1" si="92"/>
        <v>#VALUE!</v>
      </c>
      <c r="TC120" s="301" t="e">
        <f t="shared" ca="1" si="92"/>
        <v>#VALUE!</v>
      </c>
      <c r="TD120" s="301" t="e">
        <f t="shared" ca="1" si="92"/>
        <v>#VALUE!</v>
      </c>
      <c r="TE120" s="301" t="e">
        <f t="shared" ca="1" si="92"/>
        <v>#VALUE!</v>
      </c>
      <c r="TF120" s="301" t="e">
        <f t="shared" ca="1" si="92"/>
        <v>#VALUE!</v>
      </c>
      <c r="TG120" s="301" t="e">
        <f t="shared" ca="1" si="92"/>
        <v>#VALUE!</v>
      </c>
      <c r="TH120" s="301" t="e">
        <f t="shared" ca="1" si="92"/>
        <v>#VALUE!</v>
      </c>
      <c r="TI120" s="301" t="e">
        <f t="shared" ca="1" si="92"/>
        <v>#VALUE!</v>
      </c>
      <c r="TJ120" s="301" t="e">
        <f t="shared" ca="1" si="92"/>
        <v>#VALUE!</v>
      </c>
      <c r="TK120" s="301" t="e">
        <f t="shared" ca="1" si="92"/>
        <v>#VALUE!</v>
      </c>
      <c r="TL120" s="301" t="e">
        <f t="shared" ca="1" si="92"/>
        <v>#VALUE!</v>
      </c>
      <c r="TM120" s="301" t="e">
        <f t="shared" ca="1" si="92"/>
        <v>#VALUE!</v>
      </c>
      <c r="TN120" s="301" t="e">
        <f t="shared" ca="1" si="92"/>
        <v>#VALUE!</v>
      </c>
      <c r="TO120" s="301" t="e">
        <f t="shared" ca="1" si="92"/>
        <v>#VALUE!</v>
      </c>
      <c r="TP120" s="301" t="e">
        <f t="shared" ca="1" si="92"/>
        <v>#VALUE!</v>
      </c>
      <c r="TQ120" s="301" t="e">
        <f t="shared" ca="1" si="92"/>
        <v>#VALUE!</v>
      </c>
      <c r="TR120" s="301" t="e">
        <f t="shared" ca="1" si="92"/>
        <v>#VALUE!</v>
      </c>
      <c r="TS120" s="301" t="e">
        <f t="shared" ca="1" si="92"/>
        <v>#VALUE!</v>
      </c>
      <c r="TT120" s="301" t="e">
        <f t="shared" ca="1" si="92"/>
        <v>#VALUE!</v>
      </c>
      <c r="TU120" s="301" t="e">
        <f t="shared" ca="1" si="92"/>
        <v>#VALUE!</v>
      </c>
      <c r="TV120" s="301" t="e">
        <f t="shared" ca="1" si="92"/>
        <v>#VALUE!</v>
      </c>
      <c r="TW120" s="301" t="e">
        <f t="shared" ca="1" si="92"/>
        <v>#VALUE!</v>
      </c>
      <c r="TX120" s="301" t="e">
        <f t="shared" ca="1" si="92"/>
        <v>#VALUE!</v>
      </c>
      <c r="TY120" s="301" t="e">
        <f t="shared" ca="1" si="92"/>
        <v>#VALUE!</v>
      </c>
      <c r="TZ120" s="301" t="e">
        <f t="shared" ca="1" si="92"/>
        <v>#VALUE!</v>
      </c>
      <c r="UA120" s="301" t="e">
        <f t="shared" ca="1" si="92"/>
        <v>#VALUE!</v>
      </c>
      <c r="UB120" s="301" t="e">
        <f t="shared" ca="1" si="92"/>
        <v>#VALUE!</v>
      </c>
      <c r="UC120" s="301" t="e">
        <f t="shared" ca="1" si="92"/>
        <v>#VALUE!</v>
      </c>
      <c r="UD120" s="301" t="e">
        <f t="shared" ca="1" si="92"/>
        <v>#VALUE!</v>
      </c>
      <c r="UE120" s="301" t="e">
        <f t="shared" ca="1" si="92"/>
        <v>#VALUE!</v>
      </c>
      <c r="UF120" s="301" t="e">
        <f t="shared" ca="1" si="92"/>
        <v>#VALUE!</v>
      </c>
      <c r="UG120" s="301" t="e">
        <f t="shared" ca="1" si="92"/>
        <v>#VALUE!</v>
      </c>
      <c r="UH120" s="301" t="e">
        <f t="shared" ca="1" si="92"/>
        <v>#VALUE!</v>
      </c>
      <c r="UI120" s="301" t="e">
        <f t="shared" ca="1" si="92"/>
        <v>#VALUE!</v>
      </c>
      <c r="UJ120" s="301" t="e">
        <f t="shared" ca="1" si="92"/>
        <v>#VALUE!</v>
      </c>
      <c r="UK120" s="301" t="e">
        <f t="shared" ca="1" si="92"/>
        <v>#VALUE!</v>
      </c>
      <c r="UL120" s="301" t="e">
        <f t="shared" ca="1" si="92"/>
        <v>#VALUE!</v>
      </c>
      <c r="UM120" s="301" t="e">
        <f t="shared" ca="1" si="92"/>
        <v>#VALUE!</v>
      </c>
      <c r="UN120" s="301" t="e">
        <f t="shared" ca="1" si="92"/>
        <v>#VALUE!</v>
      </c>
      <c r="UO120" s="301" t="e">
        <f t="shared" ca="1" si="92"/>
        <v>#VALUE!</v>
      </c>
      <c r="UP120" s="301" t="e">
        <f t="shared" ca="1" si="92"/>
        <v>#VALUE!</v>
      </c>
      <c r="UQ120" s="301" t="e">
        <f t="shared" ca="1" si="92"/>
        <v>#VALUE!</v>
      </c>
      <c r="UR120" s="301" t="e">
        <f t="shared" ca="1" si="92"/>
        <v>#VALUE!</v>
      </c>
      <c r="US120" s="301" t="e">
        <f t="shared" ca="1" si="92"/>
        <v>#VALUE!</v>
      </c>
      <c r="UT120" s="301" t="e">
        <f t="shared" ca="1" si="92"/>
        <v>#VALUE!</v>
      </c>
      <c r="UU120" s="301" t="e">
        <f t="shared" ca="1" si="92"/>
        <v>#VALUE!</v>
      </c>
      <c r="UV120" s="301" t="e">
        <f t="shared" ca="1" si="92"/>
        <v>#VALUE!</v>
      </c>
      <c r="UW120" s="301">
        <f t="shared" ca="1" si="92"/>
        <v>0</v>
      </c>
      <c r="UX120" s="301">
        <f t="shared" ca="1" si="92"/>
        <v>0</v>
      </c>
      <c r="UY120" s="301">
        <f t="shared" ca="1" si="92"/>
        <v>0</v>
      </c>
      <c r="UZ120" s="301">
        <f t="shared" ca="1" si="92"/>
        <v>0</v>
      </c>
      <c r="VA120" s="301">
        <f t="shared" ca="1" si="92"/>
        <v>0</v>
      </c>
      <c r="VB120" s="301">
        <f t="shared" ref="VB120:WB120" ca="1" si="93">IF(VB$106="Turn-based",
IF($A120&lt;VB$109,0,IF(MOD($A120,VB$109)&lt;VB$110,1,0)),
1)*MIN(ROUNDUP(MAX(0,RAND()-(1-VB$107)),0),1)*(IF(VB$108&lt;0,1+VB$108,VB$108))</f>
        <v>0</v>
      </c>
      <c r="VC120" s="301">
        <f t="shared" ca="1" si="93"/>
        <v>0</v>
      </c>
      <c r="VD120" s="301">
        <f t="shared" ca="1" si="93"/>
        <v>0</v>
      </c>
      <c r="VE120" s="301">
        <f t="shared" ca="1" si="93"/>
        <v>0</v>
      </c>
      <c r="VF120" s="301">
        <f t="shared" ca="1" si="93"/>
        <v>0</v>
      </c>
      <c r="VG120" s="301">
        <f t="shared" ca="1" si="93"/>
        <v>0</v>
      </c>
      <c r="VH120" s="301">
        <f t="shared" ca="1" si="93"/>
        <v>0</v>
      </c>
      <c r="VI120" s="301">
        <f t="shared" ca="1" si="93"/>
        <v>0</v>
      </c>
      <c r="VJ120" s="301">
        <f t="shared" ca="1" si="93"/>
        <v>0</v>
      </c>
      <c r="VK120" s="301">
        <f t="shared" ca="1" si="93"/>
        <v>0</v>
      </c>
      <c r="VL120" s="301">
        <f t="shared" ca="1" si="93"/>
        <v>0</v>
      </c>
      <c r="VM120" s="301">
        <f t="shared" ca="1" si="93"/>
        <v>0</v>
      </c>
      <c r="VN120" s="301">
        <f t="shared" ca="1" si="93"/>
        <v>0</v>
      </c>
      <c r="VO120" s="301">
        <f t="shared" ca="1" si="93"/>
        <v>0</v>
      </c>
      <c r="VP120" s="301">
        <f t="shared" ca="1" si="93"/>
        <v>0</v>
      </c>
      <c r="VQ120" s="301">
        <f t="shared" ca="1" si="93"/>
        <v>0</v>
      </c>
      <c r="VR120" s="301">
        <f t="shared" ca="1" si="93"/>
        <v>0</v>
      </c>
      <c r="VS120" s="301">
        <f t="shared" ca="1" si="93"/>
        <v>0</v>
      </c>
      <c r="VT120" s="301">
        <f t="shared" ca="1" si="93"/>
        <v>0</v>
      </c>
      <c r="VU120" s="301">
        <f t="shared" ca="1" si="93"/>
        <v>0</v>
      </c>
      <c r="VV120" s="301">
        <f t="shared" ca="1" si="93"/>
        <v>0</v>
      </c>
      <c r="VW120" s="301">
        <f t="shared" ca="1" si="93"/>
        <v>0</v>
      </c>
      <c r="VX120" s="301">
        <f t="shared" ca="1" si="93"/>
        <v>0</v>
      </c>
      <c r="VY120" s="301">
        <f t="shared" ca="1" si="93"/>
        <v>0</v>
      </c>
      <c r="VZ120" s="301">
        <f t="shared" ca="1" si="93"/>
        <v>0</v>
      </c>
      <c r="WA120" s="301">
        <f t="shared" ca="1" si="93"/>
        <v>0</v>
      </c>
      <c r="WB120" s="301">
        <f t="shared" ca="1" si="93"/>
        <v>0</v>
      </c>
    </row>
    <row r="121" spans="1:600" ht="12.75" x14ac:dyDescent="0.2">
      <c r="A121" s="286">
        <f t="shared" si="78"/>
        <v>5</v>
      </c>
      <c r="B121" s="287" t="e">
        <f t="shared" ref="B121:D121" ca="1" si="94">MAX(0,B120+E120)</f>
        <v>#VALUE!</v>
      </c>
      <c r="C121" s="287" t="e">
        <f t="shared" ca="1" si="94"/>
        <v>#VALUE!</v>
      </c>
      <c r="D121" s="287" t="e">
        <f t="shared" ca="1" si="94"/>
        <v>#VALUE!</v>
      </c>
      <c r="E121" s="288" t="e">
        <f t="shared" ca="1" si="50"/>
        <v>#VALUE!</v>
      </c>
      <c r="F121" s="289" t="e">
        <f t="shared" ca="1" si="51"/>
        <v>#VALUE!</v>
      </c>
      <c r="G121" s="290" t="e">
        <f t="shared" ca="1" si="52"/>
        <v>#VALUE!</v>
      </c>
      <c r="H121" s="2"/>
      <c r="I121" s="291" t="e">
        <f t="shared" ref="I121:K121" ca="1" si="95">MAX(0,I120+L120)</f>
        <v>#VALUE!</v>
      </c>
      <c r="J121" s="291">
        <f t="shared" si="95"/>
        <v>0</v>
      </c>
      <c r="K121" s="291" t="e">
        <f t="shared" ca="1" si="95"/>
        <v>#VALUE!</v>
      </c>
      <c r="L121" s="288" t="e">
        <f t="shared" ca="1" si="54"/>
        <v>#VALUE!</v>
      </c>
      <c r="M121" s="289">
        <f t="shared" si="55"/>
        <v>0</v>
      </c>
      <c r="N121" s="290" t="e">
        <f t="shared" ca="1" si="56"/>
        <v>#VALUE!</v>
      </c>
      <c r="P121" s="292" t="e">
        <f t="shared" ca="1" si="57"/>
        <v>#VALUE!</v>
      </c>
      <c r="Q121" s="293" t="e">
        <f t="shared" ca="1" si="58"/>
        <v>#VALUE!</v>
      </c>
      <c r="R121" s="294" t="e">
        <f t="shared" ca="1" si="59"/>
        <v>#VALUE!</v>
      </c>
      <c r="S121" s="295" t="e">
        <f t="shared" ca="1" si="60"/>
        <v>#VALUE!</v>
      </c>
      <c r="T121" s="296" t="e">
        <f t="shared" ca="1" si="61"/>
        <v>#VALUE!</v>
      </c>
      <c r="U121" s="297" t="e">
        <f t="shared" ca="1" si="62"/>
        <v>#VALUE!</v>
      </c>
      <c r="V121" s="298" t="e">
        <f t="shared" ca="1" si="63"/>
        <v>#VALUE!</v>
      </c>
      <c r="W121" s="299" t="e">
        <f t="shared" ca="1" si="64"/>
        <v>#VALUE!</v>
      </c>
      <c r="X121" s="300" t="e">
        <f t="shared" ca="1" si="65"/>
        <v>#VALUE!</v>
      </c>
      <c r="Y121" s="2"/>
      <c r="Z121" s="292" t="e">
        <f t="shared" ca="1" si="66"/>
        <v>#VALUE!</v>
      </c>
      <c r="AA121" s="293" t="e">
        <f t="shared" ca="1" si="67"/>
        <v>#VALUE!</v>
      </c>
      <c r="AB121" s="294" t="e">
        <f t="shared" ca="1" si="68"/>
        <v>#VALUE!</v>
      </c>
      <c r="AC121" s="295">
        <f t="shared" si="69"/>
        <v>0</v>
      </c>
      <c r="AD121" s="296">
        <f t="shared" si="70"/>
        <v>0</v>
      </c>
      <c r="AE121" s="297">
        <f t="shared" si="71"/>
        <v>0</v>
      </c>
      <c r="AF121" s="298" t="e">
        <f t="shared" ca="1" si="72"/>
        <v>#VALUE!</v>
      </c>
      <c r="AG121" s="299" t="e">
        <f t="shared" ca="1" si="73"/>
        <v>#VALUE!</v>
      </c>
      <c r="AH121" s="300" t="e">
        <f t="shared" ca="1" si="74"/>
        <v>#VALUE!</v>
      </c>
      <c r="AJ121" s="301" t="e">
        <f t="array" aca="1" ref="AJ121" ca="1">SUM(
   IF($BL$102:$WB$102="Friend",1,0)*IF($BL$103:$WB$103=AJ$116,1,0)*IF($BL$111:$WB$111=AJ$115,1,0)*IF($BL$116:$WB$116="Geometric",1,0)*$BL$114:$WB$114*(POWER($BL121:$WB121,$BL$112:$WB$112)+IF($BL121:$WB121=0,0,-1))
)
+SUM(
    IF($BL$102:$WB$102="Foe",1,0)*IF($BL$103:$WB$103=AW$116,1,0)*IF($BL$111:$WB$111=AW$115,1,0)*$BL$115:$WB$115*IF($BL$116:$WB$116="Geometric",1,0)*(POWER(1+$BL121:$WB121,$BL$113:$WB$113)+IF($BL121:$WB121=0,0,-1))
)
+SUM(
   IF($BL$102:$WB$102="Friend",1,0)*IF($BL$103:$WB$103=AJ$116,1,0)*IF($BL$111:$WB$111=AJ$115,1,0)*IF($BL$116:$WB$116="Arithmetic",1,0)*$BL$114:$WB$114*$BL121:$WB121*$BL$112:$WB$112)
+SUM(
    IF($BL$102:$WB$102="Foe",1,0)*IF($BL$103:$WB$103=AW$116,1,0)*IF($BL$111:$WB$111=AW$115,1,0)*$BL$115:$WB$115*IF($BL$116:$WB$116="Arithmetic",1,0)*$BL121:$WB121*$BL$113:$WB$113
)</f>
        <v>#VALUE!</v>
      </c>
      <c r="AK121" s="301" t="e">
        <f t="array" aca="1" ref="AK121" ca="1">SUM(
   IF($BL$102:$WB$102="Friend",1,0)*IF($BL$103:$WB$103=AK$116,1,0)*IF($BL$111:$WB$111=AK$115,1,0)*IF($BL$116:$WB$116="Geometric",1,0)*$BL$114:$WB$114*(POWER($BL121:$WB121,$BL$112:$WB$112)+IF($BL121:$WB121=0,0,-1))
)
+SUM(
    IF($BL$102:$WB$102="Foe",1,0)*IF($BL$103:$WB$103=AX$116,1,0)*IF($BL$111:$WB$111=AX$115,1,0)*$BL$115:$WB$115*IF($BL$116:$WB$116="Geometric",1,0)*(POWER(1+$BL121:$WB121,$BL$113:$WB$113)+IF($BL121:$WB121=0,0,-1))
)
+SUM(
   IF($BL$102:$WB$102="Friend",1,0)*IF($BL$103:$WB$103=AK$116,1,0)*IF($BL$111:$WB$111=AK$115,1,0)*IF($BL$116:$WB$116="Arithmetic",1,0)*$BL$114:$WB$114*$BL121:$WB121*$BL$112:$WB$112)
+SUM(
    IF($BL$102:$WB$102="Foe",1,0)*IF($BL$103:$WB$103=AX$116,1,0)*IF($BL$111:$WB$111=AX$115,1,0)*$BL$115:$WB$115*IF($BL$116:$WB$116="Arithmetic",1,0)*$BL121:$WB121*$BL$113:$WB$113
)</f>
        <v>#VALUE!</v>
      </c>
      <c r="AL121" s="301" t="e">
        <f t="array" aca="1" ref="AL121" ca="1">SUM(
   IF($BL$102:$WB$102="Friend",1,0)*IF($BL$103:$WB$103=AL$116,1,0)*IF($BL$111:$WB$111=AL$115,1,0)*IF($BL$116:$WB$116="Geometric",1,0)*$BL$114:$WB$114*(POWER($BL121:$WB121,$BL$112:$WB$112)+IF($BL121:$WB121=0,0,-1))
)
+SUM(
    IF($BL$102:$WB$102="Foe",1,0)*IF($BL$103:$WB$103=AY$116,1,0)*IF($BL$111:$WB$111=AY$115,1,0)*$BL$115:$WB$115*IF($BL$116:$WB$116="Geometric",1,0)*(POWER(1+$BL121:$WB121,$BL$113:$WB$113)+IF($BL121:$WB121=0,0,-1))
)
+SUM(
   IF($BL$102:$WB$102="Friend",1,0)*IF($BL$103:$WB$103=AL$116,1,0)*IF($BL$111:$WB$111=AL$115,1,0)*IF($BL$116:$WB$116="Arithmetic",1,0)*$BL$114:$WB$114*$BL121:$WB121*$BL$112:$WB$112)
+SUM(
    IF($BL$102:$WB$102="Foe",1,0)*IF($BL$103:$WB$103=AY$116,1,0)*IF($BL$111:$WB$111=AY$115,1,0)*$BL$115:$WB$115*IF($BL$116:$WB$116="Arithmetic",1,0)*$BL121:$WB121*$BL$113:$WB$113
)</f>
        <v>#VALUE!</v>
      </c>
      <c r="AM121" s="301" t="e">
        <f t="array" aca="1" ref="AM121" ca="1">SUM(
   IF($BL$102:$WB$102="Friend",1,0)*IF($BL$103:$WB$103=AM$116,1,0)*IF($BL$111:$WB$111=AM$115,1,0)*IF($BL$116:$WB$116="Geometric",1,0)*$BL$114:$WB$114*(POWER($BL121:$WB121,$BL$112:$WB$112)+IF($BL121:$WB121=0,0,-1))
)
+SUM(
    IF($BL$102:$WB$102="Foe",1,0)*IF($BL$103:$WB$103=AZ$116,1,0)*IF($BL$111:$WB$111=AZ$115,1,0)*$BL$115:$WB$115*IF($BL$116:$WB$116="Geometric",1,0)*(POWER(1+$BL121:$WB121,$BL$113:$WB$113)+IF($BL121:$WB121=0,0,-1))
)
+SUM(
   IF($BL$102:$WB$102="Friend",1,0)*IF($BL$103:$WB$103=AM$116,1,0)*IF($BL$111:$WB$111=AM$115,1,0)*IF($BL$116:$WB$116="Arithmetic",1,0)*$BL$114:$WB$114*$BL121:$WB121*$BL$112:$WB$112)
+SUM(
    IF($BL$102:$WB$102="Foe",1,0)*IF($BL$103:$WB$103=AZ$116,1,0)*IF($BL$111:$WB$111=AZ$115,1,0)*$BL$115:$WB$115*IF($BL$116:$WB$116="Arithmetic",1,0)*$BL121:$WB121*$BL$113:$WB$113
)</f>
        <v>#VALUE!</v>
      </c>
      <c r="AN121" s="301" t="e">
        <f t="array" aca="1" ref="AN121" ca="1">SUM(
   IF($BL$102:$WB$102="Friend",1,0)*IF($BL$103:$WB$103=AN$116,1,0)*IF($BL$111:$WB$111=AN$115,1,0)*IF($BL$116:$WB$116="Geometric",1,0)*$BL$114:$WB$114*(POWER($BL121:$WB121,$BL$112:$WB$112)+IF($BL121:$WB121=0,0,-1))
)
+SUM(
    IF($BL$102:$WB$102="Foe",1,0)*IF($BL$103:$WB$103=BA$116,1,0)*IF($BL$111:$WB$111=BA$115,1,0)*$BL$115:$WB$115*IF($BL$116:$WB$116="Geometric",1,0)*(POWER(1+$BL121:$WB121,$BL$113:$WB$113)+IF($BL121:$WB121=0,0,-1))
)
+SUM(
   IF($BL$102:$WB$102="Friend",1,0)*IF($BL$103:$WB$103=AN$116,1,0)*IF($BL$111:$WB$111=AN$115,1,0)*IF($BL$116:$WB$116="Arithmetic",1,0)*$BL$114:$WB$114*$BL121:$WB121*$BL$112:$WB$112)
+SUM(
    IF($BL$102:$WB$102="Foe",1,0)*IF($BL$103:$WB$103=BA$116,1,0)*IF($BL$111:$WB$111=BA$115,1,0)*$BL$115:$WB$115*IF($BL$116:$WB$116="Arithmetic",1,0)*$BL121:$WB121*$BL$113:$WB$113
)</f>
        <v>#VALUE!</v>
      </c>
      <c r="AO121" s="301" t="e">
        <f t="array" aca="1" ref="AO121" ca="1">SUM(
   IF($BL$102:$WB$102="Friend",1,0)*IF($BL$103:$WB$103=AO$116,1,0)*IF($BL$111:$WB$111=AO$115,1,0)*IF($BL$116:$WB$116="Geometric",1,0)*$BL$114:$WB$114*(POWER($BL121:$WB121,$BL$112:$WB$112)+IF($BL121:$WB121=0,0,-1))
)
+SUM(
    IF($BL$102:$WB$102="Foe",1,0)*IF($BL$103:$WB$103=BB$116,1,0)*IF($BL$111:$WB$111=BB$115,1,0)*$BL$115:$WB$115*IF($BL$116:$WB$116="Geometric",1,0)*(POWER(1+$BL121:$WB121,$BL$113:$WB$113)+IF($BL121:$WB121=0,0,-1))
)
+SUM(
   IF($BL$102:$WB$102="Friend",1,0)*IF($BL$103:$WB$103=AO$116,1,0)*IF($BL$111:$WB$111=AO$115,1,0)*IF($BL$116:$WB$116="Arithmetic",1,0)*$BL$114:$WB$114*$BL121:$WB121*$BL$112:$WB$112)
+SUM(
    IF($BL$102:$WB$102="Foe",1,0)*IF($BL$103:$WB$103=BB$116,1,0)*IF($BL$111:$WB$111=BB$115,1,0)*$BL$115:$WB$115*IF($BL$116:$WB$116="Arithmetic",1,0)*$BL121:$WB121*$BL$113:$WB$113
)</f>
        <v>#VALUE!</v>
      </c>
      <c r="AP121" s="301" t="e">
        <f t="array" aca="1" ref="AP121" ca="1">SUM(
   IF($BL$102:$WB$102="Friend",1,0)*IF($BL$103:$WB$103=AP$116,1,0)*IF($BL$111:$WB$111=AP$115,1,0)*IF($BL$116:$WB$116="Geometric",1,0)*$BL$114:$WB$114*(POWER($BL121:$WB121,$BL$112:$WB$112)+IF($BL121:$WB121=0,0,-1))
)
+SUM(
    IF($BL$102:$WB$102="Foe",1,0)*IF($BL$103:$WB$103=BC$116,1,0)*IF($BL$111:$WB$111=BC$115,1,0)*$BL$115:$WB$115*IF($BL$116:$WB$116="Geometric",1,0)*(POWER(1+$BL121:$WB121,$BL$113:$WB$113)+IF($BL121:$WB121=0,0,-1))
)
+SUM(
   IF($BL$102:$WB$102="Friend",1,0)*IF($BL$103:$WB$103=AP$116,1,0)*IF($BL$111:$WB$111=AP$115,1,0)*IF($BL$116:$WB$116="Arithmetic",1,0)*$BL$114:$WB$114*$BL121:$WB121*$BL$112:$WB$112)
+SUM(
    IF($BL$102:$WB$102="Foe",1,0)*IF($BL$103:$WB$103=BC$116,1,0)*IF($BL$111:$WB$111=BC$115,1,0)*$BL$115:$WB$115*IF($BL$116:$WB$116="Arithmetic",1,0)*$BL121:$WB121*$BL$113:$WB$113
)</f>
        <v>#VALUE!</v>
      </c>
      <c r="AQ121" s="301" t="e">
        <f t="array" aca="1" ref="AQ121" ca="1">SUM(
   IF($BL$102:$WB$102="Friend",1,0)*IF($BL$103:$WB$103=AQ$116,1,0)*IF($BL$111:$WB$111=AQ$115,1,0)*IF($BL$116:$WB$116="Geometric",1,0)*$BL$114:$WB$114*(POWER($BL121:$WB121,$BL$112:$WB$112)+IF($BL121:$WB121=0,0,-1))
)
+SUM(
    IF($BL$102:$WB$102="Foe",1,0)*IF($BL$103:$WB$103=BD$116,1,0)*IF($BL$111:$WB$111=BD$115,1,0)*$BL$115:$WB$115*IF($BL$116:$WB$116="Geometric",1,0)*(POWER(1+$BL121:$WB121,$BL$113:$WB$113)+IF($BL121:$WB121=0,0,-1))
)
+SUM(
   IF($BL$102:$WB$102="Friend",1,0)*IF($BL$103:$WB$103=AQ$116,1,0)*IF($BL$111:$WB$111=AQ$115,1,0)*IF($BL$116:$WB$116="Arithmetic",1,0)*$BL$114:$WB$114*$BL121:$WB121*$BL$112:$WB$112)
+SUM(
    IF($BL$102:$WB$102="Foe",1,0)*IF($BL$103:$WB$103=BD$116,1,0)*IF($BL$111:$WB$111=BD$115,1,0)*$BL$115:$WB$115*IF($BL$116:$WB$116="Arithmetic",1,0)*$BL121:$WB121*$BL$113:$WB$113
)</f>
        <v>#VALUE!</v>
      </c>
      <c r="AR121" s="301" t="e">
        <f t="array" aca="1" ref="AR121" ca="1">SUM(
   IF($BL$102:$WB$102="Friend",1,0)*IF($BL$103:$WB$103=AR$116,1,0)*IF($BL$111:$WB$111=AR$115,1,0)*IF($BL$116:$WB$116="Geometric",1,0)*$BL$114:$WB$114*(POWER($BL121:$WB121,$BL$112:$WB$112)+IF($BL121:$WB121=0,0,-1))
)
+SUM(
    IF($BL$102:$WB$102="Foe",1,0)*IF($BL$103:$WB$103=BE$116,1,0)*IF($BL$111:$WB$111=BE$115,1,0)*$BL$115:$WB$115*IF($BL$116:$WB$116="Geometric",1,0)*(POWER(1+$BL121:$WB121,$BL$113:$WB$113)+IF($BL121:$WB121=0,0,-1))
)
+SUM(
   IF($BL$102:$WB$102="Friend",1,0)*IF($BL$103:$WB$103=AR$116,1,0)*IF($BL$111:$WB$111=AR$115,1,0)*IF($BL$116:$WB$116="Arithmetic",1,0)*$BL$114:$WB$114*$BL121:$WB121*$BL$112:$WB$112)
+SUM(
    IF($BL$102:$WB$102="Foe",1,0)*IF($BL$103:$WB$103=BE$116,1,0)*IF($BL$111:$WB$111=BE$115,1,0)*$BL$115:$WB$115*IF($BL$116:$WB$116="Arithmetic",1,0)*$BL121:$WB121*$BL$113:$WB$113
)</f>
        <v>#VALUE!</v>
      </c>
      <c r="AS121" s="301" t="e">
        <f t="array" aca="1" ref="AS121" ca="1">SUM(
   IF($BL$102:$WB$102="Friend",1,0)*IF($BL$103:$WB$103=AS$116,1,0)*IF($BL$111:$WB$111=AS$115,1,0)*IF($BL$116:$WB$116="Geometric",1,0)*$BL$114:$WB$114*(POWER($BL121:$WB121,$BL$112:$WB$112)+IF($BL121:$WB121=0,0,-1))
)
+SUM(
    IF($BL$102:$WB$102="Foe",1,0)*IF($BL$103:$WB$103=BF$116,1,0)*IF($BL$111:$WB$111=BF$115,1,0)*$BL$115:$WB$115*IF($BL$116:$WB$116="Geometric",1,0)*(POWER(1+$BL121:$WB121,$BL$113:$WB$113)+IF($BL121:$WB121=0,0,-1))
)
+SUM(
   IF($BL$102:$WB$102="Friend",1,0)*IF($BL$103:$WB$103=AS$116,1,0)*IF($BL$111:$WB$111=AS$115,1,0)*IF($BL$116:$WB$116="Arithmetic",1,0)*$BL$114:$WB$114*$BL121:$WB121*$BL$112:$WB$112)
+SUM(
    IF($BL$102:$WB$102="Foe",1,0)*IF($BL$103:$WB$103=BF$116,1,0)*IF($BL$111:$WB$111=BF$115,1,0)*$BL$115:$WB$115*IF($BL$116:$WB$116="Arithmetic",1,0)*$BL121:$WB121*$BL$113:$WB$113
)</f>
        <v>#VALUE!</v>
      </c>
      <c r="AT121" s="301" t="e">
        <f t="array" aca="1" ref="AT121" ca="1">SUM(
   IF($BL$102:$WB$102="Friend",1,0)*IF($BL$103:$WB$103=AT$116,1,0)*IF($BL$111:$WB$111=AT$115,1,0)*IF($BL$116:$WB$116="Geometric",1,0)*$BL$114:$WB$114*(POWER($BL121:$WB121,$BL$112:$WB$112)+IF($BL121:$WB121=0,0,-1))
)
+SUM(
    IF($BL$102:$WB$102="Foe",1,0)*IF($BL$103:$WB$103=BG$116,1,0)*IF($BL$111:$WB$111=BG$115,1,0)*$BL$115:$WB$115*IF($BL$116:$WB$116="Geometric",1,0)*(POWER(1+$BL121:$WB121,$BL$113:$WB$113)+IF($BL121:$WB121=0,0,-1))
)
+SUM(
   IF($BL$102:$WB$102="Friend",1,0)*IF($BL$103:$WB$103=AT$116,1,0)*IF($BL$111:$WB$111=AT$115,1,0)*IF($BL$116:$WB$116="Arithmetic",1,0)*$BL$114:$WB$114*$BL121:$WB121*$BL$112:$WB$112)
+SUM(
    IF($BL$102:$WB$102="Foe",1,0)*IF($BL$103:$WB$103=BG$116,1,0)*IF($BL$111:$WB$111=BG$115,1,0)*$BL$115:$WB$115*IF($BL$116:$WB$116="Arithmetic",1,0)*$BL121:$WB121*$BL$113:$WB$113
)</f>
        <v>#VALUE!</v>
      </c>
      <c r="AU121" s="301" t="e">
        <f t="array" aca="1" ref="AU121" ca="1">SUM(
   IF($BL$102:$WB$102="Friend",1,0)*IF($BL$103:$WB$103=AU$116,1,0)*IF($BL$111:$WB$111=AU$115,1,0)*IF($BL$116:$WB$116="Geometric",1,0)*$BL$114:$WB$114*(POWER($BL121:$WB121,$BL$112:$WB$112)+IF($BL121:$WB121=0,0,-1))
)
+SUM(
    IF($BL$102:$WB$102="Foe",1,0)*IF($BL$103:$WB$103=BH$116,1,0)*IF($BL$111:$WB$111=BH$115,1,0)*$BL$115:$WB$115*IF($BL$116:$WB$116="Geometric",1,0)*(POWER(1+$BL121:$WB121,$BL$113:$WB$113)+IF($BL121:$WB121=0,0,-1))
)
+SUM(
   IF($BL$102:$WB$102="Friend",1,0)*IF($BL$103:$WB$103=AU$116,1,0)*IF($BL$111:$WB$111=AU$115,1,0)*IF($BL$116:$WB$116="Arithmetic",1,0)*$BL$114:$WB$114*$BL121:$WB121*$BL$112:$WB$112)
+SUM(
    IF($BL$102:$WB$102="Foe",1,0)*IF($BL$103:$WB$103=BH$116,1,0)*IF($BL$111:$WB$111=BH$115,1,0)*$BL$115:$WB$115*IF($BL$116:$WB$116="Arithmetic",1,0)*$BL121:$WB121*$BL$113:$WB$113
)</f>
        <v>#VALUE!</v>
      </c>
      <c r="AW121" s="301" t="e">
        <f t="array" aca="1" ref="AW121" ca="1">SUM(
   IF($BL$102:$WB$102="Friend",1,0)*IF($BL$103:$WB$103=AW$116,1,0)*IF($BL$111:$WB$111=AW$115,1,0)*$BL$115:$WB$115*IF($BL$116:$WB$116="Geometric",1,0)*(POWER($BL121:$WB121,$BL$113:$WB$113)+IF($BL121:$WB121=0,0,-1)))
+SUM(
    IF($BL$102:$WB$102="Foe",1,0)*IF($BL$103:$WB$103=AW$116,1,0)*IF($BL$111:$WB$111=AW$115,1,0)*$BL$114:$WB$114*IF($BL$116:$WB$116="Geometric",1,0)*(POWER($BL121:$WB121,$BL$112:$WB$112)+IF($BL121:$WB121=0,0,-1)))
+SUM(
   IF($BL$102:$WB$102="Friend",1,0)*IF($BL$103:$WB$103=AW$116,1,0)*IF($BL$111:$WB$111=AW$115,1,0)*$BL$115:$WB$115*IF($BL$116:$WB$116="Arithmetic",1,0)*$BL121:$WB121*$BL$113:$WB$113)
+SUM(
    IF($BL$102:$WB$102="Foe",1,0)*IF($BL$103:$WB$103=AW$116,1,0)*IF($BL$111:$WB$111=AW$115,1,0)*$BL$114:$WB$114*IF($BL$116:$WB$116="Arithmetic",1,0)*$BL121:$WB121*$BL$112:$WB$112)</f>
        <v>#VALUE!</v>
      </c>
      <c r="AX121" s="301" t="e">
        <f t="array" aca="1" ref="AX121" ca="1">SUM(
   IF($BL$102:$WB$102="Friend",1,0)*IF($BL$103:$WB$103=AX$116,1,0)*IF($BL$111:$WB$111=AX$115,1,0)*$BL$115:$WB$115*IF($BL$116:$WB$116="Geometric",1,0)*(POWER($BL121:$WB121,$BL$113:$WB$113)+IF($BL121:$WB121=0,0,-1)))
+SUM(
    IF($BL$102:$WB$102="Foe",1,0)*IF($BL$103:$WB$103=AX$116,1,0)*IF($BL$111:$WB$111=AX$115,1,0)*$BL$114:$WB$114*IF($BL$116:$WB$116="Geometric",1,0)*(POWER($BL121:$WB121,$BL$112:$WB$112)+IF($BL121:$WB121=0,0,-1)))
+SUM(
   IF($BL$102:$WB$102="Friend",1,0)*IF($BL$103:$WB$103=AX$116,1,0)*IF($BL$111:$WB$111=AX$115,1,0)*$BL$115:$WB$115*IF($BL$116:$WB$116="Arithmetic",1,0)*$BL121:$WB121*$BL$113:$WB$113)
+SUM(
    IF($BL$102:$WB$102="Foe",1,0)*IF($BL$103:$WB$103=AX$116,1,0)*IF($BL$111:$WB$111=AX$115,1,0)*$BL$114:$WB$114*IF($BL$116:$WB$116="Arithmetic",1,0)*$BL121:$WB121*$BL$112:$WB$112)</f>
        <v>#VALUE!</v>
      </c>
      <c r="AY121" s="301" t="e">
        <f t="array" aca="1" ref="AY121" ca="1">SUM(
   IF($BL$102:$WB$102="Friend",1,0)*IF($BL$103:$WB$103=AY$116,1,0)*IF($BL$111:$WB$111=AY$115,1,0)*$BL$115:$WB$115*IF($BL$116:$WB$116="Geometric",1,0)*(POWER($BL121:$WB121,$BL$113:$WB$113)+IF($BL121:$WB121=0,0,-1)))
+SUM(
    IF($BL$102:$WB$102="Foe",1,0)*IF($BL$103:$WB$103=AY$116,1,0)*IF($BL$111:$WB$111=AY$115,1,0)*$BL$114:$WB$114*IF($BL$116:$WB$116="Geometric",1,0)*(POWER($BL121:$WB121,$BL$112:$WB$112)+IF($BL121:$WB121=0,0,-1)))
+SUM(
   IF($BL$102:$WB$102="Friend",1,0)*IF($BL$103:$WB$103=AY$116,1,0)*IF($BL$111:$WB$111=AY$115,1,0)*$BL$115:$WB$115*IF($BL$116:$WB$116="Arithmetic",1,0)*$BL121:$WB121*$BL$113:$WB$113)
+SUM(
    IF($BL$102:$WB$102="Foe",1,0)*IF($BL$103:$WB$103=AY$116,1,0)*IF($BL$111:$WB$111=AY$115,1,0)*$BL$114:$WB$114*IF($BL$116:$WB$116="Arithmetic",1,0)*$BL121:$WB121*$BL$112:$WB$112)</f>
        <v>#VALUE!</v>
      </c>
      <c r="AZ121" s="301" t="e">
        <f t="array" aca="1" ref="AZ121" ca="1">SUM(
   IF($BL$102:$WB$102="Friend",1,0)*IF($BL$103:$WB$103=AZ$116,1,0)*IF($BL$111:$WB$111=AZ$115,1,0)*$BL$115:$WB$115*IF($BL$116:$WB$116="Geometric",1,0)*(POWER($BL121:$WB121,$BL$113:$WB$113)+IF($BL121:$WB121=0,0,-1)))
+SUM(
    IF($BL$102:$WB$102="Foe",1,0)*IF($BL$103:$WB$103=AZ$116,1,0)*IF($BL$111:$WB$111=AZ$115,1,0)*$BL$114:$WB$114*IF($BL$116:$WB$116="Geometric",1,0)*(POWER($BL121:$WB121,$BL$112:$WB$112)+IF($BL121:$WB121=0,0,-1)))
+SUM(
   IF($BL$102:$WB$102="Friend",1,0)*IF($BL$103:$WB$103=AZ$116,1,0)*IF($BL$111:$WB$111=AZ$115,1,0)*$BL$115:$WB$115*IF($BL$116:$WB$116="Arithmetic",1,0)*$BL121:$WB121*$BL$113:$WB$113)
+SUM(
    IF($BL$102:$WB$102="Foe",1,0)*IF($BL$103:$WB$103=AZ$116,1,0)*IF($BL$111:$WB$111=AZ$115,1,0)*$BL$114:$WB$114*IF($BL$116:$WB$116="Arithmetic",1,0)*$BL121:$WB121*$BL$112:$WB$112)</f>
        <v>#VALUE!</v>
      </c>
      <c r="BA121" s="301" t="e">
        <f t="array" aca="1" ref="BA121" ca="1">SUM(
   IF($BL$102:$WB$102="Friend",1,0)*IF($BL$103:$WB$103=BA$116,1,0)*IF($BL$111:$WB$111=BA$115,1,0)*$BL$115:$WB$115*IF($BL$116:$WB$116="Geometric",1,0)*(POWER($BL121:$WB121,$BL$113:$WB$113)+IF($BL121:$WB121=0,0,-1)))
+SUM(
    IF($BL$102:$WB$102="Foe",1,0)*IF($BL$103:$WB$103=BA$116,1,0)*IF($BL$111:$WB$111=BA$115,1,0)*$BL$114:$WB$114*IF($BL$116:$WB$116="Geometric",1,0)*(POWER($BL121:$WB121,$BL$112:$WB$112)+IF($BL121:$WB121=0,0,-1)))
+SUM(
   IF($BL$102:$WB$102="Friend",1,0)*IF($BL$103:$WB$103=BA$116,1,0)*IF($BL$111:$WB$111=BA$115,1,0)*$BL$115:$WB$115*IF($BL$116:$WB$116="Arithmetic",1,0)*$BL121:$WB121*$BL$113:$WB$113)
+SUM(
    IF($BL$102:$WB$102="Foe",1,0)*IF($BL$103:$WB$103=BA$116,1,0)*IF($BL$111:$WB$111=BA$115,1,0)*$BL$114:$WB$114*IF($BL$116:$WB$116="Arithmetic",1,0)*$BL121:$WB121*$BL$112:$WB$112)</f>
        <v>#VALUE!</v>
      </c>
      <c r="BB121" s="301" t="e">
        <f t="array" aca="1" ref="BB121" ca="1">SUM(
   IF($BL$102:$WB$102="Friend",1,0)*IF($BL$103:$WB$103=BB$116,1,0)*IF($BL$111:$WB$111=BB$115,1,0)*$BL$115:$WB$115*IF($BL$116:$WB$116="Geometric",1,0)*(POWER($BL121:$WB121,$BL$113:$WB$113)+IF($BL121:$WB121=0,0,-1)))
+SUM(
    IF($BL$102:$WB$102="Foe",1,0)*IF($BL$103:$WB$103=BB$116,1,0)*IF($BL$111:$WB$111=BB$115,1,0)*$BL$114:$WB$114*IF($BL$116:$WB$116="Geometric",1,0)*(POWER($BL121:$WB121,$BL$112:$WB$112)+IF($BL121:$WB121=0,0,-1)))
+SUM(
   IF($BL$102:$WB$102="Friend",1,0)*IF($BL$103:$WB$103=BB$116,1,0)*IF($BL$111:$WB$111=BB$115,1,0)*$BL$115:$WB$115*IF($BL$116:$WB$116="Arithmetic",1,0)*$BL121:$WB121*$BL$113:$WB$113)
+SUM(
    IF($BL$102:$WB$102="Foe",1,0)*IF($BL$103:$WB$103=BB$116,1,0)*IF($BL$111:$WB$111=BB$115,1,0)*$BL$114:$WB$114*IF($BL$116:$WB$116="Arithmetic",1,0)*$BL121:$WB121*$BL$112:$WB$112)</f>
        <v>#VALUE!</v>
      </c>
      <c r="BC121" s="301" t="e">
        <f t="array" aca="1" ref="BC121" ca="1">SUM(
   IF($BL$102:$WB$102="Friend",1,0)*IF($BL$103:$WB$103=BC$116,1,0)*IF($BL$111:$WB$111=BC$115,1,0)*$BL$115:$WB$115*IF($BL$116:$WB$116="Geometric",1,0)*(POWER($BL121:$WB121,$BL$113:$WB$113)+IF($BL121:$WB121=0,0,-1)))
+SUM(
    IF($BL$102:$WB$102="Foe",1,0)*IF($BL$103:$WB$103=BC$116,1,0)*IF($BL$111:$WB$111=BC$115,1,0)*$BL$114:$WB$114*IF($BL$116:$WB$116="Geometric",1,0)*(POWER($BL121:$WB121,$BL$112:$WB$112)+IF($BL121:$WB121=0,0,-1)))
+SUM(
   IF($BL$102:$WB$102="Friend",1,0)*IF($BL$103:$WB$103=BC$116,1,0)*IF($BL$111:$WB$111=BC$115,1,0)*$BL$115:$WB$115*IF($BL$116:$WB$116="Arithmetic",1,0)*$BL121:$WB121*$BL$113:$WB$113)
+SUM(
    IF($BL$102:$WB$102="Foe",1,0)*IF($BL$103:$WB$103=BC$116,1,0)*IF($BL$111:$WB$111=BC$115,1,0)*$BL$114:$WB$114*IF($BL$116:$WB$116="Arithmetic",1,0)*$BL121:$WB121*$BL$112:$WB$112)</f>
        <v>#VALUE!</v>
      </c>
      <c r="BD121" s="301" t="e">
        <f t="array" aca="1" ref="BD121" ca="1">SUM(
   IF($BL$102:$WB$102="Friend",1,0)*IF($BL$103:$WB$103=BD$116,1,0)*IF($BL$111:$WB$111=BD$115,1,0)*$BL$115:$WB$115*IF($BL$116:$WB$116="Geometric",1,0)*(POWER($BL121:$WB121,$BL$113:$WB$113)+IF($BL121:$WB121=0,0,-1)))
+SUM(
    IF($BL$102:$WB$102="Foe",1,0)*IF($BL$103:$WB$103=BD$116,1,0)*IF($BL$111:$WB$111=BD$115,1,0)*$BL$114:$WB$114*IF($BL$116:$WB$116="Geometric",1,0)*(POWER($BL121:$WB121,$BL$112:$WB$112)+IF($BL121:$WB121=0,0,-1)))
+SUM(
   IF($BL$102:$WB$102="Friend",1,0)*IF($BL$103:$WB$103=BD$116,1,0)*IF($BL$111:$WB$111=BD$115,1,0)*$BL$115:$WB$115*IF($BL$116:$WB$116="Arithmetic",1,0)*$BL121:$WB121*$BL$113:$WB$113)
+SUM(
    IF($BL$102:$WB$102="Foe",1,0)*IF($BL$103:$WB$103=BD$116,1,0)*IF($BL$111:$WB$111=BD$115,1,0)*$BL$114:$WB$114*IF($BL$116:$WB$116="Arithmetic",1,0)*$BL121:$WB121*$BL$112:$WB$112)</f>
        <v>#VALUE!</v>
      </c>
      <c r="BE121" s="301" t="e">
        <f t="array" aca="1" ref="BE121" ca="1">SUM(
   IF($BL$102:$WB$102="Friend",1,0)*IF($BL$103:$WB$103=BE$116,1,0)*IF($BL$111:$WB$111=BE$115,1,0)*$BL$115:$WB$115*IF($BL$116:$WB$116="Geometric",1,0)*(POWER($BL121:$WB121,$BL$113:$WB$113)+IF($BL121:$WB121=0,0,-1)))
+SUM(
    IF($BL$102:$WB$102="Foe",1,0)*IF($BL$103:$WB$103=BE$116,1,0)*IF($BL$111:$WB$111=BE$115,1,0)*$BL$114:$WB$114*IF($BL$116:$WB$116="Geometric",1,0)*(POWER($BL121:$WB121,$BL$112:$WB$112)+IF($BL121:$WB121=0,0,-1)))
+SUM(
   IF($BL$102:$WB$102="Friend",1,0)*IF($BL$103:$WB$103=BE$116,1,0)*IF($BL$111:$WB$111=BE$115,1,0)*$BL$115:$WB$115*IF($BL$116:$WB$116="Arithmetic",1,0)*$BL121:$WB121*$BL$113:$WB$113)
+SUM(
    IF($BL$102:$WB$102="Foe",1,0)*IF($BL$103:$WB$103=BE$116,1,0)*IF($BL$111:$WB$111=BE$115,1,0)*$BL$114:$WB$114*IF($BL$116:$WB$116="Arithmetic",1,0)*$BL121:$WB121*$BL$112:$WB$112)</f>
        <v>#VALUE!</v>
      </c>
      <c r="BF121" s="301" t="e">
        <f t="array" aca="1" ref="BF121" ca="1">SUM(
   IF($BL$102:$WB$102="Friend",1,0)*IF($BL$103:$WB$103=BF$116,1,0)*IF($BL$111:$WB$111=BF$115,1,0)*$BL$115:$WB$115*IF($BL$116:$WB$116="Geometric",1,0)*(POWER($BL121:$WB121,$BL$113:$WB$113)+IF($BL121:$WB121=0,0,-1)))
+SUM(
    IF($BL$102:$WB$102="Foe",1,0)*IF($BL$103:$WB$103=BF$116,1,0)*IF($BL$111:$WB$111=BF$115,1,0)*$BL$114:$WB$114*IF($BL$116:$WB$116="Geometric",1,0)*(POWER($BL121:$WB121,$BL$112:$WB$112)+IF($BL121:$WB121=0,0,-1)))
+SUM(
   IF($BL$102:$WB$102="Friend",1,0)*IF($BL$103:$WB$103=BF$116,1,0)*IF($BL$111:$WB$111=BF$115,1,0)*$BL$115:$WB$115*IF($BL$116:$WB$116="Arithmetic",1,0)*$BL121:$WB121*$BL$113:$WB$113)
+SUM(
    IF($BL$102:$WB$102="Foe",1,0)*IF($BL$103:$WB$103=BF$116,1,0)*IF($BL$111:$WB$111=BF$115,1,0)*$BL$114:$WB$114*IF($BL$116:$WB$116="Arithmetic",1,0)*$BL121:$WB121*$BL$112:$WB$112)</f>
        <v>#VALUE!</v>
      </c>
      <c r="BG121" s="301" t="e">
        <f t="array" aca="1" ref="BG121" ca="1">SUM(
   IF($BL$102:$WB$102="Friend",1,0)*IF($BL$103:$WB$103=BG$116,1,0)*IF($BL$111:$WB$111=BG$115,1,0)*$BL$115:$WB$115*IF($BL$116:$WB$116="Geometric",1,0)*(POWER($BL121:$WB121,$BL$113:$WB$113)+IF($BL121:$WB121=0,0,-1)))
+SUM(
    IF($BL$102:$WB$102="Foe",1,0)*IF($BL$103:$WB$103=BG$116,1,0)*IF($BL$111:$WB$111=BG$115,1,0)*$BL$114:$WB$114*IF($BL$116:$WB$116="Geometric",1,0)*(POWER($BL121:$WB121,$BL$112:$WB$112)+IF($BL121:$WB121=0,0,-1)))
+SUM(
   IF($BL$102:$WB$102="Friend",1,0)*IF($BL$103:$WB$103=BG$116,1,0)*IF($BL$111:$WB$111=BG$115,1,0)*$BL$115:$WB$115*IF($BL$116:$WB$116="Arithmetic",1,0)*$BL121:$WB121*$BL$113:$WB$113)
+SUM(
    IF($BL$102:$WB$102="Foe",1,0)*IF($BL$103:$WB$103=BG$116,1,0)*IF($BL$111:$WB$111=BG$115,1,0)*$BL$114:$WB$114*IF($BL$116:$WB$116="Arithmetic",1,0)*$BL121:$WB121*$BL$112:$WB$112)</f>
        <v>#VALUE!</v>
      </c>
      <c r="BH121" s="301" t="e">
        <f t="array" aca="1" ref="BH121" ca="1">SUM(
   IF($BL$102:$WB$102="Friend",1,0)*IF($BL$103:$WB$103=BH$116,1,0)*IF($BL$111:$WB$111=BH$115,1,0)*$BL$115:$WB$115*IF($BL$116:$WB$116="Geometric",1,0)*(POWER($BL121:$WB121,$BL$113:$WB$113)+IF($BL121:$WB121=0,0,-1)))
+SUM(
    IF($BL$102:$WB$102="Foe",1,0)*IF($BL$103:$WB$103=BH$116,1,0)*IF($BL$111:$WB$111=BH$115,1,0)*$BL$114:$WB$114*IF($BL$116:$WB$116="Geometric",1,0)*(POWER($BL121:$WB121,$BL$112:$WB$112)+IF($BL121:$WB121=0,0,-1)))
+SUM(
   IF($BL$102:$WB$102="Friend",1,0)*IF($BL$103:$WB$103=BH$116,1,0)*IF($BL$111:$WB$111=BH$115,1,0)*$BL$115:$WB$115*IF($BL$116:$WB$116="Arithmetic",1,0)*$BL121:$WB121*$BL$113:$WB$113)
+SUM(
    IF($BL$102:$WB$102="Foe",1,0)*IF($BL$103:$WB$103=BH$116,1,0)*IF($BL$111:$WB$111=BH$115,1,0)*$BL$114:$WB$114*IF($BL$116:$WB$116="Arithmetic",1,0)*$BL121:$WB121*$BL$112:$WB$112)</f>
        <v>#VALUE!</v>
      </c>
      <c r="BK121" s="109"/>
      <c r="BL121" s="301" t="e">
        <f t="shared" ref="BL121:LF121" ca="1" si="96">IF(BL$106="Turn-based",
IF($A121&lt;BL$109,0,IF(MOD($A121,BL$109)&lt;BL$110,1,0)),
1)*MIN(ROUNDUP(MAX(0,RAND()-(1-BL$107)),0),1)*(IF(BL$108&lt;0,1+BL$108,BL$108))</f>
        <v>#VALUE!</v>
      </c>
      <c r="BM121" s="301" t="e">
        <f t="shared" ca="1" si="96"/>
        <v>#VALUE!</v>
      </c>
      <c r="BN121" s="301" t="e">
        <f t="shared" ca="1" si="96"/>
        <v>#VALUE!</v>
      </c>
      <c r="BO121" s="301" t="e">
        <f t="shared" ca="1" si="96"/>
        <v>#VALUE!</v>
      </c>
      <c r="BP121" s="301" t="e">
        <f t="shared" ca="1" si="96"/>
        <v>#VALUE!</v>
      </c>
      <c r="BQ121" s="301" t="e">
        <f t="shared" ca="1" si="96"/>
        <v>#VALUE!</v>
      </c>
      <c r="BR121" s="301" t="e">
        <f t="shared" ca="1" si="96"/>
        <v>#VALUE!</v>
      </c>
      <c r="BS121" s="301" t="e">
        <f t="shared" ca="1" si="96"/>
        <v>#VALUE!</v>
      </c>
      <c r="BT121" s="301" t="e">
        <f t="shared" ca="1" si="96"/>
        <v>#VALUE!</v>
      </c>
      <c r="BU121" s="301" t="e">
        <f t="shared" ca="1" si="96"/>
        <v>#VALUE!</v>
      </c>
      <c r="BV121" s="301" t="e">
        <f t="shared" ca="1" si="96"/>
        <v>#VALUE!</v>
      </c>
      <c r="BW121" s="301" t="e">
        <f t="shared" ca="1" si="96"/>
        <v>#VALUE!</v>
      </c>
      <c r="BX121" s="301" t="e">
        <f t="shared" ca="1" si="96"/>
        <v>#VALUE!</v>
      </c>
      <c r="BY121" s="301" t="e">
        <f t="shared" ca="1" si="96"/>
        <v>#VALUE!</v>
      </c>
      <c r="BZ121" s="301" t="e">
        <f t="shared" ca="1" si="96"/>
        <v>#VALUE!</v>
      </c>
      <c r="CA121" s="301" t="e">
        <f t="shared" ca="1" si="96"/>
        <v>#VALUE!</v>
      </c>
      <c r="CB121" s="301" t="e">
        <f t="shared" ca="1" si="96"/>
        <v>#VALUE!</v>
      </c>
      <c r="CC121" s="301" t="e">
        <f t="shared" ca="1" si="96"/>
        <v>#VALUE!</v>
      </c>
      <c r="CD121" s="301" t="e">
        <f t="shared" ca="1" si="96"/>
        <v>#VALUE!</v>
      </c>
      <c r="CE121" s="301" t="e">
        <f t="shared" ca="1" si="96"/>
        <v>#VALUE!</v>
      </c>
      <c r="CF121" s="301" t="e">
        <f t="shared" ca="1" si="96"/>
        <v>#VALUE!</v>
      </c>
      <c r="CG121" s="301" t="e">
        <f t="shared" ca="1" si="96"/>
        <v>#VALUE!</v>
      </c>
      <c r="CH121" s="301" t="e">
        <f t="shared" ca="1" si="96"/>
        <v>#VALUE!</v>
      </c>
      <c r="CI121" s="301" t="e">
        <f t="shared" ca="1" si="96"/>
        <v>#VALUE!</v>
      </c>
      <c r="CJ121" s="301" t="e">
        <f t="shared" ca="1" si="96"/>
        <v>#VALUE!</v>
      </c>
      <c r="CK121" s="301" t="e">
        <f t="shared" ca="1" si="96"/>
        <v>#VALUE!</v>
      </c>
      <c r="CL121" s="301" t="e">
        <f t="shared" ca="1" si="96"/>
        <v>#VALUE!</v>
      </c>
      <c r="CM121" s="301" t="e">
        <f t="shared" ca="1" si="96"/>
        <v>#VALUE!</v>
      </c>
      <c r="CN121" s="301" t="e">
        <f t="shared" ca="1" si="96"/>
        <v>#VALUE!</v>
      </c>
      <c r="CO121" s="301" t="e">
        <f t="shared" ca="1" si="96"/>
        <v>#VALUE!</v>
      </c>
      <c r="CP121" s="301" t="e">
        <f t="shared" ca="1" si="96"/>
        <v>#VALUE!</v>
      </c>
      <c r="CQ121" s="301" t="e">
        <f t="shared" ca="1" si="96"/>
        <v>#VALUE!</v>
      </c>
      <c r="CR121" s="301" t="e">
        <f t="shared" ca="1" si="96"/>
        <v>#VALUE!</v>
      </c>
      <c r="CS121" s="301" t="e">
        <f t="shared" ca="1" si="96"/>
        <v>#VALUE!</v>
      </c>
      <c r="CT121" s="301" t="e">
        <f t="shared" ca="1" si="96"/>
        <v>#VALUE!</v>
      </c>
      <c r="CU121" s="301" t="e">
        <f t="shared" ca="1" si="96"/>
        <v>#VALUE!</v>
      </c>
      <c r="CV121" s="301" t="e">
        <f t="shared" ca="1" si="96"/>
        <v>#VALUE!</v>
      </c>
      <c r="CW121" s="301" t="e">
        <f t="shared" ca="1" si="96"/>
        <v>#VALUE!</v>
      </c>
      <c r="CX121" s="301" t="e">
        <f t="shared" ca="1" si="96"/>
        <v>#VALUE!</v>
      </c>
      <c r="CY121" s="301" t="e">
        <f t="shared" ca="1" si="96"/>
        <v>#VALUE!</v>
      </c>
      <c r="CZ121" s="301" t="e">
        <f t="shared" ca="1" si="96"/>
        <v>#VALUE!</v>
      </c>
      <c r="DA121" s="301" t="e">
        <f t="shared" ca="1" si="96"/>
        <v>#VALUE!</v>
      </c>
      <c r="DB121" s="301" t="e">
        <f t="shared" ca="1" si="96"/>
        <v>#VALUE!</v>
      </c>
      <c r="DC121" s="301" t="e">
        <f t="shared" ca="1" si="96"/>
        <v>#VALUE!</v>
      </c>
      <c r="DD121" s="301" t="e">
        <f t="shared" ca="1" si="96"/>
        <v>#VALUE!</v>
      </c>
      <c r="DE121" s="301" t="e">
        <f t="shared" ca="1" si="96"/>
        <v>#VALUE!</v>
      </c>
      <c r="DF121" s="301" t="e">
        <f t="shared" ca="1" si="96"/>
        <v>#VALUE!</v>
      </c>
      <c r="DG121" s="301" t="e">
        <f t="shared" ca="1" si="96"/>
        <v>#VALUE!</v>
      </c>
      <c r="DH121" s="301" t="e">
        <f t="shared" ca="1" si="96"/>
        <v>#VALUE!</v>
      </c>
      <c r="DI121" s="301" t="e">
        <f t="shared" ca="1" si="96"/>
        <v>#VALUE!</v>
      </c>
      <c r="DJ121" s="301" t="e">
        <f t="shared" ca="1" si="96"/>
        <v>#VALUE!</v>
      </c>
      <c r="DK121" s="301" t="e">
        <f t="shared" ca="1" si="96"/>
        <v>#VALUE!</v>
      </c>
      <c r="DL121" s="301" t="e">
        <f t="shared" ca="1" si="96"/>
        <v>#VALUE!</v>
      </c>
      <c r="DM121" s="301" t="e">
        <f t="shared" ca="1" si="96"/>
        <v>#VALUE!</v>
      </c>
      <c r="DN121" s="301" t="e">
        <f t="shared" ca="1" si="96"/>
        <v>#VALUE!</v>
      </c>
      <c r="DO121" s="301" t="e">
        <f t="shared" ca="1" si="96"/>
        <v>#VALUE!</v>
      </c>
      <c r="DP121" s="301" t="e">
        <f t="shared" ca="1" si="96"/>
        <v>#VALUE!</v>
      </c>
      <c r="DQ121" s="301" t="e">
        <f t="shared" ca="1" si="96"/>
        <v>#VALUE!</v>
      </c>
      <c r="DR121" s="301" t="e">
        <f t="shared" ca="1" si="96"/>
        <v>#VALUE!</v>
      </c>
      <c r="DS121" s="301" t="e">
        <f t="shared" ca="1" si="96"/>
        <v>#VALUE!</v>
      </c>
      <c r="DT121" s="301" t="e">
        <f t="shared" ca="1" si="96"/>
        <v>#VALUE!</v>
      </c>
      <c r="DU121" s="301" t="e">
        <f t="shared" ca="1" si="96"/>
        <v>#VALUE!</v>
      </c>
      <c r="DV121" s="301" t="e">
        <f t="shared" ca="1" si="96"/>
        <v>#VALUE!</v>
      </c>
      <c r="DW121" s="301" t="e">
        <f t="shared" ca="1" si="96"/>
        <v>#VALUE!</v>
      </c>
      <c r="DX121" s="301" t="e">
        <f t="shared" ca="1" si="96"/>
        <v>#VALUE!</v>
      </c>
      <c r="DY121" s="301" t="e">
        <f t="shared" ca="1" si="96"/>
        <v>#VALUE!</v>
      </c>
      <c r="DZ121" s="301" t="e">
        <f t="shared" ca="1" si="96"/>
        <v>#VALUE!</v>
      </c>
      <c r="EA121" s="301" t="e">
        <f t="shared" ca="1" si="96"/>
        <v>#VALUE!</v>
      </c>
      <c r="EB121" s="301" t="e">
        <f t="shared" ca="1" si="96"/>
        <v>#VALUE!</v>
      </c>
      <c r="EC121" s="301" t="e">
        <f t="shared" ca="1" si="96"/>
        <v>#VALUE!</v>
      </c>
      <c r="ED121" s="301" t="e">
        <f t="shared" ca="1" si="96"/>
        <v>#VALUE!</v>
      </c>
      <c r="EE121" s="301" t="e">
        <f t="shared" ca="1" si="96"/>
        <v>#VALUE!</v>
      </c>
      <c r="EF121" s="301" t="e">
        <f t="shared" ca="1" si="96"/>
        <v>#VALUE!</v>
      </c>
      <c r="EG121" s="301" t="e">
        <f t="shared" ca="1" si="96"/>
        <v>#VALUE!</v>
      </c>
      <c r="EH121" s="301" t="e">
        <f t="shared" ca="1" si="96"/>
        <v>#VALUE!</v>
      </c>
      <c r="EI121" s="301" t="e">
        <f t="shared" ca="1" si="96"/>
        <v>#VALUE!</v>
      </c>
      <c r="EJ121" s="301" t="e">
        <f t="shared" ca="1" si="96"/>
        <v>#VALUE!</v>
      </c>
      <c r="EK121" s="301" t="e">
        <f t="shared" ca="1" si="96"/>
        <v>#VALUE!</v>
      </c>
      <c r="EL121" s="301" t="e">
        <f t="shared" ca="1" si="96"/>
        <v>#VALUE!</v>
      </c>
      <c r="EM121" s="301" t="e">
        <f t="shared" ca="1" si="96"/>
        <v>#VALUE!</v>
      </c>
      <c r="EN121" s="301" t="e">
        <f t="shared" ca="1" si="96"/>
        <v>#VALUE!</v>
      </c>
      <c r="EO121" s="301" t="e">
        <f t="shared" ca="1" si="96"/>
        <v>#VALUE!</v>
      </c>
      <c r="EP121" s="301" t="e">
        <f t="shared" ca="1" si="96"/>
        <v>#VALUE!</v>
      </c>
      <c r="EQ121" s="301" t="e">
        <f t="shared" ca="1" si="96"/>
        <v>#VALUE!</v>
      </c>
      <c r="ER121" s="301" t="e">
        <f t="shared" ca="1" si="96"/>
        <v>#VALUE!</v>
      </c>
      <c r="ES121" s="301" t="e">
        <f t="shared" ca="1" si="96"/>
        <v>#VALUE!</v>
      </c>
      <c r="ET121" s="301" t="e">
        <f t="shared" ca="1" si="96"/>
        <v>#VALUE!</v>
      </c>
      <c r="EU121" s="301" t="e">
        <f t="shared" ca="1" si="96"/>
        <v>#VALUE!</v>
      </c>
      <c r="EV121" s="301" t="e">
        <f t="shared" ca="1" si="96"/>
        <v>#VALUE!</v>
      </c>
      <c r="EW121" s="301" t="e">
        <f t="shared" ca="1" si="96"/>
        <v>#VALUE!</v>
      </c>
      <c r="EX121" s="301" t="e">
        <f t="shared" ca="1" si="96"/>
        <v>#VALUE!</v>
      </c>
      <c r="EY121" s="301" t="e">
        <f t="shared" ca="1" si="96"/>
        <v>#VALUE!</v>
      </c>
      <c r="EZ121" s="301" t="e">
        <f t="shared" ca="1" si="96"/>
        <v>#VALUE!</v>
      </c>
      <c r="FA121" s="301" t="e">
        <f t="shared" ca="1" si="96"/>
        <v>#VALUE!</v>
      </c>
      <c r="FB121" s="301" t="e">
        <f t="shared" ca="1" si="96"/>
        <v>#VALUE!</v>
      </c>
      <c r="FC121" s="301" t="e">
        <f t="shared" ca="1" si="96"/>
        <v>#VALUE!</v>
      </c>
      <c r="FD121" s="301" t="e">
        <f t="shared" ca="1" si="96"/>
        <v>#VALUE!</v>
      </c>
      <c r="FE121" s="301" t="e">
        <f t="shared" ca="1" si="96"/>
        <v>#VALUE!</v>
      </c>
      <c r="FF121" s="301" t="e">
        <f t="shared" ca="1" si="96"/>
        <v>#VALUE!</v>
      </c>
      <c r="FG121" s="301" t="e">
        <f t="shared" ca="1" si="96"/>
        <v>#VALUE!</v>
      </c>
      <c r="FH121" s="301" t="e">
        <f t="shared" ca="1" si="96"/>
        <v>#VALUE!</v>
      </c>
      <c r="FI121" s="301" t="e">
        <f t="shared" ca="1" si="96"/>
        <v>#VALUE!</v>
      </c>
      <c r="FJ121" s="301" t="e">
        <f t="shared" ca="1" si="96"/>
        <v>#VALUE!</v>
      </c>
      <c r="FK121" s="301" t="e">
        <f t="shared" ca="1" si="96"/>
        <v>#VALUE!</v>
      </c>
      <c r="FL121" s="301" t="e">
        <f t="shared" ca="1" si="96"/>
        <v>#VALUE!</v>
      </c>
      <c r="FM121" s="301" t="e">
        <f t="shared" ca="1" si="96"/>
        <v>#VALUE!</v>
      </c>
      <c r="FN121" s="301" t="e">
        <f t="shared" ca="1" si="96"/>
        <v>#VALUE!</v>
      </c>
      <c r="FO121" s="301" t="e">
        <f t="shared" ca="1" si="96"/>
        <v>#VALUE!</v>
      </c>
      <c r="FP121" s="301" t="e">
        <f t="shared" ca="1" si="96"/>
        <v>#VALUE!</v>
      </c>
      <c r="FQ121" s="301" t="e">
        <f t="shared" ca="1" si="96"/>
        <v>#VALUE!</v>
      </c>
      <c r="FR121" s="301" t="e">
        <f t="shared" ca="1" si="96"/>
        <v>#VALUE!</v>
      </c>
      <c r="FS121" s="301" t="e">
        <f t="shared" ca="1" si="96"/>
        <v>#VALUE!</v>
      </c>
      <c r="FT121" s="301" t="e">
        <f t="shared" ca="1" si="96"/>
        <v>#VALUE!</v>
      </c>
      <c r="FU121" s="301" t="e">
        <f t="shared" ca="1" si="96"/>
        <v>#VALUE!</v>
      </c>
      <c r="FV121" s="301" t="e">
        <f t="shared" ca="1" si="96"/>
        <v>#VALUE!</v>
      </c>
      <c r="FW121" s="301" t="e">
        <f t="shared" ca="1" si="96"/>
        <v>#VALUE!</v>
      </c>
      <c r="FX121" s="301" t="e">
        <f t="shared" ca="1" si="96"/>
        <v>#VALUE!</v>
      </c>
      <c r="FY121" s="301" t="e">
        <f t="shared" ca="1" si="96"/>
        <v>#VALUE!</v>
      </c>
      <c r="FZ121" s="301" t="e">
        <f t="shared" ca="1" si="96"/>
        <v>#VALUE!</v>
      </c>
      <c r="GA121" s="301" t="e">
        <f t="shared" ca="1" si="96"/>
        <v>#VALUE!</v>
      </c>
      <c r="GB121" s="301" t="e">
        <f t="shared" ca="1" si="96"/>
        <v>#VALUE!</v>
      </c>
      <c r="GC121" s="301" t="e">
        <f t="shared" ca="1" si="96"/>
        <v>#VALUE!</v>
      </c>
      <c r="GD121" s="301" t="e">
        <f t="shared" ca="1" si="96"/>
        <v>#VALUE!</v>
      </c>
      <c r="GE121" s="301" t="e">
        <f t="shared" ca="1" si="96"/>
        <v>#VALUE!</v>
      </c>
      <c r="GF121" s="301" t="e">
        <f t="shared" ca="1" si="96"/>
        <v>#VALUE!</v>
      </c>
      <c r="GG121" s="301" t="e">
        <f t="shared" ca="1" si="96"/>
        <v>#VALUE!</v>
      </c>
      <c r="GH121" s="301" t="e">
        <f t="shared" ca="1" si="96"/>
        <v>#VALUE!</v>
      </c>
      <c r="GI121" s="301" t="e">
        <f t="shared" ca="1" si="96"/>
        <v>#VALUE!</v>
      </c>
      <c r="GJ121" s="301" t="e">
        <f t="shared" ca="1" si="96"/>
        <v>#VALUE!</v>
      </c>
      <c r="GK121" s="301" t="e">
        <f t="shared" ca="1" si="96"/>
        <v>#VALUE!</v>
      </c>
      <c r="GL121" s="301" t="e">
        <f t="shared" ca="1" si="96"/>
        <v>#VALUE!</v>
      </c>
      <c r="GM121" s="301" t="e">
        <f t="shared" ca="1" si="96"/>
        <v>#VALUE!</v>
      </c>
      <c r="GN121" s="301" t="e">
        <f t="shared" ca="1" si="96"/>
        <v>#VALUE!</v>
      </c>
      <c r="GO121" s="301" t="e">
        <f t="shared" ca="1" si="96"/>
        <v>#VALUE!</v>
      </c>
      <c r="GP121" s="301" t="e">
        <f t="shared" ca="1" si="96"/>
        <v>#VALUE!</v>
      </c>
      <c r="GQ121" s="301" t="e">
        <f t="shared" ca="1" si="96"/>
        <v>#VALUE!</v>
      </c>
      <c r="GR121" s="301" t="e">
        <f t="shared" ca="1" si="96"/>
        <v>#VALUE!</v>
      </c>
      <c r="GS121" s="301" t="e">
        <f t="shared" ca="1" si="96"/>
        <v>#VALUE!</v>
      </c>
      <c r="GT121" s="301" t="e">
        <f t="shared" ca="1" si="96"/>
        <v>#VALUE!</v>
      </c>
      <c r="GU121" s="301" t="e">
        <f t="shared" ca="1" si="96"/>
        <v>#VALUE!</v>
      </c>
      <c r="GV121" s="301" t="e">
        <f t="shared" ca="1" si="96"/>
        <v>#VALUE!</v>
      </c>
      <c r="GW121" s="301" t="e">
        <f t="shared" ca="1" si="96"/>
        <v>#VALUE!</v>
      </c>
      <c r="GX121" s="301" t="e">
        <f t="shared" ca="1" si="96"/>
        <v>#VALUE!</v>
      </c>
      <c r="GY121" s="301" t="e">
        <f t="shared" ca="1" si="96"/>
        <v>#VALUE!</v>
      </c>
      <c r="GZ121" s="301" t="e">
        <f t="shared" ca="1" si="96"/>
        <v>#VALUE!</v>
      </c>
      <c r="HA121" s="301" t="e">
        <f t="shared" ca="1" si="96"/>
        <v>#VALUE!</v>
      </c>
      <c r="HB121" s="301" t="e">
        <f t="shared" ca="1" si="96"/>
        <v>#VALUE!</v>
      </c>
      <c r="HC121" s="301" t="e">
        <f t="shared" ca="1" si="96"/>
        <v>#VALUE!</v>
      </c>
      <c r="HD121" s="301" t="e">
        <f t="shared" ca="1" si="96"/>
        <v>#VALUE!</v>
      </c>
      <c r="HE121" s="301" t="e">
        <f t="shared" ca="1" si="96"/>
        <v>#VALUE!</v>
      </c>
      <c r="HF121" s="301" t="e">
        <f t="shared" ca="1" si="96"/>
        <v>#VALUE!</v>
      </c>
      <c r="HG121" s="301" t="e">
        <f t="shared" ca="1" si="96"/>
        <v>#VALUE!</v>
      </c>
      <c r="HH121" s="301" t="e">
        <f t="shared" ca="1" si="96"/>
        <v>#VALUE!</v>
      </c>
      <c r="HI121" s="301" t="e">
        <f t="shared" ca="1" si="96"/>
        <v>#VALUE!</v>
      </c>
      <c r="HJ121" s="301" t="e">
        <f t="shared" ca="1" si="96"/>
        <v>#VALUE!</v>
      </c>
      <c r="HK121" s="301" t="e">
        <f t="shared" ca="1" si="96"/>
        <v>#VALUE!</v>
      </c>
      <c r="HL121" s="301" t="e">
        <f t="shared" ca="1" si="96"/>
        <v>#VALUE!</v>
      </c>
      <c r="HM121" s="301" t="e">
        <f t="shared" ca="1" si="96"/>
        <v>#VALUE!</v>
      </c>
      <c r="HN121" s="301" t="e">
        <f t="shared" ca="1" si="96"/>
        <v>#VALUE!</v>
      </c>
      <c r="HO121" s="301" t="e">
        <f t="shared" ca="1" si="96"/>
        <v>#VALUE!</v>
      </c>
      <c r="HP121" s="301" t="e">
        <f t="shared" ca="1" si="96"/>
        <v>#VALUE!</v>
      </c>
      <c r="HQ121" s="301" t="e">
        <f t="shared" ca="1" si="96"/>
        <v>#VALUE!</v>
      </c>
      <c r="HR121" s="301" t="e">
        <f t="shared" ca="1" si="96"/>
        <v>#VALUE!</v>
      </c>
      <c r="HS121" s="301" t="e">
        <f t="shared" ca="1" si="96"/>
        <v>#VALUE!</v>
      </c>
      <c r="HT121" s="301" t="e">
        <f t="shared" ca="1" si="96"/>
        <v>#VALUE!</v>
      </c>
      <c r="HU121" s="301" t="e">
        <f t="shared" ca="1" si="96"/>
        <v>#VALUE!</v>
      </c>
      <c r="HV121" s="301" t="e">
        <f t="shared" ca="1" si="96"/>
        <v>#VALUE!</v>
      </c>
      <c r="HW121" s="301" t="e">
        <f t="shared" ca="1" si="96"/>
        <v>#VALUE!</v>
      </c>
      <c r="HX121" s="301" t="e">
        <f t="shared" ca="1" si="96"/>
        <v>#VALUE!</v>
      </c>
      <c r="HY121" s="301" t="e">
        <f t="shared" ca="1" si="96"/>
        <v>#VALUE!</v>
      </c>
      <c r="HZ121" s="301" t="e">
        <f t="shared" ca="1" si="96"/>
        <v>#VALUE!</v>
      </c>
      <c r="IA121" s="301" t="e">
        <f t="shared" ca="1" si="96"/>
        <v>#VALUE!</v>
      </c>
      <c r="IB121" s="301" t="e">
        <f t="shared" ca="1" si="96"/>
        <v>#VALUE!</v>
      </c>
      <c r="IC121" s="301" t="e">
        <f t="shared" ca="1" si="96"/>
        <v>#VALUE!</v>
      </c>
      <c r="ID121" s="301" t="e">
        <f t="shared" ca="1" si="96"/>
        <v>#VALUE!</v>
      </c>
      <c r="IE121" s="301" t="e">
        <f t="shared" ca="1" si="96"/>
        <v>#VALUE!</v>
      </c>
      <c r="IF121" s="301" t="e">
        <f t="shared" ca="1" si="96"/>
        <v>#VALUE!</v>
      </c>
      <c r="IG121" s="301" t="e">
        <f t="shared" ca="1" si="96"/>
        <v>#VALUE!</v>
      </c>
      <c r="IH121" s="301" t="e">
        <f t="shared" ca="1" si="96"/>
        <v>#VALUE!</v>
      </c>
      <c r="II121" s="301" t="e">
        <f t="shared" ca="1" si="96"/>
        <v>#VALUE!</v>
      </c>
      <c r="IJ121" s="301" t="e">
        <f t="shared" ca="1" si="96"/>
        <v>#VALUE!</v>
      </c>
      <c r="IK121" s="301" t="e">
        <f t="shared" ca="1" si="96"/>
        <v>#VALUE!</v>
      </c>
      <c r="IL121" s="301" t="e">
        <f t="shared" ca="1" si="96"/>
        <v>#VALUE!</v>
      </c>
      <c r="IM121" s="301" t="e">
        <f t="shared" ca="1" si="96"/>
        <v>#VALUE!</v>
      </c>
      <c r="IN121" s="301" t="e">
        <f t="shared" ca="1" si="96"/>
        <v>#VALUE!</v>
      </c>
      <c r="IO121" s="301" t="e">
        <f t="shared" ca="1" si="96"/>
        <v>#VALUE!</v>
      </c>
      <c r="IP121" s="301" t="e">
        <f t="shared" ca="1" si="96"/>
        <v>#VALUE!</v>
      </c>
      <c r="IQ121" s="301" t="e">
        <f t="shared" ca="1" si="96"/>
        <v>#VALUE!</v>
      </c>
      <c r="IR121" s="301" t="e">
        <f t="shared" ca="1" si="96"/>
        <v>#VALUE!</v>
      </c>
      <c r="IS121" s="301" t="e">
        <f t="shared" ca="1" si="96"/>
        <v>#VALUE!</v>
      </c>
      <c r="IT121" s="301" t="e">
        <f t="shared" ca="1" si="96"/>
        <v>#VALUE!</v>
      </c>
      <c r="IU121" s="301" t="e">
        <f t="shared" ca="1" si="96"/>
        <v>#VALUE!</v>
      </c>
      <c r="IV121" s="301" t="e">
        <f t="shared" ca="1" si="96"/>
        <v>#VALUE!</v>
      </c>
      <c r="IW121" s="301" t="e">
        <f t="shared" ca="1" si="96"/>
        <v>#VALUE!</v>
      </c>
      <c r="IX121" s="301" t="e">
        <f t="shared" ca="1" si="96"/>
        <v>#VALUE!</v>
      </c>
      <c r="IY121" s="301" t="e">
        <f t="shared" ca="1" si="96"/>
        <v>#VALUE!</v>
      </c>
      <c r="IZ121" s="301" t="e">
        <f t="shared" ca="1" si="96"/>
        <v>#VALUE!</v>
      </c>
      <c r="JA121" s="301" t="e">
        <f t="shared" ca="1" si="96"/>
        <v>#VALUE!</v>
      </c>
      <c r="JB121" s="301" t="e">
        <f t="shared" ca="1" si="96"/>
        <v>#VALUE!</v>
      </c>
      <c r="JC121" s="301" t="e">
        <f t="shared" ca="1" si="96"/>
        <v>#VALUE!</v>
      </c>
      <c r="JD121" s="301" t="e">
        <f t="shared" ca="1" si="96"/>
        <v>#VALUE!</v>
      </c>
      <c r="JE121" s="301" t="e">
        <f t="shared" ca="1" si="96"/>
        <v>#VALUE!</v>
      </c>
      <c r="JF121" s="301" t="e">
        <f t="shared" ca="1" si="96"/>
        <v>#VALUE!</v>
      </c>
      <c r="JG121" s="301" t="e">
        <f t="shared" ca="1" si="96"/>
        <v>#VALUE!</v>
      </c>
      <c r="JH121" s="301" t="e">
        <f t="shared" ca="1" si="96"/>
        <v>#VALUE!</v>
      </c>
      <c r="JI121" s="301" t="e">
        <f t="shared" ca="1" si="96"/>
        <v>#VALUE!</v>
      </c>
      <c r="JJ121" s="301" t="e">
        <f t="shared" ca="1" si="96"/>
        <v>#VALUE!</v>
      </c>
      <c r="JK121" s="301" t="e">
        <f t="shared" ca="1" si="96"/>
        <v>#VALUE!</v>
      </c>
      <c r="JL121" s="301" t="e">
        <f t="shared" ca="1" si="96"/>
        <v>#VALUE!</v>
      </c>
      <c r="JM121" s="301" t="e">
        <f t="shared" ca="1" si="96"/>
        <v>#VALUE!</v>
      </c>
      <c r="JN121" s="301" t="e">
        <f t="shared" ca="1" si="96"/>
        <v>#VALUE!</v>
      </c>
      <c r="JO121" s="301" t="e">
        <f t="shared" ca="1" si="96"/>
        <v>#VALUE!</v>
      </c>
      <c r="JP121" s="301" t="e">
        <f t="shared" ca="1" si="96"/>
        <v>#VALUE!</v>
      </c>
      <c r="JQ121" s="301" t="e">
        <f t="shared" ca="1" si="96"/>
        <v>#VALUE!</v>
      </c>
      <c r="JR121" s="301" t="e">
        <f t="shared" ca="1" si="96"/>
        <v>#VALUE!</v>
      </c>
      <c r="JS121" s="301" t="e">
        <f t="shared" ca="1" si="96"/>
        <v>#VALUE!</v>
      </c>
      <c r="JT121" s="301" t="e">
        <f t="shared" ca="1" si="96"/>
        <v>#VALUE!</v>
      </c>
      <c r="JU121" s="301" t="e">
        <f t="shared" ca="1" si="96"/>
        <v>#VALUE!</v>
      </c>
      <c r="JV121" s="301" t="e">
        <f t="shared" ca="1" si="96"/>
        <v>#VALUE!</v>
      </c>
      <c r="JW121" s="301" t="e">
        <f t="shared" ca="1" si="96"/>
        <v>#VALUE!</v>
      </c>
      <c r="JX121" s="301" t="e">
        <f t="shared" ca="1" si="96"/>
        <v>#VALUE!</v>
      </c>
      <c r="JY121" s="301" t="e">
        <f t="shared" ca="1" si="96"/>
        <v>#VALUE!</v>
      </c>
      <c r="JZ121" s="301" t="e">
        <f t="shared" ca="1" si="96"/>
        <v>#VALUE!</v>
      </c>
      <c r="KA121" s="301" t="e">
        <f t="shared" ca="1" si="96"/>
        <v>#VALUE!</v>
      </c>
      <c r="KB121" s="301" t="e">
        <f t="shared" ca="1" si="96"/>
        <v>#VALUE!</v>
      </c>
      <c r="KC121" s="301" t="e">
        <f t="shared" ca="1" si="96"/>
        <v>#VALUE!</v>
      </c>
      <c r="KD121" s="301" t="e">
        <f t="shared" ca="1" si="96"/>
        <v>#VALUE!</v>
      </c>
      <c r="KE121" s="301" t="e">
        <f t="shared" ca="1" si="96"/>
        <v>#VALUE!</v>
      </c>
      <c r="KF121" s="301" t="e">
        <f t="shared" ca="1" si="96"/>
        <v>#VALUE!</v>
      </c>
      <c r="KG121" s="301" t="e">
        <f t="shared" ca="1" si="96"/>
        <v>#VALUE!</v>
      </c>
      <c r="KH121" s="301" t="e">
        <f t="shared" ca="1" si="96"/>
        <v>#VALUE!</v>
      </c>
      <c r="KI121" s="301" t="e">
        <f t="shared" ca="1" si="96"/>
        <v>#VALUE!</v>
      </c>
      <c r="KJ121" s="301" t="e">
        <f t="shared" ca="1" si="96"/>
        <v>#VALUE!</v>
      </c>
      <c r="KK121" s="301" t="e">
        <f t="shared" ca="1" si="96"/>
        <v>#VALUE!</v>
      </c>
      <c r="KL121" s="301" t="e">
        <f t="shared" ca="1" si="96"/>
        <v>#VALUE!</v>
      </c>
      <c r="KM121" s="301" t="e">
        <f t="shared" ca="1" si="96"/>
        <v>#VALUE!</v>
      </c>
      <c r="KN121" s="301" t="e">
        <f t="shared" ca="1" si="96"/>
        <v>#VALUE!</v>
      </c>
      <c r="KO121" s="301" t="e">
        <f t="shared" ca="1" si="96"/>
        <v>#VALUE!</v>
      </c>
      <c r="KP121" s="301" t="e">
        <f t="shared" ca="1" si="96"/>
        <v>#VALUE!</v>
      </c>
      <c r="KQ121" s="301" t="e">
        <f t="shared" ca="1" si="96"/>
        <v>#VALUE!</v>
      </c>
      <c r="KR121" s="301" t="e">
        <f t="shared" ca="1" si="96"/>
        <v>#VALUE!</v>
      </c>
      <c r="KS121" s="301" t="e">
        <f t="shared" ca="1" si="96"/>
        <v>#VALUE!</v>
      </c>
      <c r="KT121" s="301" t="e">
        <f t="shared" ca="1" si="96"/>
        <v>#VALUE!</v>
      </c>
      <c r="KU121" s="301" t="e">
        <f t="shared" ca="1" si="96"/>
        <v>#VALUE!</v>
      </c>
      <c r="KV121" s="301" t="e">
        <f t="shared" ca="1" si="96"/>
        <v>#VALUE!</v>
      </c>
      <c r="KW121" s="301" t="e">
        <f t="shared" ca="1" si="96"/>
        <v>#VALUE!</v>
      </c>
      <c r="KX121" s="301" t="e">
        <f t="shared" ca="1" si="96"/>
        <v>#VALUE!</v>
      </c>
      <c r="KY121" s="301" t="e">
        <f t="shared" ca="1" si="96"/>
        <v>#VALUE!</v>
      </c>
      <c r="KZ121" s="301" t="e">
        <f t="shared" ca="1" si="96"/>
        <v>#VALUE!</v>
      </c>
      <c r="LA121" s="301" t="e">
        <f t="shared" ca="1" si="96"/>
        <v>#VALUE!</v>
      </c>
      <c r="LB121" s="301" t="e">
        <f t="shared" ca="1" si="96"/>
        <v>#VALUE!</v>
      </c>
      <c r="LC121" s="301" t="e">
        <f t="shared" ca="1" si="96"/>
        <v>#VALUE!</v>
      </c>
      <c r="LD121" s="301" t="e">
        <f t="shared" ca="1" si="96"/>
        <v>#VALUE!</v>
      </c>
      <c r="LE121" s="301" t="e">
        <f t="shared" ca="1" si="96"/>
        <v>#VALUE!</v>
      </c>
      <c r="LF121" s="301" t="e">
        <f t="shared" ca="1" si="96"/>
        <v>#VALUE!</v>
      </c>
      <c r="LG121" s="301" t="e">
        <f t="shared" ref="LG121:VA121" ca="1" si="97">IF(LG$106="Turn-based",
IF($A121&lt;LG$109,0,IF(MOD($A121,LG$109)&lt;LG$110,1,0)),
1)*MIN(ROUNDUP(MAX(0,RAND()-(1-LG$107)),0),1)*(IF(LG$108&lt;0,1+LG$108,LG$108))</f>
        <v>#VALUE!</v>
      </c>
      <c r="LH121" s="301" t="e">
        <f t="shared" ca="1" si="97"/>
        <v>#VALUE!</v>
      </c>
      <c r="LI121" s="301" t="e">
        <f t="shared" ca="1" si="97"/>
        <v>#VALUE!</v>
      </c>
      <c r="LJ121" s="301" t="e">
        <f t="shared" ca="1" si="97"/>
        <v>#VALUE!</v>
      </c>
      <c r="LK121" s="301" t="e">
        <f t="shared" ca="1" si="97"/>
        <v>#VALUE!</v>
      </c>
      <c r="LL121" s="301" t="e">
        <f t="shared" ca="1" si="97"/>
        <v>#VALUE!</v>
      </c>
      <c r="LM121" s="301" t="e">
        <f t="shared" ca="1" si="97"/>
        <v>#VALUE!</v>
      </c>
      <c r="LN121" s="301" t="e">
        <f t="shared" ca="1" si="97"/>
        <v>#VALUE!</v>
      </c>
      <c r="LO121" s="301" t="e">
        <f t="shared" ca="1" si="97"/>
        <v>#VALUE!</v>
      </c>
      <c r="LP121" s="301" t="e">
        <f t="shared" ca="1" si="97"/>
        <v>#VALUE!</v>
      </c>
      <c r="LQ121" s="301" t="e">
        <f t="shared" ca="1" si="97"/>
        <v>#VALUE!</v>
      </c>
      <c r="LR121" s="301" t="e">
        <f t="shared" ca="1" si="97"/>
        <v>#VALUE!</v>
      </c>
      <c r="LS121" s="301" t="e">
        <f t="shared" ca="1" si="97"/>
        <v>#VALUE!</v>
      </c>
      <c r="LT121" s="301" t="e">
        <f t="shared" ca="1" si="97"/>
        <v>#VALUE!</v>
      </c>
      <c r="LU121" s="301" t="e">
        <f t="shared" ca="1" si="97"/>
        <v>#VALUE!</v>
      </c>
      <c r="LV121" s="301" t="e">
        <f t="shared" ca="1" si="97"/>
        <v>#VALUE!</v>
      </c>
      <c r="LW121" s="301" t="e">
        <f t="shared" ca="1" si="97"/>
        <v>#VALUE!</v>
      </c>
      <c r="LX121" s="301" t="e">
        <f t="shared" ca="1" si="97"/>
        <v>#VALUE!</v>
      </c>
      <c r="LY121" s="301" t="e">
        <f t="shared" ca="1" si="97"/>
        <v>#VALUE!</v>
      </c>
      <c r="LZ121" s="301" t="e">
        <f t="shared" ca="1" si="97"/>
        <v>#VALUE!</v>
      </c>
      <c r="MA121" s="301" t="e">
        <f t="shared" ca="1" si="97"/>
        <v>#VALUE!</v>
      </c>
      <c r="MB121" s="301" t="e">
        <f t="shared" ca="1" si="97"/>
        <v>#VALUE!</v>
      </c>
      <c r="MC121" s="301" t="e">
        <f t="shared" ca="1" si="97"/>
        <v>#VALUE!</v>
      </c>
      <c r="MD121" s="301" t="e">
        <f t="shared" ca="1" si="97"/>
        <v>#VALUE!</v>
      </c>
      <c r="ME121" s="301" t="e">
        <f t="shared" ca="1" si="97"/>
        <v>#VALUE!</v>
      </c>
      <c r="MF121" s="301" t="e">
        <f t="shared" ca="1" si="97"/>
        <v>#VALUE!</v>
      </c>
      <c r="MG121" s="301" t="e">
        <f t="shared" ca="1" si="97"/>
        <v>#VALUE!</v>
      </c>
      <c r="MH121" s="301" t="e">
        <f t="shared" ca="1" si="97"/>
        <v>#VALUE!</v>
      </c>
      <c r="MI121" s="301" t="e">
        <f t="shared" ca="1" si="97"/>
        <v>#VALUE!</v>
      </c>
      <c r="MJ121" s="301" t="e">
        <f t="shared" ca="1" si="97"/>
        <v>#VALUE!</v>
      </c>
      <c r="MK121" s="301" t="e">
        <f t="shared" ca="1" si="97"/>
        <v>#VALUE!</v>
      </c>
      <c r="ML121" s="301" t="e">
        <f t="shared" ca="1" si="97"/>
        <v>#VALUE!</v>
      </c>
      <c r="MM121" s="301" t="e">
        <f t="shared" ca="1" si="97"/>
        <v>#VALUE!</v>
      </c>
      <c r="MN121" s="301" t="e">
        <f t="shared" ca="1" si="97"/>
        <v>#VALUE!</v>
      </c>
      <c r="MO121" s="301" t="e">
        <f t="shared" ca="1" si="97"/>
        <v>#VALUE!</v>
      </c>
      <c r="MP121" s="301" t="e">
        <f t="shared" ca="1" si="97"/>
        <v>#VALUE!</v>
      </c>
      <c r="MQ121" s="301" t="e">
        <f t="shared" ca="1" si="97"/>
        <v>#VALUE!</v>
      </c>
      <c r="MR121" s="301" t="e">
        <f t="shared" ca="1" si="97"/>
        <v>#VALUE!</v>
      </c>
      <c r="MS121" s="301" t="e">
        <f t="shared" ca="1" si="97"/>
        <v>#VALUE!</v>
      </c>
      <c r="MT121" s="301" t="e">
        <f t="shared" ca="1" si="97"/>
        <v>#VALUE!</v>
      </c>
      <c r="MU121" s="301" t="e">
        <f t="shared" ca="1" si="97"/>
        <v>#VALUE!</v>
      </c>
      <c r="MV121" s="301" t="e">
        <f t="shared" ca="1" si="97"/>
        <v>#VALUE!</v>
      </c>
      <c r="MW121" s="301" t="e">
        <f t="shared" ca="1" si="97"/>
        <v>#VALUE!</v>
      </c>
      <c r="MX121" s="301" t="e">
        <f t="shared" ca="1" si="97"/>
        <v>#VALUE!</v>
      </c>
      <c r="MY121" s="301" t="e">
        <f t="shared" ca="1" si="97"/>
        <v>#VALUE!</v>
      </c>
      <c r="MZ121" s="301" t="e">
        <f t="shared" ca="1" si="97"/>
        <v>#VALUE!</v>
      </c>
      <c r="NA121" s="301" t="e">
        <f t="shared" ca="1" si="97"/>
        <v>#VALUE!</v>
      </c>
      <c r="NB121" s="301" t="e">
        <f t="shared" ca="1" si="97"/>
        <v>#VALUE!</v>
      </c>
      <c r="NC121" s="301" t="e">
        <f t="shared" ca="1" si="97"/>
        <v>#VALUE!</v>
      </c>
      <c r="ND121" s="301" t="e">
        <f t="shared" ca="1" si="97"/>
        <v>#VALUE!</v>
      </c>
      <c r="NE121" s="301" t="e">
        <f t="shared" ca="1" si="97"/>
        <v>#VALUE!</v>
      </c>
      <c r="NF121" s="301" t="e">
        <f t="shared" ca="1" si="97"/>
        <v>#VALUE!</v>
      </c>
      <c r="NG121" s="301" t="e">
        <f t="shared" ca="1" si="97"/>
        <v>#VALUE!</v>
      </c>
      <c r="NH121" s="301" t="e">
        <f t="shared" ca="1" si="97"/>
        <v>#VALUE!</v>
      </c>
      <c r="NI121" s="301" t="e">
        <f t="shared" ca="1" si="97"/>
        <v>#VALUE!</v>
      </c>
      <c r="NJ121" s="301" t="e">
        <f t="shared" ca="1" si="97"/>
        <v>#VALUE!</v>
      </c>
      <c r="NK121" s="301" t="e">
        <f t="shared" ca="1" si="97"/>
        <v>#VALUE!</v>
      </c>
      <c r="NL121" s="301" t="e">
        <f t="shared" ca="1" si="97"/>
        <v>#VALUE!</v>
      </c>
      <c r="NM121" s="301" t="e">
        <f t="shared" ca="1" si="97"/>
        <v>#VALUE!</v>
      </c>
      <c r="NN121" s="301" t="e">
        <f t="shared" ca="1" si="97"/>
        <v>#VALUE!</v>
      </c>
      <c r="NO121" s="301" t="e">
        <f t="shared" ca="1" si="97"/>
        <v>#VALUE!</v>
      </c>
      <c r="NP121" s="301" t="e">
        <f t="shared" ca="1" si="97"/>
        <v>#VALUE!</v>
      </c>
      <c r="NQ121" s="301" t="e">
        <f t="shared" ca="1" si="97"/>
        <v>#VALUE!</v>
      </c>
      <c r="NR121" s="301" t="e">
        <f t="shared" ca="1" si="97"/>
        <v>#VALUE!</v>
      </c>
      <c r="NS121" s="301" t="e">
        <f t="shared" ca="1" si="97"/>
        <v>#VALUE!</v>
      </c>
      <c r="NT121" s="301" t="e">
        <f t="shared" ca="1" si="97"/>
        <v>#VALUE!</v>
      </c>
      <c r="NU121" s="301" t="e">
        <f t="shared" ca="1" si="97"/>
        <v>#VALUE!</v>
      </c>
      <c r="NV121" s="301" t="e">
        <f t="shared" ca="1" si="97"/>
        <v>#VALUE!</v>
      </c>
      <c r="NW121" s="301" t="e">
        <f t="shared" ca="1" si="97"/>
        <v>#VALUE!</v>
      </c>
      <c r="NX121" s="301" t="e">
        <f t="shared" ca="1" si="97"/>
        <v>#VALUE!</v>
      </c>
      <c r="NY121" s="301" t="e">
        <f t="shared" ca="1" si="97"/>
        <v>#VALUE!</v>
      </c>
      <c r="NZ121" s="301" t="e">
        <f t="shared" ca="1" si="97"/>
        <v>#VALUE!</v>
      </c>
      <c r="OA121" s="301" t="e">
        <f t="shared" ca="1" si="97"/>
        <v>#VALUE!</v>
      </c>
      <c r="OB121" s="301" t="e">
        <f t="shared" ca="1" si="97"/>
        <v>#VALUE!</v>
      </c>
      <c r="OC121" s="301" t="e">
        <f t="shared" ca="1" si="97"/>
        <v>#VALUE!</v>
      </c>
      <c r="OD121" s="301" t="e">
        <f t="shared" ca="1" si="97"/>
        <v>#VALUE!</v>
      </c>
      <c r="OE121" s="301" t="e">
        <f t="shared" ca="1" si="97"/>
        <v>#VALUE!</v>
      </c>
      <c r="OF121" s="301" t="e">
        <f t="shared" ca="1" si="97"/>
        <v>#VALUE!</v>
      </c>
      <c r="OG121" s="301" t="e">
        <f t="shared" ca="1" si="97"/>
        <v>#VALUE!</v>
      </c>
      <c r="OH121" s="301" t="e">
        <f t="shared" ca="1" si="97"/>
        <v>#VALUE!</v>
      </c>
      <c r="OI121" s="301" t="e">
        <f t="shared" ca="1" si="97"/>
        <v>#VALUE!</v>
      </c>
      <c r="OJ121" s="301" t="e">
        <f t="shared" ca="1" si="97"/>
        <v>#VALUE!</v>
      </c>
      <c r="OK121" s="301" t="e">
        <f t="shared" ca="1" si="97"/>
        <v>#VALUE!</v>
      </c>
      <c r="OL121" s="301" t="e">
        <f t="shared" ca="1" si="97"/>
        <v>#VALUE!</v>
      </c>
      <c r="OM121" s="301" t="e">
        <f t="shared" ca="1" si="97"/>
        <v>#VALUE!</v>
      </c>
      <c r="ON121" s="301" t="e">
        <f t="shared" ca="1" si="97"/>
        <v>#VALUE!</v>
      </c>
      <c r="OO121" s="301" t="e">
        <f t="shared" ca="1" si="97"/>
        <v>#VALUE!</v>
      </c>
      <c r="OP121" s="301" t="e">
        <f t="shared" ca="1" si="97"/>
        <v>#VALUE!</v>
      </c>
      <c r="OQ121" s="301" t="e">
        <f t="shared" ca="1" si="97"/>
        <v>#VALUE!</v>
      </c>
      <c r="OR121" s="301" t="e">
        <f t="shared" ca="1" si="97"/>
        <v>#VALUE!</v>
      </c>
      <c r="OS121" s="301" t="e">
        <f t="shared" ca="1" si="97"/>
        <v>#VALUE!</v>
      </c>
      <c r="OT121" s="301" t="e">
        <f t="shared" ca="1" si="97"/>
        <v>#VALUE!</v>
      </c>
      <c r="OU121" s="301" t="e">
        <f t="shared" ca="1" si="97"/>
        <v>#VALUE!</v>
      </c>
      <c r="OV121" s="301" t="e">
        <f t="shared" ca="1" si="97"/>
        <v>#VALUE!</v>
      </c>
      <c r="OW121" s="301" t="e">
        <f t="shared" ca="1" si="97"/>
        <v>#VALUE!</v>
      </c>
      <c r="OX121" s="301" t="e">
        <f t="shared" ca="1" si="97"/>
        <v>#VALUE!</v>
      </c>
      <c r="OY121" s="301" t="e">
        <f t="shared" ca="1" si="97"/>
        <v>#VALUE!</v>
      </c>
      <c r="OZ121" s="301" t="e">
        <f t="shared" ca="1" si="97"/>
        <v>#VALUE!</v>
      </c>
      <c r="PA121" s="301" t="e">
        <f t="shared" ca="1" si="97"/>
        <v>#VALUE!</v>
      </c>
      <c r="PB121" s="301" t="e">
        <f t="shared" ca="1" si="97"/>
        <v>#VALUE!</v>
      </c>
      <c r="PC121" s="301" t="e">
        <f t="shared" ca="1" si="97"/>
        <v>#VALUE!</v>
      </c>
      <c r="PD121" s="301" t="e">
        <f t="shared" ca="1" si="97"/>
        <v>#VALUE!</v>
      </c>
      <c r="PE121" s="301" t="e">
        <f t="shared" ca="1" si="97"/>
        <v>#VALUE!</v>
      </c>
      <c r="PF121" s="301" t="e">
        <f t="shared" ca="1" si="97"/>
        <v>#VALUE!</v>
      </c>
      <c r="PG121" s="301" t="e">
        <f t="shared" ca="1" si="97"/>
        <v>#VALUE!</v>
      </c>
      <c r="PH121" s="301" t="e">
        <f t="shared" ca="1" si="97"/>
        <v>#VALUE!</v>
      </c>
      <c r="PI121" s="301" t="e">
        <f t="shared" ca="1" si="97"/>
        <v>#VALUE!</v>
      </c>
      <c r="PJ121" s="301" t="e">
        <f t="shared" ca="1" si="97"/>
        <v>#VALUE!</v>
      </c>
      <c r="PK121" s="301" t="e">
        <f t="shared" ca="1" si="97"/>
        <v>#VALUE!</v>
      </c>
      <c r="PL121" s="301" t="e">
        <f t="shared" ca="1" si="97"/>
        <v>#VALUE!</v>
      </c>
      <c r="PM121" s="301" t="e">
        <f t="shared" ca="1" si="97"/>
        <v>#VALUE!</v>
      </c>
      <c r="PN121" s="301" t="e">
        <f t="shared" ca="1" si="97"/>
        <v>#VALUE!</v>
      </c>
      <c r="PO121" s="301" t="e">
        <f t="shared" ca="1" si="97"/>
        <v>#VALUE!</v>
      </c>
      <c r="PP121" s="301" t="e">
        <f t="shared" ca="1" si="97"/>
        <v>#VALUE!</v>
      </c>
      <c r="PQ121" s="301" t="e">
        <f t="shared" ca="1" si="97"/>
        <v>#VALUE!</v>
      </c>
      <c r="PR121" s="301" t="e">
        <f t="shared" ca="1" si="97"/>
        <v>#VALUE!</v>
      </c>
      <c r="PS121" s="301" t="e">
        <f t="shared" ca="1" si="97"/>
        <v>#VALUE!</v>
      </c>
      <c r="PT121" s="301" t="e">
        <f t="shared" ca="1" si="97"/>
        <v>#VALUE!</v>
      </c>
      <c r="PU121" s="301" t="e">
        <f t="shared" ca="1" si="97"/>
        <v>#VALUE!</v>
      </c>
      <c r="PV121" s="301" t="e">
        <f t="shared" ca="1" si="97"/>
        <v>#VALUE!</v>
      </c>
      <c r="PW121" s="301" t="e">
        <f t="shared" ca="1" si="97"/>
        <v>#VALUE!</v>
      </c>
      <c r="PX121" s="301" t="e">
        <f t="shared" ca="1" si="97"/>
        <v>#VALUE!</v>
      </c>
      <c r="PY121" s="301" t="e">
        <f t="shared" ca="1" si="97"/>
        <v>#VALUE!</v>
      </c>
      <c r="PZ121" s="301" t="e">
        <f t="shared" ca="1" si="97"/>
        <v>#VALUE!</v>
      </c>
      <c r="QA121" s="301" t="e">
        <f t="shared" ca="1" si="97"/>
        <v>#VALUE!</v>
      </c>
      <c r="QB121" s="301" t="e">
        <f t="shared" ca="1" si="97"/>
        <v>#VALUE!</v>
      </c>
      <c r="QC121" s="301" t="e">
        <f t="shared" ca="1" si="97"/>
        <v>#VALUE!</v>
      </c>
      <c r="QD121" s="301" t="e">
        <f t="shared" ca="1" si="97"/>
        <v>#VALUE!</v>
      </c>
      <c r="QE121" s="301" t="e">
        <f t="shared" ca="1" si="97"/>
        <v>#VALUE!</v>
      </c>
      <c r="QF121" s="301" t="e">
        <f t="shared" ca="1" si="97"/>
        <v>#VALUE!</v>
      </c>
      <c r="QG121" s="301" t="e">
        <f t="shared" ca="1" si="97"/>
        <v>#VALUE!</v>
      </c>
      <c r="QH121" s="301" t="e">
        <f t="shared" ca="1" si="97"/>
        <v>#VALUE!</v>
      </c>
      <c r="QI121" s="301" t="e">
        <f t="shared" ca="1" si="97"/>
        <v>#VALUE!</v>
      </c>
      <c r="QJ121" s="301" t="e">
        <f t="shared" ca="1" si="97"/>
        <v>#VALUE!</v>
      </c>
      <c r="QK121" s="301" t="e">
        <f t="shared" ca="1" si="97"/>
        <v>#VALUE!</v>
      </c>
      <c r="QL121" s="301" t="e">
        <f t="shared" ca="1" si="97"/>
        <v>#VALUE!</v>
      </c>
      <c r="QM121" s="301" t="e">
        <f t="shared" ca="1" si="97"/>
        <v>#VALUE!</v>
      </c>
      <c r="QN121" s="301" t="e">
        <f t="shared" ca="1" si="97"/>
        <v>#VALUE!</v>
      </c>
      <c r="QO121" s="301" t="e">
        <f t="shared" ca="1" si="97"/>
        <v>#VALUE!</v>
      </c>
      <c r="QP121" s="301" t="e">
        <f t="shared" ca="1" si="97"/>
        <v>#VALUE!</v>
      </c>
      <c r="QQ121" s="301" t="e">
        <f t="shared" ca="1" si="97"/>
        <v>#VALUE!</v>
      </c>
      <c r="QR121" s="301" t="e">
        <f t="shared" ca="1" si="97"/>
        <v>#VALUE!</v>
      </c>
      <c r="QS121" s="301" t="e">
        <f t="shared" ca="1" si="97"/>
        <v>#VALUE!</v>
      </c>
      <c r="QT121" s="301" t="e">
        <f t="shared" ca="1" si="97"/>
        <v>#VALUE!</v>
      </c>
      <c r="QU121" s="301" t="e">
        <f t="shared" ca="1" si="97"/>
        <v>#VALUE!</v>
      </c>
      <c r="QV121" s="301" t="e">
        <f t="shared" ca="1" si="97"/>
        <v>#VALUE!</v>
      </c>
      <c r="QW121" s="301" t="e">
        <f t="shared" ca="1" si="97"/>
        <v>#VALUE!</v>
      </c>
      <c r="QX121" s="301" t="e">
        <f t="shared" ca="1" si="97"/>
        <v>#VALUE!</v>
      </c>
      <c r="QY121" s="301" t="e">
        <f t="shared" ca="1" si="97"/>
        <v>#VALUE!</v>
      </c>
      <c r="QZ121" s="301" t="e">
        <f t="shared" ca="1" si="97"/>
        <v>#VALUE!</v>
      </c>
      <c r="RA121" s="301" t="e">
        <f t="shared" ca="1" si="97"/>
        <v>#VALUE!</v>
      </c>
      <c r="RB121" s="301" t="e">
        <f t="shared" ca="1" si="97"/>
        <v>#VALUE!</v>
      </c>
      <c r="RC121" s="301" t="e">
        <f t="shared" ca="1" si="97"/>
        <v>#VALUE!</v>
      </c>
      <c r="RD121" s="301" t="e">
        <f t="shared" ca="1" si="97"/>
        <v>#VALUE!</v>
      </c>
      <c r="RE121" s="301" t="e">
        <f t="shared" ca="1" si="97"/>
        <v>#VALUE!</v>
      </c>
      <c r="RF121" s="301" t="e">
        <f t="shared" ca="1" si="97"/>
        <v>#VALUE!</v>
      </c>
      <c r="RG121" s="301" t="e">
        <f t="shared" ca="1" si="97"/>
        <v>#VALUE!</v>
      </c>
      <c r="RH121" s="301" t="e">
        <f t="shared" ca="1" si="97"/>
        <v>#VALUE!</v>
      </c>
      <c r="RI121" s="301" t="e">
        <f t="shared" ca="1" si="97"/>
        <v>#VALUE!</v>
      </c>
      <c r="RJ121" s="301" t="e">
        <f t="shared" ca="1" si="97"/>
        <v>#VALUE!</v>
      </c>
      <c r="RK121" s="301" t="e">
        <f t="shared" ca="1" si="97"/>
        <v>#VALUE!</v>
      </c>
      <c r="RL121" s="301" t="e">
        <f t="shared" ca="1" si="97"/>
        <v>#VALUE!</v>
      </c>
      <c r="RM121" s="301" t="e">
        <f t="shared" ca="1" si="97"/>
        <v>#VALUE!</v>
      </c>
      <c r="RN121" s="301" t="e">
        <f t="shared" ca="1" si="97"/>
        <v>#VALUE!</v>
      </c>
      <c r="RO121" s="301" t="e">
        <f t="shared" ca="1" si="97"/>
        <v>#VALUE!</v>
      </c>
      <c r="RP121" s="301" t="e">
        <f t="shared" ca="1" si="97"/>
        <v>#VALUE!</v>
      </c>
      <c r="RQ121" s="301" t="e">
        <f t="shared" ca="1" si="97"/>
        <v>#VALUE!</v>
      </c>
      <c r="RR121" s="301" t="e">
        <f t="shared" ca="1" si="97"/>
        <v>#VALUE!</v>
      </c>
      <c r="RS121" s="301" t="e">
        <f t="shared" ca="1" si="97"/>
        <v>#VALUE!</v>
      </c>
      <c r="RT121" s="301" t="e">
        <f t="shared" ca="1" si="97"/>
        <v>#VALUE!</v>
      </c>
      <c r="RU121" s="301" t="e">
        <f t="shared" ca="1" si="97"/>
        <v>#VALUE!</v>
      </c>
      <c r="RV121" s="301" t="e">
        <f t="shared" ca="1" si="97"/>
        <v>#VALUE!</v>
      </c>
      <c r="RW121" s="301" t="e">
        <f t="shared" ca="1" si="97"/>
        <v>#VALUE!</v>
      </c>
      <c r="RX121" s="301" t="e">
        <f t="shared" ca="1" si="97"/>
        <v>#VALUE!</v>
      </c>
      <c r="RY121" s="301" t="e">
        <f t="shared" ca="1" si="97"/>
        <v>#VALUE!</v>
      </c>
      <c r="RZ121" s="301" t="e">
        <f t="shared" ca="1" si="97"/>
        <v>#VALUE!</v>
      </c>
      <c r="SA121" s="301" t="e">
        <f t="shared" ca="1" si="97"/>
        <v>#VALUE!</v>
      </c>
      <c r="SB121" s="301" t="e">
        <f t="shared" ca="1" si="97"/>
        <v>#VALUE!</v>
      </c>
      <c r="SC121" s="301" t="e">
        <f t="shared" ca="1" si="97"/>
        <v>#VALUE!</v>
      </c>
      <c r="SD121" s="301" t="e">
        <f t="shared" ca="1" si="97"/>
        <v>#VALUE!</v>
      </c>
      <c r="SE121" s="301" t="e">
        <f t="shared" ca="1" si="97"/>
        <v>#VALUE!</v>
      </c>
      <c r="SF121" s="301" t="e">
        <f t="shared" ca="1" si="97"/>
        <v>#VALUE!</v>
      </c>
      <c r="SG121" s="301" t="e">
        <f t="shared" ca="1" si="97"/>
        <v>#VALUE!</v>
      </c>
      <c r="SH121" s="301" t="e">
        <f t="shared" ca="1" si="97"/>
        <v>#VALUE!</v>
      </c>
      <c r="SI121" s="301" t="e">
        <f t="shared" ca="1" si="97"/>
        <v>#VALUE!</v>
      </c>
      <c r="SJ121" s="301" t="e">
        <f t="shared" ca="1" si="97"/>
        <v>#VALUE!</v>
      </c>
      <c r="SK121" s="301" t="e">
        <f t="shared" ca="1" si="97"/>
        <v>#VALUE!</v>
      </c>
      <c r="SL121" s="301" t="e">
        <f t="shared" ca="1" si="97"/>
        <v>#VALUE!</v>
      </c>
      <c r="SM121" s="301" t="e">
        <f t="shared" ca="1" si="97"/>
        <v>#VALUE!</v>
      </c>
      <c r="SN121" s="301" t="e">
        <f t="shared" ca="1" si="97"/>
        <v>#VALUE!</v>
      </c>
      <c r="SO121" s="301" t="e">
        <f t="shared" ca="1" si="97"/>
        <v>#VALUE!</v>
      </c>
      <c r="SP121" s="301" t="e">
        <f t="shared" ca="1" si="97"/>
        <v>#VALUE!</v>
      </c>
      <c r="SQ121" s="301" t="e">
        <f t="shared" ca="1" si="97"/>
        <v>#VALUE!</v>
      </c>
      <c r="SR121" s="301" t="e">
        <f t="shared" ca="1" si="97"/>
        <v>#VALUE!</v>
      </c>
      <c r="SS121" s="301" t="e">
        <f t="shared" ca="1" si="97"/>
        <v>#VALUE!</v>
      </c>
      <c r="ST121" s="301" t="e">
        <f t="shared" ca="1" si="97"/>
        <v>#VALUE!</v>
      </c>
      <c r="SU121" s="301" t="e">
        <f t="shared" ca="1" si="97"/>
        <v>#VALUE!</v>
      </c>
      <c r="SV121" s="301" t="e">
        <f t="shared" ca="1" si="97"/>
        <v>#VALUE!</v>
      </c>
      <c r="SW121" s="301" t="e">
        <f t="shared" ca="1" si="97"/>
        <v>#VALUE!</v>
      </c>
      <c r="SX121" s="301" t="e">
        <f t="shared" ca="1" si="97"/>
        <v>#VALUE!</v>
      </c>
      <c r="SY121" s="301" t="e">
        <f t="shared" ca="1" si="97"/>
        <v>#VALUE!</v>
      </c>
      <c r="SZ121" s="301" t="e">
        <f t="shared" ca="1" si="97"/>
        <v>#VALUE!</v>
      </c>
      <c r="TA121" s="301" t="e">
        <f t="shared" ca="1" si="97"/>
        <v>#VALUE!</v>
      </c>
      <c r="TB121" s="301" t="e">
        <f t="shared" ca="1" si="97"/>
        <v>#VALUE!</v>
      </c>
      <c r="TC121" s="301" t="e">
        <f t="shared" ca="1" si="97"/>
        <v>#VALUE!</v>
      </c>
      <c r="TD121" s="301" t="e">
        <f t="shared" ca="1" si="97"/>
        <v>#VALUE!</v>
      </c>
      <c r="TE121" s="301" t="e">
        <f t="shared" ca="1" si="97"/>
        <v>#VALUE!</v>
      </c>
      <c r="TF121" s="301" t="e">
        <f t="shared" ca="1" si="97"/>
        <v>#VALUE!</v>
      </c>
      <c r="TG121" s="301" t="e">
        <f t="shared" ca="1" si="97"/>
        <v>#VALUE!</v>
      </c>
      <c r="TH121" s="301" t="e">
        <f t="shared" ca="1" si="97"/>
        <v>#VALUE!</v>
      </c>
      <c r="TI121" s="301" t="e">
        <f t="shared" ca="1" si="97"/>
        <v>#VALUE!</v>
      </c>
      <c r="TJ121" s="301" t="e">
        <f t="shared" ca="1" si="97"/>
        <v>#VALUE!</v>
      </c>
      <c r="TK121" s="301" t="e">
        <f t="shared" ca="1" si="97"/>
        <v>#VALUE!</v>
      </c>
      <c r="TL121" s="301" t="e">
        <f t="shared" ca="1" si="97"/>
        <v>#VALUE!</v>
      </c>
      <c r="TM121" s="301" t="e">
        <f t="shared" ca="1" si="97"/>
        <v>#VALUE!</v>
      </c>
      <c r="TN121" s="301" t="e">
        <f t="shared" ca="1" si="97"/>
        <v>#VALUE!</v>
      </c>
      <c r="TO121" s="301" t="e">
        <f t="shared" ca="1" si="97"/>
        <v>#VALUE!</v>
      </c>
      <c r="TP121" s="301" t="e">
        <f t="shared" ca="1" si="97"/>
        <v>#VALUE!</v>
      </c>
      <c r="TQ121" s="301" t="e">
        <f t="shared" ca="1" si="97"/>
        <v>#VALUE!</v>
      </c>
      <c r="TR121" s="301" t="e">
        <f t="shared" ca="1" si="97"/>
        <v>#VALUE!</v>
      </c>
      <c r="TS121" s="301" t="e">
        <f t="shared" ca="1" si="97"/>
        <v>#VALUE!</v>
      </c>
      <c r="TT121" s="301" t="e">
        <f t="shared" ca="1" si="97"/>
        <v>#VALUE!</v>
      </c>
      <c r="TU121" s="301" t="e">
        <f t="shared" ca="1" si="97"/>
        <v>#VALUE!</v>
      </c>
      <c r="TV121" s="301" t="e">
        <f t="shared" ca="1" si="97"/>
        <v>#VALUE!</v>
      </c>
      <c r="TW121" s="301" t="e">
        <f t="shared" ca="1" si="97"/>
        <v>#VALUE!</v>
      </c>
      <c r="TX121" s="301" t="e">
        <f t="shared" ca="1" si="97"/>
        <v>#VALUE!</v>
      </c>
      <c r="TY121" s="301" t="e">
        <f t="shared" ca="1" si="97"/>
        <v>#VALUE!</v>
      </c>
      <c r="TZ121" s="301" t="e">
        <f t="shared" ca="1" si="97"/>
        <v>#VALUE!</v>
      </c>
      <c r="UA121" s="301" t="e">
        <f t="shared" ca="1" si="97"/>
        <v>#VALUE!</v>
      </c>
      <c r="UB121" s="301" t="e">
        <f t="shared" ca="1" si="97"/>
        <v>#VALUE!</v>
      </c>
      <c r="UC121" s="301" t="e">
        <f t="shared" ca="1" si="97"/>
        <v>#VALUE!</v>
      </c>
      <c r="UD121" s="301" t="e">
        <f t="shared" ca="1" si="97"/>
        <v>#VALUE!</v>
      </c>
      <c r="UE121" s="301" t="e">
        <f t="shared" ca="1" si="97"/>
        <v>#VALUE!</v>
      </c>
      <c r="UF121" s="301" t="e">
        <f t="shared" ca="1" si="97"/>
        <v>#VALUE!</v>
      </c>
      <c r="UG121" s="301" t="e">
        <f t="shared" ca="1" si="97"/>
        <v>#VALUE!</v>
      </c>
      <c r="UH121" s="301" t="e">
        <f t="shared" ca="1" si="97"/>
        <v>#VALUE!</v>
      </c>
      <c r="UI121" s="301" t="e">
        <f t="shared" ca="1" si="97"/>
        <v>#VALUE!</v>
      </c>
      <c r="UJ121" s="301" t="e">
        <f t="shared" ca="1" si="97"/>
        <v>#VALUE!</v>
      </c>
      <c r="UK121" s="301" t="e">
        <f t="shared" ca="1" si="97"/>
        <v>#VALUE!</v>
      </c>
      <c r="UL121" s="301" t="e">
        <f t="shared" ca="1" si="97"/>
        <v>#VALUE!</v>
      </c>
      <c r="UM121" s="301" t="e">
        <f t="shared" ca="1" si="97"/>
        <v>#VALUE!</v>
      </c>
      <c r="UN121" s="301" t="e">
        <f t="shared" ca="1" si="97"/>
        <v>#VALUE!</v>
      </c>
      <c r="UO121" s="301" t="e">
        <f t="shared" ca="1" si="97"/>
        <v>#VALUE!</v>
      </c>
      <c r="UP121" s="301" t="e">
        <f t="shared" ca="1" si="97"/>
        <v>#VALUE!</v>
      </c>
      <c r="UQ121" s="301" t="e">
        <f t="shared" ca="1" si="97"/>
        <v>#VALUE!</v>
      </c>
      <c r="UR121" s="301" t="e">
        <f t="shared" ca="1" si="97"/>
        <v>#VALUE!</v>
      </c>
      <c r="US121" s="301" t="e">
        <f t="shared" ca="1" si="97"/>
        <v>#VALUE!</v>
      </c>
      <c r="UT121" s="301" t="e">
        <f t="shared" ca="1" si="97"/>
        <v>#VALUE!</v>
      </c>
      <c r="UU121" s="301" t="e">
        <f t="shared" ca="1" si="97"/>
        <v>#VALUE!</v>
      </c>
      <c r="UV121" s="301" t="e">
        <f t="shared" ca="1" si="97"/>
        <v>#VALUE!</v>
      </c>
      <c r="UW121" s="301">
        <f t="shared" ca="1" si="97"/>
        <v>0</v>
      </c>
      <c r="UX121" s="301">
        <f t="shared" ca="1" si="97"/>
        <v>0</v>
      </c>
      <c r="UY121" s="301">
        <f t="shared" ca="1" si="97"/>
        <v>0</v>
      </c>
      <c r="UZ121" s="301">
        <f t="shared" ca="1" si="97"/>
        <v>0</v>
      </c>
      <c r="VA121" s="301">
        <f t="shared" ca="1" si="97"/>
        <v>0</v>
      </c>
      <c r="VB121" s="301">
        <f t="shared" ref="VB121:WB121" ca="1" si="98">IF(VB$106="Turn-based",
IF($A121&lt;VB$109,0,IF(MOD($A121,VB$109)&lt;VB$110,1,0)),
1)*MIN(ROUNDUP(MAX(0,RAND()-(1-VB$107)),0),1)*(IF(VB$108&lt;0,1+VB$108,VB$108))</f>
        <v>0</v>
      </c>
      <c r="VC121" s="301">
        <f t="shared" ca="1" si="98"/>
        <v>0</v>
      </c>
      <c r="VD121" s="301">
        <f t="shared" ca="1" si="98"/>
        <v>0</v>
      </c>
      <c r="VE121" s="301">
        <f t="shared" ca="1" si="98"/>
        <v>0</v>
      </c>
      <c r="VF121" s="301">
        <f t="shared" ca="1" si="98"/>
        <v>0</v>
      </c>
      <c r="VG121" s="301">
        <f t="shared" ca="1" si="98"/>
        <v>0</v>
      </c>
      <c r="VH121" s="301">
        <f t="shared" ca="1" si="98"/>
        <v>0</v>
      </c>
      <c r="VI121" s="301">
        <f t="shared" ca="1" si="98"/>
        <v>0</v>
      </c>
      <c r="VJ121" s="301">
        <f t="shared" ca="1" si="98"/>
        <v>0</v>
      </c>
      <c r="VK121" s="301">
        <f t="shared" ca="1" si="98"/>
        <v>0</v>
      </c>
      <c r="VL121" s="301">
        <f t="shared" ca="1" si="98"/>
        <v>0</v>
      </c>
      <c r="VM121" s="301">
        <f t="shared" ca="1" si="98"/>
        <v>0</v>
      </c>
      <c r="VN121" s="301">
        <f t="shared" ca="1" si="98"/>
        <v>0</v>
      </c>
      <c r="VO121" s="301">
        <f t="shared" ca="1" si="98"/>
        <v>0</v>
      </c>
      <c r="VP121" s="301">
        <f t="shared" ca="1" si="98"/>
        <v>0</v>
      </c>
      <c r="VQ121" s="301">
        <f t="shared" ca="1" si="98"/>
        <v>0</v>
      </c>
      <c r="VR121" s="301">
        <f t="shared" ca="1" si="98"/>
        <v>0</v>
      </c>
      <c r="VS121" s="301">
        <f t="shared" ca="1" si="98"/>
        <v>0</v>
      </c>
      <c r="VT121" s="301">
        <f t="shared" ca="1" si="98"/>
        <v>0</v>
      </c>
      <c r="VU121" s="301">
        <f t="shared" ca="1" si="98"/>
        <v>0</v>
      </c>
      <c r="VV121" s="301">
        <f t="shared" ca="1" si="98"/>
        <v>0</v>
      </c>
      <c r="VW121" s="301">
        <f t="shared" ca="1" si="98"/>
        <v>0</v>
      </c>
      <c r="VX121" s="301">
        <f t="shared" ca="1" si="98"/>
        <v>0</v>
      </c>
      <c r="VY121" s="301">
        <f t="shared" ca="1" si="98"/>
        <v>0</v>
      </c>
      <c r="VZ121" s="301">
        <f t="shared" ca="1" si="98"/>
        <v>0</v>
      </c>
      <c r="WA121" s="301">
        <f t="shared" ca="1" si="98"/>
        <v>0</v>
      </c>
      <c r="WB121" s="301">
        <f t="shared" ca="1" si="98"/>
        <v>0</v>
      </c>
    </row>
    <row r="122" spans="1:600" ht="12.75" x14ac:dyDescent="0.2">
      <c r="A122" s="286">
        <f t="shared" si="78"/>
        <v>6</v>
      </c>
      <c r="B122" s="287" t="e">
        <f t="shared" ref="B122:D122" ca="1" si="99">MAX(0,B121+E121)</f>
        <v>#VALUE!</v>
      </c>
      <c r="C122" s="287" t="e">
        <f t="shared" ca="1" si="99"/>
        <v>#VALUE!</v>
      </c>
      <c r="D122" s="287" t="e">
        <f t="shared" ca="1" si="99"/>
        <v>#VALUE!</v>
      </c>
      <c r="E122" s="288" t="e">
        <f t="shared" ca="1" si="50"/>
        <v>#VALUE!</v>
      </c>
      <c r="F122" s="289" t="e">
        <f t="shared" ca="1" si="51"/>
        <v>#VALUE!</v>
      </c>
      <c r="G122" s="290" t="e">
        <f t="shared" ca="1" si="52"/>
        <v>#VALUE!</v>
      </c>
      <c r="H122" s="2"/>
      <c r="I122" s="291" t="e">
        <f t="shared" ref="I122:K122" ca="1" si="100">MAX(0,I121+L121)</f>
        <v>#VALUE!</v>
      </c>
      <c r="J122" s="291">
        <f t="shared" si="100"/>
        <v>0</v>
      </c>
      <c r="K122" s="291" t="e">
        <f t="shared" ca="1" si="100"/>
        <v>#VALUE!</v>
      </c>
      <c r="L122" s="288" t="e">
        <f t="shared" ca="1" si="54"/>
        <v>#VALUE!</v>
      </c>
      <c r="M122" s="289">
        <f t="shared" si="55"/>
        <v>0</v>
      </c>
      <c r="N122" s="290" t="e">
        <f t="shared" ca="1" si="56"/>
        <v>#VALUE!</v>
      </c>
      <c r="P122" s="292" t="e">
        <f t="shared" ca="1" si="57"/>
        <v>#VALUE!</v>
      </c>
      <c r="Q122" s="293" t="e">
        <f t="shared" ca="1" si="58"/>
        <v>#VALUE!</v>
      </c>
      <c r="R122" s="294" t="e">
        <f t="shared" ca="1" si="59"/>
        <v>#VALUE!</v>
      </c>
      <c r="S122" s="295" t="e">
        <f t="shared" ca="1" si="60"/>
        <v>#VALUE!</v>
      </c>
      <c r="T122" s="296" t="e">
        <f t="shared" ca="1" si="61"/>
        <v>#VALUE!</v>
      </c>
      <c r="U122" s="297" t="e">
        <f t="shared" ca="1" si="62"/>
        <v>#VALUE!</v>
      </c>
      <c r="V122" s="298" t="e">
        <f t="shared" ca="1" si="63"/>
        <v>#VALUE!</v>
      </c>
      <c r="W122" s="299" t="e">
        <f t="shared" ca="1" si="64"/>
        <v>#VALUE!</v>
      </c>
      <c r="X122" s="300" t="e">
        <f t="shared" ca="1" si="65"/>
        <v>#VALUE!</v>
      </c>
      <c r="Y122" s="2"/>
      <c r="Z122" s="292" t="e">
        <f t="shared" ca="1" si="66"/>
        <v>#VALUE!</v>
      </c>
      <c r="AA122" s="293" t="e">
        <f t="shared" ca="1" si="67"/>
        <v>#VALUE!</v>
      </c>
      <c r="AB122" s="294" t="e">
        <f t="shared" ca="1" si="68"/>
        <v>#VALUE!</v>
      </c>
      <c r="AC122" s="295">
        <f t="shared" si="69"/>
        <v>0</v>
      </c>
      <c r="AD122" s="296">
        <f t="shared" si="70"/>
        <v>0</v>
      </c>
      <c r="AE122" s="297">
        <f t="shared" si="71"/>
        <v>0</v>
      </c>
      <c r="AF122" s="298" t="e">
        <f t="shared" ca="1" si="72"/>
        <v>#VALUE!</v>
      </c>
      <c r="AG122" s="299" t="e">
        <f t="shared" ca="1" si="73"/>
        <v>#VALUE!</v>
      </c>
      <c r="AH122" s="300" t="e">
        <f t="shared" ca="1" si="74"/>
        <v>#VALUE!</v>
      </c>
      <c r="AJ122" s="301" t="e">
        <f t="array" aca="1" ref="AJ122" ca="1">SUM(
   IF($BL$102:$WB$102="Friend",1,0)*IF($BL$103:$WB$103=AJ$116,1,0)*IF($BL$111:$WB$111=AJ$115,1,0)*IF($BL$116:$WB$116="Geometric",1,0)*$BL$114:$WB$114*(POWER($BL122:$WB122,$BL$112:$WB$112)+IF($BL122:$WB122=0,0,-1))
)
+SUM(
    IF($BL$102:$WB$102="Foe",1,0)*IF($BL$103:$WB$103=AW$116,1,0)*IF($BL$111:$WB$111=AW$115,1,0)*$BL$115:$WB$115*IF($BL$116:$WB$116="Geometric",1,0)*(POWER(1+$BL122:$WB122,$BL$113:$WB$113)+IF($BL122:$WB122=0,0,-1))
)
+SUM(
   IF($BL$102:$WB$102="Friend",1,0)*IF($BL$103:$WB$103=AJ$116,1,0)*IF($BL$111:$WB$111=AJ$115,1,0)*IF($BL$116:$WB$116="Arithmetic",1,0)*$BL$114:$WB$114*$BL122:$WB122*$BL$112:$WB$112)
+SUM(
    IF($BL$102:$WB$102="Foe",1,0)*IF($BL$103:$WB$103=AW$116,1,0)*IF($BL$111:$WB$111=AW$115,1,0)*$BL$115:$WB$115*IF($BL$116:$WB$116="Arithmetic",1,0)*$BL122:$WB122*$BL$113:$WB$113
)</f>
        <v>#VALUE!</v>
      </c>
      <c r="AK122" s="301" t="e">
        <f t="array" aca="1" ref="AK122" ca="1">SUM(
   IF($BL$102:$WB$102="Friend",1,0)*IF($BL$103:$WB$103=AK$116,1,0)*IF($BL$111:$WB$111=AK$115,1,0)*IF($BL$116:$WB$116="Geometric",1,0)*$BL$114:$WB$114*(POWER($BL122:$WB122,$BL$112:$WB$112)+IF($BL122:$WB122=0,0,-1))
)
+SUM(
    IF($BL$102:$WB$102="Foe",1,0)*IF($BL$103:$WB$103=AX$116,1,0)*IF($BL$111:$WB$111=AX$115,1,0)*$BL$115:$WB$115*IF($BL$116:$WB$116="Geometric",1,0)*(POWER(1+$BL122:$WB122,$BL$113:$WB$113)+IF($BL122:$WB122=0,0,-1))
)
+SUM(
   IF($BL$102:$WB$102="Friend",1,0)*IF($BL$103:$WB$103=AK$116,1,0)*IF($BL$111:$WB$111=AK$115,1,0)*IF($BL$116:$WB$116="Arithmetic",1,0)*$BL$114:$WB$114*$BL122:$WB122*$BL$112:$WB$112)
+SUM(
    IF($BL$102:$WB$102="Foe",1,0)*IF($BL$103:$WB$103=AX$116,1,0)*IF($BL$111:$WB$111=AX$115,1,0)*$BL$115:$WB$115*IF($BL$116:$WB$116="Arithmetic",1,0)*$BL122:$WB122*$BL$113:$WB$113
)</f>
        <v>#VALUE!</v>
      </c>
      <c r="AL122" s="301" t="e">
        <f t="array" aca="1" ref="AL122" ca="1">SUM(
   IF($BL$102:$WB$102="Friend",1,0)*IF($BL$103:$WB$103=AL$116,1,0)*IF($BL$111:$WB$111=AL$115,1,0)*IF($BL$116:$WB$116="Geometric",1,0)*$BL$114:$WB$114*(POWER($BL122:$WB122,$BL$112:$WB$112)+IF($BL122:$WB122=0,0,-1))
)
+SUM(
    IF($BL$102:$WB$102="Foe",1,0)*IF($BL$103:$WB$103=AY$116,1,0)*IF($BL$111:$WB$111=AY$115,1,0)*$BL$115:$WB$115*IF($BL$116:$WB$116="Geometric",1,0)*(POWER(1+$BL122:$WB122,$BL$113:$WB$113)+IF($BL122:$WB122=0,0,-1))
)
+SUM(
   IF($BL$102:$WB$102="Friend",1,0)*IF($BL$103:$WB$103=AL$116,1,0)*IF($BL$111:$WB$111=AL$115,1,0)*IF($BL$116:$WB$116="Arithmetic",1,0)*$BL$114:$WB$114*$BL122:$WB122*$BL$112:$WB$112)
+SUM(
    IF($BL$102:$WB$102="Foe",1,0)*IF($BL$103:$WB$103=AY$116,1,0)*IF($BL$111:$WB$111=AY$115,1,0)*$BL$115:$WB$115*IF($BL$116:$WB$116="Arithmetic",1,0)*$BL122:$WB122*$BL$113:$WB$113
)</f>
        <v>#VALUE!</v>
      </c>
      <c r="AM122" s="301" t="e">
        <f t="array" aca="1" ref="AM122" ca="1">SUM(
   IF($BL$102:$WB$102="Friend",1,0)*IF($BL$103:$WB$103=AM$116,1,0)*IF($BL$111:$WB$111=AM$115,1,0)*IF($BL$116:$WB$116="Geometric",1,0)*$BL$114:$WB$114*(POWER($BL122:$WB122,$BL$112:$WB$112)+IF($BL122:$WB122=0,0,-1))
)
+SUM(
    IF($BL$102:$WB$102="Foe",1,0)*IF($BL$103:$WB$103=AZ$116,1,0)*IF($BL$111:$WB$111=AZ$115,1,0)*$BL$115:$WB$115*IF($BL$116:$WB$116="Geometric",1,0)*(POWER(1+$BL122:$WB122,$BL$113:$WB$113)+IF($BL122:$WB122=0,0,-1))
)
+SUM(
   IF($BL$102:$WB$102="Friend",1,0)*IF($BL$103:$WB$103=AM$116,1,0)*IF($BL$111:$WB$111=AM$115,1,0)*IF($BL$116:$WB$116="Arithmetic",1,0)*$BL$114:$WB$114*$BL122:$WB122*$BL$112:$WB$112)
+SUM(
    IF($BL$102:$WB$102="Foe",1,0)*IF($BL$103:$WB$103=AZ$116,1,0)*IF($BL$111:$WB$111=AZ$115,1,0)*$BL$115:$WB$115*IF($BL$116:$WB$116="Arithmetic",1,0)*$BL122:$WB122*$BL$113:$WB$113
)</f>
        <v>#VALUE!</v>
      </c>
      <c r="AN122" s="301" t="e">
        <f t="array" aca="1" ref="AN122" ca="1">SUM(
   IF($BL$102:$WB$102="Friend",1,0)*IF($BL$103:$WB$103=AN$116,1,0)*IF($BL$111:$WB$111=AN$115,1,0)*IF($BL$116:$WB$116="Geometric",1,0)*$BL$114:$WB$114*(POWER($BL122:$WB122,$BL$112:$WB$112)+IF($BL122:$WB122=0,0,-1))
)
+SUM(
    IF($BL$102:$WB$102="Foe",1,0)*IF($BL$103:$WB$103=BA$116,1,0)*IF($BL$111:$WB$111=BA$115,1,0)*$BL$115:$WB$115*IF($BL$116:$WB$116="Geometric",1,0)*(POWER(1+$BL122:$WB122,$BL$113:$WB$113)+IF($BL122:$WB122=0,0,-1))
)
+SUM(
   IF($BL$102:$WB$102="Friend",1,0)*IF($BL$103:$WB$103=AN$116,1,0)*IF($BL$111:$WB$111=AN$115,1,0)*IF($BL$116:$WB$116="Arithmetic",1,0)*$BL$114:$WB$114*$BL122:$WB122*$BL$112:$WB$112)
+SUM(
    IF($BL$102:$WB$102="Foe",1,0)*IF($BL$103:$WB$103=BA$116,1,0)*IF($BL$111:$WB$111=BA$115,1,0)*$BL$115:$WB$115*IF($BL$116:$WB$116="Arithmetic",1,0)*$BL122:$WB122*$BL$113:$WB$113
)</f>
        <v>#VALUE!</v>
      </c>
      <c r="AO122" s="301" t="e">
        <f t="array" aca="1" ref="AO122" ca="1">SUM(
   IF($BL$102:$WB$102="Friend",1,0)*IF($BL$103:$WB$103=AO$116,1,0)*IF($BL$111:$WB$111=AO$115,1,0)*IF($BL$116:$WB$116="Geometric",1,0)*$BL$114:$WB$114*(POWER($BL122:$WB122,$BL$112:$WB$112)+IF($BL122:$WB122=0,0,-1))
)
+SUM(
    IF($BL$102:$WB$102="Foe",1,0)*IF($BL$103:$WB$103=BB$116,1,0)*IF($BL$111:$WB$111=BB$115,1,0)*$BL$115:$WB$115*IF($BL$116:$WB$116="Geometric",1,0)*(POWER(1+$BL122:$WB122,$BL$113:$WB$113)+IF($BL122:$WB122=0,0,-1))
)
+SUM(
   IF($BL$102:$WB$102="Friend",1,0)*IF($BL$103:$WB$103=AO$116,1,0)*IF($BL$111:$WB$111=AO$115,1,0)*IF($BL$116:$WB$116="Arithmetic",1,0)*$BL$114:$WB$114*$BL122:$WB122*$BL$112:$WB$112)
+SUM(
    IF($BL$102:$WB$102="Foe",1,0)*IF($BL$103:$WB$103=BB$116,1,0)*IF($BL$111:$WB$111=BB$115,1,0)*$BL$115:$WB$115*IF($BL$116:$WB$116="Arithmetic",1,0)*$BL122:$WB122*$BL$113:$WB$113
)</f>
        <v>#VALUE!</v>
      </c>
      <c r="AP122" s="301" t="e">
        <f t="array" aca="1" ref="AP122" ca="1">SUM(
   IF($BL$102:$WB$102="Friend",1,0)*IF($BL$103:$WB$103=AP$116,1,0)*IF($BL$111:$WB$111=AP$115,1,0)*IF($BL$116:$WB$116="Geometric",1,0)*$BL$114:$WB$114*(POWER($BL122:$WB122,$BL$112:$WB$112)+IF($BL122:$WB122=0,0,-1))
)
+SUM(
    IF($BL$102:$WB$102="Foe",1,0)*IF($BL$103:$WB$103=BC$116,1,0)*IF($BL$111:$WB$111=BC$115,1,0)*$BL$115:$WB$115*IF($BL$116:$WB$116="Geometric",1,0)*(POWER(1+$BL122:$WB122,$BL$113:$WB$113)+IF($BL122:$WB122=0,0,-1))
)
+SUM(
   IF($BL$102:$WB$102="Friend",1,0)*IF($BL$103:$WB$103=AP$116,1,0)*IF($BL$111:$WB$111=AP$115,1,0)*IF($BL$116:$WB$116="Arithmetic",1,0)*$BL$114:$WB$114*$BL122:$WB122*$BL$112:$WB$112)
+SUM(
    IF($BL$102:$WB$102="Foe",1,0)*IF($BL$103:$WB$103=BC$116,1,0)*IF($BL$111:$WB$111=BC$115,1,0)*$BL$115:$WB$115*IF($BL$116:$WB$116="Arithmetic",1,0)*$BL122:$WB122*$BL$113:$WB$113
)</f>
        <v>#VALUE!</v>
      </c>
      <c r="AQ122" s="301" t="e">
        <f t="array" aca="1" ref="AQ122" ca="1">SUM(
   IF($BL$102:$WB$102="Friend",1,0)*IF($BL$103:$WB$103=AQ$116,1,0)*IF($BL$111:$WB$111=AQ$115,1,0)*IF($BL$116:$WB$116="Geometric",1,0)*$BL$114:$WB$114*(POWER($BL122:$WB122,$BL$112:$WB$112)+IF($BL122:$WB122=0,0,-1))
)
+SUM(
    IF($BL$102:$WB$102="Foe",1,0)*IF($BL$103:$WB$103=BD$116,1,0)*IF($BL$111:$WB$111=BD$115,1,0)*$BL$115:$WB$115*IF($BL$116:$WB$116="Geometric",1,0)*(POWER(1+$BL122:$WB122,$BL$113:$WB$113)+IF($BL122:$WB122=0,0,-1))
)
+SUM(
   IF($BL$102:$WB$102="Friend",1,0)*IF($BL$103:$WB$103=AQ$116,1,0)*IF($BL$111:$WB$111=AQ$115,1,0)*IF($BL$116:$WB$116="Arithmetic",1,0)*$BL$114:$WB$114*$BL122:$WB122*$BL$112:$WB$112)
+SUM(
    IF($BL$102:$WB$102="Foe",1,0)*IF($BL$103:$WB$103=BD$116,1,0)*IF($BL$111:$WB$111=BD$115,1,0)*$BL$115:$WB$115*IF($BL$116:$WB$116="Arithmetic",1,0)*$BL122:$WB122*$BL$113:$WB$113
)</f>
        <v>#VALUE!</v>
      </c>
      <c r="AR122" s="301" t="e">
        <f t="array" aca="1" ref="AR122" ca="1">SUM(
   IF($BL$102:$WB$102="Friend",1,0)*IF($BL$103:$WB$103=AR$116,1,0)*IF($BL$111:$WB$111=AR$115,1,0)*IF($BL$116:$WB$116="Geometric",1,0)*$BL$114:$WB$114*(POWER($BL122:$WB122,$BL$112:$WB$112)+IF($BL122:$WB122=0,0,-1))
)
+SUM(
    IF($BL$102:$WB$102="Foe",1,0)*IF($BL$103:$WB$103=BE$116,1,0)*IF($BL$111:$WB$111=BE$115,1,0)*$BL$115:$WB$115*IF($BL$116:$WB$116="Geometric",1,0)*(POWER(1+$BL122:$WB122,$BL$113:$WB$113)+IF($BL122:$WB122=0,0,-1))
)
+SUM(
   IF($BL$102:$WB$102="Friend",1,0)*IF($BL$103:$WB$103=AR$116,1,0)*IF($BL$111:$WB$111=AR$115,1,0)*IF($BL$116:$WB$116="Arithmetic",1,0)*$BL$114:$WB$114*$BL122:$WB122*$BL$112:$WB$112)
+SUM(
    IF($BL$102:$WB$102="Foe",1,0)*IF($BL$103:$WB$103=BE$116,1,0)*IF($BL$111:$WB$111=BE$115,1,0)*$BL$115:$WB$115*IF($BL$116:$WB$116="Arithmetic",1,0)*$BL122:$WB122*$BL$113:$WB$113
)</f>
        <v>#VALUE!</v>
      </c>
      <c r="AS122" s="301" t="e">
        <f t="array" aca="1" ref="AS122" ca="1">SUM(
   IF($BL$102:$WB$102="Friend",1,0)*IF($BL$103:$WB$103=AS$116,1,0)*IF($BL$111:$WB$111=AS$115,1,0)*IF($BL$116:$WB$116="Geometric",1,0)*$BL$114:$WB$114*(POWER($BL122:$WB122,$BL$112:$WB$112)+IF($BL122:$WB122=0,0,-1))
)
+SUM(
    IF($BL$102:$WB$102="Foe",1,0)*IF($BL$103:$WB$103=BF$116,1,0)*IF($BL$111:$WB$111=BF$115,1,0)*$BL$115:$WB$115*IF($BL$116:$WB$116="Geometric",1,0)*(POWER(1+$BL122:$WB122,$BL$113:$WB$113)+IF($BL122:$WB122=0,0,-1))
)
+SUM(
   IF($BL$102:$WB$102="Friend",1,0)*IF($BL$103:$WB$103=AS$116,1,0)*IF($BL$111:$WB$111=AS$115,1,0)*IF($BL$116:$WB$116="Arithmetic",1,0)*$BL$114:$WB$114*$BL122:$WB122*$BL$112:$WB$112)
+SUM(
    IF($BL$102:$WB$102="Foe",1,0)*IF($BL$103:$WB$103=BF$116,1,0)*IF($BL$111:$WB$111=BF$115,1,0)*$BL$115:$WB$115*IF($BL$116:$WB$116="Arithmetic",1,0)*$BL122:$WB122*$BL$113:$WB$113
)</f>
        <v>#VALUE!</v>
      </c>
      <c r="AT122" s="301" t="e">
        <f t="array" aca="1" ref="AT122" ca="1">SUM(
   IF($BL$102:$WB$102="Friend",1,0)*IF($BL$103:$WB$103=AT$116,1,0)*IF($BL$111:$WB$111=AT$115,1,0)*IF($BL$116:$WB$116="Geometric",1,0)*$BL$114:$WB$114*(POWER($BL122:$WB122,$BL$112:$WB$112)+IF($BL122:$WB122=0,0,-1))
)
+SUM(
    IF($BL$102:$WB$102="Foe",1,0)*IF($BL$103:$WB$103=BG$116,1,0)*IF($BL$111:$WB$111=BG$115,1,0)*$BL$115:$WB$115*IF($BL$116:$WB$116="Geometric",1,0)*(POWER(1+$BL122:$WB122,$BL$113:$WB$113)+IF($BL122:$WB122=0,0,-1))
)
+SUM(
   IF($BL$102:$WB$102="Friend",1,0)*IF($BL$103:$WB$103=AT$116,1,0)*IF($BL$111:$WB$111=AT$115,1,0)*IF($BL$116:$WB$116="Arithmetic",1,0)*$BL$114:$WB$114*$BL122:$WB122*$BL$112:$WB$112)
+SUM(
    IF($BL$102:$WB$102="Foe",1,0)*IF($BL$103:$WB$103=BG$116,1,0)*IF($BL$111:$WB$111=BG$115,1,0)*$BL$115:$WB$115*IF($BL$116:$WB$116="Arithmetic",1,0)*$BL122:$WB122*$BL$113:$WB$113
)</f>
        <v>#VALUE!</v>
      </c>
      <c r="AU122" s="301" t="e">
        <f t="array" aca="1" ref="AU122" ca="1">SUM(
   IF($BL$102:$WB$102="Friend",1,0)*IF($BL$103:$WB$103=AU$116,1,0)*IF($BL$111:$WB$111=AU$115,1,0)*IF($BL$116:$WB$116="Geometric",1,0)*$BL$114:$WB$114*(POWER($BL122:$WB122,$BL$112:$WB$112)+IF($BL122:$WB122=0,0,-1))
)
+SUM(
    IF($BL$102:$WB$102="Foe",1,0)*IF($BL$103:$WB$103=BH$116,1,0)*IF($BL$111:$WB$111=BH$115,1,0)*$BL$115:$WB$115*IF($BL$116:$WB$116="Geometric",1,0)*(POWER(1+$BL122:$WB122,$BL$113:$WB$113)+IF($BL122:$WB122=0,0,-1))
)
+SUM(
   IF($BL$102:$WB$102="Friend",1,0)*IF($BL$103:$WB$103=AU$116,1,0)*IF($BL$111:$WB$111=AU$115,1,0)*IF($BL$116:$WB$116="Arithmetic",1,0)*$BL$114:$WB$114*$BL122:$WB122*$BL$112:$WB$112)
+SUM(
    IF($BL$102:$WB$102="Foe",1,0)*IF($BL$103:$WB$103=BH$116,1,0)*IF($BL$111:$WB$111=BH$115,1,0)*$BL$115:$WB$115*IF($BL$116:$WB$116="Arithmetic",1,0)*$BL122:$WB122*$BL$113:$WB$113
)</f>
        <v>#VALUE!</v>
      </c>
      <c r="AW122" s="301" t="e">
        <f t="array" aca="1" ref="AW122" ca="1">SUM(
   IF($BL$102:$WB$102="Friend",1,0)*IF($BL$103:$WB$103=AW$116,1,0)*IF($BL$111:$WB$111=AW$115,1,0)*$BL$115:$WB$115*IF($BL$116:$WB$116="Geometric",1,0)*(POWER($BL122:$WB122,$BL$113:$WB$113)+IF($BL122:$WB122=0,0,-1)))
+SUM(
    IF($BL$102:$WB$102="Foe",1,0)*IF($BL$103:$WB$103=AW$116,1,0)*IF($BL$111:$WB$111=AW$115,1,0)*$BL$114:$WB$114*IF($BL$116:$WB$116="Geometric",1,0)*(POWER($BL122:$WB122,$BL$112:$WB$112)+IF($BL122:$WB122=0,0,-1)))
+SUM(
   IF($BL$102:$WB$102="Friend",1,0)*IF($BL$103:$WB$103=AW$116,1,0)*IF($BL$111:$WB$111=AW$115,1,0)*$BL$115:$WB$115*IF($BL$116:$WB$116="Arithmetic",1,0)*$BL122:$WB122*$BL$113:$WB$113)
+SUM(
    IF($BL$102:$WB$102="Foe",1,0)*IF($BL$103:$WB$103=AW$116,1,0)*IF($BL$111:$WB$111=AW$115,1,0)*$BL$114:$WB$114*IF($BL$116:$WB$116="Arithmetic",1,0)*$BL122:$WB122*$BL$112:$WB$112)</f>
        <v>#VALUE!</v>
      </c>
      <c r="AX122" s="301" t="e">
        <f t="array" aca="1" ref="AX122" ca="1">SUM(
   IF($BL$102:$WB$102="Friend",1,0)*IF($BL$103:$WB$103=AX$116,1,0)*IF($BL$111:$WB$111=AX$115,1,0)*$BL$115:$WB$115*IF($BL$116:$WB$116="Geometric",1,0)*(POWER($BL122:$WB122,$BL$113:$WB$113)+IF($BL122:$WB122=0,0,-1)))
+SUM(
    IF($BL$102:$WB$102="Foe",1,0)*IF($BL$103:$WB$103=AX$116,1,0)*IF($BL$111:$WB$111=AX$115,1,0)*$BL$114:$WB$114*IF($BL$116:$WB$116="Geometric",1,0)*(POWER($BL122:$WB122,$BL$112:$WB$112)+IF($BL122:$WB122=0,0,-1)))
+SUM(
   IF($BL$102:$WB$102="Friend",1,0)*IF($BL$103:$WB$103=AX$116,1,0)*IF($BL$111:$WB$111=AX$115,1,0)*$BL$115:$WB$115*IF($BL$116:$WB$116="Arithmetic",1,0)*$BL122:$WB122*$BL$113:$WB$113)
+SUM(
    IF($BL$102:$WB$102="Foe",1,0)*IF($BL$103:$WB$103=AX$116,1,0)*IF($BL$111:$WB$111=AX$115,1,0)*$BL$114:$WB$114*IF($BL$116:$WB$116="Arithmetic",1,0)*$BL122:$WB122*$BL$112:$WB$112)</f>
        <v>#VALUE!</v>
      </c>
      <c r="AY122" s="301" t="e">
        <f t="array" aca="1" ref="AY122" ca="1">SUM(
   IF($BL$102:$WB$102="Friend",1,0)*IF($BL$103:$WB$103=AY$116,1,0)*IF($BL$111:$WB$111=AY$115,1,0)*$BL$115:$WB$115*IF($BL$116:$WB$116="Geometric",1,0)*(POWER($BL122:$WB122,$BL$113:$WB$113)+IF($BL122:$WB122=0,0,-1)))
+SUM(
    IF($BL$102:$WB$102="Foe",1,0)*IF($BL$103:$WB$103=AY$116,1,0)*IF($BL$111:$WB$111=AY$115,1,0)*$BL$114:$WB$114*IF($BL$116:$WB$116="Geometric",1,0)*(POWER($BL122:$WB122,$BL$112:$WB$112)+IF($BL122:$WB122=0,0,-1)))
+SUM(
   IF($BL$102:$WB$102="Friend",1,0)*IF($BL$103:$WB$103=AY$116,1,0)*IF($BL$111:$WB$111=AY$115,1,0)*$BL$115:$WB$115*IF($BL$116:$WB$116="Arithmetic",1,0)*$BL122:$WB122*$BL$113:$WB$113)
+SUM(
    IF($BL$102:$WB$102="Foe",1,0)*IF($BL$103:$WB$103=AY$116,1,0)*IF($BL$111:$WB$111=AY$115,1,0)*$BL$114:$WB$114*IF($BL$116:$WB$116="Arithmetic",1,0)*$BL122:$WB122*$BL$112:$WB$112)</f>
        <v>#VALUE!</v>
      </c>
      <c r="AZ122" s="301" t="e">
        <f t="array" aca="1" ref="AZ122" ca="1">SUM(
   IF($BL$102:$WB$102="Friend",1,0)*IF($BL$103:$WB$103=AZ$116,1,0)*IF($BL$111:$WB$111=AZ$115,1,0)*$BL$115:$WB$115*IF($BL$116:$WB$116="Geometric",1,0)*(POWER($BL122:$WB122,$BL$113:$WB$113)+IF($BL122:$WB122=0,0,-1)))
+SUM(
    IF($BL$102:$WB$102="Foe",1,0)*IF($BL$103:$WB$103=AZ$116,1,0)*IF($BL$111:$WB$111=AZ$115,1,0)*$BL$114:$WB$114*IF($BL$116:$WB$116="Geometric",1,0)*(POWER($BL122:$WB122,$BL$112:$WB$112)+IF($BL122:$WB122=0,0,-1)))
+SUM(
   IF($BL$102:$WB$102="Friend",1,0)*IF($BL$103:$WB$103=AZ$116,1,0)*IF($BL$111:$WB$111=AZ$115,1,0)*$BL$115:$WB$115*IF($BL$116:$WB$116="Arithmetic",1,0)*$BL122:$WB122*$BL$113:$WB$113)
+SUM(
    IF($BL$102:$WB$102="Foe",1,0)*IF($BL$103:$WB$103=AZ$116,1,0)*IF($BL$111:$WB$111=AZ$115,1,0)*$BL$114:$WB$114*IF($BL$116:$WB$116="Arithmetic",1,0)*$BL122:$WB122*$BL$112:$WB$112)</f>
        <v>#VALUE!</v>
      </c>
      <c r="BA122" s="301" t="e">
        <f t="array" aca="1" ref="BA122" ca="1">SUM(
   IF($BL$102:$WB$102="Friend",1,0)*IF($BL$103:$WB$103=BA$116,1,0)*IF($BL$111:$WB$111=BA$115,1,0)*$BL$115:$WB$115*IF($BL$116:$WB$116="Geometric",1,0)*(POWER($BL122:$WB122,$BL$113:$WB$113)+IF($BL122:$WB122=0,0,-1)))
+SUM(
    IF($BL$102:$WB$102="Foe",1,0)*IF($BL$103:$WB$103=BA$116,1,0)*IF($BL$111:$WB$111=BA$115,1,0)*$BL$114:$WB$114*IF($BL$116:$WB$116="Geometric",1,0)*(POWER($BL122:$WB122,$BL$112:$WB$112)+IF($BL122:$WB122=0,0,-1)))
+SUM(
   IF($BL$102:$WB$102="Friend",1,0)*IF($BL$103:$WB$103=BA$116,1,0)*IF($BL$111:$WB$111=BA$115,1,0)*$BL$115:$WB$115*IF($BL$116:$WB$116="Arithmetic",1,0)*$BL122:$WB122*$BL$113:$WB$113)
+SUM(
    IF($BL$102:$WB$102="Foe",1,0)*IF($BL$103:$WB$103=BA$116,1,0)*IF($BL$111:$WB$111=BA$115,1,0)*$BL$114:$WB$114*IF($BL$116:$WB$116="Arithmetic",1,0)*$BL122:$WB122*$BL$112:$WB$112)</f>
        <v>#VALUE!</v>
      </c>
      <c r="BB122" s="301" t="e">
        <f t="array" aca="1" ref="BB122" ca="1">SUM(
   IF($BL$102:$WB$102="Friend",1,0)*IF($BL$103:$WB$103=BB$116,1,0)*IF($BL$111:$WB$111=BB$115,1,0)*$BL$115:$WB$115*IF($BL$116:$WB$116="Geometric",1,0)*(POWER($BL122:$WB122,$BL$113:$WB$113)+IF($BL122:$WB122=0,0,-1)))
+SUM(
    IF($BL$102:$WB$102="Foe",1,0)*IF($BL$103:$WB$103=BB$116,1,0)*IF($BL$111:$WB$111=BB$115,1,0)*$BL$114:$WB$114*IF($BL$116:$WB$116="Geometric",1,0)*(POWER($BL122:$WB122,$BL$112:$WB$112)+IF($BL122:$WB122=0,0,-1)))
+SUM(
   IF($BL$102:$WB$102="Friend",1,0)*IF($BL$103:$WB$103=BB$116,1,0)*IF($BL$111:$WB$111=BB$115,1,0)*$BL$115:$WB$115*IF($BL$116:$WB$116="Arithmetic",1,0)*$BL122:$WB122*$BL$113:$WB$113)
+SUM(
    IF($BL$102:$WB$102="Foe",1,0)*IF($BL$103:$WB$103=BB$116,1,0)*IF($BL$111:$WB$111=BB$115,1,0)*$BL$114:$WB$114*IF($BL$116:$WB$116="Arithmetic",1,0)*$BL122:$WB122*$BL$112:$WB$112)</f>
        <v>#VALUE!</v>
      </c>
      <c r="BC122" s="301" t="e">
        <f t="array" aca="1" ref="BC122" ca="1">SUM(
   IF($BL$102:$WB$102="Friend",1,0)*IF($BL$103:$WB$103=BC$116,1,0)*IF($BL$111:$WB$111=BC$115,1,0)*$BL$115:$WB$115*IF($BL$116:$WB$116="Geometric",1,0)*(POWER($BL122:$WB122,$BL$113:$WB$113)+IF($BL122:$WB122=0,0,-1)))
+SUM(
    IF($BL$102:$WB$102="Foe",1,0)*IF($BL$103:$WB$103=BC$116,1,0)*IF($BL$111:$WB$111=BC$115,1,0)*$BL$114:$WB$114*IF($BL$116:$WB$116="Geometric",1,0)*(POWER($BL122:$WB122,$BL$112:$WB$112)+IF($BL122:$WB122=0,0,-1)))
+SUM(
   IF($BL$102:$WB$102="Friend",1,0)*IF($BL$103:$WB$103=BC$116,1,0)*IF($BL$111:$WB$111=BC$115,1,0)*$BL$115:$WB$115*IF($BL$116:$WB$116="Arithmetic",1,0)*$BL122:$WB122*$BL$113:$WB$113)
+SUM(
    IF($BL$102:$WB$102="Foe",1,0)*IF($BL$103:$WB$103=BC$116,1,0)*IF($BL$111:$WB$111=BC$115,1,0)*$BL$114:$WB$114*IF($BL$116:$WB$116="Arithmetic",1,0)*$BL122:$WB122*$BL$112:$WB$112)</f>
        <v>#VALUE!</v>
      </c>
      <c r="BD122" s="301" t="e">
        <f t="array" aca="1" ref="BD122" ca="1">SUM(
   IF($BL$102:$WB$102="Friend",1,0)*IF($BL$103:$WB$103=BD$116,1,0)*IF($BL$111:$WB$111=BD$115,1,0)*$BL$115:$WB$115*IF($BL$116:$WB$116="Geometric",1,0)*(POWER($BL122:$WB122,$BL$113:$WB$113)+IF($BL122:$WB122=0,0,-1)))
+SUM(
    IF($BL$102:$WB$102="Foe",1,0)*IF($BL$103:$WB$103=BD$116,1,0)*IF($BL$111:$WB$111=BD$115,1,0)*$BL$114:$WB$114*IF($BL$116:$WB$116="Geometric",1,0)*(POWER($BL122:$WB122,$BL$112:$WB$112)+IF($BL122:$WB122=0,0,-1)))
+SUM(
   IF($BL$102:$WB$102="Friend",1,0)*IF($BL$103:$WB$103=BD$116,1,0)*IF($BL$111:$WB$111=BD$115,1,0)*$BL$115:$WB$115*IF($BL$116:$WB$116="Arithmetic",1,0)*$BL122:$WB122*$BL$113:$WB$113)
+SUM(
    IF($BL$102:$WB$102="Foe",1,0)*IF($BL$103:$WB$103=BD$116,1,0)*IF($BL$111:$WB$111=BD$115,1,0)*$BL$114:$WB$114*IF($BL$116:$WB$116="Arithmetic",1,0)*$BL122:$WB122*$BL$112:$WB$112)</f>
        <v>#VALUE!</v>
      </c>
      <c r="BE122" s="301" t="e">
        <f t="array" aca="1" ref="BE122" ca="1">SUM(
   IF($BL$102:$WB$102="Friend",1,0)*IF($BL$103:$WB$103=BE$116,1,0)*IF($BL$111:$WB$111=BE$115,1,0)*$BL$115:$WB$115*IF($BL$116:$WB$116="Geometric",1,0)*(POWER($BL122:$WB122,$BL$113:$WB$113)+IF($BL122:$WB122=0,0,-1)))
+SUM(
    IF($BL$102:$WB$102="Foe",1,0)*IF($BL$103:$WB$103=BE$116,1,0)*IF($BL$111:$WB$111=BE$115,1,0)*$BL$114:$WB$114*IF($BL$116:$WB$116="Geometric",1,0)*(POWER($BL122:$WB122,$BL$112:$WB$112)+IF($BL122:$WB122=0,0,-1)))
+SUM(
   IF($BL$102:$WB$102="Friend",1,0)*IF($BL$103:$WB$103=BE$116,1,0)*IF($BL$111:$WB$111=BE$115,1,0)*$BL$115:$WB$115*IF($BL$116:$WB$116="Arithmetic",1,0)*$BL122:$WB122*$BL$113:$WB$113)
+SUM(
    IF($BL$102:$WB$102="Foe",1,0)*IF($BL$103:$WB$103=BE$116,1,0)*IF($BL$111:$WB$111=BE$115,1,0)*$BL$114:$WB$114*IF($BL$116:$WB$116="Arithmetic",1,0)*$BL122:$WB122*$BL$112:$WB$112)</f>
        <v>#VALUE!</v>
      </c>
      <c r="BF122" s="301" t="e">
        <f t="array" aca="1" ref="BF122" ca="1">SUM(
   IF($BL$102:$WB$102="Friend",1,0)*IF($BL$103:$WB$103=BF$116,1,0)*IF($BL$111:$WB$111=BF$115,1,0)*$BL$115:$WB$115*IF($BL$116:$WB$116="Geometric",1,0)*(POWER($BL122:$WB122,$BL$113:$WB$113)+IF($BL122:$WB122=0,0,-1)))
+SUM(
    IF($BL$102:$WB$102="Foe",1,0)*IF($BL$103:$WB$103=BF$116,1,0)*IF($BL$111:$WB$111=BF$115,1,0)*$BL$114:$WB$114*IF($BL$116:$WB$116="Geometric",1,0)*(POWER($BL122:$WB122,$BL$112:$WB$112)+IF($BL122:$WB122=0,0,-1)))
+SUM(
   IF($BL$102:$WB$102="Friend",1,0)*IF($BL$103:$WB$103=BF$116,1,0)*IF($BL$111:$WB$111=BF$115,1,0)*$BL$115:$WB$115*IF($BL$116:$WB$116="Arithmetic",1,0)*$BL122:$WB122*$BL$113:$WB$113)
+SUM(
    IF($BL$102:$WB$102="Foe",1,0)*IF($BL$103:$WB$103=BF$116,1,0)*IF($BL$111:$WB$111=BF$115,1,0)*$BL$114:$WB$114*IF($BL$116:$WB$116="Arithmetic",1,0)*$BL122:$WB122*$BL$112:$WB$112)</f>
        <v>#VALUE!</v>
      </c>
      <c r="BG122" s="301" t="e">
        <f t="array" aca="1" ref="BG122" ca="1">SUM(
   IF($BL$102:$WB$102="Friend",1,0)*IF($BL$103:$WB$103=BG$116,1,0)*IF($BL$111:$WB$111=BG$115,1,0)*$BL$115:$WB$115*IF($BL$116:$WB$116="Geometric",1,0)*(POWER($BL122:$WB122,$BL$113:$WB$113)+IF($BL122:$WB122=0,0,-1)))
+SUM(
    IF($BL$102:$WB$102="Foe",1,0)*IF($BL$103:$WB$103=BG$116,1,0)*IF($BL$111:$WB$111=BG$115,1,0)*$BL$114:$WB$114*IF($BL$116:$WB$116="Geometric",1,0)*(POWER($BL122:$WB122,$BL$112:$WB$112)+IF($BL122:$WB122=0,0,-1)))
+SUM(
   IF($BL$102:$WB$102="Friend",1,0)*IF($BL$103:$WB$103=BG$116,1,0)*IF($BL$111:$WB$111=BG$115,1,0)*$BL$115:$WB$115*IF($BL$116:$WB$116="Arithmetic",1,0)*$BL122:$WB122*$BL$113:$WB$113)
+SUM(
    IF($BL$102:$WB$102="Foe",1,0)*IF($BL$103:$WB$103=BG$116,1,0)*IF($BL$111:$WB$111=BG$115,1,0)*$BL$114:$WB$114*IF($BL$116:$WB$116="Arithmetic",1,0)*$BL122:$WB122*$BL$112:$WB$112)</f>
        <v>#VALUE!</v>
      </c>
      <c r="BH122" s="301" t="e">
        <f t="array" aca="1" ref="BH122" ca="1">SUM(
   IF($BL$102:$WB$102="Friend",1,0)*IF($BL$103:$WB$103=BH$116,1,0)*IF($BL$111:$WB$111=BH$115,1,0)*$BL$115:$WB$115*IF($BL$116:$WB$116="Geometric",1,0)*(POWER($BL122:$WB122,$BL$113:$WB$113)+IF($BL122:$WB122=0,0,-1)))
+SUM(
    IF($BL$102:$WB$102="Foe",1,0)*IF($BL$103:$WB$103=BH$116,1,0)*IF($BL$111:$WB$111=BH$115,1,0)*$BL$114:$WB$114*IF($BL$116:$WB$116="Geometric",1,0)*(POWER($BL122:$WB122,$BL$112:$WB$112)+IF($BL122:$WB122=0,0,-1)))
+SUM(
   IF($BL$102:$WB$102="Friend",1,0)*IF($BL$103:$WB$103=BH$116,1,0)*IF($BL$111:$WB$111=BH$115,1,0)*$BL$115:$WB$115*IF($BL$116:$WB$116="Arithmetic",1,0)*$BL122:$WB122*$BL$113:$WB$113)
+SUM(
    IF($BL$102:$WB$102="Foe",1,0)*IF($BL$103:$WB$103=BH$116,1,0)*IF($BL$111:$WB$111=BH$115,1,0)*$BL$114:$WB$114*IF($BL$116:$WB$116="Arithmetic",1,0)*$BL122:$WB122*$BL$112:$WB$112)</f>
        <v>#VALUE!</v>
      </c>
      <c r="BK122" s="109"/>
      <c r="BL122" s="301" t="e">
        <f t="shared" ref="BL122:LF122" ca="1" si="101">IF(BL$106="Turn-based",
IF($A122&lt;BL$109,0,IF(MOD($A122,BL$109)&lt;BL$110,1,0)),
1)*MIN(ROUNDUP(MAX(0,RAND()-(1-BL$107)),0),1)*(IF(BL$108&lt;0,1+BL$108,BL$108))</f>
        <v>#VALUE!</v>
      </c>
      <c r="BM122" s="301" t="e">
        <f t="shared" ca="1" si="101"/>
        <v>#VALUE!</v>
      </c>
      <c r="BN122" s="301" t="e">
        <f t="shared" ca="1" si="101"/>
        <v>#VALUE!</v>
      </c>
      <c r="BO122" s="301" t="e">
        <f t="shared" ca="1" si="101"/>
        <v>#VALUE!</v>
      </c>
      <c r="BP122" s="301" t="e">
        <f t="shared" ca="1" si="101"/>
        <v>#VALUE!</v>
      </c>
      <c r="BQ122" s="301" t="e">
        <f t="shared" ca="1" si="101"/>
        <v>#VALUE!</v>
      </c>
      <c r="BR122" s="301" t="e">
        <f t="shared" ca="1" si="101"/>
        <v>#VALUE!</v>
      </c>
      <c r="BS122" s="301" t="e">
        <f t="shared" ca="1" si="101"/>
        <v>#VALUE!</v>
      </c>
      <c r="BT122" s="301" t="e">
        <f t="shared" ca="1" si="101"/>
        <v>#VALUE!</v>
      </c>
      <c r="BU122" s="301" t="e">
        <f t="shared" ca="1" si="101"/>
        <v>#VALUE!</v>
      </c>
      <c r="BV122" s="301" t="e">
        <f t="shared" ca="1" si="101"/>
        <v>#VALUE!</v>
      </c>
      <c r="BW122" s="301" t="e">
        <f t="shared" ca="1" si="101"/>
        <v>#VALUE!</v>
      </c>
      <c r="BX122" s="301" t="e">
        <f t="shared" ca="1" si="101"/>
        <v>#VALUE!</v>
      </c>
      <c r="BY122" s="301" t="e">
        <f t="shared" ca="1" si="101"/>
        <v>#VALUE!</v>
      </c>
      <c r="BZ122" s="301" t="e">
        <f t="shared" ca="1" si="101"/>
        <v>#VALUE!</v>
      </c>
      <c r="CA122" s="301" t="e">
        <f t="shared" ca="1" si="101"/>
        <v>#VALUE!</v>
      </c>
      <c r="CB122" s="301" t="e">
        <f t="shared" ca="1" si="101"/>
        <v>#VALUE!</v>
      </c>
      <c r="CC122" s="301" t="e">
        <f t="shared" ca="1" si="101"/>
        <v>#VALUE!</v>
      </c>
      <c r="CD122" s="301" t="e">
        <f t="shared" ca="1" si="101"/>
        <v>#VALUE!</v>
      </c>
      <c r="CE122" s="301" t="e">
        <f t="shared" ca="1" si="101"/>
        <v>#VALUE!</v>
      </c>
      <c r="CF122" s="301" t="e">
        <f t="shared" ca="1" si="101"/>
        <v>#VALUE!</v>
      </c>
      <c r="CG122" s="301" t="e">
        <f t="shared" ca="1" si="101"/>
        <v>#VALUE!</v>
      </c>
      <c r="CH122" s="301" t="e">
        <f t="shared" ca="1" si="101"/>
        <v>#VALUE!</v>
      </c>
      <c r="CI122" s="301" t="e">
        <f t="shared" ca="1" si="101"/>
        <v>#VALUE!</v>
      </c>
      <c r="CJ122" s="301" t="e">
        <f t="shared" ca="1" si="101"/>
        <v>#VALUE!</v>
      </c>
      <c r="CK122" s="301" t="e">
        <f t="shared" ca="1" si="101"/>
        <v>#VALUE!</v>
      </c>
      <c r="CL122" s="301" t="e">
        <f t="shared" ca="1" si="101"/>
        <v>#VALUE!</v>
      </c>
      <c r="CM122" s="301" t="e">
        <f t="shared" ca="1" si="101"/>
        <v>#VALUE!</v>
      </c>
      <c r="CN122" s="301" t="e">
        <f t="shared" ca="1" si="101"/>
        <v>#VALUE!</v>
      </c>
      <c r="CO122" s="301" t="e">
        <f t="shared" ca="1" si="101"/>
        <v>#VALUE!</v>
      </c>
      <c r="CP122" s="301" t="e">
        <f t="shared" ca="1" si="101"/>
        <v>#VALUE!</v>
      </c>
      <c r="CQ122" s="301" t="e">
        <f t="shared" ca="1" si="101"/>
        <v>#VALUE!</v>
      </c>
      <c r="CR122" s="301" t="e">
        <f t="shared" ca="1" si="101"/>
        <v>#VALUE!</v>
      </c>
      <c r="CS122" s="301" t="e">
        <f t="shared" ca="1" si="101"/>
        <v>#VALUE!</v>
      </c>
      <c r="CT122" s="301" t="e">
        <f t="shared" ca="1" si="101"/>
        <v>#VALUE!</v>
      </c>
      <c r="CU122" s="301" t="e">
        <f t="shared" ca="1" si="101"/>
        <v>#VALUE!</v>
      </c>
      <c r="CV122" s="301" t="e">
        <f t="shared" ca="1" si="101"/>
        <v>#VALUE!</v>
      </c>
      <c r="CW122" s="301" t="e">
        <f t="shared" ca="1" si="101"/>
        <v>#VALUE!</v>
      </c>
      <c r="CX122" s="301" t="e">
        <f t="shared" ca="1" si="101"/>
        <v>#VALUE!</v>
      </c>
      <c r="CY122" s="301" t="e">
        <f t="shared" ca="1" si="101"/>
        <v>#VALUE!</v>
      </c>
      <c r="CZ122" s="301" t="e">
        <f t="shared" ca="1" si="101"/>
        <v>#VALUE!</v>
      </c>
      <c r="DA122" s="301" t="e">
        <f t="shared" ca="1" si="101"/>
        <v>#VALUE!</v>
      </c>
      <c r="DB122" s="301" t="e">
        <f t="shared" ca="1" si="101"/>
        <v>#VALUE!</v>
      </c>
      <c r="DC122" s="301" t="e">
        <f t="shared" ca="1" si="101"/>
        <v>#VALUE!</v>
      </c>
      <c r="DD122" s="301" t="e">
        <f t="shared" ca="1" si="101"/>
        <v>#VALUE!</v>
      </c>
      <c r="DE122" s="301" t="e">
        <f t="shared" ca="1" si="101"/>
        <v>#VALUE!</v>
      </c>
      <c r="DF122" s="301" t="e">
        <f t="shared" ca="1" si="101"/>
        <v>#VALUE!</v>
      </c>
      <c r="DG122" s="301" t="e">
        <f t="shared" ca="1" si="101"/>
        <v>#VALUE!</v>
      </c>
      <c r="DH122" s="301" t="e">
        <f t="shared" ca="1" si="101"/>
        <v>#VALUE!</v>
      </c>
      <c r="DI122" s="301" t="e">
        <f t="shared" ca="1" si="101"/>
        <v>#VALUE!</v>
      </c>
      <c r="DJ122" s="301" t="e">
        <f t="shared" ca="1" si="101"/>
        <v>#VALUE!</v>
      </c>
      <c r="DK122" s="301" t="e">
        <f t="shared" ca="1" si="101"/>
        <v>#VALUE!</v>
      </c>
      <c r="DL122" s="301" t="e">
        <f t="shared" ca="1" si="101"/>
        <v>#VALUE!</v>
      </c>
      <c r="DM122" s="301" t="e">
        <f t="shared" ca="1" si="101"/>
        <v>#VALUE!</v>
      </c>
      <c r="DN122" s="301" t="e">
        <f t="shared" ca="1" si="101"/>
        <v>#VALUE!</v>
      </c>
      <c r="DO122" s="301" t="e">
        <f t="shared" ca="1" si="101"/>
        <v>#VALUE!</v>
      </c>
      <c r="DP122" s="301" t="e">
        <f t="shared" ca="1" si="101"/>
        <v>#VALUE!</v>
      </c>
      <c r="DQ122" s="301" t="e">
        <f t="shared" ca="1" si="101"/>
        <v>#VALUE!</v>
      </c>
      <c r="DR122" s="301" t="e">
        <f t="shared" ca="1" si="101"/>
        <v>#VALUE!</v>
      </c>
      <c r="DS122" s="301" t="e">
        <f t="shared" ca="1" si="101"/>
        <v>#VALUE!</v>
      </c>
      <c r="DT122" s="301" t="e">
        <f t="shared" ca="1" si="101"/>
        <v>#VALUE!</v>
      </c>
      <c r="DU122" s="301" t="e">
        <f t="shared" ca="1" si="101"/>
        <v>#VALUE!</v>
      </c>
      <c r="DV122" s="301" t="e">
        <f t="shared" ca="1" si="101"/>
        <v>#VALUE!</v>
      </c>
      <c r="DW122" s="301" t="e">
        <f t="shared" ca="1" si="101"/>
        <v>#VALUE!</v>
      </c>
      <c r="DX122" s="301" t="e">
        <f t="shared" ca="1" si="101"/>
        <v>#VALUE!</v>
      </c>
      <c r="DY122" s="301" t="e">
        <f t="shared" ca="1" si="101"/>
        <v>#VALUE!</v>
      </c>
      <c r="DZ122" s="301" t="e">
        <f t="shared" ca="1" si="101"/>
        <v>#VALUE!</v>
      </c>
      <c r="EA122" s="301" t="e">
        <f t="shared" ca="1" si="101"/>
        <v>#VALUE!</v>
      </c>
      <c r="EB122" s="301" t="e">
        <f t="shared" ca="1" si="101"/>
        <v>#VALUE!</v>
      </c>
      <c r="EC122" s="301" t="e">
        <f t="shared" ca="1" si="101"/>
        <v>#VALUE!</v>
      </c>
      <c r="ED122" s="301" t="e">
        <f t="shared" ca="1" si="101"/>
        <v>#VALUE!</v>
      </c>
      <c r="EE122" s="301" t="e">
        <f t="shared" ca="1" si="101"/>
        <v>#VALUE!</v>
      </c>
      <c r="EF122" s="301" t="e">
        <f t="shared" ca="1" si="101"/>
        <v>#VALUE!</v>
      </c>
      <c r="EG122" s="301" t="e">
        <f t="shared" ca="1" si="101"/>
        <v>#VALUE!</v>
      </c>
      <c r="EH122" s="301" t="e">
        <f t="shared" ca="1" si="101"/>
        <v>#VALUE!</v>
      </c>
      <c r="EI122" s="301" t="e">
        <f t="shared" ca="1" si="101"/>
        <v>#VALUE!</v>
      </c>
      <c r="EJ122" s="301" t="e">
        <f t="shared" ca="1" si="101"/>
        <v>#VALUE!</v>
      </c>
      <c r="EK122" s="301" t="e">
        <f t="shared" ca="1" si="101"/>
        <v>#VALUE!</v>
      </c>
      <c r="EL122" s="301" t="e">
        <f t="shared" ca="1" si="101"/>
        <v>#VALUE!</v>
      </c>
      <c r="EM122" s="301" t="e">
        <f t="shared" ca="1" si="101"/>
        <v>#VALUE!</v>
      </c>
      <c r="EN122" s="301" t="e">
        <f t="shared" ca="1" si="101"/>
        <v>#VALUE!</v>
      </c>
      <c r="EO122" s="301" t="e">
        <f t="shared" ca="1" si="101"/>
        <v>#VALUE!</v>
      </c>
      <c r="EP122" s="301" t="e">
        <f t="shared" ca="1" si="101"/>
        <v>#VALUE!</v>
      </c>
      <c r="EQ122" s="301" t="e">
        <f t="shared" ca="1" si="101"/>
        <v>#VALUE!</v>
      </c>
      <c r="ER122" s="301" t="e">
        <f t="shared" ca="1" si="101"/>
        <v>#VALUE!</v>
      </c>
      <c r="ES122" s="301" t="e">
        <f t="shared" ca="1" si="101"/>
        <v>#VALUE!</v>
      </c>
      <c r="ET122" s="301" t="e">
        <f t="shared" ca="1" si="101"/>
        <v>#VALUE!</v>
      </c>
      <c r="EU122" s="301" t="e">
        <f t="shared" ca="1" si="101"/>
        <v>#VALUE!</v>
      </c>
      <c r="EV122" s="301" t="e">
        <f t="shared" ca="1" si="101"/>
        <v>#VALUE!</v>
      </c>
      <c r="EW122" s="301" t="e">
        <f t="shared" ca="1" si="101"/>
        <v>#VALUE!</v>
      </c>
      <c r="EX122" s="301" t="e">
        <f t="shared" ca="1" si="101"/>
        <v>#VALUE!</v>
      </c>
      <c r="EY122" s="301" t="e">
        <f t="shared" ca="1" si="101"/>
        <v>#VALUE!</v>
      </c>
      <c r="EZ122" s="301" t="e">
        <f t="shared" ca="1" si="101"/>
        <v>#VALUE!</v>
      </c>
      <c r="FA122" s="301" t="e">
        <f t="shared" ca="1" si="101"/>
        <v>#VALUE!</v>
      </c>
      <c r="FB122" s="301" t="e">
        <f t="shared" ca="1" si="101"/>
        <v>#VALUE!</v>
      </c>
      <c r="FC122" s="301" t="e">
        <f t="shared" ca="1" si="101"/>
        <v>#VALUE!</v>
      </c>
      <c r="FD122" s="301" t="e">
        <f t="shared" ca="1" si="101"/>
        <v>#VALUE!</v>
      </c>
      <c r="FE122" s="301" t="e">
        <f t="shared" ca="1" si="101"/>
        <v>#VALUE!</v>
      </c>
      <c r="FF122" s="301" t="e">
        <f t="shared" ca="1" si="101"/>
        <v>#VALUE!</v>
      </c>
      <c r="FG122" s="301" t="e">
        <f t="shared" ca="1" si="101"/>
        <v>#VALUE!</v>
      </c>
      <c r="FH122" s="301" t="e">
        <f t="shared" ca="1" si="101"/>
        <v>#VALUE!</v>
      </c>
      <c r="FI122" s="301" t="e">
        <f t="shared" ca="1" si="101"/>
        <v>#VALUE!</v>
      </c>
      <c r="FJ122" s="301" t="e">
        <f t="shared" ca="1" si="101"/>
        <v>#VALUE!</v>
      </c>
      <c r="FK122" s="301" t="e">
        <f t="shared" ca="1" si="101"/>
        <v>#VALUE!</v>
      </c>
      <c r="FL122" s="301" t="e">
        <f t="shared" ca="1" si="101"/>
        <v>#VALUE!</v>
      </c>
      <c r="FM122" s="301" t="e">
        <f t="shared" ca="1" si="101"/>
        <v>#VALUE!</v>
      </c>
      <c r="FN122" s="301" t="e">
        <f t="shared" ca="1" si="101"/>
        <v>#VALUE!</v>
      </c>
      <c r="FO122" s="301" t="e">
        <f t="shared" ca="1" si="101"/>
        <v>#VALUE!</v>
      </c>
      <c r="FP122" s="301" t="e">
        <f t="shared" ca="1" si="101"/>
        <v>#VALUE!</v>
      </c>
      <c r="FQ122" s="301" t="e">
        <f t="shared" ca="1" si="101"/>
        <v>#VALUE!</v>
      </c>
      <c r="FR122" s="301" t="e">
        <f t="shared" ca="1" si="101"/>
        <v>#VALUE!</v>
      </c>
      <c r="FS122" s="301" t="e">
        <f t="shared" ca="1" si="101"/>
        <v>#VALUE!</v>
      </c>
      <c r="FT122" s="301" t="e">
        <f t="shared" ca="1" si="101"/>
        <v>#VALUE!</v>
      </c>
      <c r="FU122" s="301" t="e">
        <f t="shared" ca="1" si="101"/>
        <v>#VALUE!</v>
      </c>
      <c r="FV122" s="301" t="e">
        <f t="shared" ca="1" si="101"/>
        <v>#VALUE!</v>
      </c>
      <c r="FW122" s="301" t="e">
        <f t="shared" ca="1" si="101"/>
        <v>#VALUE!</v>
      </c>
      <c r="FX122" s="301" t="e">
        <f t="shared" ca="1" si="101"/>
        <v>#VALUE!</v>
      </c>
      <c r="FY122" s="301" t="e">
        <f t="shared" ca="1" si="101"/>
        <v>#VALUE!</v>
      </c>
      <c r="FZ122" s="301" t="e">
        <f t="shared" ca="1" si="101"/>
        <v>#VALUE!</v>
      </c>
      <c r="GA122" s="301" t="e">
        <f t="shared" ca="1" si="101"/>
        <v>#VALUE!</v>
      </c>
      <c r="GB122" s="301" t="e">
        <f t="shared" ca="1" si="101"/>
        <v>#VALUE!</v>
      </c>
      <c r="GC122" s="301" t="e">
        <f t="shared" ca="1" si="101"/>
        <v>#VALUE!</v>
      </c>
      <c r="GD122" s="301" t="e">
        <f t="shared" ca="1" si="101"/>
        <v>#VALUE!</v>
      </c>
      <c r="GE122" s="301" t="e">
        <f t="shared" ca="1" si="101"/>
        <v>#VALUE!</v>
      </c>
      <c r="GF122" s="301" t="e">
        <f t="shared" ca="1" si="101"/>
        <v>#VALUE!</v>
      </c>
      <c r="GG122" s="301" t="e">
        <f t="shared" ca="1" si="101"/>
        <v>#VALUE!</v>
      </c>
      <c r="GH122" s="301" t="e">
        <f t="shared" ca="1" si="101"/>
        <v>#VALUE!</v>
      </c>
      <c r="GI122" s="301" t="e">
        <f t="shared" ca="1" si="101"/>
        <v>#VALUE!</v>
      </c>
      <c r="GJ122" s="301" t="e">
        <f t="shared" ca="1" si="101"/>
        <v>#VALUE!</v>
      </c>
      <c r="GK122" s="301" t="e">
        <f t="shared" ca="1" si="101"/>
        <v>#VALUE!</v>
      </c>
      <c r="GL122" s="301" t="e">
        <f t="shared" ca="1" si="101"/>
        <v>#VALUE!</v>
      </c>
      <c r="GM122" s="301" t="e">
        <f t="shared" ca="1" si="101"/>
        <v>#VALUE!</v>
      </c>
      <c r="GN122" s="301" t="e">
        <f t="shared" ca="1" si="101"/>
        <v>#VALUE!</v>
      </c>
      <c r="GO122" s="301" t="e">
        <f t="shared" ca="1" si="101"/>
        <v>#VALUE!</v>
      </c>
      <c r="GP122" s="301" t="e">
        <f t="shared" ca="1" si="101"/>
        <v>#VALUE!</v>
      </c>
      <c r="GQ122" s="301" t="e">
        <f t="shared" ca="1" si="101"/>
        <v>#VALUE!</v>
      </c>
      <c r="GR122" s="301" t="e">
        <f t="shared" ca="1" si="101"/>
        <v>#VALUE!</v>
      </c>
      <c r="GS122" s="301" t="e">
        <f t="shared" ca="1" si="101"/>
        <v>#VALUE!</v>
      </c>
      <c r="GT122" s="301" t="e">
        <f t="shared" ca="1" si="101"/>
        <v>#VALUE!</v>
      </c>
      <c r="GU122" s="301" t="e">
        <f t="shared" ca="1" si="101"/>
        <v>#VALUE!</v>
      </c>
      <c r="GV122" s="301" t="e">
        <f t="shared" ca="1" si="101"/>
        <v>#VALUE!</v>
      </c>
      <c r="GW122" s="301" t="e">
        <f t="shared" ca="1" si="101"/>
        <v>#VALUE!</v>
      </c>
      <c r="GX122" s="301" t="e">
        <f t="shared" ca="1" si="101"/>
        <v>#VALUE!</v>
      </c>
      <c r="GY122" s="301" t="e">
        <f t="shared" ca="1" si="101"/>
        <v>#VALUE!</v>
      </c>
      <c r="GZ122" s="301" t="e">
        <f t="shared" ca="1" si="101"/>
        <v>#VALUE!</v>
      </c>
      <c r="HA122" s="301" t="e">
        <f t="shared" ca="1" si="101"/>
        <v>#VALUE!</v>
      </c>
      <c r="HB122" s="301" t="e">
        <f t="shared" ca="1" si="101"/>
        <v>#VALUE!</v>
      </c>
      <c r="HC122" s="301" t="e">
        <f t="shared" ca="1" si="101"/>
        <v>#VALUE!</v>
      </c>
      <c r="HD122" s="301" t="e">
        <f t="shared" ca="1" si="101"/>
        <v>#VALUE!</v>
      </c>
      <c r="HE122" s="301" t="e">
        <f t="shared" ca="1" si="101"/>
        <v>#VALUE!</v>
      </c>
      <c r="HF122" s="301" t="e">
        <f t="shared" ca="1" si="101"/>
        <v>#VALUE!</v>
      </c>
      <c r="HG122" s="301" t="e">
        <f t="shared" ca="1" si="101"/>
        <v>#VALUE!</v>
      </c>
      <c r="HH122" s="301" t="e">
        <f t="shared" ca="1" si="101"/>
        <v>#VALUE!</v>
      </c>
      <c r="HI122" s="301" t="e">
        <f t="shared" ca="1" si="101"/>
        <v>#VALUE!</v>
      </c>
      <c r="HJ122" s="301" t="e">
        <f t="shared" ca="1" si="101"/>
        <v>#VALUE!</v>
      </c>
      <c r="HK122" s="301" t="e">
        <f t="shared" ca="1" si="101"/>
        <v>#VALUE!</v>
      </c>
      <c r="HL122" s="301" t="e">
        <f t="shared" ca="1" si="101"/>
        <v>#VALUE!</v>
      </c>
      <c r="HM122" s="301" t="e">
        <f t="shared" ca="1" si="101"/>
        <v>#VALUE!</v>
      </c>
      <c r="HN122" s="301" t="e">
        <f t="shared" ca="1" si="101"/>
        <v>#VALUE!</v>
      </c>
      <c r="HO122" s="301" t="e">
        <f t="shared" ca="1" si="101"/>
        <v>#VALUE!</v>
      </c>
      <c r="HP122" s="301" t="e">
        <f t="shared" ca="1" si="101"/>
        <v>#VALUE!</v>
      </c>
      <c r="HQ122" s="301" t="e">
        <f t="shared" ca="1" si="101"/>
        <v>#VALUE!</v>
      </c>
      <c r="HR122" s="301" t="e">
        <f t="shared" ca="1" si="101"/>
        <v>#VALUE!</v>
      </c>
      <c r="HS122" s="301" t="e">
        <f t="shared" ca="1" si="101"/>
        <v>#VALUE!</v>
      </c>
      <c r="HT122" s="301" t="e">
        <f t="shared" ca="1" si="101"/>
        <v>#VALUE!</v>
      </c>
      <c r="HU122" s="301" t="e">
        <f t="shared" ca="1" si="101"/>
        <v>#VALUE!</v>
      </c>
      <c r="HV122" s="301" t="e">
        <f t="shared" ca="1" si="101"/>
        <v>#VALUE!</v>
      </c>
      <c r="HW122" s="301" t="e">
        <f t="shared" ca="1" si="101"/>
        <v>#VALUE!</v>
      </c>
      <c r="HX122" s="301" t="e">
        <f t="shared" ca="1" si="101"/>
        <v>#VALUE!</v>
      </c>
      <c r="HY122" s="301" t="e">
        <f t="shared" ca="1" si="101"/>
        <v>#VALUE!</v>
      </c>
      <c r="HZ122" s="301" t="e">
        <f t="shared" ca="1" si="101"/>
        <v>#VALUE!</v>
      </c>
      <c r="IA122" s="301" t="e">
        <f t="shared" ca="1" si="101"/>
        <v>#VALUE!</v>
      </c>
      <c r="IB122" s="301" t="e">
        <f t="shared" ca="1" si="101"/>
        <v>#VALUE!</v>
      </c>
      <c r="IC122" s="301" t="e">
        <f t="shared" ca="1" si="101"/>
        <v>#VALUE!</v>
      </c>
      <c r="ID122" s="301" t="e">
        <f t="shared" ca="1" si="101"/>
        <v>#VALUE!</v>
      </c>
      <c r="IE122" s="301" t="e">
        <f t="shared" ca="1" si="101"/>
        <v>#VALUE!</v>
      </c>
      <c r="IF122" s="301" t="e">
        <f t="shared" ca="1" si="101"/>
        <v>#VALUE!</v>
      </c>
      <c r="IG122" s="301" t="e">
        <f t="shared" ca="1" si="101"/>
        <v>#VALUE!</v>
      </c>
      <c r="IH122" s="301" t="e">
        <f t="shared" ca="1" si="101"/>
        <v>#VALUE!</v>
      </c>
      <c r="II122" s="301" t="e">
        <f t="shared" ca="1" si="101"/>
        <v>#VALUE!</v>
      </c>
      <c r="IJ122" s="301" t="e">
        <f t="shared" ca="1" si="101"/>
        <v>#VALUE!</v>
      </c>
      <c r="IK122" s="301" t="e">
        <f t="shared" ca="1" si="101"/>
        <v>#VALUE!</v>
      </c>
      <c r="IL122" s="301" t="e">
        <f t="shared" ca="1" si="101"/>
        <v>#VALUE!</v>
      </c>
      <c r="IM122" s="301" t="e">
        <f t="shared" ca="1" si="101"/>
        <v>#VALUE!</v>
      </c>
      <c r="IN122" s="301" t="e">
        <f t="shared" ca="1" si="101"/>
        <v>#VALUE!</v>
      </c>
      <c r="IO122" s="301" t="e">
        <f t="shared" ca="1" si="101"/>
        <v>#VALUE!</v>
      </c>
      <c r="IP122" s="301" t="e">
        <f t="shared" ca="1" si="101"/>
        <v>#VALUE!</v>
      </c>
      <c r="IQ122" s="301" t="e">
        <f t="shared" ca="1" si="101"/>
        <v>#VALUE!</v>
      </c>
      <c r="IR122" s="301" t="e">
        <f t="shared" ca="1" si="101"/>
        <v>#VALUE!</v>
      </c>
      <c r="IS122" s="301" t="e">
        <f t="shared" ca="1" si="101"/>
        <v>#VALUE!</v>
      </c>
      <c r="IT122" s="301" t="e">
        <f t="shared" ca="1" si="101"/>
        <v>#VALUE!</v>
      </c>
      <c r="IU122" s="301" t="e">
        <f t="shared" ca="1" si="101"/>
        <v>#VALUE!</v>
      </c>
      <c r="IV122" s="301" t="e">
        <f t="shared" ca="1" si="101"/>
        <v>#VALUE!</v>
      </c>
      <c r="IW122" s="301" t="e">
        <f t="shared" ca="1" si="101"/>
        <v>#VALUE!</v>
      </c>
      <c r="IX122" s="301" t="e">
        <f t="shared" ca="1" si="101"/>
        <v>#VALUE!</v>
      </c>
      <c r="IY122" s="301" t="e">
        <f t="shared" ca="1" si="101"/>
        <v>#VALUE!</v>
      </c>
      <c r="IZ122" s="301" t="e">
        <f t="shared" ca="1" si="101"/>
        <v>#VALUE!</v>
      </c>
      <c r="JA122" s="301" t="e">
        <f t="shared" ca="1" si="101"/>
        <v>#VALUE!</v>
      </c>
      <c r="JB122" s="301" t="e">
        <f t="shared" ca="1" si="101"/>
        <v>#VALUE!</v>
      </c>
      <c r="JC122" s="301" t="e">
        <f t="shared" ca="1" si="101"/>
        <v>#VALUE!</v>
      </c>
      <c r="JD122" s="301" t="e">
        <f t="shared" ca="1" si="101"/>
        <v>#VALUE!</v>
      </c>
      <c r="JE122" s="301" t="e">
        <f t="shared" ca="1" si="101"/>
        <v>#VALUE!</v>
      </c>
      <c r="JF122" s="301" t="e">
        <f t="shared" ca="1" si="101"/>
        <v>#VALUE!</v>
      </c>
      <c r="JG122" s="301" t="e">
        <f t="shared" ca="1" si="101"/>
        <v>#VALUE!</v>
      </c>
      <c r="JH122" s="301" t="e">
        <f t="shared" ca="1" si="101"/>
        <v>#VALUE!</v>
      </c>
      <c r="JI122" s="301" t="e">
        <f t="shared" ca="1" si="101"/>
        <v>#VALUE!</v>
      </c>
      <c r="JJ122" s="301" t="e">
        <f t="shared" ca="1" si="101"/>
        <v>#VALUE!</v>
      </c>
      <c r="JK122" s="301" t="e">
        <f t="shared" ca="1" si="101"/>
        <v>#VALUE!</v>
      </c>
      <c r="JL122" s="301" t="e">
        <f t="shared" ca="1" si="101"/>
        <v>#VALUE!</v>
      </c>
      <c r="JM122" s="301" t="e">
        <f t="shared" ca="1" si="101"/>
        <v>#VALUE!</v>
      </c>
      <c r="JN122" s="301" t="e">
        <f t="shared" ca="1" si="101"/>
        <v>#VALUE!</v>
      </c>
      <c r="JO122" s="301" t="e">
        <f t="shared" ca="1" si="101"/>
        <v>#VALUE!</v>
      </c>
      <c r="JP122" s="301" t="e">
        <f t="shared" ca="1" si="101"/>
        <v>#VALUE!</v>
      </c>
      <c r="JQ122" s="301" t="e">
        <f t="shared" ca="1" si="101"/>
        <v>#VALUE!</v>
      </c>
      <c r="JR122" s="301" t="e">
        <f t="shared" ca="1" si="101"/>
        <v>#VALUE!</v>
      </c>
      <c r="JS122" s="301" t="e">
        <f t="shared" ca="1" si="101"/>
        <v>#VALUE!</v>
      </c>
      <c r="JT122" s="301" t="e">
        <f t="shared" ca="1" si="101"/>
        <v>#VALUE!</v>
      </c>
      <c r="JU122" s="301" t="e">
        <f t="shared" ca="1" si="101"/>
        <v>#VALUE!</v>
      </c>
      <c r="JV122" s="301" t="e">
        <f t="shared" ca="1" si="101"/>
        <v>#VALUE!</v>
      </c>
      <c r="JW122" s="301" t="e">
        <f t="shared" ca="1" si="101"/>
        <v>#VALUE!</v>
      </c>
      <c r="JX122" s="301" t="e">
        <f t="shared" ca="1" si="101"/>
        <v>#VALUE!</v>
      </c>
      <c r="JY122" s="301" t="e">
        <f t="shared" ca="1" si="101"/>
        <v>#VALUE!</v>
      </c>
      <c r="JZ122" s="301" t="e">
        <f t="shared" ca="1" si="101"/>
        <v>#VALUE!</v>
      </c>
      <c r="KA122" s="301" t="e">
        <f t="shared" ca="1" si="101"/>
        <v>#VALUE!</v>
      </c>
      <c r="KB122" s="301" t="e">
        <f t="shared" ca="1" si="101"/>
        <v>#VALUE!</v>
      </c>
      <c r="KC122" s="301" t="e">
        <f t="shared" ca="1" si="101"/>
        <v>#VALUE!</v>
      </c>
      <c r="KD122" s="301" t="e">
        <f t="shared" ca="1" si="101"/>
        <v>#VALUE!</v>
      </c>
      <c r="KE122" s="301" t="e">
        <f t="shared" ca="1" si="101"/>
        <v>#VALUE!</v>
      </c>
      <c r="KF122" s="301" t="e">
        <f t="shared" ca="1" si="101"/>
        <v>#VALUE!</v>
      </c>
      <c r="KG122" s="301" t="e">
        <f t="shared" ca="1" si="101"/>
        <v>#VALUE!</v>
      </c>
      <c r="KH122" s="301" t="e">
        <f t="shared" ca="1" si="101"/>
        <v>#VALUE!</v>
      </c>
      <c r="KI122" s="301" t="e">
        <f t="shared" ca="1" si="101"/>
        <v>#VALUE!</v>
      </c>
      <c r="KJ122" s="301" t="e">
        <f t="shared" ca="1" si="101"/>
        <v>#VALUE!</v>
      </c>
      <c r="KK122" s="301" t="e">
        <f t="shared" ca="1" si="101"/>
        <v>#VALUE!</v>
      </c>
      <c r="KL122" s="301" t="e">
        <f t="shared" ca="1" si="101"/>
        <v>#VALUE!</v>
      </c>
      <c r="KM122" s="301" t="e">
        <f t="shared" ca="1" si="101"/>
        <v>#VALUE!</v>
      </c>
      <c r="KN122" s="301" t="e">
        <f t="shared" ca="1" si="101"/>
        <v>#VALUE!</v>
      </c>
      <c r="KO122" s="301" t="e">
        <f t="shared" ca="1" si="101"/>
        <v>#VALUE!</v>
      </c>
      <c r="KP122" s="301" t="e">
        <f t="shared" ca="1" si="101"/>
        <v>#VALUE!</v>
      </c>
      <c r="KQ122" s="301" t="e">
        <f t="shared" ca="1" si="101"/>
        <v>#VALUE!</v>
      </c>
      <c r="KR122" s="301" t="e">
        <f t="shared" ca="1" si="101"/>
        <v>#VALUE!</v>
      </c>
      <c r="KS122" s="301" t="e">
        <f t="shared" ca="1" si="101"/>
        <v>#VALUE!</v>
      </c>
      <c r="KT122" s="301" t="e">
        <f t="shared" ca="1" si="101"/>
        <v>#VALUE!</v>
      </c>
      <c r="KU122" s="301" t="e">
        <f t="shared" ca="1" si="101"/>
        <v>#VALUE!</v>
      </c>
      <c r="KV122" s="301" t="e">
        <f t="shared" ca="1" si="101"/>
        <v>#VALUE!</v>
      </c>
      <c r="KW122" s="301" t="e">
        <f t="shared" ca="1" si="101"/>
        <v>#VALUE!</v>
      </c>
      <c r="KX122" s="301" t="e">
        <f t="shared" ca="1" si="101"/>
        <v>#VALUE!</v>
      </c>
      <c r="KY122" s="301" t="e">
        <f t="shared" ca="1" si="101"/>
        <v>#VALUE!</v>
      </c>
      <c r="KZ122" s="301" t="e">
        <f t="shared" ca="1" si="101"/>
        <v>#VALUE!</v>
      </c>
      <c r="LA122" s="301" t="e">
        <f t="shared" ca="1" si="101"/>
        <v>#VALUE!</v>
      </c>
      <c r="LB122" s="301" t="e">
        <f t="shared" ca="1" si="101"/>
        <v>#VALUE!</v>
      </c>
      <c r="LC122" s="301" t="e">
        <f t="shared" ca="1" si="101"/>
        <v>#VALUE!</v>
      </c>
      <c r="LD122" s="301" t="e">
        <f t="shared" ca="1" si="101"/>
        <v>#VALUE!</v>
      </c>
      <c r="LE122" s="301" t="e">
        <f t="shared" ca="1" si="101"/>
        <v>#VALUE!</v>
      </c>
      <c r="LF122" s="301" t="e">
        <f t="shared" ca="1" si="101"/>
        <v>#VALUE!</v>
      </c>
      <c r="LG122" s="301" t="e">
        <f t="shared" ref="LG122:VA122" ca="1" si="102">IF(LG$106="Turn-based",
IF($A122&lt;LG$109,0,IF(MOD($A122,LG$109)&lt;LG$110,1,0)),
1)*MIN(ROUNDUP(MAX(0,RAND()-(1-LG$107)),0),1)*(IF(LG$108&lt;0,1+LG$108,LG$108))</f>
        <v>#VALUE!</v>
      </c>
      <c r="LH122" s="301" t="e">
        <f t="shared" ca="1" si="102"/>
        <v>#VALUE!</v>
      </c>
      <c r="LI122" s="301" t="e">
        <f t="shared" ca="1" si="102"/>
        <v>#VALUE!</v>
      </c>
      <c r="LJ122" s="301" t="e">
        <f t="shared" ca="1" si="102"/>
        <v>#VALUE!</v>
      </c>
      <c r="LK122" s="301" t="e">
        <f t="shared" ca="1" si="102"/>
        <v>#VALUE!</v>
      </c>
      <c r="LL122" s="301" t="e">
        <f t="shared" ca="1" si="102"/>
        <v>#VALUE!</v>
      </c>
      <c r="LM122" s="301" t="e">
        <f t="shared" ca="1" si="102"/>
        <v>#VALUE!</v>
      </c>
      <c r="LN122" s="301" t="e">
        <f t="shared" ca="1" si="102"/>
        <v>#VALUE!</v>
      </c>
      <c r="LO122" s="301" t="e">
        <f t="shared" ca="1" si="102"/>
        <v>#VALUE!</v>
      </c>
      <c r="LP122" s="301" t="e">
        <f t="shared" ca="1" si="102"/>
        <v>#VALUE!</v>
      </c>
      <c r="LQ122" s="301" t="e">
        <f t="shared" ca="1" si="102"/>
        <v>#VALUE!</v>
      </c>
      <c r="LR122" s="301" t="e">
        <f t="shared" ca="1" si="102"/>
        <v>#VALUE!</v>
      </c>
      <c r="LS122" s="301" t="e">
        <f t="shared" ca="1" si="102"/>
        <v>#VALUE!</v>
      </c>
      <c r="LT122" s="301" t="e">
        <f t="shared" ca="1" si="102"/>
        <v>#VALUE!</v>
      </c>
      <c r="LU122" s="301" t="e">
        <f t="shared" ca="1" si="102"/>
        <v>#VALUE!</v>
      </c>
      <c r="LV122" s="301" t="e">
        <f t="shared" ca="1" si="102"/>
        <v>#VALUE!</v>
      </c>
      <c r="LW122" s="301" t="e">
        <f t="shared" ca="1" si="102"/>
        <v>#VALUE!</v>
      </c>
      <c r="LX122" s="301" t="e">
        <f t="shared" ca="1" si="102"/>
        <v>#VALUE!</v>
      </c>
      <c r="LY122" s="301" t="e">
        <f t="shared" ca="1" si="102"/>
        <v>#VALUE!</v>
      </c>
      <c r="LZ122" s="301" t="e">
        <f t="shared" ca="1" si="102"/>
        <v>#VALUE!</v>
      </c>
      <c r="MA122" s="301" t="e">
        <f t="shared" ca="1" si="102"/>
        <v>#VALUE!</v>
      </c>
      <c r="MB122" s="301" t="e">
        <f t="shared" ca="1" si="102"/>
        <v>#VALUE!</v>
      </c>
      <c r="MC122" s="301" t="e">
        <f t="shared" ca="1" si="102"/>
        <v>#VALUE!</v>
      </c>
      <c r="MD122" s="301" t="e">
        <f t="shared" ca="1" si="102"/>
        <v>#VALUE!</v>
      </c>
      <c r="ME122" s="301" t="e">
        <f t="shared" ca="1" si="102"/>
        <v>#VALUE!</v>
      </c>
      <c r="MF122" s="301" t="e">
        <f t="shared" ca="1" si="102"/>
        <v>#VALUE!</v>
      </c>
      <c r="MG122" s="301" t="e">
        <f t="shared" ca="1" si="102"/>
        <v>#VALUE!</v>
      </c>
      <c r="MH122" s="301" t="e">
        <f t="shared" ca="1" si="102"/>
        <v>#VALUE!</v>
      </c>
      <c r="MI122" s="301" t="e">
        <f t="shared" ca="1" si="102"/>
        <v>#VALUE!</v>
      </c>
      <c r="MJ122" s="301" t="e">
        <f t="shared" ca="1" si="102"/>
        <v>#VALUE!</v>
      </c>
      <c r="MK122" s="301" t="e">
        <f t="shared" ca="1" si="102"/>
        <v>#VALUE!</v>
      </c>
      <c r="ML122" s="301" t="e">
        <f t="shared" ca="1" si="102"/>
        <v>#VALUE!</v>
      </c>
      <c r="MM122" s="301" t="e">
        <f t="shared" ca="1" si="102"/>
        <v>#VALUE!</v>
      </c>
      <c r="MN122" s="301" t="e">
        <f t="shared" ca="1" si="102"/>
        <v>#VALUE!</v>
      </c>
      <c r="MO122" s="301" t="e">
        <f t="shared" ca="1" si="102"/>
        <v>#VALUE!</v>
      </c>
      <c r="MP122" s="301" t="e">
        <f t="shared" ca="1" si="102"/>
        <v>#VALUE!</v>
      </c>
      <c r="MQ122" s="301" t="e">
        <f t="shared" ca="1" si="102"/>
        <v>#VALUE!</v>
      </c>
      <c r="MR122" s="301" t="e">
        <f t="shared" ca="1" si="102"/>
        <v>#VALUE!</v>
      </c>
      <c r="MS122" s="301" t="e">
        <f t="shared" ca="1" si="102"/>
        <v>#VALUE!</v>
      </c>
      <c r="MT122" s="301" t="e">
        <f t="shared" ca="1" si="102"/>
        <v>#VALUE!</v>
      </c>
      <c r="MU122" s="301" t="e">
        <f t="shared" ca="1" si="102"/>
        <v>#VALUE!</v>
      </c>
      <c r="MV122" s="301" t="e">
        <f t="shared" ca="1" si="102"/>
        <v>#VALUE!</v>
      </c>
      <c r="MW122" s="301" t="e">
        <f t="shared" ca="1" si="102"/>
        <v>#VALUE!</v>
      </c>
      <c r="MX122" s="301" t="e">
        <f t="shared" ca="1" si="102"/>
        <v>#VALUE!</v>
      </c>
      <c r="MY122" s="301" t="e">
        <f t="shared" ca="1" si="102"/>
        <v>#VALUE!</v>
      </c>
      <c r="MZ122" s="301" t="e">
        <f t="shared" ca="1" si="102"/>
        <v>#VALUE!</v>
      </c>
      <c r="NA122" s="301" t="e">
        <f t="shared" ca="1" si="102"/>
        <v>#VALUE!</v>
      </c>
      <c r="NB122" s="301" t="e">
        <f t="shared" ca="1" si="102"/>
        <v>#VALUE!</v>
      </c>
      <c r="NC122" s="301" t="e">
        <f t="shared" ca="1" si="102"/>
        <v>#VALUE!</v>
      </c>
      <c r="ND122" s="301" t="e">
        <f t="shared" ca="1" si="102"/>
        <v>#VALUE!</v>
      </c>
      <c r="NE122" s="301" t="e">
        <f t="shared" ca="1" si="102"/>
        <v>#VALUE!</v>
      </c>
      <c r="NF122" s="301" t="e">
        <f t="shared" ca="1" si="102"/>
        <v>#VALUE!</v>
      </c>
      <c r="NG122" s="301" t="e">
        <f t="shared" ca="1" si="102"/>
        <v>#VALUE!</v>
      </c>
      <c r="NH122" s="301" t="e">
        <f t="shared" ca="1" si="102"/>
        <v>#VALUE!</v>
      </c>
      <c r="NI122" s="301" t="e">
        <f t="shared" ca="1" si="102"/>
        <v>#VALUE!</v>
      </c>
      <c r="NJ122" s="301" t="e">
        <f t="shared" ca="1" si="102"/>
        <v>#VALUE!</v>
      </c>
      <c r="NK122" s="301" t="e">
        <f t="shared" ca="1" si="102"/>
        <v>#VALUE!</v>
      </c>
      <c r="NL122" s="301" t="e">
        <f t="shared" ca="1" si="102"/>
        <v>#VALUE!</v>
      </c>
      <c r="NM122" s="301" t="e">
        <f t="shared" ca="1" si="102"/>
        <v>#VALUE!</v>
      </c>
      <c r="NN122" s="301" t="e">
        <f t="shared" ca="1" si="102"/>
        <v>#VALUE!</v>
      </c>
      <c r="NO122" s="301" t="e">
        <f t="shared" ca="1" si="102"/>
        <v>#VALUE!</v>
      </c>
      <c r="NP122" s="301" t="e">
        <f t="shared" ca="1" si="102"/>
        <v>#VALUE!</v>
      </c>
      <c r="NQ122" s="301" t="e">
        <f t="shared" ca="1" si="102"/>
        <v>#VALUE!</v>
      </c>
      <c r="NR122" s="301" t="e">
        <f t="shared" ca="1" si="102"/>
        <v>#VALUE!</v>
      </c>
      <c r="NS122" s="301" t="e">
        <f t="shared" ca="1" si="102"/>
        <v>#VALUE!</v>
      </c>
      <c r="NT122" s="301" t="e">
        <f t="shared" ca="1" si="102"/>
        <v>#VALUE!</v>
      </c>
      <c r="NU122" s="301" t="e">
        <f t="shared" ca="1" si="102"/>
        <v>#VALUE!</v>
      </c>
      <c r="NV122" s="301" t="e">
        <f t="shared" ca="1" si="102"/>
        <v>#VALUE!</v>
      </c>
      <c r="NW122" s="301" t="e">
        <f t="shared" ca="1" si="102"/>
        <v>#VALUE!</v>
      </c>
      <c r="NX122" s="301" t="e">
        <f t="shared" ca="1" si="102"/>
        <v>#VALUE!</v>
      </c>
      <c r="NY122" s="301" t="e">
        <f t="shared" ca="1" si="102"/>
        <v>#VALUE!</v>
      </c>
      <c r="NZ122" s="301" t="e">
        <f t="shared" ca="1" si="102"/>
        <v>#VALUE!</v>
      </c>
      <c r="OA122" s="301" t="e">
        <f t="shared" ca="1" si="102"/>
        <v>#VALUE!</v>
      </c>
      <c r="OB122" s="301" t="e">
        <f t="shared" ca="1" si="102"/>
        <v>#VALUE!</v>
      </c>
      <c r="OC122" s="301" t="e">
        <f t="shared" ca="1" si="102"/>
        <v>#VALUE!</v>
      </c>
      <c r="OD122" s="301" t="e">
        <f t="shared" ca="1" si="102"/>
        <v>#VALUE!</v>
      </c>
      <c r="OE122" s="301" t="e">
        <f t="shared" ca="1" si="102"/>
        <v>#VALUE!</v>
      </c>
      <c r="OF122" s="301" t="e">
        <f t="shared" ca="1" si="102"/>
        <v>#VALUE!</v>
      </c>
      <c r="OG122" s="301" t="e">
        <f t="shared" ca="1" si="102"/>
        <v>#VALUE!</v>
      </c>
      <c r="OH122" s="301" t="e">
        <f t="shared" ca="1" si="102"/>
        <v>#VALUE!</v>
      </c>
      <c r="OI122" s="301" t="e">
        <f t="shared" ca="1" si="102"/>
        <v>#VALUE!</v>
      </c>
      <c r="OJ122" s="301" t="e">
        <f t="shared" ca="1" si="102"/>
        <v>#VALUE!</v>
      </c>
      <c r="OK122" s="301" t="e">
        <f t="shared" ca="1" si="102"/>
        <v>#VALUE!</v>
      </c>
      <c r="OL122" s="301" t="e">
        <f t="shared" ca="1" si="102"/>
        <v>#VALUE!</v>
      </c>
      <c r="OM122" s="301" t="e">
        <f t="shared" ca="1" si="102"/>
        <v>#VALUE!</v>
      </c>
      <c r="ON122" s="301" t="e">
        <f t="shared" ca="1" si="102"/>
        <v>#VALUE!</v>
      </c>
      <c r="OO122" s="301" t="e">
        <f t="shared" ca="1" si="102"/>
        <v>#VALUE!</v>
      </c>
      <c r="OP122" s="301" t="e">
        <f t="shared" ca="1" si="102"/>
        <v>#VALUE!</v>
      </c>
      <c r="OQ122" s="301" t="e">
        <f t="shared" ca="1" si="102"/>
        <v>#VALUE!</v>
      </c>
      <c r="OR122" s="301" t="e">
        <f t="shared" ca="1" si="102"/>
        <v>#VALUE!</v>
      </c>
      <c r="OS122" s="301" t="e">
        <f t="shared" ca="1" si="102"/>
        <v>#VALUE!</v>
      </c>
      <c r="OT122" s="301" t="e">
        <f t="shared" ca="1" si="102"/>
        <v>#VALUE!</v>
      </c>
      <c r="OU122" s="301" t="e">
        <f t="shared" ca="1" si="102"/>
        <v>#VALUE!</v>
      </c>
      <c r="OV122" s="301" t="e">
        <f t="shared" ca="1" si="102"/>
        <v>#VALUE!</v>
      </c>
      <c r="OW122" s="301" t="e">
        <f t="shared" ca="1" si="102"/>
        <v>#VALUE!</v>
      </c>
      <c r="OX122" s="301" t="e">
        <f t="shared" ca="1" si="102"/>
        <v>#VALUE!</v>
      </c>
      <c r="OY122" s="301" t="e">
        <f t="shared" ca="1" si="102"/>
        <v>#VALUE!</v>
      </c>
      <c r="OZ122" s="301" t="e">
        <f t="shared" ca="1" si="102"/>
        <v>#VALUE!</v>
      </c>
      <c r="PA122" s="301" t="e">
        <f t="shared" ca="1" si="102"/>
        <v>#VALUE!</v>
      </c>
      <c r="PB122" s="301" t="e">
        <f t="shared" ca="1" si="102"/>
        <v>#VALUE!</v>
      </c>
      <c r="PC122" s="301" t="e">
        <f t="shared" ca="1" si="102"/>
        <v>#VALUE!</v>
      </c>
      <c r="PD122" s="301" t="e">
        <f t="shared" ca="1" si="102"/>
        <v>#VALUE!</v>
      </c>
      <c r="PE122" s="301" t="e">
        <f t="shared" ca="1" si="102"/>
        <v>#VALUE!</v>
      </c>
      <c r="PF122" s="301" t="e">
        <f t="shared" ca="1" si="102"/>
        <v>#VALUE!</v>
      </c>
      <c r="PG122" s="301" t="e">
        <f t="shared" ca="1" si="102"/>
        <v>#VALUE!</v>
      </c>
      <c r="PH122" s="301" t="e">
        <f t="shared" ca="1" si="102"/>
        <v>#VALUE!</v>
      </c>
      <c r="PI122" s="301" t="e">
        <f t="shared" ca="1" si="102"/>
        <v>#VALUE!</v>
      </c>
      <c r="PJ122" s="301" t="e">
        <f t="shared" ca="1" si="102"/>
        <v>#VALUE!</v>
      </c>
      <c r="PK122" s="301" t="e">
        <f t="shared" ca="1" si="102"/>
        <v>#VALUE!</v>
      </c>
      <c r="PL122" s="301" t="e">
        <f t="shared" ca="1" si="102"/>
        <v>#VALUE!</v>
      </c>
      <c r="PM122" s="301" t="e">
        <f t="shared" ca="1" si="102"/>
        <v>#VALUE!</v>
      </c>
      <c r="PN122" s="301" t="e">
        <f t="shared" ca="1" si="102"/>
        <v>#VALUE!</v>
      </c>
      <c r="PO122" s="301" t="e">
        <f t="shared" ca="1" si="102"/>
        <v>#VALUE!</v>
      </c>
      <c r="PP122" s="301" t="e">
        <f t="shared" ca="1" si="102"/>
        <v>#VALUE!</v>
      </c>
      <c r="PQ122" s="301" t="e">
        <f t="shared" ca="1" si="102"/>
        <v>#VALUE!</v>
      </c>
      <c r="PR122" s="301" t="e">
        <f t="shared" ca="1" si="102"/>
        <v>#VALUE!</v>
      </c>
      <c r="PS122" s="301" t="e">
        <f t="shared" ca="1" si="102"/>
        <v>#VALUE!</v>
      </c>
      <c r="PT122" s="301" t="e">
        <f t="shared" ca="1" si="102"/>
        <v>#VALUE!</v>
      </c>
      <c r="PU122" s="301" t="e">
        <f t="shared" ca="1" si="102"/>
        <v>#VALUE!</v>
      </c>
      <c r="PV122" s="301" t="e">
        <f t="shared" ca="1" si="102"/>
        <v>#VALUE!</v>
      </c>
      <c r="PW122" s="301" t="e">
        <f t="shared" ca="1" si="102"/>
        <v>#VALUE!</v>
      </c>
      <c r="PX122" s="301" t="e">
        <f t="shared" ca="1" si="102"/>
        <v>#VALUE!</v>
      </c>
      <c r="PY122" s="301" t="e">
        <f t="shared" ca="1" si="102"/>
        <v>#VALUE!</v>
      </c>
      <c r="PZ122" s="301" t="e">
        <f t="shared" ca="1" si="102"/>
        <v>#VALUE!</v>
      </c>
      <c r="QA122" s="301" t="e">
        <f t="shared" ca="1" si="102"/>
        <v>#VALUE!</v>
      </c>
      <c r="QB122" s="301" t="e">
        <f t="shared" ca="1" si="102"/>
        <v>#VALUE!</v>
      </c>
      <c r="QC122" s="301" t="e">
        <f t="shared" ca="1" si="102"/>
        <v>#VALUE!</v>
      </c>
      <c r="QD122" s="301" t="e">
        <f t="shared" ca="1" si="102"/>
        <v>#VALUE!</v>
      </c>
      <c r="QE122" s="301" t="e">
        <f t="shared" ca="1" si="102"/>
        <v>#VALUE!</v>
      </c>
      <c r="QF122" s="301" t="e">
        <f t="shared" ca="1" si="102"/>
        <v>#VALUE!</v>
      </c>
      <c r="QG122" s="301" t="e">
        <f t="shared" ca="1" si="102"/>
        <v>#VALUE!</v>
      </c>
      <c r="QH122" s="301" t="e">
        <f t="shared" ca="1" si="102"/>
        <v>#VALUE!</v>
      </c>
      <c r="QI122" s="301" t="e">
        <f t="shared" ca="1" si="102"/>
        <v>#VALUE!</v>
      </c>
      <c r="QJ122" s="301" t="e">
        <f t="shared" ca="1" si="102"/>
        <v>#VALUE!</v>
      </c>
      <c r="QK122" s="301" t="e">
        <f t="shared" ca="1" si="102"/>
        <v>#VALUE!</v>
      </c>
      <c r="QL122" s="301" t="e">
        <f t="shared" ca="1" si="102"/>
        <v>#VALUE!</v>
      </c>
      <c r="QM122" s="301" t="e">
        <f t="shared" ca="1" si="102"/>
        <v>#VALUE!</v>
      </c>
      <c r="QN122" s="301" t="e">
        <f t="shared" ca="1" si="102"/>
        <v>#VALUE!</v>
      </c>
      <c r="QO122" s="301" t="e">
        <f t="shared" ca="1" si="102"/>
        <v>#VALUE!</v>
      </c>
      <c r="QP122" s="301" t="e">
        <f t="shared" ca="1" si="102"/>
        <v>#VALUE!</v>
      </c>
      <c r="QQ122" s="301" t="e">
        <f t="shared" ca="1" si="102"/>
        <v>#VALUE!</v>
      </c>
      <c r="QR122" s="301" t="e">
        <f t="shared" ca="1" si="102"/>
        <v>#VALUE!</v>
      </c>
      <c r="QS122" s="301" t="e">
        <f t="shared" ca="1" si="102"/>
        <v>#VALUE!</v>
      </c>
      <c r="QT122" s="301" t="e">
        <f t="shared" ca="1" si="102"/>
        <v>#VALUE!</v>
      </c>
      <c r="QU122" s="301" t="e">
        <f t="shared" ca="1" si="102"/>
        <v>#VALUE!</v>
      </c>
      <c r="QV122" s="301" t="e">
        <f t="shared" ca="1" si="102"/>
        <v>#VALUE!</v>
      </c>
      <c r="QW122" s="301" t="e">
        <f t="shared" ca="1" si="102"/>
        <v>#VALUE!</v>
      </c>
      <c r="QX122" s="301" t="e">
        <f t="shared" ca="1" si="102"/>
        <v>#VALUE!</v>
      </c>
      <c r="QY122" s="301" t="e">
        <f t="shared" ca="1" si="102"/>
        <v>#VALUE!</v>
      </c>
      <c r="QZ122" s="301" t="e">
        <f t="shared" ca="1" si="102"/>
        <v>#VALUE!</v>
      </c>
      <c r="RA122" s="301" t="e">
        <f t="shared" ca="1" si="102"/>
        <v>#VALUE!</v>
      </c>
      <c r="RB122" s="301" t="e">
        <f t="shared" ca="1" si="102"/>
        <v>#VALUE!</v>
      </c>
      <c r="RC122" s="301" t="e">
        <f t="shared" ca="1" si="102"/>
        <v>#VALUE!</v>
      </c>
      <c r="RD122" s="301" t="e">
        <f t="shared" ca="1" si="102"/>
        <v>#VALUE!</v>
      </c>
      <c r="RE122" s="301" t="e">
        <f t="shared" ca="1" si="102"/>
        <v>#VALUE!</v>
      </c>
      <c r="RF122" s="301" t="e">
        <f t="shared" ca="1" si="102"/>
        <v>#VALUE!</v>
      </c>
      <c r="RG122" s="301" t="e">
        <f t="shared" ca="1" si="102"/>
        <v>#VALUE!</v>
      </c>
      <c r="RH122" s="301" t="e">
        <f t="shared" ca="1" si="102"/>
        <v>#VALUE!</v>
      </c>
      <c r="RI122" s="301" t="e">
        <f t="shared" ca="1" si="102"/>
        <v>#VALUE!</v>
      </c>
      <c r="RJ122" s="301" t="e">
        <f t="shared" ca="1" si="102"/>
        <v>#VALUE!</v>
      </c>
      <c r="RK122" s="301" t="e">
        <f t="shared" ca="1" si="102"/>
        <v>#VALUE!</v>
      </c>
      <c r="RL122" s="301" t="e">
        <f t="shared" ca="1" si="102"/>
        <v>#VALUE!</v>
      </c>
      <c r="RM122" s="301" t="e">
        <f t="shared" ca="1" si="102"/>
        <v>#VALUE!</v>
      </c>
      <c r="RN122" s="301" t="e">
        <f t="shared" ca="1" si="102"/>
        <v>#VALUE!</v>
      </c>
      <c r="RO122" s="301" t="e">
        <f t="shared" ca="1" si="102"/>
        <v>#VALUE!</v>
      </c>
      <c r="RP122" s="301" t="e">
        <f t="shared" ca="1" si="102"/>
        <v>#VALUE!</v>
      </c>
      <c r="RQ122" s="301" t="e">
        <f t="shared" ca="1" si="102"/>
        <v>#VALUE!</v>
      </c>
      <c r="RR122" s="301" t="e">
        <f t="shared" ca="1" si="102"/>
        <v>#VALUE!</v>
      </c>
      <c r="RS122" s="301" t="e">
        <f t="shared" ca="1" si="102"/>
        <v>#VALUE!</v>
      </c>
      <c r="RT122" s="301" t="e">
        <f t="shared" ca="1" si="102"/>
        <v>#VALUE!</v>
      </c>
      <c r="RU122" s="301" t="e">
        <f t="shared" ca="1" si="102"/>
        <v>#VALUE!</v>
      </c>
      <c r="RV122" s="301" t="e">
        <f t="shared" ca="1" si="102"/>
        <v>#VALUE!</v>
      </c>
      <c r="RW122" s="301" t="e">
        <f t="shared" ca="1" si="102"/>
        <v>#VALUE!</v>
      </c>
      <c r="RX122" s="301" t="e">
        <f t="shared" ca="1" si="102"/>
        <v>#VALUE!</v>
      </c>
      <c r="RY122" s="301" t="e">
        <f t="shared" ca="1" si="102"/>
        <v>#VALUE!</v>
      </c>
      <c r="RZ122" s="301" t="e">
        <f t="shared" ca="1" si="102"/>
        <v>#VALUE!</v>
      </c>
      <c r="SA122" s="301" t="e">
        <f t="shared" ca="1" si="102"/>
        <v>#VALUE!</v>
      </c>
      <c r="SB122" s="301" t="e">
        <f t="shared" ca="1" si="102"/>
        <v>#VALUE!</v>
      </c>
      <c r="SC122" s="301" t="e">
        <f t="shared" ca="1" si="102"/>
        <v>#VALUE!</v>
      </c>
      <c r="SD122" s="301" t="e">
        <f t="shared" ca="1" si="102"/>
        <v>#VALUE!</v>
      </c>
      <c r="SE122" s="301" t="e">
        <f t="shared" ca="1" si="102"/>
        <v>#VALUE!</v>
      </c>
      <c r="SF122" s="301" t="e">
        <f t="shared" ca="1" si="102"/>
        <v>#VALUE!</v>
      </c>
      <c r="SG122" s="301" t="e">
        <f t="shared" ca="1" si="102"/>
        <v>#VALUE!</v>
      </c>
      <c r="SH122" s="301" t="e">
        <f t="shared" ca="1" si="102"/>
        <v>#VALUE!</v>
      </c>
      <c r="SI122" s="301" t="e">
        <f t="shared" ca="1" si="102"/>
        <v>#VALUE!</v>
      </c>
      <c r="SJ122" s="301" t="e">
        <f t="shared" ca="1" si="102"/>
        <v>#VALUE!</v>
      </c>
      <c r="SK122" s="301" t="e">
        <f t="shared" ca="1" si="102"/>
        <v>#VALUE!</v>
      </c>
      <c r="SL122" s="301" t="e">
        <f t="shared" ca="1" si="102"/>
        <v>#VALUE!</v>
      </c>
      <c r="SM122" s="301" t="e">
        <f t="shared" ca="1" si="102"/>
        <v>#VALUE!</v>
      </c>
      <c r="SN122" s="301" t="e">
        <f t="shared" ca="1" si="102"/>
        <v>#VALUE!</v>
      </c>
      <c r="SO122" s="301" t="e">
        <f t="shared" ca="1" si="102"/>
        <v>#VALUE!</v>
      </c>
      <c r="SP122" s="301" t="e">
        <f t="shared" ca="1" si="102"/>
        <v>#VALUE!</v>
      </c>
      <c r="SQ122" s="301" t="e">
        <f t="shared" ca="1" si="102"/>
        <v>#VALUE!</v>
      </c>
      <c r="SR122" s="301" t="e">
        <f t="shared" ca="1" si="102"/>
        <v>#VALUE!</v>
      </c>
      <c r="SS122" s="301" t="e">
        <f t="shared" ca="1" si="102"/>
        <v>#VALUE!</v>
      </c>
      <c r="ST122" s="301" t="e">
        <f t="shared" ca="1" si="102"/>
        <v>#VALUE!</v>
      </c>
      <c r="SU122" s="301" t="e">
        <f t="shared" ca="1" si="102"/>
        <v>#VALUE!</v>
      </c>
      <c r="SV122" s="301" t="e">
        <f t="shared" ca="1" si="102"/>
        <v>#VALUE!</v>
      </c>
      <c r="SW122" s="301" t="e">
        <f t="shared" ca="1" si="102"/>
        <v>#VALUE!</v>
      </c>
      <c r="SX122" s="301" t="e">
        <f t="shared" ca="1" si="102"/>
        <v>#VALUE!</v>
      </c>
      <c r="SY122" s="301" t="e">
        <f t="shared" ca="1" si="102"/>
        <v>#VALUE!</v>
      </c>
      <c r="SZ122" s="301" t="e">
        <f t="shared" ca="1" si="102"/>
        <v>#VALUE!</v>
      </c>
      <c r="TA122" s="301" t="e">
        <f t="shared" ca="1" si="102"/>
        <v>#VALUE!</v>
      </c>
      <c r="TB122" s="301" t="e">
        <f t="shared" ca="1" si="102"/>
        <v>#VALUE!</v>
      </c>
      <c r="TC122" s="301" t="e">
        <f t="shared" ca="1" si="102"/>
        <v>#VALUE!</v>
      </c>
      <c r="TD122" s="301" t="e">
        <f t="shared" ca="1" si="102"/>
        <v>#VALUE!</v>
      </c>
      <c r="TE122" s="301" t="e">
        <f t="shared" ca="1" si="102"/>
        <v>#VALUE!</v>
      </c>
      <c r="TF122" s="301" t="e">
        <f t="shared" ca="1" si="102"/>
        <v>#VALUE!</v>
      </c>
      <c r="TG122" s="301" t="e">
        <f t="shared" ca="1" si="102"/>
        <v>#VALUE!</v>
      </c>
      <c r="TH122" s="301" t="e">
        <f t="shared" ca="1" si="102"/>
        <v>#VALUE!</v>
      </c>
      <c r="TI122" s="301" t="e">
        <f t="shared" ca="1" si="102"/>
        <v>#VALUE!</v>
      </c>
      <c r="TJ122" s="301" t="e">
        <f t="shared" ca="1" si="102"/>
        <v>#VALUE!</v>
      </c>
      <c r="TK122" s="301" t="e">
        <f t="shared" ca="1" si="102"/>
        <v>#VALUE!</v>
      </c>
      <c r="TL122" s="301" t="e">
        <f t="shared" ca="1" si="102"/>
        <v>#VALUE!</v>
      </c>
      <c r="TM122" s="301" t="e">
        <f t="shared" ca="1" si="102"/>
        <v>#VALUE!</v>
      </c>
      <c r="TN122" s="301" t="e">
        <f t="shared" ca="1" si="102"/>
        <v>#VALUE!</v>
      </c>
      <c r="TO122" s="301" t="e">
        <f t="shared" ca="1" si="102"/>
        <v>#VALUE!</v>
      </c>
      <c r="TP122" s="301" t="e">
        <f t="shared" ca="1" si="102"/>
        <v>#VALUE!</v>
      </c>
      <c r="TQ122" s="301" t="e">
        <f t="shared" ca="1" si="102"/>
        <v>#VALUE!</v>
      </c>
      <c r="TR122" s="301" t="e">
        <f t="shared" ca="1" si="102"/>
        <v>#VALUE!</v>
      </c>
      <c r="TS122" s="301" t="e">
        <f t="shared" ca="1" si="102"/>
        <v>#VALUE!</v>
      </c>
      <c r="TT122" s="301" t="e">
        <f t="shared" ca="1" si="102"/>
        <v>#VALUE!</v>
      </c>
      <c r="TU122" s="301" t="e">
        <f t="shared" ca="1" si="102"/>
        <v>#VALUE!</v>
      </c>
      <c r="TV122" s="301" t="e">
        <f t="shared" ca="1" si="102"/>
        <v>#VALUE!</v>
      </c>
      <c r="TW122" s="301" t="e">
        <f t="shared" ca="1" si="102"/>
        <v>#VALUE!</v>
      </c>
      <c r="TX122" s="301" t="e">
        <f t="shared" ca="1" si="102"/>
        <v>#VALUE!</v>
      </c>
      <c r="TY122" s="301" t="e">
        <f t="shared" ca="1" si="102"/>
        <v>#VALUE!</v>
      </c>
      <c r="TZ122" s="301" t="e">
        <f t="shared" ca="1" si="102"/>
        <v>#VALUE!</v>
      </c>
      <c r="UA122" s="301" t="e">
        <f t="shared" ca="1" si="102"/>
        <v>#VALUE!</v>
      </c>
      <c r="UB122" s="301" t="e">
        <f t="shared" ca="1" si="102"/>
        <v>#VALUE!</v>
      </c>
      <c r="UC122" s="301" t="e">
        <f t="shared" ca="1" si="102"/>
        <v>#VALUE!</v>
      </c>
      <c r="UD122" s="301" t="e">
        <f t="shared" ca="1" si="102"/>
        <v>#VALUE!</v>
      </c>
      <c r="UE122" s="301" t="e">
        <f t="shared" ca="1" si="102"/>
        <v>#VALUE!</v>
      </c>
      <c r="UF122" s="301" t="e">
        <f t="shared" ca="1" si="102"/>
        <v>#VALUE!</v>
      </c>
      <c r="UG122" s="301" t="e">
        <f t="shared" ca="1" si="102"/>
        <v>#VALUE!</v>
      </c>
      <c r="UH122" s="301" t="e">
        <f t="shared" ca="1" si="102"/>
        <v>#VALUE!</v>
      </c>
      <c r="UI122" s="301" t="e">
        <f t="shared" ca="1" si="102"/>
        <v>#VALUE!</v>
      </c>
      <c r="UJ122" s="301" t="e">
        <f t="shared" ca="1" si="102"/>
        <v>#VALUE!</v>
      </c>
      <c r="UK122" s="301" t="e">
        <f t="shared" ca="1" si="102"/>
        <v>#VALUE!</v>
      </c>
      <c r="UL122" s="301" t="e">
        <f t="shared" ca="1" si="102"/>
        <v>#VALUE!</v>
      </c>
      <c r="UM122" s="301" t="e">
        <f t="shared" ca="1" si="102"/>
        <v>#VALUE!</v>
      </c>
      <c r="UN122" s="301" t="e">
        <f t="shared" ca="1" si="102"/>
        <v>#VALUE!</v>
      </c>
      <c r="UO122" s="301" t="e">
        <f t="shared" ca="1" si="102"/>
        <v>#VALUE!</v>
      </c>
      <c r="UP122" s="301" t="e">
        <f t="shared" ca="1" si="102"/>
        <v>#VALUE!</v>
      </c>
      <c r="UQ122" s="301" t="e">
        <f t="shared" ca="1" si="102"/>
        <v>#VALUE!</v>
      </c>
      <c r="UR122" s="301" t="e">
        <f t="shared" ca="1" si="102"/>
        <v>#VALUE!</v>
      </c>
      <c r="US122" s="301" t="e">
        <f t="shared" ca="1" si="102"/>
        <v>#VALUE!</v>
      </c>
      <c r="UT122" s="301" t="e">
        <f t="shared" ca="1" si="102"/>
        <v>#VALUE!</v>
      </c>
      <c r="UU122" s="301" t="e">
        <f t="shared" ca="1" si="102"/>
        <v>#VALUE!</v>
      </c>
      <c r="UV122" s="301" t="e">
        <f t="shared" ca="1" si="102"/>
        <v>#VALUE!</v>
      </c>
      <c r="UW122" s="301">
        <f t="shared" ca="1" si="102"/>
        <v>0</v>
      </c>
      <c r="UX122" s="301">
        <f t="shared" ca="1" si="102"/>
        <v>0</v>
      </c>
      <c r="UY122" s="301">
        <f t="shared" ca="1" si="102"/>
        <v>0</v>
      </c>
      <c r="UZ122" s="301">
        <f t="shared" ca="1" si="102"/>
        <v>0</v>
      </c>
      <c r="VA122" s="301">
        <f t="shared" ca="1" si="102"/>
        <v>0</v>
      </c>
      <c r="VB122" s="301">
        <f t="shared" ref="VB122:WB122" ca="1" si="103">IF(VB$106="Turn-based",
IF($A122&lt;VB$109,0,IF(MOD($A122,VB$109)&lt;VB$110,1,0)),
1)*MIN(ROUNDUP(MAX(0,RAND()-(1-VB$107)),0),1)*(IF(VB$108&lt;0,1+VB$108,VB$108))</f>
        <v>0</v>
      </c>
      <c r="VC122" s="301">
        <f t="shared" ca="1" si="103"/>
        <v>0</v>
      </c>
      <c r="VD122" s="301">
        <f t="shared" ca="1" si="103"/>
        <v>0</v>
      </c>
      <c r="VE122" s="301">
        <f t="shared" ca="1" si="103"/>
        <v>0</v>
      </c>
      <c r="VF122" s="301">
        <f t="shared" ca="1" si="103"/>
        <v>0</v>
      </c>
      <c r="VG122" s="301">
        <f t="shared" ca="1" si="103"/>
        <v>0</v>
      </c>
      <c r="VH122" s="301">
        <f t="shared" ca="1" si="103"/>
        <v>0</v>
      </c>
      <c r="VI122" s="301">
        <f t="shared" ca="1" si="103"/>
        <v>0</v>
      </c>
      <c r="VJ122" s="301">
        <f t="shared" ca="1" si="103"/>
        <v>0</v>
      </c>
      <c r="VK122" s="301">
        <f t="shared" ca="1" si="103"/>
        <v>0</v>
      </c>
      <c r="VL122" s="301">
        <f t="shared" ca="1" si="103"/>
        <v>0</v>
      </c>
      <c r="VM122" s="301">
        <f t="shared" ca="1" si="103"/>
        <v>0</v>
      </c>
      <c r="VN122" s="301">
        <f t="shared" ca="1" si="103"/>
        <v>0</v>
      </c>
      <c r="VO122" s="301">
        <f t="shared" ca="1" si="103"/>
        <v>0</v>
      </c>
      <c r="VP122" s="301">
        <f t="shared" ca="1" si="103"/>
        <v>0</v>
      </c>
      <c r="VQ122" s="301">
        <f t="shared" ca="1" si="103"/>
        <v>0</v>
      </c>
      <c r="VR122" s="301">
        <f t="shared" ca="1" si="103"/>
        <v>0</v>
      </c>
      <c r="VS122" s="301">
        <f t="shared" ca="1" si="103"/>
        <v>0</v>
      </c>
      <c r="VT122" s="301">
        <f t="shared" ca="1" si="103"/>
        <v>0</v>
      </c>
      <c r="VU122" s="301">
        <f t="shared" ca="1" si="103"/>
        <v>0</v>
      </c>
      <c r="VV122" s="301">
        <f t="shared" ca="1" si="103"/>
        <v>0</v>
      </c>
      <c r="VW122" s="301">
        <f t="shared" ca="1" si="103"/>
        <v>0</v>
      </c>
      <c r="VX122" s="301">
        <f t="shared" ca="1" si="103"/>
        <v>0</v>
      </c>
      <c r="VY122" s="301">
        <f t="shared" ca="1" si="103"/>
        <v>0</v>
      </c>
      <c r="VZ122" s="301">
        <f t="shared" ca="1" si="103"/>
        <v>0</v>
      </c>
      <c r="WA122" s="301">
        <f t="shared" ca="1" si="103"/>
        <v>0</v>
      </c>
      <c r="WB122" s="301">
        <f t="shared" ca="1" si="103"/>
        <v>0</v>
      </c>
    </row>
    <row r="123" spans="1:600" ht="12.75" x14ac:dyDescent="0.2">
      <c r="A123" s="286">
        <f t="shared" si="78"/>
        <v>7</v>
      </c>
      <c r="B123" s="287" t="e">
        <f t="shared" ref="B123:D123" ca="1" si="104">MAX(0,B122+E122)</f>
        <v>#VALUE!</v>
      </c>
      <c r="C123" s="287" t="e">
        <f t="shared" ca="1" si="104"/>
        <v>#VALUE!</v>
      </c>
      <c r="D123" s="287" t="e">
        <f t="shared" ca="1" si="104"/>
        <v>#VALUE!</v>
      </c>
      <c r="E123" s="288" t="e">
        <f t="shared" ca="1" si="50"/>
        <v>#VALUE!</v>
      </c>
      <c r="F123" s="289" t="e">
        <f t="shared" ca="1" si="51"/>
        <v>#VALUE!</v>
      </c>
      <c r="G123" s="290" t="e">
        <f t="shared" ca="1" si="52"/>
        <v>#VALUE!</v>
      </c>
      <c r="H123" s="2"/>
      <c r="I123" s="291" t="e">
        <f t="shared" ref="I123:K123" ca="1" si="105">MAX(0,I122+L122)</f>
        <v>#VALUE!</v>
      </c>
      <c r="J123" s="291">
        <f t="shared" si="105"/>
        <v>0</v>
      </c>
      <c r="K123" s="291" t="e">
        <f t="shared" ca="1" si="105"/>
        <v>#VALUE!</v>
      </c>
      <c r="L123" s="288" t="e">
        <f t="shared" ca="1" si="54"/>
        <v>#VALUE!</v>
      </c>
      <c r="M123" s="289">
        <f t="shared" si="55"/>
        <v>0</v>
      </c>
      <c r="N123" s="290" t="e">
        <f t="shared" ca="1" si="56"/>
        <v>#VALUE!</v>
      </c>
      <c r="P123" s="292" t="e">
        <f t="shared" ca="1" si="57"/>
        <v>#VALUE!</v>
      </c>
      <c r="Q123" s="293" t="e">
        <f t="shared" ca="1" si="58"/>
        <v>#VALUE!</v>
      </c>
      <c r="R123" s="294" t="e">
        <f t="shared" ca="1" si="59"/>
        <v>#VALUE!</v>
      </c>
      <c r="S123" s="295" t="e">
        <f t="shared" ca="1" si="60"/>
        <v>#VALUE!</v>
      </c>
      <c r="T123" s="296" t="e">
        <f t="shared" ca="1" si="61"/>
        <v>#VALUE!</v>
      </c>
      <c r="U123" s="297" t="e">
        <f t="shared" ca="1" si="62"/>
        <v>#VALUE!</v>
      </c>
      <c r="V123" s="298" t="e">
        <f t="shared" ca="1" si="63"/>
        <v>#VALUE!</v>
      </c>
      <c r="W123" s="299" t="e">
        <f t="shared" ca="1" si="64"/>
        <v>#VALUE!</v>
      </c>
      <c r="X123" s="300" t="e">
        <f t="shared" ca="1" si="65"/>
        <v>#VALUE!</v>
      </c>
      <c r="Y123" s="2"/>
      <c r="Z123" s="292" t="e">
        <f t="shared" ca="1" si="66"/>
        <v>#VALUE!</v>
      </c>
      <c r="AA123" s="293" t="e">
        <f t="shared" ca="1" si="67"/>
        <v>#VALUE!</v>
      </c>
      <c r="AB123" s="294" t="e">
        <f t="shared" ca="1" si="68"/>
        <v>#VALUE!</v>
      </c>
      <c r="AC123" s="295">
        <f t="shared" si="69"/>
        <v>0</v>
      </c>
      <c r="AD123" s="296">
        <f t="shared" si="70"/>
        <v>0</v>
      </c>
      <c r="AE123" s="297">
        <f t="shared" si="71"/>
        <v>0</v>
      </c>
      <c r="AF123" s="298" t="e">
        <f t="shared" ca="1" si="72"/>
        <v>#VALUE!</v>
      </c>
      <c r="AG123" s="299" t="e">
        <f t="shared" ca="1" si="73"/>
        <v>#VALUE!</v>
      </c>
      <c r="AH123" s="300" t="e">
        <f t="shared" ca="1" si="74"/>
        <v>#VALUE!</v>
      </c>
      <c r="AJ123" s="301" t="e">
        <f t="array" aca="1" ref="AJ123" ca="1">SUM(
   IF($BL$102:$WB$102="Friend",1,0)*IF($BL$103:$WB$103=AJ$116,1,0)*IF($BL$111:$WB$111=AJ$115,1,0)*IF($BL$116:$WB$116="Geometric",1,0)*$BL$114:$WB$114*(POWER($BL123:$WB123,$BL$112:$WB$112)+IF($BL123:$WB123=0,0,-1))
)
+SUM(
    IF($BL$102:$WB$102="Foe",1,0)*IF($BL$103:$WB$103=AW$116,1,0)*IF($BL$111:$WB$111=AW$115,1,0)*$BL$115:$WB$115*IF($BL$116:$WB$116="Geometric",1,0)*(POWER(1+$BL123:$WB123,$BL$113:$WB$113)+IF($BL123:$WB123=0,0,-1))
)
+SUM(
   IF($BL$102:$WB$102="Friend",1,0)*IF($BL$103:$WB$103=AJ$116,1,0)*IF($BL$111:$WB$111=AJ$115,1,0)*IF($BL$116:$WB$116="Arithmetic",1,0)*$BL$114:$WB$114*$BL123:$WB123*$BL$112:$WB$112)
+SUM(
    IF($BL$102:$WB$102="Foe",1,0)*IF($BL$103:$WB$103=AW$116,1,0)*IF($BL$111:$WB$111=AW$115,1,0)*$BL$115:$WB$115*IF($BL$116:$WB$116="Arithmetic",1,0)*$BL123:$WB123*$BL$113:$WB$113
)</f>
        <v>#VALUE!</v>
      </c>
      <c r="AK123" s="301" t="e">
        <f t="array" aca="1" ref="AK123" ca="1">SUM(
   IF($BL$102:$WB$102="Friend",1,0)*IF($BL$103:$WB$103=AK$116,1,0)*IF($BL$111:$WB$111=AK$115,1,0)*IF($BL$116:$WB$116="Geometric",1,0)*$BL$114:$WB$114*(POWER($BL123:$WB123,$BL$112:$WB$112)+IF($BL123:$WB123=0,0,-1))
)
+SUM(
    IF($BL$102:$WB$102="Foe",1,0)*IF($BL$103:$WB$103=AX$116,1,0)*IF($BL$111:$WB$111=AX$115,1,0)*$BL$115:$WB$115*IF($BL$116:$WB$116="Geometric",1,0)*(POWER(1+$BL123:$WB123,$BL$113:$WB$113)+IF($BL123:$WB123=0,0,-1))
)
+SUM(
   IF($BL$102:$WB$102="Friend",1,0)*IF($BL$103:$WB$103=AK$116,1,0)*IF($BL$111:$WB$111=AK$115,1,0)*IF($BL$116:$WB$116="Arithmetic",1,0)*$BL$114:$WB$114*$BL123:$WB123*$BL$112:$WB$112)
+SUM(
    IF($BL$102:$WB$102="Foe",1,0)*IF($BL$103:$WB$103=AX$116,1,0)*IF($BL$111:$WB$111=AX$115,1,0)*$BL$115:$WB$115*IF($BL$116:$WB$116="Arithmetic",1,0)*$BL123:$WB123*$BL$113:$WB$113
)</f>
        <v>#VALUE!</v>
      </c>
      <c r="AL123" s="301" t="e">
        <f t="array" aca="1" ref="AL123" ca="1">SUM(
   IF($BL$102:$WB$102="Friend",1,0)*IF($BL$103:$WB$103=AL$116,1,0)*IF($BL$111:$WB$111=AL$115,1,0)*IF($BL$116:$WB$116="Geometric",1,0)*$BL$114:$WB$114*(POWER($BL123:$WB123,$BL$112:$WB$112)+IF($BL123:$WB123=0,0,-1))
)
+SUM(
    IF($BL$102:$WB$102="Foe",1,0)*IF($BL$103:$WB$103=AY$116,1,0)*IF($BL$111:$WB$111=AY$115,1,0)*$BL$115:$WB$115*IF($BL$116:$WB$116="Geometric",1,0)*(POWER(1+$BL123:$WB123,$BL$113:$WB$113)+IF($BL123:$WB123=0,0,-1))
)
+SUM(
   IF($BL$102:$WB$102="Friend",1,0)*IF($BL$103:$WB$103=AL$116,1,0)*IF($BL$111:$WB$111=AL$115,1,0)*IF($BL$116:$WB$116="Arithmetic",1,0)*$BL$114:$WB$114*$BL123:$WB123*$BL$112:$WB$112)
+SUM(
    IF($BL$102:$WB$102="Foe",1,0)*IF($BL$103:$WB$103=AY$116,1,0)*IF($BL$111:$WB$111=AY$115,1,0)*$BL$115:$WB$115*IF($BL$116:$WB$116="Arithmetic",1,0)*$BL123:$WB123*$BL$113:$WB$113
)</f>
        <v>#VALUE!</v>
      </c>
      <c r="AM123" s="301" t="e">
        <f t="array" aca="1" ref="AM123" ca="1">SUM(
   IF($BL$102:$WB$102="Friend",1,0)*IF($BL$103:$WB$103=AM$116,1,0)*IF($BL$111:$WB$111=AM$115,1,0)*IF($BL$116:$WB$116="Geometric",1,0)*$BL$114:$WB$114*(POWER($BL123:$WB123,$BL$112:$WB$112)+IF($BL123:$WB123=0,0,-1))
)
+SUM(
    IF($BL$102:$WB$102="Foe",1,0)*IF($BL$103:$WB$103=AZ$116,1,0)*IF($BL$111:$WB$111=AZ$115,1,0)*$BL$115:$WB$115*IF($BL$116:$WB$116="Geometric",1,0)*(POWER(1+$BL123:$WB123,$BL$113:$WB$113)+IF($BL123:$WB123=0,0,-1))
)
+SUM(
   IF($BL$102:$WB$102="Friend",1,0)*IF($BL$103:$WB$103=AM$116,1,0)*IF($BL$111:$WB$111=AM$115,1,0)*IF($BL$116:$WB$116="Arithmetic",1,0)*$BL$114:$WB$114*$BL123:$WB123*$BL$112:$WB$112)
+SUM(
    IF($BL$102:$WB$102="Foe",1,0)*IF($BL$103:$WB$103=AZ$116,1,0)*IF($BL$111:$WB$111=AZ$115,1,0)*$BL$115:$WB$115*IF($BL$116:$WB$116="Arithmetic",1,0)*$BL123:$WB123*$BL$113:$WB$113
)</f>
        <v>#VALUE!</v>
      </c>
      <c r="AN123" s="301" t="e">
        <f t="array" aca="1" ref="AN123" ca="1">SUM(
   IF($BL$102:$WB$102="Friend",1,0)*IF($BL$103:$WB$103=AN$116,1,0)*IF($BL$111:$WB$111=AN$115,1,0)*IF($BL$116:$WB$116="Geometric",1,0)*$BL$114:$WB$114*(POWER($BL123:$WB123,$BL$112:$WB$112)+IF($BL123:$WB123=0,0,-1))
)
+SUM(
    IF($BL$102:$WB$102="Foe",1,0)*IF($BL$103:$WB$103=BA$116,1,0)*IF($BL$111:$WB$111=BA$115,1,0)*$BL$115:$WB$115*IF($BL$116:$WB$116="Geometric",1,0)*(POWER(1+$BL123:$WB123,$BL$113:$WB$113)+IF($BL123:$WB123=0,0,-1))
)
+SUM(
   IF($BL$102:$WB$102="Friend",1,0)*IF($BL$103:$WB$103=AN$116,1,0)*IF($BL$111:$WB$111=AN$115,1,0)*IF($BL$116:$WB$116="Arithmetic",1,0)*$BL$114:$WB$114*$BL123:$WB123*$BL$112:$WB$112)
+SUM(
    IF($BL$102:$WB$102="Foe",1,0)*IF($BL$103:$WB$103=BA$116,1,0)*IF($BL$111:$WB$111=BA$115,1,0)*$BL$115:$WB$115*IF($BL$116:$WB$116="Arithmetic",1,0)*$BL123:$WB123*$BL$113:$WB$113
)</f>
        <v>#VALUE!</v>
      </c>
      <c r="AO123" s="301" t="e">
        <f t="array" aca="1" ref="AO123" ca="1">SUM(
   IF($BL$102:$WB$102="Friend",1,0)*IF($BL$103:$WB$103=AO$116,1,0)*IF($BL$111:$WB$111=AO$115,1,0)*IF($BL$116:$WB$116="Geometric",1,0)*$BL$114:$WB$114*(POWER($BL123:$WB123,$BL$112:$WB$112)+IF($BL123:$WB123=0,0,-1))
)
+SUM(
    IF($BL$102:$WB$102="Foe",1,0)*IF($BL$103:$WB$103=BB$116,1,0)*IF($BL$111:$WB$111=BB$115,1,0)*$BL$115:$WB$115*IF($BL$116:$WB$116="Geometric",1,0)*(POWER(1+$BL123:$WB123,$BL$113:$WB$113)+IF($BL123:$WB123=0,0,-1))
)
+SUM(
   IF($BL$102:$WB$102="Friend",1,0)*IF($BL$103:$WB$103=AO$116,1,0)*IF($BL$111:$WB$111=AO$115,1,0)*IF($BL$116:$WB$116="Arithmetic",1,0)*$BL$114:$WB$114*$BL123:$WB123*$BL$112:$WB$112)
+SUM(
    IF($BL$102:$WB$102="Foe",1,0)*IF($BL$103:$WB$103=BB$116,1,0)*IF($BL$111:$WB$111=BB$115,1,0)*$BL$115:$WB$115*IF($BL$116:$WB$116="Arithmetic",1,0)*$BL123:$WB123*$BL$113:$WB$113
)</f>
        <v>#VALUE!</v>
      </c>
      <c r="AP123" s="301" t="e">
        <f t="array" aca="1" ref="AP123" ca="1">SUM(
   IF($BL$102:$WB$102="Friend",1,0)*IF($BL$103:$WB$103=AP$116,1,0)*IF($BL$111:$WB$111=AP$115,1,0)*IF($BL$116:$WB$116="Geometric",1,0)*$BL$114:$WB$114*(POWER($BL123:$WB123,$BL$112:$WB$112)+IF($BL123:$WB123=0,0,-1))
)
+SUM(
    IF($BL$102:$WB$102="Foe",1,0)*IF($BL$103:$WB$103=BC$116,1,0)*IF($BL$111:$WB$111=BC$115,1,0)*$BL$115:$WB$115*IF($BL$116:$WB$116="Geometric",1,0)*(POWER(1+$BL123:$WB123,$BL$113:$WB$113)+IF($BL123:$WB123=0,0,-1))
)
+SUM(
   IF($BL$102:$WB$102="Friend",1,0)*IF($BL$103:$WB$103=AP$116,1,0)*IF($BL$111:$WB$111=AP$115,1,0)*IF($BL$116:$WB$116="Arithmetic",1,0)*$BL$114:$WB$114*$BL123:$WB123*$BL$112:$WB$112)
+SUM(
    IF($BL$102:$WB$102="Foe",1,0)*IF($BL$103:$WB$103=BC$116,1,0)*IF($BL$111:$WB$111=BC$115,1,0)*$BL$115:$WB$115*IF($BL$116:$WB$116="Arithmetic",1,0)*$BL123:$WB123*$BL$113:$WB$113
)</f>
        <v>#VALUE!</v>
      </c>
      <c r="AQ123" s="301" t="e">
        <f t="array" aca="1" ref="AQ123" ca="1">SUM(
   IF($BL$102:$WB$102="Friend",1,0)*IF($BL$103:$WB$103=AQ$116,1,0)*IF($BL$111:$WB$111=AQ$115,1,0)*IF($BL$116:$WB$116="Geometric",1,0)*$BL$114:$WB$114*(POWER($BL123:$WB123,$BL$112:$WB$112)+IF($BL123:$WB123=0,0,-1))
)
+SUM(
    IF($BL$102:$WB$102="Foe",1,0)*IF($BL$103:$WB$103=BD$116,1,0)*IF($BL$111:$WB$111=BD$115,1,0)*$BL$115:$WB$115*IF($BL$116:$WB$116="Geometric",1,0)*(POWER(1+$BL123:$WB123,$BL$113:$WB$113)+IF($BL123:$WB123=0,0,-1))
)
+SUM(
   IF($BL$102:$WB$102="Friend",1,0)*IF($BL$103:$WB$103=AQ$116,1,0)*IF($BL$111:$WB$111=AQ$115,1,0)*IF($BL$116:$WB$116="Arithmetic",1,0)*$BL$114:$WB$114*$BL123:$WB123*$BL$112:$WB$112)
+SUM(
    IF($BL$102:$WB$102="Foe",1,0)*IF($BL$103:$WB$103=BD$116,1,0)*IF($BL$111:$WB$111=BD$115,1,0)*$BL$115:$WB$115*IF($BL$116:$WB$116="Arithmetic",1,0)*$BL123:$WB123*$BL$113:$WB$113
)</f>
        <v>#VALUE!</v>
      </c>
      <c r="AR123" s="301" t="e">
        <f t="array" aca="1" ref="AR123" ca="1">SUM(
   IF($BL$102:$WB$102="Friend",1,0)*IF($BL$103:$WB$103=AR$116,1,0)*IF($BL$111:$WB$111=AR$115,1,0)*IF($BL$116:$WB$116="Geometric",1,0)*$BL$114:$WB$114*(POWER($BL123:$WB123,$BL$112:$WB$112)+IF($BL123:$WB123=0,0,-1))
)
+SUM(
    IF($BL$102:$WB$102="Foe",1,0)*IF($BL$103:$WB$103=BE$116,1,0)*IF($BL$111:$WB$111=BE$115,1,0)*$BL$115:$WB$115*IF($BL$116:$WB$116="Geometric",1,0)*(POWER(1+$BL123:$WB123,$BL$113:$WB$113)+IF($BL123:$WB123=0,0,-1))
)
+SUM(
   IF($BL$102:$WB$102="Friend",1,0)*IF($BL$103:$WB$103=AR$116,1,0)*IF($BL$111:$WB$111=AR$115,1,0)*IF($BL$116:$WB$116="Arithmetic",1,0)*$BL$114:$WB$114*$BL123:$WB123*$BL$112:$WB$112)
+SUM(
    IF($BL$102:$WB$102="Foe",1,0)*IF($BL$103:$WB$103=BE$116,1,0)*IF($BL$111:$WB$111=BE$115,1,0)*$BL$115:$WB$115*IF($BL$116:$WB$116="Arithmetic",1,0)*$BL123:$WB123*$BL$113:$WB$113
)</f>
        <v>#VALUE!</v>
      </c>
      <c r="AS123" s="301" t="e">
        <f t="array" aca="1" ref="AS123" ca="1">SUM(
   IF($BL$102:$WB$102="Friend",1,0)*IF($BL$103:$WB$103=AS$116,1,0)*IF($BL$111:$WB$111=AS$115,1,0)*IF($BL$116:$WB$116="Geometric",1,0)*$BL$114:$WB$114*(POWER($BL123:$WB123,$BL$112:$WB$112)+IF($BL123:$WB123=0,0,-1))
)
+SUM(
    IF($BL$102:$WB$102="Foe",1,0)*IF($BL$103:$WB$103=BF$116,1,0)*IF($BL$111:$WB$111=BF$115,1,0)*$BL$115:$WB$115*IF($BL$116:$WB$116="Geometric",1,0)*(POWER(1+$BL123:$WB123,$BL$113:$WB$113)+IF($BL123:$WB123=0,0,-1))
)
+SUM(
   IF($BL$102:$WB$102="Friend",1,0)*IF($BL$103:$WB$103=AS$116,1,0)*IF($BL$111:$WB$111=AS$115,1,0)*IF($BL$116:$WB$116="Arithmetic",1,0)*$BL$114:$WB$114*$BL123:$WB123*$BL$112:$WB$112)
+SUM(
    IF($BL$102:$WB$102="Foe",1,0)*IF($BL$103:$WB$103=BF$116,1,0)*IF($BL$111:$WB$111=BF$115,1,0)*$BL$115:$WB$115*IF($BL$116:$WB$116="Arithmetic",1,0)*$BL123:$WB123*$BL$113:$WB$113
)</f>
        <v>#VALUE!</v>
      </c>
      <c r="AT123" s="301" t="e">
        <f t="array" aca="1" ref="AT123" ca="1">SUM(
   IF($BL$102:$WB$102="Friend",1,0)*IF($BL$103:$WB$103=AT$116,1,0)*IF($BL$111:$WB$111=AT$115,1,0)*IF($BL$116:$WB$116="Geometric",1,0)*$BL$114:$WB$114*(POWER($BL123:$WB123,$BL$112:$WB$112)+IF($BL123:$WB123=0,0,-1))
)
+SUM(
    IF($BL$102:$WB$102="Foe",1,0)*IF($BL$103:$WB$103=BG$116,1,0)*IF($BL$111:$WB$111=BG$115,1,0)*$BL$115:$WB$115*IF($BL$116:$WB$116="Geometric",1,0)*(POWER(1+$BL123:$WB123,$BL$113:$WB$113)+IF($BL123:$WB123=0,0,-1))
)
+SUM(
   IF($BL$102:$WB$102="Friend",1,0)*IF($BL$103:$WB$103=AT$116,1,0)*IF($BL$111:$WB$111=AT$115,1,0)*IF($BL$116:$WB$116="Arithmetic",1,0)*$BL$114:$WB$114*$BL123:$WB123*$BL$112:$WB$112)
+SUM(
    IF($BL$102:$WB$102="Foe",1,0)*IF($BL$103:$WB$103=BG$116,1,0)*IF($BL$111:$WB$111=BG$115,1,0)*$BL$115:$WB$115*IF($BL$116:$WB$116="Arithmetic",1,0)*$BL123:$WB123*$BL$113:$WB$113
)</f>
        <v>#VALUE!</v>
      </c>
      <c r="AU123" s="301" t="e">
        <f t="array" aca="1" ref="AU123" ca="1">SUM(
   IF($BL$102:$WB$102="Friend",1,0)*IF($BL$103:$WB$103=AU$116,1,0)*IF($BL$111:$WB$111=AU$115,1,0)*IF($BL$116:$WB$116="Geometric",1,0)*$BL$114:$WB$114*(POWER($BL123:$WB123,$BL$112:$WB$112)+IF($BL123:$WB123=0,0,-1))
)
+SUM(
    IF($BL$102:$WB$102="Foe",1,0)*IF($BL$103:$WB$103=BH$116,1,0)*IF($BL$111:$WB$111=BH$115,1,0)*$BL$115:$WB$115*IF($BL$116:$WB$116="Geometric",1,0)*(POWER(1+$BL123:$WB123,$BL$113:$WB$113)+IF($BL123:$WB123=0,0,-1))
)
+SUM(
   IF($BL$102:$WB$102="Friend",1,0)*IF($BL$103:$WB$103=AU$116,1,0)*IF($BL$111:$WB$111=AU$115,1,0)*IF($BL$116:$WB$116="Arithmetic",1,0)*$BL$114:$WB$114*$BL123:$WB123*$BL$112:$WB$112)
+SUM(
    IF($BL$102:$WB$102="Foe",1,0)*IF($BL$103:$WB$103=BH$116,1,0)*IF($BL$111:$WB$111=BH$115,1,0)*$BL$115:$WB$115*IF($BL$116:$WB$116="Arithmetic",1,0)*$BL123:$WB123*$BL$113:$WB$113
)</f>
        <v>#VALUE!</v>
      </c>
      <c r="AW123" s="301" t="e">
        <f t="array" aca="1" ref="AW123" ca="1">SUM(
   IF($BL$102:$WB$102="Friend",1,0)*IF($BL$103:$WB$103=AW$116,1,0)*IF($BL$111:$WB$111=AW$115,1,0)*$BL$115:$WB$115*IF($BL$116:$WB$116="Geometric",1,0)*(POWER($BL123:$WB123,$BL$113:$WB$113)+IF($BL123:$WB123=0,0,-1)))
+SUM(
    IF($BL$102:$WB$102="Foe",1,0)*IF($BL$103:$WB$103=AW$116,1,0)*IF($BL$111:$WB$111=AW$115,1,0)*$BL$114:$WB$114*IF($BL$116:$WB$116="Geometric",1,0)*(POWER($BL123:$WB123,$BL$112:$WB$112)+IF($BL123:$WB123=0,0,-1)))
+SUM(
   IF($BL$102:$WB$102="Friend",1,0)*IF($BL$103:$WB$103=AW$116,1,0)*IF($BL$111:$WB$111=AW$115,1,0)*$BL$115:$WB$115*IF($BL$116:$WB$116="Arithmetic",1,0)*$BL123:$WB123*$BL$113:$WB$113)
+SUM(
    IF($BL$102:$WB$102="Foe",1,0)*IF($BL$103:$WB$103=AW$116,1,0)*IF($BL$111:$WB$111=AW$115,1,0)*$BL$114:$WB$114*IF($BL$116:$WB$116="Arithmetic",1,0)*$BL123:$WB123*$BL$112:$WB$112)</f>
        <v>#VALUE!</v>
      </c>
      <c r="AX123" s="301" t="e">
        <f t="array" aca="1" ref="AX123" ca="1">SUM(
   IF($BL$102:$WB$102="Friend",1,0)*IF($BL$103:$WB$103=AX$116,1,0)*IF($BL$111:$WB$111=AX$115,1,0)*$BL$115:$WB$115*IF($BL$116:$WB$116="Geometric",1,0)*(POWER($BL123:$WB123,$BL$113:$WB$113)+IF($BL123:$WB123=0,0,-1)))
+SUM(
    IF($BL$102:$WB$102="Foe",1,0)*IF($BL$103:$WB$103=AX$116,1,0)*IF($BL$111:$WB$111=AX$115,1,0)*$BL$114:$WB$114*IF($BL$116:$WB$116="Geometric",1,0)*(POWER($BL123:$WB123,$BL$112:$WB$112)+IF($BL123:$WB123=0,0,-1)))
+SUM(
   IF($BL$102:$WB$102="Friend",1,0)*IF($BL$103:$WB$103=AX$116,1,0)*IF($BL$111:$WB$111=AX$115,1,0)*$BL$115:$WB$115*IF($BL$116:$WB$116="Arithmetic",1,0)*$BL123:$WB123*$BL$113:$WB$113)
+SUM(
    IF($BL$102:$WB$102="Foe",1,0)*IF($BL$103:$WB$103=AX$116,1,0)*IF($BL$111:$WB$111=AX$115,1,0)*$BL$114:$WB$114*IF($BL$116:$WB$116="Arithmetic",1,0)*$BL123:$WB123*$BL$112:$WB$112)</f>
        <v>#VALUE!</v>
      </c>
      <c r="AY123" s="301" t="e">
        <f t="array" aca="1" ref="AY123" ca="1">SUM(
   IF($BL$102:$WB$102="Friend",1,0)*IF($BL$103:$WB$103=AY$116,1,0)*IF($BL$111:$WB$111=AY$115,1,0)*$BL$115:$WB$115*IF($BL$116:$WB$116="Geometric",1,0)*(POWER($BL123:$WB123,$BL$113:$WB$113)+IF($BL123:$WB123=0,0,-1)))
+SUM(
    IF($BL$102:$WB$102="Foe",1,0)*IF($BL$103:$WB$103=AY$116,1,0)*IF($BL$111:$WB$111=AY$115,1,0)*$BL$114:$WB$114*IF($BL$116:$WB$116="Geometric",1,0)*(POWER($BL123:$WB123,$BL$112:$WB$112)+IF($BL123:$WB123=0,0,-1)))
+SUM(
   IF($BL$102:$WB$102="Friend",1,0)*IF($BL$103:$WB$103=AY$116,1,0)*IF($BL$111:$WB$111=AY$115,1,0)*$BL$115:$WB$115*IF($BL$116:$WB$116="Arithmetic",1,0)*$BL123:$WB123*$BL$113:$WB$113)
+SUM(
    IF($BL$102:$WB$102="Foe",1,0)*IF($BL$103:$WB$103=AY$116,1,0)*IF($BL$111:$WB$111=AY$115,1,0)*$BL$114:$WB$114*IF($BL$116:$WB$116="Arithmetic",1,0)*$BL123:$WB123*$BL$112:$WB$112)</f>
        <v>#VALUE!</v>
      </c>
      <c r="AZ123" s="301" t="e">
        <f t="array" aca="1" ref="AZ123" ca="1">SUM(
   IF($BL$102:$WB$102="Friend",1,0)*IF($BL$103:$WB$103=AZ$116,1,0)*IF($BL$111:$WB$111=AZ$115,1,0)*$BL$115:$WB$115*IF($BL$116:$WB$116="Geometric",1,0)*(POWER($BL123:$WB123,$BL$113:$WB$113)+IF($BL123:$WB123=0,0,-1)))
+SUM(
    IF($BL$102:$WB$102="Foe",1,0)*IF($BL$103:$WB$103=AZ$116,1,0)*IF($BL$111:$WB$111=AZ$115,1,0)*$BL$114:$WB$114*IF($BL$116:$WB$116="Geometric",1,0)*(POWER($BL123:$WB123,$BL$112:$WB$112)+IF($BL123:$WB123=0,0,-1)))
+SUM(
   IF($BL$102:$WB$102="Friend",1,0)*IF($BL$103:$WB$103=AZ$116,1,0)*IF($BL$111:$WB$111=AZ$115,1,0)*$BL$115:$WB$115*IF($BL$116:$WB$116="Arithmetic",1,0)*$BL123:$WB123*$BL$113:$WB$113)
+SUM(
    IF($BL$102:$WB$102="Foe",1,0)*IF($BL$103:$WB$103=AZ$116,1,0)*IF($BL$111:$WB$111=AZ$115,1,0)*$BL$114:$WB$114*IF($BL$116:$WB$116="Arithmetic",1,0)*$BL123:$WB123*$BL$112:$WB$112)</f>
        <v>#VALUE!</v>
      </c>
      <c r="BA123" s="301" t="e">
        <f t="array" aca="1" ref="BA123" ca="1">SUM(
   IF($BL$102:$WB$102="Friend",1,0)*IF($BL$103:$WB$103=BA$116,1,0)*IF($BL$111:$WB$111=BA$115,1,0)*$BL$115:$WB$115*IF($BL$116:$WB$116="Geometric",1,0)*(POWER($BL123:$WB123,$BL$113:$WB$113)+IF($BL123:$WB123=0,0,-1)))
+SUM(
    IF($BL$102:$WB$102="Foe",1,0)*IF($BL$103:$WB$103=BA$116,1,0)*IF($BL$111:$WB$111=BA$115,1,0)*$BL$114:$WB$114*IF($BL$116:$WB$116="Geometric",1,0)*(POWER($BL123:$WB123,$BL$112:$WB$112)+IF($BL123:$WB123=0,0,-1)))
+SUM(
   IF($BL$102:$WB$102="Friend",1,0)*IF($BL$103:$WB$103=BA$116,1,0)*IF($BL$111:$WB$111=BA$115,1,0)*$BL$115:$WB$115*IF($BL$116:$WB$116="Arithmetic",1,0)*$BL123:$WB123*$BL$113:$WB$113)
+SUM(
    IF($BL$102:$WB$102="Foe",1,0)*IF($BL$103:$WB$103=BA$116,1,0)*IF($BL$111:$WB$111=BA$115,1,0)*$BL$114:$WB$114*IF($BL$116:$WB$116="Arithmetic",1,0)*$BL123:$WB123*$BL$112:$WB$112)</f>
        <v>#VALUE!</v>
      </c>
      <c r="BB123" s="301" t="e">
        <f t="array" aca="1" ref="BB123" ca="1">SUM(
   IF($BL$102:$WB$102="Friend",1,0)*IF($BL$103:$WB$103=BB$116,1,0)*IF($BL$111:$WB$111=BB$115,1,0)*$BL$115:$WB$115*IF($BL$116:$WB$116="Geometric",1,0)*(POWER($BL123:$WB123,$BL$113:$WB$113)+IF($BL123:$WB123=0,0,-1)))
+SUM(
    IF($BL$102:$WB$102="Foe",1,0)*IF($BL$103:$WB$103=BB$116,1,0)*IF($BL$111:$WB$111=BB$115,1,0)*$BL$114:$WB$114*IF($BL$116:$WB$116="Geometric",1,0)*(POWER($BL123:$WB123,$BL$112:$WB$112)+IF($BL123:$WB123=0,0,-1)))
+SUM(
   IF($BL$102:$WB$102="Friend",1,0)*IF($BL$103:$WB$103=BB$116,1,0)*IF($BL$111:$WB$111=BB$115,1,0)*$BL$115:$WB$115*IF($BL$116:$WB$116="Arithmetic",1,0)*$BL123:$WB123*$BL$113:$WB$113)
+SUM(
    IF($BL$102:$WB$102="Foe",1,0)*IF($BL$103:$WB$103=BB$116,1,0)*IF($BL$111:$WB$111=BB$115,1,0)*$BL$114:$WB$114*IF($BL$116:$WB$116="Arithmetic",1,0)*$BL123:$WB123*$BL$112:$WB$112)</f>
        <v>#VALUE!</v>
      </c>
      <c r="BC123" s="301" t="e">
        <f t="array" aca="1" ref="BC123" ca="1">SUM(
   IF($BL$102:$WB$102="Friend",1,0)*IF($BL$103:$WB$103=BC$116,1,0)*IF($BL$111:$WB$111=BC$115,1,0)*$BL$115:$WB$115*IF($BL$116:$WB$116="Geometric",1,0)*(POWER($BL123:$WB123,$BL$113:$WB$113)+IF($BL123:$WB123=0,0,-1)))
+SUM(
    IF($BL$102:$WB$102="Foe",1,0)*IF($BL$103:$WB$103=BC$116,1,0)*IF($BL$111:$WB$111=BC$115,1,0)*$BL$114:$WB$114*IF($BL$116:$WB$116="Geometric",1,0)*(POWER($BL123:$WB123,$BL$112:$WB$112)+IF($BL123:$WB123=0,0,-1)))
+SUM(
   IF($BL$102:$WB$102="Friend",1,0)*IF($BL$103:$WB$103=BC$116,1,0)*IF($BL$111:$WB$111=BC$115,1,0)*$BL$115:$WB$115*IF($BL$116:$WB$116="Arithmetic",1,0)*$BL123:$WB123*$BL$113:$WB$113)
+SUM(
    IF($BL$102:$WB$102="Foe",1,0)*IF($BL$103:$WB$103=BC$116,1,0)*IF($BL$111:$WB$111=BC$115,1,0)*$BL$114:$WB$114*IF($BL$116:$WB$116="Arithmetic",1,0)*$BL123:$WB123*$BL$112:$WB$112)</f>
        <v>#VALUE!</v>
      </c>
      <c r="BD123" s="301" t="e">
        <f t="array" aca="1" ref="BD123" ca="1">SUM(
   IF($BL$102:$WB$102="Friend",1,0)*IF($BL$103:$WB$103=BD$116,1,0)*IF($BL$111:$WB$111=BD$115,1,0)*$BL$115:$WB$115*IF($BL$116:$WB$116="Geometric",1,0)*(POWER($BL123:$WB123,$BL$113:$WB$113)+IF($BL123:$WB123=0,0,-1)))
+SUM(
    IF($BL$102:$WB$102="Foe",1,0)*IF($BL$103:$WB$103=BD$116,1,0)*IF($BL$111:$WB$111=BD$115,1,0)*$BL$114:$WB$114*IF($BL$116:$WB$116="Geometric",1,0)*(POWER($BL123:$WB123,$BL$112:$WB$112)+IF($BL123:$WB123=0,0,-1)))
+SUM(
   IF($BL$102:$WB$102="Friend",1,0)*IF($BL$103:$WB$103=BD$116,1,0)*IF($BL$111:$WB$111=BD$115,1,0)*$BL$115:$WB$115*IF($BL$116:$WB$116="Arithmetic",1,0)*$BL123:$WB123*$BL$113:$WB$113)
+SUM(
    IF($BL$102:$WB$102="Foe",1,0)*IF($BL$103:$WB$103=BD$116,1,0)*IF($BL$111:$WB$111=BD$115,1,0)*$BL$114:$WB$114*IF($BL$116:$WB$116="Arithmetic",1,0)*$BL123:$WB123*$BL$112:$WB$112)</f>
        <v>#VALUE!</v>
      </c>
      <c r="BE123" s="301" t="e">
        <f t="array" aca="1" ref="BE123" ca="1">SUM(
   IF($BL$102:$WB$102="Friend",1,0)*IF($BL$103:$WB$103=BE$116,1,0)*IF($BL$111:$WB$111=BE$115,1,0)*$BL$115:$WB$115*IF($BL$116:$WB$116="Geometric",1,0)*(POWER($BL123:$WB123,$BL$113:$WB$113)+IF($BL123:$WB123=0,0,-1)))
+SUM(
    IF($BL$102:$WB$102="Foe",1,0)*IF($BL$103:$WB$103=BE$116,1,0)*IF($BL$111:$WB$111=BE$115,1,0)*$BL$114:$WB$114*IF($BL$116:$WB$116="Geometric",1,0)*(POWER($BL123:$WB123,$BL$112:$WB$112)+IF($BL123:$WB123=0,0,-1)))
+SUM(
   IF($BL$102:$WB$102="Friend",1,0)*IF($BL$103:$WB$103=BE$116,1,0)*IF($BL$111:$WB$111=BE$115,1,0)*$BL$115:$WB$115*IF($BL$116:$WB$116="Arithmetic",1,0)*$BL123:$WB123*$BL$113:$WB$113)
+SUM(
    IF($BL$102:$WB$102="Foe",1,0)*IF($BL$103:$WB$103=BE$116,1,0)*IF($BL$111:$WB$111=BE$115,1,0)*$BL$114:$WB$114*IF($BL$116:$WB$116="Arithmetic",1,0)*$BL123:$WB123*$BL$112:$WB$112)</f>
        <v>#VALUE!</v>
      </c>
      <c r="BF123" s="301" t="e">
        <f t="array" aca="1" ref="BF123" ca="1">SUM(
   IF($BL$102:$WB$102="Friend",1,0)*IF($BL$103:$WB$103=BF$116,1,0)*IF($BL$111:$WB$111=BF$115,1,0)*$BL$115:$WB$115*IF($BL$116:$WB$116="Geometric",1,0)*(POWER($BL123:$WB123,$BL$113:$WB$113)+IF($BL123:$WB123=0,0,-1)))
+SUM(
    IF($BL$102:$WB$102="Foe",1,0)*IF($BL$103:$WB$103=BF$116,1,0)*IF($BL$111:$WB$111=BF$115,1,0)*$BL$114:$WB$114*IF($BL$116:$WB$116="Geometric",1,0)*(POWER($BL123:$WB123,$BL$112:$WB$112)+IF($BL123:$WB123=0,0,-1)))
+SUM(
   IF($BL$102:$WB$102="Friend",1,0)*IF($BL$103:$WB$103=BF$116,1,0)*IF($BL$111:$WB$111=BF$115,1,0)*$BL$115:$WB$115*IF($BL$116:$WB$116="Arithmetic",1,0)*$BL123:$WB123*$BL$113:$WB$113)
+SUM(
    IF($BL$102:$WB$102="Foe",1,0)*IF($BL$103:$WB$103=BF$116,1,0)*IF($BL$111:$WB$111=BF$115,1,0)*$BL$114:$WB$114*IF($BL$116:$WB$116="Arithmetic",1,0)*$BL123:$WB123*$BL$112:$WB$112)</f>
        <v>#VALUE!</v>
      </c>
      <c r="BG123" s="301" t="e">
        <f t="array" aca="1" ref="BG123" ca="1">SUM(
   IF($BL$102:$WB$102="Friend",1,0)*IF($BL$103:$WB$103=BG$116,1,0)*IF($BL$111:$WB$111=BG$115,1,0)*$BL$115:$WB$115*IF($BL$116:$WB$116="Geometric",1,0)*(POWER($BL123:$WB123,$BL$113:$WB$113)+IF($BL123:$WB123=0,0,-1)))
+SUM(
    IF($BL$102:$WB$102="Foe",1,0)*IF($BL$103:$WB$103=BG$116,1,0)*IF($BL$111:$WB$111=BG$115,1,0)*$BL$114:$WB$114*IF($BL$116:$WB$116="Geometric",1,0)*(POWER($BL123:$WB123,$BL$112:$WB$112)+IF($BL123:$WB123=0,0,-1)))
+SUM(
   IF($BL$102:$WB$102="Friend",1,0)*IF($BL$103:$WB$103=BG$116,1,0)*IF($BL$111:$WB$111=BG$115,1,0)*$BL$115:$WB$115*IF($BL$116:$WB$116="Arithmetic",1,0)*$BL123:$WB123*$BL$113:$WB$113)
+SUM(
    IF($BL$102:$WB$102="Foe",1,0)*IF($BL$103:$WB$103=BG$116,1,0)*IF($BL$111:$WB$111=BG$115,1,0)*$BL$114:$WB$114*IF($BL$116:$WB$116="Arithmetic",1,0)*$BL123:$WB123*$BL$112:$WB$112)</f>
        <v>#VALUE!</v>
      </c>
      <c r="BH123" s="301" t="e">
        <f t="array" aca="1" ref="BH123" ca="1">SUM(
   IF($BL$102:$WB$102="Friend",1,0)*IF($BL$103:$WB$103=BH$116,1,0)*IF($BL$111:$WB$111=BH$115,1,0)*$BL$115:$WB$115*IF($BL$116:$WB$116="Geometric",1,0)*(POWER($BL123:$WB123,$BL$113:$WB$113)+IF($BL123:$WB123=0,0,-1)))
+SUM(
    IF($BL$102:$WB$102="Foe",1,0)*IF($BL$103:$WB$103=BH$116,1,0)*IF($BL$111:$WB$111=BH$115,1,0)*$BL$114:$WB$114*IF($BL$116:$WB$116="Geometric",1,0)*(POWER($BL123:$WB123,$BL$112:$WB$112)+IF($BL123:$WB123=0,0,-1)))
+SUM(
   IF($BL$102:$WB$102="Friend",1,0)*IF($BL$103:$WB$103=BH$116,1,0)*IF($BL$111:$WB$111=BH$115,1,0)*$BL$115:$WB$115*IF($BL$116:$WB$116="Arithmetic",1,0)*$BL123:$WB123*$BL$113:$WB$113)
+SUM(
    IF($BL$102:$WB$102="Foe",1,0)*IF($BL$103:$WB$103=BH$116,1,0)*IF($BL$111:$WB$111=BH$115,1,0)*$BL$114:$WB$114*IF($BL$116:$WB$116="Arithmetic",1,0)*$BL123:$WB123*$BL$112:$WB$112)</f>
        <v>#VALUE!</v>
      </c>
      <c r="BK123" s="109"/>
      <c r="BL123" s="301" t="e">
        <f t="shared" ref="BL123:LF123" ca="1" si="106">IF(BL$106="Turn-based",
IF($A123&lt;BL$109,0,IF(MOD($A123,BL$109)&lt;BL$110,1,0)),
1)*MIN(ROUNDUP(MAX(0,RAND()-(1-BL$107)),0),1)*(IF(BL$108&lt;0,1+BL$108,BL$108))</f>
        <v>#VALUE!</v>
      </c>
      <c r="BM123" s="301" t="e">
        <f t="shared" ca="1" si="106"/>
        <v>#VALUE!</v>
      </c>
      <c r="BN123" s="301" t="e">
        <f t="shared" ca="1" si="106"/>
        <v>#VALUE!</v>
      </c>
      <c r="BO123" s="301" t="e">
        <f t="shared" ca="1" si="106"/>
        <v>#VALUE!</v>
      </c>
      <c r="BP123" s="301" t="e">
        <f t="shared" ca="1" si="106"/>
        <v>#VALUE!</v>
      </c>
      <c r="BQ123" s="301" t="e">
        <f t="shared" ca="1" si="106"/>
        <v>#VALUE!</v>
      </c>
      <c r="BR123" s="301" t="e">
        <f t="shared" ca="1" si="106"/>
        <v>#VALUE!</v>
      </c>
      <c r="BS123" s="301" t="e">
        <f t="shared" ca="1" si="106"/>
        <v>#VALUE!</v>
      </c>
      <c r="BT123" s="301" t="e">
        <f t="shared" ca="1" si="106"/>
        <v>#VALUE!</v>
      </c>
      <c r="BU123" s="301" t="e">
        <f t="shared" ca="1" si="106"/>
        <v>#VALUE!</v>
      </c>
      <c r="BV123" s="301" t="e">
        <f t="shared" ca="1" si="106"/>
        <v>#VALUE!</v>
      </c>
      <c r="BW123" s="301" t="e">
        <f t="shared" ca="1" si="106"/>
        <v>#VALUE!</v>
      </c>
      <c r="BX123" s="301" t="e">
        <f t="shared" ca="1" si="106"/>
        <v>#VALUE!</v>
      </c>
      <c r="BY123" s="301" t="e">
        <f t="shared" ca="1" si="106"/>
        <v>#VALUE!</v>
      </c>
      <c r="BZ123" s="301" t="e">
        <f t="shared" ca="1" si="106"/>
        <v>#VALUE!</v>
      </c>
      <c r="CA123" s="301" t="e">
        <f t="shared" ca="1" si="106"/>
        <v>#VALUE!</v>
      </c>
      <c r="CB123" s="301" t="e">
        <f t="shared" ca="1" si="106"/>
        <v>#VALUE!</v>
      </c>
      <c r="CC123" s="301" t="e">
        <f t="shared" ca="1" si="106"/>
        <v>#VALUE!</v>
      </c>
      <c r="CD123" s="301" t="e">
        <f t="shared" ca="1" si="106"/>
        <v>#VALUE!</v>
      </c>
      <c r="CE123" s="301" t="e">
        <f t="shared" ca="1" si="106"/>
        <v>#VALUE!</v>
      </c>
      <c r="CF123" s="301" t="e">
        <f t="shared" ca="1" si="106"/>
        <v>#VALUE!</v>
      </c>
      <c r="CG123" s="301" t="e">
        <f t="shared" ca="1" si="106"/>
        <v>#VALUE!</v>
      </c>
      <c r="CH123" s="301" t="e">
        <f t="shared" ca="1" si="106"/>
        <v>#VALUE!</v>
      </c>
      <c r="CI123" s="301" t="e">
        <f t="shared" ca="1" si="106"/>
        <v>#VALUE!</v>
      </c>
      <c r="CJ123" s="301" t="e">
        <f t="shared" ca="1" si="106"/>
        <v>#VALUE!</v>
      </c>
      <c r="CK123" s="301" t="e">
        <f t="shared" ca="1" si="106"/>
        <v>#VALUE!</v>
      </c>
      <c r="CL123" s="301" t="e">
        <f t="shared" ca="1" si="106"/>
        <v>#VALUE!</v>
      </c>
      <c r="CM123" s="301" t="e">
        <f t="shared" ca="1" si="106"/>
        <v>#VALUE!</v>
      </c>
      <c r="CN123" s="301" t="e">
        <f t="shared" ca="1" si="106"/>
        <v>#VALUE!</v>
      </c>
      <c r="CO123" s="301" t="e">
        <f t="shared" ca="1" si="106"/>
        <v>#VALUE!</v>
      </c>
      <c r="CP123" s="301" t="e">
        <f t="shared" ca="1" si="106"/>
        <v>#VALUE!</v>
      </c>
      <c r="CQ123" s="301" t="e">
        <f t="shared" ca="1" si="106"/>
        <v>#VALUE!</v>
      </c>
      <c r="CR123" s="301" t="e">
        <f t="shared" ca="1" si="106"/>
        <v>#VALUE!</v>
      </c>
      <c r="CS123" s="301" t="e">
        <f t="shared" ca="1" si="106"/>
        <v>#VALUE!</v>
      </c>
      <c r="CT123" s="301" t="e">
        <f t="shared" ca="1" si="106"/>
        <v>#VALUE!</v>
      </c>
      <c r="CU123" s="301" t="e">
        <f t="shared" ca="1" si="106"/>
        <v>#VALUE!</v>
      </c>
      <c r="CV123" s="301" t="e">
        <f t="shared" ca="1" si="106"/>
        <v>#VALUE!</v>
      </c>
      <c r="CW123" s="301" t="e">
        <f t="shared" ca="1" si="106"/>
        <v>#VALUE!</v>
      </c>
      <c r="CX123" s="301" t="e">
        <f t="shared" ca="1" si="106"/>
        <v>#VALUE!</v>
      </c>
      <c r="CY123" s="301" t="e">
        <f t="shared" ca="1" si="106"/>
        <v>#VALUE!</v>
      </c>
      <c r="CZ123" s="301" t="e">
        <f t="shared" ca="1" si="106"/>
        <v>#VALUE!</v>
      </c>
      <c r="DA123" s="301" t="e">
        <f t="shared" ca="1" si="106"/>
        <v>#VALUE!</v>
      </c>
      <c r="DB123" s="301" t="e">
        <f t="shared" ca="1" si="106"/>
        <v>#VALUE!</v>
      </c>
      <c r="DC123" s="301" t="e">
        <f t="shared" ca="1" si="106"/>
        <v>#VALUE!</v>
      </c>
      <c r="DD123" s="301" t="e">
        <f t="shared" ca="1" si="106"/>
        <v>#VALUE!</v>
      </c>
      <c r="DE123" s="301" t="e">
        <f t="shared" ca="1" si="106"/>
        <v>#VALUE!</v>
      </c>
      <c r="DF123" s="301" t="e">
        <f t="shared" ca="1" si="106"/>
        <v>#VALUE!</v>
      </c>
      <c r="DG123" s="301" t="e">
        <f t="shared" ca="1" si="106"/>
        <v>#VALUE!</v>
      </c>
      <c r="DH123" s="301" t="e">
        <f t="shared" ca="1" si="106"/>
        <v>#VALUE!</v>
      </c>
      <c r="DI123" s="301" t="e">
        <f t="shared" ca="1" si="106"/>
        <v>#VALUE!</v>
      </c>
      <c r="DJ123" s="301" t="e">
        <f t="shared" ca="1" si="106"/>
        <v>#VALUE!</v>
      </c>
      <c r="DK123" s="301" t="e">
        <f t="shared" ca="1" si="106"/>
        <v>#VALUE!</v>
      </c>
      <c r="DL123" s="301" t="e">
        <f t="shared" ca="1" si="106"/>
        <v>#VALUE!</v>
      </c>
      <c r="DM123" s="301" t="e">
        <f t="shared" ca="1" si="106"/>
        <v>#VALUE!</v>
      </c>
      <c r="DN123" s="301" t="e">
        <f t="shared" ca="1" si="106"/>
        <v>#VALUE!</v>
      </c>
      <c r="DO123" s="301" t="e">
        <f t="shared" ca="1" si="106"/>
        <v>#VALUE!</v>
      </c>
      <c r="DP123" s="301" t="e">
        <f t="shared" ca="1" si="106"/>
        <v>#VALUE!</v>
      </c>
      <c r="DQ123" s="301" t="e">
        <f t="shared" ca="1" si="106"/>
        <v>#VALUE!</v>
      </c>
      <c r="DR123" s="301" t="e">
        <f t="shared" ca="1" si="106"/>
        <v>#VALUE!</v>
      </c>
      <c r="DS123" s="301" t="e">
        <f t="shared" ca="1" si="106"/>
        <v>#VALUE!</v>
      </c>
      <c r="DT123" s="301" t="e">
        <f t="shared" ca="1" si="106"/>
        <v>#VALUE!</v>
      </c>
      <c r="DU123" s="301" t="e">
        <f t="shared" ca="1" si="106"/>
        <v>#VALUE!</v>
      </c>
      <c r="DV123" s="301" t="e">
        <f t="shared" ca="1" si="106"/>
        <v>#VALUE!</v>
      </c>
      <c r="DW123" s="301" t="e">
        <f t="shared" ca="1" si="106"/>
        <v>#VALUE!</v>
      </c>
      <c r="DX123" s="301" t="e">
        <f t="shared" ca="1" si="106"/>
        <v>#VALUE!</v>
      </c>
      <c r="DY123" s="301" t="e">
        <f t="shared" ca="1" si="106"/>
        <v>#VALUE!</v>
      </c>
      <c r="DZ123" s="301" t="e">
        <f t="shared" ca="1" si="106"/>
        <v>#VALUE!</v>
      </c>
      <c r="EA123" s="301" t="e">
        <f t="shared" ca="1" si="106"/>
        <v>#VALUE!</v>
      </c>
      <c r="EB123" s="301" t="e">
        <f t="shared" ca="1" si="106"/>
        <v>#VALUE!</v>
      </c>
      <c r="EC123" s="301" t="e">
        <f t="shared" ca="1" si="106"/>
        <v>#VALUE!</v>
      </c>
      <c r="ED123" s="301" t="e">
        <f t="shared" ca="1" si="106"/>
        <v>#VALUE!</v>
      </c>
      <c r="EE123" s="301" t="e">
        <f t="shared" ca="1" si="106"/>
        <v>#VALUE!</v>
      </c>
      <c r="EF123" s="301" t="e">
        <f t="shared" ca="1" si="106"/>
        <v>#VALUE!</v>
      </c>
      <c r="EG123" s="301" t="e">
        <f t="shared" ca="1" si="106"/>
        <v>#VALUE!</v>
      </c>
      <c r="EH123" s="301" t="e">
        <f t="shared" ca="1" si="106"/>
        <v>#VALUE!</v>
      </c>
      <c r="EI123" s="301" t="e">
        <f t="shared" ca="1" si="106"/>
        <v>#VALUE!</v>
      </c>
      <c r="EJ123" s="301" t="e">
        <f t="shared" ca="1" si="106"/>
        <v>#VALUE!</v>
      </c>
      <c r="EK123" s="301" t="e">
        <f t="shared" ca="1" si="106"/>
        <v>#VALUE!</v>
      </c>
      <c r="EL123" s="301" t="e">
        <f t="shared" ca="1" si="106"/>
        <v>#VALUE!</v>
      </c>
      <c r="EM123" s="301" t="e">
        <f t="shared" ca="1" si="106"/>
        <v>#VALUE!</v>
      </c>
      <c r="EN123" s="301" t="e">
        <f t="shared" ca="1" si="106"/>
        <v>#VALUE!</v>
      </c>
      <c r="EO123" s="301" t="e">
        <f t="shared" ca="1" si="106"/>
        <v>#VALUE!</v>
      </c>
      <c r="EP123" s="301" t="e">
        <f t="shared" ca="1" si="106"/>
        <v>#VALUE!</v>
      </c>
      <c r="EQ123" s="301" t="e">
        <f t="shared" ca="1" si="106"/>
        <v>#VALUE!</v>
      </c>
      <c r="ER123" s="301" t="e">
        <f t="shared" ca="1" si="106"/>
        <v>#VALUE!</v>
      </c>
      <c r="ES123" s="301" t="e">
        <f t="shared" ca="1" si="106"/>
        <v>#VALUE!</v>
      </c>
      <c r="ET123" s="301" t="e">
        <f t="shared" ca="1" si="106"/>
        <v>#VALUE!</v>
      </c>
      <c r="EU123" s="301" t="e">
        <f t="shared" ca="1" si="106"/>
        <v>#VALUE!</v>
      </c>
      <c r="EV123" s="301" t="e">
        <f t="shared" ca="1" si="106"/>
        <v>#VALUE!</v>
      </c>
      <c r="EW123" s="301" t="e">
        <f t="shared" ca="1" si="106"/>
        <v>#VALUE!</v>
      </c>
      <c r="EX123" s="301" t="e">
        <f t="shared" ca="1" si="106"/>
        <v>#VALUE!</v>
      </c>
      <c r="EY123" s="301" t="e">
        <f t="shared" ca="1" si="106"/>
        <v>#VALUE!</v>
      </c>
      <c r="EZ123" s="301" t="e">
        <f t="shared" ca="1" si="106"/>
        <v>#VALUE!</v>
      </c>
      <c r="FA123" s="301" t="e">
        <f t="shared" ca="1" si="106"/>
        <v>#VALUE!</v>
      </c>
      <c r="FB123" s="301" t="e">
        <f t="shared" ca="1" si="106"/>
        <v>#VALUE!</v>
      </c>
      <c r="FC123" s="301" t="e">
        <f t="shared" ca="1" si="106"/>
        <v>#VALUE!</v>
      </c>
      <c r="FD123" s="301" t="e">
        <f t="shared" ca="1" si="106"/>
        <v>#VALUE!</v>
      </c>
      <c r="FE123" s="301" t="e">
        <f t="shared" ca="1" si="106"/>
        <v>#VALUE!</v>
      </c>
      <c r="FF123" s="301" t="e">
        <f t="shared" ca="1" si="106"/>
        <v>#VALUE!</v>
      </c>
      <c r="FG123" s="301" t="e">
        <f t="shared" ca="1" si="106"/>
        <v>#VALUE!</v>
      </c>
      <c r="FH123" s="301" t="e">
        <f t="shared" ca="1" si="106"/>
        <v>#VALUE!</v>
      </c>
      <c r="FI123" s="301" t="e">
        <f t="shared" ca="1" si="106"/>
        <v>#VALUE!</v>
      </c>
      <c r="FJ123" s="301" t="e">
        <f t="shared" ca="1" si="106"/>
        <v>#VALUE!</v>
      </c>
      <c r="FK123" s="301" t="e">
        <f t="shared" ca="1" si="106"/>
        <v>#VALUE!</v>
      </c>
      <c r="FL123" s="301" t="e">
        <f t="shared" ca="1" si="106"/>
        <v>#VALUE!</v>
      </c>
      <c r="FM123" s="301" t="e">
        <f t="shared" ca="1" si="106"/>
        <v>#VALUE!</v>
      </c>
      <c r="FN123" s="301" t="e">
        <f t="shared" ca="1" si="106"/>
        <v>#VALUE!</v>
      </c>
      <c r="FO123" s="301" t="e">
        <f t="shared" ca="1" si="106"/>
        <v>#VALUE!</v>
      </c>
      <c r="FP123" s="301" t="e">
        <f t="shared" ca="1" si="106"/>
        <v>#VALUE!</v>
      </c>
      <c r="FQ123" s="301" t="e">
        <f t="shared" ca="1" si="106"/>
        <v>#VALUE!</v>
      </c>
      <c r="FR123" s="301" t="e">
        <f t="shared" ca="1" si="106"/>
        <v>#VALUE!</v>
      </c>
      <c r="FS123" s="301" t="e">
        <f t="shared" ca="1" si="106"/>
        <v>#VALUE!</v>
      </c>
      <c r="FT123" s="301" t="e">
        <f t="shared" ca="1" si="106"/>
        <v>#VALUE!</v>
      </c>
      <c r="FU123" s="301" t="e">
        <f t="shared" ca="1" si="106"/>
        <v>#VALUE!</v>
      </c>
      <c r="FV123" s="301" t="e">
        <f t="shared" ca="1" si="106"/>
        <v>#VALUE!</v>
      </c>
      <c r="FW123" s="301" t="e">
        <f t="shared" ca="1" si="106"/>
        <v>#VALUE!</v>
      </c>
      <c r="FX123" s="301" t="e">
        <f t="shared" ca="1" si="106"/>
        <v>#VALUE!</v>
      </c>
      <c r="FY123" s="301" t="e">
        <f t="shared" ca="1" si="106"/>
        <v>#VALUE!</v>
      </c>
      <c r="FZ123" s="301" t="e">
        <f t="shared" ca="1" si="106"/>
        <v>#VALUE!</v>
      </c>
      <c r="GA123" s="301" t="e">
        <f t="shared" ca="1" si="106"/>
        <v>#VALUE!</v>
      </c>
      <c r="GB123" s="301" t="e">
        <f t="shared" ca="1" si="106"/>
        <v>#VALUE!</v>
      </c>
      <c r="GC123" s="301" t="e">
        <f t="shared" ca="1" si="106"/>
        <v>#VALUE!</v>
      </c>
      <c r="GD123" s="301" t="e">
        <f t="shared" ca="1" si="106"/>
        <v>#VALUE!</v>
      </c>
      <c r="GE123" s="301" t="e">
        <f t="shared" ca="1" si="106"/>
        <v>#VALUE!</v>
      </c>
      <c r="GF123" s="301" t="e">
        <f t="shared" ca="1" si="106"/>
        <v>#VALUE!</v>
      </c>
      <c r="GG123" s="301" t="e">
        <f t="shared" ca="1" si="106"/>
        <v>#VALUE!</v>
      </c>
      <c r="GH123" s="301" t="e">
        <f t="shared" ca="1" si="106"/>
        <v>#VALUE!</v>
      </c>
      <c r="GI123" s="301" t="e">
        <f t="shared" ca="1" si="106"/>
        <v>#VALUE!</v>
      </c>
      <c r="GJ123" s="301" t="e">
        <f t="shared" ca="1" si="106"/>
        <v>#VALUE!</v>
      </c>
      <c r="GK123" s="301" t="e">
        <f t="shared" ca="1" si="106"/>
        <v>#VALUE!</v>
      </c>
      <c r="GL123" s="301" t="e">
        <f t="shared" ca="1" si="106"/>
        <v>#VALUE!</v>
      </c>
      <c r="GM123" s="301" t="e">
        <f t="shared" ca="1" si="106"/>
        <v>#VALUE!</v>
      </c>
      <c r="GN123" s="301" t="e">
        <f t="shared" ca="1" si="106"/>
        <v>#VALUE!</v>
      </c>
      <c r="GO123" s="301" t="e">
        <f t="shared" ca="1" si="106"/>
        <v>#VALUE!</v>
      </c>
      <c r="GP123" s="301" t="e">
        <f t="shared" ca="1" si="106"/>
        <v>#VALUE!</v>
      </c>
      <c r="GQ123" s="301" t="e">
        <f t="shared" ca="1" si="106"/>
        <v>#VALUE!</v>
      </c>
      <c r="GR123" s="301" t="e">
        <f t="shared" ca="1" si="106"/>
        <v>#VALUE!</v>
      </c>
      <c r="GS123" s="301" t="e">
        <f t="shared" ca="1" si="106"/>
        <v>#VALUE!</v>
      </c>
      <c r="GT123" s="301" t="e">
        <f t="shared" ca="1" si="106"/>
        <v>#VALUE!</v>
      </c>
      <c r="GU123" s="301" t="e">
        <f t="shared" ca="1" si="106"/>
        <v>#VALUE!</v>
      </c>
      <c r="GV123" s="301" t="e">
        <f t="shared" ca="1" si="106"/>
        <v>#VALUE!</v>
      </c>
      <c r="GW123" s="301" t="e">
        <f t="shared" ca="1" si="106"/>
        <v>#VALUE!</v>
      </c>
      <c r="GX123" s="301" t="e">
        <f t="shared" ca="1" si="106"/>
        <v>#VALUE!</v>
      </c>
      <c r="GY123" s="301" t="e">
        <f t="shared" ca="1" si="106"/>
        <v>#VALUE!</v>
      </c>
      <c r="GZ123" s="301" t="e">
        <f t="shared" ca="1" si="106"/>
        <v>#VALUE!</v>
      </c>
      <c r="HA123" s="301" t="e">
        <f t="shared" ca="1" si="106"/>
        <v>#VALUE!</v>
      </c>
      <c r="HB123" s="301" t="e">
        <f t="shared" ca="1" si="106"/>
        <v>#VALUE!</v>
      </c>
      <c r="HC123" s="301" t="e">
        <f t="shared" ca="1" si="106"/>
        <v>#VALUE!</v>
      </c>
      <c r="HD123" s="301" t="e">
        <f t="shared" ca="1" si="106"/>
        <v>#VALUE!</v>
      </c>
      <c r="HE123" s="301" t="e">
        <f t="shared" ca="1" si="106"/>
        <v>#VALUE!</v>
      </c>
      <c r="HF123" s="301" t="e">
        <f t="shared" ca="1" si="106"/>
        <v>#VALUE!</v>
      </c>
      <c r="HG123" s="301" t="e">
        <f t="shared" ca="1" si="106"/>
        <v>#VALUE!</v>
      </c>
      <c r="HH123" s="301" t="e">
        <f t="shared" ca="1" si="106"/>
        <v>#VALUE!</v>
      </c>
      <c r="HI123" s="301" t="e">
        <f t="shared" ca="1" si="106"/>
        <v>#VALUE!</v>
      </c>
      <c r="HJ123" s="301" t="e">
        <f t="shared" ca="1" si="106"/>
        <v>#VALUE!</v>
      </c>
      <c r="HK123" s="301" t="e">
        <f t="shared" ca="1" si="106"/>
        <v>#VALUE!</v>
      </c>
      <c r="HL123" s="301" t="e">
        <f t="shared" ca="1" si="106"/>
        <v>#VALUE!</v>
      </c>
      <c r="HM123" s="301" t="e">
        <f t="shared" ca="1" si="106"/>
        <v>#VALUE!</v>
      </c>
      <c r="HN123" s="301" t="e">
        <f t="shared" ca="1" si="106"/>
        <v>#VALUE!</v>
      </c>
      <c r="HO123" s="301" t="e">
        <f t="shared" ca="1" si="106"/>
        <v>#VALUE!</v>
      </c>
      <c r="HP123" s="301" t="e">
        <f t="shared" ca="1" si="106"/>
        <v>#VALUE!</v>
      </c>
      <c r="HQ123" s="301" t="e">
        <f t="shared" ca="1" si="106"/>
        <v>#VALUE!</v>
      </c>
      <c r="HR123" s="301" t="e">
        <f t="shared" ca="1" si="106"/>
        <v>#VALUE!</v>
      </c>
      <c r="HS123" s="301" t="e">
        <f t="shared" ca="1" si="106"/>
        <v>#VALUE!</v>
      </c>
      <c r="HT123" s="301" t="e">
        <f t="shared" ca="1" si="106"/>
        <v>#VALUE!</v>
      </c>
      <c r="HU123" s="301" t="e">
        <f t="shared" ca="1" si="106"/>
        <v>#VALUE!</v>
      </c>
      <c r="HV123" s="301" t="e">
        <f t="shared" ca="1" si="106"/>
        <v>#VALUE!</v>
      </c>
      <c r="HW123" s="301" t="e">
        <f t="shared" ca="1" si="106"/>
        <v>#VALUE!</v>
      </c>
      <c r="HX123" s="301" t="e">
        <f t="shared" ca="1" si="106"/>
        <v>#VALUE!</v>
      </c>
      <c r="HY123" s="301" t="e">
        <f t="shared" ca="1" si="106"/>
        <v>#VALUE!</v>
      </c>
      <c r="HZ123" s="301" t="e">
        <f t="shared" ca="1" si="106"/>
        <v>#VALUE!</v>
      </c>
      <c r="IA123" s="301" t="e">
        <f t="shared" ca="1" si="106"/>
        <v>#VALUE!</v>
      </c>
      <c r="IB123" s="301" t="e">
        <f t="shared" ca="1" si="106"/>
        <v>#VALUE!</v>
      </c>
      <c r="IC123" s="301" t="e">
        <f t="shared" ca="1" si="106"/>
        <v>#VALUE!</v>
      </c>
      <c r="ID123" s="301" t="e">
        <f t="shared" ca="1" si="106"/>
        <v>#VALUE!</v>
      </c>
      <c r="IE123" s="301" t="e">
        <f t="shared" ca="1" si="106"/>
        <v>#VALUE!</v>
      </c>
      <c r="IF123" s="301" t="e">
        <f t="shared" ca="1" si="106"/>
        <v>#VALUE!</v>
      </c>
      <c r="IG123" s="301" t="e">
        <f t="shared" ca="1" si="106"/>
        <v>#VALUE!</v>
      </c>
      <c r="IH123" s="301" t="e">
        <f t="shared" ca="1" si="106"/>
        <v>#VALUE!</v>
      </c>
      <c r="II123" s="301" t="e">
        <f t="shared" ca="1" si="106"/>
        <v>#VALUE!</v>
      </c>
      <c r="IJ123" s="301" t="e">
        <f t="shared" ca="1" si="106"/>
        <v>#VALUE!</v>
      </c>
      <c r="IK123" s="301" t="e">
        <f t="shared" ca="1" si="106"/>
        <v>#VALUE!</v>
      </c>
      <c r="IL123" s="301" t="e">
        <f t="shared" ca="1" si="106"/>
        <v>#VALUE!</v>
      </c>
      <c r="IM123" s="301" t="e">
        <f t="shared" ca="1" si="106"/>
        <v>#VALUE!</v>
      </c>
      <c r="IN123" s="301" t="e">
        <f t="shared" ca="1" si="106"/>
        <v>#VALUE!</v>
      </c>
      <c r="IO123" s="301" t="e">
        <f t="shared" ca="1" si="106"/>
        <v>#VALUE!</v>
      </c>
      <c r="IP123" s="301" t="e">
        <f t="shared" ca="1" si="106"/>
        <v>#VALUE!</v>
      </c>
      <c r="IQ123" s="301" t="e">
        <f t="shared" ca="1" si="106"/>
        <v>#VALUE!</v>
      </c>
      <c r="IR123" s="301" t="e">
        <f t="shared" ca="1" si="106"/>
        <v>#VALUE!</v>
      </c>
      <c r="IS123" s="301" t="e">
        <f t="shared" ca="1" si="106"/>
        <v>#VALUE!</v>
      </c>
      <c r="IT123" s="301" t="e">
        <f t="shared" ca="1" si="106"/>
        <v>#VALUE!</v>
      </c>
      <c r="IU123" s="301" t="e">
        <f t="shared" ca="1" si="106"/>
        <v>#VALUE!</v>
      </c>
      <c r="IV123" s="301" t="e">
        <f t="shared" ca="1" si="106"/>
        <v>#VALUE!</v>
      </c>
      <c r="IW123" s="301" t="e">
        <f t="shared" ca="1" si="106"/>
        <v>#VALUE!</v>
      </c>
      <c r="IX123" s="301" t="e">
        <f t="shared" ca="1" si="106"/>
        <v>#VALUE!</v>
      </c>
      <c r="IY123" s="301" t="e">
        <f t="shared" ca="1" si="106"/>
        <v>#VALUE!</v>
      </c>
      <c r="IZ123" s="301" t="e">
        <f t="shared" ca="1" si="106"/>
        <v>#VALUE!</v>
      </c>
      <c r="JA123" s="301" t="e">
        <f t="shared" ca="1" si="106"/>
        <v>#VALUE!</v>
      </c>
      <c r="JB123" s="301" t="e">
        <f t="shared" ca="1" si="106"/>
        <v>#VALUE!</v>
      </c>
      <c r="JC123" s="301" t="e">
        <f t="shared" ca="1" si="106"/>
        <v>#VALUE!</v>
      </c>
      <c r="JD123" s="301" t="e">
        <f t="shared" ca="1" si="106"/>
        <v>#VALUE!</v>
      </c>
      <c r="JE123" s="301" t="e">
        <f t="shared" ca="1" si="106"/>
        <v>#VALUE!</v>
      </c>
      <c r="JF123" s="301" t="e">
        <f t="shared" ca="1" si="106"/>
        <v>#VALUE!</v>
      </c>
      <c r="JG123" s="301" t="e">
        <f t="shared" ca="1" si="106"/>
        <v>#VALUE!</v>
      </c>
      <c r="JH123" s="301" t="e">
        <f t="shared" ca="1" si="106"/>
        <v>#VALUE!</v>
      </c>
      <c r="JI123" s="301" t="e">
        <f t="shared" ca="1" si="106"/>
        <v>#VALUE!</v>
      </c>
      <c r="JJ123" s="301" t="e">
        <f t="shared" ca="1" si="106"/>
        <v>#VALUE!</v>
      </c>
      <c r="JK123" s="301" t="e">
        <f t="shared" ca="1" si="106"/>
        <v>#VALUE!</v>
      </c>
      <c r="JL123" s="301" t="e">
        <f t="shared" ca="1" si="106"/>
        <v>#VALUE!</v>
      </c>
      <c r="JM123" s="301" t="e">
        <f t="shared" ca="1" si="106"/>
        <v>#VALUE!</v>
      </c>
      <c r="JN123" s="301" t="e">
        <f t="shared" ca="1" si="106"/>
        <v>#VALUE!</v>
      </c>
      <c r="JO123" s="301" t="e">
        <f t="shared" ca="1" si="106"/>
        <v>#VALUE!</v>
      </c>
      <c r="JP123" s="301" t="e">
        <f t="shared" ca="1" si="106"/>
        <v>#VALUE!</v>
      </c>
      <c r="JQ123" s="301" t="e">
        <f t="shared" ca="1" si="106"/>
        <v>#VALUE!</v>
      </c>
      <c r="JR123" s="301" t="e">
        <f t="shared" ca="1" si="106"/>
        <v>#VALUE!</v>
      </c>
      <c r="JS123" s="301" t="e">
        <f t="shared" ca="1" si="106"/>
        <v>#VALUE!</v>
      </c>
      <c r="JT123" s="301" t="e">
        <f t="shared" ca="1" si="106"/>
        <v>#VALUE!</v>
      </c>
      <c r="JU123" s="301" t="e">
        <f t="shared" ca="1" si="106"/>
        <v>#VALUE!</v>
      </c>
      <c r="JV123" s="301" t="e">
        <f t="shared" ca="1" si="106"/>
        <v>#VALUE!</v>
      </c>
      <c r="JW123" s="301" t="e">
        <f t="shared" ca="1" si="106"/>
        <v>#VALUE!</v>
      </c>
      <c r="JX123" s="301" t="e">
        <f t="shared" ca="1" si="106"/>
        <v>#VALUE!</v>
      </c>
      <c r="JY123" s="301" t="e">
        <f t="shared" ca="1" si="106"/>
        <v>#VALUE!</v>
      </c>
      <c r="JZ123" s="301" t="e">
        <f t="shared" ca="1" si="106"/>
        <v>#VALUE!</v>
      </c>
      <c r="KA123" s="301" t="e">
        <f t="shared" ca="1" si="106"/>
        <v>#VALUE!</v>
      </c>
      <c r="KB123" s="301" t="e">
        <f t="shared" ca="1" si="106"/>
        <v>#VALUE!</v>
      </c>
      <c r="KC123" s="301" t="e">
        <f t="shared" ca="1" si="106"/>
        <v>#VALUE!</v>
      </c>
      <c r="KD123" s="301" t="e">
        <f t="shared" ca="1" si="106"/>
        <v>#VALUE!</v>
      </c>
      <c r="KE123" s="301" t="e">
        <f t="shared" ca="1" si="106"/>
        <v>#VALUE!</v>
      </c>
      <c r="KF123" s="301" t="e">
        <f t="shared" ca="1" si="106"/>
        <v>#VALUE!</v>
      </c>
      <c r="KG123" s="301" t="e">
        <f t="shared" ca="1" si="106"/>
        <v>#VALUE!</v>
      </c>
      <c r="KH123" s="301" t="e">
        <f t="shared" ca="1" si="106"/>
        <v>#VALUE!</v>
      </c>
      <c r="KI123" s="301" t="e">
        <f t="shared" ca="1" si="106"/>
        <v>#VALUE!</v>
      </c>
      <c r="KJ123" s="301" t="e">
        <f t="shared" ca="1" si="106"/>
        <v>#VALUE!</v>
      </c>
      <c r="KK123" s="301" t="e">
        <f t="shared" ca="1" si="106"/>
        <v>#VALUE!</v>
      </c>
      <c r="KL123" s="301" t="e">
        <f t="shared" ca="1" si="106"/>
        <v>#VALUE!</v>
      </c>
      <c r="KM123" s="301" t="e">
        <f t="shared" ca="1" si="106"/>
        <v>#VALUE!</v>
      </c>
      <c r="KN123" s="301" t="e">
        <f t="shared" ca="1" si="106"/>
        <v>#VALUE!</v>
      </c>
      <c r="KO123" s="301" t="e">
        <f t="shared" ca="1" si="106"/>
        <v>#VALUE!</v>
      </c>
      <c r="KP123" s="301" t="e">
        <f t="shared" ca="1" si="106"/>
        <v>#VALUE!</v>
      </c>
      <c r="KQ123" s="301" t="e">
        <f t="shared" ca="1" si="106"/>
        <v>#VALUE!</v>
      </c>
      <c r="KR123" s="301" t="e">
        <f t="shared" ca="1" si="106"/>
        <v>#VALUE!</v>
      </c>
      <c r="KS123" s="301" t="e">
        <f t="shared" ca="1" si="106"/>
        <v>#VALUE!</v>
      </c>
      <c r="KT123" s="301" t="e">
        <f t="shared" ca="1" si="106"/>
        <v>#VALUE!</v>
      </c>
      <c r="KU123" s="301" t="e">
        <f t="shared" ca="1" si="106"/>
        <v>#VALUE!</v>
      </c>
      <c r="KV123" s="301" t="e">
        <f t="shared" ca="1" si="106"/>
        <v>#VALUE!</v>
      </c>
      <c r="KW123" s="301" t="e">
        <f t="shared" ca="1" si="106"/>
        <v>#VALUE!</v>
      </c>
      <c r="KX123" s="301" t="e">
        <f t="shared" ca="1" si="106"/>
        <v>#VALUE!</v>
      </c>
      <c r="KY123" s="301" t="e">
        <f t="shared" ca="1" si="106"/>
        <v>#VALUE!</v>
      </c>
      <c r="KZ123" s="301" t="e">
        <f t="shared" ca="1" si="106"/>
        <v>#VALUE!</v>
      </c>
      <c r="LA123" s="301" t="e">
        <f t="shared" ca="1" si="106"/>
        <v>#VALUE!</v>
      </c>
      <c r="LB123" s="301" t="e">
        <f t="shared" ca="1" si="106"/>
        <v>#VALUE!</v>
      </c>
      <c r="LC123" s="301" t="e">
        <f t="shared" ca="1" si="106"/>
        <v>#VALUE!</v>
      </c>
      <c r="LD123" s="301" t="e">
        <f t="shared" ca="1" si="106"/>
        <v>#VALUE!</v>
      </c>
      <c r="LE123" s="301" t="e">
        <f t="shared" ca="1" si="106"/>
        <v>#VALUE!</v>
      </c>
      <c r="LF123" s="301" t="e">
        <f t="shared" ca="1" si="106"/>
        <v>#VALUE!</v>
      </c>
      <c r="LG123" s="301" t="e">
        <f t="shared" ref="LG123:VA123" ca="1" si="107">IF(LG$106="Turn-based",
IF($A123&lt;LG$109,0,IF(MOD($A123,LG$109)&lt;LG$110,1,0)),
1)*MIN(ROUNDUP(MAX(0,RAND()-(1-LG$107)),0),1)*(IF(LG$108&lt;0,1+LG$108,LG$108))</f>
        <v>#VALUE!</v>
      </c>
      <c r="LH123" s="301" t="e">
        <f t="shared" ca="1" si="107"/>
        <v>#VALUE!</v>
      </c>
      <c r="LI123" s="301" t="e">
        <f t="shared" ca="1" si="107"/>
        <v>#VALUE!</v>
      </c>
      <c r="LJ123" s="301" t="e">
        <f t="shared" ca="1" si="107"/>
        <v>#VALUE!</v>
      </c>
      <c r="LK123" s="301" t="e">
        <f t="shared" ca="1" si="107"/>
        <v>#VALUE!</v>
      </c>
      <c r="LL123" s="301" t="e">
        <f t="shared" ca="1" si="107"/>
        <v>#VALUE!</v>
      </c>
      <c r="LM123" s="301" t="e">
        <f t="shared" ca="1" si="107"/>
        <v>#VALUE!</v>
      </c>
      <c r="LN123" s="301" t="e">
        <f t="shared" ca="1" si="107"/>
        <v>#VALUE!</v>
      </c>
      <c r="LO123" s="301" t="e">
        <f t="shared" ca="1" si="107"/>
        <v>#VALUE!</v>
      </c>
      <c r="LP123" s="301" t="e">
        <f t="shared" ca="1" si="107"/>
        <v>#VALUE!</v>
      </c>
      <c r="LQ123" s="301" t="e">
        <f t="shared" ca="1" si="107"/>
        <v>#VALUE!</v>
      </c>
      <c r="LR123" s="301" t="e">
        <f t="shared" ca="1" si="107"/>
        <v>#VALUE!</v>
      </c>
      <c r="LS123" s="301" t="e">
        <f t="shared" ca="1" si="107"/>
        <v>#VALUE!</v>
      </c>
      <c r="LT123" s="301" t="e">
        <f t="shared" ca="1" si="107"/>
        <v>#VALUE!</v>
      </c>
      <c r="LU123" s="301" t="e">
        <f t="shared" ca="1" si="107"/>
        <v>#VALUE!</v>
      </c>
      <c r="LV123" s="301" t="e">
        <f t="shared" ca="1" si="107"/>
        <v>#VALUE!</v>
      </c>
      <c r="LW123" s="301" t="e">
        <f t="shared" ca="1" si="107"/>
        <v>#VALUE!</v>
      </c>
      <c r="LX123" s="301" t="e">
        <f t="shared" ca="1" si="107"/>
        <v>#VALUE!</v>
      </c>
      <c r="LY123" s="301" t="e">
        <f t="shared" ca="1" si="107"/>
        <v>#VALUE!</v>
      </c>
      <c r="LZ123" s="301" t="e">
        <f t="shared" ca="1" si="107"/>
        <v>#VALUE!</v>
      </c>
      <c r="MA123" s="301" t="e">
        <f t="shared" ca="1" si="107"/>
        <v>#VALUE!</v>
      </c>
      <c r="MB123" s="301" t="e">
        <f t="shared" ca="1" si="107"/>
        <v>#VALUE!</v>
      </c>
      <c r="MC123" s="301" t="e">
        <f t="shared" ca="1" si="107"/>
        <v>#VALUE!</v>
      </c>
      <c r="MD123" s="301" t="e">
        <f t="shared" ca="1" si="107"/>
        <v>#VALUE!</v>
      </c>
      <c r="ME123" s="301" t="e">
        <f t="shared" ca="1" si="107"/>
        <v>#VALUE!</v>
      </c>
      <c r="MF123" s="301" t="e">
        <f t="shared" ca="1" si="107"/>
        <v>#VALUE!</v>
      </c>
      <c r="MG123" s="301" t="e">
        <f t="shared" ca="1" si="107"/>
        <v>#VALUE!</v>
      </c>
      <c r="MH123" s="301" t="e">
        <f t="shared" ca="1" si="107"/>
        <v>#VALUE!</v>
      </c>
      <c r="MI123" s="301" t="e">
        <f t="shared" ca="1" si="107"/>
        <v>#VALUE!</v>
      </c>
      <c r="MJ123" s="301" t="e">
        <f t="shared" ca="1" si="107"/>
        <v>#VALUE!</v>
      </c>
      <c r="MK123" s="301" t="e">
        <f t="shared" ca="1" si="107"/>
        <v>#VALUE!</v>
      </c>
      <c r="ML123" s="301" t="e">
        <f t="shared" ca="1" si="107"/>
        <v>#VALUE!</v>
      </c>
      <c r="MM123" s="301" t="e">
        <f t="shared" ca="1" si="107"/>
        <v>#VALUE!</v>
      </c>
      <c r="MN123" s="301" t="e">
        <f t="shared" ca="1" si="107"/>
        <v>#VALUE!</v>
      </c>
      <c r="MO123" s="301" t="e">
        <f t="shared" ca="1" si="107"/>
        <v>#VALUE!</v>
      </c>
      <c r="MP123" s="301" t="e">
        <f t="shared" ca="1" si="107"/>
        <v>#VALUE!</v>
      </c>
      <c r="MQ123" s="301" t="e">
        <f t="shared" ca="1" si="107"/>
        <v>#VALUE!</v>
      </c>
      <c r="MR123" s="301" t="e">
        <f t="shared" ca="1" si="107"/>
        <v>#VALUE!</v>
      </c>
      <c r="MS123" s="301" t="e">
        <f t="shared" ca="1" si="107"/>
        <v>#VALUE!</v>
      </c>
      <c r="MT123" s="301" t="e">
        <f t="shared" ca="1" si="107"/>
        <v>#VALUE!</v>
      </c>
      <c r="MU123" s="301" t="e">
        <f t="shared" ca="1" si="107"/>
        <v>#VALUE!</v>
      </c>
      <c r="MV123" s="301" t="e">
        <f t="shared" ca="1" si="107"/>
        <v>#VALUE!</v>
      </c>
      <c r="MW123" s="301" t="e">
        <f t="shared" ca="1" si="107"/>
        <v>#VALUE!</v>
      </c>
      <c r="MX123" s="301" t="e">
        <f t="shared" ca="1" si="107"/>
        <v>#VALUE!</v>
      </c>
      <c r="MY123" s="301" t="e">
        <f t="shared" ca="1" si="107"/>
        <v>#VALUE!</v>
      </c>
      <c r="MZ123" s="301" t="e">
        <f t="shared" ca="1" si="107"/>
        <v>#VALUE!</v>
      </c>
      <c r="NA123" s="301" t="e">
        <f t="shared" ca="1" si="107"/>
        <v>#VALUE!</v>
      </c>
      <c r="NB123" s="301" t="e">
        <f t="shared" ca="1" si="107"/>
        <v>#VALUE!</v>
      </c>
      <c r="NC123" s="301" t="e">
        <f t="shared" ca="1" si="107"/>
        <v>#VALUE!</v>
      </c>
      <c r="ND123" s="301" t="e">
        <f t="shared" ca="1" si="107"/>
        <v>#VALUE!</v>
      </c>
      <c r="NE123" s="301" t="e">
        <f t="shared" ca="1" si="107"/>
        <v>#VALUE!</v>
      </c>
      <c r="NF123" s="301" t="e">
        <f t="shared" ca="1" si="107"/>
        <v>#VALUE!</v>
      </c>
      <c r="NG123" s="301" t="e">
        <f t="shared" ca="1" si="107"/>
        <v>#VALUE!</v>
      </c>
      <c r="NH123" s="301" t="e">
        <f t="shared" ca="1" si="107"/>
        <v>#VALUE!</v>
      </c>
      <c r="NI123" s="301" t="e">
        <f t="shared" ca="1" si="107"/>
        <v>#VALUE!</v>
      </c>
      <c r="NJ123" s="301" t="e">
        <f t="shared" ca="1" si="107"/>
        <v>#VALUE!</v>
      </c>
      <c r="NK123" s="301" t="e">
        <f t="shared" ca="1" si="107"/>
        <v>#VALUE!</v>
      </c>
      <c r="NL123" s="301" t="e">
        <f t="shared" ca="1" si="107"/>
        <v>#VALUE!</v>
      </c>
      <c r="NM123" s="301" t="e">
        <f t="shared" ca="1" si="107"/>
        <v>#VALUE!</v>
      </c>
      <c r="NN123" s="301" t="e">
        <f t="shared" ca="1" si="107"/>
        <v>#VALUE!</v>
      </c>
      <c r="NO123" s="301" t="e">
        <f t="shared" ca="1" si="107"/>
        <v>#VALUE!</v>
      </c>
      <c r="NP123" s="301" t="e">
        <f t="shared" ca="1" si="107"/>
        <v>#VALUE!</v>
      </c>
      <c r="NQ123" s="301" t="e">
        <f t="shared" ca="1" si="107"/>
        <v>#VALUE!</v>
      </c>
      <c r="NR123" s="301" t="e">
        <f t="shared" ca="1" si="107"/>
        <v>#VALUE!</v>
      </c>
      <c r="NS123" s="301" t="e">
        <f t="shared" ca="1" si="107"/>
        <v>#VALUE!</v>
      </c>
      <c r="NT123" s="301" t="e">
        <f t="shared" ca="1" si="107"/>
        <v>#VALUE!</v>
      </c>
      <c r="NU123" s="301" t="e">
        <f t="shared" ca="1" si="107"/>
        <v>#VALUE!</v>
      </c>
      <c r="NV123" s="301" t="e">
        <f t="shared" ca="1" si="107"/>
        <v>#VALUE!</v>
      </c>
      <c r="NW123" s="301" t="e">
        <f t="shared" ca="1" si="107"/>
        <v>#VALUE!</v>
      </c>
      <c r="NX123" s="301" t="e">
        <f t="shared" ca="1" si="107"/>
        <v>#VALUE!</v>
      </c>
      <c r="NY123" s="301" t="e">
        <f t="shared" ca="1" si="107"/>
        <v>#VALUE!</v>
      </c>
      <c r="NZ123" s="301" t="e">
        <f t="shared" ca="1" si="107"/>
        <v>#VALUE!</v>
      </c>
      <c r="OA123" s="301" t="e">
        <f t="shared" ca="1" si="107"/>
        <v>#VALUE!</v>
      </c>
      <c r="OB123" s="301" t="e">
        <f t="shared" ca="1" si="107"/>
        <v>#VALUE!</v>
      </c>
      <c r="OC123" s="301" t="e">
        <f t="shared" ca="1" si="107"/>
        <v>#VALUE!</v>
      </c>
      <c r="OD123" s="301" t="e">
        <f t="shared" ca="1" si="107"/>
        <v>#VALUE!</v>
      </c>
      <c r="OE123" s="301" t="e">
        <f t="shared" ca="1" si="107"/>
        <v>#VALUE!</v>
      </c>
      <c r="OF123" s="301" t="e">
        <f t="shared" ca="1" si="107"/>
        <v>#VALUE!</v>
      </c>
      <c r="OG123" s="301" t="e">
        <f t="shared" ca="1" si="107"/>
        <v>#VALUE!</v>
      </c>
      <c r="OH123" s="301" t="e">
        <f t="shared" ca="1" si="107"/>
        <v>#VALUE!</v>
      </c>
      <c r="OI123" s="301" t="e">
        <f t="shared" ca="1" si="107"/>
        <v>#VALUE!</v>
      </c>
      <c r="OJ123" s="301" t="e">
        <f t="shared" ca="1" si="107"/>
        <v>#VALUE!</v>
      </c>
      <c r="OK123" s="301" t="e">
        <f t="shared" ca="1" si="107"/>
        <v>#VALUE!</v>
      </c>
      <c r="OL123" s="301" t="e">
        <f t="shared" ca="1" si="107"/>
        <v>#VALUE!</v>
      </c>
      <c r="OM123" s="301" t="e">
        <f t="shared" ca="1" si="107"/>
        <v>#VALUE!</v>
      </c>
      <c r="ON123" s="301" t="e">
        <f t="shared" ca="1" si="107"/>
        <v>#VALUE!</v>
      </c>
      <c r="OO123" s="301" t="e">
        <f t="shared" ca="1" si="107"/>
        <v>#VALUE!</v>
      </c>
      <c r="OP123" s="301" t="e">
        <f t="shared" ca="1" si="107"/>
        <v>#VALUE!</v>
      </c>
      <c r="OQ123" s="301" t="e">
        <f t="shared" ca="1" si="107"/>
        <v>#VALUE!</v>
      </c>
      <c r="OR123" s="301" t="e">
        <f t="shared" ca="1" si="107"/>
        <v>#VALUE!</v>
      </c>
      <c r="OS123" s="301" t="e">
        <f t="shared" ca="1" si="107"/>
        <v>#VALUE!</v>
      </c>
      <c r="OT123" s="301" t="e">
        <f t="shared" ca="1" si="107"/>
        <v>#VALUE!</v>
      </c>
      <c r="OU123" s="301" t="e">
        <f t="shared" ca="1" si="107"/>
        <v>#VALUE!</v>
      </c>
      <c r="OV123" s="301" t="e">
        <f t="shared" ca="1" si="107"/>
        <v>#VALUE!</v>
      </c>
      <c r="OW123" s="301" t="e">
        <f t="shared" ca="1" si="107"/>
        <v>#VALUE!</v>
      </c>
      <c r="OX123" s="301" t="e">
        <f t="shared" ca="1" si="107"/>
        <v>#VALUE!</v>
      </c>
      <c r="OY123" s="301" t="e">
        <f t="shared" ca="1" si="107"/>
        <v>#VALUE!</v>
      </c>
      <c r="OZ123" s="301" t="e">
        <f t="shared" ca="1" si="107"/>
        <v>#VALUE!</v>
      </c>
      <c r="PA123" s="301" t="e">
        <f t="shared" ca="1" si="107"/>
        <v>#VALUE!</v>
      </c>
      <c r="PB123" s="301" t="e">
        <f t="shared" ca="1" si="107"/>
        <v>#VALUE!</v>
      </c>
      <c r="PC123" s="301" t="e">
        <f t="shared" ca="1" si="107"/>
        <v>#VALUE!</v>
      </c>
      <c r="PD123" s="301" t="e">
        <f t="shared" ca="1" si="107"/>
        <v>#VALUE!</v>
      </c>
      <c r="PE123" s="301" t="e">
        <f t="shared" ca="1" si="107"/>
        <v>#VALUE!</v>
      </c>
      <c r="PF123" s="301" t="e">
        <f t="shared" ca="1" si="107"/>
        <v>#VALUE!</v>
      </c>
      <c r="PG123" s="301" t="e">
        <f t="shared" ca="1" si="107"/>
        <v>#VALUE!</v>
      </c>
      <c r="PH123" s="301" t="e">
        <f t="shared" ca="1" si="107"/>
        <v>#VALUE!</v>
      </c>
      <c r="PI123" s="301" t="e">
        <f t="shared" ca="1" si="107"/>
        <v>#VALUE!</v>
      </c>
      <c r="PJ123" s="301" t="e">
        <f t="shared" ca="1" si="107"/>
        <v>#VALUE!</v>
      </c>
      <c r="PK123" s="301" t="e">
        <f t="shared" ca="1" si="107"/>
        <v>#VALUE!</v>
      </c>
      <c r="PL123" s="301" t="e">
        <f t="shared" ca="1" si="107"/>
        <v>#VALUE!</v>
      </c>
      <c r="PM123" s="301" t="e">
        <f t="shared" ca="1" si="107"/>
        <v>#VALUE!</v>
      </c>
      <c r="PN123" s="301" t="e">
        <f t="shared" ca="1" si="107"/>
        <v>#VALUE!</v>
      </c>
      <c r="PO123" s="301" t="e">
        <f t="shared" ca="1" si="107"/>
        <v>#VALUE!</v>
      </c>
      <c r="PP123" s="301" t="e">
        <f t="shared" ca="1" si="107"/>
        <v>#VALUE!</v>
      </c>
      <c r="PQ123" s="301" t="e">
        <f t="shared" ca="1" si="107"/>
        <v>#VALUE!</v>
      </c>
      <c r="PR123" s="301" t="e">
        <f t="shared" ca="1" si="107"/>
        <v>#VALUE!</v>
      </c>
      <c r="PS123" s="301" t="e">
        <f t="shared" ca="1" si="107"/>
        <v>#VALUE!</v>
      </c>
      <c r="PT123" s="301" t="e">
        <f t="shared" ca="1" si="107"/>
        <v>#VALUE!</v>
      </c>
      <c r="PU123" s="301" t="e">
        <f t="shared" ca="1" si="107"/>
        <v>#VALUE!</v>
      </c>
      <c r="PV123" s="301" t="e">
        <f t="shared" ca="1" si="107"/>
        <v>#VALUE!</v>
      </c>
      <c r="PW123" s="301" t="e">
        <f t="shared" ca="1" si="107"/>
        <v>#VALUE!</v>
      </c>
      <c r="PX123" s="301" t="e">
        <f t="shared" ca="1" si="107"/>
        <v>#VALUE!</v>
      </c>
      <c r="PY123" s="301" t="e">
        <f t="shared" ca="1" si="107"/>
        <v>#VALUE!</v>
      </c>
      <c r="PZ123" s="301" t="e">
        <f t="shared" ca="1" si="107"/>
        <v>#VALUE!</v>
      </c>
      <c r="QA123" s="301" t="e">
        <f t="shared" ca="1" si="107"/>
        <v>#VALUE!</v>
      </c>
      <c r="QB123" s="301" t="e">
        <f t="shared" ca="1" si="107"/>
        <v>#VALUE!</v>
      </c>
      <c r="QC123" s="301" t="e">
        <f t="shared" ca="1" si="107"/>
        <v>#VALUE!</v>
      </c>
      <c r="QD123" s="301" t="e">
        <f t="shared" ca="1" si="107"/>
        <v>#VALUE!</v>
      </c>
      <c r="QE123" s="301" t="e">
        <f t="shared" ca="1" si="107"/>
        <v>#VALUE!</v>
      </c>
      <c r="QF123" s="301" t="e">
        <f t="shared" ca="1" si="107"/>
        <v>#VALUE!</v>
      </c>
      <c r="QG123" s="301" t="e">
        <f t="shared" ca="1" si="107"/>
        <v>#VALUE!</v>
      </c>
      <c r="QH123" s="301" t="e">
        <f t="shared" ca="1" si="107"/>
        <v>#VALUE!</v>
      </c>
      <c r="QI123" s="301" t="e">
        <f t="shared" ca="1" si="107"/>
        <v>#VALUE!</v>
      </c>
      <c r="QJ123" s="301" t="e">
        <f t="shared" ca="1" si="107"/>
        <v>#VALUE!</v>
      </c>
      <c r="QK123" s="301" t="e">
        <f t="shared" ca="1" si="107"/>
        <v>#VALUE!</v>
      </c>
      <c r="QL123" s="301" t="e">
        <f t="shared" ca="1" si="107"/>
        <v>#VALUE!</v>
      </c>
      <c r="QM123" s="301" t="e">
        <f t="shared" ca="1" si="107"/>
        <v>#VALUE!</v>
      </c>
      <c r="QN123" s="301" t="e">
        <f t="shared" ca="1" si="107"/>
        <v>#VALUE!</v>
      </c>
      <c r="QO123" s="301" t="e">
        <f t="shared" ca="1" si="107"/>
        <v>#VALUE!</v>
      </c>
      <c r="QP123" s="301" t="e">
        <f t="shared" ca="1" si="107"/>
        <v>#VALUE!</v>
      </c>
      <c r="QQ123" s="301" t="e">
        <f t="shared" ca="1" si="107"/>
        <v>#VALUE!</v>
      </c>
      <c r="QR123" s="301" t="e">
        <f t="shared" ca="1" si="107"/>
        <v>#VALUE!</v>
      </c>
      <c r="QS123" s="301" t="e">
        <f t="shared" ca="1" si="107"/>
        <v>#VALUE!</v>
      </c>
      <c r="QT123" s="301" t="e">
        <f t="shared" ca="1" si="107"/>
        <v>#VALUE!</v>
      </c>
      <c r="QU123" s="301" t="e">
        <f t="shared" ca="1" si="107"/>
        <v>#VALUE!</v>
      </c>
      <c r="QV123" s="301" t="e">
        <f t="shared" ca="1" si="107"/>
        <v>#VALUE!</v>
      </c>
      <c r="QW123" s="301" t="e">
        <f t="shared" ca="1" si="107"/>
        <v>#VALUE!</v>
      </c>
      <c r="QX123" s="301" t="e">
        <f t="shared" ca="1" si="107"/>
        <v>#VALUE!</v>
      </c>
      <c r="QY123" s="301" t="e">
        <f t="shared" ca="1" si="107"/>
        <v>#VALUE!</v>
      </c>
      <c r="QZ123" s="301" t="e">
        <f t="shared" ca="1" si="107"/>
        <v>#VALUE!</v>
      </c>
      <c r="RA123" s="301" t="e">
        <f t="shared" ca="1" si="107"/>
        <v>#VALUE!</v>
      </c>
      <c r="RB123" s="301" t="e">
        <f t="shared" ca="1" si="107"/>
        <v>#VALUE!</v>
      </c>
      <c r="RC123" s="301" t="e">
        <f t="shared" ca="1" si="107"/>
        <v>#VALUE!</v>
      </c>
      <c r="RD123" s="301" t="e">
        <f t="shared" ca="1" si="107"/>
        <v>#VALUE!</v>
      </c>
      <c r="RE123" s="301" t="e">
        <f t="shared" ca="1" si="107"/>
        <v>#VALUE!</v>
      </c>
      <c r="RF123" s="301" t="e">
        <f t="shared" ca="1" si="107"/>
        <v>#VALUE!</v>
      </c>
      <c r="RG123" s="301" t="e">
        <f t="shared" ca="1" si="107"/>
        <v>#VALUE!</v>
      </c>
      <c r="RH123" s="301" t="e">
        <f t="shared" ca="1" si="107"/>
        <v>#VALUE!</v>
      </c>
      <c r="RI123" s="301" t="e">
        <f t="shared" ca="1" si="107"/>
        <v>#VALUE!</v>
      </c>
      <c r="RJ123" s="301" t="e">
        <f t="shared" ca="1" si="107"/>
        <v>#VALUE!</v>
      </c>
      <c r="RK123" s="301" t="e">
        <f t="shared" ca="1" si="107"/>
        <v>#VALUE!</v>
      </c>
      <c r="RL123" s="301" t="e">
        <f t="shared" ca="1" si="107"/>
        <v>#VALUE!</v>
      </c>
      <c r="RM123" s="301" t="e">
        <f t="shared" ca="1" si="107"/>
        <v>#VALUE!</v>
      </c>
      <c r="RN123" s="301" t="e">
        <f t="shared" ca="1" si="107"/>
        <v>#VALUE!</v>
      </c>
      <c r="RO123" s="301" t="e">
        <f t="shared" ca="1" si="107"/>
        <v>#VALUE!</v>
      </c>
      <c r="RP123" s="301" t="e">
        <f t="shared" ca="1" si="107"/>
        <v>#VALUE!</v>
      </c>
      <c r="RQ123" s="301" t="e">
        <f t="shared" ca="1" si="107"/>
        <v>#VALUE!</v>
      </c>
      <c r="RR123" s="301" t="e">
        <f t="shared" ca="1" si="107"/>
        <v>#VALUE!</v>
      </c>
      <c r="RS123" s="301" t="e">
        <f t="shared" ca="1" si="107"/>
        <v>#VALUE!</v>
      </c>
      <c r="RT123" s="301" t="e">
        <f t="shared" ca="1" si="107"/>
        <v>#VALUE!</v>
      </c>
      <c r="RU123" s="301" t="e">
        <f t="shared" ca="1" si="107"/>
        <v>#VALUE!</v>
      </c>
      <c r="RV123" s="301" t="e">
        <f t="shared" ca="1" si="107"/>
        <v>#VALUE!</v>
      </c>
      <c r="RW123" s="301" t="e">
        <f t="shared" ca="1" si="107"/>
        <v>#VALUE!</v>
      </c>
      <c r="RX123" s="301" t="e">
        <f t="shared" ca="1" si="107"/>
        <v>#VALUE!</v>
      </c>
      <c r="RY123" s="301" t="e">
        <f t="shared" ca="1" si="107"/>
        <v>#VALUE!</v>
      </c>
      <c r="RZ123" s="301" t="e">
        <f t="shared" ca="1" si="107"/>
        <v>#VALUE!</v>
      </c>
      <c r="SA123" s="301" t="e">
        <f t="shared" ca="1" si="107"/>
        <v>#VALUE!</v>
      </c>
      <c r="SB123" s="301" t="e">
        <f t="shared" ca="1" si="107"/>
        <v>#VALUE!</v>
      </c>
      <c r="SC123" s="301" t="e">
        <f t="shared" ca="1" si="107"/>
        <v>#VALUE!</v>
      </c>
      <c r="SD123" s="301" t="e">
        <f t="shared" ca="1" si="107"/>
        <v>#VALUE!</v>
      </c>
      <c r="SE123" s="301" t="e">
        <f t="shared" ca="1" si="107"/>
        <v>#VALUE!</v>
      </c>
      <c r="SF123" s="301" t="e">
        <f t="shared" ca="1" si="107"/>
        <v>#VALUE!</v>
      </c>
      <c r="SG123" s="301" t="e">
        <f t="shared" ca="1" si="107"/>
        <v>#VALUE!</v>
      </c>
      <c r="SH123" s="301" t="e">
        <f t="shared" ca="1" si="107"/>
        <v>#VALUE!</v>
      </c>
      <c r="SI123" s="301" t="e">
        <f t="shared" ca="1" si="107"/>
        <v>#VALUE!</v>
      </c>
      <c r="SJ123" s="301" t="e">
        <f t="shared" ca="1" si="107"/>
        <v>#VALUE!</v>
      </c>
      <c r="SK123" s="301" t="e">
        <f t="shared" ca="1" si="107"/>
        <v>#VALUE!</v>
      </c>
      <c r="SL123" s="301" t="e">
        <f t="shared" ca="1" si="107"/>
        <v>#VALUE!</v>
      </c>
      <c r="SM123" s="301" t="e">
        <f t="shared" ca="1" si="107"/>
        <v>#VALUE!</v>
      </c>
      <c r="SN123" s="301" t="e">
        <f t="shared" ca="1" si="107"/>
        <v>#VALUE!</v>
      </c>
      <c r="SO123" s="301" t="e">
        <f t="shared" ca="1" si="107"/>
        <v>#VALUE!</v>
      </c>
      <c r="SP123" s="301" t="e">
        <f t="shared" ca="1" si="107"/>
        <v>#VALUE!</v>
      </c>
      <c r="SQ123" s="301" t="e">
        <f t="shared" ca="1" si="107"/>
        <v>#VALUE!</v>
      </c>
      <c r="SR123" s="301" t="e">
        <f t="shared" ca="1" si="107"/>
        <v>#VALUE!</v>
      </c>
      <c r="SS123" s="301" t="e">
        <f t="shared" ca="1" si="107"/>
        <v>#VALUE!</v>
      </c>
      <c r="ST123" s="301" t="e">
        <f t="shared" ca="1" si="107"/>
        <v>#VALUE!</v>
      </c>
      <c r="SU123" s="301" t="e">
        <f t="shared" ca="1" si="107"/>
        <v>#VALUE!</v>
      </c>
      <c r="SV123" s="301" t="e">
        <f t="shared" ca="1" si="107"/>
        <v>#VALUE!</v>
      </c>
      <c r="SW123" s="301" t="e">
        <f t="shared" ca="1" si="107"/>
        <v>#VALUE!</v>
      </c>
      <c r="SX123" s="301" t="e">
        <f t="shared" ca="1" si="107"/>
        <v>#VALUE!</v>
      </c>
      <c r="SY123" s="301" t="e">
        <f t="shared" ca="1" si="107"/>
        <v>#VALUE!</v>
      </c>
      <c r="SZ123" s="301" t="e">
        <f t="shared" ca="1" si="107"/>
        <v>#VALUE!</v>
      </c>
      <c r="TA123" s="301" t="e">
        <f t="shared" ca="1" si="107"/>
        <v>#VALUE!</v>
      </c>
      <c r="TB123" s="301" t="e">
        <f t="shared" ca="1" si="107"/>
        <v>#VALUE!</v>
      </c>
      <c r="TC123" s="301" t="e">
        <f t="shared" ca="1" si="107"/>
        <v>#VALUE!</v>
      </c>
      <c r="TD123" s="301" t="e">
        <f t="shared" ca="1" si="107"/>
        <v>#VALUE!</v>
      </c>
      <c r="TE123" s="301" t="e">
        <f t="shared" ca="1" si="107"/>
        <v>#VALUE!</v>
      </c>
      <c r="TF123" s="301" t="e">
        <f t="shared" ca="1" si="107"/>
        <v>#VALUE!</v>
      </c>
      <c r="TG123" s="301" t="e">
        <f t="shared" ca="1" si="107"/>
        <v>#VALUE!</v>
      </c>
      <c r="TH123" s="301" t="e">
        <f t="shared" ca="1" si="107"/>
        <v>#VALUE!</v>
      </c>
      <c r="TI123" s="301" t="e">
        <f t="shared" ca="1" si="107"/>
        <v>#VALUE!</v>
      </c>
      <c r="TJ123" s="301" t="e">
        <f t="shared" ca="1" si="107"/>
        <v>#VALUE!</v>
      </c>
      <c r="TK123" s="301" t="e">
        <f t="shared" ca="1" si="107"/>
        <v>#VALUE!</v>
      </c>
      <c r="TL123" s="301" t="e">
        <f t="shared" ca="1" si="107"/>
        <v>#VALUE!</v>
      </c>
      <c r="TM123" s="301" t="e">
        <f t="shared" ca="1" si="107"/>
        <v>#VALUE!</v>
      </c>
      <c r="TN123" s="301" t="e">
        <f t="shared" ca="1" si="107"/>
        <v>#VALUE!</v>
      </c>
      <c r="TO123" s="301" t="e">
        <f t="shared" ca="1" si="107"/>
        <v>#VALUE!</v>
      </c>
      <c r="TP123" s="301" t="e">
        <f t="shared" ca="1" si="107"/>
        <v>#VALUE!</v>
      </c>
      <c r="TQ123" s="301" t="e">
        <f t="shared" ca="1" si="107"/>
        <v>#VALUE!</v>
      </c>
      <c r="TR123" s="301" t="e">
        <f t="shared" ca="1" si="107"/>
        <v>#VALUE!</v>
      </c>
      <c r="TS123" s="301" t="e">
        <f t="shared" ca="1" si="107"/>
        <v>#VALUE!</v>
      </c>
      <c r="TT123" s="301" t="e">
        <f t="shared" ca="1" si="107"/>
        <v>#VALUE!</v>
      </c>
      <c r="TU123" s="301" t="e">
        <f t="shared" ca="1" si="107"/>
        <v>#VALUE!</v>
      </c>
      <c r="TV123" s="301" t="e">
        <f t="shared" ca="1" si="107"/>
        <v>#VALUE!</v>
      </c>
      <c r="TW123" s="301" t="e">
        <f t="shared" ca="1" si="107"/>
        <v>#VALUE!</v>
      </c>
      <c r="TX123" s="301" t="e">
        <f t="shared" ca="1" si="107"/>
        <v>#VALUE!</v>
      </c>
      <c r="TY123" s="301" t="e">
        <f t="shared" ca="1" si="107"/>
        <v>#VALUE!</v>
      </c>
      <c r="TZ123" s="301" t="e">
        <f t="shared" ca="1" si="107"/>
        <v>#VALUE!</v>
      </c>
      <c r="UA123" s="301" t="e">
        <f t="shared" ca="1" si="107"/>
        <v>#VALUE!</v>
      </c>
      <c r="UB123" s="301" t="e">
        <f t="shared" ca="1" si="107"/>
        <v>#VALUE!</v>
      </c>
      <c r="UC123" s="301" t="e">
        <f t="shared" ca="1" si="107"/>
        <v>#VALUE!</v>
      </c>
      <c r="UD123" s="301" t="e">
        <f t="shared" ca="1" si="107"/>
        <v>#VALUE!</v>
      </c>
      <c r="UE123" s="301" t="e">
        <f t="shared" ca="1" si="107"/>
        <v>#VALUE!</v>
      </c>
      <c r="UF123" s="301" t="e">
        <f t="shared" ca="1" si="107"/>
        <v>#VALUE!</v>
      </c>
      <c r="UG123" s="301" t="e">
        <f t="shared" ca="1" si="107"/>
        <v>#VALUE!</v>
      </c>
      <c r="UH123" s="301" t="e">
        <f t="shared" ca="1" si="107"/>
        <v>#VALUE!</v>
      </c>
      <c r="UI123" s="301" t="e">
        <f t="shared" ca="1" si="107"/>
        <v>#VALUE!</v>
      </c>
      <c r="UJ123" s="301" t="e">
        <f t="shared" ca="1" si="107"/>
        <v>#VALUE!</v>
      </c>
      <c r="UK123" s="301" t="e">
        <f t="shared" ca="1" si="107"/>
        <v>#VALUE!</v>
      </c>
      <c r="UL123" s="301" t="e">
        <f t="shared" ca="1" si="107"/>
        <v>#VALUE!</v>
      </c>
      <c r="UM123" s="301" t="e">
        <f t="shared" ca="1" si="107"/>
        <v>#VALUE!</v>
      </c>
      <c r="UN123" s="301" t="e">
        <f t="shared" ca="1" si="107"/>
        <v>#VALUE!</v>
      </c>
      <c r="UO123" s="301" t="e">
        <f t="shared" ca="1" si="107"/>
        <v>#VALUE!</v>
      </c>
      <c r="UP123" s="301" t="e">
        <f t="shared" ca="1" si="107"/>
        <v>#VALUE!</v>
      </c>
      <c r="UQ123" s="301" t="e">
        <f t="shared" ca="1" si="107"/>
        <v>#VALUE!</v>
      </c>
      <c r="UR123" s="301" t="e">
        <f t="shared" ca="1" si="107"/>
        <v>#VALUE!</v>
      </c>
      <c r="US123" s="301" t="e">
        <f t="shared" ca="1" si="107"/>
        <v>#VALUE!</v>
      </c>
      <c r="UT123" s="301" t="e">
        <f t="shared" ca="1" si="107"/>
        <v>#VALUE!</v>
      </c>
      <c r="UU123" s="301" t="e">
        <f t="shared" ca="1" si="107"/>
        <v>#VALUE!</v>
      </c>
      <c r="UV123" s="301" t="e">
        <f t="shared" ca="1" si="107"/>
        <v>#VALUE!</v>
      </c>
      <c r="UW123" s="301">
        <f t="shared" ca="1" si="107"/>
        <v>0</v>
      </c>
      <c r="UX123" s="301">
        <f t="shared" ca="1" si="107"/>
        <v>0</v>
      </c>
      <c r="UY123" s="301">
        <f t="shared" ca="1" si="107"/>
        <v>0</v>
      </c>
      <c r="UZ123" s="301">
        <f t="shared" ca="1" si="107"/>
        <v>0</v>
      </c>
      <c r="VA123" s="301">
        <f t="shared" ca="1" si="107"/>
        <v>0</v>
      </c>
      <c r="VB123" s="301">
        <f t="shared" ref="VB123:WB123" ca="1" si="108">IF(VB$106="Turn-based",
IF($A123&lt;VB$109,0,IF(MOD($A123,VB$109)&lt;VB$110,1,0)),
1)*MIN(ROUNDUP(MAX(0,RAND()-(1-VB$107)),0),1)*(IF(VB$108&lt;0,1+VB$108,VB$108))</f>
        <v>0</v>
      </c>
      <c r="VC123" s="301">
        <f t="shared" ca="1" si="108"/>
        <v>0</v>
      </c>
      <c r="VD123" s="301">
        <f t="shared" ca="1" si="108"/>
        <v>0</v>
      </c>
      <c r="VE123" s="301">
        <f t="shared" ca="1" si="108"/>
        <v>0</v>
      </c>
      <c r="VF123" s="301">
        <f t="shared" ca="1" si="108"/>
        <v>0</v>
      </c>
      <c r="VG123" s="301">
        <f t="shared" ca="1" si="108"/>
        <v>0</v>
      </c>
      <c r="VH123" s="301">
        <f t="shared" ca="1" si="108"/>
        <v>0</v>
      </c>
      <c r="VI123" s="301">
        <f t="shared" ca="1" si="108"/>
        <v>0</v>
      </c>
      <c r="VJ123" s="301">
        <f t="shared" ca="1" si="108"/>
        <v>0</v>
      </c>
      <c r="VK123" s="301">
        <f t="shared" ca="1" si="108"/>
        <v>0</v>
      </c>
      <c r="VL123" s="301">
        <f t="shared" ca="1" si="108"/>
        <v>0</v>
      </c>
      <c r="VM123" s="301">
        <f t="shared" ca="1" si="108"/>
        <v>0</v>
      </c>
      <c r="VN123" s="301">
        <f t="shared" ca="1" si="108"/>
        <v>0</v>
      </c>
      <c r="VO123" s="301">
        <f t="shared" ca="1" si="108"/>
        <v>0</v>
      </c>
      <c r="VP123" s="301">
        <f t="shared" ca="1" si="108"/>
        <v>0</v>
      </c>
      <c r="VQ123" s="301">
        <f t="shared" ca="1" si="108"/>
        <v>0</v>
      </c>
      <c r="VR123" s="301">
        <f t="shared" ca="1" si="108"/>
        <v>0</v>
      </c>
      <c r="VS123" s="301">
        <f t="shared" ca="1" si="108"/>
        <v>0</v>
      </c>
      <c r="VT123" s="301">
        <f t="shared" ca="1" si="108"/>
        <v>0</v>
      </c>
      <c r="VU123" s="301">
        <f t="shared" ca="1" si="108"/>
        <v>0</v>
      </c>
      <c r="VV123" s="301">
        <f t="shared" ca="1" si="108"/>
        <v>0</v>
      </c>
      <c r="VW123" s="301">
        <f t="shared" ca="1" si="108"/>
        <v>0</v>
      </c>
      <c r="VX123" s="301">
        <f t="shared" ca="1" si="108"/>
        <v>0</v>
      </c>
      <c r="VY123" s="301">
        <f t="shared" ca="1" si="108"/>
        <v>0</v>
      </c>
      <c r="VZ123" s="301">
        <f t="shared" ca="1" si="108"/>
        <v>0</v>
      </c>
      <c r="WA123" s="301">
        <f t="shared" ca="1" si="108"/>
        <v>0</v>
      </c>
      <c r="WB123" s="301">
        <f t="shared" ca="1" si="108"/>
        <v>0</v>
      </c>
    </row>
    <row r="124" spans="1:600" ht="12.75" x14ac:dyDescent="0.2">
      <c r="A124" s="286">
        <f t="shared" si="78"/>
        <v>8</v>
      </c>
      <c r="B124" s="287" t="e">
        <f t="shared" ref="B124:D124" ca="1" si="109">MAX(0,B123+E123)</f>
        <v>#VALUE!</v>
      </c>
      <c r="C124" s="287" t="e">
        <f t="shared" ca="1" si="109"/>
        <v>#VALUE!</v>
      </c>
      <c r="D124" s="287" t="e">
        <f t="shared" ca="1" si="109"/>
        <v>#VALUE!</v>
      </c>
      <c r="E124" s="288" t="e">
        <f t="shared" ca="1" si="50"/>
        <v>#VALUE!</v>
      </c>
      <c r="F124" s="289" t="e">
        <f t="shared" ca="1" si="51"/>
        <v>#VALUE!</v>
      </c>
      <c r="G124" s="290" t="e">
        <f t="shared" ca="1" si="52"/>
        <v>#VALUE!</v>
      </c>
      <c r="H124" s="2"/>
      <c r="I124" s="291" t="e">
        <f t="shared" ref="I124:K124" ca="1" si="110">MAX(0,I123+L123)</f>
        <v>#VALUE!</v>
      </c>
      <c r="J124" s="291">
        <f t="shared" si="110"/>
        <v>0</v>
      </c>
      <c r="K124" s="291" t="e">
        <f t="shared" ca="1" si="110"/>
        <v>#VALUE!</v>
      </c>
      <c r="L124" s="288" t="e">
        <f t="shared" ca="1" si="54"/>
        <v>#VALUE!</v>
      </c>
      <c r="M124" s="289">
        <f t="shared" si="55"/>
        <v>0</v>
      </c>
      <c r="N124" s="290" t="e">
        <f t="shared" ca="1" si="56"/>
        <v>#VALUE!</v>
      </c>
      <c r="P124" s="292" t="e">
        <f t="shared" ca="1" si="57"/>
        <v>#VALUE!</v>
      </c>
      <c r="Q124" s="293" t="e">
        <f t="shared" ca="1" si="58"/>
        <v>#VALUE!</v>
      </c>
      <c r="R124" s="294" t="e">
        <f t="shared" ca="1" si="59"/>
        <v>#VALUE!</v>
      </c>
      <c r="S124" s="295" t="e">
        <f t="shared" ca="1" si="60"/>
        <v>#VALUE!</v>
      </c>
      <c r="T124" s="296" t="e">
        <f t="shared" ca="1" si="61"/>
        <v>#VALUE!</v>
      </c>
      <c r="U124" s="297" t="e">
        <f t="shared" ca="1" si="62"/>
        <v>#VALUE!</v>
      </c>
      <c r="V124" s="298" t="e">
        <f t="shared" ca="1" si="63"/>
        <v>#VALUE!</v>
      </c>
      <c r="W124" s="299" t="e">
        <f t="shared" ca="1" si="64"/>
        <v>#VALUE!</v>
      </c>
      <c r="X124" s="300" t="e">
        <f t="shared" ca="1" si="65"/>
        <v>#VALUE!</v>
      </c>
      <c r="Y124" s="2"/>
      <c r="Z124" s="292" t="e">
        <f t="shared" ca="1" si="66"/>
        <v>#VALUE!</v>
      </c>
      <c r="AA124" s="293" t="e">
        <f t="shared" ca="1" si="67"/>
        <v>#VALUE!</v>
      </c>
      <c r="AB124" s="294" t="e">
        <f t="shared" ca="1" si="68"/>
        <v>#VALUE!</v>
      </c>
      <c r="AC124" s="295">
        <f t="shared" si="69"/>
        <v>0</v>
      </c>
      <c r="AD124" s="296">
        <f t="shared" si="70"/>
        <v>0</v>
      </c>
      <c r="AE124" s="297">
        <f t="shared" si="71"/>
        <v>0</v>
      </c>
      <c r="AF124" s="298" t="e">
        <f t="shared" ca="1" si="72"/>
        <v>#VALUE!</v>
      </c>
      <c r="AG124" s="299" t="e">
        <f t="shared" ca="1" si="73"/>
        <v>#VALUE!</v>
      </c>
      <c r="AH124" s="300" t="e">
        <f t="shared" ca="1" si="74"/>
        <v>#VALUE!</v>
      </c>
      <c r="AJ124" s="301" t="e">
        <f t="array" aca="1" ref="AJ124" ca="1">SUM(
   IF($BL$102:$WB$102="Friend",1,0)*IF($BL$103:$WB$103=AJ$116,1,0)*IF($BL$111:$WB$111=AJ$115,1,0)*IF($BL$116:$WB$116="Geometric",1,0)*$BL$114:$WB$114*(POWER($BL124:$WB124,$BL$112:$WB$112)+IF($BL124:$WB124=0,0,-1))
)
+SUM(
    IF($BL$102:$WB$102="Foe",1,0)*IF($BL$103:$WB$103=AW$116,1,0)*IF($BL$111:$WB$111=AW$115,1,0)*$BL$115:$WB$115*IF($BL$116:$WB$116="Geometric",1,0)*(POWER(1+$BL124:$WB124,$BL$113:$WB$113)+IF($BL124:$WB124=0,0,-1))
)
+SUM(
   IF($BL$102:$WB$102="Friend",1,0)*IF($BL$103:$WB$103=AJ$116,1,0)*IF($BL$111:$WB$111=AJ$115,1,0)*IF($BL$116:$WB$116="Arithmetic",1,0)*$BL$114:$WB$114*$BL124:$WB124*$BL$112:$WB$112)
+SUM(
    IF($BL$102:$WB$102="Foe",1,0)*IF($BL$103:$WB$103=AW$116,1,0)*IF($BL$111:$WB$111=AW$115,1,0)*$BL$115:$WB$115*IF($BL$116:$WB$116="Arithmetic",1,0)*$BL124:$WB124*$BL$113:$WB$113
)</f>
        <v>#VALUE!</v>
      </c>
      <c r="AK124" s="301" t="e">
        <f t="array" aca="1" ref="AK124" ca="1">SUM(
   IF($BL$102:$WB$102="Friend",1,0)*IF($BL$103:$WB$103=AK$116,1,0)*IF($BL$111:$WB$111=AK$115,1,0)*IF($BL$116:$WB$116="Geometric",1,0)*$BL$114:$WB$114*(POWER($BL124:$WB124,$BL$112:$WB$112)+IF($BL124:$WB124=0,0,-1))
)
+SUM(
    IF($BL$102:$WB$102="Foe",1,0)*IF($BL$103:$WB$103=AX$116,1,0)*IF($BL$111:$WB$111=AX$115,1,0)*$BL$115:$WB$115*IF($BL$116:$WB$116="Geometric",1,0)*(POWER(1+$BL124:$WB124,$BL$113:$WB$113)+IF($BL124:$WB124=0,0,-1))
)
+SUM(
   IF($BL$102:$WB$102="Friend",1,0)*IF($BL$103:$WB$103=AK$116,1,0)*IF($BL$111:$WB$111=AK$115,1,0)*IF($BL$116:$WB$116="Arithmetic",1,0)*$BL$114:$WB$114*$BL124:$WB124*$BL$112:$WB$112)
+SUM(
    IF($BL$102:$WB$102="Foe",1,0)*IF($BL$103:$WB$103=AX$116,1,0)*IF($BL$111:$WB$111=AX$115,1,0)*$BL$115:$WB$115*IF($BL$116:$WB$116="Arithmetic",1,0)*$BL124:$WB124*$BL$113:$WB$113
)</f>
        <v>#VALUE!</v>
      </c>
      <c r="AL124" s="301" t="e">
        <f t="array" aca="1" ref="AL124" ca="1">SUM(
   IF($BL$102:$WB$102="Friend",1,0)*IF($BL$103:$WB$103=AL$116,1,0)*IF($BL$111:$WB$111=AL$115,1,0)*IF($BL$116:$WB$116="Geometric",1,0)*$BL$114:$WB$114*(POWER($BL124:$WB124,$BL$112:$WB$112)+IF($BL124:$WB124=0,0,-1))
)
+SUM(
    IF($BL$102:$WB$102="Foe",1,0)*IF($BL$103:$WB$103=AY$116,1,0)*IF($BL$111:$WB$111=AY$115,1,0)*$BL$115:$WB$115*IF($BL$116:$WB$116="Geometric",1,0)*(POWER(1+$BL124:$WB124,$BL$113:$WB$113)+IF($BL124:$WB124=0,0,-1))
)
+SUM(
   IF($BL$102:$WB$102="Friend",1,0)*IF($BL$103:$WB$103=AL$116,1,0)*IF($BL$111:$WB$111=AL$115,1,0)*IF($BL$116:$WB$116="Arithmetic",1,0)*$BL$114:$WB$114*$BL124:$WB124*$BL$112:$WB$112)
+SUM(
    IF($BL$102:$WB$102="Foe",1,0)*IF($BL$103:$WB$103=AY$116,1,0)*IF($BL$111:$WB$111=AY$115,1,0)*$BL$115:$WB$115*IF($BL$116:$WB$116="Arithmetic",1,0)*$BL124:$WB124*$BL$113:$WB$113
)</f>
        <v>#VALUE!</v>
      </c>
      <c r="AM124" s="301" t="e">
        <f t="array" aca="1" ref="AM124" ca="1">SUM(
   IF($BL$102:$WB$102="Friend",1,0)*IF($BL$103:$WB$103=AM$116,1,0)*IF($BL$111:$WB$111=AM$115,1,0)*IF($BL$116:$WB$116="Geometric",1,0)*$BL$114:$WB$114*(POWER($BL124:$WB124,$BL$112:$WB$112)+IF($BL124:$WB124=0,0,-1))
)
+SUM(
    IF($BL$102:$WB$102="Foe",1,0)*IF($BL$103:$WB$103=AZ$116,1,0)*IF($BL$111:$WB$111=AZ$115,1,0)*$BL$115:$WB$115*IF($BL$116:$WB$116="Geometric",1,0)*(POWER(1+$BL124:$WB124,$BL$113:$WB$113)+IF($BL124:$WB124=0,0,-1))
)
+SUM(
   IF($BL$102:$WB$102="Friend",1,0)*IF($BL$103:$WB$103=AM$116,1,0)*IF($BL$111:$WB$111=AM$115,1,0)*IF($BL$116:$WB$116="Arithmetic",1,0)*$BL$114:$WB$114*$BL124:$WB124*$BL$112:$WB$112)
+SUM(
    IF($BL$102:$WB$102="Foe",1,0)*IF($BL$103:$WB$103=AZ$116,1,0)*IF($BL$111:$WB$111=AZ$115,1,0)*$BL$115:$WB$115*IF($BL$116:$WB$116="Arithmetic",1,0)*$BL124:$WB124*$BL$113:$WB$113
)</f>
        <v>#VALUE!</v>
      </c>
      <c r="AN124" s="301" t="e">
        <f t="array" aca="1" ref="AN124" ca="1">SUM(
   IF($BL$102:$WB$102="Friend",1,0)*IF($BL$103:$WB$103=AN$116,1,0)*IF($BL$111:$WB$111=AN$115,1,0)*IF($BL$116:$WB$116="Geometric",1,0)*$BL$114:$WB$114*(POWER($BL124:$WB124,$BL$112:$WB$112)+IF($BL124:$WB124=0,0,-1))
)
+SUM(
    IF($BL$102:$WB$102="Foe",1,0)*IF($BL$103:$WB$103=BA$116,1,0)*IF($BL$111:$WB$111=BA$115,1,0)*$BL$115:$WB$115*IF($BL$116:$WB$116="Geometric",1,0)*(POWER(1+$BL124:$WB124,$BL$113:$WB$113)+IF($BL124:$WB124=0,0,-1))
)
+SUM(
   IF($BL$102:$WB$102="Friend",1,0)*IF($BL$103:$WB$103=AN$116,1,0)*IF($BL$111:$WB$111=AN$115,1,0)*IF($BL$116:$WB$116="Arithmetic",1,0)*$BL$114:$WB$114*$BL124:$WB124*$BL$112:$WB$112)
+SUM(
    IF($BL$102:$WB$102="Foe",1,0)*IF($BL$103:$WB$103=BA$116,1,0)*IF($BL$111:$WB$111=BA$115,1,0)*$BL$115:$WB$115*IF($BL$116:$WB$116="Arithmetic",1,0)*$BL124:$WB124*$BL$113:$WB$113
)</f>
        <v>#VALUE!</v>
      </c>
      <c r="AO124" s="301" t="e">
        <f t="array" aca="1" ref="AO124" ca="1">SUM(
   IF($BL$102:$WB$102="Friend",1,0)*IF($BL$103:$WB$103=AO$116,1,0)*IF($BL$111:$WB$111=AO$115,1,0)*IF($BL$116:$WB$116="Geometric",1,0)*$BL$114:$WB$114*(POWER($BL124:$WB124,$BL$112:$WB$112)+IF($BL124:$WB124=0,0,-1))
)
+SUM(
    IF($BL$102:$WB$102="Foe",1,0)*IF($BL$103:$WB$103=BB$116,1,0)*IF($BL$111:$WB$111=BB$115,1,0)*$BL$115:$WB$115*IF($BL$116:$WB$116="Geometric",1,0)*(POWER(1+$BL124:$WB124,$BL$113:$WB$113)+IF($BL124:$WB124=0,0,-1))
)
+SUM(
   IF($BL$102:$WB$102="Friend",1,0)*IF($BL$103:$WB$103=AO$116,1,0)*IF($BL$111:$WB$111=AO$115,1,0)*IF($BL$116:$WB$116="Arithmetic",1,0)*$BL$114:$WB$114*$BL124:$WB124*$BL$112:$WB$112)
+SUM(
    IF($BL$102:$WB$102="Foe",1,0)*IF($BL$103:$WB$103=BB$116,1,0)*IF($BL$111:$WB$111=BB$115,1,0)*$BL$115:$WB$115*IF($BL$116:$WB$116="Arithmetic",1,0)*$BL124:$WB124*$BL$113:$WB$113
)</f>
        <v>#VALUE!</v>
      </c>
      <c r="AP124" s="301" t="e">
        <f t="array" aca="1" ref="AP124" ca="1">SUM(
   IF($BL$102:$WB$102="Friend",1,0)*IF($BL$103:$WB$103=AP$116,1,0)*IF($BL$111:$WB$111=AP$115,1,0)*IF($BL$116:$WB$116="Geometric",1,0)*$BL$114:$WB$114*(POWER($BL124:$WB124,$BL$112:$WB$112)+IF($BL124:$WB124=0,0,-1))
)
+SUM(
    IF($BL$102:$WB$102="Foe",1,0)*IF($BL$103:$WB$103=BC$116,1,0)*IF($BL$111:$WB$111=BC$115,1,0)*$BL$115:$WB$115*IF($BL$116:$WB$116="Geometric",1,0)*(POWER(1+$BL124:$WB124,$BL$113:$WB$113)+IF($BL124:$WB124=0,0,-1))
)
+SUM(
   IF($BL$102:$WB$102="Friend",1,0)*IF($BL$103:$WB$103=AP$116,1,0)*IF($BL$111:$WB$111=AP$115,1,0)*IF($BL$116:$WB$116="Arithmetic",1,0)*$BL$114:$WB$114*$BL124:$WB124*$BL$112:$WB$112)
+SUM(
    IF($BL$102:$WB$102="Foe",1,0)*IF($BL$103:$WB$103=BC$116,1,0)*IF($BL$111:$WB$111=BC$115,1,0)*$BL$115:$WB$115*IF($BL$116:$WB$116="Arithmetic",1,0)*$BL124:$WB124*$BL$113:$WB$113
)</f>
        <v>#VALUE!</v>
      </c>
      <c r="AQ124" s="301" t="e">
        <f t="array" aca="1" ref="AQ124" ca="1">SUM(
   IF($BL$102:$WB$102="Friend",1,0)*IF($BL$103:$WB$103=AQ$116,1,0)*IF($BL$111:$WB$111=AQ$115,1,0)*IF($BL$116:$WB$116="Geometric",1,0)*$BL$114:$WB$114*(POWER($BL124:$WB124,$BL$112:$WB$112)+IF($BL124:$WB124=0,0,-1))
)
+SUM(
    IF($BL$102:$WB$102="Foe",1,0)*IF($BL$103:$WB$103=BD$116,1,0)*IF($BL$111:$WB$111=BD$115,1,0)*$BL$115:$WB$115*IF($BL$116:$WB$116="Geometric",1,0)*(POWER(1+$BL124:$WB124,$BL$113:$WB$113)+IF($BL124:$WB124=0,0,-1))
)
+SUM(
   IF($BL$102:$WB$102="Friend",1,0)*IF($BL$103:$WB$103=AQ$116,1,0)*IF($BL$111:$WB$111=AQ$115,1,0)*IF($BL$116:$WB$116="Arithmetic",1,0)*$BL$114:$WB$114*$BL124:$WB124*$BL$112:$WB$112)
+SUM(
    IF($BL$102:$WB$102="Foe",1,0)*IF($BL$103:$WB$103=BD$116,1,0)*IF($BL$111:$WB$111=BD$115,1,0)*$BL$115:$WB$115*IF($BL$116:$WB$116="Arithmetic",1,0)*$BL124:$WB124*$BL$113:$WB$113
)</f>
        <v>#VALUE!</v>
      </c>
      <c r="AR124" s="301" t="e">
        <f t="array" aca="1" ref="AR124" ca="1">SUM(
   IF($BL$102:$WB$102="Friend",1,0)*IF($BL$103:$WB$103=AR$116,1,0)*IF($BL$111:$WB$111=AR$115,1,0)*IF($BL$116:$WB$116="Geometric",1,0)*$BL$114:$WB$114*(POWER($BL124:$WB124,$BL$112:$WB$112)+IF($BL124:$WB124=0,0,-1))
)
+SUM(
    IF($BL$102:$WB$102="Foe",1,0)*IF($BL$103:$WB$103=BE$116,1,0)*IF($BL$111:$WB$111=BE$115,1,0)*$BL$115:$WB$115*IF($BL$116:$WB$116="Geometric",1,0)*(POWER(1+$BL124:$WB124,$BL$113:$WB$113)+IF($BL124:$WB124=0,0,-1))
)
+SUM(
   IF($BL$102:$WB$102="Friend",1,0)*IF($BL$103:$WB$103=AR$116,1,0)*IF($BL$111:$WB$111=AR$115,1,0)*IF($BL$116:$WB$116="Arithmetic",1,0)*$BL$114:$WB$114*$BL124:$WB124*$BL$112:$WB$112)
+SUM(
    IF($BL$102:$WB$102="Foe",1,0)*IF($BL$103:$WB$103=BE$116,1,0)*IF($BL$111:$WB$111=BE$115,1,0)*$BL$115:$WB$115*IF($BL$116:$WB$116="Arithmetic",1,0)*$BL124:$WB124*$BL$113:$WB$113
)</f>
        <v>#VALUE!</v>
      </c>
      <c r="AS124" s="301" t="e">
        <f t="array" aca="1" ref="AS124" ca="1">SUM(
   IF($BL$102:$WB$102="Friend",1,0)*IF($BL$103:$WB$103=AS$116,1,0)*IF($BL$111:$WB$111=AS$115,1,0)*IF($BL$116:$WB$116="Geometric",1,0)*$BL$114:$WB$114*(POWER($BL124:$WB124,$BL$112:$WB$112)+IF($BL124:$WB124=0,0,-1))
)
+SUM(
    IF($BL$102:$WB$102="Foe",1,0)*IF($BL$103:$WB$103=BF$116,1,0)*IF($BL$111:$WB$111=BF$115,1,0)*$BL$115:$WB$115*IF($BL$116:$WB$116="Geometric",1,0)*(POWER(1+$BL124:$WB124,$BL$113:$WB$113)+IF($BL124:$WB124=0,0,-1))
)
+SUM(
   IF($BL$102:$WB$102="Friend",1,0)*IF($BL$103:$WB$103=AS$116,1,0)*IF($BL$111:$WB$111=AS$115,1,0)*IF($BL$116:$WB$116="Arithmetic",1,0)*$BL$114:$WB$114*$BL124:$WB124*$BL$112:$WB$112)
+SUM(
    IF($BL$102:$WB$102="Foe",1,0)*IF($BL$103:$WB$103=BF$116,1,0)*IF($BL$111:$WB$111=BF$115,1,0)*$BL$115:$WB$115*IF($BL$116:$WB$116="Arithmetic",1,0)*$BL124:$WB124*$BL$113:$WB$113
)</f>
        <v>#VALUE!</v>
      </c>
      <c r="AT124" s="301" t="e">
        <f t="array" aca="1" ref="AT124" ca="1">SUM(
   IF($BL$102:$WB$102="Friend",1,0)*IF($BL$103:$WB$103=AT$116,1,0)*IF($BL$111:$WB$111=AT$115,1,0)*IF($BL$116:$WB$116="Geometric",1,0)*$BL$114:$WB$114*(POWER($BL124:$WB124,$BL$112:$WB$112)+IF($BL124:$WB124=0,0,-1))
)
+SUM(
    IF($BL$102:$WB$102="Foe",1,0)*IF($BL$103:$WB$103=BG$116,1,0)*IF($BL$111:$WB$111=BG$115,1,0)*$BL$115:$WB$115*IF($BL$116:$WB$116="Geometric",1,0)*(POWER(1+$BL124:$WB124,$BL$113:$WB$113)+IF($BL124:$WB124=0,0,-1))
)
+SUM(
   IF($BL$102:$WB$102="Friend",1,0)*IF($BL$103:$WB$103=AT$116,1,0)*IF($BL$111:$WB$111=AT$115,1,0)*IF($BL$116:$WB$116="Arithmetic",1,0)*$BL$114:$WB$114*$BL124:$WB124*$BL$112:$WB$112)
+SUM(
    IF($BL$102:$WB$102="Foe",1,0)*IF($BL$103:$WB$103=BG$116,1,0)*IF($BL$111:$WB$111=BG$115,1,0)*$BL$115:$WB$115*IF($BL$116:$WB$116="Arithmetic",1,0)*$BL124:$WB124*$BL$113:$WB$113
)</f>
        <v>#VALUE!</v>
      </c>
      <c r="AU124" s="301" t="e">
        <f t="array" aca="1" ref="AU124" ca="1">SUM(
   IF($BL$102:$WB$102="Friend",1,0)*IF($BL$103:$WB$103=AU$116,1,0)*IF($BL$111:$WB$111=AU$115,1,0)*IF($BL$116:$WB$116="Geometric",1,0)*$BL$114:$WB$114*(POWER($BL124:$WB124,$BL$112:$WB$112)+IF($BL124:$WB124=0,0,-1))
)
+SUM(
    IF($BL$102:$WB$102="Foe",1,0)*IF($BL$103:$WB$103=BH$116,1,0)*IF($BL$111:$WB$111=BH$115,1,0)*$BL$115:$WB$115*IF($BL$116:$WB$116="Geometric",1,0)*(POWER(1+$BL124:$WB124,$BL$113:$WB$113)+IF($BL124:$WB124=0,0,-1))
)
+SUM(
   IF($BL$102:$WB$102="Friend",1,0)*IF($BL$103:$WB$103=AU$116,1,0)*IF($BL$111:$WB$111=AU$115,1,0)*IF($BL$116:$WB$116="Arithmetic",1,0)*$BL$114:$WB$114*$BL124:$WB124*$BL$112:$WB$112)
+SUM(
    IF($BL$102:$WB$102="Foe",1,0)*IF($BL$103:$WB$103=BH$116,1,0)*IF($BL$111:$WB$111=BH$115,1,0)*$BL$115:$WB$115*IF($BL$116:$WB$116="Arithmetic",1,0)*$BL124:$WB124*$BL$113:$WB$113
)</f>
        <v>#VALUE!</v>
      </c>
      <c r="AW124" s="301" t="e">
        <f t="array" aca="1" ref="AW124" ca="1">SUM(
   IF($BL$102:$WB$102="Friend",1,0)*IF($BL$103:$WB$103=AW$116,1,0)*IF($BL$111:$WB$111=AW$115,1,0)*$BL$115:$WB$115*IF($BL$116:$WB$116="Geometric",1,0)*(POWER($BL124:$WB124,$BL$113:$WB$113)+IF($BL124:$WB124=0,0,-1)))
+SUM(
    IF($BL$102:$WB$102="Foe",1,0)*IF($BL$103:$WB$103=AW$116,1,0)*IF($BL$111:$WB$111=AW$115,1,0)*$BL$114:$WB$114*IF($BL$116:$WB$116="Geometric",1,0)*(POWER($BL124:$WB124,$BL$112:$WB$112)+IF($BL124:$WB124=0,0,-1)))
+SUM(
   IF($BL$102:$WB$102="Friend",1,0)*IF($BL$103:$WB$103=AW$116,1,0)*IF($BL$111:$WB$111=AW$115,1,0)*$BL$115:$WB$115*IF($BL$116:$WB$116="Arithmetic",1,0)*$BL124:$WB124*$BL$113:$WB$113)
+SUM(
    IF($BL$102:$WB$102="Foe",1,0)*IF($BL$103:$WB$103=AW$116,1,0)*IF($BL$111:$WB$111=AW$115,1,0)*$BL$114:$WB$114*IF($BL$116:$WB$116="Arithmetic",1,0)*$BL124:$WB124*$BL$112:$WB$112)</f>
        <v>#VALUE!</v>
      </c>
      <c r="AX124" s="301" t="e">
        <f t="array" aca="1" ref="AX124" ca="1">SUM(
   IF($BL$102:$WB$102="Friend",1,0)*IF($BL$103:$WB$103=AX$116,1,0)*IF($BL$111:$WB$111=AX$115,1,0)*$BL$115:$WB$115*IF($BL$116:$WB$116="Geometric",1,0)*(POWER($BL124:$WB124,$BL$113:$WB$113)+IF($BL124:$WB124=0,0,-1)))
+SUM(
    IF($BL$102:$WB$102="Foe",1,0)*IF($BL$103:$WB$103=AX$116,1,0)*IF($BL$111:$WB$111=AX$115,1,0)*$BL$114:$WB$114*IF($BL$116:$WB$116="Geometric",1,0)*(POWER($BL124:$WB124,$BL$112:$WB$112)+IF($BL124:$WB124=0,0,-1)))
+SUM(
   IF($BL$102:$WB$102="Friend",1,0)*IF($BL$103:$WB$103=AX$116,1,0)*IF($BL$111:$WB$111=AX$115,1,0)*$BL$115:$WB$115*IF($BL$116:$WB$116="Arithmetic",1,0)*$BL124:$WB124*$BL$113:$WB$113)
+SUM(
    IF($BL$102:$WB$102="Foe",1,0)*IF($BL$103:$WB$103=AX$116,1,0)*IF($BL$111:$WB$111=AX$115,1,0)*$BL$114:$WB$114*IF($BL$116:$WB$116="Arithmetic",1,0)*$BL124:$WB124*$BL$112:$WB$112)</f>
        <v>#VALUE!</v>
      </c>
      <c r="AY124" s="301" t="e">
        <f t="array" aca="1" ref="AY124" ca="1">SUM(
   IF($BL$102:$WB$102="Friend",1,0)*IF($BL$103:$WB$103=AY$116,1,0)*IF($BL$111:$WB$111=AY$115,1,0)*$BL$115:$WB$115*IF($BL$116:$WB$116="Geometric",1,0)*(POWER($BL124:$WB124,$BL$113:$WB$113)+IF($BL124:$WB124=0,0,-1)))
+SUM(
    IF($BL$102:$WB$102="Foe",1,0)*IF($BL$103:$WB$103=AY$116,1,0)*IF($BL$111:$WB$111=AY$115,1,0)*$BL$114:$WB$114*IF($BL$116:$WB$116="Geometric",1,0)*(POWER($BL124:$WB124,$BL$112:$WB$112)+IF($BL124:$WB124=0,0,-1)))
+SUM(
   IF($BL$102:$WB$102="Friend",1,0)*IF($BL$103:$WB$103=AY$116,1,0)*IF($BL$111:$WB$111=AY$115,1,0)*$BL$115:$WB$115*IF($BL$116:$WB$116="Arithmetic",1,0)*$BL124:$WB124*$BL$113:$WB$113)
+SUM(
    IF($BL$102:$WB$102="Foe",1,0)*IF($BL$103:$WB$103=AY$116,1,0)*IF($BL$111:$WB$111=AY$115,1,0)*$BL$114:$WB$114*IF($BL$116:$WB$116="Arithmetic",1,0)*$BL124:$WB124*$BL$112:$WB$112)</f>
        <v>#VALUE!</v>
      </c>
      <c r="AZ124" s="301" t="e">
        <f t="array" aca="1" ref="AZ124" ca="1">SUM(
   IF($BL$102:$WB$102="Friend",1,0)*IF($BL$103:$WB$103=AZ$116,1,0)*IF($BL$111:$WB$111=AZ$115,1,0)*$BL$115:$WB$115*IF($BL$116:$WB$116="Geometric",1,0)*(POWER($BL124:$WB124,$BL$113:$WB$113)+IF($BL124:$WB124=0,0,-1)))
+SUM(
    IF($BL$102:$WB$102="Foe",1,0)*IF($BL$103:$WB$103=AZ$116,1,0)*IF($BL$111:$WB$111=AZ$115,1,0)*$BL$114:$WB$114*IF($BL$116:$WB$116="Geometric",1,0)*(POWER($BL124:$WB124,$BL$112:$WB$112)+IF($BL124:$WB124=0,0,-1)))
+SUM(
   IF($BL$102:$WB$102="Friend",1,0)*IF($BL$103:$WB$103=AZ$116,1,0)*IF($BL$111:$WB$111=AZ$115,1,0)*$BL$115:$WB$115*IF($BL$116:$WB$116="Arithmetic",1,0)*$BL124:$WB124*$BL$113:$WB$113)
+SUM(
    IF($BL$102:$WB$102="Foe",1,0)*IF($BL$103:$WB$103=AZ$116,1,0)*IF($BL$111:$WB$111=AZ$115,1,0)*$BL$114:$WB$114*IF($BL$116:$WB$116="Arithmetic",1,0)*$BL124:$WB124*$BL$112:$WB$112)</f>
        <v>#VALUE!</v>
      </c>
      <c r="BA124" s="301" t="e">
        <f t="array" aca="1" ref="BA124" ca="1">SUM(
   IF($BL$102:$WB$102="Friend",1,0)*IF($BL$103:$WB$103=BA$116,1,0)*IF($BL$111:$WB$111=BA$115,1,0)*$BL$115:$WB$115*IF($BL$116:$WB$116="Geometric",1,0)*(POWER($BL124:$WB124,$BL$113:$WB$113)+IF($BL124:$WB124=0,0,-1)))
+SUM(
    IF($BL$102:$WB$102="Foe",1,0)*IF($BL$103:$WB$103=BA$116,1,0)*IF($BL$111:$WB$111=BA$115,1,0)*$BL$114:$WB$114*IF($BL$116:$WB$116="Geometric",1,0)*(POWER($BL124:$WB124,$BL$112:$WB$112)+IF($BL124:$WB124=0,0,-1)))
+SUM(
   IF($BL$102:$WB$102="Friend",1,0)*IF($BL$103:$WB$103=BA$116,1,0)*IF($BL$111:$WB$111=BA$115,1,0)*$BL$115:$WB$115*IF($BL$116:$WB$116="Arithmetic",1,0)*$BL124:$WB124*$BL$113:$WB$113)
+SUM(
    IF($BL$102:$WB$102="Foe",1,0)*IF($BL$103:$WB$103=BA$116,1,0)*IF($BL$111:$WB$111=BA$115,1,0)*$BL$114:$WB$114*IF($BL$116:$WB$116="Arithmetic",1,0)*$BL124:$WB124*$BL$112:$WB$112)</f>
        <v>#VALUE!</v>
      </c>
      <c r="BB124" s="301" t="e">
        <f t="array" aca="1" ref="BB124" ca="1">SUM(
   IF($BL$102:$WB$102="Friend",1,0)*IF($BL$103:$WB$103=BB$116,1,0)*IF($BL$111:$WB$111=BB$115,1,0)*$BL$115:$WB$115*IF($BL$116:$WB$116="Geometric",1,0)*(POWER($BL124:$WB124,$BL$113:$WB$113)+IF($BL124:$WB124=0,0,-1)))
+SUM(
    IF($BL$102:$WB$102="Foe",1,0)*IF($BL$103:$WB$103=BB$116,1,0)*IF($BL$111:$WB$111=BB$115,1,0)*$BL$114:$WB$114*IF($BL$116:$WB$116="Geometric",1,0)*(POWER($BL124:$WB124,$BL$112:$WB$112)+IF($BL124:$WB124=0,0,-1)))
+SUM(
   IF($BL$102:$WB$102="Friend",1,0)*IF($BL$103:$WB$103=BB$116,1,0)*IF($BL$111:$WB$111=BB$115,1,0)*$BL$115:$WB$115*IF($BL$116:$WB$116="Arithmetic",1,0)*$BL124:$WB124*$BL$113:$WB$113)
+SUM(
    IF($BL$102:$WB$102="Foe",1,0)*IF($BL$103:$WB$103=BB$116,1,0)*IF($BL$111:$WB$111=BB$115,1,0)*$BL$114:$WB$114*IF($BL$116:$WB$116="Arithmetic",1,0)*$BL124:$WB124*$BL$112:$WB$112)</f>
        <v>#VALUE!</v>
      </c>
      <c r="BC124" s="301" t="e">
        <f t="array" aca="1" ref="BC124" ca="1">SUM(
   IF($BL$102:$WB$102="Friend",1,0)*IF($BL$103:$WB$103=BC$116,1,0)*IF($BL$111:$WB$111=BC$115,1,0)*$BL$115:$WB$115*IF($BL$116:$WB$116="Geometric",1,0)*(POWER($BL124:$WB124,$BL$113:$WB$113)+IF($BL124:$WB124=0,0,-1)))
+SUM(
    IF($BL$102:$WB$102="Foe",1,0)*IF($BL$103:$WB$103=BC$116,1,0)*IF($BL$111:$WB$111=BC$115,1,0)*$BL$114:$WB$114*IF($BL$116:$WB$116="Geometric",1,0)*(POWER($BL124:$WB124,$BL$112:$WB$112)+IF($BL124:$WB124=0,0,-1)))
+SUM(
   IF($BL$102:$WB$102="Friend",1,0)*IF($BL$103:$WB$103=BC$116,1,0)*IF($BL$111:$WB$111=BC$115,1,0)*$BL$115:$WB$115*IF($BL$116:$WB$116="Arithmetic",1,0)*$BL124:$WB124*$BL$113:$WB$113)
+SUM(
    IF($BL$102:$WB$102="Foe",1,0)*IF($BL$103:$WB$103=BC$116,1,0)*IF($BL$111:$WB$111=BC$115,1,0)*$BL$114:$WB$114*IF($BL$116:$WB$116="Arithmetic",1,0)*$BL124:$WB124*$BL$112:$WB$112)</f>
        <v>#VALUE!</v>
      </c>
      <c r="BD124" s="301" t="e">
        <f t="array" aca="1" ref="BD124" ca="1">SUM(
   IF($BL$102:$WB$102="Friend",1,0)*IF($BL$103:$WB$103=BD$116,1,0)*IF($BL$111:$WB$111=BD$115,1,0)*$BL$115:$WB$115*IF($BL$116:$WB$116="Geometric",1,0)*(POWER($BL124:$WB124,$BL$113:$WB$113)+IF($BL124:$WB124=0,0,-1)))
+SUM(
    IF($BL$102:$WB$102="Foe",1,0)*IF($BL$103:$WB$103=BD$116,1,0)*IF($BL$111:$WB$111=BD$115,1,0)*$BL$114:$WB$114*IF($BL$116:$WB$116="Geometric",1,0)*(POWER($BL124:$WB124,$BL$112:$WB$112)+IF($BL124:$WB124=0,0,-1)))
+SUM(
   IF($BL$102:$WB$102="Friend",1,0)*IF($BL$103:$WB$103=BD$116,1,0)*IF($BL$111:$WB$111=BD$115,1,0)*$BL$115:$WB$115*IF($BL$116:$WB$116="Arithmetic",1,0)*$BL124:$WB124*$BL$113:$WB$113)
+SUM(
    IF($BL$102:$WB$102="Foe",1,0)*IF($BL$103:$WB$103=BD$116,1,0)*IF($BL$111:$WB$111=BD$115,1,0)*$BL$114:$WB$114*IF($BL$116:$WB$116="Arithmetic",1,0)*$BL124:$WB124*$BL$112:$WB$112)</f>
        <v>#VALUE!</v>
      </c>
      <c r="BE124" s="301" t="e">
        <f t="array" aca="1" ref="BE124" ca="1">SUM(
   IF($BL$102:$WB$102="Friend",1,0)*IF($BL$103:$WB$103=BE$116,1,0)*IF($BL$111:$WB$111=BE$115,1,0)*$BL$115:$WB$115*IF($BL$116:$WB$116="Geometric",1,0)*(POWER($BL124:$WB124,$BL$113:$WB$113)+IF($BL124:$WB124=0,0,-1)))
+SUM(
    IF($BL$102:$WB$102="Foe",1,0)*IF($BL$103:$WB$103=BE$116,1,0)*IF($BL$111:$WB$111=BE$115,1,0)*$BL$114:$WB$114*IF($BL$116:$WB$116="Geometric",1,0)*(POWER($BL124:$WB124,$BL$112:$WB$112)+IF($BL124:$WB124=0,0,-1)))
+SUM(
   IF($BL$102:$WB$102="Friend",1,0)*IF($BL$103:$WB$103=BE$116,1,0)*IF($BL$111:$WB$111=BE$115,1,0)*$BL$115:$WB$115*IF($BL$116:$WB$116="Arithmetic",1,0)*$BL124:$WB124*$BL$113:$WB$113)
+SUM(
    IF($BL$102:$WB$102="Foe",1,0)*IF($BL$103:$WB$103=BE$116,1,0)*IF($BL$111:$WB$111=BE$115,1,0)*$BL$114:$WB$114*IF($BL$116:$WB$116="Arithmetic",1,0)*$BL124:$WB124*$BL$112:$WB$112)</f>
        <v>#VALUE!</v>
      </c>
      <c r="BF124" s="301" t="e">
        <f t="array" aca="1" ref="BF124" ca="1">SUM(
   IF($BL$102:$WB$102="Friend",1,0)*IF($BL$103:$WB$103=BF$116,1,0)*IF($BL$111:$WB$111=BF$115,1,0)*$BL$115:$WB$115*IF($BL$116:$WB$116="Geometric",1,0)*(POWER($BL124:$WB124,$BL$113:$WB$113)+IF($BL124:$WB124=0,0,-1)))
+SUM(
    IF($BL$102:$WB$102="Foe",1,0)*IF($BL$103:$WB$103=BF$116,1,0)*IF($BL$111:$WB$111=BF$115,1,0)*$BL$114:$WB$114*IF($BL$116:$WB$116="Geometric",1,0)*(POWER($BL124:$WB124,$BL$112:$WB$112)+IF($BL124:$WB124=0,0,-1)))
+SUM(
   IF($BL$102:$WB$102="Friend",1,0)*IF($BL$103:$WB$103=BF$116,1,0)*IF($BL$111:$WB$111=BF$115,1,0)*$BL$115:$WB$115*IF($BL$116:$WB$116="Arithmetic",1,0)*$BL124:$WB124*$BL$113:$WB$113)
+SUM(
    IF($BL$102:$WB$102="Foe",1,0)*IF($BL$103:$WB$103=BF$116,1,0)*IF($BL$111:$WB$111=BF$115,1,0)*$BL$114:$WB$114*IF($BL$116:$WB$116="Arithmetic",1,0)*$BL124:$WB124*$BL$112:$WB$112)</f>
        <v>#VALUE!</v>
      </c>
      <c r="BG124" s="301" t="e">
        <f t="array" aca="1" ref="BG124" ca="1">SUM(
   IF($BL$102:$WB$102="Friend",1,0)*IF($BL$103:$WB$103=BG$116,1,0)*IF($BL$111:$WB$111=BG$115,1,0)*$BL$115:$WB$115*IF($BL$116:$WB$116="Geometric",1,0)*(POWER($BL124:$WB124,$BL$113:$WB$113)+IF($BL124:$WB124=0,0,-1)))
+SUM(
    IF($BL$102:$WB$102="Foe",1,0)*IF($BL$103:$WB$103=BG$116,1,0)*IF($BL$111:$WB$111=BG$115,1,0)*$BL$114:$WB$114*IF($BL$116:$WB$116="Geometric",1,0)*(POWER($BL124:$WB124,$BL$112:$WB$112)+IF($BL124:$WB124=0,0,-1)))
+SUM(
   IF($BL$102:$WB$102="Friend",1,0)*IF($BL$103:$WB$103=BG$116,1,0)*IF($BL$111:$WB$111=BG$115,1,0)*$BL$115:$WB$115*IF($BL$116:$WB$116="Arithmetic",1,0)*$BL124:$WB124*$BL$113:$WB$113)
+SUM(
    IF($BL$102:$WB$102="Foe",1,0)*IF($BL$103:$WB$103=BG$116,1,0)*IF($BL$111:$WB$111=BG$115,1,0)*$BL$114:$WB$114*IF($BL$116:$WB$116="Arithmetic",1,0)*$BL124:$WB124*$BL$112:$WB$112)</f>
        <v>#VALUE!</v>
      </c>
      <c r="BH124" s="301" t="e">
        <f t="array" aca="1" ref="BH124" ca="1">SUM(
   IF($BL$102:$WB$102="Friend",1,0)*IF($BL$103:$WB$103=BH$116,1,0)*IF($BL$111:$WB$111=BH$115,1,0)*$BL$115:$WB$115*IF($BL$116:$WB$116="Geometric",1,0)*(POWER($BL124:$WB124,$BL$113:$WB$113)+IF($BL124:$WB124=0,0,-1)))
+SUM(
    IF($BL$102:$WB$102="Foe",1,0)*IF($BL$103:$WB$103=BH$116,1,0)*IF($BL$111:$WB$111=BH$115,1,0)*$BL$114:$WB$114*IF($BL$116:$WB$116="Geometric",1,0)*(POWER($BL124:$WB124,$BL$112:$WB$112)+IF($BL124:$WB124=0,0,-1)))
+SUM(
   IF($BL$102:$WB$102="Friend",1,0)*IF($BL$103:$WB$103=BH$116,1,0)*IF($BL$111:$WB$111=BH$115,1,0)*$BL$115:$WB$115*IF($BL$116:$WB$116="Arithmetic",1,0)*$BL124:$WB124*$BL$113:$WB$113)
+SUM(
    IF($BL$102:$WB$102="Foe",1,0)*IF($BL$103:$WB$103=BH$116,1,0)*IF($BL$111:$WB$111=BH$115,1,0)*$BL$114:$WB$114*IF($BL$116:$WB$116="Arithmetic",1,0)*$BL124:$WB124*$BL$112:$WB$112)</f>
        <v>#VALUE!</v>
      </c>
      <c r="BK124" s="109"/>
      <c r="BL124" s="301" t="e">
        <f t="shared" ref="BL124:LF124" ca="1" si="111">IF(BL$106="Turn-based",
IF($A124&lt;BL$109,0,IF(MOD($A124,BL$109)&lt;BL$110,1,0)),
1)*MIN(ROUNDUP(MAX(0,RAND()-(1-BL$107)),0),1)*(IF(BL$108&lt;0,1+BL$108,BL$108))</f>
        <v>#VALUE!</v>
      </c>
      <c r="BM124" s="301" t="e">
        <f t="shared" ca="1" si="111"/>
        <v>#VALUE!</v>
      </c>
      <c r="BN124" s="301" t="e">
        <f t="shared" ca="1" si="111"/>
        <v>#VALUE!</v>
      </c>
      <c r="BO124" s="301" t="e">
        <f t="shared" ca="1" si="111"/>
        <v>#VALUE!</v>
      </c>
      <c r="BP124" s="301" t="e">
        <f t="shared" ca="1" si="111"/>
        <v>#VALUE!</v>
      </c>
      <c r="BQ124" s="301" t="e">
        <f t="shared" ca="1" si="111"/>
        <v>#VALUE!</v>
      </c>
      <c r="BR124" s="301" t="e">
        <f t="shared" ca="1" si="111"/>
        <v>#VALUE!</v>
      </c>
      <c r="BS124" s="301" t="e">
        <f t="shared" ca="1" si="111"/>
        <v>#VALUE!</v>
      </c>
      <c r="BT124" s="301" t="e">
        <f t="shared" ca="1" si="111"/>
        <v>#VALUE!</v>
      </c>
      <c r="BU124" s="301" t="e">
        <f t="shared" ca="1" si="111"/>
        <v>#VALUE!</v>
      </c>
      <c r="BV124" s="301" t="e">
        <f t="shared" ca="1" si="111"/>
        <v>#VALUE!</v>
      </c>
      <c r="BW124" s="301" t="e">
        <f t="shared" ca="1" si="111"/>
        <v>#VALUE!</v>
      </c>
      <c r="BX124" s="301" t="e">
        <f t="shared" ca="1" si="111"/>
        <v>#VALUE!</v>
      </c>
      <c r="BY124" s="301" t="e">
        <f t="shared" ca="1" si="111"/>
        <v>#VALUE!</v>
      </c>
      <c r="BZ124" s="301" t="e">
        <f t="shared" ca="1" si="111"/>
        <v>#VALUE!</v>
      </c>
      <c r="CA124" s="301" t="e">
        <f t="shared" ca="1" si="111"/>
        <v>#VALUE!</v>
      </c>
      <c r="CB124" s="301" t="e">
        <f t="shared" ca="1" si="111"/>
        <v>#VALUE!</v>
      </c>
      <c r="CC124" s="301" t="e">
        <f t="shared" ca="1" si="111"/>
        <v>#VALUE!</v>
      </c>
      <c r="CD124" s="301" t="e">
        <f t="shared" ca="1" si="111"/>
        <v>#VALUE!</v>
      </c>
      <c r="CE124" s="301" t="e">
        <f t="shared" ca="1" si="111"/>
        <v>#VALUE!</v>
      </c>
      <c r="CF124" s="301" t="e">
        <f t="shared" ca="1" si="111"/>
        <v>#VALUE!</v>
      </c>
      <c r="CG124" s="301" t="e">
        <f t="shared" ca="1" si="111"/>
        <v>#VALUE!</v>
      </c>
      <c r="CH124" s="301" t="e">
        <f t="shared" ca="1" si="111"/>
        <v>#VALUE!</v>
      </c>
      <c r="CI124" s="301" t="e">
        <f t="shared" ca="1" si="111"/>
        <v>#VALUE!</v>
      </c>
      <c r="CJ124" s="301" t="e">
        <f t="shared" ca="1" si="111"/>
        <v>#VALUE!</v>
      </c>
      <c r="CK124" s="301" t="e">
        <f t="shared" ca="1" si="111"/>
        <v>#VALUE!</v>
      </c>
      <c r="CL124" s="301" t="e">
        <f t="shared" ca="1" si="111"/>
        <v>#VALUE!</v>
      </c>
      <c r="CM124" s="301" t="e">
        <f t="shared" ca="1" si="111"/>
        <v>#VALUE!</v>
      </c>
      <c r="CN124" s="301" t="e">
        <f t="shared" ca="1" si="111"/>
        <v>#VALUE!</v>
      </c>
      <c r="CO124" s="301" t="e">
        <f t="shared" ca="1" si="111"/>
        <v>#VALUE!</v>
      </c>
      <c r="CP124" s="301" t="e">
        <f t="shared" ca="1" si="111"/>
        <v>#VALUE!</v>
      </c>
      <c r="CQ124" s="301" t="e">
        <f t="shared" ca="1" si="111"/>
        <v>#VALUE!</v>
      </c>
      <c r="CR124" s="301" t="e">
        <f t="shared" ca="1" si="111"/>
        <v>#VALUE!</v>
      </c>
      <c r="CS124" s="301" t="e">
        <f t="shared" ca="1" si="111"/>
        <v>#VALUE!</v>
      </c>
      <c r="CT124" s="301" t="e">
        <f t="shared" ca="1" si="111"/>
        <v>#VALUE!</v>
      </c>
      <c r="CU124" s="301" t="e">
        <f t="shared" ca="1" si="111"/>
        <v>#VALUE!</v>
      </c>
      <c r="CV124" s="301" t="e">
        <f t="shared" ca="1" si="111"/>
        <v>#VALUE!</v>
      </c>
      <c r="CW124" s="301" t="e">
        <f t="shared" ca="1" si="111"/>
        <v>#VALUE!</v>
      </c>
      <c r="CX124" s="301" t="e">
        <f t="shared" ca="1" si="111"/>
        <v>#VALUE!</v>
      </c>
      <c r="CY124" s="301" t="e">
        <f t="shared" ca="1" si="111"/>
        <v>#VALUE!</v>
      </c>
      <c r="CZ124" s="301" t="e">
        <f t="shared" ca="1" si="111"/>
        <v>#VALUE!</v>
      </c>
      <c r="DA124" s="301" t="e">
        <f t="shared" ca="1" si="111"/>
        <v>#VALUE!</v>
      </c>
      <c r="DB124" s="301" t="e">
        <f t="shared" ca="1" si="111"/>
        <v>#VALUE!</v>
      </c>
      <c r="DC124" s="301" t="e">
        <f t="shared" ca="1" si="111"/>
        <v>#VALUE!</v>
      </c>
      <c r="DD124" s="301" t="e">
        <f t="shared" ca="1" si="111"/>
        <v>#VALUE!</v>
      </c>
      <c r="DE124" s="301" t="e">
        <f t="shared" ca="1" si="111"/>
        <v>#VALUE!</v>
      </c>
      <c r="DF124" s="301" t="e">
        <f t="shared" ca="1" si="111"/>
        <v>#VALUE!</v>
      </c>
      <c r="DG124" s="301" t="e">
        <f t="shared" ca="1" si="111"/>
        <v>#VALUE!</v>
      </c>
      <c r="DH124" s="301" t="e">
        <f t="shared" ca="1" si="111"/>
        <v>#VALUE!</v>
      </c>
      <c r="DI124" s="301" t="e">
        <f t="shared" ca="1" si="111"/>
        <v>#VALUE!</v>
      </c>
      <c r="DJ124" s="301" t="e">
        <f t="shared" ca="1" si="111"/>
        <v>#VALUE!</v>
      </c>
      <c r="DK124" s="301" t="e">
        <f t="shared" ca="1" si="111"/>
        <v>#VALUE!</v>
      </c>
      <c r="DL124" s="301" t="e">
        <f t="shared" ca="1" si="111"/>
        <v>#VALUE!</v>
      </c>
      <c r="DM124" s="301" t="e">
        <f t="shared" ca="1" si="111"/>
        <v>#VALUE!</v>
      </c>
      <c r="DN124" s="301" t="e">
        <f t="shared" ca="1" si="111"/>
        <v>#VALUE!</v>
      </c>
      <c r="DO124" s="301" t="e">
        <f t="shared" ca="1" si="111"/>
        <v>#VALUE!</v>
      </c>
      <c r="DP124" s="301" t="e">
        <f t="shared" ca="1" si="111"/>
        <v>#VALUE!</v>
      </c>
      <c r="DQ124" s="301" t="e">
        <f t="shared" ca="1" si="111"/>
        <v>#VALUE!</v>
      </c>
      <c r="DR124" s="301" t="e">
        <f t="shared" ca="1" si="111"/>
        <v>#VALUE!</v>
      </c>
      <c r="DS124" s="301" t="e">
        <f t="shared" ca="1" si="111"/>
        <v>#VALUE!</v>
      </c>
      <c r="DT124" s="301" t="e">
        <f t="shared" ca="1" si="111"/>
        <v>#VALUE!</v>
      </c>
      <c r="DU124" s="301" t="e">
        <f t="shared" ca="1" si="111"/>
        <v>#VALUE!</v>
      </c>
      <c r="DV124" s="301" t="e">
        <f t="shared" ca="1" si="111"/>
        <v>#VALUE!</v>
      </c>
      <c r="DW124" s="301" t="e">
        <f t="shared" ca="1" si="111"/>
        <v>#VALUE!</v>
      </c>
      <c r="DX124" s="301" t="e">
        <f t="shared" ca="1" si="111"/>
        <v>#VALUE!</v>
      </c>
      <c r="DY124" s="301" t="e">
        <f t="shared" ca="1" si="111"/>
        <v>#VALUE!</v>
      </c>
      <c r="DZ124" s="301" t="e">
        <f t="shared" ca="1" si="111"/>
        <v>#VALUE!</v>
      </c>
      <c r="EA124" s="301" t="e">
        <f t="shared" ca="1" si="111"/>
        <v>#VALUE!</v>
      </c>
      <c r="EB124" s="301" t="e">
        <f t="shared" ca="1" si="111"/>
        <v>#VALUE!</v>
      </c>
      <c r="EC124" s="301" t="e">
        <f t="shared" ca="1" si="111"/>
        <v>#VALUE!</v>
      </c>
      <c r="ED124" s="301" t="e">
        <f t="shared" ca="1" si="111"/>
        <v>#VALUE!</v>
      </c>
      <c r="EE124" s="301" t="e">
        <f t="shared" ca="1" si="111"/>
        <v>#VALUE!</v>
      </c>
      <c r="EF124" s="301" t="e">
        <f t="shared" ca="1" si="111"/>
        <v>#VALUE!</v>
      </c>
      <c r="EG124" s="301" t="e">
        <f t="shared" ca="1" si="111"/>
        <v>#VALUE!</v>
      </c>
      <c r="EH124" s="301" t="e">
        <f t="shared" ca="1" si="111"/>
        <v>#VALUE!</v>
      </c>
      <c r="EI124" s="301" t="e">
        <f t="shared" ca="1" si="111"/>
        <v>#VALUE!</v>
      </c>
      <c r="EJ124" s="301" t="e">
        <f t="shared" ca="1" si="111"/>
        <v>#VALUE!</v>
      </c>
      <c r="EK124" s="301" t="e">
        <f t="shared" ca="1" si="111"/>
        <v>#VALUE!</v>
      </c>
      <c r="EL124" s="301" t="e">
        <f t="shared" ca="1" si="111"/>
        <v>#VALUE!</v>
      </c>
      <c r="EM124" s="301" t="e">
        <f t="shared" ca="1" si="111"/>
        <v>#VALUE!</v>
      </c>
      <c r="EN124" s="301" t="e">
        <f t="shared" ca="1" si="111"/>
        <v>#VALUE!</v>
      </c>
      <c r="EO124" s="301" t="e">
        <f t="shared" ca="1" si="111"/>
        <v>#VALUE!</v>
      </c>
      <c r="EP124" s="301" t="e">
        <f t="shared" ca="1" si="111"/>
        <v>#VALUE!</v>
      </c>
      <c r="EQ124" s="301" t="e">
        <f t="shared" ca="1" si="111"/>
        <v>#VALUE!</v>
      </c>
      <c r="ER124" s="301" t="e">
        <f t="shared" ca="1" si="111"/>
        <v>#VALUE!</v>
      </c>
      <c r="ES124" s="301" t="e">
        <f t="shared" ca="1" si="111"/>
        <v>#VALUE!</v>
      </c>
      <c r="ET124" s="301" t="e">
        <f t="shared" ca="1" si="111"/>
        <v>#VALUE!</v>
      </c>
      <c r="EU124" s="301" t="e">
        <f t="shared" ca="1" si="111"/>
        <v>#VALUE!</v>
      </c>
      <c r="EV124" s="301" t="e">
        <f t="shared" ca="1" si="111"/>
        <v>#VALUE!</v>
      </c>
      <c r="EW124" s="301" t="e">
        <f t="shared" ca="1" si="111"/>
        <v>#VALUE!</v>
      </c>
      <c r="EX124" s="301" t="e">
        <f t="shared" ca="1" si="111"/>
        <v>#VALUE!</v>
      </c>
      <c r="EY124" s="301" t="e">
        <f t="shared" ca="1" si="111"/>
        <v>#VALUE!</v>
      </c>
      <c r="EZ124" s="301" t="e">
        <f t="shared" ca="1" si="111"/>
        <v>#VALUE!</v>
      </c>
      <c r="FA124" s="301" t="e">
        <f t="shared" ca="1" si="111"/>
        <v>#VALUE!</v>
      </c>
      <c r="FB124" s="301" t="e">
        <f t="shared" ca="1" si="111"/>
        <v>#VALUE!</v>
      </c>
      <c r="FC124" s="301" t="e">
        <f t="shared" ca="1" si="111"/>
        <v>#VALUE!</v>
      </c>
      <c r="FD124" s="301" t="e">
        <f t="shared" ca="1" si="111"/>
        <v>#VALUE!</v>
      </c>
      <c r="FE124" s="301" t="e">
        <f t="shared" ca="1" si="111"/>
        <v>#VALUE!</v>
      </c>
      <c r="FF124" s="301" t="e">
        <f t="shared" ca="1" si="111"/>
        <v>#VALUE!</v>
      </c>
      <c r="FG124" s="301" t="e">
        <f t="shared" ca="1" si="111"/>
        <v>#VALUE!</v>
      </c>
      <c r="FH124" s="301" t="e">
        <f t="shared" ca="1" si="111"/>
        <v>#VALUE!</v>
      </c>
      <c r="FI124" s="301" t="e">
        <f t="shared" ca="1" si="111"/>
        <v>#VALUE!</v>
      </c>
      <c r="FJ124" s="301" t="e">
        <f t="shared" ca="1" si="111"/>
        <v>#VALUE!</v>
      </c>
      <c r="FK124" s="301" t="e">
        <f t="shared" ca="1" si="111"/>
        <v>#VALUE!</v>
      </c>
      <c r="FL124" s="301" t="e">
        <f t="shared" ca="1" si="111"/>
        <v>#VALUE!</v>
      </c>
      <c r="FM124" s="301" t="e">
        <f t="shared" ca="1" si="111"/>
        <v>#VALUE!</v>
      </c>
      <c r="FN124" s="301" t="e">
        <f t="shared" ca="1" si="111"/>
        <v>#VALUE!</v>
      </c>
      <c r="FO124" s="301" t="e">
        <f t="shared" ca="1" si="111"/>
        <v>#VALUE!</v>
      </c>
      <c r="FP124" s="301" t="e">
        <f t="shared" ca="1" si="111"/>
        <v>#VALUE!</v>
      </c>
      <c r="FQ124" s="301" t="e">
        <f t="shared" ca="1" si="111"/>
        <v>#VALUE!</v>
      </c>
      <c r="FR124" s="301" t="e">
        <f t="shared" ca="1" si="111"/>
        <v>#VALUE!</v>
      </c>
      <c r="FS124" s="301" t="e">
        <f t="shared" ca="1" si="111"/>
        <v>#VALUE!</v>
      </c>
      <c r="FT124" s="301" t="e">
        <f t="shared" ca="1" si="111"/>
        <v>#VALUE!</v>
      </c>
      <c r="FU124" s="301" t="e">
        <f t="shared" ca="1" si="111"/>
        <v>#VALUE!</v>
      </c>
      <c r="FV124" s="301" t="e">
        <f t="shared" ca="1" si="111"/>
        <v>#VALUE!</v>
      </c>
      <c r="FW124" s="301" t="e">
        <f t="shared" ca="1" si="111"/>
        <v>#VALUE!</v>
      </c>
      <c r="FX124" s="301" t="e">
        <f t="shared" ca="1" si="111"/>
        <v>#VALUE!</v>
      </c>
      <c r="FY124" s="301" t="e">
        <f t="shared" ca="1" si="111"/>
        <v>#VALUE!</v>
      </c>
      <c r="FZ124" s="301" t="e">
        <f t="shared" ca="1" si="111"/>
        <v>#VALUE!</v>
      </c>
      <c r="GA124" s="301" t="e">
        <f t="shared" ca="1" si="111"/>
        <v>#VALUE!</v>
      </c>
      <c r="GB124" s="301" t="e">
        <f t="shared" ca="1" si="111"/>
        <v>#VALUE!</v>
      </c>
      <c r="GC124" s="301" t="e">
        <f t="shared" ca="1" si="111"/>
        <v>#VALUE!</v>
      </c>
      <c r="GD124" s="301" t="e">
        <f t="shared" ca="1" si="111"/>
        <v>#VALUE!</v>
      </c>
      <c r="GE124" s="301" t="e">
        <f t="shared" ca="1" si="111"/>
        <v>#VALUE!</v>
      </c>
      <c r="GF124" s="301" t="e">
        <f t="shared" ca="1" si="111"/>
        <v>#VALUE!</v>
      </c>
      <c r="GG124" s="301" t="e">
        <f t="shared" ca="1" si="111"/>
        <v>#VALUE!</v>
      </c>
      <c r="GH124" s="301" t="e">
        <f t="shared" ca="1" si="111"/>
        <v>#VALUE!</v>
      </c>
      <c r="GI124" s="301" t="e">
        <f t="shared" ca="1" si="111"/>
        <v>#VALUE!</v>
      </c>
      <c r="GJ124" s="301" t="e">
        <f t="shared" ca="1" si="111"/>
        <v>#VALUE!</v>
      </c>
      <c r="GK124" s="301" t="e">
        <f t="shared" ca="1" si="111"/>
        <v>#VALUE!</v>
      </c>
      <c r="GL124" s="301" t="e">
        <f t="shared" ca="1" si="111"/>
        <v>#VALUE!</v>
      </c>
      <c r="GM124" s="301" t="e">
        <f t="shared" ca="1" si="111"/>
        <v>#VALUE!</v>
      </c>
      <c r="GN124" s="301" t="e">
        <f t="shared" ca="1" si="111"/>
        <v>#VALUE!</v>
      </c>
      <c r="GO124" s="301" t="e">
        <f t="shared" ca="1" si="111"/>
        <v>#VALUE!</v>
      </c>
      <c r="GP124" s="301" t="e">
        <f t="shared" ca="1" si="111"/>
        <v>#VALUE!</v>
      </c>
      <c r="GQ124" s="301" t="e">
        <f t="shared" ca="1" si="111"/>
        <v>#VALUE!</v>
      </c>
      <c r="GR124" s="301" t="e">
        <f t="shared" ca="1" si="111"/>
        <v>#VALUE!</v>
      </c>
      <c r="GS124" s="301" t="e">
        <f t="shared" ca="1" si="111"/>
        <v>#VALUE!</v>
      </c>
      <c r="GT124" s="301" t="e">
        <f t="shared" ca="1" si="111"/>
        <v>#VALUE!</v>
      </c>
      <c r="GU124" s="301" t="e">
        <f t="shared" ca="1" si="111"/>
        <v>#VALUE!</v>
      </c>
      <c r="GV124" s="301" t="e">
        <f t="shared" ca="1" si="111"/>
        <v>#VALUE!</v>
      </c>
      <c r="GW124" s="301" t="e">
        <f t="shared" ca="1" si="111"/>
        <v>#VALUE!</v>
      </c>
      <c r="GX124" s="301" t="e">
        <f t="shared" ca="1" si="111"/>
        <v>#VALUE!</v>
      </c>
      <c r="GY124" s="301" t="e">
        <f t="shared" ca="1" si="111"/>
        <v>#VALUE!</v>
      </c>
      <c r="GZ124" s="301" t="e">
        <f t="shared" ca="1" si="111"/>
        <v>#VALUE!</v>
      </c>
      <c r="HA124" s="301" t="e">
        <f t="shared" ca="1" si="111"/>
        <v>#VALUE!</v>
      </c>
      <c r="HB124" s="301" t="e">
        <f t="shared" ca="1" si="111"/>
        <v>#VALUE!</v>
      </c>
      <c r="HC124" s="301" t="e">
        <f t="shared" ca="1" si="111"/>
        <v>#VALUE!</v>
      </c>
      <c r="HD124" s="301" t="e">
        <f t="shared" ca="1" si="111"/>
        <v>#VALUE!</v>
      </c>
      <c r="HE124" s="301" t="e">
        <f t="shared" ca="1" si="111"/>
        <v>#VALUE!</v>
      </c>
      <c r="HF124" s="301" t="e">
        <f t="shared" ca="1" si="111"/>
        <v>#VALUE!</v>
      </c>
      <c r="HG124" s="301" t="e">
        <f t="shared" ca="1" si="111"/>
        <v>#VALUE!</v>
      </c>
      <c r="HH124" s="301" t="e">
        <f t="shared" ca="1" si="111"/>
        <v>#VALUE!</v>
      </c>
      <c r="HI124" s="301" t="e">
        <f t="shared" ca="1" si="111"/>
        <v>#VALUE!</v>
      </c>
      <c r="HJ124" s="301" t="e">
        <f t="shared" ca="1" si="111"/>
        <v>#VALUE!</v>
      </c>
      <c r="HK124" s="301" t="e">
        <f t="shared" ca="1" si="111"/>
        <v>#VALUE!</v>
      </c>
      <c r="HL124" s="301" t="e">
        <f t="shared" ca="1" si="111"/>
        <v>#VALUE!</v>
      </c>
      <c r="HM124" s="301" t="e">
        <f t="shared" ca="1" si="111"/>
        <v>#VALUE!</v>
      </c>
      <c r="HN124" s="301" t="e">
        <f t="shared" ca="1" si="111"/>
        <v>#VALUE!</v>
      </c>
      <c r="HO124" s="301" t="e">
        <f t="shared" ca="1" si="111"/>
        <v>#VALUE!</v>
      </c>
      <c r="HP124" s="301" t="e">
        <f t="shared" ca="1" si="111"/>
        <v>#VALUE!</v>
      </c>
      <c r="HQ124" s="301" t="e">
        <f t="shared" ca="1" si="111"/>
        <v>#VALUE!</v>
      </c>
      <c r="HR124" s="301" t="e">
        <f t="shared" ca="1" si="111"/>
        <v>#VALUE!</v>
      </c>
      <c r="HS124" s="301" t="e">
        <f t="shared" ca="1" si="111"/>
        <v>#VALUE!</v>
      </c>
      <c r="HT124" s="301" t="e">
        <f t="shared" ca="1" si="111"/>
        <v>#VALUE!</v>
      </c>
      <c r="HU124" s="301" t="e">
        <f t="shared" ca="1" si="111"/>
        <v>#VALUE!</v>
      </c>
      <c r="HV124" s="301" t="e">
        <f t="shared" ca="1" si="111"/>
        <v>#VALUE!</v>
      </c>
      <c r="HW124" s="301" t="e">
        <f t="shared" ca="1" si="111"/>
        <v>#VALUE!</v>
      </c>
      <c r="HX124" s="301" t="e">
        <f t="shared" ca="1" si="111"/>
        <v>#VALUE!</v>
      </c>
      <c r="HY124" s="301" t="e">
        <f t="shared" ca="1" si="111"/>
        <v>#VALUE!</v>
      </c>
      <c r="HZ124" s="301" t="e">
        <f t="shared" ca="1" si="111"/>
        <v>#VALUE!</v>
      </c>
      <c r="IA124" s="301" t="e">
        <f t="shared" ca="1" si="111"/>
        <v>#VALUE!</v>
      </c>
      <c r="IB124" s="301" t="e">
        <f t="shared" ca="1" si="111"/>
        <v>#VALUE!</v>
      </c>
      <c r="IC124" s="301" t="e">
        <f t="shared" ca="1" si="111"/>
        <v>#VALUE!</v>
      </c>
      <c r="ID124" s="301" t="e">
        <f t="shared" ca="1" si="111"/>
        <v>#VALUE!</v>
      </c>
      <c r="IE124" s="301" t="e">
        <f t="shared" ca="1" si="111"/>
        <v>#VALUE!</v>
      </c>
      <c r="IF124" s="301" t="e">
        <f t="shared" ca="1" si="111"/>
        <v>#VALUE!</v>
      </c>
      <c r="IG124" s="301" t="e">
        <f t="shared" ca="1" si="111"/>
        <v>#VALUE!</v>
      </c>
      <c r="IH124" s="301" t="e">
        <f t="shared" ca="1" si="111"/>
        <v>#VALUE!</v>
      </c>
      <c r="II124" s="301" t="e">
        <f t="shared" ca="1" si="111"/>
        <v>#VALUE!</v>
      </c>
      <c r="IJ124" s="301" t="e">
        <f t="shared" ca="1" si="111"/>
        <v>#VALUE!</v>
      </c>
      <c r="IK124" s="301" t="e">
        <f t="shared" ca="1" si="111"/>
        <v>#VALUE!</v>
      </c>
      <c r="IL124" s="301" t="e">
        <f t="shared" ca="1" si="111"/>
        <v>#VALUE!</v>
      </c>
      <c r="IM124" s="301" t="e">
        <f t="shared" ca="1" si="111"/>
        <v>#VALUE!</v>
      </c>
      <c r="IN124" s="301" t="e">
        <f t="shared" ca="1" si="111"/>
        <v>#VALUE!</v>
      </c>
      <c r="IO124" s="301" t="e">
        <f t="shared" ca="1" si="111"/>
        <v>#VALUE!</v>
      </c>
      <c r="IP124" s="301" t="e">
        <f t="shared" ca="1" si="111"/>
        <v>#VALUE!</v>
      </c>
      <c r="IQ124" s="301" t="e">
        <f t="shared" ca="1" si="111"/>
        <v>#VALUE!</v>
      </c>
      <c r="IR124" s="301" t="e">
        <f t="shared" ca="1" si="111"/>
        <v>#VALUE!</v>
      </c>
      <c r="IS124" s="301" t="e">
        <f t="shared" ca="1" si="111"/>
        <v>#VALUE!</v>
      </c>
      <c r="IT124" s="301" t="e">
        <f t="shared" ca="1" si="111"/>
        <v>#VALUE!</v>
      </c>
      <c r="IU124" s="301" t="e">
        <f t="shared" ca="1" si="111"/>
        <v>#VALUE!</v>
      </c>
      <c r="IV124" s="301" t="e">
        <f t="shared" ca="1" si="111"/>
        <v>#VALUE!</v>
      </c>
      <c r="IW124" s="301" t="e">
        <f t="shared" ca="1" si="111"/>
        <v>#VALUE!</v>
      </c>
      <c r="IX124" s="301" t="e">
        <f t="shared" ca="1" si="111"/>
        <v>#VALUE!</v>
      </c>
      <c r="IY124" s="301" t="e">
        <f t="shared" ca="1" si="111"/>
        <v>#VALUE!</v>
      </c>
      <c r="IZ124" s="301" t="e">
        <f t="shared" ca="1" si="111"/>
        <v>#VALUE!</v>
      </c>
      <c r="JA124" s="301" t="e">
        <f t="shared" ca="1" si="111"/>
        <v>#VALUE!</v>
      </c>
      <c r="JB124" s="301" t="e">
        <f t="shared" ca="1" si="111"/>
        <v>#VALUE!</v>
      </c>
      <c r="JC124" s="301" t="e">
        <f t="shared" ca="1" si="111"/>
        <v>#VALUE!</v>
      </c>
      <c r="JD124" s="301" t="e">
        <f t="shared" ca="1" si="111"/>
        <v>#VALUE!</v>
      </c>
      <c r="JE124" s="301" t="e">
        <f t="shared" ca="1" si="111"/>
        <v>#VALUE!</v>
      </c>
      <c r="JF124" s="301" t="e">
        <f t="shared" ca="1" si="111"/>
        <v>#VALUE!</v>
      </c>
      <c r="JG124" s="301" t="e">
        <f t="shared" ca="1" si="111"/>
        <v>#VALUE!</v>
      </c>
      <c r="JH124" s="301" t="e">
        <f t="shared" ca="1" si="111"/>
        <v>#VALUE!</v>
      </c>
      <c r="JI124" s="301" t="e">
        <f t="shared" ca="1" si="111"/>
        <v>#VALUE!</v>
      </c>
      <c r="JJ124" s="301" t="e">
        <f t="shared" ca="1" si="111"/>
        <v>#VALUE!</v>
      </c>
      <c r="JK124" s="301" t="e">
        <f t="shared" ca="1" si="111"/>
        <v>#VALUE!</v>
      </c>
      <c r="JL124" s="301" t="e">
        <f t="shared" ca="1" si="111"/>
        <v>#VALUE!</v>
      </c>
      <c r="JM124" s="301" t="e">
        <f t="shared" ca="1" si="111"/>
        <v>#VALUE!</v>
      </c>
      <c r="JN124" s="301" t="e">
        <f t="shared" ca="1" si="111"/>
        <v>#VALUE!</v>
      </c>
      <c r="JO124" s="301" t="e">
        <f t="shared" ca="1" si="111"/>
        <v>#VALUE!</v>
      </c>
      <c r="JP124" s="301" t="e">
        <f t="shared" ca="1" si="111"/>
        <v>#VALUE!</v>
      </c>
      <c r="JQ124" s="301" t="e">
        <f t="shared" ca="1" si="111"/>
        <v>#VALUE!</v>
      </c>
      <c r="JR124" s="301" t="e">
        <f t="shared" ca="1" si="111"/>
        <v>#VALUE!</v>
      </c>
      <c r="JS124" s="301" t="e">
        <f t="shared" ca="1" si="111"/>
        <v>#VALUE!</v>
      </c>
      <c r="JT124" s="301" t="e">
        <f t="shared" ca="1" si="111"/>
        <v>#VALUE!</v>
      </c>
      <c r="JU124" s="301" t="e">
        <f t="shared" ca="1" si="111"/>
        <v>#VALUE!</v>
      </c>
      <c r="JV124" s="301" t="e">
        <f t="shared" ca="1" si="111"/>
        <v>#VALUE!</v>
      </c>
      <c r="JW124" s="301" t="e">
        <f t="shared" ca="1" si="111"/>
        <v>#VALUE!</v>
      </c>
      <c r="JX124" s="301" t="e">
        <f t="shared" ca="1" si="111"/>
        <v>#VALUE!</v>
      </c>
      <c r="JY124" s="301" t="e">
        <f t="shared" ca="1" si="111"/>
        <v>#VALUE!</v>
      </c>
      <c r="JZ124" s="301" t="e">
        <f t="shared" ca="1" si="111"/>
        <v>#VALUE!</v>
      </c>
      <c r="KA124" s="301" t="e">
        <f t="shared" ca="1" si="111"/>
        <v>#VALUE!</v>
      </c>
      <c r="KB124" s="301" t="e">
        <f t="shared" ca="1" si="111"/>
        <v>#VALUE!</v>
      </c>
      <c r="KC124" s="301" t="e">
        <f t="shared" ca="1" si="111"/>
        <v>#VALUE!</v>
      </c>
      <c r="KD124" s="301" t="e">
        <f t="shared" ca="1" si="111"/>
        <v>#VALUE!</v>
      </c>
      <c r="KE124" s="301" t="e">
        <f t="shared" ca="1" si="111"/>
        <v>#VALUE!</v>
      </c>
      <c r="KF124" s="301" t="e">
        <f t="shared" ca="1" si="111"/>
        <v>#VALUE!</v>
      </c>
      <c r="KG124" s="301" t="e">
        <f t="shared" ca="1" si="111"/>
        <v>#VALUE!</v>
      </c>
      <c r="KH124" s="301" t="e">
        <f t="shared" ca="1" si="111"/>
        <v>#VALUE!</v>
      </c>
      <c r="KI124" s="301" t="e">
        <f t="shared" ca="1" si="111"/>
        <v>#VALUE!</v>
      </c>
      <c r="KJ124" s="301" t="e">
        <f t="shared" ca="1" si="111"/>
        <v>#VALUE!</v>
      </c>
      <c r="KK124" s="301" t="e">
        <f t="shared" ca="1" si="111"/>
        <v>#VALUE!</v>
      </c>
      <c r="KL124" s="301" t="e">
        <f t="shared" ca="1" si="111"/>
        <v>#VALUE!</v>
      </c>
      <c r="KM124" s="301" t="e">
        <f t="shared" ca="1" si="111"/>
        <v>#VALUE!</v>
      </c>
      <c r="KN124" s="301" t="e">
        <f t="shared" ca="1" si="111"/>
        <v>#VALUE!</v>
      </c>
      <c r="KO124" s="301" t="e">
        <f t="shared" ca="1" si="111"/>
        <v>#VALUE!</v>
      </c>
      <c r="KP124" s="301" t="e">
        <f t="shared" ca="1" si="111"/>
        <v>#VALUE!</v>
      </c>
      <c r="KQ124" s="301" t="e">
        <f t="shared" ca="1" si="111"/>
        <v>#VALUE!</v>
      </c>
      <c r="KR124" s="301" t="e">
        <f t="shared" ca="1" si="111"/>
        <v>#VALUE!</v>
      </c>
      <c r="KS124" s="301" t="e">
        <f t="shared" ca="1" si="111"/>
        <v>#VALUE!</v>
      </c>
      <c r="KT124" s="301" t="e">
        <f t="shared" ca="1" si="111"/>
        <v>#VALUE!</v>
      </c>
      <c r="KU124" s="301" t="e">
        <f t="shared" ca="1" si="111"/>
        <v>#VALUE!</v>
      </c>
      <c r="KV124" s="301" t="e">
        <f t="shared" ca="1" si="111"/>
        <v>#VALUE!</v>
      </c>
      <c r="KW124" s="301" t="e">
        <f t="shared" ca="1" si="111"/>
        <v>#VALUE!</v>
      </c>
      <c r="KX124" s="301" t="e">
        <f t="shared" ca="1" si="111"/>
        <v>#VALUE!</v>
      </c>
      <c r="KY124" s="301" t="e">
        <f t="shared" ca="1" si="111"/>
        <v>#VALUE!</v>
      </c>
      <c r="KZ124" s="301" t="e">
        <f t="shared" ca="1" si="111"/>
        <v>#VALUE!</v>
      </c>
      <c r="LA124" s="301" t="e">
        <f t="shared" ca="1" si="111"/>
        <v>#VALUE!</v>
      </c>
      <c r="LB124" s="301" t="e">
        <f t="shared" ca="1" si="111"/>
        <v>#VALUE!</v>
      </c>
      <c r="LC124" s="301" t="e">
        <f t="shared" ca="1" si="111"/>
        <v>#VALUE!</v>
      </c>
      <c r="LD124" s="301" t="e">
        <f t="shared" ca="1" si="111"/>
        <v>#VALUE!</v>
      </c>
      <c r="LE124" s="301" t="e">
        <f t="shared" ca="1" si="111"/>
        <v>#VALUE!</v>
      </c>
      <c r="LF124" s="301" t="e">
        <f t="shared" ca="1" si="111"/>
        <v>#VALUE!</v>
      </c>
      <c r="LG124" s="301" t="e">
        <f t="shared" ref="LG124:VA124" ca="1" si="112">IF(LG$106="Turn-based",
IF($A124&lt;LG$109,0,IF(MOD($A124,LG$109)&lt;LG$110,1,0)),
1)*MIN(ROUNDUP(MAX(0,RAND()-(1-LG$107)),0),1)*(IF(LG$108&lt;0,1+LG$108,LG$108))</f>
        <v>#VALUE!</v>
      </c>
      <c r="LH124" s="301" t="e">
        <f t="shared" ca="1" si="112"/>
        <v>#VALUE!</v>
      </c>
      <c r="LI124" s="301" t="e">
        <f t="shared" ca="1" si="112"/>
        <v>#VALUE!</v>
      </c>
      <c r="LJ124" s="301" t="e">
        <f t="shared" ca="1" si="112"/>
        <v>#VALUE!</v>
      </c>
      <c r="LK124" s="301" t="e">
        <f t="shared" ca="1" si="112"/>
        <v>#VALUE!</v>
      </c>
      <c r="LL124" s="301" t="e">
        <f t="shared" ca="1" si="112"/>
        <v>#VALUE!</v>
      </c>
      <c r="LM124" s="301" t="e">
        <f t="shared" ca="1" si="112"/>
        <v>#VALUE!</v>
      </c>
      <c r="LN124" s="301" t="e">
        <f t="shared" ca="1" si="112"/>
        <v>#VALUE!</v>
      </c>
      <c r="LO124" s="301" t="e">
        <f t="shared" ca="1" si="112"/>
        <v>#VALUE!</v>
      </c>
      <c r="LP124" s="301" t="e">
        <f t="shared" ca="1" si="112"/>
        <v>#VALUE!</v>
      </c>
      <c r="LQ124" s="301" t="e">
        <f t="shared" ca="1" si="112"/>
        <v>#VALUE!</v>
      </c>
      <c r="LR124" s="301" t="e">
        <f t="shared" ca="1" si="112"/>
        <v>#VALUE!</v>
      </c>
      <c r="LS124" s="301" t="e">
        <f t="shared" ca="1" si="112"/>
        <v>#VALUE!</v>
      </c>
      <c r="LT124" s="301" t="e">
        <f t="shared" ca="1" si="112"/>
        <v>#VALUE!</v>
      </c>
      <c r="LU124" s="301" t="e">
        <f t="shared" ca="1" si="112"/>
        <v>#VALUE!</v>
      </c>
      <c r="LV124" s="301" t="e">
        <f t="shared" ca="1" si="112"/>
        <v>#VALUE!</v>
      </c>
      <c r="LW124" s="301" t="e">
        <f t="shared" ca="1" si="112"/>
        <v>#VALUE!</v>
      </c>
      <c r="LX124" s="301" t="e">
        <f t="shared" ca="1" si="112"/>
        <v>#VALUE!</v>
      </c>
      <c r="LY124" s="301" t="e">
        <f t="shared" ca="1" si="112"/>
        <v>#VALUE!</v>
      </c>
      <c r="LZ124" s="301" t="e">
        <f t="shared" ca="1" si="112"/>
        <v>#VALUE!</v>
      </c>
      <c r="MA124" s="301" t="e">
        <f t="shared" ca="1" si="112"/>
        <v>#VALUE!</v>
      </c>
      <c r="MB124" s="301" t="e">
        <f t="shared" ca="1" si="112"/>
        <v>#VALUE!</v>
      </c>
      <c r="MC124" s="301" t="e">
        <f t="shared" ca="1" si="112"/>
        <v>#VALUE!</v>
      </c>
      <c r="MD124" s="301" t="e">
        <f t="shared" ca="1" si="112"/>
        <v>#VALUE!</v>
      </c>
      <c r="ME124" s="301" t="e">
        <f t="shared" ca="1" si="112"/>
        <v>#VALUE!</v>
      </c>
      <c r="MF124" s="301" t="e">
        <f t="shared" ca="1" si="112"/>
        <v>#VALUE!</v>
      </c>
      <c r="MG124" s="301" t="e">
        <f t="shared" ca="1" si="112"/>
        <v>#VALUE!</v>
      </c>
      <c r="MH124" s="301" t="e">
        <f t="shared" ca="1" si="112"/>
        <v>#VALUE!</v>
      </c>
      <c r="MI124" s="301" t="e">
        <f t="shared" ca="1" si="112"/>
        <v>#VALUE!</v>
      </c>
      <c r="MJ124" s="301" t="e">
        <f t="shared" ca="1" si="112"/>
        <v>#VALUE!</v>
      </c>
      <c r="MK124" s="301" t="e">
        <f t="shared" ca="1" si="112"/>
        <v>#VALUE!</v>
      </c>
      <c r="ML124" s="301" t="e">
        <f t="shared" ca="1" si="112"/>
        <v>#VALUE!</v>
      </c>
      <c r="MM124" s="301" t="e">
        <f t="shared" ca="1" si="112"/>
        <v>#VALUE!</v>
      </c>
      <c r="MN124" s="301" t="e">
        <f t="shared" ca="1" si="112"/>
        <v>#VALUE!</v>
      </c>
      <c r="MO124" s="301" t="e">
        <f t="shared" ca="1" si="112"/>
        <v>#VALUE!</v>
      </c>
      <c r="MP124" s="301" t="e">
        <f t="shared" ca="1" si="112"/>
        <v>#VALUE!</v>
      </c>
      <c r="MQ124" s="301" t="e">
        <f t="shared" ca="1" si="112"/>
        <v>#VALUE!</v>
      </c>
      <c r="MR124" s="301" t="e">
        <f t="shared" ca="1" si="112"/>
        <v>#VALUE!</v>
      </c>
      <c r="MS124" s="301" t="e">
        <f t="shared" ca="1" si="112"/>
        <v>#VALUE!</v>
      </c>
      <c r="MT124" s="301" t="e">
        <f t="shared" ca="1" si="112"/>
        <v>#VALUE!</v>
      </c>
      <c r="MU124" s="301" t="e">
        <f t="shared" ca="1" si="112"/>
        <v>#VALUE!</v>
      </c>
      <c r="MV124" s="301" t="e">
        <f t="shared" ca="1" si="112"/>
        <v>#VALUE!</v>
      </c>
      <c r="MW124" s="301" t="e">
        <f t="shared" ca="1" si="112"/>
        <v>#VALUE!</v>
      </c>
      <c r="MX124" s="301" t="e">
        <f t="shared" ca="1" si="112"/>
        <v>#VALUE!</v>
      </c>
      <c r="MY124" s="301" t="e">
        <f t="shared" ca="1" si="112"/>
        <v>#VALUE!</v>
      </c>
      <c r="MZ124" s="301" t="e">
        <f t="shared" ca="1" si="112"/>
        <v>#VALUE!</v>
      </c>
      <c r="NA124" s="301" t="e">
        <f t="shared" ca="1" si="112"/>
        <v>#VALUE!</v>
      </c>
      <c r="NB124" s="301" t="e">
        <f t="shared" ca="1" si="112"/>
        <v>#VALUE!</v>
      </c>
      <c r="NC124" s="301" t="e">
        <f t="shared" ca="1" si="112"/>
        <v>#VALUE!</v>
      </c>
      <c r="ND124" s="301" t="e">
        <f t="shared" ca="1" si="112"/>
        <v>#VALUE!</v>
      </c>
      <c r="NE124" s="301" t="e">
        <f t="shared" ca="1" si="112"/>
        <v>#VALUE!</v>
      </c>
      <c r="NF124" s="301" t="e">
        <f t="shared" ca="1" si="112"/>
        <v>#VALUE!</v>
      </c>
      <c r="NG124" s="301" t="e">
        <f t="shared" ca="1" si="112"/>
        <v>#VALUE!</v>
      </c>
      <c r="NH124" s="301" t="e">
        <f t="shared" ca="1" si="112"/>
        <v>#VALUE!</v>
      </c>
      <c r="NI124" s="301" t="e">
        <f t="shared" ca="1" si="112"/>
        <v>#VALUE!</v>
      </c>
      <c r="NJ124" s="301" t="e">
        <f t="shared" ca="1" si="112"/>
        <v>#VALUE!</v>
      </c>
      <c r="NK124" s="301" t="e">
        <f t="shared" ca="1" si="112"/>
        <v>#VALUE!</v>
      </c>
      <c r="NL124" s="301" t="e">
        <f t="shared" ca="1" si="112"/>
        <v>#VALUE!</v>
      </c>
      <c r="NM124" s="301" t="e">
        <f t="shared" ca="1" si="112"/>
        <v>#VALUE!</v>
      </c>
      <c r="NN124" s="301" t="e">
        <f t="shared" ca="1" si="112"/>
        <v>#VALUE!</v>
      </c>
      <c r="NO124" s="301" t="e">
        <f t="shared" ca="1" si="112"/>
        <v>#VALUE!</v>
      </c>
      <c r="NP124" s="301" t="e">
        <f t="shared" ca="1" si="112"/>
        <v>#VALUE!</v>
      </c>
      <c r="NQ124" s="301" t="e">
        <f t="shared" ca="1" si="112"/>
        <v>#VALUE!</v>
      </c>
      <c r="NR124" s="301" t="e">
        <f t="shared" ca="1" si="112"/>
        <v>#VALUE!</v>
      </c>
      <c r="NS124" s="301" t="e">
        <f t="shared" ca="1" si="112"/>
        <v>#VALUE!</v>
      </c>
      <c r="NT124" s="301" t="e">
        <f t="shared" ca="1" si="112"/>
        <v>#VALUE!</v>
      </c>
      <c r="NU124" s="301" t="e">
        <f t="shared" ca="1" si="112"/>
        <v>#VALUE!</v>
      </c>
      <c r="NV124" s="301" t="e">
        <f t="shared" ca="1" si="112"/>
        <v>#VALUE!</v>
      </c>
      <c r="NW124" s="301" t="e">
        <f t="shared" ca="1" si="112"/>
        <v>#VALUE!</v>
      </c>
      <c r="NX124" s="301" t="e">
        <f t="shared" ca="1" si="112"/>
        <v>#VALUE!</v>
      </c>
      <c r="NY124" s="301" t="e">
        <f t="shared" ca="1" si="112"/>
        <v>#VALUE!</v>
      </c>
      <c r="NZ124" s="301" t="e">
        <f t="shared" ca="1" si="112"/>
        <v>#VALUE!</v>
      </c>
      <c r="OA124" s="301" t="e">
        <f t="shared" ca="1" si="112"/>
        <v>#VALUE!</v>
      </c>
      <c r="OB124" s="301" t="e">
        <f t="shared" ca="1" si="112"/>
        <v>#VALUE!</v>
      </c>
      <c r="OC124" s="301" t="e">
        <f t="shared" ca="1" si="112"/>
        <v>#VALUE!</v>
      </c>
      <c r="OD124" s="301" t="e">
        <f t="shared" ca="1" si="112"/>
        <v>#VALUE!</v>
      </c>
      <c r="OE124" s="301" t="e">
        <f t="shared" ca="1" si="112"/>
        <v>#VALUE!</v>
      </c>
      <c r="OF124" s="301" t="e">
        <f t="shared" ca="1" si="112"/>
        <v>#VALUE!</v>
      </c>
      <c r="OG124" s="301" t="e">
        <f t="shared" ca="1" si="112"/>
        <v>#VALUE!</v>
      </c>
      <c r="OH124" s="301" t="e">
        <f t="shared" ca="1" si="112"/>
        <v>#VALUE!</v>
      </c>
      <c r="OI124" s="301" t="e">
        <f t="shared" ca="1" si="112"/>
        <v>#VALUE!</v>
      </c>
      <c r="OJ124" s="301" t="e">
        <f t="shared" ca="1" si="112"/>
        <v>#VALUE!</v>
      </c>
      <c r="OK124" s="301" t="e">
        <f t="shared" ca="1" si="112"/>
        <v>#VALUE!</v>
      </c>
      <c r="OL124" s="301" t="e">
        <f t="shared" ca="1" si="112"/>
        <v>#VALUE!</v>
      </c>
      <c r="OM124" s="301" t="e">
        <f t="shared" ca="1" si="112"/>
        <v>#VALUE!</v>
      </c>
      <c r="ON124" s="301" t="e">
        <f t="shared" ca="1" si="112"/>
        <v>#VALUE!</v>
      </c>
      <c r="OO124" s="301" t="e">
        <f t="shared" ca="1" si="112"/>
        <v>#VALUE!</v>
      </c>
      <c r="OP124" s="301" t="e">
        <f t="shared" ca="1" si="112"/>
        <v>#VALUE!</v>
      </c>
      <c r="OQ124" s="301" t="e">
        <f t="shared" ca="1" si="112"/>
        <v>#VALUE!</v>
      </c>
      <c r="OR124" s="301" t="e">
        <f t="shared" ca="1" si="112"/>
        <v>#VALUE!</v>
      </c>
      <c r="OS124" s="301" t="e">
        <f t="shared" ca="1" si="112"/>
        <v>#VALUE!</v>
      </c>
      <c r="OT124" s="301" t="e">
        <f t="shared" ca="1" si="112"/>
        <v>#VALUE!</v>
      </c>
      <c r="OU124" s="301" t="e">
        <f t="shared" ca="1" si="112"/>
        <v>#VALUE!</v>
      </c>
      <c r="OV124" s="301" t="e">
        <f t="shared" ca="1" si="112"/>
        <v>#VALUE!</v>
      </c>
      <c r="OW124" s="301" t="e">
        <f t="shared" ca="1" si="112"/>
        <v>#VALUE!</v>
      </c>
      <c r="OX124" s="301" t="e">
        <f t="shared" ca="1" si="112"/>
        <v>#VALUE!</v>
      </c>
      <c r="OY124" s="301" t="e">
        <f t="shared" ca="1" si="112"/>
        <v>#VALUE!</v>
      </c>
      <c r="OZ124" s="301" t="e">
        <f t="shared" ca="1" si="112"/>
        <v>#VALUE!</v>
      </c>
      <c r="PA124" s="301" t="e">
        <f t="shared" ca="1" si="112"/>
        <v>#VALUE!</v>
      </c>
      <c r="PB124" s="301" t="e">
        <f t="shared" ca="1" si="112"/>
        <v>#VALUE!</v>
      </c>
      <c r="PC124" s="301" t="e">
        <f t="shared" ca="1" si="112"/>
        <v>#VALUE!</v>
      </c>
      <c r="PD124" s="301" t="e">
        <f t="shared" ca="1" si="112"/>
        <v>#VALUE!</v>
      </c>
      <c r="PE124" s="301" t="e">
        <f t="shared" ca="1" si="112"/>
        <v>#VALUE!</v>
      </c>
      <c r="PF124" s="301" t="e">
        <f t="shared" ca="1" si="112"/>
        <v>#VALUE!</v>
      </c>
      <c r="PG124" s="301" t="e">
        <f t="shared" ca="1" si="112"/>
        <v>#VALUE!</v>
      </c>
      <c r="PH124" s="301" t="e">
        <f t="shared" ca="1" si="112"/>
        <v>#VALUE!</v>
      </c>
      <c r="PI124" s="301" t="e">
        <f t="shared" ca="1" si="112"/>
        <v>#VALUE!</v>
      </c>
      <c r="PJ124" s="301" t="e">
        <f t="shared" ca="1" si="112"/>
        <v>#VALUE!</v>
      </c>
      <c r="PK124" s="301" t="e">
        <f t="shared" ca="1" si="112"/>
        <v>#VALUE!</v>
      </c>
      <c r="PL124" s="301" t="e">
        <f t="shared" ca="1" si="112"/>
        <v>#VALUE!</v>
      </c>
      <c r="PM124" s="301" t="e">
        <f t="shared" ca="1" si="112"/>
        <v>#VALUE!</v>
      </c>
      <c r="PN124" s="301" t="e">
        <f t="shared" ca="1" si="112"/>
        <v>#VALUE!</v>
      </c>
      <c r="PO124" s="301" t="e">
        <f t="shared" ca="1" si="112"/>
        <v>#VALUE!</v>
      </c>
      <c r="PP124" s="301" t="e">
        <f t="shared" ca="1" si="112"/>
        <v>#VALUE!</v>
      </c>
      <c r="PQ124" s="301" t="e">
        <f t="shared" ca="1" si="112"/>
        <v>#VALUE!</v>
      </c>
      <c r="PR124" s="301" t="e">
        <f t="shared" ca="1" si="112"/>
        <v>#VALUE!</v>
      </c>
      <c r="PS124" s="301" t="e">
        <f t="shared" ca="1" si="112"/>
        <v>#VALUE!</v>
      </c>
      <c r="PT124" s="301" t="e">
        <f t="shared" ca="1" si="112"/>
        <v>#VALUE!</v>
      </c>
      <c r="PU124" s="301" t="e">
        <f t="shared" ca="1" si="112"/>
        <v>#VALUE!</v>
      </c>
      <c r="PV124" s="301" t="e">
        <f t="shared" ca="1" si="112"/>
        <v>#VALUE!</v>
      </c>
      <c r="PW124" s="301" t="e">
        <f t="shared" ca="1" si="112"/>
        <v>#VALUE!</v>
      </c>
      <c r="PX124" s="301" t="e">
        <f t="shared" ca="1" si="112"/>
        <v>#VALUE!</v>
      </c>
      <c r="PY124" s="301" t="e">
        <f t="shared" ca="1" si="112"/>
        <v>#VALUE!</v>
      </c>
      <c r="PZ124" s="301" t="e">
        <f t="shared" ca="1" si="112"/>
        <v>#VALUE!</v>
      </c>
      <c r="QA124" s="301" t="e">
        <f t="shared" ca="1" si="112"/>
        <v>#VALUE!</v>
      </c>
      <c r="QB124" s="301" t="e">
        <f t="shared" ca="1" si="112"/>
        <v>#VALUE!</v>
      </c>
      <c r="QC124" s="301" t="e">
        <f t="shared" ca="1" si="112"/>
        <v>#VALUE!</v>
      </c>
      <c r="QD124" s="301" t="e">
        <f t="shared" ca="1" si="112"/>
        <v>#VALUE!</v>
      </c>
      <c r="QE124" s="301" t="e">
        <f t="shared" ca="1" si="112"/>
        <v>#VALUE!</v>
      </c>
      <c r="QF124" s="301" t="e">
        <f t="shared" ca="1" si="112"/>
        <v>#VALUE!</v>
      </c>
      <c r="QG124" s="301" t="e">
        <f t="shared" ca="1" si="112"/>
        <v>#VALUE!</v>
      </c>
      <c r="QH124" s="301" t="e">
        <f t="shared" ca="1" si="112"/>
        <v>#VALUE!</v>
      </c>
      <c r="QI124" s="301" t="e">
        <f t="shared" ca="1" si="112"/>
        <v>#VALUE!</v>
      </c>
      <c r="QJ124" s="301" t="e">
        <f t="shared" ca="1" si="112"/>
        <v>#VALUE!</v>
      </c>
      <c r="QK124" s="301" t="e">
        <f t="shared" ca="1" si="112"/>
        <v>#VALUE!</v>
      </c>
      <c r="QL124" s="301" t="e">
        <f t="shared" ca="1" si="112"/>
        <v>#VALUE!</v>
      </c>
      <c r="QM124" s="301" t="e">
        <f t="shared" ca="1" si="112"/>
        <v>#VALUE!</v>
      </c>
      <c r="QN124" s="301" t="e">
        <f t="shared" ca="1" si="112"/>
        <v>#VALUE!</v>
      </c>
      <c r="QO124" s="301" t="e">
        <f t="shared" ca="1" si="112"/>
        <v>#VALUE!</v>
      </c>
      <c r="QP124" s="301" t="e">
        <f t="shared" ca="1" si="112"/>
        <v>#VALUE!</v>
      </c>
      <c r="QQ124" s="301" t="e">
        <f t="shared" ca="1" si="112"/>
        <v>#VALUE!</v>
      </c>
      <c r="QR124" s="301" t="e">
        <f t="shared" ca="1" si="112"/>
        <v>#VALUE!</v>
      </c>
      <c r="QS124" s="301" t="e">
        <f t="shared" ca="1" si="112"/>
        <v>#VALUE!</v>
      </c>
      <c r="QT124" s="301" t="e">
        <f t="shared" ca="1" si="112"/>
        <v>#VALUE!</v>
      </c>
      <c r="QU124" s="301" t="e">
        <f t="shared" ca="1" si="112"/>
        <v>#VALUE!</v>
      </c>
      <c r="QV124" s="301" t="e">
        <f t="shared" ca="1" si="112"/>
        <v>#VALUE!</v>
      </c>
      <c r="QW124" s="301" t="e">
        <f t="shared" ca="1" si="112"/>
        <v>#VALUE!</v>
      </c>
      <c r="QX124" s="301" t="e">
        <f t="shared" ca="1" si="112"/>
        <v>#VALUE!</v>
      </c>
      <c r="QY124" s="301" t="e">
        <f t="shared" ca="1" si="112"/>
        <v>#VALUE!</v>
      </c>
      <c r="QZ124" s="301" t="e">
        <f t="shared" ca="1" si="112"/>
        <v>#VALUE!</v>
      </c>
      <c r="RA124" s="301" t="e">
        <f t="shared" ca="1" si="112"/>
        <v>#VALUE!</v>
      </c>
      <c r="RB124" s="301" t="e">
        <f t="shared" ca="1" si="112"/>
        <v>#VALUE!</v>
      </c>
      <c r="RC124" s="301" t="e">
        <f t="shared" ca="1" si="112"/>
        <v>#VALUE!</v>
      </c>
      <c r="RD124" s="301" t="e">
        <f t="shared" ca="1" si="112"/>
        <v>#VALUE!</v>
      </c>
      <c r="RE124" s="301" t="e">
        <f t="shared" ca="1" si="112"/>
        <v>#VALUE!</v>
      </c>
      <c r="RF124" s="301" t="e">
        <f t="shared" ca="1" si="112"/>
        <v>#VALUE!</v>
      </c>
      <c r="RG124" s="301" t="e">
        <f t="shared" ca="1" si="112"/>
        <v>#VALUE!</v>
      </c>
      <c r="RH124" s="301" t="e">
        <f t="shared" ca="1" si="112"/>
        <v>#VALUE!</v>
      </c>
      <c r="RI124" s="301" t="e">
        <f t="shared" ca="1" si="112"/>
        <v>#VALUE!</v>
      </c>
      <c r="RJ124" s="301" t="e">
        <f t="shared" ca="1" si="112"/>
        <v>#VALUE!</v>
      </c>
      <c r="RK124" s="301" t="e">
        <f t="shared" ca="1" si="112"/>
        <v>#VALUE!</v>
      </c>
      <c r="RL124" s="301" t="e">
        <f t="shared" ca="1" si="112"/>
        <v>#VALUE!</v>
      </c>
      <c r="RM124" s="301" t="e">
        <f t="shared" ca="1" si="112"/>
        <v>#VALUE!</v>
      </c>
      <c r="RN124" s="301" t="e">
        <f t="shared" ca="1" si="112"/>
        <v>#VALUE!</v>
      </c>
      <c r="RO124" s="301" t="e">
        <f t="shared" ca="1" si="112"/>
        <v>#VALUE!</v>
      </c>
      <c r="RP124" s="301" t="e">
        <f t="shared" ca="1" si="112"/>
        <v>#VALUE!</v>
      </c>
      <c r="RQ124" s="301" t="e">
        <f t="shared" ca="1" si="112"/>
        <v>#VALUE!</v>
      </c>
      <c r="RR124" s="301" t="e">
        <f t="shared" ca="1" si="112"/>
        <v>#VALUE!</v>
      </c>
      <c r="RS124" s="301" t="e">
        <f t="shared" ca="1" si="112"/>
        <v>#VALUE!</v>
      </c>
      <c r="RT124" s="301" t="e">
        <f t="shared" ca="1" si="112"/>
        <v>#VALUE!</v>
      </c>
      <c r="RU124" s="301" t="e">
        <f t="shared" ca="1" si="112"/>
        <v>#VALUE!</v>
      </c>
      <c r="RV124" s="301" t="e">
        <f t="shared" ca="1" si="112"/>
        <v>#VALUE!</v>
      </c>
      <c r="RW124" s="301" t="e">
        <f t="shared" ca="1" si="112"/>
        <v>#VALUE!</v>
      </c>
      <c r="RX124" s="301" t="e">
        <f t="shared" ca="1" si="112"/>
        <v>#VALUE!</v>
      </c>
      <c r="RY124" s="301" t="e">
        <f t="shared" ca="1" si="112"/>
        <v>#VALUE!</v>
      </c>
      <c r="RZ124" s="301" t="e">
        <f t="shared" ca="1" si="112"/>
        <v>#VALUE!</v>
      </c>
      <c r="SA124" s="301" t="e">
        <f t="shared" ca="1" si="112"/>
        <v>#VALUE!</v>
      </c>
      <c r="SB124" s="301" t="e">
        <f t="shared" ca="1" si="112"/>
        <v>#VALUE!</v>
      </c>
      <c r="SC124" s="301" t="e">
        <f t="shared" ca="1" si="112"/>
        <v>#VALUE!</v>
      </c>
      <c r="SD124" s="301" t="e">
        <f t="shared" ca="1" si="112"/>
        <v>#VALUE!</v>
      </c>
      <c r="SE124" s="301" t="e">
        <f t="shared" ca="1" si="112"/>
        <v>#VALUE!</v>
      </c>
      <c r="SF124" s="301" t="e">
        <f t="shared" ca="1" si="112"/>
        <v>#VALUE!</v>
      </c>
      <c r="SG124" s="301" t="e">
        <f t="shared" ca="1" si="112"/>
        <v>#VALUE!</v>
      </c>
      <c r="SH124" s="301" t="e">
        <f t="shared" ca="1" si="112"/>
        <v>#VALUE!</v>
      </c>
      <c r="SI124" s="301" t="e">
        <f t="shared" ca="1" si="112"/>
        <v>#VALUE!</v>
      </c>
      <c r="SJ124" s="301" t="e">
        <f t="shared" ca="1" si="112"/>
        <v>#VALUE!</v>
      </c>
      <c r="SK124" s="301" t="e">
        <f t="shared" ca="1" si="112"/>
        <v>#VALUE!</v>
      </c>
      <c r="SL124" s="301" t="e">
        <f t="shared" ca="1" si="112"/>
        <v>#VALUE!</v>
      </c>
      <c r="SM124" s="301" t="e">
        <f t="shared" ca="1" si="112"/>
        <v>#VALUE!</v>
      </c>
      <c r="SN124" s="301" t="e">
        <f t="shared" ca="1" si="112"/>
        <v>#VALUE!</v>
      </c>
      <c r="SO124" s="301" t="e">
        <f t="shared" ca="1" si="112"/>
        <v>#VALUE!</v>
      </c>
      <c r="SP124" s="301" t="e">
        <f t="shared" ca="1" si="112"/>
        <v>#VALUE!</v>
      </c>
      <c r="SQ124" s="301" t="e">
        <f t="shared" ca="1" si="112"/>
        <v>#VALUE!</v>
      </c>
      <c r="SR124" s="301" t="e">
        <f t="shared" ca="1" si="112"/>
        <v>#VALUE!</v>
      </c>
      <c r="SS124" s="301" t="e">
        <f t="shared" ca="1" si="112"/>
        <v>#VALUE!</v>
      </c>
      <c r="ST124" s="301" t="e">
        <f t="shared" ca="1" si="112"/>
        <v>#VALUE!</v>
      </c>
      <c r="SU124" s="301" t="e">
        <f t="shared" ca="1" si="112"/>
        <v>#VALUE!</v>
      </c>
      <c r="SV124" s="301" t="e">
        <f t="shared" ca="1" si="112"/>
        <v>#VALUE!</v>
      </c>
      <c r="SW124" s="301" t="e">
        <f t="shared" ca="1" si="112"/>
        <v>#VALUE!</v>
      </c>
      <c r="SX124" s="301" t="e">
        <f t="shared" ca="1" si="112"/>
        <v>#VALUE!</v>
      </c>
      <c r="SY124" s="301" t="e">
        <f t="shared" ca="1" si="112"/>
        <v>#VALUE!</v>
      </c>
      <c r="SZ124" s="301" t="e">
        <f t="shared" ca="1" si="112"/>
        <v>#VALUE!</v>
      </c>
      <c r="TA124" s="301" t="e">
        <f t="shared" ca="1" si="112"/>
        <v>#VALUE!</v>
      </c>
      <c r="TB124" s="301" t="e">
        <f t="shared" ca="1" si="112"/>
        <v>#VALUE!</v>
      </c>
      <c r="TC124" s="301" t="e">
        <f t="shared" ca="1" si="112"/>
        <v>#VALUE!</v>
      </c>
      <c r="TD124" s="301" t="e">
        <f t="shared" ca="1" si="112"/>
        <v>#VALUE!</v>
      </c>
      <c r="TE124" s="301" t="e">
        <f t="shared" ca="1" si="112"/>
        <v>#VALUE!</v>
      </c>
      <c r="TF124" s="301" t="e">
        <f t="shared" ca="1" si="112"/>
        <v>#VALUE!</v>
      </c>
      <c r="TG124" s="301" t="e">
        <f t="shared" ca="1" si="112"/>
        <v>#VALUE!</v>
      </c>
      <c r="TH124" s="301" t="e">
        <f t="shared" ca="1" si="112"/>
        <v>#VALUE!</v>
      </c>
      <c r="TI124" s="301" t="e">
        <f t="shared" ca="1" si="112"/>
        <v>#VALUE!</v>
      </c>
      <c r="TJ124" s="301" t="e">
        <f t="shared" ca="1" si="112"/>
        <v>#VALUE!</v>
      </c>
      <c r="TK124" s="301" t="e">
        <f t="shared" ca="1" si="112"/>
        <v>#VALUE!</v>
      </c>
      <c r="TL124" s="301" t="e">
        <f t="shared" ca="1" si="112"/>
        <v>#VALUE!</v>
      </c>
      <c r="TM124" s="301" t="e">
        <f t="shared" ca="1" si="112"/>
        <v>#VALUE!</v>
      </c>
      <c r="TN124" s="301" t="e">
        <f t="shared" ca="1" si="112"/>
        <v>#VALUE!</v>
      </c>
      <c r="TO124" s="301" t="e">
        <f t="shared" ca="1" si="112"/>
        <v>#VALUE!</v>
      </c>
      <c r="TP124" s="301" t="e">
        <f t="shared" ca="1" si="112"/>
        <v>#VALUE!</v>
      </c>
      <c r="TQ124" s="301" t="e">
        <f t="shared" ca="1" si="112"/>
        <v>#VALUE!</v>
      </c>
      <c r="TR124" s="301" t="e">
        <f t="shared" ca="1" si="112"/>
        <v>#VALUE!</v>
      </c>
      <c r="TS124" s="301" t="e">
        <f t="shared" ca="1" si="112"/>
        <v>#VALUE!</v>
      </c>
      <c r="TT124" s="301" t="e">
        <f t="shared" ca="1" si="112"/>
        <v>#VALUE!</v>
      </c>
      <c r="TU124" s="301" t="e">
        <f t="shared" ca="1" si="112"/>
        <v>#VALUE!</v>
      </c>
      <c r="TV124" s="301" t="e">
        <f t="shared" ca="1" si="112"/>
        <v>#VALUE!</v>
      </c>
      <c r="TW124" s="301" t="e">
        <f t="shared" ca="1" si="112"/>
        <v>#VALUE!</v>
      </c>
      <c r="TX124" s="301" t="e">
        <f t="shared" ca="1" si="112"/>
        <v>#VALUE!</v>
      </c>
      <c r="TY124" s="301" t="e">
        <f t="shared" ca="1" si="112"/>
        <v>#VALUE!</v>
      </c>
      <c r="TZ124" s="301" t="e">
        <f t="shared" ca="1" si="112"/>
        <v>#VALUE!</v>
      </c>
      <c r="UA124" s="301" t="e">
        <f t="shared" ca="1" si="112"/>
        <v>#VALUE!</v>
      </c>
      <c r="UB124" s="301" t="e">
        <f t="shared" ca="1" si="112"/>
        <v>#VALUE!</v>
      </c>
      <c r="UC124" s="301" t="e">
        <f t="shared" ca="1" si="112"/>
        <v>#VALUE!</v>
      </c>
      <c r="UD124" s="301" t="e">
        <f t="shared" ca="1" si="112"/>
        <v>#VALUE!</v>
      </c>
      <c r="UE124" s="301" t="e">
        <f t="shared" ca="1" si="112"/>
        <v>#VALUE!</v>
      </c>
      <c r="UF124" s="301" t="e">
        <f t="shared" ca="1" si="112"/>
        <v>#VALUE!</v>
      </c>
      <c r="UG124" s="301" t="e">
        <f t="shared" ca="1" si="112"/>
        <v>#VALUE!</v>
      </c>
      <c r="UH124" s="301" t="e">
        <f t="shared" ca="1" si="112"/>
        <v>#VALUE!</v>
      </c>
      <c r="UI124" s="301" t="e">
        <f t="shared" ca="1" si="112"/>
        <v>#VALUE!</v>
      </c>
      <c r="UJ124" s="301" t="e">
        <f t="shared" ca="1" si="112"/>
        <v>#VALUE!</v>
      </c>
      <c r="UK124" s="301" t="e">
        <f t="shared" ca="1" si="112"/>
        <v>#VALUE!</v>
      </c>
      <c r="UL124" s="301" t="e">
        <f t="shared" ca="1" si="112"/>
        <v>#VALUE!</v>
      </c>
      <c r="UM124" s="301" t="e">
        <f t="shared" ca="1" si="112"/>
        <v>#VALUE!</v>
      </c>
      <c r="UN124" s="301" t="e">
        <f t="shared" ca="1" si="112"/>
        <v>#VALUE!</v>
      </c>
      <c r="UO124" s="301" t="e">
        <f t="shared" ca="1" si="112"/>
        <v>#VALUE!</v>
      </c>
      <c r="UP124" s="301" t="e">
        <f t="shared" ca="1" si="112"/>
        <v>#VALUE!</v>
      </c>
      <c r="UQ124" s="301" t="e">
        <f t="shared" ca="1" si="112"/>
        <v>#VALUE!</v>
      </c>
      <c r="UR124" s="301" t="e">
        <f t="shared" ca="1" si="112"/>
        <v>#VALUE!</v>
      </c>
      <c r="US124" s="301" t="e">
        <f t="shared" ca="1" si="112"/>
        <v>#VALUE!</v>
      </c>
      <c r="UT124" s="301" t="e">
        <f t="shared" ca="1" si="112"/>
        <v>#VALUE!</v>
      </c>
      <c r="UU124" s="301" t="e">
        <f t="shared" ca="1" si="112"/>
        <v>#VALUE!</v>
      </c>
      <c r="UV124" s="301" t="e">
        <f t="shared" ca="1" si="112"/>
        <v>#VALUE!</v>
      </c>
      <c r="UW124" s="301">
        <f t="shared" ca="1" si="112"/>
        <v>0</v>
      </c>
      <c r="UX124" s="301">
        <f t="shared" ca="1" si="112"/>
        <v>0</v>
      </c>
      <c r="UY124" s="301">
        <f t="shared" ca="1" si="112"/>
        <v>0</v>
      </c>
      <c r="UZ124" s="301">
        <f t="shared" ca="1" si="112"/>
        <v>0</v>
      </c>
      <c r="VA124" s="301">
        <f t="shared" ca="1" si="112"/>
        <v>0</v>
      </c>
      <c r="VB124" s="301">
        <f t="shared" ref="VB124:WB124" ca="1" si="113">IF(VB$106="Turn-based",
IF($A124&lt;VB$109,0,IF(MOD($A124,VB$109)&lt;VB$110,1,0)),
1)*MIN(ROUNDUP(MAX(0,RAND()-(1-VB$107)),0),1)*(IF(VB$108&lt;0,1+VB$108,VB$108))</f>
        <v>0</v>
      </c>
      <c r="VC124" s="301">
        <f t="shared" ca="1" si="113"/>
        <v>0</v>
      </c>
      <c r="VD124" s="301">
        <f t="shared" ca="1" si="113"/>
        <v>0</v>
      </c>
      <c r="VE124" s="301">
        <f t="shared" ca="1" si="113"/>
        <v>0</v>
      </c>
      <c r="VF124" s="301">
        <f t="shared" ca="1" si="113"/>
        <v>0</v>
      </c>
      <c r="VG124" s="301">
        <f t="shared" ca="1" si="113"/>
        <v>0</v>
      </c>
      <c r="VH124" s="301">
        <f t="shared" ca="1" si="113"/>
        <v>0</v>
      </c>
      <c r="VI124" s="301">
        <f t="shared" ca="1" si="113"/>
        <v>0</v>
      </c>
      <c r="VJ124" s="301">
        <f t="shared" ca="1" si="113"/>
        <v>0</v>
      </c>
      <c r="VK124" s="301">
        <f t="shared" ca="1" si="113"/>
        <v>0</v>
      </c>
      <c r="VL124" s="301">
        <f t="shared" ca="1" si="113"/>
        <v>0</v>
      </c>
      <c r="VM124" s="301">
        <f t="shared" ca="1" si="113"/>
        <v>0</v>
      </c>
      <c r="VN124" s="301">
        <f t="shared" ca="1" si="113"/>
        <v>0</v>
      </c>
      <c r="VO124" s="301">
        <f t="shared" ca="1" si="113"/>
        <v>0</v>
      </c>
      <c r="VP124" s="301">
        <f t="shared" ca="1" si="113"/>
        <v>0</v>
      </c>
      <c r="VQ124" s="301">
        <f t="shared" ca="1" si="113"/>
        <v>0</v>
      </c>
      <c r="VR124" s="301">
        <f t="shared" ca="1" si="113"/>
        <v>0</v>
      </c>
      <c r="VS124" s="301">
        <f t="shared" ca="1" si="113"/>
        <v>0</v>
      </c>
      <c r="VT124" s="301">
        <f t="shared" ca="1" si="113"/>
        <v>0</v>
      </c>
      <c r="VU124" s="301">
        <f t="shared" ca="1" si="113"/>
        <v>0</v>
      </c>
      <c r="VV124" s="301">
        <f t="shared" ca="1" si="113"/>
        <v>0</v>
      </c>
      <c r="VW124" s="301">
        <f t="shared" ca="1" si="113"/>
        <v>0</v>
      </c>
      <c r="VX124" s="301">
        <f t="shared" ca="1" si="113"/>
        <v>0</v>
      </c>
      <c r="VY124" s="301">
        <f t="shared" ca="1" si="113"/>
        <v>0</v>
      </c>
      <c r="VZ124" s="301">
        <f t="shared" ca="1" si="113"/>
        <v>0</v>
      </c>
      <c r="WA124" s="301">
        <f t="shared" ca="1" si="113"/>
        <v>0</v>
      </c>
      <c r="WB124" s="301">
        <f t="shared" ca="1" si="113"/>
        <v>0</v>
      </c>
    </row>
    <row r="125" spans="1:600" ht="12.75" x14ac:dyDescent="0.2">
      <c r="A125" s="286">
        <f t="shared" si="78"/>
        <v>9</v>
      </c>
      <c r="B125" s="287" t="e">
        <f t="shared" ref="B125:D125" ca="1" si="114">MAX(0,B124+E124)</f>
        <v>#VALUE!</v>
      </c>
      <c r="C125" s="287" t="e">
        <f t="shared" ca="1" si="114"/>
        <v>#VALUE!</v>
      </c>
      <c r="D125" s="287" t="e">
        <f t="shared" ca="1" si="114"/>
        <v>#VALUE!</v>
      </c>
      <c r="E125" s="288" t="e">
        <f t="shared" ca="1" si="50"/>
        <v>#VALUE!</v>
      </c>
      <c r="F125" s="289" t="e">
        <f t="shared" ca="1" si="51"/>
        <v>#VALUE!</v>
      </c>
      <c r="G125" s="290" t="e">
        <f t="shared" ca="1" si="52"/>
        <v>#VALUE!</v>
      </c>
      <c r="H125" s="2"/>
      <c r="I125" s="291" t="e">
        <f t="shared" ref="I125:K125" ca="1" si="115">MAX(0,I124+L124)</f>
        <v>#VALUE!</v>
      </c>
      <c r="J125" s="291">
        <f t="shared" si="115"/>
        <v>0</v>
      </c>
      <c r="K125" s="291" t="e">
        <f t="shared" ca="1" si="115"/>
        <v>#VALUE!</v>
      </c>
      <c r="L125" s="288" t="e">
        <f t="shared" ca="1" si="54"/>
        <v>#VALUE!</v>
      </c>
      <c r="M125" s="289">
        <f t="shared" si="55"/>
        <v>0</v>
      </c>
      <c r="N125" s="290" t="e">
        <f t="shared" ca="1" si="56"/>
        <v>#VALUE!</v>
      </c>
      <c r="P125" s="292" t="e">
        <f t="shared" ca="1" si="57"/>
        <v>#VALUE!</v>
      </c>
      <c r="Q125" s="293" t="e">
        <f t="shared" ca="1" si="58"/>
        <v>#VALUE!</v>
      </c>
      <c r="R125" s="294" t="e">
        <f t="shared" ca="1" si="59"/>
        <v>#VALUE!</v>
      </c>
      <c r="S125" s="295" t="e">
        <f t="shared" ca="1" si="60"/>
        <v>#VALUE!</v>
      </c>
      <c r="T125" s="296" t="e">
        <f t="shared" ca="1" si="61"/>
        <v>#VALUE!</v>
      </c>
      <c r="U125" s="297" t="e">
        <f t="shared" ca="1" si="62"/>
        <v>#VALUE!</v>
      </c>
      <c r="V125" s="298" t="e">
        <f t="shared" ca="1" si="63"/>
        <v>#VALUE!</v>
      </c>
      <c r="W125" s="299" t="e">
        <f t="shared" ca="1" si="64"/>
        <v>#VALUE!</v>
      </c>
      <c r="X125" s="300" t="e">
        <f t="shared" ca="1" si="65"/>
        <v>#VALUE!</v>
      </c>
      <c r="Y125" s="2"/>
      <c r="Z125" s="292" t="e">
        <f t="shared" ca="1" si="66"/>
        <v>#VALUE!</v>
      </c>
      <c r="AA125" s="293" t="e">
        <f t="shared" ca="1" si="67"/>
        <v>#VALUE!</v>
      </c>
      <c r="AB125" s="294" t="e">
        <f t="shared" ca="1" si="68"/>
        <v>#VALUE!</v>
      </c>
      <c r="AC125" s="295">
        <f t="shared" si="69"/>
        <v>0</v>
      </c>
      <c r="AD125" s="296">
        <f t="shared" si="70"/>
        <v>0</v>
      </c>
      <c r="AE125" s="297">
        <f t="shared" si="71"/>
        <v>0</v>
      </c>
      <c r="AF125" s="298" t="e">
        <f t="shared" ca="1" si="72"/>
        <v>#VALUE!</v>
      </c>
      <c r="AG125" s="299" t="e">
        <f t="shared" ca="1" si="73"/>
        <v>#VALUE!</v>
      </c>
      <c r="AH125" s="300" t="e">
        <f t="shared" ca="1" si="74"/>
        <v>#VALUE!</v>
      </c>
      <c r="AJ125" s="301" t="e">
        <f t="array" aca="1" ref="AJ125" ca="1">SUM(
   IF($BL$102:$WB$102="Friend",1,0)*IF($BL$103:$WB$103=AJ$116,1,0)*IF($BL$111:$WB$111=AJ$115,1,0)*IF($BL$116:$WB$116="Geometric",1,0)*$BL$114:$WB$114*(POWER($BL125:$WB125,$BL$112:$WB$112)+IF($BL125:$WB125=0,0,-1))
)
+SUM(
    IF($BL$102:$WB$102="Foe",1,0)*IF($BL$103:$WB$103=AW$116,1,0)*IF($BL$111:$WB$111=AW$115,1,0)*$BL$115:$WB$115*IF($BL$116:$WB$116="Geometric",1,0)*(POWER(1+$BL125:$WB125,$BL$113:$WB$113)+IF($BL125:$WB125=0,0,-1))
)
+SUM(
   IF($BL$102:$WB$102="Friend",1,0)*IF($BL$103:$WB$103=AJ$116,1,0)*IF($BL$111:$WB$111=AJ$115,1,0)*IF($BL$116:$WB$116="Arithmetic",1,0)*$BL$114:$WB$114*$BL125:$WB125*$BL$112:$WB$112)
+SUM(
    IF($BL$102:$WB$102="Foe",1,0)*IF($BL$103:$WB$103=AW$116,1,0)*IF($BL$111:$WB$111=AW$115,1,0)*$BL$115:$WB$115*IF($BL$116:$WB$116="Arithmetic",1,0)*$BL125:$WB125*$BL$113:$WB$113
)</f>
        <v>#VALUE!</v>
      </c>
      <c r="AK125" s="301" t="e">
        <f t="array" aca="1" ref="AK125" ca="1">SUM(
   IF($BL$102:$WB$102="Friend",1,0)*IF($BL$103:$WB$103=AK$116,1,0)*IF($BL$111:$WB$111=AK$115,1,0)*IF($BL$116:$WB$116="Geometric",1,0)*$BL$114:$WB$114*(POWER($BL125:$WB125,$BL$112:$WB$112)+IF($BL125:$WB125=0,0,-1))
)
+SUM(
    IF($BL$102:$WB$102="Foe",1,0)*IF($BL$103:$WB$103=AX$116,1,0)*IF($BL$111:$WB$111=AX$115,1,0)*$BL$115:$WB$115*IF($BL$116:$WB$116="Geometric",1,0)*(POWER(1+$BL125:$WB125,$BL$113:$WB$113)+IF($BL125:$WB125=0,0,-1))
)
+SUM(
   IF($BL$102:$WB$102="Friend",1,0)*IF($BL$103:$WB$103=AK$116,1,0)*IF($BL$111:$WB$111=AK$115,1,0)*IF($BL$116:$WB$116="Arithmetic",1,0)*$BL$114:$WB$114*$BL125:$WB125*$BL$112:$WB$112)
+SUM(
    IF($BL$102:$WB$102="Foe",1,0)*IF($BL$103:$WB$103=AX$116,1,0)*IF($BL$111:$WB$111=AX$115,1,0)*$BL$115:$WB$115*IF($BL$116:$WB$116="Arithmetic",1,0)*$BL125:$WB125*$BL$113:$WB$113
)</f>
        <v>#VALUE!</v>
      </c>
      <c r="AL125" s="301" t="e">
        <f t="array" aca="1" ref="AL125" ca="1">SUM(
   IF($BL$102:$WB$102="Friend",1,0)*IF($BL$103:$WB$103=AL$116,1,0)*IF($BL$111:$WB$111=AL$115,1,0)*IF($BL$116:$WB$116="Geometric",1,0)*$BL$114:$WB$114*(POWER($BL125:$WB125,$BL$112:$WB$112)+IF($BL125:$WB125=0,0,-1))
)
+SUM(
    IF($BL$102:$WB$102="Foe",1,0)*IF($BL$103:$WB$103=AY$116,1,0)*IF($BL$111:$WB$111=AY$115,1,0)*$BL$115:$WB$115*IF($BL$116:$WB$116="Geometric",1,0)*(POWER(1+$BL125:$WB125,$BL$113:$WB$113)+IF($BL125:$WB125=0,0,-1))
)
+SUM(
   IF($BL$102:$WB$102="Friend",1,0)*IF($BL$103:$WB$103=AL$116,1,0)*IF($BL$111:$WB$111=AL$115,1,0)*IF($BL$116:$WB$116="Arithmetic",1,0)*$BL$114:$WB$114*$BL125:$WB125*$BL$112:$WB$112)
+SUM(
    IF($BL$102:$WB$102="Foe",1,0)*IF($BL$103:$WB$103=AY$116,1,0)*IF($BL$111:$WB$111=AY$115,1,0)*$BL$115:$WB$115*IF($BL$116:$WB$116="Arithmetic",1,0)*$BL125:$WB125*$BL$113:$WB$113
)</f>
        <v>#VALUE!</v>
      </c>
      <c r="AM125" s="301" t="e">
        <f t="array" aca="1" ref="AM125" ca="1">SUM(
   IF($BL$102:$WB$102="Friend",1,0)*IF($BL$103:$WB$103=AM$116,1,0)*IF($BL$111:$WB$111=AM$115,1,0)*IF($BL$116:$WB$116="Geometric",1,0)*$BL$114:$WB$114*(POWER($BL125:$WB125,$BL$112:$WB$112)+IF($BL125:$WB125=0,0,-1))
)
+SUM(
    IF($BL$102:$WB$102="Foe",1,0)*IF($BL$103:$WB$103=AZ$116,1,0)*IF($BL$111:$WB$111=AZ$115,1,0)*$BL$115:$WB$115*IF($BL$116:$WB$116="Geometric",1,0)*(POWER(1+$BL125:$WB125,$BL$113:$WB$113)+IF($BL125:$WB125=0,0,-1))
)
+SUM(
   IF($BL$102:$WB$102="Friend",1,0)*IF($BL$103:$WB$103=AM$116,1,0)*IF($BL$111:$WB$111=AM$115,1,0)*IF($BL$116:$WB$116="Arithmetic",1,0)*$BL$114:$WB$114*$BL125:$WB125*$BL$112:$WB$112)
+SUM(
    IF($BL$102:$WB$102="Foe",1,0)*IF($BL$103:$WB$103=AZ$116,1,0)*IF($BL$111:$WB$111=AZ$115,1,0)*$BL$115:$WB$115*IF($BL$116:$WB$116="Arithmetic",1,0)*$BL125:$WB125*$BL$113:$WB$113
)</f>
        <v>#VALUE!</v>
      </c>
      <c r="AN125" s="301" t="e">
        <f t="array" aca="1" ref="AN125" ca="1">SUM(
   IF($BL$102:$WB$102="Friend",1,0)*IF($BL$103:$WB$103=AN$116,1,0)*IF($BL$111:$WB$111=AN$115,1,0)*IF($BL$116:$WB$116="Geometric",1,0)*$BL$114:$WB$114*(POWER($BL125:$WB125,$BL$112:$WB$112)+IF($BL125:$WB125=0,0,-1))
)
+SUM(
    IF($BL$102:$WB$102="Foe",1,0)*IF($BL$103:$WB$103=BA$116,1,0)*IF($BL$111:$WB$111=BA$115,1,0)*$BL$115:$WB$115*IF($BL$116:$WB$116="Geometric",1,0)*(POWER(1+$BL125:$WB125,$BL$113:$WB$113)+IF($BL125:$WB125=0,0,-1))
)
+SUM(
   IF($BL$102:$WB$102="Friend",1,0)*IF($BL$103:$WB$103=AN$116,1,0)*IF($BL$111:$WB$111=AN$115,1,0)*IF($BL$116:$WB$116="Arithmetic",1,0)*$BL$114:$WB$114*$BL125:$WB125*$BL$112:$WB$112)
+SUM(
    IF($BL$102:$WB$102="Foe",1,0)*IF($BL$103:$WB$103=BA$116,1,0)*IF($BL$111:$WB$111=BA$115,1,0)*$BL$115:$WB$115*IF($BL$116:$WB$116="Arithmetic",1,0)*$BL125:$WB125*$BL$113:$WB$113
)</f>
        <v>#VALUE!</v>
      </c>
      <c r="AO125" s="301" t="e">
        <f t="array" aca="1" ref="AO125" ca="1">SUM(
   IF($BL$102:$WB$102="Friend",1,0)*IF($BL$103:$WB$103=AO$116,1,0)*IF($BL$111:$WB$111=AO$115,1,0)*IF($BL$116:$WB$116="Geometric",1,0)*$BL$114:$WB$114*(POWER($BL125:$WB125,$BL$112:$WB$112)+IF($BL125:$WB125=0,0,-1))
)
+SUM(
    IF($BL$102:$WB$102="Foe",1,0)*IF($BL$103:$WB$103=BB$116,1,0)*IF($BL$111:$WB$111=BB$115,1,0)*$BL$115:$WB$115*IF($BL$116:$WB$116="Geometric",1,0)*(POWER(1+$BL125:$WB125,$BL$113:$WB$113)+IF($BL125:$WB125=0,0,-1))
)
+SUM(
   IF($BL$102:$WB$102="Friend",1,0)*IF($BL$103:$WB$103=AO$116,1,0)*IF($BL$111:$WB$111=AO$115,1,0)*IF($BL$116:$WB$116="Arithmetic",1,0)*$BL$114:$WB$114*$BL125:$WB125*$BL$112:$WB$112)
+SUM(
    IF($BL$102:$WB$102="Foe",1,0)*IF($BL$103:$WB$103=BB$116,1,0)*IF($BL$111:$WB$111=BB$115,1,0)*$BL$115:$WB$115*IF($BL$116:$WB$116="Arithmetic",1,0)*$BL125:$WB125*$BL$113:$WB$113
)</f>
        <v>#VALUE!</v>
      </c>
      <c r="AP125" s="301" t="e">
        <f t="array" aca="1" ref="AP125" ca="1">SUM(
   IF($BL$102:$WB$102="Friend",1,0)*IF($BL$103:$WB$103=AP$116,1,0)*IF($BL$111:$WB$111=AP$115,1,0)*IF($BL$116:$WB$116="Geometric",1,0)*$BL$114:$WB$114*(POWER($BL125:$WB125,$BL$112:$WB$112)+IF($BL125:$WB125=0,0,-1))
)
+SUM(
    IF($BL$102:$WB$102="Foe",1,0)*IF($BL$103:$WB$103=BC$116,1,0)*IF($BL$111:$WB$111=BC$115,1,0)*$BL$115:$WB$115*IF($BL$116:$WB$116="Geometric",1,0)*(POWER(1+$BL125:$WB125,$BL$113:$WB$113)+IF($BL125:$WB125=0,0,-1))
)
+SUM(
   IF($BL$102:$WB$102="Friend",1,0)*IF($BL$103:$WB$103=AP$116,1,0)*IF($BL$111:$WB$111=AP$115,1,0)*IF($BL$116:$WB$116="Arithmetic",1,0)*$BL$114:$WB$114*$BL125:$WB125*$BL$112:$WB$112)
+SUM(
    IF($BL$102:$WB$102="Foe",1,0)*IF($BL$103:$WB$103=BC$116,1,0)*IF($BL$111:$WB$111=BC$115,1,0)*$BL$115:$WB$115*IF($BL$116:$WB$116="Arithmetic",1,0)*$BL125:$WB125*$BL$113:$WB$113
)</f>
        <v>#VALUE!</v>
      </c>
      <c r="AQ125" s="301" t="e">
        <f t="array" aca="1" ref="AQ125" ca="1">SUM(
   IF($BL$102:$WB$102="Friend",1,0)*IF($BL$103:$WB$103=AQ$116,1,0)*IF($BL$111:$WB$111=AQ$115,1,0)*IF($BL$116:$WB$116="Geometric",1,0)*$BL$114:$WB$114*(POWER($BL125:$WB125,$BL$112:$WB$112)+IF($BL125:$WB125=0,0,-1))
)
+SUM(
    IF($BL$102:$WB$102="Foe",1,0)*IF($BL$103:$WB$103=BD$116,1,0)*IF($BL$111:$WB$111=BD$115,1,0)*$BL$115:$WB$115*IF($BL$116:$WB$116="Geometric",1,0)*(POWER(1+$BL125:$WB125,$BL$113:$WB$113)+IF($BL125:$WB125=0,0,-1))
)
+SUM(
   IF($BL$102:$WB$102="Friend",1,0)*IF($BL$103:$WB$103=AQ$116,1,0)*IF($BL$111:$WB$111=AQ$115,1,0)*IF($BL$116:$WB$116="Arithmetic",1,0)*$BL$114:$WB$114*$BL125:$WB125*$BL$112:$WB$112)
+SUM(
    IF($BL$102:$WB$102="Foe",1,0)*IF($BL$103:$WB$103=BD$116,1,0)*IF($BL$111:$WB$111=BD$115,1,0)*$BL$115:$WB$115*IF($BL$116:$WB$116="Arithmetic",1,0)*$BL125:$WB125*$BL$113:$WB$113
)</f>
        <v>#VALUE!</v>
      </c>
      <c r="AR125" s="301" t="e">
        <f t="array" aca="1" ref="AR125" ca="1">SUM(
   IF($BL$102:$WB$102="Friend",1,0)*IF($BL$103:$WB$103=AR$116,1,0)*IF($BL$111:$WB$111=AR$115,1,0)*IF($BL$116:$WB$116="Geometric",1,0)*$BL$114:$WB$114*(POWER($BL125:$WB125,$BL$112:$WB$112)+IF($BL125:$WB125=0,0,-1))
)
+SUM(
    IF($BL$102:$WB$102="Foe",1,0)*IF($BL$103:$WB$103=BE$116,1,0)*IF($BL$111:$WB$111=BE$115,1,0)*$BL$115:$WB$115*IF($BL$116:$WB$116="Geometric",1,0)*(POWER(1+$BL125:$WB125,$BL$113:$WB$113)+IF($BL125:$WB125=0,0,-1))
)
+SUM(
   IF($BL$102:$WB$102="Friend",1,0)*IF($BL$103:$WB$103=AR$116,1,0)*IF($BL$111:$WB$111=AR$115,1,0)*IF($BL$116:$WB$116="Arithmetic",1,0)*$BL$114:$WB$114*$BL125:$WB125*$BL$112:$WB$112)
+SUM(
    IF($BL$102:$WB$102="Foe",1,0)*IF($BL$103:$WB$103=BE$116,1,0)*IF($BL$111:$WB$111=BE$115,1,0)*$BL$115:$WB$115*IF($BL$116:$WB$116="Arithmetic",1,0)*$BL125:$WB125*$BL$113:$WB$113
)</f>
        <v>#VALUE!</v>
      </c>
      <c r="AS125" s="301" t="e">
        <f t="array" aca="1" ref="AS125" ca="1">SUM(
   IF($BL$102:$WB$102="Friend",1,0)*IF($BL$103:$WB$103=AS$116,1,0)*IF($BL$111:$WB$111=AS$115,1,0)*IF($BL$116:$WB$116="Geometric",1,0)*$BL$114:$WB$114*(POWER($BL125:$WB125,$BL$112:$WB$112)+IF($BL125:$WB125=0,0,-1))
)
+SUM(
    IF($BL$102:$WB$102="Foe",1,0)*IF($BL$103:$WB$103=BF$116,1,0)*IF($BL$111:$WB$111=BF$115,1,0)*$BL$115:$WB$115*IF($BL$116:$WB$116="Geometric",1,0)*(POWER(1+$BL125:$WB125,$BL$113:$WB$113)+IF($BL125:$WB125=0,0,-1))
)
+SUM(
   IF($BL$102:$WB$102="Friend",1,0)*IF($BL$103:$WB$103=AS$116,1,0)*IF($BL$111:$WB$111=AS$115,1,0)*IF($BL$116:$WB$116="Arithmetic",1,0)*$BL$114:$WB$114*$BL125:$WB125*$BL$112:$WB$112)
+SUM(
    IF($BL$102:$WB$102="Foe",1,0)*IF($BL$103:$WB$103=BF$116,1,0)*IF($BL$111:$WB$111=BF$115,1,0)*$BL$115:$WB$115*IF($BL$116:$WB$116="Arithmetic",1,0)*$BL125:$WB125*$BL$113:$WB$113
)</f>
        <v>#VALUE!</v>
      </c>
      <c r="AT125" s="301" t="e">
        <f t="array" aca="1" ref="AT125" ca="1">SUM(
   IF($BL$102:$WB$102="Friend",1,0)*IF($BL$103:$WB$103=AT$116,1,0)*IF($BL$111:$WB$111=AT$115,1,0)*IF($BL$116:$WB$116="Geometric",1,0)*$BL$114:$WB$114*(POWER($BL125:$WB125,$BL$112:$WB$112)+IF($BL125:$WB125=0,0,-1))
)
+SUM(
    IF($BL$102:$WB$102="Foe",1,0)*IF($BL$103:$WB$103=BG$116,1,0)*IF($BL$111:$WB$111=BG$115,1,0)*$BL$115:$WB$115*IF($BL$116:$WB$116="Geometric",1,0)*(POWER(1+$BL125:$WB125,$BL$113:$WB$113)+IF($BL125:$WB125=0,0,-1))
)
+SUM(
   IF($BL$102:$WB$102="Friend",1,0)*IF($BL$103:$WB$103=AT$116,1,0)*IF($BL$111:$WB$111=AT$115,1,0)*IF($BL$116:$WB$116="Arithmetic",1,0)*$BL$114:$WB$114*$BL125:$WB125*$BL$112:$WB$112)
+SUM(
    IF($BL$102:$WB$102="Foe",1,0)*IF($BL$103:$WB$103=BG$116,1,0)*IF($BL$111:$WB$111=BG$115,1,0)*$BL$115:$WB$115*IF($BL$116:$WB$116="Arithmetic",1,0)*$BL125:$WB125*$BL$113:$WB$113
)</f>
        <v>#VALUE!</v>
      </c>
      <c r="AU125" s="301" t="e">
        <f t="array" aca="1" ref="AU125" ca="1">SUM(
   IF($BL$102:$WB$102="Friend",1,0)*IF($BL$103:$WB$103=AU$116,1,0)*IF($BL$111:$WB$111=AU$115,1,0)*IF($BL$116:$WB$116="Geometric",1,0)*$BL$114:$WB$114*(POWER($BL125:$WB125,$BL$112:$WB$112)+IF($BL125:$WB125=0,0,-1))
)
+SUM(
    IF($BL$102:$WB$102="Foe",1,0)*IF($BL$103:$WB$103=BH$116,1,0)*IF($BL$111:$WB$111=BH$115,1,0)*$BL$115:$WB$115*IF($BL$116:$WB$116="Geometric",1,0)*(POWER(1+$BL125:$WB125,$BL$113:$WB$113)+IF($BL125:$WB125=0,0,-1))
)
+SUM(
   IF($BL$102:$WB$102="Friend",1,0)*IF($BL$103:$WB$103=AU$116,1,0)*IF($BL$111:$WB$111=AU$115,1,0)*IF($BL$116:$WB$116="Arithmetic",1,0)*$BL$114:$WB$114*$BL125:$WB125*$BL$112:$WB$112)
+SUM(
    IF($BL$102:$WB$102="Foe",1,0)*IF($BL$103:$WB$103=BH$116,1,0)*IF($BL$111:$WB$111=BH$115,1,0)*$BL$115:$WB$115*IF($BL$116:$WB$116="Arithmetic",1,0)*$BL125:$WB125*$BL$113:$WB$113
)</f>
        <v>#VALUE!</v>
      </c>
      <c r="AW125" s="301" t="e">
        <f t="array" aca="1" ref="AW125" ca="1">SUM(
   IF($BL$102:$WB$102="Friend",1,0)*IF($BL$103:$WB$103=AW$116,1,0)*IF($BL$111:$WB$111=AW$115,1,0)*$BL$115:$WB$115*IF($BL$116:$WB$116="Geometric",1,0)*(POWER($BL125:$WB125,$BL$113:$WB$113)+IF($BL125:$WB125=0,0,-1)))
+SUM(
    IF($BL$102:$WB$102="Foe",1,0)*IF($BL$103:$WB$103=AW$116,1,0)*IF($BL$111:$WB$111=AW$115,1,0)*$BL$114:$WB$114*IF($BL$116:$WB$116="Geometric",1,0)*(POWER($BL125:$WB125,$BL$112:$WB$112)+IF($BL125:$WB125=0,0,-1)))
+SUM(
   IF($BL$102:$WB$102="Friend",1,0)*IF($BL$103:$WB$103=AW$116,1,0)*IF($BL$111:$WB$111=AW$115,1,0)*$BL$115:$WB$115*IF($BL$116:$WB$116="Arithmetic",1,0)*$BL125:$WB125*$BL$113:$WB$113)
+SUM(
    IF($BL$102:$WB$102="Foe",1,0)*IF($BL$103:$WB$103=AW$116,1,0)*IF($BL$111:$WB$111=AW$115,1,0)*$BL$114:$WB$114*IF($BL$116:$WB$116="Arithmetic",1,0)*$BL125:$WB125*$BL$112:$WB$112)</f>
        <v>#VALUE!</v>
      </c>
      <c r="AX125" s="301" t="e">
        <f t="array" aca="1" ref="AX125" ca="1">SUM(
   IF($BL$102:$WB$102="Friend",1,0)*IF($BL$103:$WB$103=AX$116,1,0)*IF($BL$111:$WB$111=AX$115,1,0)*$BL$115:$WB$115*IF($BL$116:$WB$116="Geometric",1,0)*(POWER($BL125:$WB125,$BL$113:$WB$113)+IF($BL125:$WB125=0,0,-1)))
+SUM(
    IF($BL$102:$WB$102="Foe",1,0)*IF($BL$103:$WB$103=AX$116,1,0)*IF($BL$111:$WB$111=AX$115,1,0)*$BL$114:$WB$114*IF($BL$116:$WB$116="Geometric",1,0)*(POWER($BL125:$WB125,$BL$112:$WB$112)+IF($BL125:$WB125=0,0,-1)))
+SUM(
   IF($BL$102:$WB$102="Friend",1,0)*IF($BL$103:$WB$103=AX$116,1,0)*IF($BL$111:$WB$111=AX$115,1,0)*$BL$115:$WB$115*IF($BL$116:$WB$116="Arithmetic",1,0)*$BL125:$WB125*$BL$113:$WB$113)
+SUM(
    IF($BL$102:$WB$102="Foe",1,0)*IF($BL$103:$WB$103=AX$116,1,0)*IF($BL$111:$WB$111=AX$115,1,0)*$BL$114:$WB$114*IF($BL$116:$WB$116="Arithmetic",1,0)*$BL125:$WB125*$BL$112:$WB$112)</f>
        <v>#VALUE!</v>
      </c>
      <c r="AY125" s="301" t="e">
        <f t="array" aca="1" ref="AY125" ca="1">SUM(
   IF($BL$102:$WB$102="Friend",1,0)*IF($BL$103:$WB$103=AY$116,1,0)*IF($BL$111:$WB$111=AY$115,1,0)*$BL$115:$WB$115*IF($BL$116:$WB$116="Geometric",1,0)*(POWER($BL125:$WB125,$BL$113:$WB$113)+IF($BL125:$WB125=0,0,-1)))
+SUM(
    IF($BL$102:$WB$102="Foe",1,0)*IF($BL$103:$WB$103=AY$116,1,0)*IF($BL$111:$WB$111=AY$115,1,0)*$BL$114:$WB$114*IF($BL$116:$WB$116="Geometric",1,0)*(POWER($BL125:$WB125,$BL$112:$WB$112)+IF($BL125:$WB125=0,0,-1)))
+SUM(
   IF($BL$102:$WB$102="Friend",1,0)*IF($BL$103:$WB$103=AY$116,1,0)*IF($BL$111:$WB$111=AY$115,1,0)*$BL$115:$WB$115*IF($BL$116:$WB$116="Arithmetic",1,0)*$BL125:$WB125*$BL$113:$WB$113)
+SUM(
    IF($BL$102:$WB$102="Foe",1,0)*IF($BL$103:$WB$103=AY$116,1,0)*IF($BL$111:$WB$111=AY$115,1,0)*$BL$114:$WB$114*IF($BL$116:$WB$116="Arithmetic",1,0)*$BL125:$WB125*$BL$112:$WB$112)</f>
        <v>#VALUE!</v>
      </c>
      <c r="AZ125" s="301" t="e">
        <f t="array" aca="1" ref="AZ125" ca="1">SUM(
   IF($BL$102:$WB$102="Friend",1,0)*IF($BL$103:$WB$103=AZ$116,1,0)*IF($BL$111:$WB$111=AZ$115,1,0)*$BL$115:$WB$115*IF($BL$116:$WB$116="Geometric",1,0)*(POWER($BL125:$WB125,$BL$113:$WB$113)+IF($BL125:$WB125=0,0,-1)))
+SUM(
    IF($BL$102:$WB$102="Foe",1,0)*IF($BL$103:$WB$103=AZ$116,1,0)*IF($BL$111:$WB$111=AZ$115,1,0)*$BL$114:$WB$114*IF($BL$116:$WB$116="Geometric",1,0)*(POWER($BL125:$WB125,$BL$112:$WB$112)+IF($BL125:$WB125=0,0,-1)))
+SUM(
   IF($BL$102:$WB$102="Friend",1,0)*IF($BL$103:$WB$103=AZ$116,1,0)*IF($BL$111:$WB$111=AZ$115,1,0)*$BL$115:$WB$115*IF($BL$116:$WB$116="Arithmetic",1,0)*$BL125:$WB125*$BL$113:$WB$113)
+SUM(
    IF($BL$102:$WB$102="Foe",1,0)*IF($BL$103:$WB$103=AZ$116,1,0)*IF($BL$111:$WB$111=AZ$115,1,0)*$BL$114:$WB$114*IF($BL$116:$WB$116="Arithmetic",1,0)*$BL125:$WB125*$BL$112:$WB$112)</f>
        <v>#VALUE!</v>
      </c>
      <c r="BA125" s="301" t="e">
        <f t="array" aca="1" ref="BA125" ca="1">SUM(
   IF($BL$102:$WB$102="Friend",1,0)*IF($BL$103:$WB$103=BA$116,1,0)*IF($BL$111:$WB$111=BA$115,1,0)*$BL$115:$WB$115*IF($BL$116:$WB$116="Geometric",1,0)*(POWER($BL125:$WB125,$BL$113:$WB$113)+IF($BL125:$WB125=0,0,-1)))
+SUM(
    IF($BL$102:$WB$102="Foe",1,0)*IF($BL$103:$WB$103=BA$116,1,0)*IF($BL$111:$WB$111=BA$115,1,0)*$BL$114:$WB$114*IF($BL$116:$WB$116="Geometric",1,0)*(POWER($BL125:$WB125,$BL$112:$WB$112)+IF($BL125:$WB125=0,0,-1)))
+SUM(
   IF($BL$102:$WB$102="Friend",1,0)*IF($BL$103:$WB$103=BA$116,1,0)*IF($BL$111:$WB$111=BA$115,1,0)*$BL$115:$WB$115*IF($BL$116:$WB$116="Arithmetic",1,0)*$BL125:$WB125*$BL$113:$WB$113)
+SUM(
    IF($BL$102:$WB$102="Foe",1,0)*IF($BL$103:$WB$103=BA$116,1,0)*IF($BL$111:$WB$111=BA$115,1,0)*$BL$114:$WB$114*IF($BL$116:$WB$116="Arithmetic",1,0)*$BL125:$WB125*$BL$112:$WB$112)</f>
        <v>#VALUE!</v>
      </c>
      <c r="BB125" s="301" t="e">
        <f t="array" aca="1" ref="BB125" ca="1">SUM(
   IF($BL$102:$WB$102="Friend",1,0)*IF($BL$103:$WB$103=BB$116,1,0)*IF($BL$111:$WB$111=BB$115,1,0)*$BL$115:$WB$115*IF($BL$116:$WB$116="Geometric",1,0)*(POWER($BL125:$WB125,$BL$113:$WB$113)+IF($BL125:$WB125=0,0,-1)))
+SUM(
    IF($BL$102:$WB$102="Foe",1,0)*IF($BL$103:$WB$103=BB$116,1,0)*IF($BL$111:$WB$111=BB$115,1,0)*$BL$114:$WB$114*IF($BL$116:$WB$116="Geometric",1,0)*(POWER($BL125:$WB125,$BL$112:$WB$112)+IF($BL125:$WB125=0,0,-1)))
+SUM(
   IF($BL$102:$WB$102="Friend",1,0)*IF($BL$103:$WB$103=BB$116,1,0)*IF($BL$111:$WB$111=BB$115,1,0)*$BL$115:$WB$115*IF($BL$116:$WB$116="Arithmetic",1,0)*$BL125:$WB125*$BL$113:$WB$113)
+SUM(
    IF($BL$102:$WB$102="Foe",1,0)*IF($BL$103:$WB$103=BB$116,1,0)*IF($BL$111:$WB$111=BB$115,1,0)*$BL$114:$WB$114*IF($BL$116:$WB$116="Arithmetic",1,0)*$BL125:$WB125*$BL$112:$WB$112)</f>
        <v>#VALUE!</v>
      </c>
      <c r="BC125" s="301" t="e">
        <f t="array" aca="1" ref="BC125" ca="1">SUM(
   IF($BL$102:$WB$102="Friend",1,0)*IF($BL$103:$WB$103=BC$116,1,0)*IF($BL$111:$WB$111=BC$115,1,0)*$BL$115:$WB$115*IF($BL$116:$WB$116="Geometric",1,0)*(POWER($BL125:$WB125,$BL$113:$WB$113)+IF($BL125:$WB125=0,0,-1)))
+SUM(
    IF($BL$102:$WB$102="Foe",1,0)*IF($BL$103:$WB$103=BC$116,1,0)*IF($BL$111:$WB$111=BC$115,1,0)*$BL$114:$WB$114*IF($BL$116:$WB$116="Geometric",1,0)*(POWER($BL125:$WB125,$BL$112:$WB$112)+IF($BL125:$WB125=0,0,-1)))
+SUM(
   IF($BL$102:$WB$102="Friend",1,0)*IF($BL$103:$WB$103=BC$116,1,0)*IF($BL$111:$WB$111=BC$115,1,0)*$BL$115:$WB$115*IF($BL$116:$WB$116="Arithmetic",1,0)*$BL125:$WB125*$BL$113:$WB$113)
+SUM(
    IF($BL$102:$WB$102="Foe",1,0)*IF($BL$103:$WB$103=BC$116,1,0)*IF($BL$111:$WB$111=BC$115,1,0)*$BL$114:$WB$114*IF($BL$116:$WB$116="Arithmetic",1,0)*$BL125:$WB125*$BL$112:$WB$112)</f>
        <v>#VALUE!</v>
      </c>
      <c r="BD125" s="301" t="e">
        <f t="array" aca="1" ref="BD125" ca="1">SUM(
   IF($BL$102:$WB$102="Friend",1,0)*IF($BL$103:$WB$103=BD$116,1,0)*IF($BL$111:$WB$111=BD$115,1,0)*$BL$115:$WB$115*IF($BL$116:$WB$116="Geometric",1,0)*(POWER($BL125:$WB125,$BL$113:$WB$113)+IF($BL125:$WB125=0,0,-1)))
+SUM(
    IF($BL$102:$WB$102="Foe",1,0)*IF($BL$103:$WB$103=BD$116,1,0)*IF($BL$111:$WB$111=BD$115,1,0)*$BL$114:$WB$114*IF($BL$116:$WB$116="Geometric",1,0)*(POWER($BL125:$WB125,$BL$112:$WB$112)+IF($BL125:$WB125=0,0,-1)))
+SUM(
   IF($BL$102:$WB$102="Friend",1,0)*IF($BL$103:$WB$103=BD$116,1,0)*IF($BL$111:$WB$111=BD$115,1,0)*$BL$115:$WB$115*IF($BL$116:$WB$116="Arithmetic",1,0)*$BL125:$WB125*$BL$113:$WB$113)
+SUM(
    IF($BL$102:$WB$102="Foe",1,0)*IF($BL$103:$WB$103=BD$116,1,0)*IF($BL$111:$WB$111=BD$115,1,0)*$BL$114:$WB$114*IF($BL$116:$WB$116="Arithmetic",1,0)*$BL125:$WB125*$BL$112:$WB$112)</f>
        <v>#VALUE!</v>
      </c>
      <c r="BE125" s="301" t="e">
        <f t="array" aca="1" ref="BE125" ca="1">SUM(
   IF($BL$102:$WB$102="Friend",1,0)*IF($BL$103:$WB$103=BE$116,1,0)*IF($BL$111:$WB$111=BE$115,1,0)*$BL$115:$WB$115*IF($BL$116:$WB$116="Geometric",1,0)*(POWER($BL125:$WB125,$BL$113:$WB$113)+IF($BL125:$WB125=0,0,-1)))
+SUM(
    IF($BL$102:$WB$102="Foe",1,0)*IF($BL$103:$WB$103=BE$116,1,0)*IF($BL$111:$WB$111=BE$115,1,0)*$BL$114:$WB$114*IF($BL$116:$WB$116="Geometric",1,0)*(POWER($BL125:$WB125,$BL$112:$WB$112)+IF($BL125:$WB125=0,0,-1)))
+SUM(
   IF($BL$102:$WB$102="Friend",1,0)*IF($BL$103:$WB$103=BE$116,1,0)*IF($BL$111:$WB$111=BE$115,1,0)*$BL$115:$WB$115*IF($BL$116:$WB$116="Arithmetic",1,0)*$BL125:$WB125*$BL$113:$WB$113)
+SUM(
    IF($BL$102:$WB$102="Foe",1,0)*IF($BL$103:$WB$103=BE$116,1,0)*IF($BL$111:$WB$111=BE$115,1,0)*$BL$114:$WB$114*IF($BL$116:$WB$116="Arithmetic",1,0)*$BL125:$WB125*$BL$112:$WB$112)</f>
        <v>#VALUE!</v>
      </c>
      <c r="BF125" s="301" t="e">
        <f t="array" aca="1" ref="BF125" ca="1">SUM(
   IF($BL$102:$WB$102="Friend",1,0)*IF($BL$103:$WB$103=BF$116,1,0)*IF($BL$111:$WB$111=BF$115,1,0)*$BL$115:$WB$115*IF($BL$116:$WB$116="Geometric",1,0)*(POWER($BL125:$WB125,$BL$113:$WB$113)+IF($BL125:$WB125=0,0,-1)))
+SUM(
    IF($BL$102:$WB$102="Foe",1,0)*IF($BL$103:$WB$103=BF$116,1,0)*IF($BL$111:$WB$111=BF$115,1,0)*$BL$114:$WB$114*IF($BL$116:$WB$116="Geometric",1,0)*(POWER($BL125:$WB125,$BL$112:$WB$112)+IF($BL125:$WB125=0,0,-1)))
+SUM(
   IF($BL$102:$WB$102="Friend",1,0)*IF($BL$103:$WB$103=BF$116,1,0)*IF($BL$111:$WB$111=BF$115,1,0)*$BL$115:$WB$115*IF($BL$116:$WB$116="Arithmetic",1,0)*$BL125:$WB125*$BL$113:$WB$113)
+SUM(
    IF($BL$102:$WB$102="Foe",1,0)*IF($BL$103:$WB$103=BF$116,1,0)*IF($BL$111:$WB$111=BF$115,1,0)*$BL$114:$WB$114*IF($BL$116:$WB$116="Arithmetic",1,0)*$BL125:$WB125*$BL$112:$WB$112)</f>
        <v>#VALUE!</v>
      </c>
      <c r="BG125" s="301" t="e">
        <f t="array" aca="1" ref="BG125" ca="1">SUM(
   IF($BL$102:$WB$102="Friend",1,0)*IF($BL$103:$WB$103=BG$116,1,0)*IF($BL$111:$WB$111=BG$115,1,0)*$BL$115:$WB$115*IF($BL$116:$WB$116="Geometric",1,0)*(POWER($BL125:$WB125,$BL$113:$WB$113)+IF($BL125:$WB125=0,0,-1)))
+SUM(
    IF($BL$102:$WB$102="Foe",1,0)*IF($BL$103:$WB$103=BG$116,1,0)*IF($BL$111:$WB$111=BG$115,1,0)*$BL$114:$WB$114*IF($BL$116:$WB$116="Geometric",1,0)*(POWER($BL125:$WB125,$BL$112:$WB$112)+IF($BL125:$WB125=0,0,-1)))
+SUM(
   IF($BL$102:$WB$102="Friend",1,0)*IF($BL$103:$WB$103=BG$116,1,0)*IF($BL$111:$WB$111=BG$115,1,0)*$BL$115:$WB$115*IF($BL$116:$WB$116="Arithmetic",1,0)*$BL125:$WB125*$BL$113:$WB$113)
+SUM(
    IF($BL$102:$WB$102="Foe",1,0)*IF($BL$103:$WB$103=BG$116,1,0)*IF($BL$111:$WB$111=BG$115,1,0)*$BL$114:$WB$114*IF($BL$116:$WB$116="Arithmetic",1,0)*$BL125:$WB125*$BL$112:$WB$112)</f>
        <v>#VALUE!</v>
      </c>
      <c r="BH125" s="301" t="e">
        <f t="array" aca="1" ref="BH125" ca="1">SUM(
   IF($BL$102:$WB$102="Friend",1,0)*IF($BL$103:$WB$103=BH$116,1,0)*IF($BL$111:$WB$111=BH$115,1,0)*$BL$115:$WB$115*IF($BL$116:$WB$116="Geometric",1,0)*(POWER($BL125:$WB125,$BL$113:$WB$113)+IF($BL125:$WB125=0,0,-1)))
+SUM(
    IF($BL$102:$WB$102="Foe",1,0)*IF($BL$103:$WB$103=BH$116,1,0)*IF($BL$111:$WB$111=BH$115,1,0)*$BL$114:$WB$114*IF($BL$116:$WB$116="Geometric",1,0)*(POWER($BL125:$WB125,$BL$112:$WB$112)+IF($BL125:$WB125=0,0,-1)))
+SUM(
   IF($BL$102:$WB$102="Friend",1,0)*IF($BL$103:$WB$103=BH$116,1,0)*IF($BL$111:$WB$111=BH$115,1,0)*$BL$115:$WB$115*IF($BL$116:$WB$116="Arithmetic",1,0)*$BL125:$WB125*$BL$113:$WB$113)
+SUM(
    IF($BL$102:$WB$102="Foe",1,0)*IF($BL$103:$WB$103=BH$116,1,0)*IF($BL$111:$WB$111=BH$115,1,0)*$BL$114:$WB$114*IF($BL$116:$WB$116="Arithmetic",1,0)*$BL125:$WB125*$BL$112:$WB$112)</f>
        <v>#VALUE!</v>
      </c>
      <c r="BK125" s="109"/>
      <c r="BL125" s="301" t="e">
        <f t="shared" ref="BL125:LF125" ca="1" si="116">IF(BL$106="Turn-based",
IF($A125&lt;BL$109,0,IF(MOD($A125,BL$109)&lt;BL$110,1,0)),
1)*MIN(ROUNDUP(MAX(0,RAND()-(1-BL$107)),0),1)*(IF(BL$108&lt;0,1+BL$108,BL$108))</f>
        <v>#VALUE!</v>
      </c>
      <c r="BM125" s="301" t="e">
        <f t="shared" ca="1" si="116"/>
        <v>#VALUE!</v>
      </c>
      <c r="BN125" s="301" t="e">
        <f t="shared" ca="1" si="116"/>
        <v>#VALUE!</v>
      </c>
      <c r="BO125" s="301" t="e">
        <f t="shared" ca="1" si="116"/>
        <v>#VALUE!</v>
      </c>
      <c r="BP125" s="301" t="e">
        <f t="shared" ca="1" si="116"/>
        <v>#VALUE!</v>
      </c>
      <c r="BQ125" s="301" t="e">
        <f t="shared" ca="1" si="116"/>
        <v>#VALUE!</v>
      </c>
      <c r="BR125" s="301" t="e">
        <f t="shared" ca="1" si="116"/>
        <v>#VALUE!</v>
      </c>
      <c r="BS125" s="301" t="e">
        <f t="shared" ca="1" si="116"/>
        <v>#VALUE!</v>
      </c>
      <c r="BT125" s="301" t="e">
        <f t="shared" ca="1" si="116"/>
        <v>#VALUE!</v>
      </c>
      <c r="BU125" s="301" t="e">
        <f t="shared" ca="1" si="116"/>
        <v>#VALUE!</v>
      </c>
      <c r="BV125" s="301" t="e">
        <f t="shared" ca="1" si="116"/>
        <v>#VALUE!</v>
      </c>
      <c r="BW125" s="301" t="e">
        <f t="shared" ca="1" si="116"/>
        <v>#VALUE!</v>
      </c>
      <c r="BX125" s="301" t="e">
        <f t="shared" ca="1" si="116"/>
        <v>#VALUE!</v>
      </c>
      <c r="BY125" s="301" t="e">
        <f t="shared" ca="1" si="116"/>
        <v>#VALUE!</v>
      </c>
      <c r="BZ125" s="301" t="e">
        <f t="shared" ca="1" si="116"/>
        <v>#VALUE!</v>
      </c>
      <c r="CA125" s="301" t="e">
        <f t="shared" ca="1" si="116"/>
        <v>#VALUE!</v>
      </c>
      <c r="CB125" s="301" t="e">
        <f t="shared" ca="1" si="116"/>
        <v>#VALUE!</v>
      </c>
      <c r="CC125" s="301" t="e">
        <f t="shared" ca="1" si="116"/>
        <v>#VALUE!</v>
      </c>
      <c r="CD125" s="301" t="e">
        <f t="shared" ca="1" si="116"/>
        <v>#VALUE!</v>
      </c>
      <c r="CE125" s="301" t="e">
        <f t="shared" ca="1" si="116"/>
        <v>#VALUE!</v>
      </c>
      <c r="CF125" s="301" t="e">
        <f t="shared" ca="1" si="116"/>
        <v>#VALUE!</v>
      </c>
      <c r="CG125" s="301" t="e">
        <f t="shared" ca="1" si="116"/>
        <v>#VALUE!</v>
      </c>
      <c r="CH125" s="301" t="e">
        <f t="shared" ca="1" si="116"/>
        <v>#VALUE!</v>
      </c>
      <c r="CI125" s="301" t="e">
        <f t="shared" ca="1" si="116"/>
        <v>#VALUE!</v>
      </c>
      <c r="CJ125" s="301" t="e">
        <f t="shared" ca="1" si="116"/>
        <v>#VALUE!</v>
      </c>
      <c r="CK125" s="301" t="e">
        <f t="shared" ca="1" si="116"/>
        <v>#VALUE!</v>
      </c>
      <c r="CL125" s="301" t="e">
        <f t="shared" ca="1" si="116"/>
        <v>#VALUE!</v>
      </c>
      <c r="CM125" s="301" t="e">
        <f t="shared" ca="1" si="116"/>
        <v>#VALUE!</v>
      </c>
      <c r="CN125" s="301" t="e">
        <f t="shared" ca="1" si="116"/>
        <v>#VALUE!</v>
      </c>
      <c r="CO125" s="301" t="e">
        <f t="shared" ca="1" si="116"/>
        <v>#VALUE!</v>
      </c>
      <c r="CP125" s="301" t="e">
        <f t="shared" ca="1" si="116"/>
        <v>#VALUE!</v>
      </c>
      <c r="CQ125" s="301" t="e">
        <f t="shared" ca="1" si="116"/>
        <v>#VALUE!</v>
      </c>
      <c r="CR125" s="301" t="e">
        <f t="shared" ca="1" si="116"/>
        <v>#VALUE!</v>
      </c>
      <c r="CS125" s="301" t="e">
        <f t="shared" ca="1" si="116"/>
        <v>#VALUE!</v>
      </c>
      <c r="CT125" s="301" t="e">
        <f t="shared" ca="1" si="116"/>
        <v>#VALUE!</v>
      </c>
      <c r="CU125" s="301" t="e">
        <f t="shared" ca="1" si="116"/>
        <v>#VALUE!</v>
      </c>
      <c r="CV125" s="301" t="e">
        <f t="shared" ca="1" si="116"/>
        <v>#VALUE!</v>
      </c>
      <c r="CW125" s="301" t="e">
        <f t="shared" ca="1" si="116"/>
        <v>#VALUE!</v>
      </c>
      <c r="CX125" s="301" t="e">
        <f t="shared" ca="1" si="116"/>
        <v>#VALUE!</v>
      </c>
      <c r="CY125" s="301" t="e">
        <f t="shared" ca="1" si="116"/>
        <v>#VALUE!</v>
      </c>
      <c r="CZ125" s="301" t="e">
        <f t="shared" ca="1" si="116"/>
        <v>#VALUE!</v>
      </c>
      <c r="DA125" s="301" t="e">
        <f t="shared" ca="1" si="116"/>
        <v>#VALUE!</v>
      </c>
      <c r="DB125" s="301" t="e">
        <f t="shared" ca="1" si="116"/>
        <v>#VALUE!</v>
      </c>
      <c r="DC125" s="301" t="e">
        <f t="shared" ca="1" si="116"/>
        <v>#VALUE!</v>
      </c>
      <c r="DD125" s="301" t="e">
        <f t="shared" ca="1" si="116"/>
        <v>#VALUE!</v>
      </c>
      <c r="DE125" s="301" t="e">
        <f t="shared" ca="1" si="116"/>
        <v>#VALUE!</v>
      </c>
      <c r="DF125" s="301" t="e">
        <f t="shared" ca="1" si="116"/>
        <v>#VALUE!</v>
      </c>
      <c r="DG125" s="301" t="e">
        <f t="shared" ca="1" si="116"/>
        <v>#VALUE!</v>
      </c>
      <c r="DH125" s="301" t="e">
        <f t="shared" ca="1" si="116"/>
        <v>#VALUE!</v>
      </c>
      <c r="DI125" s="301" t="e">
        <f t="shared" ca="1" si="116"/>
        <v>#VALUE!</v>
      </c>
      <c r="DJ125" s="301" t="e">
        <f t="shared" ca="1" si="116"/>
        <v>#VALUE!</v>
      </c>
      <c r="DK125" s="301" t="e">
        <f t="shared" ca="1" si="116"/>
        <v>#VALUE!</v>
      </c>
      <c r="DL125" s="301" t="e">
        <f t="shared" ca="1" si="116"/>
        <v>#VALUE!</v>
      </c>
      <c r="DM125" s="301" t="e">
        <f t="shared" ca="1" si="116"/>
        <v>#VALUE!</v>
      </c>
      <c r="DN125" s="301" t="e">
        <f t="shared" ca="1" si="116"/>
        <v>#VALUE!</v>
      </c>
      <c r="DO125" s="301" t="e">
        <f t="shared" ca="1" si="116"/>
        <v>#VALUE!</v>
      </c>
      <c r="DP125" s="301" t="e">
        <f t="shared" ca="1" si="116"/>
        <v>#VALUE!</v>
      </c>
      <c r="DQ125" s="301" t="e">
        <f t="shared" ca="1" si="116"/>
        <v>#VALUE!</v>
      </c>
      <c r="DR125" s="301" t="e">
        <f t="shared" ca="1" si="116"/>
        <v>#VALUE!</v>
      </c>
      <c r="DS125" s="301" t="e">
        <f t="shared" ca="1" si="116"/>
        <v>#VALUE!</v>
      </c>
      <c r="DT125" s="301" t="e">
        <f t="shared" ca="1" si="116"/>
        <v>#VALUE!</v>
      </c>
      <c r="DU125" s="301" t="e">
        <f t="shared" ca="1" si="116"/>
        <v>#VALUE!</v>
      </c>
      <c r="DV125" s="301" t="e">
        <f t="shared" ca="1" si="116"/>
        <v>#VALUE!</v>
      </c>
      <c r="DW125" s="301" t="e">
        <f t="shared" ca="1" si="116"/>
        <v>#VALUE!</v>
      </c>
      <c r="DX125" s="301" t="e">
        <f t="shared" ca="1" si="116"/>
        <v>#VALUE!</v>
      </c>
      <c r="DY125" s="301" t="e">
        <f t="shared" ca="1" si="116"/>
        <v>#VALUE!</v>
      </c>
      <c r="DZ125" s="301" t="e">
        <f t="shared" ca="1" si="116"/>
        <v>#VALUE!</v>
      </c>
      <c r="EA125" s="301" t="e">
        <f t="shared" ca="1" si="116"/>
        <v>#VALUE!</v>
      </c>
      <c r="EB125" s="301" t="e">
        <f t="shared" ca="1" si="116"/>
        <v>#VALUE!</v>
      </c>
      <c r="EC125" s="301" t="e">
        <f t="shared" ca="1" si="116"/>
        <v>#VALUE!</v>
      </c>
      <c r="ED125" s="301" t="e">
        <f t="shared" ca="1" si="116"/>
        <v>#VALUE!</v>
      </c>
      <c r="EE125" s="301" t="e">
        <f t="shared" ca="1" si="116"/>
        <v>#VALUE!</v>
      </c>
      <c r="EF125" s="301" t="e">
        <f t="shared" ca="1" si="116"/>
        <v>#VALUE!</v>
      </c>
      <c r="EG125" s="301" t="e">
        <f t="shared" ca="1" si="116"/>
        <v>#VALUE!</v>
      </c>
      <c r="EH125" s="301" t="e">
        <f t="shared" ca="1" si="116"/>
        <v>#VALUE!</v>
      </c>
      <c r="EI125" s="301" t="e">
        <f t="shared" ca="1" si="116"/>
        <v>#VALUE!</v>
      </c>
      <c r="EJ125" s="301" t="e">
        <f t="shared" ca="1" si="116"/>
        <v>#VALUE!</v>
      </c>
      <c r="EK125" s="301" t="e">
        <f t="shared" ca="1" si="116"/>
        <v>#VALUE!</v>
      </c>
      <c r="EL125" s="301" t="e">
        <f t="shared" ca="1" si="116"/>
        <v>#VALUE!</v>
      </c>
      <c r="EM125" s="301" t="e">
        <f t="shared" ca="1" si="116"/>
        <v>#VALUE!</v>
      </c>
      <c r="EN125" s="301" t="e">
        <f t="shared" ca="1" si="116"/>
        <v>#VALUE!</v>
      </c>
      <c r="EO125" s="301" t="e">
        <f t="shared" ca="1" si="116"/>
        <v>#VALUE!</v>
      </c>
      <c r="EP125" s="301" t="e">
        <f t="shared" ca="1" si="116"/>
        <v>#VALUE!</v>
      </c>
      <c r="EQ125" s="301" t="e">
        <f t="shared" ca="1" si="116"/>
        <v>#VALUE!</v>
      </c>
      <c r="ER125" s="301" t="e">
        <f t="shared" ca="1" si="116"/>
        <v>#VALUE!</v>
      </c>
      <c r="ES125" s="301" t="e">
        <f t="shared" ca="1" si="116"/>
        <v>#VALUE!</v>
      </c>
      <c r="ET125" s="301" t="e">
        <f t="shared" ca="1" si="116"/>
        <v>#VALUE!</v>
      </c>
      <c r="EU125" s="301" t="e">
        <f t="shared" ca="1" si="116"/>
        <v>#VALUE!</v>
      </c>
      <c r="EV125" s="301" t="e">
        <f t="shared" ca="1" si="116"/>
        <v>#VALUE!</v>
      </c>
      <c r="EW125" s="301" t="e">
        <f t="shared" ca="1" si="116"/>
        <v>#VALUE!</v>
      </c>
      <c r="EX125" s="301" t="e">
        <f t="shared" ca="1" si="116"/>
        <v>#VALUE!</v>
      </c>
      <c r="EY125" s="301" t="e">
        <f t="shared" ca="1" si="116"/>
        <v>#VALUE!</v>
      </c>
      <c r="EZ125" s="301" t="e">
        <f t="shared" ca="1" si="116"/>
        <v>#VALUE!</v>
      </c>
      <c r="FA125" s="301" t="e">
        <f t="shared" ca="1" si="116"/>
        <v>#VALUE!</v>
      </c>
      <c r="FB125" s="301" t="e">
        <f t="shared" ca="1" si="116"/>
        <v>#VALUE!</v>
      </c>
      <c r="FC125" s="301" t="e">
        <f t="shared" ca="1" si="116"/>
        <v>#VALUE!</v>
      </c>
      <c r="FD125" s="301" t="e">
        <f t="shared" ca="1" si="116"/>
        <v>#VALUE!</v>
      </c>
      <c r="FE125" s="301" t="e">
        <f t="shared" ca="1" si="116"/>
        <v>#VALUE!</v>
      </c>
      <c r="FF125" s="301" t="e">
        <f t="shared" ca="1" si="116"/>
        <v>#VALUE!</v>
      </c>
      <c r="FG125" s="301" t="e">
        <f t="shared" ca="1" si="116"/>
        <v>#VALUE!</v>
      </c>
      <c r="FH125" s="301" t="e">
        <f t="shared" ca="1" si="116"/>
        <v>#VALUE!</v>
      </c>
      <c r="FI125" s="301" t="e">
        <f t="shared" ca="1" si="116"/>
        <v>#VALUE!</v>
      </c>
      <c r="FJ125" s="301" t="e">
        <f t="shared" ca="1" si="116"/>
        <v>#VALUE!</v>
      </c>
      <c r="FK125" s="301" t="e">
        <f t="shared" ca="1" si="116"/>
        <v>#VALUE!</v>
      </c>
      <c r="FL125" s="301" t="e">
        <f t="shared" ca="1" si="116"/>
        <v>#VALUE!</v>
      </c>
      <c r="FM125" s="301" t="e">
        <f t="shared" ca="1" si="116"/>
        <v>#VALUE!</v>
      </c>
      <c r="FN125" s="301" t="e">
        <f t="shared" ca="1" si="116"/>
        <v>#VALUE!</v>
      </c>
      <c r="FO125" s="301" t="e">
        <f t="shared" ca="1" si="116"/>
        <v>#VALUE!</v>
      </c>
      <c r="FP125" s="301" t="e">
        <f t="shared" ca="1" si="116"/>
        <v>#VALUE!</v>
      </c>
      <c r="FQ125" s="301" t="e">
        <f t="shared" ca="1" si="116"/>
        <v>#VALUE!</v>
      </c>
      <c r="FR125" s="301" t="e">
        <f t="shared" ca="1" si="116"/>
        <v>#VALUE!</v>
      </c>
      <c r="FS125" s="301" t="e">
        <f t="shared" ca="1" si="116"/>
        <v>#VALUE!</v>
      </c>
      <c r="FT125" s="301" t="e">
        <f t="shared" ca="1" si="116"/>
        <v>#VALUE!</v>
      </c>
      <c r="FU125" s="301" t="e">
        <f t="shared" ca="1" si="116"/>
        <v>#VALUE!</v>
      </c>
      <c r="FV125" s="301" t="e">
        <f t="shared" ca="1" si="116"/>
        <v>#VALUE!</v>
      </c>
      <c r="FW125" s="301" t="e">
        <f t="shared" ca="1" si="116"/>
        <v>#VALUE!</v>
      </c>
      <c r="FX125" s="301" t="e">
        <f t="shared" ca="1" si="116"/>
        <v>#VALUE!</v>
      </c>
      <c r="FY125" s="301" t="e">
        <f t="shared" ca="1" si="116"/>
        <v>#VALUE!</v>
      </c>
      <c r="FZ125" s="301" t="e">
        <f t="shared" ca="1" si="116"/>
        <v>#VALUE!</v>
      </c>
      <c r="GA125" s="301" t="e">
        <f t="shared" ca="1" si="116"/>
        <v>#VALUE!</v>
      </c>
      <c r="GB125" s="301" t="e">
        <f t="shared" ca="1" si="116"/>
        <v>#VALUE!</v>
      </c>
      <c r="GC125" s="301" t="e">
        <f t="shared" ca="1" si="116"/>
        <v>#VALUE!</v>
      </c>
      <c r="GD125" s="301" t="e">
        <f t="shared" ca="1" si="116"/>
        <v>#VALUE!</v>
      </c>
      <c r="GE125" s="301" t="e">
        <f t="shared" ca="1" si="116"/>
        <v>#VALUE!</v>
      </c>
      <c r="GF125" s="301" t="e">
        <f t="shared" ca="1" si="116"/>
        <v>#VALUE!</v>
      </c>
      <c r="GG125" s="301" t="e">
        <f t="shared" ca="1" si="116"/>
        <v>#VALUE!</v>
      </c>
      <c r="GH125" s="301" t="e">
        <f t="shared" ca="1" si="116"/>
        <v>#VALUE!</v>
      </c>
      <c r="GI125" s="301" t="e">
        <f t="shared" ca="1" si="116"/>
        <v>#VALUE!</v>
      </c>
      <c r="GJ125" s="301" t="e">
        <f t="shared" ca="1" si="116"/>
        <v>#VALUE!</v>
      </c>
      <c r="GK125" s="301" t="e">
        <f t="shared" ca="1" si="116"/>
        <v>#VALUE!</v>
      </c>
      <c r="GL125" s="301" t="e">
        <f t="shared" ca="1" si="116"/>
        <v>#VALUE!</v>
      </c>
      <c r="GM125" s="301" t="e">
        <f t="shared" ca="1" si="116"/>
        <v>#VALUE!</v>
      </c>
      <c r="GN125" s="301" t="e">
        <f t="shared" ca="1" si="116"/>
        <v>#VALUE!</v>
      </c>
      <c r="GO125" s="301" t="e">
        <f t="shared" ca="1" si="116"/>
        <v>#VALUE!</v>
      </c>
      <c r="GP125" s="301" t="e">
        <f t="shared" ca="1" si="116"/>
        <v>#VALUE!</v>
      </c>
      <c r="GQ125" s="301" t="e">
        <f t="shared" ca="1" si="116"/>
        <v>#VALUE!</v>
      </c>
      <c r="GR125" s="301" t="e">
        <f t="shared" ca="1" si="116"/>
        <v>#VALUE!</v>
      </c>
      <c r="GS125" s="301" t="e">
        <f t="shared" ca="1" si="116"/>
        <v>#VALUE!</v>
      </c>
      <c r="GT125" s="301" t="e">
        <f t="shared" ca="1" si="116"/>
        <v>#VALUE!</v>
      </c>
      <c r="GU125" s="301" t="e">
        <f t="shared" ca="1" si="116"/>
        <v>#VALUE!</v>
      </c>
      <c r="GV125" s="301" t="e">
        <f t="shared" ca="1" si="116"/>
        <v>#VALUE!</v>
      </c>
      <c r="GW125" s="301" t="e">
        <f t="shared" ca="1" si="116"/>
        <v>#VALUE!</v>
      </c>
      <c r="GX125" s="301" t="e">
        <f t="shared" ca="1" si="116"/>
        <v>#VALUE!</v>
      </c>
      <c r="GY125" s="301" t="e">
        <f t="shared" ca="1" si="116"/>
        <v>#VALUE!</v>
      </c>
      <c r="GZ125" s="301" t="e">
        <f t="shared" ca="1" si="116"/>
        <v>#VALUE!</v>
      </c>
      <c r="HA125" s="301" t="e">
        <f t="shared" ca="1" si="116"/>
        <v>#VALUE!</v>
      </c>
      <c r="HB125" s="301" t="e">
        <f t="shared" ca="1" si="116"/>
        <v>#VALUE!</v>
      </c>
      <c r="HC125" s="301" t="e">
        <f t="shared" ca="1" si="116"/>
        <v>#VALUE!</v>
      </c>
      <c r="HD125" s="301" t="e">
        <f t="shared" ca="1" si="116"/>
        <v>#VALUE!</v>
      </c>
      <c r="HE125" s="301" t="e">
        <f t="shared" ca="1" si="116"/>
        <v>#VALUE!</v>
      </c>
      <c r="HF125" s="301" t="e">
        <f t="shared" ca="1" si="116"/>
        <v>#VALUE!</v>
      </c>
      <c r="HG125" s="301" t="e">
        <f t="shared" ca="1" si="116"/>
        <v>#VALUE!</v>
      </c>
      <c r="HH125" s="301" t="e">
        <f t="shared" ca="1" si="116"/>
        <v>#VALUE!</v>
      </c>
      <c r="HI125" s="301" t="e">
        <f t="shared" ca="1" si="116"/>
        <v>#VALUE!</v>
      </c>
      <c r="HJ125" s="301" t="e">
        <f t="shared" ca="1" si="116"/>
        <v>#VALUE!</v>
      </c>
      <c r="HK125" s="301" t="e">
        <f t="shared" ca="1" si="116"/>
        <v>#VALUE!</v>
      </c>
      <c r="HL125" s="301" t="e">
        <f t="shared" ca="1" si="116"/>
        <v>#VALUE!</v>
      </c>
      <c r="HM125" s="301" t="e">
        <f t="shared" ca="1" si="116"/>
        <v>#VALUE!</v>
      </c>
      <c r="HN125" s="301" t="e">
        <f t="shared" ca="1" si="116"/>
        <v>#VALUE!</v>
      </c>
      <c r="HO125" s="301" t="e">
        <f t="shared" ca="1" si="116"/>
        <v>#VALUE!</v>
      </c>
      <c r="HP125" s="301" t="e">
        <f t="shared" ca="1" si="116"/>
        <v>#VALUE!</v>
      </c>
      <c r="HQ125" s="301" t="e">
        <f t="shared" ca="1" si="116"/>
        <v>#VALUE!</v>
      </c>
      <c r="HR125" s="301" t="e">
        <f t="shared" ca="1" si="116"/>
        <v>#VALUE!</v>
      </c>
      <c r="HS125" s="301" t="e">
        <f t="shared" ca="1" si="116"/>
        <v>#VALUE!</v>
      </c>
      <c r="HT125" s="301" t="e">
        <f t="shared" ca="1" si="116"/>
        <v>#VALUE!</v>
      </c>
      <c r="HU125" s="301" t="e">
        <f t="shared" ca="1" si="116"/>
        <v>#VALUE!</v>
      </c>
      <c r="HV125" s="301" t="e">
        <f t="shared" ca="1" si="116"/>
        <v>#VALUE!</v>
      </c>
      <c r="HW125" s="301" t="e">
        <f t="shared" ca="1" si="116"/>
        <v>#VALUE!</v>
      </c>
      <c r="HX125" s="301" t="e">
        <f t="shared" ca="1" si="116"/>
        <v>#VALUE!</v>
      </c>
      <c r="HY125" s="301" t="e">
        <f t="shared" ca="1" si="116"/>
        <v>#VALUE!</v>
      </c>
      <c r="HZ125" s="301" t="e">
        <f t="shared" ca="1" si="116"/>
        <v>#VALUE!</v>
      </c>
      <c r="IA125" s="301" t="e">
        <f t="shared" ca="1" si="116"/>
        <v>#VALUE!</v>
      </c>
      <c r="IB125" s="301" t="e">
        <f t="shared" ca="1" si="116"/>
        <v>#VALUE!</v>
      </c>
      <c r="IC125" s="301" t="e">
        <f t="shared" ca="1" si="116"/>
        <v>#VALUE!</v>
      </c>
      <c r="ID125" s="301" t="e">
        <f t="shared" ca="1" si="116"/>
        <v>#VALUE!</v>
      </c>
      <c r="IE125" s="301" t="e">
        <f t="shared" ca="1" si="116"/>
        <v>#VALUE!</v>
      </c>
      <c r="IF125" s="301" t="e">
        <f t="shared" ca="1" si="116"/>
        <v>#VALUE!</v>
      </c>
      <c r="IG125" s="301" t="e">
        <f t="shared" ca="1" si="116"/>
        <v>#VALUE!</v>
      </c>
      <c r="IH125" s="301" t="e">
        <f t="shared" ca="1" si="116"/>
        <v>#VALUE!</v>
      </c>
      <c r="II125" s="301" t="e">
        <f t="shared" ca="1" si="116"/>
        <v>#VALUE!</v>
      </c>
      <c r="IJ125" s="301" t="e">
        <f t="shared" ca="1" si="116"/>
        <v>#VALUE!</v>
      </c>
      <c r="IK125" s="301" t="e">
        <f t="shared" ca="1" si="116"/>
        <v>#VALUE!</v>
      </c>
      <c r="IL125" s="301" t="e">
        <f t="shared" ca="1" si="116"/>
        <v>#VALUE!</v>
      </c>
      <c r="IM125" s="301" t="e">
        <f t="shared" ca="1" si="116"/>
        <v>#VALUE!</v>
      </c>
      <c r="IN125" s="301" t="e">
        <f t="shared" ca="1" si="116"/>
        <v>#VALUE!</v>
      </c>
      <c r="IO125" s="301" t="e">
        <f t="shared" ca="1" si="116"/>
        <v>#VALUE!</v>
      </c>
      <c r="IP125" s="301" t="e">
        <f t="shared" ca="1" si="116"/>
        <v>#VALUE!</v>
      </c>
      <c r="IQ125" s="301" t="e">
        <f t="shared" ca="1" si="116"/>
        <v>#VALUE!</v>
      </c>
      <c r="IR125" s="301" t="e">
        <f t="shared" ca="1" si="116"/>
        <v>#VALUE!</v>
      </c>
      <c r="IS125" s="301" t="e">
        <f t="shared" ca="1" si="116"/>
        <v>#VALUE!</v>
      </c>
      <c r="IT125" s="301" t="e">
        <f t="shared" ca="1" si="116"/>
        <v>#VALUE!</v>
      </c>
      <c r="IU125" s="301" t="e">
        <f t="shared" ca="1" si="116"/>
        <v>#VALUE!</v>
      </c>
      <c r="IV125" s="301" t="e">
        <f t="shared" ca="1" si="116"/>
        <v>#VALUE!</v>
      </c>
      <c r="IW125" s="301" t="e">
        <f t="shared" ca="1" si="116"/>
        <v>#VALUE!</v>
      </c>
      <c r="IX125" s="301" t="e">
        <f t="shared" ca="1" si="116"/>
        <v>#VALUE!</v>
      </c>
      <c r="IY125" s="301" t="e">
        <f t="shared" ca="1" si="116"/>
        <v>#VALUE!</v>
      </c>
      <c r="IZ125" s="301" t="e">
        <f t="shared" ca="1" si="116"/>
        <v>#VALUE!</v>
      </c>
      <c r="JA125" s="301" t="e">
        <f t="shared" ca="1" si="116"/>
        <v>#VALUE!</v>
      </c>
      <c r="JB125" s="301" t="e">
        <f t="shared" ca="1" si="116"/>
        <v>#VALUE!</v>
      </c>
      <c r="JC125" s="301" t="e">
        <f t="shared" ca="1" si="116"/>
        <v>#VALUE!</v>
      </c>
      <c r="JD125" s="301" t="e">
        <f t="shared" ca="1" si="116"/>
        <v>#VALUE!</v>
      </c>
      <c r="JE125" s="301" t="e">
        <f t="shared" ca="1" si="116"/>
        <v>#VALUE!</v>
      </c>
      <c r="JF125" s="301" t="e">
        <f t="shared" ca="1" si="116"/>
        <v>#VALUE!</v>
      </c>
      <c r="JG125" s="301" t="e">
        <f t="shared" ca="1" si="116"/>
        <v>#VALUE!</v>
      </c>
      <c r="JH125" s="301" t="e">
        <f t="shared" ca="1" si="116"/>
        <v>#VALUE!</v>
      </c>
      <c r="JI125" s="301" t="e">
        <f t="shared" ca="1" si="116"/>
        <v>#VALUE!</v>
      </c>
      <c r="JJ125" s="301" t="e">
        <f t="shared" ca="1" si="116"/>
        <v>#VALUE!</v>
      </c>
      <c r="JK125" s="301" t="e">
        <f t="shared" ca="1" si="116"/>
        <v>#VALUE!</v>
      </c>
      <c r="JL125" s="301" t="e">
        <f t="shared" ca="1" si="116"/>
        <v>#VALUE!</v>
      </c>
      <c r="JM125" s="301" t="e">
        <f t="shared" ca="1" si="116"/>
        <v>#VALUE!</v>
      </c>
      <c r="JN125" s="301" t="e">
        <f t="shared" ca="1" si="116"/>
        <v>#VALUE!</v>
      </c>
      <c r="JO125" s="301" t="e">
        <f t="shared" ca="1" si="116"/>
        <v>#VALUE!</v>
      </c>
      <c r="JP125" s="301" t="e">
        <f t="shared" ca="1" si="116"/>
        <v>#VALUE!</v>
      </c>
      <c r="JQ125" s="301" t="e">
        <f t="shared" ca="1" si="116"/>
        <v>#VALUE!</v>
      </c>
      <c r="JR125" s="301" t="e">
        <f t="shared" ca="1" si="116"/>
        <v>#VALUE!</v>
      </c>
      <c r="JS125" s="301" t="e">
        <f t="shared" ca="1" si="116"/>
        <v>#VALUE!</v>
      </c>
      <c r="JT125" s="301" t="e">
        <f t="shared" ca="1" si="116"/>
        <v>#VALUE!</v>
      </c>
      <c r="JU125" s="301" t="e">
        <f t="shared" ca="1" si="116"/>
        <v>#VALUE!</v>
      </c>
      <c r="JV125" s="301" t="e">
        <f t="shared" ca="1" si="116"/>
        <v>#VALUE!</v>
      </c>
      <c r="JW125" s="301" t="e">
        <f t="shared" ca="1" si="116"/>
        <v>#VALUE!</v>
      </c>
      <c r="JX125" s="301" t="e">
        <f t="shared" ca="1" si="116"/>
        <v>#VALUE!</v>
      </c>
      <c r="JY125" s="301" t="e">
        <f t="shared" ca="1" si="116"/>
        <v>#VALUE!</v>
      </c>
      <c r="JZ125" s="301" t="e">
        <f t="shared" ca="1" si="116"/>
        <v>#VALUE!</v>
      </c>
      <c r="KA125" s="301" t="e">
        <f t="shared" ca="1" si="116"/>
        <v>#VALUE!</v>
      </c>
      <c r="KB125" s="301" t="e">
        <f t="shared" ca="1" si="116"/>
        <v>#VALUE!</v>
      </c>
      <c r="KC125" s="301" t="e">
        <f t="shared" ca="1" si="116"/>
        <v>#VALUE!</v>
      </c>
      <c r="KD125" s="301" t="e">
        <f t="shared" ca="1" si="116"/>
        <v>#VALUE!</v>
      </c>
      <c r="KE125" s="301" t="e">
        <f t="shared" ca="1" si="116"/>
        <v>#VALUE!</v>
      </c>
      <c r="KF125" s="301" t="e">
        <f t="shared" ca="1" si="116"/>
        <v>#VALUE!</v>
      </c>
      <c r="KG125" s="301" t="e">
        <f t="shared" ca="1" si="116"/>
        <v>#VALUE!</v>
      </c>
      <c r="KH125" s="301" t="e">
        <f t="shared" ca="1" si="116"/>
        <v>#VALUE!</v>
      </c>
      <c r="KI125" s="301" t="e">
        <f t="shared" ca="1" si="116"/>
        <v>#VALUE!</v>
      </c>
      <c r="KJ125" s="301" t="e">
        <f t="shared" ca="1" si="116"/>
        <v>#VALUE!</v>
      </c>
      <c r="KK125" s="301" t="e">
        <f t="shared" ca="1" si="116"/>
        <v>#VALUE!</v>
      </c>
      <c r="KL125" s="301" t="e">
        <f t="shared" ca="1" si="116"/>
        <v>#VALUE!</v>
      </c>
      <c r="KM125" s="301" t="e">
        <f t="shared" ca="1" si="116"/>
        <v>#VALUE!</v>
      </c>
      <c r="KN125" s="301" t="e">
        <f t="shared" ca="1" si="116"/>
        <v>#VALUE!</v>
      </c>
      <c r="KO125" s="301" t="e">
        <f t="shared" ca="1" si="116"/>
        <v>#VALUE!</v>
      </c>
      <c r="KP125" s="301" t="e">
        <f t="shared" ca="1" si="116"/>
        <v>#VALUE!</v>
      </c>
      <c r="KQ125" s="301" t="e">
        <f t="shared" ca="1" si="116"/>
        <v>#VALUE!</v>
      </c>
      <c r="KR125" s="301" t="e">
        <f t="shared" ca="1" si="116"/>
        <v>#VALUE!</v>
      </c>
      <c r="KS125" s="301" t="e">
        <f t="shared" ca="1" si="116"/>
        <v>#VALUE!</v>
      </c>
      <c r="KT125" s="301" t="e">
        <f t="shared" ca="1" si="116"/>
        <v>#VALUE!</v>
      </c>
      <c r="KU125" s="301" t="e">
        <f t="shared" ca="1" si="116"/>
        <v>#VALUE!</v>
      </c>
      <c r="KV125" s="301" t="e">
        <f t="shared" ca="1" si="116"/>
        <v>#VALUE!</v>
      </c>
      <c r="KW125" s="301" t="e">
        <f t="shared" ca="1" si="116"/>
        <v>#VALUE!</v>
      </c>
      <c r="KX125" s="301" t="e">
        <f t="shared" ca="1" si="116"/>
        <v>#VALUE!</v>
      </c>
      <c r="KY125" s="301" t="e">
        <f t="shared" ca="1" si="116"/>
        <v>#VALUE!</v>
      </c>
      <c r="KZ125" s="301" t="e">
        <f t="shared" ca="1" si="116"/>
        <v>#VALUE!</v>
      </c>
      <c r="LA125" s="301" t="e">
        <f t="shared" ca="1" si="116"/>
        <v>#VALUE!</v>
      </c>
      <c r="LB125" s="301" t="e">
        <f t="shared" ca="1" si="116"/>
        <v>#VALUE!</v>
      </c>
      <c r="LC125" s="301" t="e">
        <f t="shared" ca="1" si="116"/>
        <v>#VALUE!</v>
      </c>
      <c r="LD125" s="301" t="e">
        <f t="shared" ca="1" si="116"/>
        <v>#VALUE!</v>
      </c>
      <c r="LE125" s="301" t="e">
        <f t="shared" ca="1" si="116"/>
        <v>#VALUE!</v>
      </c>
      <c r="LF125" s="301" t="e">
        <f t="shared" ca="1" si="116"/>
        <v>#VALUE!</v>
      </c>
      <c r="LG125" s="301" t="e">
        <f t="shared" ref="LG125:VA125" ca="1" si="117">IF(LG$106="Turn-based",
IF($A125&lt;LG$109,0,IF(MOD($A125,LG$109)&lt;LG$110,1,0)),
1)*MIN(ROUNDUP(MAX(0,RAND()-(1-LG$107)),0),1)*(IF(LG$108&lt;0,1+LG$108,LG$108))</f>
        <v>#VALUE!</v>
      </c>
      <c r="LH125" s="301" t="e">
        <f t="shared" ca="1" si="117"/>
        <v>#VALUE!</v>
      </c>
      <c r="LI125" s="301" t="e">
        <f t="shared" ca="1" si="117"/>
        <v>#VALUE!</v>
      </c>
      <c r="LJ125" s="301" t="e">
        <f t="shared" ca="1" si="117"/>
        <v>#VALUE!</v>
      </c>
      <c r="LK125" s="301" t="e">
        <f t="shared" ca="1" si="117"/>
        <v>#VALUE!</v>
      </c>
      <c r="LL125" s="301" t="e">
        <f t="shared" ca="1" si="117"/>
        <v>#VALUE!</v>
      </c>
      <c r="LM125" s="301" t="e">
        <f t="shared" ca="1" si="117"/>
        <v>#VALUE!</v>
      </c>
      <c r="LN125" s="301" t="e">
        <f t="shared" ca="1" si="117"/>
        <v>#VALUE!</v>
      </c>
      <c r="LO125" s="301" t="e">
        <f t="shared" ca="1" si="117"/>
        <v>#VALUE!</v>
      </c>
      <c r="LP125" s="301" t="e">
        <f t="shared" ca="1" si="117"/>
        <v>#VALUE!</v>
      </c>
      <c r="LQ125" s="301" t="e">
        <f t="shared" ca="1" si="117"/>
        <v>#VALUE!</v>
      </c>
      <c r="LR125" s="301" t="e">
        <f t="shared" ca="1" si="117"/>
        <v>#VALUE!</v>
      </c>
      <c r="LS125" s="301" t="e">
        <f t="shared" ca="1" si="117"/>
        <v>#VALUE!</v>
      </c>
      <c r="LT125" s="301" t="e">
        <f t="shared" ca="1" si="117"/>
        <v>#VALUE!</v>
      </c>
      <c r="LU125" s="301" t="e">
        <f t="shared" ca="1" si="117"/>
        <v>#VALUE!</v>
      </c>
      <c r="LV125" s="301" t="e">
        <f t="shared" ca="1" si="117"/>
        <v>#VALUE!</v>
      </c>
      <c r="LW125" s="301" t="e">
        <f t="shared" ca="1" si="117"/>
        <v>#VALUE!</v>
      </c>
      <c r="LX125" s="301" t="e">
        <f t="shared" ca="1" si="117"/>
        <v>#VALUE!</v>
      </c>
      <c r="LY125" s="301" t="e">
        <f t="shared" ca="1" si="117"/>
        <v>#VALUE!</v>
      </c>
      <c r="LZ125" s="301" t="e">
        <f t="shared" ca="1" si="117"/>
        <v>#VALUE!</v>
      </c>
      <c r="MA125" s="301" t="e">
        <f t="shared" ca="1" si="117"/>
        <v>#VALUE!</v>
      </c>
      <c r="MB125" s="301" t="e">
        <f t="shared" ca="1" si="117"/>
        <v>#VALUE!</v>
      </c>
      <c r="MC125" s="301" t="e">
        <f t="shared" ca="1" si="117"/>
        <v>#VALUE!</v>
      </c>
      <c r="MD125" s="301" t="e">
        <f t="shared" ca="1" si="117"/>
        <v>#VALUE!</v>
      </c>
      <c r="ME125" s="301" t="e">
        <f t="shared" ca="1" si="117"/>
        <v>#VALUE!</v>
      </c>
      <c r="MF125" s="301" t="e">
        <f t="shared" ca="1" si="117"/>
        <v>#VALUE!</v>
      </c>
      <c r="MG125" s="301" t="e">
        <f t="shared" ca="1" si="117"/>
        <v>#VALUE!</v>
      </c>
      <c r="MH125" s="301" t="e">
        <f t="shared" ca="1" si="117"/>
        <v>#VALUE!</v>
      </c>
      <c r="MI125" s="301" t="e">
        <f t="shared" ca="1" si="117"/>
        <v>#VALUE!</v>
      </c>
      <c r="MJ125" s="301" t="e">
        <f t="shared" ca="1" si="117"/>
        <v>#VALUE!</v>
      </c>
      <c r="MK125" s="301" t="e">
        <f t="shared" ca="1" si="117"/>
        <v>#VALUE!</v>
      </c>
      <c r="ML125" s="301" t="e">
        <f t="shared" ca="1" si="117"/>
        <v>#VALUE!</v>
      </c>
      <c r="MM125" s="301" t="e">
        <f t="shared" ca="1" si="117"/>
        <v>#VALUE!</v>
      </c>
      <c r="MN125" s="301" t="e">
        <f t="shared" ca="1" si="117"/>
        <v>#VALUE!</v>
      </c>
      <c r="MO125" s="301" t="e">
        <f t="shared" ca="1" si="117"/>
        <v>#VALUE!</v>
      </c>
      <c r="MP125" s="301" t="e">
        <f t="shared" ca="1" si="117"/>
        <v>#VALUE!</v>
      </c>
      <c r="MQ125" s="301" t="e">
        <f t="shared" ca="1" si="117"/>
        <v>#VALUE!</v>
      </c>
      <c r="MR125" s="301" t="e">
        <f t="shared" ca="1" si="117"/>
        <v>#VALUE!</v>
      </c>
      <c r="MS125" s="301" t="e">
        <f t="shared" ca="1" si="117"/>
        <v>#VALUE!</v>
      </c>
      <c r="MT125" s="301" t="e">
        <f t="shared" ca="1" si="117"/>
        <v>#VALUE!</v>
      </c>
      <c r="MU125" s="301" t="e">
        <f t="shared" ca="1" si="117"/>
        <v>#VALUE!</v>
      </c>
      <c r="MV125" s="301" t="e">
        <f t="shared" ca="1" si="117"/>
        <v>#VALUE!</v>
      </c>
      <c r="MW125" s="301" t="e">
        <f t="shared" ca="1" si="117"/>
        <v>#VALUE!</v>
      </c>
      <c r="MX125" s="301" t="e">
        <f t="shared" ca="1" si="117"/>
        <v>#VALUE!</v>
      </c>
      <c r="MY125" s="301" t="e">
        <f t="shared" ca="1" si="117"/>
        <v>#VALUE!</v>
      </c>
      <c r="MZ125" s="301" t="e">
        <f t="shared" ca="1" si="117"/>
        <v>#VALUE!</v>
      </c>
      <c r="NA125" s="301" t="e">
        <f t="shared" ca="1" si="117"/>
        <v>#VALUE!</v>
      </c>
      <c r="NB125" s="301" t="e">
        <f t="shared" ca="1" si="117"/>
        <v>#VALUE!</v>
      </c>
      <c r="NC125" s="301" t="e">
        <f t="shared" ca="1" si="117"/>
        <v>#VALUE!</v>
      </c>
      <c r="ND125" s="301" t="e">
        <f t="shared" ca="1" si="117"/>
        <v>#VALUE!</v>
      </c>
      <c r="NE125" s="301" t="e">
        <f t="shared" ca="1" si="117"/>
        <v>#VALUE!</v>
      </c>
      <c r="NF125" s="301" t="e">
        <f t="shared" ca="1" si="117"/>
        <v>#VALUE!</v>
      </c>
      <c r="NG125" s="301" t="e">
        <f t="shared" ca="1" si="117"/>
        <v>#VALUE!</v>
      </c>
      <c r="NH125" s="301" t="e">
        <f t="shared" ca="1" si="117"/>
        <v>#VALUE!</v>
      </c>
      <c r="NI125" s="301" t="e">
        <f t="shared" ca="1" si="117"/>
        <v>#VALUE!</v>
      </c>
      <c r="NJ125" s="301" t="e">
        <f t="shared" ca="1" si="117"/>
        <v>#VALUE!</v>
      </c>
      <c r="NK125" s="301" t="e">
        <f t="shared" ca="1" si="117"/>
        <v>#VALUE!</v>
      </c>
      <c r="NL125" s="301" t="e">
        <f t="shared" ca="1" si="117"/>
        <v>#VALUE!</v>
      </c>
      <c r="NM125" s="301" t="e">
        <f t="shared" ca="1" si="117"/>
        <v>#VALUE!</v>
      </c>
      <c r="NN125" s="301" t="e">
        <f t="shared" ca="1" si="117"/>
        <v>#VALUE!</v>
      </c>
      <c r="NO125" s="301" t="e">
        <f t="shared" ca="1" si="117"/>
        <v>#VALUE!</v>
      </c>
      <c r="NP125" s="301" t="e">
        <f t="shared" ca="1" si="117"/>
        <v>#VALUE!</v>
      </c>
      <c r="NQ125" s="301" t="e">
        <f t="shared" ca="1" si="117"/>
        <v>#VALUE!</v>
      </c>
      <c r="NR125" s="301" t="e">
        <f t="shared" ca="1" si="117"/>
        <v>#VALUE!</v>
      </c>
      <c r="NS125" s="301" t="e">
        <f t="shared" ca="1" si="117"/>
        <v>#VALUE!</v>
      </c>
      <c r="NT125" s="301" t="e">
        <f t="shared" ca="1" si="117"/>
        <v>#VALUE!</v>
      </c>
      <c r="NU125" s="301" t="e">
        <f t="shared" ca="1" si="117"/>
        <v>#VALUE!</v>
      </c>
      <c r="NV125" s="301" t="e">
        <f t="shared" ca="1" si="117"/>
        <v>#VALUE!</v>
      </c>
      <c r="NW125" s="301" t="e">
        <f t="shared" ca="1" si="117"/>
        <v>#VALUE!</v>
      </c>
      <c r="NX125" s="301" t="e">
        <f t="shared" ca="1" si="117"/>
        <v>#VALUE!</v>
      </c>
      <c r="NY125" s="301" t="e">
        <f t="shared" ca="1" si="117"/>
        <v>#VALUE!</v>
      </c>
      <c r="NZ125" s="301" t="e">
        <f t="shared" ca="1" si="117"/>
        <v>#VALUE!</v>
      </c>
      <c r="OA125" s="301" t="e">
        <f t="shared" ca="1" si="117"/>
        <v>#VALUE!</v>
      </c>
      <c r="OB125" s="301" t="e">
        <f t="shared" ca="1" si="117"/>
        <v>#VALUE!</v>
      </c>
      <c r="OC125" s="301" t="e">
        <f t="shared" ca="1" si="117"/>
        <v>#VALUE!</v>
      </c>
      <c r="OD125" s="301" t="e">
        <f t="shared" ca="1" si="117"/>
        <v>#VALUE!</v>
      </c>
      <c r="OE125" s="301" t="e">
        <f t="shared" ca="1" si="117"/>
        <v>#VALUE!</v>
      </c>
      <c r="OF125" s="301" t="e">
        <f t="shared" ca="1" si="117"/>
        <v>#VALUE!</v>
      </c>
      <c r="OG125" s="301" t="e">
        <f t="shared" ca="1" si="117"/>
        <v>#VALUE!</v>
      </c>
      <c r="OH125" s="301" t="e">
        <f t="shared" ca="1" si="117"/>
        <v>#VALUE!</v>
      </c>
      <c r="OI125" s="301" t="e">
        <f t="shared" ca="1" si="117"/>
        <v>#VALUE!</v>
      </c>
      <c r="OJ125" s="301" t="e">
        <f t="shared" ca="1" si="117"/>
        <v>#VALUE!</v>
      </c>
      <c r="OK125" s="301" t="e">
        <f t="shared" ca="1" si="117"/>
        <v>#VALUE!</v>
      </c>
      <c r="OL125" s="301" t="e">
        <f t="shared" ca="1" si="117"/>
        <v>#VALUE!</v>
      </c>
      <c r="OM125" s="301" t="e">
        <f t="shared" ca="1" si="117"/>
        <v>#VALUE!</v>
      </c>
      <c r="ON125" s="301" t="e">
        <f t="shared" ca="1" si="117"/>
        <v>#VALUE!</v>
      </c>
      <c r="OO125" s="301" t="e">
        <f t="shared" ca="1" si="117"/>
        <v>#VALUE!</v>
      </c>
      <c r="OP125" s="301" t="e">
        <f t="shared" ca="1" si="117"/>
        <v>#VALUE!</v>
      </c>
      <c r="OQ125" s="301" t="e">
        <f t="shared" ca="1" si="117"/>
        <v>#VALUE!</v>
      </c>
      <c r="OR125" s="301" t="e">
        <f t="shared" ca="1" si="117"/>
        <v>#VALUE!</v>
      </c>
      <c r="OS125" s="301" t="e">
        <f t="shared" ca="1" si="117"/>
        <v>#VALUE!</v>
      </c>
      <c r="OT125" s="301" t="e">
        <f t="shared" ca="1" si="117"/>
        <v>#VALUE!</v>
      </c>
      <c r="OU125" s="301" t="e">
        <f t="shared" ca="1" si="117"/>
        <v>#VALUE!</v>
      </c>
      <c r="OV125" s="301" t="e">
        <f t="shared" ca="1" si="117"/>
        <v>#VALUE!</v>
      </c>
      <c r="OW125" s="301" t="e">
        <f t="shared" ca="1" si="117"/>
        <v>#VALUE!</v>
      </c>
      <c r="OX125" s="301" t="e">
        <f t="shared" ca="1" si="117"/>
        <v>#VALUE!</v>
      </c>
      <c r="OY125" s="301" t="e">
        <f t="shared" ca="1" si="117"/>
        <v>#VALUE!</v>
      </c>
      <c r="OZ125" s="301" t="e">
        <f t="shared" ca="1" si="117"/>
        <v>#VALUE!</v>
      </c>
      <c r="PA125" s="301" t="e">
        <f t="shared" ca="1" si="117"/>
        <v>#VALUE!</v>
      </c>
      <c r="PB125" s="301" t="e">
        <f t="shared" ca="1" si="117"/>
        <v>#VALUE!</v>
      </c>
      <c r="PC125" s="301" t="e">
        <f t="shared" ca="1" si="117"/>
        <v>#VALUE!</v>
      </c>
      <c r="PD125" s="301" t="e">
        <f t="shared" ca="1" si="117"/>
        <v>#VALUE!</v>
      </c>
      <c r="PE125" s="301" t="e">
        <f t="shared" ca="1" si="117"/>
        <v>#VALUE!</v>
      </c>
      <c r="PF125" s="301" t="e">
        <f t="shared" ca="1" si="117"/>
        <v>#VALUE!</v>
      </c>
      <c r="PG125" s="301" t="e">
        <f t="shared" ca="1" si="117"/>
        <v>#VALUE!</v>
      </c>
      <c r="PH125" s="301" t="e">
        <f t="shared" ca="1" si="117"/>
        <v>#VALUE!</v>
      </c>
      <c r="PI125" s="301" t="e">
        <f t="shared" ca="1" si="117"/>
        <v>#VALUE!</v>
      </c>
      <c r="PJ125" s="301" t="e">
        <f t="shared" ca="1" si="117"/>
        <v>#VALUE!</v>
      </c>
      <c r="PK125" s="301" t="e">
        <f t="shared" ca="1" si="117"/>
        <v>#VALUE!</v>
      </c>
      <c r="PL125" s="301" t="e">
        <f t="shared" ca="1" si="117"/>
        <v>#VALUE!</v>
      </c>
      <c r="PM125" s="301" t="e">
        <f t="shared" ca="1" si="117"/>
        <v>#VALUE!</v>
      </c>
      <c r="PN125" s="301" t="e">
        <f t="shared" ca="1" si="117"/>
        <v>#VALUE!</v>
      </c>
      <c r="PO125" s="301" t="e">
        <f t="shared" ca="1" si="117"/>
        <v>#VALUE!</v>
      </c>
      <c r="PP125" s="301" t="e">
        <f t="shared" ca="1" si="117"/>
        <v>#VALUE!</v>
      </c>
      <c r="PQ125" s="301" t="e">
        <f t="shared" ca="1" si="117"/>
        <v>#VALUE!</v>
      </c>
      <c r="PR125" s="301" t="e">
        <f t="shared" ca="1" si="117"/>
        <v>#VALUE!</v>
      </c>
      <c r="PS125" s="301" t="e">
        <f t="shared" ca="1" si="117"/>
        <v>#VALUE!</v>
      </c>
      <c r="PT125" s="301" t="e">
        <f t="shared" ca="1" si="117"/>
        <v>#VALUE!</v>
      </c>
      <c r="PU125" s="301" t="e">
        <f t="shared" ca="1" si="117"/>
        <v>#VALUE!</v>
      </c>
      <c r="PV125" s="301" t="e">
        <f t="shared" ca="1" si="117"/>
        <v>#VALUE!</v>
      </c>
      <c r="PW125" s="301" t="e">
        <f t="shared" ca="1" si="117"/>
        <v>#VALUE!</v>
      </c>
      <c r="PX125" s="301" t="e">
        <f t="shared" ca="1" si="117"/>
        <v>#VALUE!</v>
      </c>
      <c r="PY125" s="301" t="e">
        <f t="shared" ca="1" si="117"/>
        <v>#VALUE!</v>
      </c>
      <c r="PZ125" s="301" t="e">
        <f t="shared" ca="1" si="117"/>
        <v>#VALUE!</v>
      </c>
      <c r="QA125" s="301" t="e">
        <f t="shared" ca="1" si="117"/>
        <v>#VALUE!</v>
      </c>
      <c r="QB125" s="301" t="e">
        <f t="shared" ca="1" si="117"/>
        <v>#VALUE!</v>
      </c>
      <c r="QC125" s="301" t="e">
        <f t="shared" ca="1" si="117"/>
        <v>#VALUE!</v>
      </c>
      <c r="QD125" s="301" t="e">
        <f t="shared" ca="1" si="117"/>
        <v>#VALUE!</v>
      </c>
      <c r="QE125" s="301" t="e">
        <f t="shared" ca="1" si="117"/>
        <v>#VALUE!</v>
      </c>
      <c r="QF125" s="301" t="e">
        <f t="shared" ca="1" si="117"/>
        <v>#VALUE!</v>
      </c>
      <c r="QG125" s="301" t="e">
        <f t="shared" ca="1" si="117"/>
        <v>#VALUE!</v>
      </c>
      <c r="QH125" s="301" t="e">
        <f t="shared" ca="1" si="117"/>
        <v>#VALUE!</v>
      </c>
      <c r="QI125" s="301" t="e">
        <f t="shared" ca="1" si="117"/>
        <v>#VALUE!</v>
      </c>
      <c r="QJ125" s="301" t="e">
        <f t="shared" ca="1" si="117"/>
        <v>#VALUE!</v>
      </c>
      <c r="QK125" s="301" t="e">
        <f t="shared" ca="1" si="117"/>
        <v>#VALUE!</v>
      </c>
      <c r="QL125" s="301" t="e">
        <f t="shared" ca="1" si="117"/>
        <v>#VALUE!</v>
      </c>
      <c r="QM125" s="301" t="e">
        <f t="shared" ca="1" si="117"/>
        <v>#VALUE!</v>
      </c>
      <c r="QN125" s="301" t="e">
        <f t="shared" ca="1" si="117"/>
        <v>#VALUE!</v>
      </c>
      <c r="QO125" s="301" t="e">
        <f t="shared" ca="1" si="117"/>
        <v>#VALUE!</v>
      </c>
      <c r="QP125" s="301" t="e">
        <f t="shared" ca="1" si="117"/>
        <v>#VALUE!</v>
      </c>
      <c r="QQ125" s="301" t="e">
        <f t="shared" ca="1" si="117"/>
        <v>#VALUE!</v>
      </c>
      <c r="QR125" s="301" t="e">
        <f t="shared" ca="1" si="117"/>
        <v>#VALUE!</v>
      </c>
      <c r="QS125" s="301" t="e">
        <f t="shared" ca="1" si="117"/>
        <v>#VALUE!</v>
      </c>
      <c r="QT125" s="301" t="e">
        <f t="shared" ca="1" si="117"/>
        <v>#VALUE!</v>
      </c>
      <c r="QU125" s="301" t="e">
        <f t="shared" ca="1" si="117"/>
        <v>#VALUE!</v>
      </c>
      <c r="QV125" s="301" t="e">
        <f t="shared" ca="1" si="117"/>
        <v>#VALUE!</v>
      </c>
      <c r="QW125" s="301" t="e">
        <f t="shared" ca="1" si="117"/>
        <v>#VALUE!</v>
      </c>
      <c r="QX125" s="301" t="e">
        <f t="shared" ca="1" si="117"/>
        <v>#VALUE!</v>
      </c>
      <c r="QY125" s="301" t="e">
        <f t="shared" ca="1" si="117"/>
        <v>#VALUE!</v>
      </c>
      <c r="QZ125" s="301" t="e">
        <f t="shared" ca="1" si="117"/>
        <v>#VALUE!</v>
      </c>
      <c r="RA125" s="301" t="e">
        <f t="shared" ca="1" si="117"/>
        <v>#VALUE!</v>
      </c>
      <c r="RB125" s="301" t="e">
        <f t="shared" ca="1" si="117"/>
        <v>#VALUE!</v>
      </c>
      <c r="RC125" s="301" t="e">
        <f t="shared" ca="1" si="117"/>
        <v>#VALUE!</v>
      </c>
      <c r="RD125" s="301" t="e">
        <f t="shared" ca="1" si="117"/>
        <v>#VALUE!</v>
      </c>
      <c r="RE125" s="301" t="e">
        <f t="shared" ca="1" si="117"/>
        <v>#VALUE!</v>
      </c>
      <c r="RF125" s="301" t="e">
        <f t="shared" ca="1" si="117"/>
        <v>#VALUE!</v>
      </c>
      <c r="RG125" s="301" t="e">
        <f t="shared" ca="1" si="117"/>
        <v>#VALUE!</v>
      </c>
      <c r="RH125" s="301" t="e">
        <f t="shared" ca="1" si="117"/>
        <v>#VALUE!</v>
      </c>
      <c r="RI125" s="301" t="e">
        <f t="shared" ca="1" si="117"/>
        <v>#VALUE!</v>
      </c>
      <c r="RJ125" s="301" t="e">
        <f t="shared" ca="1" si="117"/>
        <v>#VALUE!</v>
      </c>
      <c r="RK125" s="301" t="e">
        <f t="shared" ca="1" si="117"/>
        <v>#VALUE!</v>
      </c>
      <c r="RL125" s="301" t="e">
        <f t="shared" ca="1" si="117"/>
        <v>#VALUE!</v>
      </c>
      <c r="RM125" s="301" t="e">
        <f t="shared" ca="1" si="117"/>
        <v>#VALUE!</v>
      </c>
      <c r="RN125" s="301" t="e">
        <f t="shared" ca="1" si="117"/>
        <v>#VALUE!</v>
      </c>
      <c r="RO125" s="301" t="e">
        <f t="shared" ca="1" si="117"/>
        <v>#VALUE!</v>
      </c>
      <c r="RP125" s="301" t="e">
        <f t="shared" ca="1" si="117"/>
        <v>#VALUE!</v>
      </c>
      <c r="RQ125" s="301" t="e">
        <f t="shared" ca="1" si="117"/>
        <v>#VALUE!</v>
      </c>
      <c r="RR125" s="301" t="e">
        <f t="shared" ca="1" si="117"/>
        <v>#VALUE!</v>
      </c>
      <c r="RS125" s="301" t="e">
        <f t="shared" ca="1" si="117"/>
        <v>#VALUE!</v>
      </c>
      <c r="RT125" s="301" t="e">
        <f t="shared" ca="1" si="117"/>
        <v>#VALUE!</v>
      </c>
      <c r="RU125" s="301" t="e">
        <f t="shared" ca="1" si="117"/>
        <v>#VALUE!</v>
      </c>
      <c r="RV125" s="301" t="e">
        <f t="shared" ca="1" si="117"/>
        <v>#VALUE!</v>
      </c>
      <c r="RW125" s="301" t="e">
        <f t="shared" ca="1" si="117"/>
        <v>#VALUE!</v>
      </c>
      <c r="RX125" s="301" t="e">
        <f t="shared" ca="1" si="117"/>
        <v>#VALUE!</v>
      </c>
      <c r="RY125" s="301" t="e">
        <f t="shared" ca="1" si="117"/>
        <v>#VALUE!</v>
      </c>
      <c r="RZ125" s="301" t="e">
        <f t="shared" ca="1" si="117"/>
        <v>#VALUE!</v>
      </c>
      <c r="SA125" s="301" t="e">
        <f t="shared" ca="1" si="117"/>
        <v>#VALUE!</v>
      </c>
      <c r="SB125" s="301" t="e">
        <f t="shared" ca="1" si="117"/>
        <v>#VALUE!</v>
      </c>
      <c r="SC125" s="301" t="e">
        <f t="shared" ca="1" si="117"/>
        <v>#VALUE!</v>
      </c>
      <c r="SD125" s="301" t="e">
        <f t="shared" ca="1" si="117"/>
        <v>#VALUE!</v>
      </c>
      <c r="SE125" s="301" t="e">
        <f t="shared" ca="1" si="117"/>
        <v>#VALUE!</v>
      </c>
      <c r="SF125" s="301" t="e">
        <f t="shared" ca="1" si="117"/>
        <v>#VALUE!</v>
      </c>
      <c r="SG125" s="301" t="e">
        <f t="shared" ca="1" si="117"/>
        <v>#VALUE!</v>
      </c>
      <c r="SH125" s="301" t="e">
        <f t="shared" ca="1" si="117"/>
        <v>#VALUE!</v>
      </c>
      <c r="SI125" s="301" t="e">
        <f t="shared" ca="1" si="117"/>
        <v>#VALUE!</v>
      </c>
      <c r="SJ125" s="301" t="e">
        <f t="shared" ca="1" si="117"/>
        <v>#VALUE!</v>
      </c>
      <c r="SK125" s="301" t="e">
        <f t="shared" ca="1" si="117"/>
        <v>#VALUE!</v>
      </c>
      <c r="SL125" s="301" t="e">
        <f t="shared" ca="1" si="117"/>
        <v>#VALUE!</v>
      </c>
      <c r="SM125" s="301" t="e">
        <f t="shared" ca="1" si="117"/>
        <v>#VALUE!</v>
      </c>
      <c r="SN125" s="301" t="e">
        <f t="shared" ca="1" si="117"/>
        <v>#VALUE!</v>
      </c>
      <c r="SO125" s="301" t="e">
        <f t="shared" ca="1" si="117"/>
        <v>#VALUE!</v>
      </c>
      <c r="SP125" s="301" t="e">
        <f t="shared" ca="1" si="117"/>
        <v>#VALUE!</v>
      </c>
      <c r="SQ125" s="301" t="e">
        <f t="shared" ca="1" si="117"/>
        <v>#VALUE!</v>
      </c>
      <c r="SR125" s="301" t="e">
        <f t="shared" ca="1" si="117"/>
        <v>#VALUE!</v>
      </c>
      <c r="SS125" s="301" t="e">
        <f t="shared" ca="1" si="117"/>
        <v>#VALUE!</v>
      </c>
      <c r="ST125" s="301" t="e">
        <f t="shared" ca="1" si="117"/>
        <v>#VALUE!</v>
      </c>
      <c r="SU125" s="301" t="e">
        <f t="shared" ca="1" si="117"/>
        <v>#VALUE!</v>
      </c>
      <c r="SV125" s="301" t="e">
        <f t="shared" ca="1" si="117"/>
        <v>#VALUE!</v>
      </c>
      <c r="SW125" s="301" t="e">
        <f t="shared" ca="1" si="117"/>
        <v>#VALUE!</v>
      </c>
      <c r="SX125" s="301" t="e">
        <f t="shared" ca="1" si="117"/>
        <v>#VALUE!</v>
      </c>
      <c r="SY125" s="301" t="e">
        <f t="shared" ca="1" si="117"/>
        <v>#VALUE!</v>
      </c>
      <c r="SZ125" s="301" t="e">
        <f t="shared" ca="1" si="117"/>
        <v>#VALUE!</v>
      </c>
      <c r="TA125" s="301" t="e">
        <f t="shared" ca="1" si="117"/>
        <v>#VALUE!</v>
      </c>
      <c r="TB125" s="301" t="e">
        <f t="shared" ca="1" si="117"/>
        <v>#VALUE!</v>
      </c>
      <c r="TC125" s="301" t="e">
        <f t="shared" ca="1" si="117"/>
        <v>#VALUE!</v>
      </c>
      <c r="TD125" s="301" t="e">
        <f t="shared" ca="1" si="117"/>
        <v>#VALUE!</v>
      </c>
      <c r="TE125" s="301" t="e">
        <f t="shared" ca="1" si="117"/>
        <v>#VALUE!</v>
      </c>
      <c r="TF125" s="301" t="e">
        <f t="shared" ca="1" si="117"/>
        <v>#VALUE!</v>
      </c>
      <c r="TG125" s="301" t="e">
        <f t="shared" ca="1" si="117"/>
        <v>#VALUE!</v>
      </c>
      <c r="TH125" s="301" t="e">
        <f t="shared" ca="1" si="117"/>
        <v>#VALUE!</v>
      </c>
      <c r="TI125" s="301" t="e">
        <f t="shared" ca="1" si="117"/>
        <v>#VALUE!</v>
      </c>
      <c r="TJ125" s="301" t="e">
        <f t="shared" ca="1" si="117"/>
        <v>#VALUE!</v>
      </c>
      <c r="TK125" s="301" t="e">
        <f t="shared" ca="1" si="117"/>
        <v>#VALUE!</v>
      </c>
      <c r="TL125" s="301" t="e">
        <f t="shared" ca="1" si="117"/>
        <v>#VALUE!</v>
      </c>
      <c r="TM125" s="301" t="e">
        <f t="shared" ca="1" si="117"/>
        <v>#VALUE!</v>
      </c>
      <c r="TN125" s="301" t="e">
        <f t="shared" ca="1" si="117"/>
        <v>#VALUE!</v>
      </c>
      <c r="TO125" s="301" t="e">
        <f t="shared" ca="1" si="117"/>
        <v>#VALUE!</v>
      </c>
      <c r="TP125" s="301" t="e">
        <f t="shared" ca="1" si="117"/>
        <v>#VALUE!</v>
      </c>
      <c r="TQ125" s="301" t="e">
        <f t="shared" ca="1" si="117"/>
        <v>#VALUE!</v>
      </c>
      <c r="TR125" s="301" t="e">
        <f t="shared" ca="1" si="117"/>
        <v>#VALUE!</v>
      </c>
      <c r="TS125" s="301" t="e">
        <f t="shared" ca="1" si="117"/>
        <v>#VALUE!</v>
      </c>
      <c r="TT125" s="301" t="e">
        <f t="shared" ca="1" si="117"/>
        <v>#VALUE!</v>
      </c>
      <c r="TU125" s="301" t="e">
        <f t="shared" ca="1" si="117"/>
        <v>#VALUE!</v>
      </c>
      <c r="TV125" s="301" t="e">
        <f t="shared" ca="1" si="117"/>
        <v>#VALUE!</v>
      </c>
      <c r="TW125" s="301" t="e">
        <f t="shared" ca="1" si="117"/>
        <v>#VALUE!</v>
      </c>
      <c r="TX125" s="301" t="e">
        <f t="shared" ca="1" si="117"/>
        <v>#VALUE!</v>
      </c>
      <c r="TY125" s="301" t="e">
        <f t="shared" ca="1" si="117"/>
        <v>#VALUE!</v>
      </c>
      <c r="TZ125" s="301" t="e">
        <f t="shared" ca="1" si="117"/>
        <v>#VALUE!</v>
      </c>
      <c r="UA125" s="301" t="e">
        <f t="shared" ca="1" si="117"/>
        <v>#VALUE!</v>
      </c>
      <c r="UB125" s="301" t="e">
        <f t="shared" ca="1" si="117"/>
        <v>#VALUE!</v>
      </c>
      <c r="UC125" s="301" t="e">
        <f t="shared" ca="1" si="117"/>
        <v>#VALUE!</v>
      </c>
      <c r="UD125" s="301" t="e">
        <f t="shared" ca="1" si="117"/>
        <v>#VALUE!</v>
      </c>
      <c r="UE125" s="301" t="e">
        <f t="shared" ca="1" si="117"/>
        <v>#VALUE!</v>
      </c>
      <c r="UF125" s="301" t="e">
        <f t="shared" ca="1" si="117"/>
        <v>#VALUE!</v>
      </c>
      <c r="UG125" s="301" t="e">
        <f t="shared" ca="1" si="117"/>
        <v>#VALUE!</v>
      </c>
      <c r="UH125" s="301" t="e">
        <f t="shared" ca="1" si="117"/>
        <v>#VALUE!</v>
      </c>
      <c r="UI125" s="301" t="e">
        <f t="shared" ca="1" si="117"/>
        <v>#VALUE!</v>
      </c>
      <c r="UJ125" s="301" t="e">
        <f t="shared" ca="1" si="117"/>
        <v>#VALUE!</v>
      </c>
      <c r="UK125" s="301" t="e">
        <f t="shared" ca="1" si="117"/>
        <v>#VALUE!</v>
      </c>
      <c r="UL125" s="301" t="e">
        <f t="shared" ca="1" si="117"/>
        <v>#VALUE!</v>
      </c>
      <c r="UM125" s="301" t="e">
        <f t="shared" ca="1" si="117"/>
        <v>#VALUE!</v>
      </c>
      <c r="UN125" s="301" t="e">
        <f t="shared" ca="1" si="117"/>
        <v>#VALUE!</v>
      </c>
      <c r="UO125" s="301" t="e">
        <f t="shared" ca="1" si="117"/>
        <v>#VALUE!</v>
      </c>
      <c r="UP125" s="301" t="e">
        <f t="shared" ca="1" si="117"/>
        <v>#VALUE!</v>
      </c>
      <c r="UQ125" s="301" t="e">
        <f t="shared" ca="1" si="117"/>
        <v>#VALUE!</v>
      </c>
      <c r="UR125" s="301" t="e">
        <f t="shared" ca="1" si="117"/>
        <v>#VALUE!</v>
      </c>
      <c r="US125" s="301" t="e">
        <f t="shared" ca="1" si="117"/>
        <v>#VALUE!</v>
      </c>
      <c r="UT125" s="301" t="e">
        <f t="shared" ca="1" si="117"/>
        <v>#VALUE!</v>
      </c>
      <c r="UU125" s="301" t="e">
        <f t="shared" ca="1" si="117"/>
        <v>#VALUE!</v>
      </c>
      <c r="UV125" s="301" t="e">
        <f t="shared" ca="1" si="117"/>
        <v>#VALUE!</v>
      </c>
      <c r="UW125" s="301">
        <f t="shared" ca="1" si="117"/>
        <v>0</v>
      </c>
      <c r="UX125" s="301">
        <f t="shared" ca="1" si="117"/>
        <v>0</v>
      </c>
      <c r="UY125" s="301">
        <f t="shared" ca="1" si="117"/>
        <v>0</v>
      </c>
      <c r="UZ125" s="301">
        <f t="shared" ca="1" si="117"/>
        <v>0</v>
      </c>
      <c r="VA125" s="301">
        <f t="shared" ca="1" si="117"/>
        <v>0</v>
      </c>
      <c r="VB125" s="301">
        <f t="shared" ref="VB125:WB125" ca="1" si="118">IF(VB$106="Turn-based",
IF($A125&lt;VB$109,0,IF(MOD($A125,VB$109)&lt;VB$110,1,0)),
1)*MIN(ROUNDUP(MAX(0,RAND()-(1-VB$107)),0),1)*(IF(VB$108&lt;0,1+VB$108,VB$108))</f>
        <v>0</v>
      </c>
      <c r="VC125" s="301">
        <f t="shared" ca="1" si="118"/>
        <v>0</v>
      </c>
      <c r="VD125" s="301">
        <f t="shared" ca="1" si="118"/>
        <v>0</v>
      </c>
      <c r="VE125" s="301">
        <f t="shared" ca="1" si="118"/>
        <v>0</v>
      </c>
      <c r="VF125" s="301">
        <f t="shared" ca="1" si="118"/>
        <v>0</v>
      </c>
      <c r="VG125" s="301">
        <f t="shared" ca="1" si="118"/>
        <v>0</v>
      </c>
      <c r="VH125" s="301">
        <f t="shared" ca="1" si="118"/>
        <v>0</v>
      </c>
      <c r="VI125" s="301">
        <f t="shared" ca="1" si="118"/>
        <v>0</v>
      </c>
      <c r="VJ125" s="301">
        <f t="shared" ca="1" si="118"/>
        <v>0</v>
      </c>
      <c r="VK125" s="301">
        <f t="shared" ca="1" si="118"/>
        <v>0</v>
      </c>
      <c r="VL125" s="301">
        <f t="shared" ca="1" si="118"/>
        <v>0</v>
      </c>
      <c r="VM125" s="301">
        <f t="shared" ca="1" si="118"/>
        <v>0</v>
      </c>
      <c r="VN125" s="301">
        <f t="shared" ca="1" si="118"/>
        <v>0</v>
      </c>
      <c r="VO125" s="301">
        <f t="shared" ca="1" si="118"/>
        <v>0</v>
      </c>
      <c r="VP125" s="301">
        <f t="shared" ca="1" si="118"/>
        <v>0</v>
      </c>
      <c r="VQ125" s="301">
        <f t="shared" ca="1" si="118"/>
        <v>0</v>
      </c>
      <c r="VR125" s="301">
        <f t="shared" ca="1" si="118"/>
        <v>0</v>
      </c>
      <c r="VS125" s="301">
        <f t="shared" ca="1" si="118"/>
        <v>0</v>
      </c>
      <c r="VT125" s="301">
        <f t="shared" ca="1" si="118"/>
        <v>0</v>
      </c>
      <c r="VU125" s="301">
        <f t="shared" ca="1" si="118"/>
        <v>0</v>
      </c>
      <c r="VV125" s="301">
        <f t="shared" ca="1" si="118"/>
        <v>0</v>
      </c>
      <c r="VW125" s="301">
        <f t="shared" ca="1" si="118"/>
        <v>0</v>
      </c>
      <c r="VX125" s="301">
        <f t="shared" ca="1" si="118"/>
        <v>0</v>
      </c>
      <c r="VY125" s="301">
        <f t="shared" ca="1" si="118"/>
        <v>0</v>
      </c>
      <c r="VZ125" s="301">
        <f t="shared" ca="1" si="118"/>
        <v>0</v>
      </c>
      <c r="WA125" s="301">
        <f t="shared" ca="1" si="118"/>
        <v>0</v>
      </c>
      <c r="WB125" s="301">
        <f t="shared" ca="1" si="118"/>
        <v>0</v>
      </c>
    </row>
    <row r="126" spans="1:600" ht="12.75" x14ac:dyDescent="0.2">
      <c r="A126" s="286">
        <f t="shared" si="78"/>
        <v>10</v>
      </c>
      <c r="B126" s="287" t="e">
        <f t="shared" ref="B126:D126" ca="1" si="119">MAX(0,B125+E125)</f>
        <v>#VALUE!</v>
      </c>
      <c r="C126" s="287" t="e">
        <f t="shared" ca="1" si="119"/>
        <v>#VALUE!</v>
      </c>
      <c r="D126" s="287" t="e">
        <f t="shared" ca="1" si="119"/>
        <v>#VALUE!</v>
      </c>
      <c r="E126" s="288" t="e">
        <f t="shared" ca="1" si="50"/>
        <v>#VALUE!</v>
      </c>
      <c r="F126" s="289" t="e">
        <f t="shared" ca="1" si="51"/>
        <v>#VALUE!</v>
      </c>
      <c r="G126" s="290" t="e">
        <f t="shared" ca="1" si="52"/>
        <v>#VALUE!</v>
      </c>
      <c r="H126" s="2"/>
      <c r="I126" s="291" t="e">
        <f t="shared" ref="I126:K126" ca="1" si="120">MAX(0,I125+L125)</f>
        <v>#VALUE!</v>
      </c>
      <c r="J126" s="291">
        <f t="shared" si="120"/>
        <v>0</v>
      </c>
      <c r="K126" s="291" t="e">
        <f t="shared" ca="1" si="120"/>
        <v>#VALUE!</v>
      </c>
      <c r="L126" s="288" t="e">
        <f t="shared" ca="1" si="54"/>
        <v>#VALUE!</v>
      </c>
      <c r="M126" s="289">
        <f t="shared" si="55"/>
        <v>0</v>
      </c>
      <c r="N126" s="290" t="e">
        <f t="shared" ca="1" si="56"/>
        <v>#VALUE!</v>
      </c>
      <c r="P126" s="292" t="e">
        <f t="shared" ca="1" si="57"/>
        <v>#VALUE!</v>
      </c>
      <c r="Q126" s="293" t="e">
        <f t="shared" ca="1" si="58"/>
        <v>#VALUE!</v>
      </c>
      <c r="R126" s="294" t="e">
        <f t="shared" ca="1" si="59"/>
        <v>#VALUE!</v>
      </c>
      <c r="S126" s="295" t="e">
        <f t="shared" ca="1" si="60"/>
        <v>#VALUE!</v>
      </c>
      <c r="T126" s="296" t="e">
        <f t="shared" ca="1" si="61"/>
        <v>#VALUE!</v>
      </c>
      <c r="U126" s="297" t="e">
        <f t="shared" ca="1" si="62"/>
        <v>#VALUE!</v>
      </c>
      <c r="V126" s="298" t="e">
        <f t="shared" ca="1" si="63"/>
        <v>#VALUE!</v>
      </c>
      <c r="W126" s="299" t="e">
        <f t="shared" ca="1" si="64"/>
        <v>#VALUE!</v>
      </c>
      <c r="X126" s="300" t="e">
        <f t="shared" ca="1" si="65"/>
        <v>#VALUE!</v>
      </c>
      <c r="Y126" s="2"/>
      <c r="Z126" s="292" t="e">
        <f t="shared" ca="1" si="66"/>
        <v>#VALUE!</v>
      </c>
      <c r="AA126" s="293" t="e">
        <f t="shared" ca="1" si="67"/>
        <v>#VALUE!</v>
      </c>
      <c r="AB126" s="294" t="e">
        <f t="shared" ca="1" si="68"/>
        <v>#VALUE!</v>
      </c>
      <c r="AC126" s="295">
        <f t="shared" si="69"/>
        <v>0</v>
      </c>
      <c r="AD126" s="296">
        <f t="shared" si="70"/>
        <v>0</v>
      </c>
      <c r="AE126" s="297">
        <f t="shared" si="71"/>
        <v>0</v>
      </c>
      <c r="AF126" s="298" t="e">
        <f t="shared" ca="1" si="72"/>
        <v>#VALUE!</v>
      </c>
      <c r="AG126" s="299" t="e">
        <f t="shared" ca="1" si="73"/>
        <v>#VALUE!</v>
      </c>
      <c r="AH126" s="300" t="e">
        <f t="shared" ca="1" si="74"/>
        <v>#VALUE!</v>
      </c>
      <c r="AJ126" s="301" t="e">
        <f t="array" aca="1" ref="AJ126" ca="1">SUM(
   IF($BL$102:$WB$102="Friend",1,0)*IF($BL$103:$WB$103=AJ$116,1,0)*IF($BL$111:$WB$111=AJ$115,1,0)*IF($BL$116:$WB$116="Geometric",1,0)*$BL$114:$WB$114*(POWER($BL126:$WB126,$BL$112:$WB$112)+IF($BL126:$WB126=0,0,-1))
)
+SUM(
    IF($BL$102:$WB$102="Foe",1,0)*IF($BL$103:$WB$103=AW$116,1,0)*IF($BL$111:$WB$111=AW$115,1,0)*$BL$115:$WB$115*IF($BL$116:$WB$116="Geometric",1,0)*(POWER(1+$BL126:$WB126,$BL$113:$WB$113)+IF($BL126:$WB126=0,0,-1))
)
+SUM(
   IF($BL$102:$WB$102="Friend",1,0)*IF($BL$103:$WB$103=AJ$116,1,0)*IF($BL$111:$WB$111=AJ$115,1,0)*IF($BL$116:$WB$116="Arithmetic",1,0)*$BL$114:$WB$114*$BL126:$WB126*$BL$112:$WB$112)
+SUM(
    IF($BL$102:$WB$102="Foe",1,0)*IF($BL$103:$WB$103=AW$116,1,0)*IF($BL$111:$WB$111=AW$115,1,0)*$BL$115:$WB$115*IF($BL$116:$WB$116="Arithmetic",1,0)*$BL126:$WB126*$BL$113:$WB$113
)</f>
        <v>#VALUE!</v>
      </c>
      <c r="AK126" s="301" t="e">
        <f t="array" aca="1" ref="AK126" ca="1">SUM(
   IF($BL$102:$WB$102="Friend",1,0)*IF($BL$103:$WB$103=AK$116,1,0)*IF($BL$111:$WB$111=AK$115,1,0)*IF($BL$116:$WB$116="Geometric",1,0)*$BL$114:$WB$114*(POWER($BL126:$WB126,$BL$112:$WB$112)+IF($BL126:$WB126=0,0,-1))
)
+SUM(
    IF($BL$102:$WB$102="Foe",1,0)*IF($BL$103:$WB$103=AX$116,1,0)*IF($BL$111:$WB$111=AX$115,1,0)*$BL$115:$WB$115*IF($BL$116:$WB$116="Geometric",1,0)*(POWER(1+$BL126:$WB126,$BL$113:$WB$113)+IF($BL126:$WB126=0,0,-1))
)
+SUM(
   IF($BL$102:$WB$102="Friend",1,0)*IF($BL$103:$WB$103=AK$116,1,0)*IF($BL$111:$WB$111=AK$115,1,0)*IF($BL$116:$WB$116="Arithmetic",1,0)*$BL$114:$WB$114*$BL126:$WB126*$BL$112:$WB$112)
+SUM(
    IF($BL$102:$WB$102="Foe",1,0)*IF($BL$103:$WB$103=AX$116,1,0)*IF($BL$111:$WB$111=AX$115,1,0)*$BL$115:$WB$115*IF($BL$116:$WB$116="Arithmetic",1,0)*$BL126:$WB126*$BL$113:$WB$113
)</f>
        <v>#VALUE!</v>
      </c>
      <c r="AL126" s="301" t="e">
        <f t="array" aca="1" ref="AL126" ca="1">SUM(
   IF($BL$102:$WB$102="Friend",1,0)*IF($BL$103:$WB$103=AL$116,1,0)*IF($BL$111:$WB$111=AL$115,1,0)*IF($BL$116:$WB$116="Geometric",1,0)*$BL$114:$WB$114*(POWER($BL126:$WB126,$BL$112:$WB$112)+IF($BL126:$WB126=0,0,-1))
)
+SUM(
    IF($BL$102:$WB$102="Foe",1,0)*IF($BL$103:$WB$103=AY$116,1,0)*IF($BL$111:$WB$111=AY$115,1,0)*$BL$115:$WB$115*IF($BL$116:$WB$116="Geometric",1,0)*(POWER(1+$BL126:$WB126,$BL$113:$WB$113)+IF($BL126:$WB126=0,0,-1))
)
+SUM(
   IF($BL$102:$WB$102="Friend",1,0)*IF($BL$103:$WB$103=AL$116,1,0)*IF($BL$111:$WB$111=AL$115,1,0)*IF($BL$116:$WB$116="Arithmetic",1,0)*$BL$114:$WB$114*$BL126:$WB126*$BL$112:$WB$112)
+SUM(
    IF($BL$102:$WB$102="Foe",1,0)*IF($BL$103:$WB$103=AY$116,1,0)*IF($BL$111:$WB$111=AY$115,1,0)*$BL$115:$WB$115*IF($BL$116:$WB$116="Arithmetic",1,0)*$BL126:$WB126*$BL$113:$WB$113
)</f>
        <v>#VALUE!</v>
      </c>
      <c r="AM126" s="301" t="e">
        <f t="array" aca="1" ref="AM126" ca="1">SUM(
   IF($BL$102:$WB$102="Friend",1,0)*IF($BL$103:$WB$103=AM$116,1,0)*IF($BL$111:$WB$111=AM$115,1,0)*IF($BL$116:$WB$116="Geometric",1,0)*$BL$114:$WB$114*(POWER($BL126:$WB126,$BL$112:$WB$112)+IF($BL126:$WB126=0,0,-1))
)
+SUM(
    IF($BL$102:$WB$102="Foe",1,0)*IF($BL$103:$WB$103=AZ$116,1,0)*IF($BL$111:$WB$111=AZ$115,1,0)*$BL$115:$WB$115*IF($BL$116:$WB$116="Geometric",1,0)*(POWER(1+$BL126:$WB126,$BL$113:$WB$113)+IF($BL126:$WB126=0,0,-1))
)
+SUM(
   IF($BL$102:$WB$102="Friend",1,0)*IF($BL$103:$WB$103=AM$116,1,0)*IF($BL$111:$WB$111=AM$115,1,0)*IF($BL$116:$WB$116="Arithmetic",1,0)*$BL$114:$WB$114*$BL126:$WB126*$BL$112:$WB$112)
+SUM(
    IF($BL$102:$WB$102="Foe",1,0)*IF($BL$103:$WB$103=AZ$116,1,0)*IF($BL$111:$WB$111=AZ$115,1,0)*$BL$115:$WB$115*IF($BL$116:$WB$116="Arithmetic",1,0)*$BL126:$WB126*$BL$113:$WB$113
)</f>
        <v>#VALUE!</v>
      </c>
      <c r="AN126" s="301" t="e">
        <f t="array" aca="1" ref="AN126" ca="1">SUM(
   IF($BL$102:$WB$102="Friend",1,0)*IF($BL$103:$WB$103=AN$116,1,0)*IF($BL$111:$WB$111=AN$115,1,0)*IF($BL$116:$WB$116="Geometric",1,0)*$BL$114:$WB$114*(POWER($BL126:$WB126,$BL$112:$WB$112)+IF($BL126:$WB126=0,0,-1))
)
+SUM(
    IF($BL$102:$WB$102="Foe",1,0)*IF($BL$103:$WB$103=BA$116,1,0)*IF($BL$111:$WB$111=BA$115,1,0)*$BL$115:$WB$115*IF($BL$116:$WB$116="Geometric",1,0)*(POWER(1+$BL126:$WB126,$BL$113:$WB$113)+IF($BL126:$WB126=0,0,-1))
)
+SUM(
   IF($BL$102:$WB$102="Friend",1,0)*IF($BL$103:$WB$103=AN$116,1,0)*IF($BL$111:$WB$111=AN$115,1,0)*IF($BL$116:$WB$116="Arithmetic",1,0)*$BL$114:$WB$114*$BL126:$WB126*$BL$112:$WB$112)
+SUM(
    IF($BL$102:$WB$102="Foe",1,0)*IF($BL$103:$WB$103=BA$116,1,0)*IF($BL$111:$WB$111=BA$115,1,0)*$BL$115:$WB$115*IF($BL$116:$WB$116="Arithmetic",1,0)*$BL126:$WB126*$BL$113:$WB$113
)</f>
        <v>#VALUE!</v>
      </c>
      <c r="AO126" s="301" t="e">
        <f t="array" aca="1" ref="AO126" ca="1">SUM(
   IF($BL$102:$WB$102="Friend",1,0)*IF($BL$103:$WB$103=AO$116,1,0)*IF($BL$111:$WB$111=AO$115,1,0)*IF($BL$116:$WB$116="Geometric",1,0)*$BL$114:$WB$114*(POWER($BL126:$WB126,$BL$112:$WB$112)+IF($BL126:$WB126=0,0,-1))
)
+SUM(
    IF($BL$102:$WB$102="Foe",1,0)*IF($BL$103:$WB$103=BB$116,1,0)*IF($BL$111:$WB$111=BB$115,1,0)*$BL$115:$WB$115*IF($BL$116:$WB$116="Geometric",1,0)*(POWER(1+$BL126:$WB126,$BL$113:$WB$113)+IF($BL126:$WB126=0,0,-1))
)
+SUM(
   IF($BL$102:$WB$102="Friend",1,0)*IF($BL$103:$WB$103=AO$116,1,0)*IF($BL$111:$WB$111=AO$115,1,0)*IF($BL$116:$WB$116="Arithmetic",1,0)*$BL$114:$WB$114*$BL126:$WB126*$BL$112:$WB$112)
+SUM(
    IF($BL$102:$WB$102="Foe",1,0)*IF($BL$103:$WB$103=BB$116,1,0)*IF($BL$111:$WB$111=BB$115,1,0)*$BL$115:$WB$115*IF($BL$116:$WB$116="Arithmetic",1,0)*$BL126:$WB126*$BL$113:$WB$113
)</f>
        <v>#VALUE!</v>
      </c>
      <c r="AP126" s="301" t="e">
        <f t="array" aca="1" ref="AP126" ca="1">SUM(
   IF($BL$102:$WB$102="Friend",1,0)*IF($BL$103:$WB$103=AP$116,1,0)*IF($BL$111:$WB$111=AP$115,1,0)*IF($BL$116:$WB$116="Geometric",1,0)*$BL$114:$WB$114*(POWER($BL126:$WB126,$BL$112:$WB$112)+IF($BL126:$WB126=0,0,-1))
)
+SUM(
    IF($BL$102:$WB$102="Foe",1,0)*IF($BL$103:$WB$103=BC$116,1,0)*IF($BL$111:$WB$111=BC$115,1,0)*$BL$115:$WB$115*IF($BL$116:$WB$116="Geometric",1,0)*(POWER(1+$BL126:$WB126,$BL$113:$WB$113)+IF($BL126:$WB126=0,0,-1))
)
+SUM(
   IF($BL$102:$WB$102="Friend",1,0)*IF($BL$103:$WB$103=AP$116,1,0)*IF($BL$111:$WB$111=AP$115,1,0)*IF($BL$116:$WB$116="Arithmetic",1,0)*$BL$114:$WB$114*$BL126:$WB126*$BL$112:$WB$112)
+SUM(
    IF($BL$102:$WB$102="Foe",1,0)*IF($BL$103:$WB$103=BC$116,1,0)*IF($BL$111:$WB$111=BC$115,1,0)*$BL$115:$WB$115*IF($BL$116:$WB$116="Arithmetic",1,0)*$BL126:$WB126*$BL$113:$WB$113
)</f>
        <v>#VALUE!</v>
      </c>
      <c r="AQ126" s="301" t="e">
        <f t="array" aca="1" ref="AQ126" ca="1">SUM(
   IF($BL$102:$WB$102="Friend",1,0)*IF($BL$103:$WB$103=AQ$116,1,0)*IF($BL$111:$WB$111=AQ$115,1,0)*IF($BL$116:$WB$116="Geometric",1,0)*$BL$114:$WB$114*(POWER($BL126:$WB126,$BL$112:$WB$112)+IF($BL126:$WB126=0,0,-1))
)
+SUM(
    IF($BL$102:$WB$102="Foe",1,0)*IF($BL$103:$WB$103=BD$116,1,0)*IF($BL$111:$WB$111=BD$115,1,0)*$BL$115:$WB$115*IF($BL$116:$WB$116="Geometric",1,0)*(POWER(1+$BL126:$WB126,$BL$113:$WB$113)+IF($BL126:$WB126=0,0,-1))
)
+SUM(
   IF($BL$102:$WB$102="Friend",1,0)*IF($BL$103:$WB$103=AQ$116,1,0)*IF($BL$111:$WB$111=AQ$115,1,0)*IF($BL$116:$WB$116="Arithmetic",1,0)*$BL$114:$WB$114*$BL126:$WB126*$BL$112:$WB$112)
+SUM(
    IF($BL$102:$WB$102="Foe",1,0)*IF($BL$103:$WB$103=BD$116,1,0)*IF($BL$111:$WB$111=BD$115,1,0)*$BL$115:$WB$115*IF($BL$116:$WB$116="Arithmetic",1,0)*$BL126:$WB126*$BL$113:$WB$113
)</f>
        <v>#VALUE!</v>
      </c>
      <c r="AR126" s="301" t="e">
        <f t="array" aca="1" ref="AR126" ca="1">SUM(
   IF($BL$102:$WB$102="Friend",1,0)*IF($BL$103:$WB$103=AR$116,1,0)*IF($BL$111:$WB$111=AR$115,1,0)*IF($BL$116:$WB$116="Geometric",1,0)*$BL$114:$WB$114*(POWER($BL126:$WB126,$BL$112:$WB$112)+IF($BL126:$WB126=0,0,-1))
)
+SUM(
    IF($BL$102:$WB$102="Foe",1,0)*IF($BL$103:$WB$103=BE$116,1,0)*IF($BL$111:$WB$111=BE$115,1,0)*$BL$115:$WB$115*IF($BL$116:$WB$116="Geometric",1,0)*(POWER(1+$BL126:$WB126,$BL$113:$WB$113)+IF($BL126:$WB126=0,0,-1))
)
+SUM(
   IF($BL$102:$WB$102="Friend",1,0)*IF($BL$103:$WB$103=AR$116,1,0)*IF($BL$111:$WB$111=AR$115,1,0)*IF($BL$116:$WB$116="Arithmetic",1,0)*$BL$114:$WB$114*$BL126:$WB126*$BL$112:$WB$112)
+SUM(
    IF($BL$102:$WB$102="Foe",1,0)*IF($BL$103:$WB$103=BE$116,1,0)*IF($BL$111:$WB$111=BE$115,1,0)*$BL$115:$WB$115*IF($BL$116:$WB$116="Arithmetic",1,0)*$BL126:$WB126*$BL$113:$WB$113
)</f>
        <v>#VALUE!</v>
      </c>
      <c r="AS126" s="301" t="e">
        <f t="array" aca="1" ref="AS126" ca="1">SUM(
   IF($BL$102:$WB$102="Friend",1,0)*IF($BL$103:$WB$103=AS$116,1,0)*IF($BL$111:$WB$111=AS$115,1,0)*IF($BL$116:$WB$116="Geometric",1,0)*$BL$114:$WB$114*(POWER($BL126:$WB126,$BL$112:$WB$112)+IF($BL126:$WB126=0,0,-1))
)
+SUM(
    IF($BL$102:$WB$102="Foe",1,0)*IF($BL$103:$WB$103=BF$116,1,0)*IF($BL$111:$WB$111=BF$115,1,0)*$BL$115:$WB$115*IF($BL$116:$WB$116="Geometric",1,0)*(POWER(1+$BL126:$WB126,$BL$113:$WB$113)+IF($BL126:$WB126=0,0,-1))
)
+SUM(
   IF($BL$102:$WB$102="Friend",1,0)*IF($BL$103:$WB$103=AS$116,1,0)*IF($BL$111:$WB$111=AS$115,1,0)*IF($BL$116:$WB$116="Arithmetic",1,0)*$BL$114:$WB$114*$BL126:$WB126*$BL$112:$WB$112)
+SUM(
    IF($BL$102:$WB$102="Foe",1,0)*IF($BL$103:$WB$103=BF$116,1,0)*IF($BL$111:$WB$111=BF$115,1,0)*$BL$115:$WB$115*IF($BL$116:$WB$116="Arithmetic",1,0)*$BL126:$WB126*$BL$113:$WB$113
)</f>
        <v>#VALUE!</v>
      </c>
      <c r="AT126" s="301" t="e">
        <f t="array" aca="1" ref="AT126" ca="1">SUM(
   IF($BL$102:$WB$102="Friend",1,0)*IF($BL$103:$WB$103=AT$116,1,0)*IF($BL$111:$WB$111=AT$115,1,0)*IF($BL$116:$WB$116="Geometric",1,0)*$BL$114:$WB$114*(POWER($BL126:$WB126,$BL$112:$WB$112)+IF($BL126:$WB126=0,0,-1))
)
+SUM(
    IF($BL$102:$WB$102="Foe",1,0)*IF($BL$103:$WB$103=BG$116,1,0)*IF($BL$111:$WB$111=BG$115,1,0)*$BL$115:$WB$115*IF($BL$116:$WB$116="Geometric",1,0)*(POWER(1+$BL126:$WB126,$BL$113:$WB$113)+IF($BL126:$WB126=0,0,-1))
)
+SUM(
   IF($BL$102:$WB$102="Friend",1,0)*IF($BL$103:$WB$103=AT$116,1,0)*IF($BL$111:$WB$111=AT$115,1,0)*IF($BL$116:$WB$116="Arithmetic",1,0)*$BL$114:$WB$114*$BL126:$WB126*$BL$112:$WB$112)
+SUM(
    IF($BL$102:$WB$102="Foe",1,0)*IF($BL$103:$WB$103=BG$116,1,0)*IF($BL$111:$WB$111=BG$115,1,0)*$BL$115:$WB$115*IF($BL$116:$WB$116="Arithmetic",1,0)*$BL126:$WB126*$BL$113:$WB$113
)</f>
        <v>#VALUE!</v>
      </c>
      <c r="AU126" s="301" t="e">
        <f t="array" aca="1" ref="AU126" ca="1">SUM(
   IF($BL$102:$WB$102="Friend",1,0)*IF($BL$103:$WB$103=AU$116,1,0)*IF($BL$111:$WB$111=AU$115,1,0)*IF($BL$116:$WB$116="Geometric",1,0)*$BL$114:$WB$114*(POWER($BL126:$WB126,$BL$112:$WB$112)+IF($BL126:$WB126=0,0,-1))
)
+SUM(
    IF($BL$102:$WB$102="Foe",1,0)*IF($BL$103:$WB$103=BH$116,1,0)*IF($BL$111:$WB$111=BH$115,1,0)*$BL$115:$WB$115*IF($BL$116:$WB$116="Geometric",1,0)*(POWER(1+$BL126:$WB126,$BL$113:$WB$113)+IF($BL126:$WB126=0,0,-1))
)
+SUM(
   IF($BL$102:$WB$102="Friend",1,0)*IF($BL$103:$WB$103=AU$116,1,0)*IF($BL$111:$WB$111=AU$115,1,0)*IF($BL$116:$WB$116="Arithmetic",1,0)*$BL$114:$WB$114*$BL126:$WB126*$BL$112:$WB$112)
+SUM(
    IF($BL$102:$WB$102="Foe",1,0)*IF($BL$103:$WB$103=BH$116,1,0)*IF($BL$111:$WB$111=BH$115,1,0)*$BL$115:$WB$115*IF($BL$116:$WB$116="Arithmetic",1,0)*$BL126:$WB126*$BL$113:$WB$113
)</f>
        <v>#VALUE!</v>
      </c>
      <c r="AW126" s="301" t="e">
        <f t="array" aca="1" ref="AW126" ca="1">SUM(
   IF($BL$102:$WB$102="Friend",1,0)*IF($BL$103:$WB$103=AW$116,1,0)*IF($BL$111:$WB$111=AW$115,1,0)*$BL$115:$WB$115*IF($BL$116:$WB$116="Geometric",1,0)*(POWER($BL126:$WB126,$BL$113:$WB$113)+IF($BL126:$WB126=0,0,-1)))
+SUM(
    IF($BL$102:$WB$102="Foe",1,0)*IF($BL$103:$WB$103=AW$116,1,0)*IF($BL$111:$WB$111=AW$115,1,0)*$BL$114:$WB$114*IF($BL$116:$WB$116="Geometric",1,0)*(POWER($BL126:$WB126,$BL$112:$WB$112)+IF($BL126:$WB126=0,0,-1)))
+SUM(
   IF($BL$102:$WB$102="Friend",1,0)*IF($BL$103:$WB$103=AW$116,1,0)*IF($BL$111:$WB$111=AW$115,1,0)*$BL$115:$WB$115*IF($BL$116:$WB$116="Arithmetic",1,0)*$BL126:$WB126*$BL$113:$WB$113)
+SUM(
    IF($BL$102:$WB$102="Foe",1,0)*IF($BL$103:$WB$103=AW$116,1,0)*IF($BL$111:$WB$111=AW$115,1,0)*$BL$114:$WB$114*IF($BL$116:$WB$116="Arithmetic",1,0)*$BL126:$WB126*$BL$112:$WB$112)</f>
        <v>#VALUE!</v>
      </c>
      <c r="AX126" s="301" t="e">
        <f t="array" aca="1" ref="AX126" ca="1">SUM(
   IF($BL$102:$WB$102="Friend",1,0)*IF($BL$103:$WB$103=AX$116,1,0)*IF($BL$111:$WB$111=AX$115,1,0)*$BL$115:$WB$115*IF($BL$116:$WB$116="Geometric",1,0)*(POWER($BL126:$WB126,$BL$113:$WB$113)+IF($BL126:$WB126=0,0,-1)))
+SUM(
    IF($BL$102:$WB$102="Foe",1,0)*IF($BL$103:$WB$103=AX$116,1,0)*IF($BL$111:$WB$111=AX$115,1,0)*$BL$114:$WB$114*IF($BL$116:$WB$116="Geometric",1,0)*(POWER($BL126:$WB126,$BL$112:$WB$112)+IF($BL126:$WB126=0,0,-1)))
+SUM(
   IF($BL$102:$WB$102="Friend",1,0)*IF($BL$103:$WB$103=AX$116,1,0)*IF($BL$111:$WB$111=AX$115,1,0)*$BL$115:$WB$115*IF($BL$116:$WB$116="Arithmetic",1,0)*$BL126:$WB126*$BL$113:$WB$113)
+SUM(
    IF($BL$102:$WB$102="Foe",1,0)*IF($BL$103:$WB$103=AX$116,1,0)*IF($BL$111:$WB$111=AX$115,1,0)*$BL$114:$WB$114*IF($BL$116:$WB$116="Arithmetic",1,0)*$BL126:$WB126*$BL$112:$WB$112)</f>
        <v>#VALUE!</v>
      </c>
      <c r="AY126" s="301" t="e">
        <f t="array" aca="1" ref="AY126" ca="1">SUM(
   IF($BL$102:$WB$102="Friend",1,0)*IF($BL$103:$WB$103=AY$116,1,0)*IF($BL$111:$WB$111=AY$115,1,0)*$BL$115:$WB$115*IF($BL$116:$WB$116="Geometric",1,0)*(POWER($BL126:$WB126,$BL$113:$WB$113)+IF($BL126:$WB126=0,0,-1)))
+SUM(
    IF($BL$102:$WB$102="Foe",1,0)*IF($BL$103:$WB$103=AY$116,1,0)*IF($BL$111:$WB$111=AY$115,1,0)*$BL$114:$WB$114*IF($BL$116:$WB$116="Geometric",1,0)*(POWER($BL126:$WB126,$BL$112:$WB$112)+IF($BL126:$WB126=0,0,-1)))
+SUM(
   IF($BL$102:$WB$102="Friend",1,0)*IF($BL$103:$WB$103=AY$116,1,0)*IF($BL$111:$WB$111=AY$115,1,0)*$BL$115:$WB$115*IF($BL$116:$WB$116="Arithmetic",1,0)*$BL126:$WB126*$BL$113:$WB$113)
+SUM(
    IF($BL$102:$WB$102="Foe",1,0)*IF($BL$103:$WB$103=AY$116,1,0)*IF($BL$111:$WB$111=AY$115,1,0)*$BL$114:$WB$114*IF($BL$116:$WB$116="Arithmetic",1,0)*$BL126:$WB126*$BL$112:$WB$112)</f>
        <v>#VALUE!</v>
      </c>
      <c r="AZ126" s="301" t="e">
        <f t="array" aca="1" ref="AZ126" ca="1">SUM(
   IF($BL$102:$WB$102="Friend",1,0)*IF($BL$103:$WB$103=AZ$116,1,0)*IF($BL$111:$WB$111=AZ$115,1,0)*$BL$115:$WB$115*IF($BL$116:$WB$116="Geometric",1,0)*(POWER($BL126:$WB126,$BL$113:$WB$113)+IF($BL126:$WB126=0,0,-1)))
+SUM(
    IF($BL$102:$WB$102="Foe",1,0)*IF($BL$103:$WB$103=AZ$116,1,0)*IF($BL$111:$WB$111=AZ$115,1,0)*$BL$114:$WB$114*IF($BL$116:$WB$116="Geometric",1,0)*(POWER($BL126:$WB126,$BL$112:$WB$112)+IF($BL126:$WB126=0,0,-1)))
+SUM(
   IF($BL$102:$WB$102="Friend",1,0)*IF($BL$103:$WB$103=AZ$116,1,0)*IF($BL$111:$WB$111=AZ$115,1,0)*$BL$115:$WB$115*IF($BL$116:$WB$116="Arithmetic",1,0)*$BL126:$WB126*$BL$113:$WB$113)
+SUM(
    IF($BL$102:$WB$102="Foe",1,0)*IF($BL$103:$WB$103=AZ$116,1,0)*IF($BL$111:$WB$111=AZ$115,1,0)*$BL$114:$WB$114*IF($BL$116:$WB$116="Arithmetic",1,0)*$BL126:$WB126*$BL$112:$WB$112)</f>
        <v>#VALUE!</v>
      </c>
      <c r="BA126" s="301" t="e">
        <f t="array" aca="1" ref="BA126" ca="1">SUM(
   IF($BL$102:$WB$102="Friend",1,0)*IF($BL$103:$WB$103=BA$116,1,0)*IF($BL$111:$WB$111=BA$115,1,0)*$BL$115:$WB$115*IF($BL$116:$WB$116="Geometric",1,0)*(POWER($BL126:$WB126,$BL$113:$WB$113)+IF($BL126:$WB126=0,0,-1)))
+SUM(
    IF($BL$102:$WB$102="Foe",1,0)*IF($BL$103:$WB$103=BA$116,1,0)*IF($BL$111:$WB$111=BA$115,1,0)*$BL$114:$WB$114*IF($BL$116:$WB$116="Geometric",1,0)*(POWER($BL126:$WB126,$BL$112:$WB$112)+IF($BL126:$WB126=0,0,-1)))
+SUM(
   IF($BL$102:$WB$102="Friend",1,0)*IF($BL$103:$WB$103=BA$116,1,0)*IF($BL$111:$WB$111=BA$115,1,0)*$BL$115:$WB$115*IF($BL$116:$WB$116="Arithmetic",1,0)*$BL126:$WB126*$BL$113:$WB$113)
+SUM(
    IF($BL$102:$WB$102="Foe",1,0)*IF($BL$103:$WB$103=BA$116,1,0)*IF($BL$111:$WB$111=BA$115,1,0)*$BL$114:$WB$114*IF($BL$116:$WB$116="Arithmetic",1,0)*$BL126:$WB126*$BL$112:$WB$112)</f>
        <v>#VALUE!</v>
      </c>
      <c r="BB126" s="301" t="e">
        <f t="array" aca="1" ref="BB126" ca="1">SUM(
   IF($BL$102:$WB$102="Friend",1,0)*IF($BL$103:$WB$103=BB$116,1,0)*IF($BL$111:$WB$111=BB$115,1,0)*$BL$115:$WB$115*IF($BL$116:$WB$116="Geometric",1,0)*(POWER($BL126:$WB126,$BL$113:$WB$113)+IF($BL126:$WB126=0,0,-1)))
+SUM(
    IF($BL$102:$WB$102="Foe",1,0)*IF($BL$103:$WB$103=BB$116,1,0)*IF($BL$111:$WB$111=BB$115,1,0)*$BL$114:$WB$114*IF($BL$116:$WB$116="Geometric",1,0)*(POWER($BL126:$WB126,$BL$112:$WB$112)+IF($BL126:$WB126=0,0,-1)))
+SUM(
   IF($BL$102:$WB$102="Friend",1,0)*IF($BL$103:$WB$103=BB$116,1,0)*IF($BL$111:$WB$111=BB$115,1,0)*$BL$115:$WB$115*IF($BL$116:$WB$116="Arithmetic",1,0)*$BL126:$WB126*$BL$113:$WB$113)
+SUM(
    IF($BL$102:$WB$102="Foe",1,0)*IF($BL$103:$WB$103=BB$116,1,0)*IF($BL$111:$WB$111=BB$115,1,0)*$BL$114:$WB$114*IF($BL$116:$WB$116="Arithmetic",1,0)*$BL126:$WB126*$BL$112:$WB$112)</f>
        <v>#VALUE!</v>
      </c>
      <c r="BC126" s="301" t="e">
        <f t="array" aca="1" ref="BC126" ca="1">SUM(
   IF($BL$102:$WB$102="Friend",1,0)*IF($BL$103:$WB$103=BC$116,1,0)*IF($BL$111:$WB$111=BC$115,1,0)*$BL$115:$WB$115*IF($BL$116:$WB$116="Geometric",1,0)*(POWER($BL126:$WB126,$BL$113:$WB$113)+IF($BL126:$WB126=0,0,-1)))
+SUM(
    IF($BL$102:$WB$102="Foe",1,0)*IF($BL$103:$WB$103=BC$116,1,0)*IF($BL$111:$WB$111=BC$115,1,0)*$BL$114:$WB$114*IF($BL$116:$WB$116="Geometric",1,0)*(POWER($BL126:$WB126,$BL$112:$WB$112)+IF($BL126:$WB126=0,0,-1)))
+SUM(
   IF($BL$102:$WB$102="Friend",1,0)*IF($BL$103:$WB$103=BC$116,1,0)*IF($BL$111:$WB$111=BC$115,1,0)*$BL$115:$WB$115*IF($BL$116:$WB$116="Arithmetic",1,0)*$BL126:$WB126*$BL$113:$WB$113)
+SUM(
    IF($BL$102:$WB$102="Foe",1,0)*IF($BL$103:$WB$103=BC$116,1,0)*IF($BL$111:$WB$111=BC$115,1,0)*$BL$114:$WB$114*IF($BL$116:$WB$116="Arithmetic",1,0)*$BL126:$WB126*$BL$112:$WB$112)</f>
        <v>#VALUE!</v>
      </c>
      <c r="BD126" s="301" t="e">
        <f t="array" aca="1" ref="BD126" ca="1">SUM(
   IF($BL$102:$WB$102="Friend",1,0)*IF($BL$103:$WB$103=BD$116,1,0)*IF($BL$111:$WB$111=BD$115,1,0)*$BL$115:$WB$115*IF($BL$116:$WB$116="Geometric",1,0)*(POWER($BL126:$WB126,$BL$113:$WB$113)+IF($BL126:$WB126=0,0,-1)))
+SUM(
    IF($BL$102:$WB$102="Foe",1,0)*IF($BL$103:$WB$103=BD$116,1,0)*IF($BL$111:$WB$111=BD$115,1,0)*$BL$114:$WB$114*IF($BL$116:$WB$116="Geometric",1,0)*(POWER($BL126:$WB126,$BL$112:$WB$112)+IF($BL126:$WB126=0,0,-1)))
+SUM(
   IF($BL$102:$WB$102="Friend",1,0)*IF($BL$103:$WB$103=BD$116,1,0)*IF($BL$111:$WB$111=BD$115,1,0)*$BL$115:$WB$115*IF($BL$116:$WB$116="Arithmetic",1,0)*$BL126:$WB126*$BL$113:$WB$113)
+SUM(
    IF($BL$102:$WB$102="Foe",1,0)*IF($BL$103:$WB$103=BD$116,1,0)*IF($BL$111:$WB$111=BD$115,1,0)*$BL$114:$WB$114*IF($BL$116:$WB$116="Arithmetic",1,0)*$BL126:$WB126*$BL$112:$WB$112)</f>
        <v>#VALUE!</v>
      </c>
      <c r="BE126" s="301" t="e">
        <f t="array" aca="1" ref="BE126" ca="1">SUM(
   IF($BL$102:$WB$102="Friend",1,0)*IF($BL$103:$WB$103=BE$116,1,0)*IF($BL$111:$WB$111=BE$115,1,0)*$BL$115:$WB$115*IF($BL$116:$WB$116="Geometric",1,0)*(POWER($BL126:$WB126,$BL$113:$WB$113)+IF($BL126:$WB126=0,0,-1)))
+SUM(
    IF($BL$102:$WB$102="Foe",1,0)*IF($BL$103:$WB$103=BE$116,1,0)*IF($BL$111:$WB$111=BE$115,1,0)*$BL$114:$WB$114*IF($BL$116:$WB$116="Geometric",1,0)*(POWER($BL126:$WB126,$BL$112:$WB$112)+IF($BL126:$WB126=0,0,-1)))
+SUM(
   IF($BL$102:$WB$102="Friend",1,0)*IF($BL$103:$WB$103=BE$116,1,0)*IF($BL$111:$WB$111=BE$115,1,0)*$BL$115:$WB$115*IF($BL$116:$WB$116="Arithmetic",1,0)*$BL126:$WB126*$BL$113:$WB$113)
+SUM(
    IF($BL$102:$WB$102="Foe",1,0)*IF($BL$103:$WB$103=BE$116,1,0)*IF($BL$111:$WB$111=BE$115,1,0)*$BL$114:$WB$114*IF($BL$116:$WB$116="Arithmetic",1,0)*$BL126:$WB126*$BL$112:$WB$112)</f>
        <v>#VALUE!</v>
      </c>
      <c r="BF126" s="301" t="e">
        <f t="array" aca="1" ref="BF126" ca="1">SUM(
   IF($BL$102:$WB$102="Friend",1,0)*IF($BL$103:$WB$103=BF$116,1,0)*IF($BL$111:$WB$111=BF$115,1,0)*$BL$115:$WB$115*IF($BL$116:$WB$116="Geometric",1,0)*(POWER($BL126:$WB126,$BL$113:$WB$113)+IF($BL126:$WB126=0,0,-1)))
+SUM(
    IF($BL$102:$WB$102="Foe",1,0)*IF($BL$103:$WB$103=BF$116,1,0)*IF($BL$111:$WB$111=BF$115,1,0)*$BL$114:$WB$114*IF($BL$116:$WB$116="Geometric",1,0)*(POWER($BL126:$WB126,$BL$112:$WB$112)+IF($BL126:$WB126=0,0,-1)))
+SUM(
   IF($BL$102:$WB$102="Friend",1,0)*IF($BL$103:$WB$103=BF$116,1,0)*IF($BL$111:$WB$111=BF$115,1,0)*$BL$115:$WB$115*IF($BL$116:$WB$116="Arithmetic",1,0)*$BL126:$WB126*$BL$113:$WB$113)
+SUM(
    IF($BL$102:$WB$102="Foe",1,0)*IF($BL$103:$WB$103=BF$116,1,0)*IF($BL$111:$WB$111=BF$115,1,0)*$BL$114:$WB$114*IF($BL$116:$WB$116="Arithmetic",1,0)*$BL126:$WB126*$BL$112:$WB$112)</f>
        <v>#VALUE!</v>
      </c>
      <c r="BG126" s="301" t="e">
        <f t="array" aca="1" ref="BG126" ca="1">SUM(
   IF($BL$102:$WB$102="Friend",1,0)*IF($BL$103:$WB$103=BG$116,1,0)*IF($BL$111:$WB$111=BG$115,1,0)*$BL$115:$WB$115*IF($BL$116:$WB$116="Geometric",1,0)*(POWER($BL126:$WB126,$BL$113:$WB$113)+IF($BL126:$WB126=0,0,-1)))
+SUM(
    IF($BL$102:$WB$102="Foe",1,0)*IF($BL$103:$WB$103=BG$116,1,0)*IF($BL$111:$WB$111=BG$115,1,0)*$BL$114:$WB$114*IF($BL$116:$WB$116="Geometric",1,0)*(POWER($BL126:$WB126,$BL$112:$WB$112)+IF($BL126:$WB126=0,0,-1)))
+SUM(
   IF($BL$102:$WB$102="Friend",1,0)*IF($BL$103:$WB$103=BG$116,1,0)*IF($BL$111:$WB$111=BG$115,1,0)*$BL$115:$WB$115*IF($BL$116:$WB$116="Arithmetic",1,0)*$BL126:$WB126*$BL$113:$WB$113)
+SUM(
    IF($BL$102:$WB$102="Foe",1,0)*IF($BL$103:$WB$103=BG$116,1,0)*IF($BL$111:$WB$111=BG$115,1,0)*$BL$114:$WB$114*IF($BL$116:$WB$116="Arithmetic",1,0)*$BL126:$WB126*$BL$112:$WB$112)</f>
        <v>#VALUE!</v>
      </c>
      <c r="BH126" s="301" t="e">
        <f t="array" aca="1" ref="BH126" ca="1">SUM(
   IF($BL$102:$WB$102="Friend",1,0)*IF($BL$103:$WB$103=BH$116,1,0)*IF($BL$111:$WB$111=BH$115,1,0)*$BL$115:$WB$115*IF($BL$116:$WB$116="Geometric",1,0)*(POWER($BL126:$WB126,$BL$113:$WB$113)+IF($BL126:$WB126=0,0,-1)))
+SUM(
    IF($BL$102:$WB$102="Foe",1,0)*IF($BL$103:$WB$103=BH$116,1,0)*IF($BL$111:$WB$111=BH$115,1,0)*$BL$114:$WB$114*IF($BL$116:$WB$116="Geometric",1,0)*(POWER($BL126:$WB126,$BL$112:$WB$112)+IF($BL126:$WB126=0,0,-1)))
+SUM(
   IF($BL$102:$WB$102="Friend",1,0)*IF($BL$103:$WB$103=BH$116,1,0)*IF($BL$111:$WB$111=BH$115,1,0)*$BL$115:$WB$115*IF($BL$116:$WB$116="Arithmetic",1,0)*$BL126:$WB126*$BL$113:$WB$113)
+SUM(
    IF($BL$102:$WB$102="Foe",1,0)*IF($BL$103:$WB$103=BH$116,1,0)*IF($BL$111:$WB$111=BH$115,1,0)*$BL$114:$WB$114*IF($BL$116:$WB$116="Arithmetic",1,0)*$BL126:$WB126*$BL$112:$WB$112)</f>
        <v>#VALUE!</v>
      </c>
      <c r="BK126" s="109"/>
      <c r="BL126" s="301" t="e">
        <f t="shared" ref="BL126:LF126" ca="1" si="121">IF(BL$106="Turn-based",
IF($A126&lt;BL$109,0,IF(MOD($A126,BL$109)&lt;BL$110,1,0)),
1)*MIN(ROUNDUP(MAX(0,RAND()-(1-BL$107)),0),1)*(IF(BL$108&lt;0,1+BL$108,BL$108))</f>
        <v>#VALUE!</v>
      </c>
      <c r="BM126" s="301" t="e">
        <f t="shared" ca="1" si="121"/>
        <v>#VALUE!</v>
      </c>
      <c r="BN126" s="301" t="e">
        <f t="shared" ca="1" si="121"/>
        <v>#VALUE!</v>
      </c>
      <c r="BO126" s="301" t="e">
        <f t="shared" ca="1" si="121"/>
        <v>#VALUE!</v>
      </c>
      <c r="BP126" s="301" t="e">
        <f t="shared" ca="1" si="121"/>
        <v>#VALUE!</v>
      </c>
      <c r="BQ126" s="301" t="e">
        <f t="shared" ca="1" si="121"/>
        <v>#VALUE!</v>
      </c>
      <c r="BR126" s="301" t="e">
        <f t="shared" ca="1" si="121"/>
        <v>#VALUE!</v>
      </c>
      <c r="BS126" s="301" t="e">
        <f t="shared" ca="1" si="121"/>
        <v>#VALUE!</v>
      </c>
      <c r="BT126" s="301" t="e">
        <f t="shared" ca="1" si="121"/>
        <v>#VALUE!</v>
      </c>
      <c r="BU126" s="301" t="e">
        <f t="shared" ca="1" si="121"/>
        <v>#VALUE!</v>
      </c>
      <c r="BV126" s="301" t="e">
        <f t="shared" ca="1" si="121"/>
        <v>#VALUE!</v>
      </c>
      <c r="BW126" s="301" t="e">
        <f t="shared" ca="1" si="121"/>
        <v>#VALUE!</v>
      </c>
      <c r="BX126" s="301" t="e">
        <f t="shared" ca="1" si="121"/>
        <v>#VALUE!</v>
      </c>
      <c r="BY126" s="301" t="e">
        <f t="shared" ca="1" si="121"/>
        <v>#VALUE!</v>
      </c>
      <c r="BZ126" s="301" t="e">
        <f t="shared" ca="1" si="121"/>
        <v>#VALUE!</v>
      </c>
      <c r="CA126" s="301" t="e">
        <f t="shared" ca="1" si="121"/>
        <v>#VALUE!</v>
      </c>
      <c r="CB126" s="301" t="e">
        <f t="shared" ca="1" si="121"/>
        <v>#VALUE!</v>
      </c>
      <c r="CC126" s="301" t="e">
        <f t="shared" ca="1" si="121"/>
        <v>#VALUE!</v>
      </c>
      <c r="CD126" s="301" t="e">
        <f t="shared" ca="1" si="121"/>
        <v>#VALUE!</v>
      </c>
      <c r="CE126" s="301" t="e">
        <f t="shared" ca="1" si="121"/>
        <v>#VALUE!</v>
      </c>
      <c r="CF126" s="301" t="e">
        <f t="shared" ca="1" si="121"/>
        <v>#VALUE!</v>
      </c>
      <c r="CG126" s="301" t="e">
        <f t="shared" ca="1" si="121"/>
        <v>#VALUE!</v>
      </c>
      <c r="CH126" s="301" t="e">
        <f t="shared" ca="1" si="121"/>
        <v>#VALUE!</v>
      </c>
      <c r="CI126" s="301" t="e">
        <f t="shared" ca="1" si="121"/>
        <v>#VALUE!</v>
      </c>
      <c r="CJ126" s="301" t="e">
        <f t="shared" ca="1" si="121"/>
        <v>#VALUE!</v>
      </c>
      <c r="CK126" s="301" t="e">
        <f t="shared" ca="1" si="121"/>
        <v>#VALUE!</v>
      </c>
      <c r="CL126" s="301" t="e">
        <f t="shared" ca="1" si="121"/>
        <v>#VALUE!</v>
      </c>
      <c r="CM126" s="301" t="e">
        <f t="shared" ca="1" si="121"/>
        <v>#VALUE!</v>
      </c>
      <c r="CN126" s="301" t="e">
        <f t="shared" ca="1" si="121"/>
        <v>#VALUE!</v>
      </c>
      <c r="CO126" s="301" t="e">
        <f t="shared" ca="1" si="121"/>
        <v>#VALUE!</v>
      </c>
      <c r="CP126" s="301" t="e">
        <f t="shared" ca="1" si="121"/>
        <v>#VALUE!</v>
      </c>
      <c r="CQ126" s="301" t="e">
        <f t="shared" ca="1" si="121"/>
        <v>#VALUE!</v>
      </c>
      <c r="CR126" s="301" t="e">
        <f t="shared" ca="1" si="121"/>
        <v>#VALUE!</v>
      </c>
      <c r="CS126" s="301" t="e">
        <f t="shared" ca="1" si="121"/>
        <v>#VALUE!</v>
      </c>
      <c r="CT126" s="301" t="e">
        <f t="shared" ca="1" si="121"/>
        <v>#VALUE!</v>
      </c>
      <c r="CU126" s="301" t="e">
        <f t="shared" ca="1" si="121"/>
        <v>#VALUE!</v>
      </c>
      <c r="CV126" s="301" t="e">
        <f t="shared" ca="1" si="121"/>
        <v>#VALUE!</v>
      </c>
      <c r="CW126" s="301" t="e">
        <f t="shared" ca="1" si="121"/>
        <v>#VALUE!</v>
      </c>
      <c r="CX126" s="301" t="e">
        <f t="shared" ca="1" si="121"/>
        <v>#VALUE!</v>
      </c>
      <c r="CY126" s="301" t="e">
        <f t="shared" ca="1" si="121"/>
        <v>#VALUE!</v>
      </c>
      <c r="CZ126" s="301" t="e">
        <f t="shared" ca="1" si="121"/>
        <v>#VALUE!</v>
      </c>
      <c r="DA126" s="301" t="e">
        <f t="shared" ca="1" si="121"/>
        <v>#VALUE!</v>
      </c>
      <c r="DB126" s="301" t="e">
        <f t="shared" ca="1" si="121"/>
        <v>#VALUE!</v>
      </c>
      <c r="DC126" s="301" t="e">
        <f t="shared" ca="1" si="121"/>
        <v>#VALUE!</v>
      </c>
      <c r="DD126" s="301" t="e">
        <f t="shared" ca="1" si="121"/>
        <v>#VALUE!</v>
      </c>
      <c r="DE126" s="301" t="e">
        <f t="shared" ca="1" si="121"/>
        <v>#VALUE!</v>
      </c>
      <c r="DF126" s="301" t="e">
        <f t="shared" ca="1" si="121"/>
        <v>#VALUE!</v>
      </c>
      <c r="DG126" s="301" t="e">
        <f t="shared" ca="1" si="121"/>
        <v>#VALUE!</v>
      </c>
      <c r="DH126" s="301" t="e">
        <f t="shared" ca="1" si="121"/>
        <v>#VALUE!</v>
      </c>
      <c r="DI126" s="301" t="e">
        <f t="shared" ca="1" si="121"/>
        <v>#VALUE!</v>
      </c>
      <c r="DJ126" s="301" t="e">
        <f t="shared" ca="1" si="121"/>
        <v>#VALUE!</v>
      </c>
      <c r="DK126" s="301" t="e">
        <f t="shared" ca="1" si="121"/>
        <v>#VALUE!</v>
      </c>
      <c r="DL126" s="301" t="e">
        <f t="shared" ca="1" si="121"/>
        <v>#VALUE!</v>
      </c>
      <c r="DM126" s="301" t="e">
        <f t="shared" ca="1" si="121"/>
        <v>#VALUE!</v>
      </c>
      <c r="DN126" s="301" t="e">
        <f t="shared" ca="1" si="121"/>
        <v>#VALUE!</v>
      </c>
      <c r="DO126" s="301" t="e">
        <f t="shared" ca="1" si="121"/>
        <v>#VALUE!</v>
      </c>
      <c r="DP126" s="301" t="e">
        <f t="shared" ca="1" si="121"/>
        <v>#VALUE!</v>
      </c>
      <c r="DQ126" s="301" t="e">
        <f t="shared" ca="1" si="121"/>
        <v>#VALUE!</v>
      </c>
      <c r="DR126" s="301" t="e">
        <f t="shared" ca="1" si="121"/>
        <v>#VALUE!</v>
      </c>
      <c r="DS126" s="301" t="e">
        <f t="shared" ca="1" si="121"/>
        <v>#VALUE!</v>
      </c>
      <c r="DT126" s="301" t="e">
        <f t="shared" ca="1" si="121"/>
        <v>#VALUE!</v>
      </c>
      <c r="DU126" s="301" t="e">
        <f t="shared" ca="1" si="121"/>
        <v>#VALUE!</v>
      </c>
      <c r="DV126" s="301" t="e">
        <f t="shared" ca="1" si="121"/>
        <v>#VALUE!</v>
      </c>
      <c r="DW126" s="301" t="e">
        <f t="shared" ca="1" si="121"/>
        <v>#VALUE!</v>
      </c>
      <c r="DX126" s="301" t="e">
        <f t="shared" ca="1" si="121"/>
        <v>#VALUE!</v>
      </c>
      <c r="DY126" s="301" t="e">
        <f t="shared" ca="1" si="121"/>
        <v>#VALUE!</v>
      </c>
      <c r="DZ126" s="301" t="e">
        <f t="shared" ca="1" si="121"/>
        <v>#VALUE!</v>
      </c>
      <c r="EA126" s="301" t="e">
        <f t="shared" ca="1" si="121"/>
        <v>#VALUE!</v>
      </c>
      <c r="EB126" s="301" t="e">
        <f t="shared" ca="1" si="121"/>
        <v>#VALUE!</v>
      </c>
      <c r="EC126" s="301" t="e">
        <f t="shared" ca="1" si="121"/>
        <v>#VALUE!</v>
      </c>
      <c r="ED126" s="301" t="e">
        <f t="shared" ca="1" si="121"/>
        <v>#VALUE!</v>
      </c>
      <c r="EE126" s="301" t="e">
        <f t="shared" ca="1" si="121"/>
        <v>#VALUE!</v>
      </c>
      <c r="EF126" s="301" t="e">
        <f t="shared" ca="1" si="121"/>
        <v>#VALUE!</v>
      </c>
      <c r="EG126" s="301" t="e">
        <f t="shared" ca="1" si="121"/>
        <v>#VALUE!</v>
      </c>
      <c r="EH126" s="301" t="e">
        <f t="shared" ca="1" si="121"/>
        <v>#VALUE!</v>
      </c>
      <c r="EI126" s="301" t="e">
        <f t="shared" ca="1" si="121"/>
        <v>#VALUE!</v>
      </c>
      <c r="EJ126" s="301" t="e">
        <f t="shared" ca="1" si="121"/>
        <v>#VALUE!</v>
      </c>
      <c r="EK126" s="301" t="e">
        <f t="shared" ca="1" si="121"/>
        <v>#VALUE!</v>
      </c>
      <c r="EL126" s="301" t="e">
        <f t="shared" ca="1" si="121"/>
        <v>#VALUE!</v>
      </c>
      <c r="EM126" s="301" t="e">
        <f t="shared" ca="1" si="121"/>
        <v>#VALUE!</v>
      </c>
      <c r="EN126" s="301" t="e">
        <f t="shared" ca="1" si="121"/>
        <v>#VALUE!</v>
      </c>
      <c r="EO126" s="301" t="e">
        <f t="shared" ca="1" si="121"/>
        <v>#VALUE!</v>
      </c>
      <c r="EP126" s="301" t="e">
        <f t="shared" ca="1" si="121"/>
        <v>#VALUE!</v>
      </c>
      <c r="EQ126" s="301" t="e">
        <f t="shared" ca="1" si="121"/>
        <v>#VALUE!</v>
      </c>
      <c r="ER126" s="301" t="e">
        <f t="shared" ca="1" si="121"/>
        <v>#VALUE!</v>
      </c>
      <c r="ES126" s="301" t="e">
        <f t="shared" ca="1" si="121"/>
        <v>#VALUE!</v>
      </c>
      <c r="ET126" s="301" t="e">
        <f t="shared" ca="1" si="121"/>
        <v>#VALUE!</v>
      </c>
      <c r="EU126" s="301" t="e">
        <f t="shared" ca="1" si="121"/>
        <v>#VALUE!</v>
      </c>
      <c r="EV126" s="301" t="e">
        <f t="shared" ca="1" si="121"/>
        <v>#VALUE!</v>
      </c>
      <c r="EW126" s="301" t="e">
        <f t="shared" ca="1" si="121"/>
        <v>#VALUE!</v>
      </c>
      <c r="EX126" s="301" t="e">
        <f t="shared" ca="1" si="121"/>
        <v>#VALUE!</v>
      </c>
      <c r="EY126" s="301" t="e">
        <f t="shared" ca="1" si="121"/>
        <v>#VALUE!</v>
      </c>
      <c r="EZ126" s="301" t="e">
        <f t="shared" ca="1" si="121"/>
        <v>#VALUE!</v>
      </c>
      <c r="FA126" s="301" t="e">
        <f t="shared" ca="1" si="121"/>
        <v>#VALUE!</v>
      </c>
      <c r="FB126" s="301" t="e">
        <f t="shared" ca="1" si="121"/>
        <v>#VALUE!</v>
      </c>
      <c r="FC126" s="301" t="e">
        <f t="shared" ca="1" si="121"/>
        <v>#VALUE!</v>
      </c>
      <c r="FD126" s="301" t="e">
        <f t="shared" ca="1" si="121"/>
        <v>#VALUE!</v>
      </c>
      <c r="FE126" s="301" t="e">
        <f t="shared" ca="1" si="121"/>
        <v>#VALUE!</v>
      </c>
      <c r="FF126" s="301" t="e">
        <f t="shared" ca="1" si="121"/>
        <v>#VALUE!</v>
      </c>
      <c r="FG126" s="301" t="e">
        <f t="shared" ca="1" si="121"/>
        <v>#VALUE!</v>
      </c>
      <c r="FH126" s="301" t="e">
        <f t="shared" ca="1" si="121"/>
        <v>#VALUE!</v>
      </c>
      <c r="FI126" s="301" t="e">
        <f t="shared" ca="1" si="121"/>
        <v>#VALUE!</v>
      </c>
      <c r="FJ126" s="301" t="e">
        <f t="shared" ca="1" si="121"/>
        <v>#VALUE!</v>
      </c>
      <c r="FK126" s="301" t="e">
        <f t="shared" ca="1" si="121"/>
        <v>#VALUE!</v>
      </c>
      <c r="FL126" s="301" t="e">
        <f t="shared" ca="1" si="121"/>
        <v>#VALUE!</v>
      </c>
      <c r="FM126" s="301" t="e">
        <f t="shared" ca="1" si="121"/>
        <v>#VALUE!</v>
      </c>
      <c r="FN126" s="301" t="e">
        <f t="shared" ca="1" si="121"/>
        <v>#VALUE!</v>
      </c>
      <c r="FO126" s="301" t="e">
        <f t="shared" ca="1" si="121"/>
        <v>#VALUE!</v>
      </c>
      <c r="FP126" s="301" t="e">
        <f t="shared" ca="1" si="121"/>
        <v>#VALUE!</v>
      </c>
      <c r="FQ126" s="301" t="e">
        <f t="shared" ca="1" si="121"/>
        <v>#VALUE!</v>
      </c>
      <c r="FR126" s="301" t="e">
        <f t="shared" ca="1" si="121"/>
        <v>#VALUE!</v>
      </c>
      <c r="FS126" s="301" t="e">
        <f t="shared" ca="1" si="121"/>
        <v>#VALUE!</v>
      </c>
      <c r="FT126" s="301" t="e">
        <f t="shared" ca="1" si="121"/>
        <v>#VALUE!</v>
      </c>
      <c r="FU126" s="301" t="e">
        <f t="shared" ca="1" si="121"/>
        <v>#VALUE!</v>
      </c>
      <c r="FV126" s="301" t="e">
        <f t="shared" ca="1" si="121"/>
        <v>#VALUE!</v>
      </c>
      <c r="FW126" s="301" t="e">
        <f t="shared" ca="1" si="121"/>
        <v>#VALUE!</v>
      </c>
      <c r="FX126" s="301" t="e">
        <f t="shared" ca="1" si="121"/>
        <v>#VALUE!</v>
      </c>
      <c r="FY126" s="301" t="e">
        <f t="shared" ca="1" si="121"/>
        <v>#VALUE!</v>
      </c>
      <c r="FZ126" s="301" t="e">
        <f t="shared" ca="1" si="121"/>
        <v>#VALUE!</v>
      </c>
      <c r="GA126" s="301" t="e">
        <f t="shared" ca="1" si="121"/>
        <v>#VALUE!</v>
      </c>
      <c r="GB126" s="301" t="e">
        <f t="shared" ca="1" si="121"/>
        <v>#VALUE!</v>
      </c>
      <c r="GC126" s="301" t="e">
        <f t="shared" ca="1" si="121"/>
        <v>#VALUE!</v>
      </c>
      <c r="GD126" s="301" t="e">
        <f t="shared" ca="1" si="121"/>
        <v>#VALUE!</v>
      </c>
      <c r="GE126" s="301" t="e">
        <f t="shared" ca="1" si="121"/>
        <v>#VALUE!</v>
      </c>
      <c r="GF126" s="301" t="e">
        <f t="shared" ca="1" si="121"/>
        <v>#VALUE!</v>
      </c>
      <c r="GG126" s="301" t="e">
        <f t="shared" ca="1" si="121"/>
        <v>#VALUE!</v>
      </c>
      <c r="GH126" s="301" t="e">
        <f t="shared" ca="1" si="121"/>
        <v>#VALUE!</v>
      </c>
      <c r="GI126" s="301" t="e">
        <f t="shared" ca="1" si="121"/>
        <v>#VALUE!</v>
      </c>
      <c r="GJ126" s="301" t="e">
        <f t="shared" ca="1" si="121"/>
        <v>#VALUE!</v>
      </c>
      <c r="GK126" s="301" t="e">
        <f t="shared" ca="1" si="121"/>
        <v>#VALUE!</v>
      </c>
      <c r="GL126" s="301" t="e">
        <f t="shared" ca="1" si="121"/>
        <v>#VALUE!</v>
      </c>
      <c r="GM126" s="301" t="e">
        <f t="shared" ca="1" si="121"/>
        <v>#VALUE!</v>
      </c>
      <c r="GN126" s="301" t="e">
        <f t="shared" ca="1" si="121"/>
        <v>#VALUE!</v>
      </c>
      <c r="GO126" s="301" t="e">
        <f t="shared" ca="1" si="121"/>
        <v>#VALUE!</v>
      </c>
      <c r="GP126" s="301" t="e">
        <f t="shared" ca="1" si="121"/>
        <v>#VALUE!</v>
      </c>
      <c r="GQ126" s="301" t="e">
        <f t="shared" ca="1" si="121"/>
        <v>#VALUE!</v>
      </c>
      <c r="GR126" s="301" t="e">
        <f t="shared" ca="1" si="121"/>
        <v>#VALUE!</v>
      </c>
      <c r="GS126" s="301" t="e">
        <f t="shared" ca="1" si="121"/>
        <v>#VALUE!</v>
      </c>
      <c r="GT126" s="301" t="e">
        <f t="shared" ca="1" si="121"/>
        <v>#VALUE!</v>
      </c>
      <c r="GU126" s="301" t="e">
        <f t="shared" ca="1" si="121"/>
        <v>#VALUE!</v>
      </c>
      <c r="GV126" s="301" t="e">
        <f t="shared" ca="1" si="121"/>
        <v>#VALUE!</v>
      </c>
      <c r="GW126" s="301" t="e">
        <f t="shared" ca="1" si="121"/>
        <v>#VALUE!</v>
      </c>
      <c r="GX126" s="301" t="e">
        <f t="shared" ca="1" si="121"/>
        <v>#VALUE!</v>
      </c>
      <c r="GY126" s="301" t="e">
        <f t="shared" ca="1" si="121"/>
        <v>#VALUE!</v>
      </c>
      <c r="GZ126" s="301" t="e">
        <f t="shared" ca="1" si="121"/>
        <v>#VALUE!</v>
      </c>
      <c r="HA126" s="301" t="e">
        <f t="shared" ca="1" si="121"/>
        <v>#VALUE!</v>
      </c>
      <c r="HB126" s="301" t="e">
        <f t="shared" ca="1" si="121"/>
        <v>#VALUE!</v>
      </c>
      <c r="HC126" s="301" t="e">
        <f t="shared" ca="1" si="121"/>
        <v>#VALUE!</v>
      </c>
      <c r="HD126" s="301" t="e">
        <f t="shared" ca="1" si="121"/>
        <v>#VALUE!</v>
      </c>
      <c r="HE126" s="301" t="e">
        <f t="shared" ca="1" si="121"/>
        <v>#VALUE!</v>
      </c>
      <c r="HF126" s="301" t="e">
        <f t="shared" ca="1" si="121"/>
        <v>#VALUE!</v>
      </c>
      <c r="HG126" s="301" t="e">
        <f t="shared" ca="1" si="121"/>
        <v>#VALUE!</v>
      </c>
      <c r="HH126" s="301" t="e">
        <f t="shared" ca="1" si="121"/>
        <v>#VALUE!</v>
      </c>
      <c r="HI126" s="301" t="e">
        <f t="shared" ca="1" si="121"/>
        <v>#VALUE!</v>
      </c>
      <c r="HJ126" s="301" t="e">
        <f t="shared" ca="1" si="121"/>
        <v>#VALUE!</v>
      </c>
      <c r="HK126" s="301" t="e">
        <f t="shared" ca="1" si="121"/>
        <v>#VALUE!</v>
      </c>
      <c r="HL126" s="301" t="e">
        <f t="shared" ca="1" si="121"/>
        <v>#VALUE!</v>
      </c>
      <c r="HM126" s="301" t="e">
        <f t="shared" ca="1" si="121"/>
        <v>#VALUE!</v>
      </c>
      <c r="HN126" s="301" t="e">
        <f t="shared" ca="1" si="121"/>
        <v>#VALUE!</v>
      </c>
      <c r="HO126" s="301" t="e">
        <f t="shared" ca="1" si="121"/>
        <v>#VALUE!</v>
      </c>
      <c r="HP126" s="301" t="e">
        <f t="shared" ca="1" si="121"/>
        <v>#VALUE!</v>
      </c>
      <c r="HQ126" s="301" t="e">
        <f t="shared" ca="1" si="121"/>
        <v>#VALUE!</v>
      </c>
      <c r="HR126" s="301" t="e">
        <f t="shared" ca="1" si="121"/>
        <v>#VALUE!</v>
      </c>
      <c r="HS126" s="301" t="e">
        <f t="shared" ca="1" si="121"/>
        <v>#VALUE!</v>
      </c>
      <c r="HT126" s="301" t="e">
        <f t="shared" ca="1" si="121"/>
        <v>#VALUE!</v>
      </c>
      <c r="HU126" s="301" t="e">
        <f t="shared" ca="1" si="121"/>
        <v>#VALUE!</v>
      </c>
      <c r="HV126" s="301" t="e">
        <f t="shared" ca="1" si="121"/>
        <v>#VALUE!</v>
      </c>
      <c r="HW126" s="301" t="e">
        <f t="shared" ca="1" si="121"/>
        <v>#VALUE!</v>
      </c>
      <c r="HX126" s="301" t="e">
        <f t="shared" ca="1" si="121"/>
        <v>#VALUE!</v>
      </c>
      <c r="HY126" s="301" t="e">
        <f t="shared" ca="1" si="121"/>
        <v>#VALUE!</v>
      </c>
      <c r="HZ126" s="301" t="e">
        <f t="shared" ca="1" si="121"/>
        <v>#VALUE!</v>
      </c>
      <c r="IA126" s="301" t="e">
        <f t="shared" ca="1" si="121"/>
        <v>#VALUE!</v>
      </c>
      <c r="IB126" s="301" t="e">
        <f t="shared" ca="1" si="121"/>
        <v>#VALUE!</v>
      </c>
      <c r="IC126" s="301" t="e">
        <f t="shared" ca="1" si="121"/>
        <v>#VALUE!</v>
      </c>
      <c r="ID126" s="301" t="e">
        <f t="shared" ca="1" si="121"/>
        <v>#VALUE!</v>
      </c>
      <c r="IE126" s="301" t="e">
        <f t="shared" ca="1" si="121"/>
        <v>#VALUE!</v>
      </c>
      <c r="IF126" s="301" t="e">
        <f t="shared" ca="1" si="121"/>
        <v>#VALUE!</v>
      </c>
      <c r="IG126" s="301" t="e">
        <f t="shared" ca="1" si="121"/>
        <v>#VALUE!</v>
      </c>
      <c r="IH126" s="301" t="e">
        <f t="shared" ca="1" si="121"/>
        <v>#VALUE!</v>
      </c>
      <c r="II126" s="301" t="e">
        <f t="shared" ca="1" si="121"/>
        <v>#VALUE!</v>
      </c>
      <c r="IJ126" s="301" t="e">
        <f t="shared" ca="1" si="121"/>
        <v>#VALUE!</v>
      </c>
      <c r="IK126" s="301" t="e">
        <f t="shared" ca="1" si="121"/>
        <v>#VALUE!</v>
      </c>
      <c r="IL126" s="301" t="e">
        <f t="shared" ca="1" si="121"/>
        <v>#VALUE!</v>
      </c>
      <c r="IM126" s="301" t="e">
        <f t="shared" ca="1" si="121"/>
        <v>#VALUE!</v>
      </c>
      <c r="IN126" s="301" t="e">
        <f t="shared" ca="1" si="121"/>
        <v>#VALUE!</v>
      </c>
      <c r="IO126" s="301" t="e">
        <f t="shared" ca="1" si="121"/>
        <v>#VALUE!</v>
      </c>
      <c r="IP126" s="301" t="e">
        <f t="shared" ca="1" si="121"/>
        <v>#VALUE!</v>
      </c>
      <c r="IQ126" s="301" t="e">
        <f t="shared" ca="1" si="121"/>
        <v>#VALUE!</v>
      </c>
      <c r="IR126" s="301" t="e">
        <f t="shared" ca="1" si="121"/>
        <v>#VALUE!</v>
      </c>
      <c r="IS126" s="301" t="e">
        <f t="shared" ca="1" si="121"/>
        <v>#VALUE!</v>
      </c>
      <c r="IT126" s="301" t="e">
        <f t="shared" ca="1" si="121"/>
        <v>#VALUE!</v>
      </c>
      <c r="IU126" s="301" t="e">
        <f t="shared" ca="1" si="121"/>
        <v>#VALUE!</v>
      </c>
      <c r="IV126" s="301" t="e">
        <f t="shared" ca="1" si="121"/>
        <v>#VALUE!</v>
      </c>
      <c r="IW126" s="301" t="e">
        <f t="shared" ca="1" si="121"/>
        <v>#VALUE!</v>
      </c>
      <c r="IX126" s="301" t="e">
        <f t="shared" ca="1" si="121"/>
        <v>#VALUE!</v>
      </c>
      <c r="IY126" s="301" t="e">
        <f t="shared" ca="1" si="121"/>
        <v>#VALUE!</v>
      </c>
      <c r="IZ126" s="301" t="e">
        <f t="shared" ca="1" si="121"/>
        <v>#VALUE!</v>
      </c>
      <c r="JA126" s="301" t="e">
        <f t="shared" ca="1" si="121"/>
        <v>#VALUE!</v>
      </c>
      <c r="JB126" s="301" t="e">
        <f t="shared" ca="1" si="121"/>
        <v>#VALUE!</v>
      </c>
      <c r="JC126" s="301" t="e">
        <f t="shared" ca="1" si="121"/>
        <v>#VALUE!</v>
      </c>
      <c r="JD126" s="301" t="e">
        <f t="shared" ca="1" si="121"/>
        <v>#VALUE!</v>
      </c>
      <c r="JE126" s="301" t="e">
        <f t="shared" ca="1" si="121"/>
        <v>#VALUE!</v>
      </c>
      <c r="JF126" s="301" t="e">
        <f t="shared" ca="1" si="121"/>
        <v>#VALUE!</v>
      </c>
      <c r="JG126" s="301" t="e">
        <f t="shared" ca="1" si="121"/>
        <v>#VALUE!</v>
      </c>
      <c r="JH126" s="301" t="e">
        <f t="shared" ca="1" si="121"/>
        <v>#VALUE!</v>
      </c>
      <c r="JI126" s="301" t="e">
        <f t="shared" ca="1" si="121"/>
        <v>#VALUE!</v>
      </c>
      <c r="JJ126" s="301" t="e">
        <f t="shared" ca="1" si="121"/>
        <v>#VALUE!</v>
      </c>
      <c r="JK126" s="301" t="e">
        <f t="shared" ca="1" si="121"/>
        <v>#VALUE!</v>
      </c>
      <c r="JL126" s="301" t="e">
        <f t="shared" ca="1" si="121"/>
        <v>#VALUE!</v>
      </c>
      <c r="JM126" s="301" t="e">
        <f t="shared" ca="1" si="121"/>
        <v>#VALUE!</v>
      </c>
      <c r="JN126" s="301" t="e">
        <f t="shared" ca="1" si="121"/>
        <v>#VALUE!</v>
      </c>
      <c r="JO126" s="301" t="e">
        <f t="shared" ca="1" si="121"/>
        <v>#VALUE!</v>
      </c>
      <c r="JP126" s="301" t="e">
        <f t="shared" ca="1" si="121"/>
        <v>#VALUE!</v>
      </c>
      <c r="JQ126" s="301" t="e">
        <f t="shared" ca="1" si="121"/>
        <v>#VALUE!</v>
      </c>
      <c r="JR126" s="301" t="e">
        <f t="shared" ca="1" si="121"/>
        <v>#VALUE!</v>
      </c>
      <c r="JS126" s="301" t="e">
        <f t="shared" ca="1" si="121"/>
        <v>#VALUE!</v>
      </c>
      <c r="JT126" s="301" t="e">
        <f t="shared" ca="1" si="121"/>
        <v>#VALUE!</v>
      </c>
      <c r="JU126" s="301" t="e">
        <f t="shared" ca="1" si="121"/>
        <v>#VALUE!</v>
      </c>
      <c r="JV126" s="301" t="e">
        <f t="shared" ca="1" si="121"/>
        <v>#VALUE!</v>
      </c>
      <c r="JW126" s="301" t="e">
        <f t="shared" ca="1" si="121"/>
        <v>#VALUE!</v>
      </c>
      <c r="JX126" s="301" t="e">
        <f t="shared" ca="1" si="121"/>
        <v>#VALUE!</v>
      </c>
      <c r="JY126" s="301" t="e">
        <f t="shared" ca="1" si="121"/>
        <v>#VALUE!</v>
      </c>
      <c r="JZ126" s="301" t="e">
        <f t="shared" ca="1" si="121"/>
        <v>#VALUE!</v>
      </c>
      <c r="KA126" s="301" t="e">
        <f t="shared" ca="1" si="121"/>
        <v>#VALUE!</v>
      </c>
      <c r="KB126" s="301" t="e">
        <f t="shared" ca="1" si="121"/>
        <v>#VALUE!</v>
      </c>
      <c r="KC126" s="301" t="e">
        <f t="shared" ca="1" si="121"/>
        <v>#VALUE!</v>
      </c>
      <c r="KD126" s="301" t="e">
        <f t="shared" ca="1" si="121"/>
        <v>#VALUE!</v>
      </c>
      <c r="KE126" s="301" t="e">
        <f t="shared" ca="1" si="121"/>
        <v>#VALUE!</v>
      </c>
      <c r="KF126" s="301" t="e">
        <f t="shared" ca="1" si="121"/>
        <v>#VALUE!</v>
      </c>
      <c r="KG126" s="301" t="e">
        <f t="shared" ca="1" si="121"/>
        <v>#VALUE!</v>
      </c>
      <c r="KH126" s="301" t="e">
        <f t="shared" ca="1" si="121"/>
        <v>#VALUE!</v>
      </c>
      <c r="KI126" s="301" t="e">
        <f t="shared" ca="1" si="121"/>
        <v>#VALUE!</v>
      </c>
      <c r="KJ126" s="301" t="e">
        <f t="shared" ca="1" si="121"/>
        <v>#VALUE!</v>
      </c>
      <c r="KK126" s="301" t="e">
        <f t="shared" ca="1" si="121"/>
        <v>#VALUE!</v>
      </c>
      <c r="KL126" s="301" t="e">
        <f t="shared" ca="1" si="121"/>
        <v>#VALUE!</v>
      </c>
      <c r="KM126" s="301" t="e">
        <f t="shared" ca="1" si="121"/>
        <v>#VALUE!</v>
      </c>
      <c r="KN126" s="301" t="e">
        <f t="shared" ca="1" si="121"/>
        <v>#VALUE!</v>
      </c>
      <c r="KO126" s="301" t="e">
        <f t="shared" ca="1" si="121"/>
        <v>#VALUE!</v>
      </c>
      <c r="KP126" s="301" t="e">
        <f t="shared" ca="1" si="121"/>
        <v>#VALUE!</v>
      </c>
      <c r="KQ126" s="301" t="e">
        <f t="shared" ca="1" si="121"/>
        <v>#VALUE!</v>
      </c>
      <c r="KR126" s="301" t="e">
        <f t="shared" ca="1" si="121"/>
        <v>#VALUE!</v>
      </c>
      <c r="KS126" s="301" t="e">
        <f t="shared" ca="1" si="121"/>
        <v>#VALUE!</v>
      </c>
      <c r="KT126" s="301" t="e">
        <f t="shared" ca="1" si="121"/>
        <v>#VALUE!</v>
      </c>
      <c r="KU126" s="301" t="e">
        <f t="shared" ca="1" si="121"/>
        <v>#VALUE!</v>
      </c>
      <c r="KV126" s="301" t="e">
        <f t="shared" ca="1" si="121"/>
        <v>#VALUE!</v>
      </c>
      <c r="KW126" s="301" t="e">
        <f t="shared" ca="1" si="121"/>
        <v>#VALUE!</v>
      </c>
      <c r="KX126" s="301" t="e">
        <f t="shared" ca="1" si="121"/>
        <v>#VALUE!</v>
      </c>
      <c r="KY126" s="301" t="e">
        <f t="shared" ca="1" si="121"/>
        <v>#VALUE!</v>
      </c>
      <c r="KZ126" s="301" t="e">
        <f t="shared" ca="1" si="121"/>
        <v>#VALUE!</v>
      </c>
      <c r="LA126" s="301" t="e">
        <f t="shared" ca="1" si="121"/>
        <v>#VALUE!</v>
      </c>
      <c r="LB126" s="301" t="e">
        <f t="shared" ca="1" si="121"/>
        <v>#VALUE!</v>
      </c>
      <c r="LC126" s="301" t="e">
        <f t="shared" ca="1" si="121"/>
        <v>#VALUE!</v>
      </c>
      <c r="LD126" s="301" t="e">
        <f t="shared" ca="1" si="121"/>
        <v>#VALUE!</v>
      </c>
      <c r="LE126" s="301" t="e">
        <f t="shared" ca="1" si="121"/>
        <v>#VALUE!</v>
      </c>
      <c r="LF126" s="301" t="e">
        <f t="shared" ca="1" si="121"/>
        <v>#VALUE!</v>
      </c>
      <c r="LG126" s="301" t="e">
        <f t="shared" ref="LG126:VA126" ca="1" si="122">IF(LG$106="Turn-based",
IF($A126&lt;LG$109,0,IF(MOD($A126,LG$109)&lt;LG$110,1,0)),
1)*MIN(ROUNDUP(MAX(0,RAND()-(1-LG$107)),0),1)*(IF(LG$108&lt;0,1+LG$108,LG$108))</f>
        <v>#VALUE!</v>
      </c>
      <c r="LH126" s="301" t="e">
        <f t="shared" ca="1" si="122"/>
        <v>#VALUE!</v>
      </c>
      <c r="LI126" s="301" t="e">
        <f t="shared" ca="1" si="122"/>
        <v>#VALUE!</v>
      </c>
      <c r="LJ126" s="301" t="e">
        <f t="shared" ca="1" si="122"/>
        <v>#VALUE!</v>
      </c>
      <c r="LK126" s="301" t="e">
        <f t="shared" ca="1" si="122"/>
        <v>#VALUE!</v>
      </c>
      <c r="LL126" s="301" t="e">
        <f t="shared" ca="1" si="122"/>
        <v>#VALUE!</v>
      </c>
      <c r="LM126" s="301" t="e">
        <f t="shared" ca="1" si="122"/>
        <v>#VALUE!</v>
      </c>
      <c r="LN126" s="301" t="e">
        <f t="shared" ca="1" si="122"/>
        <v>#VALUE!</v>
      </c>
      <c r="LO126" s="301" t="e">
        <f t="shared" ca="1" si="122"/>
        <v>#VALUE!</v>
      </c>
      <c r="LP126" s="301" t="e">
        <f t="shared" ca="1" si="122"/>
        <v>#VALUE!</v>
      </c>
      <c r="LQ126" s="301" t="e">
        <f t="shared" ca="1" si="122"/>
        <v>#VALUE!</v>
      </c>
      <c r="LR126" s="301" t="e">
        <f t="shared" ca="1" si="122"/>
        <v>#VALUE!</v>
      </c>
      <c r="LS126" s="301" t="e">
        <f t="shared" ca="1" si="122"/>
        <v>#VALUE!</v>
      </c>
      <c r="LT126" s="301" t="e">
        <f t="shared" ca="1" si="122"/>
        <v>#VALUE!</v>
      </c>
      <c r="LU126" s="301" t="e">
        <f t="shared" ca="1" si="122"/>
        <v>#VALUE!</v>
      </c>
      <c r="LV126" s="301" t="e">
        <f t="shared" ca="1" si="122"/>
        <v>#VALUE!</v>
      </c>
      <c r="LW126" s="301" t="e">
        <f t="shared" ca="1" si="122"/>
        <v>#VALUE!</v>
      </c>
      <c r="LX126" s="301" t="e">
        <f t="shared" ca="1" si="122"/>
        <v>#VALUE!</v>
      </c>
      <c r="LY126" s="301" t="e">
        <f t="shared" ca="1" si="122"/>
        <v>#VALUE!</v>
      </c>
      <c r="LZ126" s="301" t="e">
        <f t="shared" ca="1" si="122"/>
        <v>#VALUE!</v>
      </c>
      <c r="MA126" s="301" t="e">
        <f t="shared" ca="1" si="122"/>
        <v>#VALUE!</v>
      </c>
      <c r="MB126" s="301" t="e">
        <f t="shared" ca="1" si="122"/>
        <v>#VALUE!</v>
      </c>
      <c r="MC126" s="301" t="e">
        <f t="shared" ca="1" si="122"/>
        <v>#VALUE!</v>
      </c>
      <c r="MD126" s="301" t="e">
        <f t="shared" ca="1" si="122"/>
        <v>#VALUE!</v>
      </c>
      <c r="ME126" s="301" t="e">
        <f t="shared" ca="1" si="122"/>
        <v>#VALUE!</v>
      </c>
      <c r="MF126" s="301" t="e">
        <f t="shared" ca="1" si="122"/>
        <v>#VALUE!</v>
      </c>
      <c r="MG126" s="301" t="e">
        <f t="shared" ca="1" si="122"/>
        <v>#VALUE!</v>
      </c>
      <c r="MH126" s="301" t="e">
        <f t="shared" ca="1" si="122"/>
        <v>#VALUE!</v>
      </c>
      <c r="MI126" s="301" t="e">
        <f t="shared" ca="1" si="122"/>
        <v>#VALUE!</v>
      </c>
      <c r="MJ126" s="301" t="e">
        <f t="shared" ca="1" si="122"/>
        <v>#VALUE!</v>
      </c>
      <c r="MK126" s="301" t="e">
        <f t="shared" ca="1" si="122"/>
        <v>#VALUE!</v>
      </c>
      <c r="ML126" s="301" t="e">
        <f t="shared" ca="1" si="122"/>
        <v>#VALUE!</v>
      </c>
      <c r="MM126" s="301" t="e">
        <f t="shared" ca="1" si="122"/>
        <v>#VALUE!</v>
      </c>
      <c r="MN126" s="301" t="e">
        <f t="shared" ca="1" si="122"/>
        <v>#VALUE!</v>
      </c>
      <c r="MO126" s="301" t="e">
        <f t="shared" ca="1" si="122"/>
        <v>#VALUE!</v>
      </c>
      <c r="MP126" s="301" t="e">
        <f t="shared" ca="1" si="122"/>
        <v>#VALUE!</v>
      </c>
      <c r="MQ126" s="301" t="e">
        <f t="shared" ca="1" si="122"/>
        <v>#VALUE!</v>
      </c>
      <c r="MR126" s="301" t="e">
        <f t="shared" ca="1" si="122"/>
        <v>#VALUE!</v>
      </c>
      <c r="MS126" s="301" t="e">
        <f t="shared" ca="1" si="122"/>
        <v>#VALUE!</v>
      </c>
      <c r="MT126" s="301" t="e">
        <f t="shared" ca="1" si="122"/>
        <v>#VALUE!</v>
      </c>
      <c r="MU126" s="301" t="e">
        <f t="shared" ca="1" si="122"/>
        <v>#VALUE!</v>
      </c>
      <c r="MV126" s="301" t="e">
        <f t="shared" ca="1" si="122"/>
        <v>#VALUE!</v>
      </c>
      <c r="MW126" s="301" t="e">
        <f t="shared" ca="1" si="122"/>
        <v>#VALUE!</v>
      </c>
      <c r="MX126" s="301" t="e">
        <f t="shared" ca="1" si="122"/>
        <v>#VALUE!</v>
      </c>
      <c r="MY126" s="301" t="e">
        <f t="shared" ca="1" si="122"/>
        <v>#VALUE!</v>
      </c>
      <c r="MZ126" s="301" t="e">
        <f t="shared" ca="1" si="122"/>
        <v>#VALUE!</v>
      </c>
      <c r="NA126" s="301" t="e">
        <f t="shared" ca="1" si="122"/>
        <v>#VALUE!</v>
      </c>
      <c r="NB126" s="301" t="e">
        <f t="shared" ca="1" si="122"/>
        <v>#VALUE!</v>
      </c>
      <c r="NC126" s="301" t="e">
        <f t="shared" ca="1" si="122"/>
        <v>#VALUE!</v>
      </c>
      <c r="ND126" s="301" t="e">
        <f t="shared" ca="1" si="122"/>
        <v>#VALUE!</v>
      </c>
      <c r="NE126" s="301" t="e">
        <f t="shared" ca="1" si="122"/>
        <v>#VALUE!</v>
      </c>
      <c r="NF126" s="301" t="e">
        <f t="shared" ca="1" si="122"/>
        <v>#VALUE!</v>
      </c>
      <c r="NG126" s="301" t="e">
        <f t="shared" ca="1" si="122"/>
        <v>#VALUE!</v>
      </c>
      <c r="NH126" s="301" t="e">
        <f t="shared" ca="1" si="122"/>
        <v>#VALUE!</v>
      </c>
      <c r="NI126" s="301" t="e">
        <f t="shared" ca="1" si="122"/>
        <v>#VALUE!</v>
      </c>
      <c r="NJ126" s="301" t="e">
        <f t="shared" ca="1" si="122"/>
        <v>#VALUE!</v>
      </c>
      <c r="NK126" s="301" t="e">
        <f t="shared" ca="1" si="122"/>
        <v>#VALUE!</v>
      </c>
      <c r="NL126" s="301" t="e">
        <f t="shared" ca="1" si="122"/>
        <v>#VALUE!</v>
      </c>
      <c r="NM126" s="301" t="e">
        <f t="shared" ca="1" si="122"/>
        <v>#VALUE!</v>
      </c>
      <c r="NN126" s="301" t="e">
        <f t="shared" ca="1" si="122"/>
        <v>#VALUE!</v>
      </c>
      <c r="NO126" s="301" t="e">
        <f t="shared" ca="1" si="122"/>
        <v>#VALUE!</v>
      </c>
      <c r="NP126" s="301" t="e">
        <f t="shared" ca="1" si="122"/>
        <v>#VALUE!</v>
      </c>
      <c r="NQ126" s="301" t="e">
        <f t="shared" ca="1" si="122"/>
        <v>#VALUE!</v>
      </c>
      <c r="NR126" s="301" t="e">
        <f t="shared" ca="1" si="122"/>
        <v>#VALUE!</v>
      </c>
      <c r="NS126" s="301" t="e">
        <f t="shared" ca="1" si="122"/>
        <v>#VALUE!</v>
      </c>
      <c r="NT126" s="301" t="e">
        <f t="shared" ca="1" si="122"/>
        <v>#VALUE!</v>
      </c>
      <c r="NU126" s="301" t="e">
        <f t="shared" ca="1" si="122"/>
        <v>#VALUE!</v>
      </c>
      <c r="NV126" s="301" t="e">
        <f t="shared" ca="1" si="122"/>
        <v>#VALUE!</v>
      </c>
      <c r="NW126" s="301" t="e">
        <f t="shared" ca="1" si="122"/>
        <v>#VALUE!</v>
      </c>
      <c r="NX126" s="301" t="e">
        <f t="shared" ca="1" si="122"/>
        <v>#VALUE!</v>
      </c>
      <c r="NY126" s="301" t="e">
        <f t="shared" ca="1" si="122"/>
        <v>#VALUE!</v>
      </c>
      <c r="NZ126" s="301" t="e">
        <f t="shared" ca="1" si="122"/>
        <v>#VALUE!</v>
      </c>
      <c r="OA126" s="301" t="e">
        <f t="shared" ca="1" si="122"/>
        <v>#VALUE!</v>
      </c>
      <c r="OB126" s="301" t="e">
        <f t="shared" ca="1" si="122"/>
        <v>#VALUE!</v>
      </c>
      <c r="OC126" s="301" t="e">
        <f t="shared" ca="1" si="122"/>
        <v>#VALUE!</v>
      </c>
      <c r="OD126" s="301" t="e">
        <f t="shared" ca="1" si="122"/>
        <v>#VALUE!</v>
      </c>
      <c r="OE126" s="301" t="e">
        <f t="shared" ca="1" si="122"/>
        <v>#VALUE!</v>
      </c>
      <c r="OF126" s="301" t="e">
        <f t="shared" ca="1" si="122"/>
        <v>#VALUE!</v>
      </c>
      <c r="OG126" s="301" t="e">
        <f t="shared" ca="1" si="122"/>
        <v>#VALUE!</v>
      </c>
      <c r="OH126" s="301" t="e">
        <f t="shared" ca="1" si="122"/>
        <v>#VALUE!</v>
      </c>
      <c r="OI126" s="301" t="e">
        <f t="shared" ca="1" si="122"/>
        <v>#VALUE!</v>
      </c>
      <c r="OJ126" s="301" t="e">
        <f t="shared" ca="1" si="122"/>
        <v>#VALUE!</v>
      </c>
      <c r="OK126" s="301" t="e">
        <f t="shared" ca="1" si="122"/>
        <v>#VALUE!</v>
      </c>
      <c r="OL126" s="301" t="e">
        <f t="shared" ca="1" si="122"/>
        <v>#VALUE!</v>
      </c>
      <c r="OM126" s="301" t="e">
        <f t="shared" ca="1" si="122"/>
        <v>#VALUE!</v>
      </c>
      <c r="ON126" s="301" t="e">
        <f t="shared" ca="1" si="122"/>
        <v>#VALUE!</v>
      </c>
      <c r="OO126" s="301" t="e">
        <f t="shared" ca="1" si="122"/>
        <v>#VALUE!</v>
      </c>
      <c r="OP126" s="301" t="e">
        <f t="shared" ca="1" si="122"/>
        <v>#VALUE!</v>
      </c>
      <c r="OQ126" s="301" t="e">
        <f t="shared" ca="1" si="122"/>
        <v>#VALUE!</v>
      </c>
      <c r="OR126" s="301" t="e">
        <f t="shared" ca="1" si="122"/>
        <v>#VALUE!</v>
      </c>
      <c r="OS126" s="301" t="e">
        <f t="shared" ca="1" si="122"/>
        <v>#VALUE!</v>
      </c>
      <c r="OT126" s="301" t="e">
        <f t="shared" ca="1" si="122"/>
        <v>#VALUE!</v>
      </c>
      <c r="OU126" s="301" t="e">
        <f t="shared" ca="1" si="122"/>
        <v>#VALUE!</v>
      </c>
      <c r="OV126" s="301" t="e">
        <f t="shared" ca="1" si="122"/>
        <v>#VALUE!</v>
      </c>
      <c r="OW126" s="301" t="e">
        <f t="shared" ca="1" si="122"/>
        <v>#VALUE!</v>
      </c>
      <c r="OX126" s="301" t="e">
        <f t="shared" ca="1" si="122"/>
        <v>#VALUE!</v>
      </c>
      <c r="OY126" s="301" t="e">
        <f t="shared" ca="1" si="122"/>
        <v>#VALUE!</v>
      </c>
      <c r="OZ126" s="301" t="e">
        <f t="shared" ca="1" si="122"/>
        <v>#VALUE!</v>
      </c>
      <c r="PA126" s="301" t="e">
        <f t="shared" ca="1" si="122"/>
        <v>#VALUE!</v>
      </c>
      <c r="PB126" s="301" t="e">
        <f t="shared" ca="1" si="122"/>
        <v>#VALUE!</v>
      </c>
      <c r="PC126" s="301" t="e">
        <f t="shared" ca="1" si="122"/>
        <v>#VALUE!</v>
      </c>
      <c r="PD126" s="301" t="e">
        <f t="shared" ca="1" si="122"/>
        <v>#VALUE!</v>
      </c>
      <c r="PE126" s="301" t="e">
        <f t="shared" ca="1" si="122"/>
        <v>#VALUE!</v>
      </c>
      <c r="PF126" s="301" t="e">
        <f t="shared" ca="1" si="122"/>
        <v>#VALUE!</v>
      </c>
      <c r="PG126" s="301" t="e">
        <f t="shared" ca="1" si="122"/>
        <v>#VALUE!</v>
      </c>
      <c r="PH126" s="301" t="e">
        <f t="shared" ca="1" si="122"/>
        <v>#VALUE!</v>
      </c>
      <c r="PI126" s="301" t="e">
        <f t="shared" ca="1" si="122"/>
        <v>#VALUE!</v>
      </c>
      <c r="PJ126" s="301" t="e">
        <f t="shared" ca="1" si="122"/>
        <v>#VALUE!</v>
      </c>
      <c r="PK126" s="301" t="e">
        <f t="shared" ca="1" si="122"/>
        <v>#VALUE!</v>
      </c>
      <c r="PL126" s="301" t="e">
        <f t="shared" ca="1" si="122"/>
        <v>#VALUE!</v>
      </c>
      <c r="PM126" s="301" t="e">
        <f t="shared" ca="1" si="122"/>
        <v>#VALUE!</v>
      </c>
      <c r="PN126" s="301" t="e">
        <f t="shared" ca="1" si="122"/>
        <v>#VALUE!</v>
      </c>
      <c r="PO126" s="301" t="e">
        <f t="shared" ca="1" si="122"/>
        <v>#VALUE!</v>
      </c>
      <c r="PP126" s="301" t="e">
        <f t="shared" ca="1" si="122"/>
        <v>#VALUE!</v>
      </c>
      <c r="PQ126" s="301" t="e">
        <f t="shared" ca="1" si="122"/>
        <v>#VALUE!</v>
      </c>
      <c r="PR126" s="301" t="e">
        <f t="shared" ca="1" si="122"/>
        <v>#VALUE!</v>
      </c>
      <c r="PS126" s="301" t="e">
        <f t="shared" ca="1" si="122"/>
        <v>#VALUE!</v>
      </c>
      <c r="PT126" s="301" t="e">
        <f t="shared" ca="1" si="122"/>
        <v>#VALUE!</v>
      </c>
      <c r="PU126" s="301" t="e">
        <f t="shared" ca="1" si="122"/>
        <v>#VALUE!</v>
      </c>
      <c r="PV126" s="301" t="e">
        <f t="shared" ca="1" si="122"/>
        <v>#VALUE!</v>
      </c>
      <c r="PW126" s="301" t="e">
        <f t="shared" ca="1" si="122"/>
        <v>#VALUE!</v>
      </c>
      <c r="PX126" s="301" t="e">
        <f t="shared" ca="1" si="122"/>
        <v>#VALUE!</v>
      </c>
      <c r="PY126" s="301" t="e">
        <f t="shared" ca="1" si="122"/>
        <v>#VALUE!</v>
      </c>
      <c r="PZ126" s="301" t="e">
        <f t="shared" ca="1" si="122"/>
        <v>#VALUE!</v>
      </c>
      <c r="QA126" s="301" t="e">
        <f t="shared" ca="1" si="122"/>
        <v>#VALUE!</v>
      </c>
      <c r="QB126" s="301" t="e">
        <f t="shared" ca="1" si="122"/>
        <v>#VALUE!</v>
      </c>
      <c r="QC126" s="301" t="e">
        <f t="shared" ca="1" si="122"/>
        <v>#VALUE!</v>
      </c>
      <c r="QD126" s="301" t="e">
        <f t="shared" ca="1" si="122"/>
        <v>#VALUE!</v>
      </c>
      <c r="QE126" s="301" t="e">
        <f t="shared" ca="1" si="122"/>
        <v>#VALUE!</v>
      </c>
      <c r="QF126" s="301" t="e">
        <f t="shared" ca="1" si="122"/>
        <v>#VALUE!</v>
      </c>
      <c r="QG126" s="301" t="e">
        <f t="shared" ca="1" si="122"/>
        <v>#VALUE!</v>
      </c>
      <c r="QH126" s="301" t="e">
        <f t="shared" ca="1" si="122"/>
        <v>#VALUE!</v>
      </c>
      <c r="QI126" s="301" t="e">
        <f t="shared" ca="1" si="122"/>
        <v>#VALUE!</v>
      </c>
      <c r="QJ126" s="301" t="e">
        <f t="shared" ca="1" si="122"/>
        <v>#VALUE!</v>
      </c>
      <c r="QK126" s="301" t="e">
        <f t="shared" ca="1" si="122"/>
        <v>#VALUE!</v>
      </c>
      <c r="QL126" s="301" t="e">
        <f t="shared" ca="1" si="122"/>
        <v>#VALUE!</v>
      </c>
      <c r="QM126" s="301" t="e">
        <f t="shared" ca="1" si="122"/>
        <v>#VALUE!</v>
      </c>
      <c r="QN126" s="301" t="e">
        <f t="shared" ca="1" si="122"/>
        <v>#VALUE!</v>
      </c>
      <c r="QO126" s="301" t="e">
        <f t="shared" ca="1" si="122"/>
        <v>#VALUE!</v>
      </c>
      <c r="QP126" s="301" t="e">
        <f t="shared" ca="1" si="122"/>
        <v>#VALUE!</v>
      </c>
      <c r="QQ126" s="301" t="e">
        <f t="shared" ca="1" si="122"/>
        <v>#VALUE!</v>
      </c>
      <c r="QR126" s="301" t="e">
        <f t="shared" ca="1" si="122"/>
        <v>#VALUE!</v>
      </c>
      <c r="QS126" s="301" t="e">
        <f t="shared" ca="1" si="122"/>
        <v>#VALUE!</v>
      </c>
      <c r="QT126" s="301" t="e">
        <f t="shared" ca="1" si="122"/>
        <v>#VALUE!</v>
      </c>
      <c r="QU126" s="301" t="e">
        <f t="shared" ca="1" si="122"/>
        <v>#VALUE!</v>
      </c>
      <c r="QV126" s="301" t="e">
        <f t="shared" ca="1" si="122"/>
        <v>#VALUE!</v>
      </c>
      <c r="QW126" s="301" t="e">
        <f t="shared" ca="1" si="122"/>
        <v>#VALUE!</v>
      </c>
      <c r="QX126" s="301" t="e">
        <f t="shared" ca="1" si="122"/>
        <v>#VALUE!</v>
      </c>
      <c r="QY126" s="301" t="e">
        <f t="shared" ca="1" si="122"/>
        <v>#VALUE!</v>
      </c>
      <c r="QZ126" s="301" t="e">
        <f t="shared" ca="1" si="122"/>
        <v>#VALUE!</v>
      </c>
      <c r="RA126" s="301" t="e">
        <f t="shared" ca="1" si="122"/>
        <v>#VALUE!</v>
      </c>
      <c r="RB126" s="301" t="e">
        <f t="shared" ca="1" si="122"/>
        <v>#VALUE!</v>
      </c>
      <c r="RC126" s="301" t="e">
        <f t="shared" ca="1" si="122"/>
        <v>#VALUE!</v>
      </c>
      <c r="RD126" s="301" t="e">
        <f t="shared" ca="1" si="122"/>
        <v>#VALUE!</v>
      </c>
      <c r="RE126" s="301" t="e">
        <f t="shared" ca="1" si="122"/>
        <v>#VALUE!</v>
      </c>
      <c r="RF126" s="301" t="e">
        <f t="shared" ca="1" si="122"/>
        <v>#VALUE!</v>
      </c>
      <c r="RG126" s="301" t="e">
        <f t="shared" ca="1" si="122"/>
        <v>#VALUE!</v>
      </c>
      <c r="RH126" s="301" t="e">
        <f t="shared" ca="1" si="122"/>
        <v>#VALUE!</v>
      </c>
      <c r="RI126" s="301" t="e">
        <f t="shared" ca="1" si="122"/>
        <v>#VALUE!</v>
      </c>
      <c r="RJ126" s="301" t="e">
        <f t="shared" ca="1" si="122"/>
        <v>#VALUE!</v>
      </c>
      <c r="RK126" s="301" t="e">
        <f t="shared" ca="1" si="122"/>
        <v>#VALUE!</v>
      </c>
      <c r="RL126" s="301" t="e">
        <f t="shared" ca="1" si="122"/>
        <v>#VALUE!</v>
      </c>
      <c r="RM126" s="301" t="e">
        <f t="shared" ca="1" si="122"/>
        <v>#VALUE!</v>
      </c>
      <c r="RN126" s="301" t="e">
        <f t="shared" ca="1" si="122"/>
        <v>#VALUE!</v>
      </c>
      <c r="RO126" s="301" t="e">
        <f t="shared" ca="1" si="122"/>
        <v>#VALUE!</v>
      </c>
      <c r="RP126" s="301" t="e">
        <f t="shared" ca="1" si="122"/>
        <v>#VALUE!</v>
      </c>
      <c r="RQ126" s="301" t="e">
        <f t="shared" ca="1" si="122"/>
        <v>#VALUE!</v>
      </c>
      <c r="RR126" s="301" t="e">
        <f t="shared" ca="1" si="122"/>
        <v>#VALUE!</v>
      </c>
      <c r="RS126" s="301" t="e">
        <f t="shared" ca="1" si="122"/>
        <v>#VALUE!</v>
      </c>
      <c r="RT126" s="301" t="e">
        <f t="shared" ca="1" si="122"/>
        <v>#VALUE!</v>
      </c>
      <c r="RU126" s="301" t="e">
        <f t="shared" ca="1" si="122"/>
        <v>#VALUE!</v>
      </c>
      <c r="RV126" s="301" t="e">
        <f t="shared" ca="1" si="122"/>
        <v>#VALUE!</v>
      </c>
      <c r="RW126" s="301" t="e">
        <f t="shared" ca="1" si="122"/>
        <v>#VALUE!</v>
      </c>
      <c r="RX126" s="301" t="e">
        <f t="shared" ca="1" si="122"/>
        <v>#VALUE!</v>
      </c>
      <c r="RY126" s="301" t="e">
        <f t="shared" ca="1" si="122"/>
        <v>#VALUE!</v>
      </c>
      <c r="RZ126" s="301" t="e">
        <f t="shared" ca="1" si="122"/>
        <v>#VALUE!</v>
      </c>
      <c r="SA126" s="301" t="e">
        <f t="shared" ca="1" si="122"/>
        <v>#VALUE!</v>
      </c>
      <c r="SB126" s="301" t="e">
        <f t="shared" ca="1" si="122"/>
        <v>#VALUE!</v>
      </c>
      <c r="SC126" s="301" t="e">
        <f t="shared" ca="1" si="122"/>
        <v>#VALUE!</v>
      </c>
      <c r="SD126" s="301" t="e">
        <f t="shared" ca="1" si="122"/>
        <v>#VALUE!</v>
      </c>
      <c r="SE126" s="301" t="e">
        <f t="shared" ca="1" si="122"/>
        <v>#VALUE!</v>
      </c>
      <c r="SF126" s="301" t="e">
        <f t="shared" ca="1" si="122"/>
        <v>#VALUE!</v>
      </c>
      <c r="SG126" s="301" t="e">
        <f t="shared" ca="1" si="122"/>
        <v>#VALUE!</v>
      </c>
      <c r="SH126" s="301" t="e">
        <f t="shared" ca="1" si="122"/>
        <v>#VALUE!</v>
      </c>
      <c r="SI126" s="301" t="e">
        <f t="shared" ca="1" si="122"/>
        <v>#VALUE!</v>
      </c>
      <c r="SJ126" s="301" t="e">
        <f t="shared" ca="1" si="122"/>
        <v>#VALUE!</v>
      </c>
      <c r="SK126" s="301" t="e">
        <f t="shared" ca="1" si="122"/>
        <v>#VALUE!</v>
      </c>
      <c r="SL126" s="301" t="e">
        <f t="shared" ca="1" si="122"/>
        <v>#VALUE!</v>
      </c>
      <c r="SM126" s="301" t="e">
        <f t="shared" ca="1" si="122"/>
        <v>#VALUE!</v>
      </c>
      <c r="SN126" s="301" t="e">
        <f t="shared" ca="1" si="122"/>
        <v>#VALUE!</v>
      </c>
      <c r="SO126" s="301" t="e">
        <f t="shared" ca="1" si="122"/>
        <v>#VALUE!</v>
      </c>
      <c r="SP126" s="301" t="e">
        <f t="shared" ca="1" si="122"/>
        <v>#VALUE!</v>
      </c>
      <c r="SQ126" s="301" t="e">
        <f t="shared" ca="1" si="122"/>
        <v>#VALUE!</v>
      </c>
      <c r="SR126" s="301" t="e">
        <f t="shared" ca="1" si="122"/>
        <v>#VALUE!</v>
      </c>
      <c r="SS126" s="301" t="e">
        <f t="shared" ca="1" si="122"/>
        <v>#VALUE!</v>
      </c>
      <c r="ST126" s="301" t="e">
        <f t="shared" ca="1" si="122"/>
        <v>#VALUE!</v>
      </c>
      <c r="SU126" s="301" t="e">
        <f t="shared" ca="1" si="122"/>
        <v>#VALUE!</v>
      </c>
      <c r="SV126" s="301" t="e">
        <f t="shared" ca="1" si="122"/>
        <v>#VALUE!</v>
      </c>
      <c r="SW126" s="301" t="e">
        <f t="shared" ca="1" si="122"/>
        <v>#VALUE!</v>
      </c>
      <c r="SX126" s="301" t="e">
        <f t="shared" ca="1" si="122"/>
        <v>#VALUE!</v>
      </c>
      <c r="SY126" s="301" t="e">
        <f t="shared" ca="1" si="122"/>
        <v>#VALUE!</v>
      </c>
      <c r="SZ126" s="301" t="e">
        <f t="shared" ca="1" si="122"/>
        <v>#VALUE!</v>
      </c>
      <c r="TA126" s="301" t="e">
        <f t="shared" ca="1" si="122"/>
        <v>#VALUE!</v>
      </c>
      <c r="TB126" s="301" t="e">
        <f t="shared" ca="1" si="122"/>
        <v>#VALUE!</v>
      </c>
      <c r="TC126" s="301" t="e">
        <f t="shared" ca="1" si="122"/>
        <v>#VALUE!</v>
      </c>
      <c r="TD126" s="301" t="e">
        <f t="shared" ca="1" si="122"/>
        <v>#VALUE!</v>
      </c>
      <c r="TE126" s="301" t="e">
        <f t="shared" ca="1" si="122"/>
        <v>#VALUE!</v>
      </c>
      <c r="TF126" s="301" t="e">
        <f t="shared" ca="1" si="122"/>
        <v>#VALUE!</v>
      </c>
      <c r="TG126" s="301" t="e">
        <f t="shared" ca="1" si="122"/>
        <v>#VALUE!</v>
      </c>
      <c r="TH126" s="301" t="e">
        <f t="shared" ca="1" si="122"/>
        <v>#VALUE!</v>
      </c>
      <c r="TI126" s="301" t="e">
        <f t="shared" ca="1" si="122"/>
        <v>#VALUE!</v>
      </c>
      <c r="TJ126" s="301" t="e">
        <f t="shared" ca="1" si="122"/>
        <v>#VALUE!</v>
      </c>
      <c r="TK126" s="301" t="e">
        <f t="shared" ca="1" si="122"/>
        <v>#VALUE!</v>
      </c>
      <c r="TL126" s="301" t="e">
        <f t="shared" ca="1" si="122"/>
        <v>#VALUE!</v>
      </c>
      <c r="TM126" s="301" t="e">
        <f t="shared" ca="1" si="122"/>
        <v>#VALUE!</v>
      </c>
      <c r="TN126" s="301" t="e">
        <f t="shared" ca="1" si="122"/>
        <v>#VALUE!</v>
      </c>
      <c r="TO126" s="301" t="e">
        <f t="shared" ca="1" si="122"/>
        <v>#VALUE!</v>
      </c>
      <c r="TP126" s="301" t="e">
        <f t="shared" ca="1" si="122"/>
        <v>#VALUE!</v>
      </c>
      <c r="TQ126" s="301" t="e">
        <f t="shared" ca="1" si="122"/>
        <v>#VALUE!</v>
      </c>
      <c r="TR126" s="301" t="e">
        <f t="shared" ca="1" si="122"/>
        <v>#VALUE!</v>
      </c>
      <c r="TS126" s="301" t="e">
        <f t="shared" ca="1" si="122"/>
        <v>#VALUE!</v>
      </c>
      <c r="TT126" s="301" t="e">
        <f t="shared" ca="1" si="122"/>
        <v>#VALUE!</v>
      </c>
      <c r="TU126" s="301" t="e">
        <f t="shared" ca="1" si="122"/>
        <v>#VALUE!</v>
      </c>
      <c r="TV126" s="301" t="e">
        <f t="shared" ca="1" si="122"/>
        <v>#VALUE!</v>
      </c>
      <c r="TW126" s="301" t="e">
        <f t="shared" ca="1" si="122"/>
        <v>#VALUE!</v>
      </c>
      <c r="TX126" s="301" t="e">
        <f t="shared" ca="1" si="122"/>
        <v>#VALUE!</v>
      </c>
      <c r="TY126" s="301" t="e">
        <f t="shared" ca="1" si="122"/>
        <v>#VALUE!</v>
      </c>
      <c r="TZ126" s="301" t="e">
        <f t="shared" ca="1" si="122"/>
        <v>#VALUE!</v>
      </c>
      <c r="UA126" s="301" t="e">
        <f t="shared" ca="1" si="122"/>
        <v>#VALUE!</v>
      </c>
      <c r="UB126" s="301" t="e">
        <f t="shared" ca="1" si="122"/>
        <v>#VALUE!</v>
      </c>
      <c r="UC126" s="301" t="e">
        <f t="shared" ca="1" si="122"/>
        <v>#VALUE!</v>
      </c>
      <c r="UD126" s="301" t="e">
        <f t="shared" ca="1" si="122"/>
        <v>#VALUE!</v>
      </c>
      <c r="UE126" s="301" t="e">
        <f t="shared" ca="1" si="122"/>
        <v>#VALUE!</v>
      </c>
      <c r="UF126" s="301" t="e">
        <f t="shared" ca="1" si="122"/>
        <v>#VALUE!</v>
      </c>
      <c r="UG126" s="301" t="e">
        <f t="shared" ca="1" si="122"/>
        <v>#VALUE!</v>
      </c>
      <c r="UH126" s="301" t="e">
        <f t="shared" ca="1" si="122"/>
        <v>#VALUE!</v>
      </c>
      <c r="UI126" s="301" t="e">
        <f t="shared" ca="1" si="122"/>
        <v>#VALUE!</v>
      </c>
      <c r="UJ126" s="301" t="e">
        <f t="shared" ca="1" si="122"/>
        <v>#VALUE!</v>
      </c>
      <c r="UK126" s="301" t="e">
        <f t="shared" ca="1" si="122"/>
        <v>#VALUE!</v>
      </c>
      <c r="UL126" s="301" t="e">
        <f t="shared" ca="1" si="122"/>
        <v>#VALUE!</v>
      </c>
      <c r="UM126" s="301" t="e">
        <f t="shared" ca="1" si="122"/>
        <v>#VALUE!</v>
      </c>
      <c r="UN126" s="301" t="e">
        <f t="shared" ca="1" si="122"/>
        <v>#VALUE!</v>
      </c>
      <c r="UO126" s="301" t="e">
        <f t="shared" ca="1" si="122"/>
        <v>#VALUE!</v>
      </c>
      <c r="UP126" s="301" t="e">
        <f t="shared" ca="1" si="122"/>
        <v>#VALUE!</v>
      </c>
      <c r="UQ126" s="301" t="e">
        <f t="shared" ca="1" si="122"/>
        <v>#VALUE!</v>
      </c>
      <c r="UR126" s="301" t="e">
        <f t="shared" ca="1" si="122"/>
        <v>#VALUE!</v>
      </c>
      <c r="US126" s="301" t="e">
        <f t="shared" ca="1" si="122"/>
        <v>#VALUE!</v>
      </c>
      <c r="UT126" s="301" t="e">
        <f t="shared" ca="1" si="122"/>
        <v>#VALUE!</v>
      </c>
      <c r="UU126" s="301" t="e">
        <f t="shared" ca="1" si="122"/>
        <v>#VALUE!</v>
      </c>
      <c r="UV126" s="301" t="e">
        <f t="shared" ca="1" si="122"/>
        <v>#VALUE!</v>
      </c>
      <c r="UW126" s="301">
        <f t="shared" ca="1" si="122"/>
        <v>0</v>
      </c>
      <c r="UX126" s="301">
        <f t="shared" ca="1" si="122"/>
        <v>0</v>
      </c>
      <c r="UY126" s="301">
        <f t="shared" ca="1" si="122"/>
        <v>0</v>
      </c>
      <c r="UZ126" s="301">
        <f t="shared" ca="1" si="122"/>
        <v>0</v>
      </c>
      <c r="VA126" s="301">
        <f t="shared" ca="1" si="122"/>
        <v>0</v>
      </c>
      <c r="VB126" s="301">
        <f t="shared" ref="VB126:WB126" ca="1" si="123">IF(VB$106="Turn-based",
IF($A126&lt;VB$109,0,IF(MOD($A126,VB$109)&lt;VB$110,1,0)),
1)*MIN(ROUNDUP(MAX(0,RAND()-(1-VB$107)),0),1)*(IF(VB$108&lt;0,1+VB$108,VB$108))</f>
        <v>0</v>
      </c>
      <c r="VC126" s="301">
        <f t="shared" ca="1" si="123"/>
        <v>0</v>
      </c>
      <c r="VD126" s="301">
        <f t="shared" ca="1" si="123"/>
        <v>0</v>
      </c>
      <c r="VE126" s="301">
        <f t="shared" ca="1" si="123"/>
        <v>0</v>
      </c>
      <c r="VF126" s="301">
        <f t="shared" ca="1" si="123"/>
        <v>0</v>
      </c>
      <c r="VG126" s="301">
        <f t="shared" ca="1" si="123"/>
        <v>0</v>
      </c>
      <c r="VH126" s="301">
        <f t="shared" ca="1" si="123"/>
        <v>0</v>
      </c>
      <c r="VI126" s="301">
        <f t="shared" ca="1" si="123"/>
        <v>0</v>
      </c>
      <c r="VJ126" s="301">
        <f t="shared" ca="1" si="123"/>
        <v>0</v>
      </c>
      <c r="VK126" s="301">
        <f t="shared" ca="1" si="123"/>
        <v>0</v>
      </c>
      <c r="VL126" s="301">
        <f t="shared" ca="1" si="123"/>
        <v>0</v>
      </c>
      <c r="VM126" s="301">
        <f t="shared" ca="1" si="123"/>
        <v>0</v>
      </c>
      <c r="VN126" s="301">
        <f t="shared" ca="1" si="123"/>
        <v>0</v>
      </c>
      <c r="VO126" s="301">
        <f t="shared" ca="1" si="123"/>
        <v>0</v>
      </c>
      <c r="VP126" s="301">
        <f t="shared" ca="1" si="123"/>
        <v>0</v>
      </c>
      <c r="VQ126" s="301">
        <f t="shared" ca="1" si="123"/>
        <v>0</v>
      </c>
      <c r="VR126" s="301">
        <f t="shared" ca="1" si="123"/>
        <v>0</v>
      </c>
      <c r="VS126" s="301">
        <f t="shared" ca="1" si="123"/>
        <v>0</v>
      </c>
      <c r="VT126" s="301">
        <f t="shared" ca="1" si="123"/>
        <v>0</v>
      </c>
      <c r="VU126" s="301">
        <f t="shared" ca="1" si="123"/>
        <v>0</v>
      </c>
      <c r="VV126" s="301">
        <f t="shared" ca="1" si="123"/>
        <v>0</v>
      </c>
      <c r="VW126" s="301">
        <f t="shared" ca="1" si="123"/>
        <v>0</v>
      </c>
      <c r="VX126" s="301">
        <f t="shared" ca="1" si="123"/>
        <v>0</v>
      </c>
      <c r="VY126" s="301">
        <f t="shared" ca="1" si="123"/>
        <v>0</v>
      </c>
      <c r="VZ126" s="301">
        <f t="shared" ca="1" si="123"/>
        <v>0</v>
      </c>
      <c r="WA126" s="301">
        <f t="shared" ca="1" si="123"/>
        <v>0</v>
      </c>
      <c r="WB126" s="301">
        <f t="shared" ca="1" si="123"/>
        <v>0</v>
      </c>
    </row>
    <row r="127" spans="1:600" ht="12.75" x14ac:dyDescent="0.2">
      <c r="A127" s="286">
        <f t="shared" si="78"/>
        <v>11</v>
      </c>
      <c r="B127" s="287" t="e">
        <f t="shared" ref="B127:D127" ca="1" si="124">MAX(0,B126+E126)</f>
        <v>#VALUE!</v>
      </c>
      <c r="C127" s="287" t="e">
        <f t="shared" ca="1" si="124"/>
        <v>#VALUE!</v>
      </c>
      <c r="D127" s="287" t="e">
        <f t="shared" ca="1" si="124"/>
        <v>#VALUE!</v>
      </c>
      <c r="E127" s="288" t="e">
        <f t="shared" ca="1" si="50"/>
        <v>#VALUE!</v>
      </c>
      <c r="F127" s="289" t="e">
        <f t="shared" ca="1" si="51"/>
        <v>#VALUE!</v>
      </c>
      <c r="G127" s="290" t="e">
        <f t="shared" ca="1" si="52"/>
        <v>#VALUE!</v>
      </c>
      <c r="H127" s="2"/>
      <c r="I127" s="291" t="e">
        <f t="shared" ref="I127:K127" ca="1" si="125">MAX(0,I126+L126)</f>
        <v>#VALUE!</v>
      </c>
      <c r="J127" s="291">
        <f t="shared" si="125"/>
        <v>0</v>
      </c>
      <c r="K127" s="291" t="e">
        <f t="shared" ca="1" si="125"/>
        <v>#VALUE!</v>
      </c>
      <c r="L127" s="288" t="e">
        <f t="shared" ca="1" si="54"/>
        <v>#VALUE!</v>
      </c>
      <c r="M127" s="289">
        <f t="shared" si="55"/>
        <v>0</v>
      </c>
      <c r="N127" s="290" t="e">
        <f t="shared" ca="1" si="56"/>
        <v>#VALUE!</v>
      </c>
      <c r="P127" s="292" t="e">
        <f t="shared" ca="1" si="57"/>
        <v>#VALUE!</v>
      </c>
      <c r="Q127" s="293" t="e">
        <f t="shared" ca="1" si="58"/>
        <v>#VALUE!</v>
      </c>
      <c r="R127" s="294" t="e">
        <f t="shared" ca="1" si="59"/>
        <v>#VALUE!</v>
      </c>
      <c r="S127" s="295" t="e">
        <f t="shared" ca="1" si="60"/>
        <v>#VALUE!</v>
      </c>
      <c r="T127" s="296" t="e">
        <f t="shared" ca="1" si="61"/>
        <v>#VALUE!</v>
      </c>
      <c r="U127" s="297" t="e">
        <f t="shared" ca="1" si="62"/>
        <v>#VALUE!</v>
      </c>
      <c r="V127" s="298" t="e">
        <f t="shared" ca="1" si="63"/>
        <v>#VALUE!</v>
      </c>
      <c r="W127" s="299" t="e">
        <f t="shared" ca="1" si="64"/>
        <v>#VALUE!</v>
      </c>
      <c r="X127" s="300" t="e">
        <f t="shared" ca="1" si="65"/>
        <v>#VALUE!</v>
      </c>
      <c r="Y127" s="2"/>
      <c r="Z127" s="292" t="e">
        <f t="shared" ca="1" si="66"/>
        <v>#VALUE!</v>
      </c>
      <c r="AA127" s="293" t="e">
        <f t="shared" ca="1" si="67"/>
        <v>#VALUE!</v>
      </c>
      <c r="AB127" s="294" t="e">
        <f t="shared" ca="1" si="68"/>
        <v>#VALUE!</v>
      </c>
      <c r="AC127" s="295">
        <f t="shared" si="69"/>
        <v>0</v>
      </c>
      <c r="AD127" s="296">
        <f t="shared" si="70"/>
        <v>0</v>
      </c>
      <c r="AE127" s="297">
        <f t="shared" si="71"/>
        <v>0</v>
      </c>
      <c r="AF127" s="298" t="e">
        <f t="shared" ca="1" si="72"/>
        <v>#VALUE!</v>
      </c>
      <c r="AG127" s="299" t="e">
        <f t="shared" ca="1" si="73"/>
        <v>#VALUE!</v>
      </c>
      <c r="AH127" s="300" t="e">
        <f t="shared" ca="1" si="74"/>
        <v>#VALUE!</v>
      </c>
      <c r="AJ127" s="301" t="e">
        <f t="array" aca="1" ref="AJ127" ca="1">SUM(
   IF($BL$102:$WB$102="Friend",1,0)*IF($BL$103:$WB$103=AJ$116,1,0)*IF($BL$111:$WB$111=AJ$115,1,0)*IF($BL$116:$WB$116="Geometric",1,0)*$BL$114:$WB$114*(POWER($BL127:$WB127,$BL$112:$WB$112)+IF($BL127:$WB127=0,0,-1))
)
+SUM(
    IF($BL$102:$WB$102="Foe",1,0)*IF($BL$103:$WB$103=AW$116,1,0)*IF($BL$111:$WB$111=AW$115,1,0)*$BL$115:$WB$115*IF($BL$116:$WB$116="Geometric",1,0)*(POWER(1+$BL127:$WB127,$BL$113:$WB$113)+IF($BL127:$WB127=0,0,-1))
)
+SUM(
   IF($BL$102:$WB$102="Friend",1,0)*IF($BL$103:$WB$103=AJ$116,1,0)*IF($BL$111:$WB$111=AJ$115,1,0)*IF($BL$116:$WB$116="Arithmetic",1,0)*$BL$114:$WB$114*$BL127:$WB127*$BL$112:$WB$112)
+SUM(
    IF($BL$102:$WB$102="Foe",1,0)*IF($BL$103:$WB$103=AW$116,1,0)*IF($BL$111:$WB$111=AW$115,1,0)*$BL$115:$WB$115*IF($BL$116:$WB$116="Arithmetic",1,0)*$BL127:$WB127*$BL$113:$WB$113
)</f>
        <v>#VALUE!</v>
      </c>
      <c r="AK127" s="301" t="e">
        <f t="array" aca="1" ref="AK127" ca="1">SUM(
   IF($BL$102:$WB$102="Friend",1,0)*IF($BL$103:$WB$103=AK$116,1,0)*IF($BL$111:$WB$111=AK$115,1,0)*IF($BL$116:$WB$116="Geometric",1,0)*$BL$114:$WB$114*(POWER($BL127:$WB127,$BL$112:$WB$112)+IF($BL127:$WB127=0,0,-1))
)
+SUM(
    IF($BL$102:$WB$102="Foe",1,0)*IF($BL$103:$WB$103=AX$116,1,0)*IF($BL$111:$WB$111=AX$115,1,0)*$BL$115:$WB$115*IF($BL$116:$WB$116="Geometric",1,0)*(POWER(1+$BL127:$WB127,$BL$113:$WB$113)+IF($BL127:$WB127=0,0,-1))
)
+SUM(
   IF($BL$102:$WB$102="Friend",1,0)*IF($BL$103:$WB$103=AK$116,1,0)*IF($BL$111:$WB$111=AK$115,1,0)*IF($BL$116:$WB$116="Arithmetic",1,0)*$BL$114:$WB$114*$BL127:$WB127*$BL$112:$WB$112)
+SUM(
    IF($BL$102:$WB$102="Foe",1,0)*IF($BL$103:$WB$103=AX$116,1,0)*IF($BL$111:$WB$111=AX$115,1,0)*$BL$115:$WB$115*IF($BL$116:$WB$116="Arithmetic",1,0)*$BL127:$WB127*$BL$113:$WB$113
)</f>
        <v>#VALUE!</v>
      </c>
      <c r="AL127" s="301" t="e">
        <f t="array" aca="1" ref="AL127" ca="1">SUM(
   IF($BL$102:$WB$102="Friend",1,0)*IF($BL$103:$WB$103=AL$116,1,0)*IF($BL$111:$WB$111=AL$115,1,0)*IF($BL$116:$WB$116="Geometric",1,0)*$BL$114:$WB$114*(POWER($BL127:$WB127,$BL$112:$WB$112)+IF($BL127:$WB127=0,0,-1))
)
+SUM(
    IF($BL$102:$WB$102="Foe",1,0)*IF($BL$103:$WB$103=AY$116,1,0)*IF($BL$111:$WB$111=AY$115,1,0)*$BL$115:$WB$115*IF($BL$116:$WB$116="Geometric",1,0)*(POWER(1+$BL127:$WB127,$BL$113:$WB$113)+IF($BL127:$WB127=0,0,-1))
)
+SUM(
   IF($BL$102:$WB$102="Friend",1,0)*IF($BL$103:$WB$103=AL$116,1,0)*IF($BL$111:$WB$111=AL$115,1,0)*IF($BL$116:$WB$116="Arithmetic",1,0)*$BL$114:$WB$114*$BL127:$WB127*$BL$112:$WB$112)
+SUM(
    IF($BL$102:$WB$102="Foe",1,0)*IF($BL$103:$WB$103=AY$116,1,0)*IF($BL$111:$WB$111=AY$115,1,0)*$BL$115:$WB$115*IF($BL$116:$WB$116="Arithmetic",1,0)*$BL127:$WB127*$BL$113:$WB$113
)</f>
        <v>#VALUE!</v>
      </c>
      <c r="AM127" s="301" t="e">
        <f t="array" aca="1" ref="AM127" ca="1">SUM(
   IF($BL$102:$WB$102="Friend",1,0)*IF($BL$103:$WB$103=AM$116,1,0)*IF($BL$111:$WB$111=AM$115,1,0)*IF($BL$116:$WB$116="Geometric",1,0)*$BL$114:$WB$114*(POWER($BL127:$WB127,$BL$112:$WB$112)+IF($BL127:$WB127=0,0,-1))
)
+SUM(
    IF($BL$102:$WB$102="Foe",1,0)*IF($BL$103:$WB$103=AZ$116,1,0)*IF($BL$111:$WB$111=AZ$115,1,0)*$BL$115:$WB$115*IF($BL$116:$WB$116="Geometric",1,0)*(POWER(1+$BL127:$WB127,$BL$113:$WB$113)+IF($BL127:$WB127=0,0,-1))
)
+SUM(
   IF($BL$102:$WB$102="Friend",1,0)*IF($BL$103:$WB$103=AM$116,1,0)*IF($BL$111:$WB$111=AM$115,1,0)*IF($BL$116:$WB$116="Arithmetic",1,0)*$BL$114:$WB$114*$BL127:$WB127*$BL$112:$WB$112)
+SUM(
    IF($BL$102:$WB$102="Foe",1,0)*IF($BL$103:$WB$103=AZ$116,1,0)*IF($BL$111:$WB$111=AZ$115,1,0)*$BL$115:$WB$115*IF($BL$116:$WB$116="Arithmetic",1,0)*$BL127:$WB127*$BL$113:$WB$113
)</f>
        <v>#VALUE!</v>
      </c>
      <c r="AN127" s="301" t="e">
        <f t="array" aca="1" ref="AN127" ca="1">SUM(
   IF($BL$102:$WB$102="Friend",1,0)*IF($BL$103:$WB$103=AN$116,1,0)*IF($BL$111:$WB$111=AN$115,1,0)*IF($BL$116:$WB$116="Geometric",1,0)*$BL$114:$WB$114*(POWER($BL127:$WB127,$BL$112:$WB$112)+IF($BL127:$WB127=0,0,-1))
)
+SUM(
    IF($BL$102:$WB$102="Foe",1,0)*IF($BL$103:$WB$103=BA$116,1,0)*IF($BL$111:$WB$111=BA$115,1,0)*$BL$115:$WB$115*IF($BL$116:$WB$116="Geometric",1,0)*(POWER(1+$BL127:$WB127,$BL$113:$WB$113)+IF($BL127:$WB127=0,0,-1))
)
+SUM(
   IF($BL$102:$WB$102="Friend",1,0)*IF($BL$103:$WB$103=AN$116,1,0)*IF($BL$111:$WB$111=AN$115,1,0)*IF($BL$116:$WB$116="Arithmetic",1,0)*$BL$114:$WB$114*$BL127:$WB127*$BL$112:$WB$112)
+SUM(
    IF($BL$102:$WB$102="Foe",1,0)*IF($BL$103:$WB$103=BA$116,1,0)*IF($BL$111:$WB$111=BA$115,1,0)*$BL$115:$WB$115*IF($BL$116:$WB$116="Arithmetic",1,0)*$BL127:$WB127*$BL$113:$WB$113
)</f>
        <v>#VALUE!</v>
      </c>
      <c r="AO127" s="301" t="e">
        <f t="array" aca="1" ref="AO127" ca="1">SUM(
   IF($BL$102:$WB$102="Friend",1,0)*IF($BL$103:$WB$103=AO$116,1,0)*IF($BL$111:$WB$111=AO$115,1,0)*IF($BL$116:$WB$116="Geometric",1,0)*$BL$114:$WB$114*(POWER($BL127:$WB127,$BL$112:$WB$112)+IF($BL127:$WB127=0,0,-1))
)
+SUM(
    IF($BL$102:$WB$102="Foe",1,0)*IF($BL$103:$WB$103=BB$116,1,0)*IF($BL$111:$WB$111=BB$115,1,0)*$BL$115:$WB$115*IF($BL$116:$WB$116="Geometric",1,0)*(POWER(1+$BL127:$WB127,$BL$113:$WB$113)+IF($BL127:$WB127=0,0,-1))
)
+SUM(
   IF($BL$102:$WB$102="Friend",1,0)*IF($BL$103:$WB$103=AO$116,1,0)*IF($BL$111:$WB$111=AO$115,1,0)*IF($BL$116:$WB$116="Arithmetic",1,0)*$BL$114:$WB$114*$BL127:$WB127*$BL$112:$WB$112)
+SUM(
    IF($BL$102:$WB$102="Foe",1,0)*IF($BL$103:$WB$103=BB$116,1,0)*IF($BL$111:$WB$111=BB$115,1,0)*$BL$115:$WB$115*IF($BL$116:$WB$116="Arithmetic",1,0)*$BL127:$WB127*$BL$113:$WB$113
)</f>
        <v>#VALUE!</v>
      </c>
      <c r="AP127" s="301" t="e">
        <f t="array" aca="1" ref="AP127" ca="1">SUM(
   IF($BL$102:$WB$102="Friend",1,0)*IF($BL$103:$WB$103=AP$116,1,0)*IF($BL$111:$WB$111=AP$115,1,0)*IF($BL$116:$WB$116="Geometric",1,0)*$BL$114:$WB$114*(POWER($BL127:$WB127,$BL$112:$WB$112)+IF($BL127:$WB127=0,0,-1))
)
+SUM(
    IF($BL$102:$WB$102="Foe",1,0)*IF($BL$103:$WB$103=BC$116,1,0)*IF($BL$111:$WB$111=BC$115,1,0)*$BL$115:$WB$115*IF($BL$116:$WB$116="Geometric",1,0)*(POWER(1+$BL127:$WB127,$BL$113:$WB$113)+IF($BL127:$WB127=0,0,-1))
)
+SUM(
   IF($BL$102:$WB$102="Friend",1,0)*IF($BL$103:$WB$103=AP$116,1,0)*IF($BL$111:$WB$111=AP$115,1,0)*IF($BL$116:$WB$116="Arithmetic",1,0)*$BL$114:$WB$114*$BL127:$WB127*$BL$112:$WB$112)
+SUM(
    IF($BL$102:$WB$102="Foe",1,0)*IF($BL$103:$WB$103=BC$116,1,0)*IF($BL$111:$WB$111=BC$115,1,0)*$BL$115:$WB$115*IF($BL$116:$WB$116="Arithmetic",1,0)*$BL127:$WB127*$BL$113:$WB$113
)</f>
        <v>#VALUE!</v>
      </c>
      <c r="AQ127" s="301" t="e">
        <f t="array" aca="1" ref="AQ127" ca="1">SUM(
   IF($BL$102:$WB$102="Friend",1,0)*IF($BL$103:$WB$103=AQ$116,1,0)*IF($BL$111:$WB$111=AQ$115,1,0)*IF($BL$116:$WB$116="Geometric",1,0)*$BL$114:$WB$114*(POWER($BL127:$WB127,$BL$112:$WB$112)+IF($BL127:$WB127=0,0,-1))
)
+SUM(
    IF($BL$102:$WB$102="Foe",1,0)*IF($BL$103:$WB$103=BD$116,1,0)*IF($BL$111:$WB$111=BD$115,1,0)*$BL$115:$WB$115*IF($BL$116:$WB$116="Geometric",1,0)*(POWER(1+$BL127:$WB127,$BL$113:$WB$113)+IF($BL127:$WB127=0,0,-1))
)
+SUM(
   IF($BL$102:$WB$102="Friend",1,0)*IF($BL$103:$WB$103=AQ$116,1,0)*IF($BL$111:$WB$111=AQ$115,1,0)*IF($BL$116:$WB$116="Arithmetic",1,0)*$BL$114:$WB$114*$BL127:$WB127*$BL$112:$WB$112)
+SUM(
    IF($BL$102:$WB$102="Foe",1,0)*IF($BL$103:$WB$103=BD$116,1,0)*IF($BL$111:$WB$111=BD$115,1,0)*$BL$115:$WB$115*IF($BL$116:$WB$116="Arithmetic",1,0)*$BL127:$WB127*$BL$113:$WB$113
)</f>
        <v>#VALUE!</v>
      </c>
      <c r="AR127" s="301" t="e">
        <f t="array" aca="1" ref="AR127" ca="1">SUM(
   IF($BL$102:$WB$102="Friend",1,0)*IF($BL$103:$WB$103=AR$116,1,0)*IF($BL$111:$WB$111=AR$115,1,0)*IF($BL$116:$WB$116="Geometric",1,0)*$BL$114:$WB$114*(POWER($BL127:$WB127,$BL$112:$WB$112)+IF($BL127:$WB127=0,0,-1))
)
+SUM(
    IF($BL$102:$WB$102="Foe",1,0)*IF($BL$103:$WB$103=BE$116,1,0)*IF($BL$111:$WB$111=BE$115,1,0)*$BL$115:$WB$115*IF($BL$116:$WB$116="Geometric",1,0)*(POWER(1+$BL127:$WB127,$BL$113:$WB$113)+IF($BL127:$WB127=0,0,-1))
)
+SUM(
   IF($BL$102:$WB$102="Friend",1,0)*IF($BL$103:$WB$103=AR$116,1,0)*IF($BL$111:$WB$111=AR$115,1,0)*IF($BL$116:$WB$116="Arithmetic",1,0)*$BL$114:$WB$114*$BL127:$WB127*$BL$112:$WB$112)
+SUM(
    IF($BL$102:$WB$102="Foe",1,0)*IF($BL$103:$WB$103=BE$116,1,0)*IF($BL$111:$WB$111=BE$115,1,0)*$BL$115:$WB$115*IF($BL$116:$WB$116="Arithmetic",1,0)*$BL127:$WB127*$BL$113:$WB$113
)</f>
        <v>#VALUE!</v>
      </c>
      <c r="AS127" s="301" t="e">
        <f t="array" aca="1" ref="AS127" ca="1">SUM(
   IF($BL$102:$WB$102="Friend",1,0)*IF($BL$103:$WB$103=AS$116,1,0)*IF($BL$111:$WB$111=AS$115,1,0)*IF($BL$116:$WB$116="Geometric",1,0)*$BL$114:$WB$114*(POWER($BL127:$WB127,$BL$112:$WB$112)+IF($BL127:$WB127=0,0,-1))
)
+SUM(
    IF($BL$102:$WB$102="Foe",1,0)*IF($BL$103:$WB$103=BF$116,1,0)*IF($BL$111:$WB$111=BF$115,1,0)*$BL$115:$WB$115*IF($BL$116:$WB$116="Geometric",1,0)*(POWER(1+$BL127:$WB127,$BL$113:$WB$113)+IF($BL127:$WB127=0,0,-1))
)
+SUM(
   IF($BL$102:$WB$102="Friend",1,0)*IF($BL$103:$WB$103=AS$116,1,0)*IF($BL$111:$WB$111=AS$115,1,0)*IF($BL$116:$WB$116="Arithmetic",1,0)*$BL$114:$WB$114*$BL127:$WB127*$BL$112:$WB$112)
+SUM(
    IF($BL$102:$WB$102="Foe",1,0)*IF($BL$103:$WB$103=BF$116,1,0)*IF($BL$111:$WB$111=BF$115,1,0)*$BL$115:$WB$115*IF($BL$116:$WB$116="Arithmetic",1,0)*$BL127:$WB127*$BL$113:$WB$113
)</f>
        <v>#VALUE!</v>
      </c>
      <c r="AT127" s="301" t="e">
        <f t="array" aca="1" ref="AT127" ca="1">SUM(
   IF($BL$102:$WB$102="Friend",1,0)*IF($BL$103:$WB$103=AT$116,1,0)*IF($BL$111:$WB$111=AT$115,1,0)*IF($BL$116:$WB$116="Geometric",1,0)*$BL$114:$WB$114*(POWER($BL127:$WB127,$BL$112:$WB$112)+IF($BL127:$WB127=0,0,-1))
)
+SUM(
    IF($BL$102:$WB$102="Foe",1,0)*IF($BL$103:$WB$103=BG$116,1,0)*IF($BL$111:$WB$111=BG$115,1,0)*$BL$115:$WB$115*IF($BL$116:$WB$116="Geometric",1,0)*(POWER(1+$BL127:$WB127,$BL$113:$WB$113)+IF($BL127:$WB127=0,0,-1))
)
+SUM(
   IF($BL$102:$WB$102="Friend",1,0)*IF($BL$103:$WB$103=AT$116,1,0)*IF($BL$111:$WB$111=AT$115,1,0)*IF($BL$116:$WB$116="Arithmetic",1,0)*$BL$114:$WB$114*$BL127:$WB127*$BL$112:$WB$112)
+SUM(
    IF($BL$102:$WB$102="Foe",1,0)*IF($BL$103:$WB$103=BG$116,1,0)*IF($BL$111:$WB$111=BG$115,1,0)*$BL$115:$WB$115*IF($BL$116:$WB$116="Arithmetic",1,0)*$BL127:$WB127*$BL$113:$WB$113
)</f>
        <v>#VALUE!</v>
      </c>
      <c r="AU127" s="301" t="e">
        <f t="array" aca="1" ref="AU127" ca="1">SUM(
   IF($BL$102:$WB$102="Friend",1,0)*IF($BL$103:$WB$103=AU$116,1,0)*IF($BL$111:$WB$111=AU$115,1,0)*IF($BL$116:$WB$116="Geometric",1,0)*$BL$114:$WB$114*(POWER($BL127:$WB127,$BL$112:$WB$112)+IF($BL127:$WB127=0,0,-1))
)
+SUM(
    IF($BL$102:$WB$102="Foe",1,0)*IF($BL$103:$WB$103=BH$116,1,0)*IF($BL$111:$WB$111=BH$115,1,0)*$BL$115:$WB$115*IF($BL$116:$WB$116="Geometric",1,0)*(POWER(1+$BL127:$WB127,$BL$113:$WB$113)+IF($BL127:$WB127=0,0,-1))
)
+SUM(
   IF($BL$102:$WB$102="Friend",1,0)*IF($BL$103:$WB$103=AU$116,1,0)*IF($BL$111:$WB$111=AU$115,1,0)*IF($BL$116:$WB$116="Arithmetic",1,0)*$BL$114:$WB$114*$BL127:$WB127*$BL$112:$WB$112)
+SUM(
    IF($BL$102:$WB$102="Foe",1,0)*IF($BL$103:$WB$103=BH$116,1,0)*IF($BL$111:$WB$111=BH$115,1,0)*$BL$115:$WB$115*IF($BL$116:$WB$116="Arithmetic",1,0)*$BL127:$WB127*$BL$113:$WB$113
)</f>
        <v>#VALUE!</v>
      </c>
      <c r="AW127" s="301" t="e">
        <f t="array" aca="1" ref="AW127" ca="1">SUM(
   IF($BL$102:$WB$102="Friend",1,0)*IF($BL$103:$WB$103=AW$116,1,0)*IF($BL$111:$WB$111=AW$115,1,0)*$BL$115:$WB$115*IF($BL$116:$WB$116="Geometric",1,0)*(POWER($BL127:$WB127,$BL$113:$WB$113)+IF($BL127:$WB127=0,0,-1)))
+SUM(
    IF($BL$102:$WB$102="Foe",1,0)*IF($BL$103:$WB$103=AW$116,1,0)*IF($BL$111:$WB$111=AW$115,1,0)*$BL$114:$WB$114*IF($BL$116:$WB$116="Geometric",1,0)*(POWER($BL127:$WB127,$BL$112:$WB$112)+IF($BL127:$WB127=0,0,-1)))
+SUM(
   IF($BL$102:$WB$102="Friend",1,0)*IF($BL$103:$WB$103=AW$116,1,0)*IF($BL$111:$WB$111=AW$115,1,0)*$BL$115:$WB$115*IF($BL$116:$WB$116="Arithmetic",1,0)*$BL127:$WB127*$BL$113:$WB$113)
+SUM(
    IF($BL$102:$WB$102="Foe",1,0)*IF($BL$103:$WB$103=AW$116,1,0)*IF($BL$111:$WB$111=AW$115,1,0)*$BL$114:$WB$114*IF($BL$116:$WB$116="Arithmetic",1,0)*$BL127:$WB127*$BL$112:$WB$112)</f>
        <v>#VALUE!</v>
      </c>
      <c r="AX127" s="301" t="e">
        <f t="array" aca="1" ref="AX127" ca="1">SUM(
   IF($BL$102:$WB$102="Friend",1,0)*IF($BL$103:$WB$103=AX$116,1,0)*IF($BL$111:$WB$111=AX$115,1,0)*$BL$115:$WB$115*IF($BL$116:$WB$116="Geometric",1,0)*(POWER($BL127:$WB127,$BL$113:$WB$113)+IF($BL127:$WB127=0,0,-1)))
+SUM(
    IF($BL$102:$WB$102="Foe",1,0)*IF($BL$103:$WB$103=AX$116,1,0)*IF($BL$111:$WB$111=AX$115,1,0)*$BL$114:$WB$114*IF($BL$116:$WB$116="Geometric",1,0)*(POWER($BL127:$WB127,$BL$112:$WB$112)+IF($BL127:$WB127=0,0,-1)))
+SUM(
   IF($BL$102:$WB$102="Friend",1,0)*IF($BL$103:$WB$103=AX$116,1,0)*IF($BL$111:$WB$111=AX$115,1,0)*$BL$115:$WB$115*IF($BL$116:$WB$116="Arithmetic",1,0)*$BL127:$WB127*$BL$113:$WB$113)
+SUM(
    IF($BL$102:$WB$102="Foe",1,0)*IF($BL$103:$WB$103=AX$116,1,0)*IF($BL$111:$WB$111=AX$115,1,0)*$BL$114:$WB$114*IF($BL$116:$WB$116="Arithmetic",1,0)*$BL127:$WB127*$BL$112:$WB$112)</f>
        <v>#VALUE!</v>
      </c>
      <c r="AY127" s="301" t="e">
        <f t="array" aca="1" ref="AY127" ca="1">SUM(
   IF($BL$102:$WB$102="Friend",1,0)*IF($BL$103:$WB$103=AY$116,1,0)*IF($BL$111:$WB$111=AY$115,1,0)*$BL$115:$WB$115*IF($BL$116:$WB$116="Geometric",1,0)*(POWER($BL127:$WB127,$BL$113:$WB$113)+IF($BL127:$WB127=0,0,-1)))
+SUM(
    IF($BL$102:$WB$102="Foe",1,0)*IF($BL$103:$WB$103=AY$116,1,0)*IF($BL$111:$WB$111=AY$115,1,0)*$BL$114:$WB$114*IF($BL$116:$WB$116="Geometric",1,0)*(POWER($BL127:$WB127,$BL$112:$WB$112)+IF($BL127:$WB127=0,0,-1)))
+SUM(
   IF($BL$102:$WB$102="Friend",1,0)*IF($BL$103:$WB$103=AY$116,1,0)*IF($BL$111:$WB$111=AY$115,1,0)*$BL$115:$WB$115*IF($BL$116:$WB$116="Arithmetic",1,0)*$BL127:$WB127*$BL$113:$WB$113)
+SUM(
    IF($BL$102:$WB$102="Foe",1,0)*IF($BL$103:$WB$103=AY$116,1,0)*IF($BL$111:$WB$111=AY$115,1,0)*$BL$114:$WB$114*IF($BL$116:$WB$116="Arithmetic",1,0)*$BL127:$WB127*$BL$112:$WB$112)</f>
        <v>#VALUE!</v>
      </c>
      <c r="AZ127" s="301" t="e">
        <f t="array" aca="1" ref="AZ127" ca="1">SUM(
   IF($BL$102:$WB$102="Friend",1,0)*IF($BL$103:$WB$103=AZ$116,1,0)*IF($BL$111:$WB$111=AZ$115,1,0)*$BL$115:$WB$115*IF($BL$116:$WB$116="Geometric",1,0)*(POWER($BL127:$WB127,$BL$113:$WB$113)+IF($BL127:$WB127=0,0,-1)))
+SUM(
    IF($BL$102:$WB$102="Foe",1,0)*IF($BL$103:$WB$103=AZ$116,1,0)*IF($BL$111:$WB$111=AZ$115,1,0)*$BL$114:$WB$114*IF($BL$116:$WB$116="Geometric",1,0)*(POWER($BL127:$WB127,$BL$112:$WB$112)+IF($BL127:$WB127=0,0,-1)))
+SUM(
   IF($BL$102:$WB$102="Friend",1,0)*IF($BL$103:$WB$103=AZ$116,1,0)*IF($BL$111:$WB$111=AZ$115,1,0)*$BL$115:$WB$115*IF($BL$116:$WB$116="Arithmetic",1,0)*$BL127:$WB127*$BL$113:$WB$113)
+SUM(
    IF($BL$102:$WB$102="Foe",1,0)*IF($BL$103:$WB$103=AZ$116,1,0)*IF($BL$111:$WB$111=AZ$115,1,0)*$BL$114:$WB$114*IF($BL$116:$WB$116="Arithmetic",1,0)*$BL127:$WB127*$BL$112:$WB$112)</f>
        <v>#VALUE!</v>
      </c>
      <c r="BA127" s="301" t="e">
        <f t="array" aca="1" ref="BA127" ca="1">SUM(
   IF($BL$102:$WB$102="Friend",1,0)*IF($BL$103:$WB$103=BA$116,1,0)*IF($BL$111:$WB$111=BA$115,1,0)*$BL$115:$WB$115*IF($BL$116:$WB$116="Geometric",1,0)*(POWER($BL127:$WB127,$BL$113:$WB$113)+IF($BL127:$WB127=0,0,-1)))
+SUM(
    IF($BL$102:$WB$102="Foe",1,0)*IF($BL$103:$WB$103=BA$116,1,0)*IF($BL$111:$WB$111=BA$115,1,0)*$BL$114:$WB$114*IF($BL$116:$WB$116="Geometric",1,0)*(POWER($BL127:$WB127,$BL$112:$WB$112)+IF($BL127:$WB127=0,0,-1)))
+SUM(
   IF($BL$102:$WB$102="Friend",1,0)*IF($BL$103:$WB$103=BA$116,1,0)*IF($BL$111:$WB$111=BA$115,1,0)*$BL$115:$WB$115*IF($BL$116:$WB$116="Arithmetic",1,0)*$BL127:$WB127*$BL$113:$WB$113)
+SUM(
    IF($BL$102:$WB$102="Foe",1,0)*IF($BL$103:$WB$103=BA$116,1,0)*IF($BL$111:$WB$111=BA$115,1,0)*$BL$114:$WB$114*IF($BL$116:$WB$116="Arithmetic",1,0)*$BL127:$WB127*$BL$112:$WB$112)</f>
        <v>#VALUE!</v>
      </c>
      <c r="BB127" s="301" t="e">
        <f t="array" aca="1" ref="BB127" ca="1">SUM(
   IF($BL$102:$WB$102="Friend",1,0)*IF($BL$103:$WB$103=BB$116,1,0)*IF($BL$111:$WB$111=BB$115,1,0)*$BL$115:$WB$115*IF($BL$116:$WB$116="Geometric",1,0)*(POWER($BL127:$WB127,$BL$113:$WB$113)+IF($BL127:$WB127=0,0,-1)))
+SUM(
    IF($BL$102:$WB$102="Foe",1,0)*IF($BL$103:$WB$103=BB$116,1,0)*IF($BL$111:$WB$111=BB$115,1,0)*$BL$114:$WB$114*IF($BL$116:$WB$116="Geometric",1,0)*(POWER($BL127:$WB127,$BL$112:$WB$112)+IF($BL127:$WB127=0,0,-1)))
+SUM(
   IF($BL$102:$WB$102="Friend",1,0)*IF($BL$103:$WB$103=BB$116,1,0)*IF($BL$111:$WB$111=BB$115,1,0)*$BL$115:$WB$115*IF($BL$116:$WB$116="Arithmetic",1,0)*$BL127:$WB127*$BL$113:$WB$113)
+SUM(
    IF($BL$102:$WB$102="Foe",1,0)*IF($BL$103:$WB$103=BB$116,1,0)*IF($BL$111:$WB$111=BB$115,1,0)*$BL$114:$WB$114*IF($BL$116:$WB$116="Arithmetic",1,0)*$BL127:$WB127*$BL$112:$WB$112)</f>
        <v>#VALUE!</v>
      </c>
      <c r="BC127" s="301" t="e">
        <f t="array" aca="1" ref="BC127" ca="1">SUM(
   IF($BL$102:$WB$102="Friend",1,0)*IF($BL$103:$WB$103=BC$116,1,0)*IF($BL$111:$WB$111=BC$115,1,0)*$BL$115:$WB$115*IF($BL$116:$WB$116="Geometric",1,0)*(POWER($BL127:$WB127,$BL$113:$WB$113)+IF($BL127:$WB127=0,0,-1)))
+SUM(
    IF($BL$102:$WB$102="Foe",1,0)*IF($BL$103:$WB$103=BC$116,1,0)*IF($BL$111:$WB$111=BC$115,1,0)*$BL$114:$WB$114*IF($BL$116:$WB$116="Geometric",1,0)*(POWER($BL127:$WB127,$BL$112:$WB$112)+IF($BL127:$WB127=0,0,-1)))
+SUM(
   IF($BL$102:$WB$102="Friend",1,0)*IF($BL$103:$WB$103=BC$116,1,0)*IF($BL$111:$WB$111=BC$115,1,0)*$BL$115:$WB$115*IF($BL$116:$WB$116="Arithmetic",1,0)*$BL127:$WB127*$BL$113:$WB$113)
+SUM(
    IF($BL$102:$WB$102="Foe",1,0)*IF($BL$103:$WB$103=BC$116,1,0)*IF($BL$111:$WB$111=BC$115,1,0)*$BL$114:$WB$114*IF($BL$116:$WB$116="Arithmetic",1,0)*$BL127:$WB127*$BL$112:$WB$112)</f>
        <v>#VALUE!</v>
      </c>
      <c r="BD127" s="301" t="e">
        <f t="array" aca="1" ref="BD127" ca="1">SUM(
   IF($BL$102:$WB$102="Friend",1,0)*IF($BL$103:$WB$103=BD$116,1,0)*IF($BL$111:$WB$111=BD$115,1,0)*$BL$115:$WB$115*IF($BL$116:$WB$116="Geometric",1,0)*(POWER($BL127:$WB127,$BL$113:$WB$113)+IF($BL127:$WB127=0,0,-1)))
+SUM(
    IF($BL$102:$WB$102="Foe",1,0)*IF($BL$103:$WB$103=BD$116,1,0)*IF($BL$111:$WB$111=BD$115,1,0)*$BL$114:$WB$114*IF($BL$116:$WB$116="Geometric",1,0)*(POWER($BL127:$WB127,$BL$112:$WB$112)+IF($BL127:$WB127=0,0,-1)))
+SUM(
   IF($BL$102:$WB$102="Friend",1,0)*IF($BL$103:$WB$103=BD$116,1,0)*IF($BL$111:$WB$111=BD$115,1,0)*$BL$115:$WB$115*IF($BL$116:$WB$116="Arithmetic",1,0)*$BL127:$WB127*$BL$113:$WB$113)
+SUM(
    IF($BL$102:$WB$102="Foe",1,0)*IF($BL$103:$WB$103=BD$116,1,0)*IF($BL$111:$WB$111=BD$115,1,0)*$BL$114:$WB$114*IF($BL$116:$WB$116="Arithmetic",1,0)*$BL127:$WB127*$BL$112:$WB$112)</f>
        <v>#VALUE!</v>
      </c>
      <c r="BE127" s="301" t="e">
        <f t="array" aca="1" ref="BE127" ca="1">SUM(
   IF($BL$102:$WB$102="Friend",1,0)*IF($BL$103:$WB$103=BE$116,1,0)*IF($BL$111:$WB$111=BE$115,1,0)*$BL$115:$WB$115*IF($BL$116:$WB$116="Geometric",1,0)*(POWER($BL127:$WB127,$BL$113:$WB$113)+IF($BL127:$WB127=0,0,-1)))
+SUM(
    IF($BL$102:$WB$102="Foe",1,0)*IF($BL$103:$WB$103=BE$116,1,0)*IF($BL$111:$WB$111=BE$115,1,0)*$BL$114:$WB$114*IF($BL$116:$WB$116="Geometric",1,0)*(POWER($BL127:$WB127,$BL$112:$WB$112)+IF($BL127:$WB127=0,0,-1)))
+SUM(
   IF($BL$102:$WB$102="Friend",1,0)*IF($BL$103:$WB$103=BE$116,1,0)*IF($BL$111:$WB$111=BE$115,1,0)*$BL$115:$WB$115*IF($BL$116:$WB$116="Arithmetic",1,0)*$BL127:$WB127*$BL$113:$WB$113)
+SUM(
    IF($BL$102:$WB$102="Foe",1,0)*IF($BL$103:$WB$103=BE$116,1,0)*IF($BL$111:$WB$111=BE$115,1,0)*$BL$114:$WB$114*IF($BL$116:$WB$116="Arithmetic",1,0)*$BL127:$WB127*$BL$112:$WB$112)</f>
        <v>#VALUE!</v>
      </c>
      <c r="BF127" s="301" t="e">
        <f t="array" aca="1" ref="BF127" ca="1">SUM(
   IF($BL$102:$WB$102="Friend",1,0)*IF($BL$103:$WB$103=BF$116,1,0)*IF($BL$111:$WB$111=BF$115,1,0)*$BL$115:$WB$115*IF($BL$116:$WB$116="Geometric",1,0)*(POWER($BL127:$WB127,$BL$113:$WB$113)+IF($BL127:$WB127=0,0,-1)))
+SUM(
    IF($BL$102:$WB$102="Foe",1,0)*IF($BL$103:$WB$103=BF$116,1,0)*IF($BL$111:$WB$111=BF$115,1,0)*$BL$114:$WB$114*IF($BL$116:$WB$116="Geometric",1,0)*(POWER($BL127:$WB127,$BL$112:$WB$112)+IF($BL127:$WB127=0,0,-1)))
+SUM(
   IF($BL$102:$WB$102="Friend",1,0)*IF($BL$103:$WB$103=BF$116,1,0)*IF($BL$111:$WB$111=BF$115,1,0)*$BL$115:$WB$115*IF($BL$116:$WB$116="Arithmetic",1,0)*$BL127:$WB127*$BL$113:$WB$113)
+SUM(
    IF($BL$102:$WB$102="Foe",1,0)*IF($BL$103:$WB$103=BF$116,1,0)*IF($BL$111:$WB$111=BF$115,1,0)*$BL$114:$WB$114*IF($BL$116:$WB$116="Arithmetic",1,0)*$BL127:$WB127*$BL$112:$WB$112)</f>
        <v>#VALUE!</v>
      </c>
      <c r="BG127" s="301" t="e">
        <f t="array" aca="1" ref="BG127" ca="1">SUM(
   IF($BL$102:$WB$102="Friend",1,0)*IF($BL$103:$WB$103=BG$116,1,0)*IF($BL$111:$WB$111=BG$115,1,0)*$BL$115:$WB$115*IF($BL$116:$WB$116="Geometric",1,0)*(POWER($BL127:$WB127,$BL$113:$WB$113)+IF($BL127:$WB127=0,0,-1)))
+SUM(
    IF($BL$102:$WB$102="Foe",1,0)*IF($BL$103:$WB$103=BG$116,1,0)*IF($BL$111:$WB$111=BG$115,1,0)*$BL$114:$WB$114*IF($BL$116:$WB$116="Geometric",1,0)*(POWER($BL127:$WB127,$BL$112:$WB$112)+IF($BL127:$WB127=0,0,-1)))
+SUM(
   IF($BL$102:$WB$102="Friend",1,0)*IF($BL$103:$WB$103=BG$116,1,0)*IF($BL$111:$WB$111=BG$115,1,0)*$BL$115:$WB$115*IF($BL$116:$WB$116="Arithmetic",1,0)*$BL127:$WB127*$BL$113:$WB$113)
+SUM(
    IF($BL$102:$WB$102="Foe",1,0)*IF($BL$103:$WB$103=BG$116,1,0)*IF($BL$111:$WB$111=BG$115,1,0)*$BL$114:$WB$114*IF($BL$116:$WB$116="Arithmetic",1,0)*$BL127:$WB127*$BL$112:$WB$112)</f>
        <v>#VALUE!</v>
      </c>
      <c r="BH127" s="301" t="e">
        <f t="array" aca="1" ref="BH127" ca="1">SUM(
   IF($BL$102:$WB$102="Friend",1,0)*IF($BL$103:$WB$103=BH$116,1,0)*IF($BL$111:$WB$111=BH$115,1,0)*$BL$115:$WB$115*IF($BL$116:$WB$116="Geometric",1,0)*(POWER($BL127:$WB127,$BL$113:$WB$113)+IF($BL127:$WB127=0,0,-1)))
+SUM(
    IF($BL$102:$WB$102="Foe",1,0)*IF($BL$103:$WB$103=BH$116,1,0)*IF($BL$111:$WB$111=BH$115,1,0)*$BL$114:$WB$114*IF($BL$116:$WB$116="Geometric",1,0)*(POWER($BL127:$WB127,$BL$112:$WB$112)+IF($BL127:$WB127=0,0,-1)))
+SUM(
   IF($BL$102:$WB$102="Friend",1,0)*IF($BL$103:$WB$103=BH$116,1,0)*IF($BL$111:$WB$111=BH$115,1,0)*$BL$115:$WB$115*IF($BL$116:$WB$116="Arithmetic",1,0)*$BL127:$WB127*$BL$113:$WB$113)
+SUM(
    IF($BL$102:$WB$102="Foe",1,0)*IF($BL$103:$WB$103=BH$116,1,0)*IF($BL$111:$WB$111=BH$115,1,0)*$BL$114:$WB$114*IF($BL$116:$WB$116="Arithmetic",1,0)*$BL127:$WB127*$BL$112:$WB$112)</f>
        <v>#VALUE!</v>
      </c>
      <c r="BK127" s="109"/>
      <c r="BL127" s="301" t="e">
        <f t="shared" ref="BL127:LF127" ca="1" si="126">IF(BL$106="Turn-based",
IF($A127&lt;BL$109,0,IF(MOD($A127,BL$109)&lt;BL$110,1,0)),
1)*MIN(ROUNDUP(MAX(0,RAND()-(1-BL$107)),0),1)*(IF(BL$108&lt;0,1+BL$108,BL$108))</f>
        <v>#VALUE!</v>
      </c>
      <c r="BM127" s="301" t="e">
        <f t="shared" ca="1" si="126"/>
        <v>#VALUE!</v>
      </c>
      <c r="BN127" s="301" t="e">
        <f t="shared" ca="1" si="126"/>
        <v>#VALUE!</v>
      </c>
      <c r="BO127" s="301" t="e">
        <f t="shared" ca="1" si="126"/>
        <v>#VALUE!</v>
      </c>
      <c r="BP127" s="301" t="e">
        <f t="shared" ca="1" si="126"/>
        <v>#VALUE!</v>
      </c>
      <c r="BQ127" s="301" t="e">
        <f t="shared" ca="1" si="126"/>
        <v>#VALUE!</v>
      </c>
      <c r="BR127" s="301" t="e">
        <f t="shared" ca="1" si="126"/>
        <v>#VALUE!</v>
      </c>
      <c r="BS127" s="301" t="e">
        <f t="shared" ca="1" si="126"/>
        <v>#VALUE!</v>
      </c>
      <c r="BT127" s="301" t="e">
        <f t="shared" ca="1" si="126"/>
        <v>#VALUE!</v>
      </c>
      <c r="BU127" s="301" t="e">
        <f t="shared" ca="1" si="126"/>
        <v>#VALUE!</v>
      </c>
      <c r="BV127" s="301" t="e">
        <f t="shared" ca="1" si="126"/>
        <v>#VALUE!</v>
      </c>
      <c r="BW127" s="301" t="e">
        <f t="shared" ca="1" si="126"/>
        <v>#VALUE!</v>
      </c>
      <c r="BX127" s="301" t="e">
        <f t="shared" ca="1" si="126"/>
        <v>#VALUE!</v>
      </c>
      <c r="BY127" s="301" t="e">
        <f t="shared" ca="1" si="126"/>
        <v>#VALUE!</v>
      </c>
      <c r="BZ127" s="301" t="e">
        <f t="shared" ca="1" si="126"/>
        <v>#VALUE!</v>
      </c>
      <c r="CA127" s="301" t="e">
        <f t="shared" ca="1" si="126"/>
        <v>#VALUE!</v>
      </c>
      <c r="CB127" s="301" t="e">
        <f t="shared" ca="1" si="126"/>
        <v>#VALUE!</v>
      </c>
      <c r="CC127" s="301" t="e">
        <f t="shared" ca="1" si="126"/>
        <v>#VALUE!</v>
      </c>
      <c r="CD127" s="301" t="e">
        <f t="shared" ca="1" si="126"/>
        <v>#VALUE!</v>
      </c>
      <c r="CE127" s="301" t="e">
        <f t="shared" ca="1" si="126"/>
        <v>#VALUE!</v>
      </c>
      <c r="CF127" s="301" t="e">
        <f t="shared" ca="1" si="126"/>
        <v>#VALUE!</v>
      </c>
      <c r="CG127" s="301" t="e">
        <f t="shared" ca="1" si="126"/>
        <v>#VALUE!</v>
      </c>
      <c r="CH127" s="301" t="e">
        <f t="shared" ca="1" si="126"/>
        <v>#VALUE!</v>
      </c>
      <c r="CI127" s="301" t="e">
        <f t="shared" ca="1" si="126"/>
        <v>#VALUE!</v>
      </c>
      <c r="CJ127" s="301" t="e">
        <f t="shared" ca="1" si="126"/>
        <v>#VALUE!</v>
      </c>
      <c r="CK127" s="301" t="e">
        <f t="shared" ca="1" si="126"/>
        <v>#VALUE!</v>
      </c>
      <c r="CL127" s="301" t="e">
        <f t="shared" ca="1" si="126"/>
        <v>#VALUE!</v>
      </c>
      <c r="CM127" s="301" t="e">
        <f t="shared" ca="1" si="126"/>
        <v>#VALUE!</v>
      </c>
      <c r="CN127" s="301" t="e">
        <f t="shared" ca="1" si="126"/>
        <v>#VALUE!</v>
      </c>
      <c r="CO127" s="301" t="e">
        <f t="shared" ca="1" si="126"/>
        <v>#VALUE!</v>
      </c>
      <c r="CP127" s="301" t="e">
        <f t="shared" ca="1" si="126"/>
        <v>#VALUE!</v>
      </c>
      <c r="CQ127" s="301" t="e">
        <f t="shared" ca="1" si="126"/>
        <v>#VALUE!</v>
      </c>
      <c r="CR127" s="301" t="e">
        <f t="shared" ca="1" si="126"/>
        <v>#VALUE!</v>
      </c>
      <c r="CS127" s="301" t="e">
        <f t="shared" ca="1" si="126"/>
        <v>#VALUE!</v>
      </c>
      <c r="CT127" s="301" t="e">
        <f t="shared" ca="1" si="126"/>
        <v>#VALUE!</v>
      </c>
      <c r="CU127" s="301" t="e">
        <f t="shared" ca="1" si="126"/>
        <v>#VALUE!</v>
      </c>
      <c r="CV127" s="301" t="e">
        <f t="shared" ca="1" si="126"/>
        <v>#VALUE!</v>
      </c>
      <c r="CW127" s="301" t="e">
        <f t="shared" ca="1" si="126"/>
        <v>#VALUE!</v>
      </c>
      <c r="CX127" s="301" t="e">
        <f t="shared" ca="1" si="126"/>
        <v>#VALUE!</v>
      </c>
      <c r="CY127" s="301" t="e">
        <f t="shared" ca="1" si="126"/>
        <v>#VALUE!</v>
      </c>
      <c r="CZ127" s="301" t="e">
        <f t="shared" ca="1" si="126"/>
        <v>#VALUE!</v>
      </c>
      <c r="DA127" s="301" t="e">
        <f t="shared" ca="1" si="126"/>
        <v>#VALUE!</v>
      </c>
      <c r="DB127" s="301" t="e">
        <f t="shared" ca="1" si="126"/>
        <v>#VALUE!</v>
      </c>
      <c r="DC127" s="301" t="e">
        <f t="shared" ca="1" si="126"/>
        <v>#VALUE!</v>
      </c>
      <c r="DD127" s="301" t="e">
        <f t="shared" ca="1" si="126"/>
        <v>#VALUE!</v>
      </c>
      <c r="DE127" s="301" t="e">
        <f t="shared" ca="1" si="126"/>
        <v>#VALUE!</v>
      </c>
      <c r="DF127" s="301" t="e">
        <f t="shared" ca="1" si="126"/>
        <v>#VALUE!</v>
      </c>
      <c r="DG127" s="301" t="e">
        <f t="shared" ca="1" si="126"/>
        <v>#VALUE!</v>
      </c>
      <c r="DH127" s="301" t="e">
        <f t="shared" ca="1" si="126"/>
        <v>#VALUE!</v>
      </c>
      <c r="DI127" s="301" t="e">
        <f t="shared" ca="1" si="126"/>
        <v>#VALUE!</v>
      </c>
      <c r="DJ127" s="301" t="e">
        <f t="shared" ca="1" si="126"/>
        <v>#VALUE!</v>
      </c>
      <c r="DK127" s="301" t="e">
        <f t="shared" ca="1" si="126"/>
        <v>#VALUE!</v>
      </c>
      <c r="DL127" s="301" t="e">
        <f t="shared" ca="1" si="126"/>
        <v>#VALUE!</v>
      </c>
      <c r="DM127" s="301" t="e">
        <f t="shared" ca="1" si="126"/>
        <v>#VALUE!</v>
      </c>
      <c r="DN127" s="301" t="e">
        <f t="shared" ca="1" si="126"/>
        <v>#VALUE!</v>
      </c>
      <c r="DO127" s="301" t="e">
        <f t="shared" ca="1" si="126"/>
        <v>#VALUE!</v>
      </c>
      <c r="DP127" s="301" t="e">
        <f t="shared" ca="1" si="126"/>
        <v>#VALUE!</v>
      </c>
      <c r="DQ127" s="301" t="e">
        <f t="shared" ca="1" si="126"/>
        <v>#VALUE!</v>
      </c>
      <c r="DR127" s="301" t="e">
        <f t="shared" ca="1" si="126"/>
        <v>#VALUE!</v>
      </c>
      <c r="DS127" s="301" t="e">
        <f t="shared" ca="1" si="126"/>
        <v>#VALUE!</v>
      </c>
      <c r="DT127" s="301" t="e">
        <f t="shared" ca="1" si="126"/>
        <v>#VALUE!</v>
      </c>
      <c r="DU127" s="301" t="e">
        <f t="shared" ca="1" si="126"/>
        <v>#VALUE!</v>
      </c>
      <c r="DV127" s="301" t="e">
        <f t="shared" ca="1" si="126"/>
        <v>#VALUE!</v>
      </c>
      <c r="DW127" s="301" t="e">
        <f t="shared" ca="1" si="126"/>
        <v>#VALUE!</v>
      </c>
      <c r="DX127" s="301" t="e">
        <f t="shared" ca="1" si="126"/>
        <v>#VALUE!</v>
      </c>
      <c r="DY127" s="301" t="e">
        <f t="shared" ca="1" si="126"/>
        <v>#VALUE!</v>
      </c>
      <c r="DZ127" s="301" t="e">
        <f t="shared" ca="1" si="126"/>
        <v>#VALUE!</v>
      </c>
      <c r="EA127" s="301" t="e">
        <f t="shared" ca="1" si="126"/>
        <v>#VALUE!</v>
      </c>
      <c r="EB127" s="301" t="e">
        <f t="shared" ca="1" si="126"/>
        <v>#VALUE!</v>
      </c>
      <c r="EC127" s="301" t="e">
        <f t="shared" ca="1" si="126"/>
        <v>#VALUE!</v>
      </c>
      <c r="ED127" s="301" t="e">
        <f t="shared" ca="1" si="126"/>
        <v>#VALUE!</v>
      </c>
      <c r="EE127" s="301" t="e">
        <f t="shared" ca="1" si="126"/>
        <v>#VALUE!</v>
      </c>
      <c r="EF127" s="301" t="e">
        <f t="shared" ca="1" si="126"/>
        <v>#VALUE!</v>
      </c>
      <c r="EG127" s="301" t="e">
        <f t="shared" ca="1" si="126"/>
        <v>#VALUE!</v>
      </c>
      <c r="EH127" s="301" t="e">
        <f t="shared" ca="1" si="126"/>
        <v>#VALUE!</v>
      </c>
      <c r="EI127" s="301" t="e">
        <f t="shared" ca="1" si="126"/>
        <v>#VALUE!</v>
      </c>
      <c r="EJ127" s="301" t="e">
        <f t="shared" ca="1" si="126"/>
        <v>#VALUE!</v>
      </c>
      <c r="EK127" s="301" t="e">
        <f t="shared" ca="1" si="126"/>
        <v>#VALUE!</v>
      </c>
      <c r="EL127" s="301" t="e">
        <f t="shared" ca="1" si="126"/>
        <v>#VALUE!</v>
      </c>
      <c r="EM127" s="301" t="e">
        <f t="shared" ca="1" si="126"/>
        <v>#VALUE!</v>
      </c>
      <c r="EN127" s="301" t="e">
        <f t="shared" ca="1" si="126"/>
        <v>#VALUE!</v>
      </c>
      <c r="EO127" s="301" t="e">
        <f t="shared" ca="1" si="126"/>
        <v>#VALUE!</v>
      </c>
      <c r="EP127" s="301" t="e">
        <f t="shared" ca="1" si="126"/>
        <v>#VALUE!</v>
      </c>
      <c r="EQ127" s="301" t="e">
        <f t="shared" ca="1" si="126"/>
        <v>#VALUE!</v>
      </c>
      <c r="ER127" s="301" t="e">
        <f t="shared" ca="1" si="126"/>
        <v>#VALUE!</v>
      </c>
      <c r="ES127" s="301" t="e">
        <f t="shared" ca="1" si="126"/>
        <v>#VALUE!</v>
      </c>
      <c r="ET127" s="301" t="e">
        <f t="shared" ca="1" si="126"/>
        <v>#VALUE!</v>
      </c>
      <c r="EU127" s="301" t="e">
        <f t="shared" ca="1" si="126"/>
        <v>#VALUE!</v>
      </c>
      <c r="EV127" s="301" t="e">
        <f t="shared" ca="1" si="126"/>
        <v>#VALUE!</v>
      </c>
      <c r="EW127" s="301" t="e">
        <f t="shared" ca="1" si="126"/>
        <v>#VALUE!</v>
      </c>
      <c r="EX127" s="301" t="e">
        <f t="shared" ca="1" si="126"/>
        <v>#VALUE!</v>
      </c>
      <c r="EY127" s="301" t="e">
        <f t="shared" ca="1" si="126"/>
        <v>#VALUE!</v>
      </c>
      <c r="EZ127" s="301" t="e">
        <f t="shared" ca="1" si="126"/>
        <v>#VALUE!</v>
      </c>
      <c r="FA127" s="301" t="e">
        <f t="shared" ca="1" si="126"/>
        <v>#VALUE!</v>
      </c>
      <c r="FB127" s="301" t="e">
        <f t="shared" ca="1" si="126"/>
        <v>#VALUE!</v>
      </c>
      <c r="FC127" s="301" t="e">
        <f t="shared" ca="1" si="126"/>
        <v>#VALUE!</v>
      </c>
      <c r="FD127" s="301" t="e">
        <f t="shared" ca="1" si="126"/>
        <v>#VALUE!</v>
      </c>
      <c r="FE127" s="301" t="e">
        <f t="shared" ca="1" si="126"/>
        <v>#VALUE!</v>
      </c>
      <c r="FF127" s="301" t="e">
        <f t="shared" ca="1" si="126"/>
        <v>#VALUE!</v>
      </c>
      <c r="FG127" s="301" t="e">
        <f t="shared" ca="1" si="126"/>
        <v>#VALUE!</v>
      </c>
      <c r="FH127" s="301" t="e">
        <f t="shared" ca="1" si="126"/>
        <v>#VALUE!</v>
      </c>
      <c r="FI127" s="301" t="e">
        <f t="shared" ca="1" si="126"/>
        <v>#VALUE!</v>
      </c>
      <c r="FJ127" s="301" t="e">
        <f t="shared" ca="1" si="126"/>
        <v>#VALUE!</v>
      </c>
      <c r="FK127" s="301" t="e">
        <f t="shared" ca="1" si="126"/>
        <v>#VALUE!</v>
      </c>
      <c r="FL127" s="301" t="e">
        <f t="shared" ca="1" si="126"/>
        <v>#VALUE!</v>
      </c>
      <c r="FM127" s="301" t="e">
        <f t="shared" ca="1" si="126"/>
        <v>#VALUE!</v>
      </c>
      <c r="FN127" s="301" t="e">
        <f t="shared" ca="1" si="126"/>
        <v>#VALUE!</v>
      </c>
      <c r="FO127" s="301" t="e">
        <f t="shared" ca="1" si="126"/>
        <v>#VALUE!</v>
      </c>
      <c r="FP127" s="301" t="e">
        <f t="shared" ca="1" si="126"/>
        <v>#VALUE!</v>
      </c>
      <c r="FQ127" s="301" t="e">
        <f t="shared" ca="1" si="126"/>
        <v>#VALUE!</v>
      </c>
      <c r="FR127" s="301" t="e">
        <f t="shared" ca="1" si="126"/>
        <v>#VALUE!</v>
      </c>
      <c r="FS127" s="301" t="e">
        <f t="shared" ca="1" si="126"/>
        <v>#VALUE!</v>
      </c>
      <c r="FT127" s="301" t="e">
        <f t="shared" ca="1" si="126"/>
        <v>#VALUE!</v>
      </c>
      <c r="FU127" s="301" t="e">
        <f t="shared" ca="1" si="126"/>
        <v>#VALUE!</v>
      </c>
      <c r="FV127" s="301" t="e">
        <f t="shared" ca="1" si="126"/>
        <v>#VALUE!</v>
      </c>
      <c r="FW127" s="301" t="e">
        <f t="shared" ca="1" si="126"/>
        <v>#VALUE!</v>
      </c>
      <c r="FX127" s="301" t="e">
        <f t="shared" ca="1" si="126"/>
        <v>#VALUE!</v>
      </c>
      <c r="FY127" s="301" t="e">
        <f t="shared" ca="1" si="126"/>
        <v>#VALUE!</v>
      </c>
      <c r="FZ127" s="301" t="e">
        <f t="shared" ca="1" si="126"/>
        <v>#VALUE!</v>
      </c>
      <c r="GA127" s="301" t="e">
        <f t="shared" ca="1" si="126"/>
        <v>#VALUE!</v>
      </c>
      <c r="GB127" s="301" t="e">
        <f t="shared" ca="1" si="126"/>
        <v>#VALUE!</v>
      </c>
      <c r="GC127" s="301" t="e">
        <f t="shared" ca="1" si="126"/>
        <v>#VALUE!</v>
      </c>
      <c r="GD127" s="301" t="e">
        <f t="shared" ca="1" si="126"/>
        <v>#VALUE!</v>
      </c>
      <c r="GE127" s="301" t="e">
        <f t="shared" ca="1" si="126"/>
        <v>#VALUE!</v>
      </c>
      <c r="GF127" s="301" t="e">
        <f t="shared" ca="1" si="126"/>
        <v>#VALUE!</v>
      </c>
      <c r="GG127" s="301" t="e">
        <f t="shared" ca="1" si="126"/>
        <v>#VALUE!</v>
      </c>
      <c r="GH127" s="301" t="e">
        <f t="shared" ca="1" si="126"/>
        <v>#VALUE!</v>
      </c>
      <c r="GI127" s="301" t="e">
        <f t="shared" ca="1" si="126"/>
        <v>#VALUE!</v>
      </c>
      <c r="GJ127" s="301" t="e">
        <f t="shared" ca="1" si="126"/>
        <v>#VALUE!</v>
      </c>
      <c r="GK127" s="301" t="e">
        <f t="shared" ca="1" si="126"/>
        <v>#VALUE!</v>
      </c>
      <c r="GL127" s="301" t="e">
        <f t="shared" ca="1" si="126"/>
        <v>#VALUE!</v>
      </c>
      <c r="GM127" s="301" t="e">
        <f t="shared" ca="1" si="126"/>
        <v>#VALUE!</v>
      </c>
      <c r="GN127" s="301" t="e">
        <f t="shared" ca="1" si="126"/>
        <v>#VALUE!</v>
      </c>
      <c r="GO127" s="301" t="e">
        <f t="shared" ca="1" si="126"/>
        <v>#VALUE!</v>
      </c>
      <c r="GP127" s="301" t="e">
        <f t="shared" ca="1" si="126"/>
        <v>#VALUE!</v>
      </c>
      <c r="GQ127" s="301" t="e">
        <f t="shared" ca="1" si="126"/>
        <v>#VALUE!</v>
      </c>
      <c r="GR127" s="301" t="e">
        <f t="shared" ca="1" si="126"/>
        <v>#VALUE!</v>
      </c>
      <c r="GS127" s="301" t="e">
        <f t="shared" ca="1" si="126"/>
        <v>#VALUE!</v>
      </c>
      <c r="GT127" s="301" t="e">
        <f t="shared" ca="1" si="126"/>
        <v>#VALUE!</v>
      </c>
      <c r="GU127" s="301" t="e">
        <f t="shared" ca="1" si="126"/>
        <v>#VALUE!</v>
      </c>
      <c r="GV127" s="301" t="e">
        <f t="shared" ca="1" si="126"/>
        <v>#VALUE!</v>
      </c>
      <c r="GW127" s="301" t="e">
        <f t="shared" ca="1" si="126"/>
        <v>#VALUE!</v>
      </c>
      <c r="GX127" s="301" t="e">
        <f t="shared" ca="1" si="126"/>
        <v>#VALUE!</v>
      </c>
      <c r="GY127" s="301" t="e">
        <f t="shared" ca="1" si="126"/>
        <v>#VALUE!</v>
      </c>
      <c r="GZ127" s="301" t="e">
        <f t="shared" ca="1" si="126"/>
        <v>#VALUE!</v>
      </c>
      <c r="HA127" s="301" t="e">
        <f t="shared" ca="1" si="126"/>
        <v>#VALUE!</v>
      </c>
      <c r="HB127" s="301" t="e">
        <f t="shared" ca="1" si="126"/>
        <v>#VALUE!</v>
      </c>
      <c r="HC127" s="301" t="e">
        <f t="shared" ca="1" si="126"/>
        <v>#VALUE!</v>
      </c>
      <c r="HD127" s="301" t="e">
        <f t="shared" ca="1" si="126"/>
        <v>#VALUE!</v>
      </c>
      <c r="HE127" s="301" t="e">
        <f t="shared" ca="1" si="126"/>
        <v>#VALUE!</v>
      </c>
      <c r="HF127" s="301" t="e">
        <f t="shared" ca="1" si="126"/>
        <v>#VALUE!</v>
      </c>
      <c r="HG127" s="301" t="e">
        <f t="shared" ca="1" si="126"/>
        <v>#VALUE!</v>
      </c>
      <c r="HH127" s="301" t="e">
        <f t="shared" ca="1" si="126"/>
        <v>#VALUE!</v>
      </c>
      <c r="HI127" s="301" t="e">
        <f t="shared" ca="1" si="126"/>
        <v>#VALUE!</v>
      </c>
      <c r="HJ127" s="301" t="e">
        <f t="shared" ca="1" si="126"/>
        <v>#VALUE!</v>
      </c>
      <c r="HK127" s="301" t="e">
        <f t="shared" ca="1" si="126"/>
        <v>#VALUE!</v>
      </c>
      <c r="HL127" s="301" t="e">
        <f t="shared" ca="1" si="126"/>
        <v>#VALUE!</v>
      </c>
      <c r="HM127" s="301" t="e">
        <f t="shared" ca="1" si="126"/>
        <v>#VALUE!</v>
      </c>
      <c r="HN127" s="301" t="e">
        <f t="shared" ca="1" si="126"/>
        <v>#VALUE!</v>
      </c>
      <c r="HO127" s="301" t="e">
        <f t="shared" ca="1" si="126"/>
        <v>#VALUE!</v>
      </c>
      <c r="HP127" s="301" t="e">
        <f t="shared" ca="1" si="126"/>
        <v>#VALUE!</v>
      </c>
      <c r="HQ127" s="301" t="e">
        <f t="shared" ca="1" si="126"/>
        <v>#VALUE!</v>
      </c>
      <c r="HR127" s="301" t="e">
        <f t="shared" ca="1" si="126"/>
        <v>#VALUE!</v>
      </c>
      <c r="HS127" s="301" t="e">
        <f t="shared" ca="1" si="126"/>
        <v>#VALUE!</v>
      </c>
      <c r="HT127" s="301" t="e">
        <f t="shared" ca="1" si="126"/>
        <v>#VALUE!</v>
      </c>
      <c r="HU127" s="301" t="e">
        <f t="shared" ca="1" si="126"/>
        <v>#VALUE!</v>
      </c>
      <c r="HV127" s="301" t="e">
        <f t="shared" ca="1" si="126"/>
        <v>#VALUE!</v>
      </c>
      <c r="HW127" s="301" t="e">
        <f t="shared" ca="1" si="126"/>
        <v>#VALUE!</v>
      </c>
      <c r="HX127" s="301" t="e">
        <f t="shared" ca="1" si="126"/>
        <v>#VALUE!</v>
      </c>
      <c r="HY127" s="301" t="e">
        <f t="shared" ca="1" si="126"/>
        <v>#VALUE!</v>
      </c>
      <c r="HZ127" s="301" t="e">
        <f t="shared" ca="1" si="126"/>
        <v>#VALUE!</v>
      </c>
      <c r="IA127" s="301" t="e">
        <f t="shared" ca="1" si="126"/>
        <v>#VALUE!</v>
      </c>
      <c r="IB127" s="301" t="e">
        <f t="shared" ca="1" si="126"/>
        <v>#VALUE!</v>
      </c>
      <c r="IC127" s="301" t="e">
        <f t="shared" ca="1" si="126"/>
        <v>#VALUE!</v>
      </c>
      <c r="ID127" s="301" t="e">
        <f t="shared" ca="1" si="126"/>
        <v>#VALUE!</v>
      </c>
      <c r="IE127" s="301" t="e">
        <f t="shared" ca="1" si="126"/>
        <v>#VALUE!</v>
      </c>
      <c r="IF127" s="301" t="e">
        <f t="shared" ca="1" si="126"/>
        <v>#VALUE!</v>
      </c>
      <c r="IG127" s="301" t="e">
        <f t="shared" ca="1" si="126"/>
        <v>#VALUE!</v>
      </c>
      <c r="IH127" s="301" t="e">
        <f t="shared" ca="1" si="126"/>
        <v>#VALUE!</v>
      </c>
      <c r="II127" s="301" t="e">
        <f t="shared" ca="1" si="126"/>
        <v>#VALUE!</v>
      </c>
      <c r="IJ127" s="301" t="e">
        <f t="shared" ca="1" si="126"/>
        <v>#VALUE!</v>
      </c>
      <c r="IK127" s="301" t="e">
        <f t="shared" ca="1" si="126"/>
        <v>#VALUE!</v>
      </c>
      <c r="IL127" s="301" t="e">
        <f t="shared" ca="1" si="126"/>
        <v>#VALUE!</v>
      </c>
      <c r="IM127" s="301" t="e">
        <f t="shared" ca="1" si="126"/>
        <v>#VALUE!</v>
      </c>
      <c r="IN127" s="301" t="e">
        <f t="shared" ca="1" si="126"/>
        <v>#VALUE!</v>
      </c>
      <c r="IO127" s="301" t="e">
        <f t="shared" ca="1" si="126"/>
        <v>#VALUE!</v>
      </c>
      <c r="IP127" s="301" t="e">
        <f t="shared" ca="1" si="126"/>
        <v>#VALUE!</v>
      </c>
      <c r="IQ127" s="301" t="e">
        <f t="shared" ca="1" si="126"/>
        <v>#VALUE!</v>
      </c>
      <c r="IR127" s="301" t="e">
        <f t="shared" ca="1" si="126"/>
        <v>#VALUE!</v>
      </c>
      <c r="IS127" s="301" t="e">
        <f t="shared" ca="1" si="126"/>
        <v>#VALUE!</v>
      </c>
      <c r="IT127" s="301" t="e">
        <f t="shared" ca="1" si="126"/>
        <v>#VALUE!</v>
      </c>
      <c r="IU127" s="301" t="e">
        <f t="shared" ca="1" si="126"/>
        <v>#VALUE!</v>
      </c>
      <c r="IV127" s="301" t="e">
        <f t="shared" ca="1" si="126"/>
        <v>#VALUE!</v>
      </c>
      <c r="IW127" s="301" t="e">
        <f t="shared" ca="1" si="126"/>
        <v>#VALUE!</v>
      </c>
      <c r="IX127" s="301" t="e">
        <f t="shared" ca="1" si="126"/>
        <v>#VALUE!</v>
      </c>
      <c r="IY127" s="301" t="e">
        <f t="shared" ca="1" si="126"/>
        <v>#VALUE!</v>
      </c>
      <c r="IZ127" s="301" t="e">
        <f t="shared" ca="1" si="126"/>
        <v>#VALUE!</v>
      </c>
      <c r="JA127" s="301" t="e">
        <f t="shared" ca="1" si="126"/>
        <v>#VALUE!</v>
      </c>
      <c r="JB127" s="301" t="e">
        <f t="shared" ca="1" si="126"/>
        <v>#VALUE!</v>
      </c>
      <c r="JC127" s="301" t="e">
        <f t="shared" ca="1" si="126"/>
        <v>#VALUE!</v>
      </c>
      <c r="JD127" s="301" t="e">
        <f t="shared" ca="1" si="126"/>
        <v>#VALUE!</v>
      </c>
      <c r="JE127" s="301" t="e">
        <f t="shared" ca="1" si="126"/>
        <v>#VALUE!</v>
      </c>
      <c r="JF127" s="301" t="e">
        <f t="shared" ca="1" si="126"/>
        <v>#VALUE!</v>
      </c>
      <c r="JG127" s="301" t="e">
        <f t="shared" ca="1" si="126"/>
        <v>#VALUE!</v>
      </c>
      <c r="JH127" s="301" t="e">
        <f t="shared" ca="1" si="126"/>
        <v>#VALUE!</v>
      </c>
      <c r="JI127" s="301" t="e">
        <f t="shared" ca="1" si="126"/>
        <v>#VALUE!</v>
      </c>
      <c r="JJ127" s="301" t="e">
        <f t="shared" ca="1" si="126"/>
        <v>#VALUE!</v>
      </c>
      <c r="JK127" s="301" t="e">
        <f t="shared" ca="1" si="126"/>
        <v>#VALUE!</v>
      </c>
      <c r="JL127" s="301" t="e">
        <f t="shared" ca="1" si="126"/>
        <v>#VALUE!</v>
      </c>
      <c r="JM127" s="301" t="e">
        <f t="shared" ca="1" si="126"/>
        <v>#VALUE!</v>
      </c>
      <c r="JN127" s="301" t="e">
        <f t="shared" ca="1" si="126"/>
        <v>#VALUE!</v>
      </c>
      <c r="JO127" s="301" t="e">
        <f t="shared" ca="1" si="126"/>
        <v>#VALUE!</v>
      </c>
      <c r="JP127" s="301" t="e">
        <f t="shared" ca="1" si="126"/>
        <v>#VALUE!</v>
      </c>
      <c r="JQ127" s="301" t="e">
        <f t="shared" ca="1" si="126"/>
        <v>#VALUE!</v>
      </c>
      <c r="JR127" s="301" t="e">
        <f t="shared" ca="1" si="126"/>
        <v>#VALUE!</v>
      </c>
      <c r="JS127" s="301" t="e">
        <f t="shared" ca="1" si="126"/>
        <v>#VALUE!</v>
      </c>
      <c r="JT127" s="301" t="e">
        <f t="shared" ca="1" si="126"/>
        <v>#VALUE!</v>
      </c>
      <c r="JU127" s="301" t="e">
        <f t="shared" ca="1" si="126"/>
        <v>#VALUE!</v>
      </c>
      <c r="JV127" s="301" t="e">
        <f t="shared" ca="1" si="126"/>
        <v>#VALUE!</v>
      </c>
      <c r="JW127" s="301" t="e">
        <f t="shared" ca="1" si="126"/>
        <v>#VALUE!</v>
      </c>
      <c r="JX127" s="301" t="e">
        <f t="shared" ca="1" si="126"/>
        <v>#VALUE!</v>
      </c>
      <c r="JY127" s="301" t="e">
        <f t="shared" ca="1" si="126"/>
        <v>#VALUE!</v>
      </c>
      <c r="JZ127" s="301" t="e">
        <f t="shared" ca="1" si="126"/>
        <v>#VALUE!</v>
      </c>
      <c r="KA127" s="301" t="e">
        <f t="shared" ca="1" si="126"/>
        <v>#VALUE!</v>
      </c>
      <c r="KB127" s="301" t="e">
        <f t="shared" ca="1" si="126"/>
        <v>#VALUE!</v>
      </c>
      <c r="KC127" s="301" t="e">
        <f t="shared" ca="1" si="126"/>
        <v>#VALUE!</v>
      </c>
      <c r="KD127" s="301" t="e">
        <f t="shared" ca="1" si="126"/>
        <v>#VALUE!</v>
      </c>
      <c r="KE127" s="301" t="e">
        <f t="shared" ca="1" si="126"/>
        <v>#VALUE!</v>
      </c>
      <c r="KF127" s="301" t="e">
        <f t="shared" ca="1" si="126"/>
        <v>#VALUE!</v>
      </c>
      <c r="KG127" s="301" t="e">
        <f t="shared" ca="1" si="126"/>
        <v>#VALUE!</v>
      </c>
      <c r="KH127" s="301" t="e">
        <f t="shared" ca="1" si="126"/>
        <v>#VALUE!</v>
      </c>
      <c r="KI127" s="301" t="e">
        <f t="shared" ca="1" si="126"/>
        <v>#VALUE!</v>
      </c>
      <c r="KJ127" s="301" t="e">
        <f t="shared" ca="1" si="126"/>
        <v>#VALUE!</v>
      </c>
      <c r="KK127" s="301" t="e">
        <f t="shared" ca="1" si="126"/>
        <v>#VALUE!</v>
      </c>
      <c r="KL127" s="301" t="e">
        <f t="shared" ca="1" si="126"/>
        <v>#VALUE!</v>
      </c>
      <c r="KM127" s="301" t="e">
        <f t="shared" ca="1" si="126"/>
        <v>#VALUE!</v>
      </c>
      <c r="KN127" s="301" t="e">
        <f t="shared" ca="1" si="126"/>
        <v>#VALUE!</v>
      </c>
      <c r="KO127" s="301" t="e">
        <f t="shared" ca="1" si="126"/>
        <v>#VALUE!</v>
      </c>
      <c r="KP127" s="301" t="e">
        <f t="shared" ca="1" si="126"/>
        <v>#VALUE!</v>
      </c>
      <c r="KQ127" s="301" t="e">
        <f t="shared" ca="1" si="126"/>
        <v>#VALUE!</v>
      </c>
      <c r="KR127" s="301" t="e">
        <f t="shared" ca="1" si="126"/>
        <v>#VALUE!</v>
      </c>
      <c r="KS127" s="301" t="e">
        <f t="shared" ca="1" si="126"/>
        <v>#VALUE!</v>
      </c>
      <c r="KT127" s="301" t="e">
        <f t="shared" ca="1" si="126"/>
        <v>#VALUE!</v>
      </c>
      <c r="KU127" s="301" t="e">
        <f t="shared" ca="1" si="126"/>
        <v>#VALUE!</v>
      </c>
      <c r="KV127" s="301" t="e">
        <f t="shared" ca="1" si="126"/>
        <v>#VALUE!</v>
      </c>
      <c r="KW127" s="301" t="e">
        <f t="shared" ca="1" si="126"/>
        <v>#VALUE!</v>
      </c>
      <c r="KX127" s="301" t="e">
        <f t="shared" ca="1" si="126"/>
        <v>#VALUE!</v>
      </c>
      <c r="KY127" s="301" t="e">
        <f t="shared" ca="1" si="126"/>
        <v>#VALUE!</v>
      </c>
      <c r="KZ127" s="301" t="e">
        <f t="shared" ca="1" si="126"/>
        <v>#VALUE!</v>
      </c>
      <c r="LA127" s="301" t="e">
        <f t="shared" ca="1" si="126"/>
        <v>#VALUE!</v>
      </c>
      <c r="LB127" s="301" t="e">
        <f t="shared" ca="1" si="126"/>
        <v>#VALUE!</v>
      </c>
      <c r="LC127" s="301" t="e">
        <f t="shared" ca="1" si="126"/>
        <v>#VALUE!</v>
      </c>
      <c r="LD127" s="301" t="e">
        <f t="shared" ca="1" si="126"/>
        <v>#VALUE!</v>
      </c>
      <c r="LE127" s="301" t="e">
        <f t="shared" ca="1" si="126"/>
        <v>#VALUE!</v>
      </c>
      <c r="LF127" s="301" t="e">
        <f t="shared" ca="1" si="126"/>
        <v>#VALUE!</v>
      </c>
      <c r="LG127" s="301" t="e">
        <f t="shared" ref="LG127:VA127" ca="1" si="127">IF(LG$106="Turn-based",
IF($A127&lt;LG$109,0,IF(MOD($A127,LG$109)&lt;LG$110,1,0)),
1)*MIN(ROUNDUP(MAX(0,RAND()-(1-LG$107)),0),1)*(IF(LG$108&lt;0,1+LG$108,LG$108))</f>
        <v>#VALUE!</v>
      </c>
      <c r="LH127" s="301" t="e">
        <f t="shared" ca="1" si="127"/>
        <v>#VALUE!</v>
      </c>
      <c r="LI127" s="301" t="e">
        <f t="shared" ca="1" si="127"/>
        <v>#VALUE!</v>
      </c>
      <c r="LJ127" s="301" t="e">
        <f t="shared" ca="1" si="127"/>
        <v>#VALUE!</v>
      </c>
      <c r="LK127" s="301" t="e">
        <f t="shared" ca="1" si="127"/>
        <v>#VALUE!</v>
      </c>
      <c r="LL127" s="301" t="e">
        <f t="shared" ca="1" si="127"/>
        <v>#VALUE!</v>
      </c>
      <c r="LM127" s="301" t="e">
        <f t="shared" ca="1" si="127"/>
        <v>#VALUE!</v>
      </c>
      <c r="LN127" s="301" t="e">
        <f t="shared" ca="1" si="127"/>
        <v>#VALUE!</v>
      </c>
      <c r="LO127" s="301" t="e">
        <f t="shared" ca="1" si="127"/>
        <v>#VALUE!</v>
      </c>
      <c r="LP127" s="301" t="e">
        <f t="shared" ca="1" si="127"/>
        <v>#VALUE!</v>
      </c>
      <c r="LQ127" s="301" t="e">
        <f t="shared" ca="1" si="127"/>
        <v>#VALUE!</v>
      </c>
      <c r="LR127" s="301" t="e">
        <f t="shared" ca="1" si="127"/>
        <v>#VALUE!</v>
      </c>
      <c r="LS127" s="301" t="e">
        <f t="shared" ca="1" si="127"/>
        <v>#VALUE!</v>
      </c>
      <c r="LT127" s="301" t="e">
        <f t="shared" ca="1" si="127"/>
        <v>#VALUE!</v>
      </c>
      <c r="LU127" s="301" t="e">
        <f t="shared" ca="1" si="127"/>
        <v>#VALUE!</v>
      </c>
      <c r="LV127" s="301" t="e">
        <f t="shared" ca="1" si="127"/>
        <v>#VALUE!</v>
      </c>
      <c r="LW127" s="301" t="e">
        <f t="shared" ca="1" si="127"/>
        <v>#VALUE!</v>
      </c>
      <c r="LX127" s="301" t="e">
        <f t="shared" ca="1" si="127"/>
        <v>#VALUE!</v>
      </c>
      <c r="LY127" s="301" t="e">
        <f t="shared" ca="1" si="127"/>
        <v>#VALUE!</v>
      </c>
      <c r="LZ127" s="301" t="e">
        <f t="shared" ca="1" si="127"/>
        <v>#VALUE!</v>
      </c>
      <c r="MA127" s="301" t="e">
        <f t="shared" ca="1" si="127"/>
        <v>#VALUE!</v>
      </c>
      <c r="MB127" s="301" t="e">
        <f t="shared" ca="1" si="127"/>
        <v>#VALUE!</v>
      </c>
      <c r="MC127" s="301" t="e">
        <f t="shared" ca="1" si="127"/>
        <v>#VALUE!</v>
      </c>
      <c r="MD127" s="301" t="e">
        <f t="shared" ca="1" si="127"/>
        <v>#VALUE!</v>
      </c>
      <c r="ME127" s="301" t="e">
        <f t="shared" ca="1" si="127"/>
        <v>#VALUE!</v>
      </c>
      <c r="MF127" s="301" t="e">
        <f t="shared" ca="1" si="127"/>
        <v>#VALUE!</v>
      </c>
      <c r="MG127" s="301" t="e">
        <f t="shared" ca="1" si="127"/>
        <v>#VALUE!</v>
      </c>
      <c r="MH127" s="301" t="e">
        <f t="shared" ca="1" si="127"/>
        <v>#VALUE!</v>
      </c>
      <c r="MI127" s="301" t="e">
        <f t="shared" ca="1" si="127"/>
        <v>#VALUE!</v>
      </c>
      <c r="MJ127" s="301" t="e">
        <f t="shared" ca="1" si="127"/>
        <v>#VALUE!</v>
      </c>
      <c r="MK127" s="301" t="e">
        <f t="shared" ca="1" si="127"/>
        <v>#VALUE!</v>
      </c>
      <c r="ML127" s="301" t="e">
        <f t="shared" ca="1" si="127"/>
        <v>#VALUE!</v>
      </c>
      <c r="MM127" s="301" t="e">
        <f t="shared" ca="1" si="127"/>
        <v>#VALUE!</v>
      </c>
      <c r="MN127" s="301" t="e">
        <f t="shared" ca="1" si="127"/>
        <v>#VALUE!</v>
      </c>
      <c r="MO127" s="301" t="e">
        <f t="shared" ca="1" si="127"/>
        <v>#VALUE!</v>
      </c>
      <c r="MP127" s="301" t="e">
        <f t="shared" ca="1" si="127"/>
        <v>#VALUE!</v>
      </c>
      <c r="MQ127" s="301" t="e">
        <f t="shared" ca="1" si="127"/>
        <v>#VALUE!</v>
      </c>
      <c r="MR127" s="301" t="e">
        <f t="shared" ca="1" si="127"/>
        <v>#VALUE!</v>
      </c>
      <c r="MS127" s="301" t="e">
        <f t="shared" ca="1" si="127"/>
        <v>#VALUE!</v>
      </c>
      <c r="MT127" s="301" t="e">
        <f t="shared" ca="1" si="127"/>
        <v>#VALUE!</v>
      </c>
      <c r="MU127" s="301" t="e">
        <f t="shared" ca="1" si="127"/>
        <v>#VALUE!</v>
      </c>
      <c r="MV127" s="301" t="e">
        <f t="shared" ca="1" si="127"/>
        <v>#VALUE!</v>
      </c>
      <c r="MW127" s="301" t="e">
        <f t="shared" ca="1" si="127"/>
        <v>#VALUE!</v>
      </c>
      <c r="MX127" s="301" t="e">
        <f t="shared" ca="1" si="127"/>
        <v>#VALUE!</v>
      </c>
      <c r="MY127" s="301" t="e">
        <f t="shared" ca="1" si="127"/>
        <v>#VALUE!</v>
      </c>
      <c r="MZ127" s="301" t="e">
        <f t="shared" ca="1" si="127"/>
        <v>#VALUE!</v>
      </c>
      <c r="NA127" s="301" t="e">
        <f t="shared" ca="1" si="127"/>
        <v>#VALUE!</v>
      </c>
      <c r="NB127" s="301" t="e">
        <f t="shared" ca="1" si="127"/>
        <v>#VALUE!</v>
      </c>
      <c r="NC127" s="301" t="e">
        <f t="shared" ca="1" si="127"/>
        <v>#VALUE!</v>
      </c>
      <c r="ND127" s="301" t="e">
        <f t="shared" ca="1" si="127"/>
        <v>#VALUE!</v>
      </c>
      <c r="NE127" s="301" t="e">
        <f t="shared" ca="1" si="127"/>
        <v>#VALUE!</v>
      </c>
      <c r="NF127" s="301" t="e">
        <f t="shared" ca="1" si="127"/>
        <v>#VALUE!</v>
      </c>
      <c r="NG127" s="301" t="e">
        <f t="shared" ca="1" si="127"/>
        <v>#VALUE!</v>
      </c>
      <c r="NH127" s="301" t="e">
        <f t="shared" ca="1" si="127"/>
        <v>#VALUE!</v>
      </c>
      <c r="NI127" s="301" t="e">
        <f t="shared" ca="1" si="127"/>
        <v>#VALUE!</v>
      </c>
      <c r="NJ127" s="301" t="e">
        <f t="shared" ca="1" si="127"/>
        <v>#VALUE!</v>
      </c>
      <c r="NK127" s="301" t="e">
        <f t="shared" ca="1" si="127"/>
        <v>#VALUE!</v>
      </c>
      <c r="NL127" s="301" t="e">
        <f t="shared" ca="1" si="127"/>
        <v>#VALUE!</v>
      </c>
      <c r="NM127" s="301" t="e">
        <f t="shared" ca="1" si="127"/>
        <v>#VALUE!</v>
      </c>
      <c r="NN127" s="301" t="e">
        <f t="shared" ca="1" si="127"/>
        <v>#VALUE!</v>
      </c>
      <c r="NO127" s="301" t="e">
        <f t="shared" ca="1" si="127"/>
        <v>#VALUE!</v>
      </c>
      <c r="NP127" s="301" t="e">
        <f t="shared" ca="1" si="127"/>
        <v>#VALUE!</v>
      </c>
      <c r="NQ127" s="301" t="e">
        <f t="shared" ca="1" si="127"/>
        <v>#VALUE!</v>
      </c>
      <c r="NR127" s="301" t="e">
        <f t="shared" ca="1" si="127"/>
        <v>#VALUE!</v>
      </c>
      <c r="NS127" s="301" t="e">
        <f t="shared" ca="1" si="127"/>
        <v>#VALUE!</v>
      </c>
      <c r="NT127" s="301" t="e">
        <f t="shared" ca="1" si="127"/>
        <v>#VALUE!</v>
      </c>
      <c r="NU127" s="301" t="e">
        <f t="shared" ca="1" si="127"/>
        <v>#VALUE!</v>
      </c>
      <c r="NV127" s="301" t="e">
        <f t="shared" ca="1" si="127"/>
        <v>#VALUE!</v>
      </c>
      <c r="NW127" s="301" t="e">
        <f t="shared" ca="1" si="127"/>
        <v>#VALUE!</v>
      </c>
      <c r="NX127" s="301" t="e">
        <f t="shared" ca="1" si="127"/>
        <v>#VALUE!</v>
      </c>
      <c r="NY127" s="301" t="e">
        <f t="shared" ca="1" si="127"/>
        <v>#VALUE!</v>
      </c>
      <c r="NZ127" s="301" t="e">
        <f t="shared" ca="1" si="127"/>
        <v>#VALUE!</v>
      </c>
      <c r="OA127" s="301" t="e">
        <f t="shared" ca="1" si="127"/>
        <v>#VALUE!</v>
      </c>
      <c r="OB127" s="301" t="e">
        <f t="shared" ca="1" si="127"/>
        <v>#VALUE!</v>
      </c>
      <c r="OC127" s="301" t="e">
        <f t="shared" ca="1" si="127"/>
        <v>#VALUE!</v>
      </c>
      <c r="OD127" s="301" t="e">
        <f t="shared" ca="1" si="127"/>
        <v>#VALUE!</v>
      </c>
      <c r="OE127" s="301" t="e">
        <f t="shared" ca="1" si="127"/>
        <v>#VALUE!</v>
      </c>
      <c r="OF127" s="301" t="e">
        <f t="shared" ca="1" si="127"/>
        <v>#VALUE!</v>
      </c>
      <c r="OG127" s="301" t="e">
        <f t="shared" ca="1" si="127"/>
        <v>#VALUE!</v>
      </c>
      <c r="OH127" s="301" t="e">
        <f t="shared" ca="1" si="127"/>
        <v>#VALUE!</v>
      </c>
      <c r="OI127" s="301" t="e">
        <f t="shared" ca="1" si="127"/>
        <v>#VALUE!</v>
      </c>
      <c r="OJ127" s="301" t="e">
        <f t="shared" ca="1" si="127"/>
        <v>#VALUE!</v>
      </c>
      <c r="OK127" s="301" t="e">
        <f t="shared" ca="1" si="127"/>
        <v>#VALUE!</v>
      </c>
      <c r="OL127" s="301" t="e">
        <f t="shared" ca="1" si="127"/>
        <v>#VALUE!</v>
      </c>
      <c r="OM127" s="301" t="e">
        <f t="shared" ca="1" si="127"/>
        <v>#VALUE!</v>
      </c>
      <c r="ON127" s="301" t="e">
        <f t="shared" ca="1" si="127"/>
        <v>#VALUE!</v>
      </c>
      <c r="OO127" s="301" t="e">
        <f t="shared" ca="1" si="127"/>
        <v>#VALUE!</v>
      </c>
      <c r="OP127" s="301" t="e">
        <f t="shared" ca="1" si="127"/>
        <v>#VALUE!</v>
      </c>
      <c r="OQ127" s="301" t="e">
        <f t="shared" ca="1" si="127"/>
        <v>#VALUE!</v>
      </c>
      <c r="OR127" s="301" t="e">
        <f t="shared" ca="1" si="127"/>
        <v>#VALUE!</v>
      </c>
      <c r="OS127" s="301" t="e">
        <f t="shared" ca="1" si="127"/>
        <v>#VALUE!</v>
      </c>
      <c r="OT127" s="301" t="e">
        <f t="shared" ca="1" si="127"/>
        <v>#VALUE!</v>
      </c>
      <c r="OU127" s="301" t="e">
        <f t="shared" ca="1" si="127"/>
        <v>#VALUE!</v>
      </c>
      <c r="OV127" s="301" t="e">
        <f t="shared" ca="1" si="127"/>
        <v>#VALUE!</v>
      </c>
      <c r="OW127" s="301" t="e">
        <f t="shared" ca="1" si="127"/>
        <v>#VALUE!</v>
      </c>
      <c r="OX127" s="301" t="e">
        <f t="shared" ca="1" si="127"/>
        <v>#VALUE!</v>
      </c>
      <c r="OY127" s="301" t="e">
        <f t="shared" ca="1" si="127"/>
        <v>#VALUE!</v>
      </c>
      <c r="OZ127" s="301" t="e">
        <f t="shared" ca="1" si="127"/>
        <v>#VALUE!</v>
      </c>
      <c r="PA127" s="301" t="e">
        <f t="shared" ca="1" si="127"/>
        <v>#VALUE!</v>
      </c>
      <c r="PB127" s="301" t="e">
        <f t="shared" ca="1" si="127"/>
        <v>#VALUE!</v>
      </c>
      <c r="PC127" s="301" t="e">
        <f t="shared" ca="1" si="127"/>
        <v>#VALUE!</v>
      </c>
      <c r="PD127" s="301" t="e">
        <f t="shared" ca="1" si="127"/>
        <v>#VALUE!</v>
      </c>
      <c r="PE127" s="301" t="e">
        <f t="shared" ca="1" si="127"/>
        <v>#VALUE!</v>
      </c>
      <c r="PF127" s="301" t="e">
        <f t="shared" ca="1" si="127"/>
        <v>#VALUE!</v>
      </c>
      <c r="PG127" s="301" t="e">
        <f t="shared" ca="1" si="127"/>
        <v>#VALUE!</v>
      </c>
      <c r="PH127" s="301" t="e">
        <f t="shared" ca="1" si="127"/>
        <v>#VALUE!</v>
      </c>
      <c r="PI127" s="301" t="e">
        <f t="shared" ca="1" si="127"/>
        <v>#VALUE!</v>
      </c>
      <c r="PJ127" s="301" t="e">
        <f t="shared" ca="1" si="127"/>
        <v>#VALUE!</v>
      </c>
      <c r="PK127" s="301" t="e">
        <f t="shared" ca="1" si="127"/>
        <v>#VALUE!</v>
      </c>
      <c r="PL127" s="301" t="e">
        <f t="shared" ca="1" si="127"/>
        <v>#VALUE!</v>
      </c>
      <c r="PM127" s="301" t="e">
        <f t="shared" ca="1" si="127"/>
        <v>#VALUE!</v>
      </c>
      <c r="PN127" s="301" t="e">
        <f t="shared" ca="1" si="127"/>
        <v>#VALUE!</v>
      </c>
      <c r="PO127" s="301" t="e">
        <f t="shared" ca="1" si="127"/>
        <v>#VALUE!</v>
      </c>
      <c r="PP127" s="301" t="e">
        <f t="shared" ca="1" si="127"/>
        <v>#VALUE!</v>
      </c>
      <c r="PQ127" s="301" t="e">
        <f t="shared" ca="1" si="127"/>
        <v>#VALUE!</v>
      </c>
      <c r="PR127" s="301" t="e">
        <f t="shared" ca="1" si="127"/>
        <v>#VALUE!</v>
      </c>
      <c r="PS127" s="301" t="e">
        <f t="shared" ca="1" si="127"/>
        <v>#VALUE!</v>
      </c>
      <c r="PT127" s="301" t="e">
        <f t="shared" ca="1" si="127"/>
        <v>#VALUE!</v>
      </c>
      <c r="PU127" s="301" t="e">
        <f t="shared" ca="1" si="127"/>
        <v>#VALUE!</v>
      </c>
      <c r="PV127" s="301" t="e">
        <f t="shared" ca="1" si="127"/>
        <v>#VALUE!</v>
      </c>
      <c r="PW127" s="301" t="e">
        <f t="shared" ca="1" si="127"/>
        <v>#VALUE!</v>
      </c>
      <c r="PX127" s="301" t="e">
        <f t="shared" ca="1" si="127"/>
        <v>#VALUE!</v>
      </c>
      <c r="PY127" s="301" t="e">
        <f t="shared" ca="1" si="127"/>
        <v>#VALUE!</v>
      </c>
      <c r="PZ127" s="301" t="e">
        <f t="shared" ca="1" si="127"/>
        <v>#VALUE!</v>
      </c>
      <c r="QA127" s="301" t="e">
        <f t="shared" ca="1" si="127"/>
        <v>#VALUE!</v>
      </c>
      <c r="QB127" s="301" t="e">
        <f t="shared" ca="1" si="127"/>
        <v>#VALUE!</v>
      </c>
      <c r="QC127" s="301" t="e">
        <f t="shared" ca="1" si="127"/>
        <v>#VALUE!</v>
      </c>
      <c r="QD127" s="301" t="e">
        <f t="shared" ca="1" si="127"/>
        <v>#VALUE!</v>
      </c>
      <c r="QE127" s="301" t="e">
        <f t="shared" ca="1" si="127"/>
        <v>#VALUE!</v>
      </c>
      <c r="QF127" s="301" t="e">
        <f t="shared" ca="1" si="127"/>
        <v>#VALUE!</v>
      </c>
      <c r="QG127" s="301" t="e">
        <f t="shared" ca="1" si="127"/>
        <v>#VALUE!</v>
      </c>
      <c r="QH127" s="301" t="e">
        <f t="shared" ca="1" si="127"/>
        <v>#VALUE!</v>
      </c>
      <c r="QI127" s="301" t="e">
        <f t="shared" ca="1" si="127"/>
        <v>#VALUE!</v>
      </c>
      <c r="QJ127" s="301" t="e">
        <f t="shared" ca="1" si="127"/>
        <v>#VALUE!</v>
      </c>
      <c r="QK127" s="301" t="e">
        <f t="shared" ca="1" si="127"/>
        <v>#VALUE!</v>
      </c>
      <c r="QL127" s="301" t="e">
        <f t="shared" ca="1" si="127"/>
        <v>#VALUE!</v>
      </c>
      <c r="QM127" s="301" t="e">
        <f t="shared" ca="1" si="127"/>
        <v>#VALUE!</v>
      </c>
      <c r="QN127" s="301" t="e">
        <f t="shared" ca="1" si="127"/>
        <v>#VALUE!</v>
      </c>
      <c r="QO127" s="301" t="e">
        <f t="shared" ca="1" si="127"/>
        <v>#VALUE!</v>
      </c>
      <c r="QP127" s="301" t="e">
        <f t="shared" ca="1" si="127"/>
        <v>#VALUE!</v>
      </c>
      <c r="QQ127" s="301" t="e">
        <f t="shared" ca="1" si="127"/>
        <v>#VALUE!</v>
      </c>
      <c r="QR127" s="301" t="e">
        <f t="shared" ca="1" si="127"/>
        <v>#VALUE!</v>
      </c>
      <c r="QS127" s="301" t="e">
        <f t="shared" ca="1" si="127"/>
        <v>#VALUE!</v>
      </c>
      <c r="QT127" s="301" t="e">
        <f t="shared" ca="1" si="127"/>
        <v>#VALUE!</v>
      </c>
      <c r="QU127" s="301" t="e">
        <f t="shared" ca="1" si="127"/>
        <v>#VALUE!</v>
      </c>
      <c r="QV127" s="301" t="e">
        <f t="shared" ca="1" si="127"/>
        <v>#VALUE!</v>
      </c>
      <c r="QW127" s="301" t="e">
        <f t="shared" ca="1" si="127"/>
        <v>#VALUE!</v>
      </c>
      <c r="QX127" s="301" t="e">
        <f t="shared" ca="1" si="127"/>
        <v>#VALUE!</v>
      </c>
      <c r="QY127" s="301" t="e">
        <f t="shared" ca="1" si="127"/>
        <v>#VALUE!</v>
      </c>
      <c r="QZ127" s="301" t="e">
        <f t="shared" ca="1" si="127"/>
        <v>#VALUE!</v>
      </c>
      <c r="RA127" s="301" t="e">
        <f t="shared" ca="1" si="127"/>
        <v>#VALUE!</v>
      </c>
      <c r="RB127" s="301" t="e">
        <f t="shared" ca="1" si="127"/>
        <v>#VALUE!</v>
      </c>
      <c r="RC127" s="301" t="e">
        <f t="shared" ca="1" si="127"/>
        <v>#VALUE!</v>
      </c>
      <c r="RD127" s="301" t="e">
        <f t="shared" ca="1" si="127"/>
        <v>#VALUE!</v>
      </c>
      <c r="RE127" s="301" t="e">
        <f t="shared" ca="1" si="127"/>
        <v>#VALUE!</v>
      </c>
      <c r="RF127" s="301" t="e">
        <f t="shared" ca="1" si="127"/>
        <v>#VALUE!</v>
      </c>
      <c r="RG127" s="301" t="e">
        <f t="shared" ca="1" si="127"/>
        <v>#VALUE!</v>
      </c>
      <c r="RH127" s="301" t="e">
        <f t="shared" ca="1" si="127"/>
        <v>#VALUE!</v>
      </c>
      <c r="RI127" s="301" t="e">
        <f t="shared" ca="1" si="127"/>
        <v>#VALUE!</v>
      </c>
      <c r="RJ127" s="301" t="e">
        <f t="shared" ca="1" si="127"/>
        <v>#VALUE!</v>
      </c>
      <c r="RK127" s="301" t="e">
        <f t="shared" ca="1" si="127"/>
        <v>#VALUE!</v>
      </c>
      <c r="RL127" s="301" t="e">
        <f t="shared" ca="1" si="127"/>
        <v>#VALUE!</v>
      </c>
      <c r="RM127" s="301" t="e">
        <f t="shared" ca="1" si="127"/>
        <v>#VALUE!</v>
      </c>
      <c r="RN127" s="301" t="e">
        <f t="shared" ca="1" si="127"/>
        <v>#VALUE!</v>
      </c>
      <c r="RO127" s="301" t="e">
        <f t="shared" ca="1" si="127"/>
        <v>#VALUE!</v>
      </c>
      <c r="RP127" s="301" t="e">
        <f t="shared" ca="1" si="127"/>
        <v>#VALUE!</v>
      </c>
      <c r="RQ127" s="301" t="e">
        <f t="shared" ca="1" si="127"/>
        <v>#VALUE!</v>
      </c>
      <c r="RR127" s="301" t="e">
        <f t="shared" ca="1" si="127"/>
        <v>#VALUE!</v>
      </c>
      <c r="RS127" s="301" t="e">
        <f t="shared" ca="1" si="127"/>
        <v>#VALUE!</v>
      </c>
      <c r="RT127" s="301" t="e">
        <f t="shared" ca="1" si="127"/>
        <v>#VALUE!</v>
      </c>
      <c r="RU127" s="301" t="e">
        <f t="shared" ca="1" si="127"/>
        <v>#VALUE!</v>
      </c>
      <c r="RV127" s="301" t="e">
        <f t="shared" ca="1" si="127"/>
        <v>#VALUE!</v>
      </c>
      <c r="RW127" s="301" t="e">
        <f t="shared" ca="1" si="127"/>
        <v>#VALUE!</v>
      </c>
      <c r="RX127" s="301" t="e">
        <f t="shared" ca="1" si="127"/>
        <v>#VALUE!</v>
      </c>
      <c r="RY127" s="301" t="e">
        <f t="shared" ca="1" si="127"/>
        <v>#VALUE!</v>
      </c>
      <c r="RZ127" s="301" t="e">
        <f t="shared" ca="1" si="127"/>
        <v>#VALUE!</v>
      </c>
      <c r="SA127" s="301" t="e">
        <f t="shared" ca="1" si="127"/>
        <v>#VALUE!</v>
      </c>
      <c r="SB127" s="301" t="e">
        <f t="shared" ca="1" si="127"/>
        <v>#VALUE!</v>
      </c>
      <c r="SC127" s="301" t="e">
        <f t="shared" ca="1" si="127"/>
        <v>#VALUE!</v>
      </c>
      <c r="SD127" s="301" t="e">
        <f t="shared" ca="1" si="127"/>
        <v>#VALUE!</v>
      </c>
      <c r="SE127" s="301" t="e">
        <f t="shared" ca="1" si="127"/>
        <v>#VALUE!</v>
      </c>
      <c r="SF127" s="301" t="e">
        <f t="shared" ca="1" si="127"/>
        <v>#VALUE!</v>
      </c>
      <c r="SG127" s="301" t="e">
        <f t="shared" ca="1" si="127"/>
        <v>#VALUE!</v>
      </c>
      <c r="SH127" s="301" t="e">
        <f t="shared" ca="1" si="127"/>
        <v>#VALUE!</v>
      </c>
      <c r="SI127" s="301" t="e">
        <f t="shared" ca="1" si="127"/>
        <v>#VALUE!</v>
      </c>
      <c r="SJ127" s="301" t="e">
        <f t="shared" ca="1" si="127"/>
        <v>#VALUE!</v>
      </c>
      <c r="SK127" s="301" t="e">
        <f t="shared" ca="1" si="127"/>
        <v>#VALUE!</v>
      </c>
      <c r="SL127" s="301" t="e">
        <f t="shared" ca="1" si="127"/>
        <v>#VALUE!</v>
      </c>
      <c r="SM127" s="301" t="e">
        <f t="shared" ca="1" si="127"/>
        <v>#VALUE!</v>
      </c>
      <c r="SN127" s="301" t="e">
        <f t="shared" ca="1" si="127"/>
        <v>#VALUE!</v>
      </c>
      <c r="SO127" s="301" t="e">
        <f t="shared" ca="1" si="127"/>
        <v>#VALUE!</v>
      </c>
      <c r="SP127" s="301" t="e">
        <f t="shared" ca="1" si="127"/>
        <v>#VALUE!</v>
      </c>
      <c r="SQ127" s="301" t="e">
        <f t="shared" ca="1" si="127"/>
        <v>#VALUE!</v>
      </c>
      <c r="SR127" s="301" t="e">
        <f t="shared" ca="1" si="127"/>
        <v>#VALUE!</v>
      </c>
      <c r="SS127" s="301" t="e">
        <f t="shared" ca="1" si="127"/>
        <v>#VALUE!</v>
      </c>
      <c r="ST127" s="301" t="e">
        <f t="shared" ca="1" si="127"/>
        <v>#VALUE!</v>
      </c>
      <c r="SU127" s="301" t="e">
        <f t="shared" ca="1" si="127"/>
        <v>#VALUE!</v>
      </c>
      <c r="SV127" s="301" t="e">
        <f t="shared" ca="1" si="127"/>
        <v>#VALUE!</v>
      </c>
      <c r="SW127" s="301" t="e">
        <f t="shared" ca="1" si="127"/>
        <v>#VALUE!</v>
      </c>
      <c r="SX127" s="301" t="e">
        <f t="shared" ca="1" si="127"/>
        <v>#VALUE!</v>
      </c>
      <c r="SY127" s="301" t="e">
        <f t="shared" ca="1" si="127"/>
        <v>#VALUE!</v>
      </c>
      <c r="SZ127" s="301" t="e">
        <f t="shared" ca="1" si="127"/>
        <v>#VALUE!</v>
      </c>
      <c r="TA127" s="301" t="e">
        <f t="shared" ca="1" si="127"/>
        <v>#VALUE!</v>
      </c>
      <c r="TB127" s="301" t="e">
        <f t="shared" ca="1" si="127"/>
        <v>#VALUE!</v>
      </c>
      <c r="TC127" s="301" t="e">
        <f t="shared" ca="1" si="127"/>
        <v>#VALUE!</v>
      </c>
      <c r="TD127" s="301" t="e">
        <f t="shared" ca="1" si="127"/>
        <v>#VALUE!</v>
      </c>
      <c r="TE127" s="301" t="e">
        <f t="shared" ca="1" si="127"/>
        <v>#VALUE!</v>
      </c>
      <c r="TF127" s="301" t="e">
        <f t="shared" ca="1" si="127"/>
        <v>#VALUE!</v>
      </c>
      <c r="TG127" s="301" t="e">
        <f t="shared" ca="1" si="127"/>
        <v>#VALUE!</v>
      </c>
      <c r="TH127" s="301" t="e">
        <f t="shared" ca="1" si="127"/>
        <v>#VALUE!</v>
      </c>
      <c r="TI127" s="301" t="e">
        <f t="shared" ca="1" si="127"/>
        <v>#VALUE!</v>
      </c>
      <c r="TJ127" s="301" t="e">
        <f t="shared" ca="1" si="127"/>
        <v>#VALUE!</v>
      </c>
      <c r="TK127" s="301" t="e">
        <f t="shared" ca="1" si="127"/>
        <v>#VALUE!</v>
      </c>
      <c r="TL127" s="301" t="e">
        <f t="shared" ca="1" si="127"/>
        <v>#VALUE!</v>
      </c>
      <c r="TM127" s="301" t="e">
        <f t="shared" ca="1" si="127"/>
        <v>#VALUE!</v>
      </c>
      <c r="TN127" s="301" t="e">
        <f t="shared" ca="1" si="127"/>
        <v>#VALUE!</v>
      </c>
      <c r="TO127" s="301" t="e">
        <f t="shared" ca="1" si="127"/>
        <v>#VALUE!</v>
      </c>
      <c r="TP127" s="301" t="e">
        <f t="shared" ca="1" si="127"/>
        <v>#VALUE!</v>
      </c>
      <c r="TQ127" s="301" t="e">
        <f t="shared" ca="1" si="127"/>
        <v>#VALUE!</v>
      </c>
      <c r="TR127" s="301" t="e">
        <f t="shared" ca="1" si="127"/>
        <v>#VALUE!</v>
      </c>
      <c r="TS127" s="301" t="e">
        <f t="shared" ca="1" si="127"/>
        <v>#VALUE!</v>
      </c>
      <c r="TT127" s="301" t="e">
        <f t="shared" ca="1" si="127"/>
        <v>#VALUE!</v>
      </c>
      <c r="TU127" s="301" t="e">
        <f t="shared" ca="1" si="127"/>
        <v>#VALUE!</v>
      </c>
      <c r="TV127" s="301" t="e">
        <f t="shared" ca="1" si="127"/>
        <v>#VALUE!</v>
      </c>
      <c r="TW127" s="301" t="e">
        <f t="shared" ca="1" si="127"/>
        <v>#VALUE!</v>
      </c>
      <c r="TX127" s="301" t="e">
        <f t="shared" ca="1" si="127"/>
        <v>#VALUE!</v>
      </c>
      <c r="TY127" s="301" t="e">
        <f t="shared" ca="1" si="127"/>
        <v>#VALUE!</v>
      </c>
      <c r="TZ127" s="301" t="e">
        <f t="shared" ca="1" si="127"/>
        <v>#VALUE!</v>
      </c>
      <c r="UA127" s="301" t="e">
        <f t="shared" ca="1" si="127"/>
        <v>#VALUE!</v>
      </c>
      <c r="UB127" s="301" t="e">
        <f t="shared" ca="1" si="127"/>
        <v>#VALUE!</v>
      </c>
      <c r="UC127" s="301" t="e">
        <f t="shared" ca="1" si="127"/>
        <v>#VALUE!</v>
      </c>
      <c r="UD127" s="301" t="e">
        <f t="shared" ca="1" si="127"/>
        <v>#VALUE!</v>
      </c>
      <c r="UE127" s="301" t="e">
        <f t="shared" ca="1" si="127"/>
        <v>#VALUE!</v>
      </c>
      <c r="UF127" s="301" t="e">
        <f t="shared" ca="1" si="127"/>
        <v>#VALUE!</v>
      </c>
      <c r="UG127" s="301" t="e">
        <f t="shared" ca="1" si="127"/>
        <v>#VALUE!</v>
      </c>
      <c r="UH127" s="301" t="e">
        <f t="shared" ca="1" si="127"/>
        <v>#VALUE!</v>
      </c>
      <c r="UI127" s="301" t="e">
        <f t="shared" ca="1" si="127"/>
        <v>#VALUE!</v>
      </c>
      <c r="UJ127" s="301" t="e">
        <f t="shared" ca="1" si="127"/>
        <v>#VALUE!</v>
      </c>
      <c r="UK127" s="301" t="e">
        <f t="shared" ca="1" si="127"/>
        <v>#VALUE!</v>
      </c>
      <c r="UL127" s="301" t="e">
        <f t="shared" ca="1" si="127"/>
        <v>#VALUE!</v>
      </c>
      <c r="UM127" s="301" t="e">
        <f t="shared" ca="1" si="127"/>
        <v>#VALUE!</v>
      </c>
      <c r="UN127" s="301" t="e">
        <f t="shared" ca="1" si="127"/>
        <v>#VALUE!</v>
      </c>
      <c r="UO127" s="301" t="e">
        <f t="shared" ca="1" si="127"/>
        <v>#VALUE!</v>
      </c>
      <c r="UP127" s="301" t="e">
        <f t="shared" ca="1" si="127"/>
        <v>#VALUE!</v>
      </c>
      <c r="UQ127" s="301" t="e">
        <f t="shared" ca="1" si="127"/>
        <v>#VALUE!</v>
      </c>
      <c r="UR127" s="301" t="e">
        <f t="shared" ca="1" si="127"/>
        <v>#VALUE!</v>
      </c>
      <c r="US127" s="301" t="e">
        <f t="shared" ca="1" si="127"/>
        <v>#VALUE!</v>
      </c>
      <c r="UT127" s="301" t="e">
        <f t="shared" ca="1" si="127"/>
        <v>#VALUE!</v>
      </c>
      <c r="UU127" s="301" t="e">
        <f t="shared" ca="1" si="127"/>
        <v>#VALUE!</v>
      </c>
      <c r="UV127" s="301" t="e">
        <f t="shared" ca="1" si="127"/>
        <v>#VALUE!</v>
      </c>
      <c r="UW127" s="301">
        <f t="shared" ca="1" si="127"/>
        <v>0</v>
      </c>
      <c r="UX127" s="301">
        <f t="shared" ca="1" si="127"/>
        <v>0</v>
      </c>
      <c r="UY127" s="301">
        <f t="shared" ca="1" si="127"/>
        <v>0</v>
      </c>
      <c r="UZ127" s="301">
        <f t="shared" ca="1" si="127"/>
        <v>0</v>
      </c>
      <c r="VA127" s="301">
        <f t="shared" ca="1" si="127"/>
        <v>0</v>
      </c>
      <c r="VB127" s="301">
        <f t="shared" ref="VB127:WB127" ca="1" si="128">IF(VB$106="Turn-based",
IF($A127&lt;VB$109,0,IF(MOD($A127,VB$109)&lt;VB$110,1,0)),
1)*MIN(ROUNDUP(MAX(0,RAND()-(1-VB$107)),0),1)*(IF(VB$108&lt;0,1+VB$108,VB$108))</f>
        <v>0</v>
      </c>
      <c r="VC127" s="301">
        <f t="shared" ca="1" si="128"/>
        <v>0</v>
      </c>
      <c r="VD127" s="301">
        <f t="shared" ca="1" si="128"/>
        <v>0</v>
      </c>
      <c r="VE127" s="301">
        <f t="shared" ca="1" si="128"/>
        <v>0</v>
      </c>
      <c r="VF127" s="301">
        <f t="shared" ca="1" si="128"/>
        <v>0</v>
      </c>
      <c r="VG127" s="301">
        <f t="shared" ca="1" si="128"/>
        <v>0</v>
      </c>
      <c r="VH127" s="301">
        <f t="shared" ca="1" si="128"/>
        <v>0</v>
      </c>
      <c r="VI127" s="301">
        <f t="shared" ca="1" si="128"/>
        <v>0</v>
      </c>
      <c r="VJ127" s="301">
        <f t="shared" ca="1" si="128"/>
        <v>0</v>
      </c>
      <c r="VK127" s="301">
        <f t="shared" ca="1" si="128"/>
        <v>0</v>
      </c>
      <c r="VL127" s="301">
        <f t="shared" ca="1" si="128"/>
        <v>0</v>
      </c>
      <c r="VM127" s="301">
        <f t="shared" ca="1" si="128"/>
        <v>0</v>
      </c>
      <c r="VN127" s="301">
        <f t="shared" ca="1" si="128"/>
        <v>0</v>
      </c>
      <c r="VO127" s="301">
        <f t="shared" ca="1" si="128"/>
        <v>0</v>
      </c>
      <c r="VP127" s="301">
        <f t="shared" ca="1" si="128"/>
        <v>0</v>
      </c>
      <c r="VQ127" s="301">
        <f t="shared" ca="1" si="128"/>
        <v>0</v>
      </c>
      <c r="VR127" s="301">
        <f t="shared" ca="1" si="128"/>
        <v>0</v>
      </c>
      <c r="VS127" s="301">
        <f t="shared" ca="1" si="128"/>
        <v>0</v>
      </c>
      <c r="VT127" s="301">
        <f t="shared" ca="1" si="128"/>
        <v>0</v>
      </c>
      <c r="VU127" s="301">
        <f t="shared" ca="1" si="128"/>
        <v>0</v>
      </c>
      <c r="VV127" s="301">
        <f t="shared" ca="1" si="128"/>
        <v>0</v>
      </c>
      <c r="VW127" s="301">
        <f t="shared" ca="1" si="128"/>
        <v>0</v>
      </c>
      <c r="VX127" s="301">
        <f t="shared" ca="1" si="128"/>
        <v>0</v>
      </c>
      <c r="VY127" s="301">
        <f t="shared" ca="1" si="128"/>
        <v>0</v>
      </c>
      <c r="VZ127" s="301">
        <f t="shared" ca="1" si="128"/>
        <v>0</v>
      </c>
      <c r="WA127" s="301">
        <f t="shared" ca="1" si="128"/>
        <v>0</v>
      </c>
      <c r="WB127" s="301">
        <f t="shared" ca="1" si="128"/>
        <v>0</v>
      </c>
    </row>
    <row r="128" spans="1:600" ht="12.75" x14ac:dyDescent="0.2">
      <c r="A128" s="286">
        <f t="shared" si="78"/>
        <v>12</v>
      </c>
      <c r="B128" s="287" t="e">
        <f t="shared" ref="B128:D128" ca="1" si="129">MAX(0,B127+E127)</f>
        <v>#VALUE!</v>
      </c>
      <c r="C128" s="287" t="e">
        <f t="shared" ca="1" si="129"/>
        <v>#VALUE!</v>
      </c>
      <c r="D128" s="287" t="e">
        <f t="shared" ca="1" si="129"/>
        <v>#VALUE!</v>
      </c>
      <c r="E128" s="288" t="e">
        <f t="shared" ca="1" si="50"/>
        <v>#VALUE!</v>
      </c>
      <c r="F128" s="289" t="e">
        <f t="shared" ca="1" si="51"/>
        <v>#VALUE!</v>
      </c>
      <c r="G128" s="290" t="e">
        <f t="shared" ca="1" si="52"/>
        <v>#VALUE!</v>
      </c>
      <c r="H128" s="2"/>
      <c r="I128" s="291" t="e">
        <f t="shared" ref="I128:K128" ca="1" si="130">MAX(0,I127+L127)</f>
        <v>#VALUE!</v>
      </c>
      <c r="J128" s="291">
        <f t="shared" si="130"/>
        <v>0</v>
      </c>
      <c r="K128" s="291" t="e">
        <f t="shared" ca="1" si="130"/>
        <v>#VALUE!</v>
      </c>
      <c r="L128" s="288" t="e">
        <f t="shared" ca="1" si="54"/>
        <v>#VALUE!</v>
      </c>
      <c r="M128" s="289">
        <f t="shared" si="55"/>
        <v>0</v>
      </c>
      <c r="N128" s="290" t="e">
        <f t="shared" ca="1" si="56"/>
        <v>#VALUE!</v>
      </c>
      <c r="P128" s="292" t="e">
        <f t="shared" ca="1" si="57"/>
        <v>#VALUE!</v>
      </c>
      <c r="Q128" s="293" t="e">
        <f t="shared" ca="1" si="58"/>
        <v>#VALUE!</v>
      </c>
      <c r="R128" s="294" t="e">
        <f t="shared" ca="1" si="59"/>
        <v>#VALUE!</v>
      </c>
      <c r="S128" s="295" t="e">
        <f t="shared" ca="1" si="60"/>
        <v>#VALUE!</v>
      </c>
      <c r="T128" s="296" t="e">
        <f t="shared" ca="1" si="61"/>
        <v>#VALUE!</v>
      </c>
      <c r="U128" s="297" t="e">
        <f t="shared" ca="1" si="62"/>
        <v>#VALUE!</v>
      </c>
      <c r="V128" s="298" t="e">
        <f t="shared" ca="1" si="63"/>
        <v>#VALUE!</v>
      </c>
      <c r="W128" s="299" t="e">
        <f t="shared" ca="1" si="64"/>
        <v>#VALUE!</v>
      </c>
      <c r="X128" s="300" t="e">
        <f t="shared" ca="1" si="65"/>
        <v>#VALUE!</v>
      </c>
      <c r="Y128" s="2"/>
      <c r="Z128" s="292" t="e">
        <f t="shared" ca="1" si="66"/>
        <v>#VALUE!</v>
      </c>
      <c r="AA128" s="293" t="e">
        <f t="shared" ca="1" si="67"/>
        <v>#VALUE!</v>
      </c>
      <c r="AB128" s="294" t="e">
        <f t="shared" ca="1" si="68"/>
        <v>#VALUE!</v>
      </c>
      <c r="AC128" s="295">
        <f t="shared" si="69"/>
        <v>0</v>
      </c>
      <c r="AD128" s="296">
        <f t="shared" si="70"/>
        <v>0</v>
      </c>
      <c r="AE128" s="297">
        <f t="shared" si="71"/>
        <v>0</v>
      </c>
      <c r="AF128" s="298" t="e">
        <f t="shared" ca="1" si="72"/>
        <v>#VALUE!</v>
      </c>
      <c r="AG128" s="299" t="e">
        <f t="shared" ca="1" si="73"/>
        <v>#VALUE!</v>
      </c>
      <c r="AH128" s="300" t="e">
        <f t="shared" ca="1" si="74"/>
        <v>#VALUE!</v>
      </c>
      <c r="AJ128" s="301" t="e">
        <f t="array" aca="1" ref="AJ128" ca="1">SUM(
   IF($BL$102:$WB$102="Friend",1,0)*IF($BL$103:$WB$103=AJ$116,1,0)*IF($BL$111:$WB$111=AJ$115,1,0)*IF($BL$116:$WB$116="Geometric",1,0)*$BL$114:$WB$114*(POWER($BL128:$WB128,$BL$112:$WB$112)+IF($BL128:$WB128=0,0,-1))
)
+SUM(
    IF($BL$102:$WB$102="Foe",1,0)*IF($BL$103:$WB$103=AW$116,1,0)*IF($BL$111:$WB$111=AW$115,1,0)*$BL$115:$WB$115*IF($BL$116:$WB$116="Geometric",1,0)*(POWER(1+$BL128:$WB128,$BL$113:$WB$113)+IF($BL128:$WB128=0,0,-1))
)
+SUM(
   IF($BL$102:$WB$102="Friend",1,0)*IF($BL$103:$WB$103=AJ$116,1,0)*IF($BL$111:$WB$111=AJ$115,1,0)*IF($BL$116:$WB$116="Arithmetic",1,0)*$BL$114:$WB$114*$BL128:$WB128*$BL$112:$WB$112)
+SUM(
    IF($BL$102:$WB$102="Foe",1,0)*IF($BL$103:$WB$103=AW$116,1,0)*IF($BL$111:$WB$111=AW$115,1,0)*$BL$115:$WB$115*IF($BL$116:$WB$116="Arithmetic",1,0)*$BL128:$WB128*$BL$113:$WB$113
)</f>
        <v>#VALUE!</v>
      </c>
      <c r="AK128" s="301" t="e">
        <f t="array" aca="1" ref="AK128" ca="1">SUM(
   IF($BL$102:$WB$102="Friend",1,0)*IF($BL$103:$WB$103=AK$116,1,0)*IF($BL$111:$WB$111=AK$115,1,0)*IF($BL$116:$WB$116="Geometric",1,0)*$BL$114:$WB$114*(POWER($BL128:$WB128,$BL$112:$WB$112)+IF($BL128:$WB128=0,0,-1))
)
+SUM(
    IF($BL$102:$WB$102="Foe",1,0)*IF($BL$103:$WB$103=AX$116,1,0)*IF($BL$111:$WB$111=AX$115,1,0)*$BL$115:$WB$115*IF($BL$116:$WB$116="Geometric",1,0)*(POWER(1+$BL128:$WB128,$BL$113:$WB$113)+IF($BL128:$WB128=0,0,-1))
)
+SUM(
   IF($BL$102:$WB$102="Friend",1,0)*IF($BL$103:$WB$103=AK$116,1,0)*IF($BL$111:$WB$111=AK$115,1,0)*IF($BL$116:$WB$116="Arithmetic",1,0)*$BL$114:$WB$114*$BL128:$WB128*$BL$112:$WB$112)
+SUM(
    IF($BL$102:$WB$102="Foe",1,0)*IF($BL$103:$WB$103=AX$116,1,0)*IF($BL$111:$WB$111=AX$115,1,0)*$BL$115:$WB$115*IF($BL$116:$WB$116="Arithmetic",1,0)*$BL128:$WB128*$BL$113:$WB$113
)</f>
        <v>#VALUE!</v>
      </c>
      <c r="AL128" s="301" t="e">
        <f t="array" aca="1" ref="AL128" ca="1">SUM(
   IF($BL$102:$WB$102="Friend",1,0)*IF($BL$103:$WB$103=AL$116,1,0)*IF($BL$111:$WB$111=AL$115,1,0)*IF($BL$116:$WB$116="Geometric",1,0)*$BL$114:$WB$114*(POWER($BL128:$WB128,$BL$112:$WB$112)+IF($BL128:$WB128=0,0,-1))
)
+SUM(
    IF($BL$102:$WB$102="Foe",1,0)*IF($BL$103:$WB$103=AY$116,1,0)*IF($BL$111:$WB$111=AY$115,1,0)*$BL$115:$WB$115*IF($BL$116:$WB$116="Geometric",1,0)*(POWER(1+$BL128:$WB128,$BL$113:$WB$113)+IF($BL128:$WB128=0,0,-1))
)
+SUM(
   IF($BL$102:$WB$102="Friend",1,0)*IF($BL$103:$WB$103=AL$116,1,0)*IF($BL$111:$WB$111=AL$115,1,0)*IF($BL$116:$WB$116="Arithmetic",1,0)*$BL$114:$WB$114*$BL128:$WB128*$BL$112:$WB$112)
+SUM(
    IF($BL$102:$WB$102="Foe",1,0)*IF($BL$103:$WB$103=AY$116,1,0)*IF($BL$111:$WB$111=AY$115,1,0)*$BL$115:$WB$115*IF($BL$116:$WB$116="Arithmetic",1,0)*$BL128:$WB128*$BL$113:$WB$113
)</f>
        <v>#VALUE!</v>
      </c>
      <c r="AM128" s="301" t="e">
        <f t="array" aca="1" ref="AM128" ca="1">SUM(
   IF($BL$102:$WB$102="Friend",1,0)*IF($BL$103:$WB$103=AM$116,1,0)*IF($BL$111:$WB$111=AM$115,1,0)*IF($BL$116:$WB$116="Geometric",1,0)*$BL$114:$WB$114*(POWER($BL128:$WB128,$BL$112:$WB$112)+IF($BL128:$WB128=0,0,-1))
)
+SUM(
    IF($BL$102:$WB$102="Foe",1,0)*IF($BL$103:$WB$103=AZ$116,1,0)*IF($BL$111:$WB$111=AZ$115,1,0)*$BL$115:$WB$115*IF($BL$116:$WB$116="Geometric",1,0)*(POWER(1+$BL128:$WB128,$BL$113:$WB$113)+IF($BL128:$WB128=0,0,-1))
)
+SUM(
   IF($BL$102:$WB$102="Friend",1,0)*IF($BL$103:$WB$103=AM$116,1,0)*IF($BL$111:$WB$111=AM$115,1,0)*IF($BL$116:$WB$116="Arithmetic",1,0)*$BL$114:$WB$114*$BL128:$WB128*$BL$112:$WB$112)
+SUM(
    IF($BL$102:$WB$102="Foe",1,0)*IF($BL$103:$WB$103=AZ$116,1,0)*IF($BL$111:$WB$111=AZ$115,1,0)*$BL$115:$WB$115*IF($BL$116:$WB$116="Arithmetic",1,0)*$BL128:$WB128*$BL$113:$WB$113
)</f>
        <v>#VALUE!</v>
      </c>
      <c r="AN128" s="301" t="e">
        <f t="array" aca="1" ref="AN128" ca="1">SUM(
   IF($BL$102:$WB$102="Friend",1,0)*IF($BL$103:$WB$103=AN$116,1,0)*IF($BL$111:$WB$111=AN$115,1,0)*IF($BL$116:$WB$116="Geometric",1,0)*$BL$114:$WB$114*(POWER($BL128:$WB128,$BL$112:$WB$112)+IF($BL128:$WB128=0,0,-1))
)
+SUM(
    IF($BL$102:$WB$102="Foe",1,0)*IF($BL$103:$WB$103=BA$116,1,0)*IF($BL$111:$WB$111=BA$115,1,0)*$BL$115:$WB$115*IF($BL$116:$WB$116="Geometric",1,0)*(POWER(1+$BL128:$WB128,$BL$113:$WB$113)+IF($BL128:$WB128=0,0,-1))
)
+SUM(
   IF($BL$102:$WB$102="Friend",1,0)*IF($BL$103:$WB$103=AN$116,1,0)*IF($BL$111:$WB$111=AN$115,1,0)*IF($BL$116:$WB$116="Arithmetic",1,0)*$BL$114:$WB$114*$BL128:$WB128*$BL$112:$WB$112)
+SUM(
    IF($BL$102:$WB$102="Foe",1,0)*IF($BL$103:$WB$103=BA$116,1,0)*IF($BL$111:$WB$111=BA$115,1,0)*$BL$115:$WB$115*IF($BL$116:$WB$116="Arithmetic",1,0)*$BL128:$WB128*$BL$113:$WB$113
)</f>
        <v>#VALUE!</v>
      </c>
      <c r="AO128" s="301" t="e">
        <f t="array" aca="1" ref="AO128" ca="1">SUM(
   IF($BL$102:$WB$102="Friend",1,0)*IF($BL$103:$WB$103=AO$116,1,0)*IF($BL$111:$WB$111=AO$115,1,0)*IF($BL$116:$WB$116="Geometric",1,0)*$BL$114:$WB$114*(POWER($BL128:$WB128,$BL$112:$WB$112)+IF($BL128:$WB128=0,0,-1))
)
+SUM(
    IF($BL$102:$WB$102="Foe",1,0)*IF($BL$103:$WB$103=BB$116,1,0)*IF($BL$111:$WB$111=BB$115,1,0)*$BL$115:$WB$115*IF($BL$116:$WB$116="Geometric",1,0)*(POWER(1+$BL128:$WB128,$BL$113:$WB$113)+IF($BL128:$WB128=0,0,-1))
)
+SUM(
   IF($BL$102:$WB$102="Friend",1,0)*IF($BL$103:$WB$103=AO$116,1,0)*IF($BL$111:$WB$111=AO$115,1,0)*IF($BL$116:$WB$116="Arithmetic",1,0)*$BL$114:$WB$114*$BL128:$WB128*$BL$112:$WB$112)
+SUM(
    IF($BL$102:$WB$102="Foe",1,0)*IF($BL$103:$WB$103=BB$116,1,0)*IF($BL$111:$WB$111=BB$115,1,0)*$BL$115:$WB$115*IF($BL$116:$WB$116="Arithmetic",1,0)*$BL128:$WB128*$BL$113:$WB$113
)</f>
        <v>#VALUE!</v>
      </c>
      <c r="AP128" s="301" t="e">
        <f t="array" aca="1" ref="AP128" ca="1">SUM(
   IF($BL$102:$WB$102="Friend",1,0)*IF($BL$103:$WB$103=AP$116,1,0)*IF($BL$111:$WB$111=AP$115,1,0)*IF($BL$116:$WB$116="Geometric",1,0)*$BL$114:$WB$114*(POWER($BL128:$WB128,$BL$112:$WB$112)+IF($BL128:$WB128=0,0,-1))
)
+SUM(
    IF($BL$102:$WB$102="Foe",1,0)*IF($BL$103:$WB$103=BC$116,1,0)*IF($BL$111:$WB$111=BC$115,1,0)*$BL$115:$WB$115*IF($BL$116:$WB$116="Geometric",1,0)*(POWER(1+$BL128:$WB128,$BL$113:$WB$113)+IF($BL128:$WB128=0,0,-1))
)
+SUM(
   IF($BL$102:$WB$102="Friend",1,0)*IF($BL$103:$WB$103=AP$116,1,0)*IF($BL$111:$WB$111=AP$115,1,0)*IF($BL$116:$WB$116="Arithmetic",1,0)*$BL$114:$WB$114*$BL128:$WB128*$BL$112:$WB$112)
+SUM(
    IF($BL$102:$WB$102="Foe",1,0)*IF($BL$103:$WB$103=BC$116,1,0)*IF($BL$111:$WB$111=BC$115,1,0)*$BL$115:$WB$115*IF($BL$116:$WB$116="Arithmetic",1,0)*$BL128:$WB128*$BL$113:$WB$113
)</f>
        <v>#VALUE!</v>
      </c>
      <c r="AQ128" s="301" t="e">
        <f t="array" aca="1" ref="AQ128" ca="1">SUM(
   IF($BL$102:$WB$102="Friend",1,0)*IF($BL$103:$WB$103=AQ$116,1,0)*IF($BL$111:$WB$111=AQ$115,1,0)*IF($BL$116:$WB$116="Geometric",1,0)*$BL$114:$WB$114*(POWER($BL128:$WB128,$BL$112:$WB$112)+IF($BL128:$WB128=0,0,-1))
)
+SUM(
    IF($BL$102:$WB$102="Foe",1,0)*IF($BL$103:$WB$103=BD$116,1,0)*IF($BL$111:$WB$111=BD$115,1,0)*$BL$115:$WB$115*IF($BL$116:$WB$116="Geometric",1,0)*(POWER(1+$BL128:$WB128,$BL$113:$WB$113)+IF($BL128:$WB128=0,0,-1))
)
+SUM(
   IF($BL$102:$WB$102="Friend",1,0)*IF($BL$103:$WB$103=AQ$116,1,0)*IF($BL$111:$WB$111=AQ$115,1,0)*IF($BL$116:$WB$116="Arithmetic",1,0)*$BL$114:$WB$114*$BL128:$WB128*$BL$112:$WB$112)
+SUM(
    IF($BL$102:$WB$102="Foe",1,0)*IF($BL$103:$WB$103=BD$116,1,0)*IF($BL$111:$WB$111=BD$115,1,0)*$BL$115:$WB$115*IF($BL$116:$WB$116="Arithmetic",1,0)*$BL128:$WB128*$BL$113:$WB$113
)</f>
        <v>#VALUE!</v>
      </c>
      <c r="AR128" s="301" t="e">
        <f t="array" aca="1" ref="AR128" ca="1">SUM(
   IF($BL$102:$WB$102="Friend",1,0)*IF($BL$103:$WB$103=AR$116,1,0)*IF($BL$111:$WB$111=AR$115,1,0)*IF($BL$116:$WB$116="Geometric",1,0)*$BL$114:$WB$114*(POWER($BL128:$WB128,$BL$112:$WB$112)+IF($BL128:$WB128=0,0,-1))
)
+SUM(
    IF($BL$102:$WB$102="Foe",1,0)*IF($BL$103:$WB$103=BE$116,1,0)*IF($BL$111:$WB$111=BE$115,1,0)*$BL$115:$WB$115*IF($BL$116:$WB$116="Geometric",1,0)*(POWER(1+$BL128:$WB128,$BL$113:$WB$113)+IF($BL128:$WB128=0,0,-1))
)
+SUM(
   IF($BL$102:$WB$102="Friend",1,0)*IF($BL$103:$WB$103=AR$116,1,0)*IF($BL$111:$WB$111=AR$115,1,0)*IF($BL$116:$WB$116="Arithmetic",1,0)*$BL$114:$WB$114*$BL128:$WB128*$BL$112:$WB$112)
+SUM(
    IF($BL$102:$WB$102="Foe",1,0)*IF($BL$103:$WB$103=BE$116,1,0)*IF($BL$111:$WB$111=BE$115,1,0)*$BL$115:$WB$115*IF($BL$116:$WB$116="Arithmetic",1,0)*$BL128:$WB128*$BL$113:$WB$113
)</f>
        <v>#VALUE!</v>
      </c>
      <c r="AS128" s="301" t="e">
        <f t="array" aca="1" ref="AS128" ca="1">SUM(
   IF($BL$102:$WB$102="Friend",1,0)*IF($BL$103:$WB$103=AS$116,1,0)*IF($BL$111:$WB$111=AS$115,1,0)*IF($BL$116:$WB$116="Geometric",1,0)*$BL$114:$WB$114*(POWER($BL128:$WB128,$BL$112:$WB$112)+IF($BL128:$WB128=0,0,-1))
)
+SUM(
    IF($BL$102:$WB$102="Foe",1,0)*IF($BL$103:$WB$103=BF$116,1,0)*IF($BL$111:$WB$111=BF$115,1,0)*$BL$115:$WB$115*IF($BL$116:$WB$116="Geometric",1,0)*(POWER(1+$BL128:$WB128,$BL$113:$WB$113)+IF($BL128:$WB128=0,0,-1))
)
+SUM(
   IF($BL$102:$WB$102="Friend",1,0)*IF($BL$103:$WB$103=AS$116,1,0)*IF($BL$111:$WB$111=AS$115,1,0)*IF($BL$116:$WB$116="Arithmetic",1,0)*$BL$114:$WB$114*$BL128:$WB128*$BL$112:$WB$112)
+SUM(
    IF($BL$102:$WB$102="Foe",1,0)*IF($BL$103:$WB$103=BF$116,1,0)*IF($BL$111:$WB$111=BF$115,1,0)*$BL$115:$WB$115*IF($BL$116:$WB$116="Arithmetic",1,0)*$BL128:$WB128*$BL$113:$WB$113
)</f>
        <v>#VALUE!</v>
      </c>
      <c r="AT128" s="301" t="e">
        <f t="array" aca="1" ref="AT128" ca="1">SUM(
   IF($BL$102:$WB$102="Friend",1,0)*IF($BL$103:$WB$103=AT$116,1,0)*IF($BL$111:$WB$111=AT$115,1,0)*IF($BL$116:$WB$116="Geometric",1,0)*$BL$114:$WB$114*(POWER($BL128:$WB128,$BL$112:$WB$112)+IF($BL128:$WB128=0,0,-1))
)
+SUM(
    IF($BL$102:$WB$102="Foe",1,0)*IF($BL$103:$WB$103=BG$116,1,0)*IF($BL$111:$WB$111=BG$115,1,0)*$BL$115:$WB$115*IF($BL$116:$WB$116="Geometric",1,0)*(POWER(1+$BL128:$WB128,$BL$113:$WB$113)+IF($BL128:$WB128=0,0,-1))
)
+SUM(
   IF($BL$102:$WB$102="Friend",1,0)*IF($BL$103:$WB$103=AT$116,1,0)*IF($BL$111:$WB$111=AT$115,1,0)*IF($BL$116:$WB$116="Arithmetic",1,0)*$BL$114:$WB$114*$BL128:$WB128*$BL$112:$WB$112)
+SUM(
    IF($BL$102:$WB$102="Foe",1,0)*IF($BL$103:$WB$103=BG$116,1,0)*IF($BL$111:$WB$111=BG$115,1,0)*$BL$115:$WB$115*IF($BL$116:$WB$116="Arithmetic",1,0)*$BL128:$WB128*$BL$113:$WB$113
)</f>
        <v>#VALUE!</v>
      </c>
      <c r="AU128" s="301" t="e">
        <f t="array" aca="1" ref="AU128" ca="1">SUM(
   IF($BL$102:$WB$102="Friend",1,0)*IF($BL$103:$WB$103=AU$116,1,0)*IF($BL$111:$WB$111=AU$115,1,0)*IF($BL$116:$WB$116="Geometric",1,0)*$BL$114:$WB$114*(POWER($BL128:$WB128,$BL$112:$WB$112)+IF($BL128:$WB128=0,0,-1))
)
+SUM(
    IF($BL$102:$WB$102="Foe",1,0)*IF($BL$103:$WB$103=BH$116,1,0)*IF($BL$111:$WB$111=BH$115,1,0)*$BL$115:$WB$115*IF($BL$116:$WB$116="Geometric",1,0)*(POWER(1+$BL128:$WB128,$BL$113:$WB$113)+IF($BL128:$WB128=0,0,-1))
)
+SUM(
   IF($BL$102:$WB$102="Friend",1,0)*IF($BL$103:$WB$103=AU$116,1,0)*IF($BL$111:$WB$111=AU$115,1,0)*IF($BL$116:$WB$116="Arithmetic",1,0)*$BL$114:$WB$114*$BL128:$WB128*$BL$112:$WB$112)
+SUM(
    IF($BL$102:$WB$102="Foe",1,0)*IF($BL$103:$WB$103=BH$116,1,0)*IF($BL$111:$WB$111=BH$115,1,0)*$BL$115:$WB$115*IF($BL$116:$WB$116="Arithmetic",1,0)*$BL128:$WB128*$BL$113:$WB$113
)</f>
        <v>#VALUE!</v>
      </c>
      <c r="AW128" s="301" t="e">
        <f t="array" aca="1" ref="AW128" ca="1">SUM(
   IF($BL$102:$WB$102="Friend",1,0)*IF($BL$103:$WB$103=AW$116,1,0)*IF($BL$111:$WB$111=AW$115,1,0)*$BL$115:$WB$115*IF($BL$116:$WB$116="Geometric",1,0)*(POWER($BL128:$WB128,$BL$113:$WB$113)+IF($BL128:$WB128=0,0,-1)))
+SUM(
    IF($BL$102:$WB$102="Foe",1,0)*IF($BL$103:$WB$103=AW$116,1,0)*IF($BL$111:$WB$111=AW$115,1,0)*$BL$114:$WB$114*IF($BL$116:$WB$116="Geometric",1,0)*(POWER($BL128:$WB128,$BL$112:$WB$112)+IF($BL128:$WB128=0,0,-1)))
+SUM(
   IF($BL$102:$WB$102="Friend",1,0)*IF($BL$103:$WB$103=AW$116,1,0)*IF($BL$111:$WB$111=AW$115,1,0)*$BL$115:$WB$115*IF($BL$116:$WB$116="Arithmetic",1,0)*$BL128:$WB128*$BL$113:$WB$113)
+SUM(
    IF($BL$102:$WB$102="Foe",1,0)*IF($BL$103:$WB$103=AW$116,1,0)*IF($BL$111:$WB$111=AW$115,1,0)*$BL$114:$WB$114*IF($BL$116:$WB$116="Arithmetic",1,0)*$BL128:$WB128*$BL$112:$WB$112)</f>
        <v>#VALUE!</v>
      </c>
      <c r="AX128" s="301" t="e">
        <f t="array" aca="1" ref="AX128" ca="1">SUM(
   IF($BL$102:$WB$102="Friend",1,0)*IF($BL$103:$WB$103=AX$116,1,0)*IF($BL$111:$WB$111=AX$115,1,0)*$BL$115:$WB$115*IF($BL$116:$WB$116="Geometric",1,0)*(POWER($BL128:$WB128,$BL$113:$WB$113)+IF($BL128:$WB128=0,0,-1)))
+SUM(
    IF($BL$102:$WB$102="Foe",1,0)*IF($BL$103:$WB$103=AX$116,1,0)*IF($BL$111:$WB$111=AX$115,1,0)*$BL$114:$WB$114*IF($BL$116:$WB$116="Geometric",1,0)*(POWER($BL128:$WB128,$BL$112:$WB$112)+IF($BL128:$WB128=0,0,-1)))
+SUM(
   IF($BL$102:$WB$102="Friend",1,0)*IF($BL$103:$WB$103=AX$116,1,0)*IF($BL$111:$WB$111=AX$115,1,0)*$BL$115:$WB$115*IF($BL$116:$WB$116="Arithmetic",1,0)*$BL128:$WB128*$BL$113:$WB$113)
+SUM(
    IF($BL$102:$WB$102="Foe",1,0)*IF($BL$103:$WB$103=AX$116,1,0)*IF($BL$111:$WB$111=AX$115,1,0)*$BL$114:$WB$114*IF($BL$116:$WB$116="Arithmetic",1,0)*$BL128:$WB128*$BL$112:$WB$112)</f>
        <v>#VALUE!</v>
      </c>
      <c r="AY128" s="301" t="e">
        <f t="array" aca="1" ref="AY128" ca="1">SUM(
   IF($BL$102:$WB$102="Friend",1,0)*IF($BL$103:$WB$103=AY$116,1,0)*IF($BL$111:$WB$111=AY$115,1,0)*$BL$115:$WB$115*IF($BL$116:$WB$116="Geometric",1,0)*(POWER($BL128:$WB128,$BL$113:$WB$113)+IF($BL128:$WB128=0,0,-1)))
+SUM(
    IF($BL$102:$WB$102="Foe",1,0)*IF($BL$103:$WB$103=AY$116,1,0)*IF($BL$111:$WB$111=AY$115,1,0)*$BL$114:$WB$114*IF($BL$116:$WB$116="Geometric",1,0)*(POWER($BL128:$WB128,$BL$112:$WB$112)+IF($BL128:$WB128=0,0,-1)))
+SUM(
   IF($BL$102:$WB$102="Friend",1,0)*IF($BL$103:$WB$103=AY$116,1,0)*IF($BL$111:$WB$111=AY$115,1,0)*$BL$115:$WB$115*IF($BL$116:$WB$116="Arithmetic",1,0)*$BL128:$WB128*$BL$113:$WB$113)
+SUM(
    IF($BL$102:$WB$102="Foe",1,0)*IF($BL$103:$WB$103=AY$116,1,0)*IF($BL$111:$WB$111=AY$115,1,0)*$BL$114:$WB$114*IF($BL$116:$WB$116="Arithmetic",1,0)*$BL128:$WB128*$BL$112:$WB$112)</f>
        <v>#VALUE!</v>
      </c>
      <c r="AZ128" s="301" t="e">
        <f t="array" aca="1" ref="AZ128" ca="1">SUM(
   IF($BL$102:$WB$102="Friend",1,0)*IF($BL$103:$WB$103=AZ$116,1,0)*IF($BL$111:$WB$111=AZ$115,1,0)*$BL$115:$WB$115*IF($BL$116:$WB$116="Geometric",1,0)*(POWER($BL128:$WB128,$BL$113:$WB$113)+IF($BL128:$WB128=0,0,-1)))
+SUM(
    IF($BL$102:$WB$102="Foe",1,0)*IF($BL$103:$WB$103=AZ$116,1,0)*IF($BL$111:$WB$111=AZ$115,1,0)*$BL$114:$WB$114*IF($BL$116:$WB$116="Geometric",1,0)*(POWER($BL128:$WB128,$BL$112:$WB$112)+IF($BL128:$WB128=0,0,-1)))
+SUM(
   IF($BL$102:$WB$102="Friend",1,0)*IF($BL$103:$WB$103=AZ$116,1,0)*IF($BL$111:$WB$111=AZ$115,1,0)*$BL$115:$WB$115*IF($BL$116:$WB$116="Arithmetic",1,0)*$BL128:$WB128*$BL$113:$WB$113)
+SUM(
    IF($BL$102:$WB$102="Foe",1,0)*IF($BL$103:$WB$103=AZ$116,1,0)*IF($BL$111:$WB$111=AZ$115,1,0)*$BL$114:$WB$114*IF($BL$116:$WB$116="Arithmetic",1,0)*$BL128:$WB128*$BL$112:$WB$112)</f>
        <v>#VALUE!</v>
      </c>
      <c r="BA128" s="301" t="e">
        <f t="array" aca="1" ref="BA128" ca="1">SUM(
   IF($BL$102:$WB$102="Friend",1,0)*IF($BL$103:$WB$103=BA$116,1,0)*IF($BL$111:$WB$111=BA$115,1,0)*$BL$115:$WB$115*IF($BL$116:$WB$116="Geometric",1,0)*(POWER($BL128:$WB128,$BL$113:$WB$113)+IF($BL128:$WB128=0,0,-1)))
+SUM(
    IF($BL$102:$WB$102="Foe",1,0)*IF($BL$103:$WB$103=BA$116,1,0)*IF($BL$111:$WB$111=BA$115,1,0)*$BL$114:$WB$114*IF($BL$116:$WB$116="Geometric",1,0)*(POWER($BL128:$WB128,$BL$112:$WB$112)+IF($BL128:$WB128=0,0,-1)))
+SUM(
   IF($BL$102:$WB$102="Friend",1,0)*IF($BL$103:$WB$103=BA$116,1,0)*IF($BL$111:$WB$111=BA$115,1,0)*$BL$115:$WB$115*IF($BL$116:$WB$116="Arithmetic",1,0)*$BL128:$WB128*$BL$113:$WB$113)
+SUM(
    IF($BL$102:$WB$102="Foe",1,0)*IF($BL$103:$WB$103=BA$116,1,0)*IF($BL$111:$WB$111=BA$115,1,0)*$BL$114:$WB$114*IF($BL$116:$WB$116="Arithmetic",1,0)*$BL128:$WB128*$BL$112:$WB$112)</f>
        <v>#VALUE!</v>
      </c>
      <c r="BB128" s="301" t="e">
        <f t="array" aca="1" ref="BB128" ca="1">SUM(
   IF($BL$102:$WB$102="Friend",1,0)*IF($BL$103:$WB$103=BB$116,1,0)*IF($BL$111:$WB$111=BB$115,1,0)*$BL$115:$WB$115*IF($BL$116:$WB$116="Geometric",1,0)*(POWER($BL128:$WB128,$BL$113:$WB$113)+IF($BL128:$WB128=0,0,-1)))
+SUM(
    IF($BL$102:$WB$102="Foe",1,0)*IF($BL$103:$WB$103=BB$116,1,0)*IF($BL$111:$WB$111=BB$115,1,0)*$BL$114:$WB$114*IF($BL$116:$WB$116="Geometric",1,0)*(POWER($BL128:$WB128,$BL$112:$WB$112)+IF($BL128:$WB128=0,0,-1)))
+SUM(
   IF($BL$102:$WB$102="Friend",1,0)*IF($BL$103:$WB$103=BB$116,1,0)*IF($BL$111:$WB$111=BB$115,1,0)*$BL$115:$WB$115*IF($BL$116:$WB$116="Arithmetic",1,0)*$BL128:$WB128*$BL$113:$WB$113)
+SUM(
    IF($BL$102:$WB$102="Foe",1,0)*IF($BL$103:$WB$103=BB$116,1,0)*IF($BL$111:$WB$111=BB$115,1,0)*$BL$114:$WB$114*IF($BL$116:$WB$116="Arithmetic",1,0)*$BL128:$WB128*$BL$112:$WB$112)</f>
        <v>#VALUE!</v>
      </c>
      <c r="BC128" s="301" t="e">
        <f t="array" aca="1" ref="BC128" ca="1">SUM(
   IF($BL$102:$WB$102="Friend",1,0)*IF($BL$103:$WB$103=BC$116,1,0)*IF($BL$111:$WB$111=BC$115,1,0)*$BL$115:$WB$115*IF($BL$116:$WB$116="Geometric",1,0)*(POWER($BL128:$WB128,$BL$113:$WB$113)+IF($BL128:$WB128=0,0,-1)))
+SUM(
    IF($BL$102:$WB$102="Foe",1,0)*IF($BL$103:$WB$103=BC$116,1,0)*IF($BL$111:$WB$111=BC$115,1,0)*$BL$114:$WB$114*IF($BL$116:$WB$116="Geometric",1,0)*(POWER($BL128:$WB128,$BL$112:$WB$112)+IF($BL128:$WB128=0,0,-1)))
+SUM(
   IF($BL$102:$WB$102="Friend",1,0)*IF($BL$103:$WB$103=BC$116,1,0)*IF($BL$111:$WB$111=BC$115,1,0)*$BL$115:$WB$115*IF($BL$116:$WB$116="Arithmetic",1,0)*$BL128:$WB128*$BL$113:$WB$113)
+SUM(
    IF($BL$102:$WB$102="Foe",1,0)*IF($BL$103:$WB$103=BC$116,1,0)*IF($BL$111:$WB$111=BC$115,1,0)*$BL$114:$WB$114*IF($BL$116:$WB$116="Arithmetic",1,0)*$BL128:$WB128*$BL$112:$WB$112)</f>
        <v>#VALUE!</v>
      </c>
      <c r="BD128" s="301" t="e">
        <f t="array" aca="1" ref="BD128" ca="1">SUM(
   IF($BL$102:$WB$102="Friend",1,0)*IF($BL$103:$WB$103=BD$116,1,0)*IF($BL$111:$WB$111=BD$115,1,0)*$BL$115:$WB$115*IF($BL$116:$WB$116="Geometric",1,0)*(POWER($BL128:$WB128,$BL$113:$WB$113)+IF($BL128:$WB128=0,0,-1)))
+SUM(
    IF($BL$102:$WB$102="Foe",1,0)*IF($BL$103:$WB$103=BD$116,1,0)*IF($BL$111:$WB$111=BD$115,1,0)*$BL$114:$WB$114*IF($BL$116:$WB$116="Geometric",1,0)*(POWER($BL128:$WB128,$BL$112:$WB$112)+IF($BL128:$WB128=0,0,-1)))
+SUM(
   IF($BL$102:$WB$102="Friend",1,0)*IF($BL$103:$WB$103=BD$116,1,0)*IF($BL$111:$WB$111=BD$115,1,0)*$BL$115:$WB$115*IF($BL$116:$WB$116="Arithmetic",1,0)*$BL128:$WB128*$BL$113:$WB$113)
+SUM(
    IF($BL$102:$WB$102="Foe",1,0)*IF($BL$103:$WB$103=BD$116,1,0)*IF($BL$111:$WB$111=BD$115,1,0)*$BL$114:$WB$114*IF($BL$116:$WB$116="Arithmetic",1,0)*$BL128:$WB128*$BL$112:$WB$112)</f>
        <v>#VALUE!</v>
      </c>
      <c r="BE128" s="301" t="e">
        <f t="array" aca="1" ref="BE128" ca="1">SUM(
   IF($BL$102:$WB$102="Friend",1,0)*IF($BL$103:$WB$103=BE$116,1,0)*IF($BL$111:$WB$111=BE$115,1,0)*$BL$115:$WB$115*IF($BL$116:$WB$116="Geometric",1,0)*(POWER($BL128:$WB128,$BL$113:$WB$113)+IF($BL128:$WB128=0,0,-1)))
+SUM(
    IF($BL$102:$WB$102="Foe",1,0)*IF($BL$103:$WB$103=BE$116,1,0)*IF($BL$111:$WB$111=BE$115,1,0)*$BL$114:$WB$114*IF($BL$116:$WB$116="Geometric",1,0)*(POWER($BL128:$WB128,$BL$112:$WB$112)+IF($BL128:$WB128=0,0,-1)))
+SUM(
   IF($BL$102:$WB$102="Friend",1,0)*IF($BL$103:$WB$103=BE$116,1,0)*IF($BL$111:$WB$111=BE$115,1,0)*$BL$115:$WB$115*IF($BL$116:$WB$116="Arithmetic",1,0)*$BL128:$WB128*$BL$113:$WB$113)
+SUM(
    IF($BL$102:$WB$102="Foe",1,0)*IF($BL$103:$WB$103=BE$116,1,0)*IF($BL$111:$WB$111=BE$115,1,0)*$BL$114:$WB$114*IF($BL$116:$WB$116="Arithmetic",1,0)*$BL128:$WB128*$BL$112:$WB$112)</f>
        <v>#VALUE!</v>
      </c>
      <c r="BF128" s="301" t="e">
        <f t="array" aca="1" ref="BF128" ca="1">SUM(
   IF($BL$102:$WB$102="Friend",1,0)*IF($BL$103:$WB$103=BF$116,1,0)*IF($BL$111:$WB$111=BF$115,1,0)*$BL$115:$WB$115*IF($BL$116:$WB$116="Geometric",1,0)*(POWER($BL128:$WB128,$BL$113:$WB$113)+IF($BL128:$WB128=0,0,-1)))
+SUM(
    IF($BL$102:$WB$102="Foe",1,0)*IF($BL$103:$WB$103=BF$116,1,0)*IF($BL$111:$WB$111=BF$115,1,0)*$BL$114:$WB$114*IF($BL$116:$WB$116="Geometric",1,0)*(POWER($BL128:$WB128,$BL$112:$WB$112)+IF($BL128:$WB128=0,0,-1)))
+SUM(
   IF($BL$102:$WB$102="Friend",1,0)*IF($BL$103:$WB$103=BF$116,1,0)*IF($BL$111:$WB$111=BF$115,1,0)*$BL$115:$WB$115*IF($BL$116:$WB$116="Arithmetic",1,0)*$BL128:$WB128*$BL$113:$WB$113)
+SUM(
    IF($BL$102:$WB$102="Foe",1,0)*IF($BL$103:$WB$103=BF$116,1,0)*IF($BL$111:$WB$111=BF$115,1,0)*$BL$114:$WB$114*IF($BL$116:$WB$116="Arithmetic",1,0)*$BL128:$WB128*$BL$112:$WB$112)</f>
        <v>#VALUE!</v>
      </c>
      <c r="BG128" s="301" t="e">
        <f t="array" aca="1" ref="BG128" ca="1">SUM(
   IF($BL$102:$WB$102="Friend",1,0)*IF($BL$103:$WB$103=BG$116,1,0)*IF($BL$111:$WB$111=BG$115,1,0)*$BL$115:$WB$115*IF($BL$116:$WB$116="Geometric",1,0)*(POWER($BL128:$WB128,$BL$113:$WB$113)+IF($BL128:$WB128=0,0,-1)))
+SUM(
    IF($BL$102:$WB$102="Foe",1,0)*IF($BL$103:$WB$103=BG$116,1,0)*IF($BL$111:$WB$111=BG$115,1,0)*$BL$114:$WB$114*IF($BL$116:$WB$116="Geometric",1,0)*(POWER($BL128:$WB128,$BL$112:$WB$112)+IF($BL128:$WB128=0,0,-1)))
+SUM(
   IF($BL$102:$WB$102="Friend",1,0)*IF($BL$103:$WB$103=BG$116,1,0)*IF($BL$111:$WB$111=BG$115,1,0)*$BL$115:$WB$115*IF($BL$116:$WB$116="Arithmetic",1,0)*$BL128:$WB128*$BL$113:$WB$113)
+SUM(
    IF($BL$102:$WB$102="Foe",1,0)*IF($BL$103:$WB$103=BG$116,1,0)*IF($BL$111:$WB$111=BG$115,1,0)*$BL$114:$WB$114*IF($BL$116:$WB$116="Arithmetic",1,0)*$BL128:$WB128*$BL$112:$WB$112)</f>
        <v>#VALUE!</v>
      </c>
      <c r="BH128" s="301" t="e">
        <f t="array" aca="1" ref="BH128" ca="1">SUM(
   IF($BL$102:$WB$102="Friend",1,0)*IF($BL$103:$WB$103=BH$116,1,0)*IF($BL$111:$WB$111=BH$115,1,0)*$BL$115:$WB$115*IF($BL$116:$WB$116="Geometric",1,0)*(POWER($BL128:$WB128,$BL$113:$WB$113)+IF($BL128:$WB128=0,0,-1)))
+SUM(
    IF($BL$102:$WB$102="Foe",1,0)*IF($BL$103:$WB$103=BH$116,1,0)*IF($BL$111:$WB$111=BH$115,1,0)*$BL$114:$WB$114*IF($BL$116:$WB$116="Geometric",1,0)*(POWER($BL128:$WB128,$BL$112:$WB$112)+IF($BL128:$WB128=0,0,-1)))
+SUM(
   IF($BL$102:$WB$102="Friend",1,0)*IF($BL$103:$WB$103=BH$116,1,0)*IF($BL$111:$WB$111=BH$115,1,0)*$BL$115:$WB$115*IF($BL$116:$WB$116="Arithmetic",1,0)*$BL128:$WB128*$BL$113:$WB$113)
+SUM(
    IF($BL$102:$WB$102="Foe",1,0)*IF($BL$103:$WB$103=BH$116,1,0)*IF($BL$111:$WB$111=BH$115,1,0)*$BL$114:$WB$114*IF($BL$116:$WB$116="Arithmetic",1,0)*$BL128:$WB128*$BL$112:$WB$112)</f>
        <v>#VALUE!</v>
      </c>
      <c r="BK128" s="109"/>
      <c r="BL128" s="301" t="e">
        <f t="shared" ref="BL128:LF128" ca="1" si="131">IF(BL$106="Turn-based",
IF($A128&lt;BL$109,0,IF(MOD($A128,BL$109)&lt;BL$110,1,0)),
1)*MIN(ROUNDUP(MAX(0,RAND()-(1-BL$107)),0),1)*(IF(BL$108&lt;0,1+BL$108,BL$108))</f>
        <v>#VALUE!</v>
      </c>
      <c r="BM128" s="301" t="e">
        <f t="shared" ca="1" si="131"/>
        <v>#VALUE!</v>
      </c>
      <c r="BN128" s="301" t="e">
        <f t="shared" ca="1" si="131"/>
        <v>#VALUE!</v>
      </c>
      <c r="BO128" s="301" t="e">
        <f t="shared" ca="1" si="131"/>
        <v>#VALUE!</v>
      </c>
      <c r="BP128" s="301" t="e">
        <f t="shared" ca="1" si="131"/>
        <v>#VALUE!</v>
      </c>
      <c r="BQ128" s="301" t="e">
        <f t="shared" ca="1" si="131"/>
        <v>#VALUE!</v>
      </c>
      <c r="BR128" s="301" t="e">
        <f t="shared" ca="1" si="131"/>
        <v>#VALUE!</v>
      </c>
      <c r="BS128" s="301" t="e">
        <f t="shared" ca="1" si="131"/>
        <v>#VALUE!</v>
      </c>
      <c r="BT128" s="301" t="e">
        <f t="shared" ca="1" si="131"/>
        <v>#VALUE!</v>
      </c>
      <c r="BU128" s="301" t="e">
        <f t="shared" ca="1" si="131"/>
        <v>#VALUE!</v>
      </c>
      <c r="BV128" s="301" t="e">
        <f t="shared" ca="1" si="131"/>
        <v>#VALUE!</v>
      </c>
      <c r="BW128" s="301" t="e">
        <f t="shared" ca="1" si="131"/>
        <v>#VALUE!</v>
      </c>
      <c r="BX128" s="301" t="e">
        <f t="shared" ca="1" si="131"/>
        <v>#VALUE!</v>
      </c>
      <c r="BY128" s="301" t="e">
        <f t="shared" ca="1" si="131"/>
        <v>#VALUE!</v>
      </c>
      <c r="BZ128" s="301" t="e">
        <f t="shared" ca="1" si="131"/>
        <v>#VALUE!</v>
      </c>
      <c r="CA128" s="301" t="e">
        <f t="shared" ca="1" si="131"/>
        <v>#VALUE!</v>
      </c>
      <c r="CB128" s="301" t="e">
        <f t="shared" ca="1" si="131"/>
        <v>#VALUE!</v>
      </c>
      <c r="CC128" s="301" t="e">
        <f t="shared" ca="1" si="131"/>
        <v>#VALUE!</v>
      </c>
      <c r="CD128" s="301" t="e">
        <f t="shared" ca="1" si="131"/>
        <v>#VALUE!</v>
      </c>
      <c r="CE128" s="301" t="e">
        <f t="shared" ca="1" si="131"/>
        <v>#VALUE!</v>
      </c>
      <c r="CF128" s="301" t="e">
        <f t="shared" ca="1" si="131"/>
        <v>#VALUE!</v>
      </c>
      <c r="CG128" s="301" t="e">
        <f t="shared" ca="1" si="131"/>
        <v>#VALUE!</v>
      </c>
      <c r="CH128" s="301" t="e">
        <f t="shared" ca="1" si="131"/>
        <v>#VALUE!</v>
      </c>
      <c r="CI128" s="301" t="e">
        <f t="shared" ca="1" si="131"/>
        <v>#VALUE!</v>
      </c>
      <c r="CJ128" s="301" t="e">
        <f t="shared" ca="1" si="131"/>
        <v>#VALUE!</v>
      </c>
      <c r="CK128" s="301" t="e">
        <f t="shared" ca="1" si="131"/>
        <v>#VALUE!</v>
      </c>
      <c r="CL128" s="301" t="e">
        <f t="shared" ca="1" si="131"/>
        <v>#VALUE!</v>
      </c>
      <c r="CM128" s="301" t="e">
        <f t="shared" ca="1" si="131"/>
        <v>#VALUE!</v>
      </c>
      <c r="CN128" s="301" t="e">
        <f t="shared" ca="1" si="131"/>
        <v>#VALUE!</v>
      </c>
      <c r="CO128" s="301" t="e">
        <f t="shared" ca="1" si="131"/>
        <v>#VALUE!</v>
      </c>
      <c r="CP128" s="301" t="e">
        <f t="shared" ca="1" si="131"/>
        <v>#VALUE!</v>
      </c>
      <c r="CQ128" s="301" t="e">
        <f t="shared" ca="1" si="131"/>
        <v>#VALUE!</v>
      </c>
      <c r="CR128" s="301" t="e">
        <f t="shared" ca="1" si="131"/>
        <v>#VALUE!</v>
      </c>
      <c r="CS128" s="301" t="e">
        <f t="shared" ca="1" si="131"/>
        <v>#VALUE!</v>
      </c>
      <c r="CT128" s="301" t="e">
        <f t="shared" ca="1" si="131"/>
        <v>#VALUE!</v>
      </c>
      <c r="CU128" s="301" t="e">
        <f t="shared" ca="1" si="131"/>
        <v>#VALUE!</v>
      </c>
      <c r="CV128" s="301" t="e">
        <f t="shared" ca="1" si="131"/>
        <v>#VALUE!</v>
      </c>
      <c r="CW128" s="301" t="e">
        <f t="shared" ca="1" si="131"/>
        <v>#VALUE!</v>
      </c>
      <c r="CX128" s="301" t="e">
        <f t="shared" ca="1" si="131"/>
        <v>#VALUE!</v>
      </c>
      <c r="CY128" s="301" t="e">
        <f t="shared" ca="1" si="131"/>
        <v>#VALUE!</v>
      </c>
      <c r="CZ128" s="301" t="e">
        <f t="shared" ca="1" si="131"/>
        <v>#VALUE!</v>
      </c>
      <c r="DA128" s="301" t="e">
        <f t="shared" ca="1" si="131"/>
        <v>#VALUE!</v>
      </c>
      <c r="DB128" s="301" t="e">
        <f t="shared" ca="1" si="131"/>
        <v>#VALUE!</v>
      </c>
      <c r="DC128" s="301" t="e">
        <f t="shared" ca="1" si="131"/>
        <v>#VALUE!</v>
      </c>
      <c r="DD128" s="301" t="e">
        <f t="shared" ca="1" si="131"/>
        <v>#VALUE!</v>
      </c>
      <c r="DE128" s="301" t="e">
        <f t="shared" ca="1" si="131"/>
        <v>#VALUE!</v>
      </c>
      <c r="DF128" s="301" t="e">
        <f t="shared" ca="1" si="131"/>
        <v>#VALUE!</v>
      </c>
      <c r="DG128" s="301" t="e">
        <f t="shared" ca="1" si="131"/>
        <v>#VALUE!</v>
      </c>
      <c r="DH128" s="301" t="e">
        <f t="shared" ca="1" si="131"/>
        <v>#VALUE!</v>
      </c>
      <c r="DI128" s="301" t="e">
        <f t="shared" ca="1" si="131"/>
        <v>#VALUE!</v>
      </c>
      <c r="DJ128" s="301" t="e">
        <f t="shared" ca="1" si="131"/>
        <v>#VALUE!</v>
      </c>
      <c r="DK128" s="301" t="e">
        <f t="shared" ca="1" si="131"/>
        <v>#VALUE!</v>
      </c>
      <c r="DL128" s="301" t="e">
        <f t="shared" ca="1" si="131"/>
        <v>#VALUE!</v>
      </c>
      <c r="DM128" s="301" t="e">
        <f t="shared" ca="1" si="131"/>
        <v>#VALUE!</v>
      </c>
      <c r="DN128" s="301" t="e">
        <f t="shared" ca="1" si="131"/>
        <v>#VALUE!</v>
      </c>
      <c r="DO128" s="301" t="e">
        <f t="shared" ca="1" si="131"/>
        <v>#VALUE!</v>
      </c>
      <c r="DP128" s="301" t="e">
        <f t="shared" ca="1" si="131"/>
        <v>#VALUE!</v>
      </c>
      <c r="DQ128" s="301" t="e">
        <f t="shared" ca="1" si="131"/>
        <v>#VALUE!</v>
      </c>
      <c r="DR128" s="301" t="e">
        <f t="shared" ca="1" si="131"/>
        <v>#VALUE!</v>
      </c>
      <c r="DS128" s="301" t="e">
        <f t="shared" ca="1" si="131"/>
        <v>#VALUE!</v>
      </c>
      <c r="DT128" s="301" t="e">
        <f t="shared" ca="1" si="131"/>
        <v>#VALUE!</v>
      </c>
      <c r="DU128" s="301" t="e">
        <f t="shared" ca="1" si="131"/>
        <v>#VALUE!</v>
      </c>
      <c r="DV128" s="301" t="e">
        <f t="shared" ca="1" si="131"/>
        <v>#VALUE!</v>
      </c>
      <c r="DW128" s="301" t="e">
        <f t="shared" ca="1" si="131"/>
        <v>#VALUE!</v>
      </c>
      <c r="DX128" s="301" t="e">
        <f t="shared" ca="1" si="131"/>
        <v>#VALUE!</v>
      </c>
      <c r="DY128" s="301" t="e">
        <f t="shared" ca="1" si="131"/>
        <v>#VALUE!</v>
      </c>
      <c r="DZ128" s="301" t="e">
        <f t="shared" ca="1" si="131"/>
        <v>#VALUE!</v>
      </c>
      <c r="EA128" s="301" t="e">
        <f t="shared" ca="1" si="131"/>
        <v>#VALUE!</v>
      </c>
      <c r="EB128" s="301" t="e">
        <f t="shared" ca="1" si="131"/>
        <v>#VALUE!</v>
      </c>
      <c r="EC128" s="301" t="e">
        <f t="shared" ca="1" si="131"/>
        <v>#VALUE!</v>
      </c>
      <c r="ED128" s="301" t="e">
        <f t="shared" ca="1" si="131"/>
        <v>#VALUE!</v>
      </c>
      <c r="EE128" s="301" t="e">
        <f t="shared" ca="1" si="131"/>
        <v>#VALUE!</v>
      </c>
      <c r="EF128" s="301" t="e">
        <f t="shared" ca="1" si="131"/>
        <v>#VALUE!</v>
      </c>
      <c r="EG128" s="301" t="e">
        <f t="shared" ca="1" si="131"/>
        <v>#VALUE!</v>
      </c>
      <c r="EH128" s="301" t="e">
        <f t="shared" ca="1" si="131"/>
        <v>#VALUE!</v>
      </c>
      <c r="EI128" s="301" t="e">
        <f t="shared" ca="1" si="131"/>
        <v>#VALUE!</v>
      </c>
      <c r="EJ128" s="301" t="e">
        <f t="shared" ca="1" si="131"/>
        <v>#VALUE!</v>
      </c>
      <c r="EK128" s="301" t="e">
        <f t="shared" ca="1" si="131"/>
        <v>#VALUE!</v>
      </c>
      <c r="EL128" s="301" t="e">
        <f t="shared" ca="1" si="131"/>
        <v>#VALUE!</v>
      </c>
      <c r="EM128" s="301" t="e">
        <f t="shared" ca="1" si="131"/>
        <v>#VALUE!</v>
      </c>
      <c r="EN128" s="301" t="e">
        <f t="shared" ca="1" si="131"/>
        <v>#VALUE!</v>
      </c>
      <c r="EO128" s="301" t="e">
        <f t="shared" ca="1" si="131"/>
        <v>#VALUE!</v>
      </c>
      <c r="EP128" s="301" t="e">
        <f t="shared" ca="1" si="131"/>
        <v>#VALUE!</v>
      </c>
      <c r="EQ128" s="301" t="e">
        <f t="shared" ca="1" si="131"/>
        <v>#VALUE!</v>
      </c>
      <c r="ER128" s="301" t="e">
        <f t="shared" ca="1" si="131"/>
        <v>#VALUE!</v>
      </c>
      <c r="ES128" s="301" t="e">
        <f t="shared" ca="1" si="131"/>
        <v>#VALUE!</v>
      </c>
      <c r="ET128" s="301" t="e">
        <f t="shared" ca="1" si="131"/>
        <v>#VALUE!</v>
      </c>
      <c r="EU128" s="301" t="e">
        <f t="shared" ca="1" si="131"/>
        <v>#VALUE!</v>
      </c>
      <c r="EV128" s="301" t="e">
        <f t="shared" ca="1" si="131"/>
        <v>#VALUE!</v>
      </c>
      <c r="EW128" s="301" t="e">
        <f t="shared" ca="1" si="131"/>
        <v>#VALUE!</v>
      </c>
      <c r="EX128" s="301" t="e">
        <f t="shared" ca="1" si="131"/>
        <v>#VALUE!</v>
      </c>
      <c r="EY128" s="301" t="e">
        <f t="shared" ca="1" si="131"/>
        <v>#VALUE!</v>
      </c>
      <c r="EZ128" s="301" t="e">
        <f t="shared" ca="1" si="131"/>
        <v>#VALUE!</v>
      </c>
      <c r="FA128" s="301" t="e">
        <f t="shared" ca="1" si="131"/>
        <v>#VALUE!</v>
      </c>
      <c r="FB128" s="301" t="e">
        <f t="shared" ca="1" si="131"/>
        <v>#VALUE!</v>
      </c>
      <c r="FC128" s="301" t="e">
        <f t="shared" ca="1" si="131"/>
        <v>#VALUE!</v>
      </c>
      <c r="FD128" s="301" t="e">
        <f t="shared" ca="1" si="131"/>
        <v>#VALUE!</v>
      </c>
      <c r="FE128" s="301" t="e">
        <f t="shared" ca="1" si="131"/>
        <v>#VALUE!</v>
      </c>
      <c r="FF128" s="301" t="e">
        <f t="shared" ca="1" si="131"/>
        <v>#VALUE!</v>
      </c>
      <c r="FG128" s="301" t="e">
        <f t="shared" ca="1" si="131"/>
        <v>#VALUE!</v>
      </c>
      <c r="FH128" s="301" t="e">
        <f t="shared" ca="1" si="131"/>
        <v>#VALUE!</v>
      </c>
      <c r="FI128" s="301" t="e">
        <f t="shared" ca="1" si="131"/>
        <v>#VALUE!</v>
      </c>
      <c r="FJ128" s="301" t="e">
        <f t="shared" ca="1" si="131"/>
        <v>#VALUE!</v>
      </c>
      <c r="FK128" s="301" t="e">
        <f t="shared" ca="1" si="131"/>
        <v>#VALUE!</v>
      </c>
      <c r="FL128" s="301" t="e">
        <f t="shared" ca="1" si="131"/>
        <v>#VALUE!</v>
      </c>
      <c r="FM128" s="301" t="e">
        <f t="shared" ca="1" si="131"/>
        <v>#VALUE!</v>
      </c>
      <c r="FN128" s="301" t="e">
        <f t="shared" ca="1" si="131"/>
        <v>#VALUE!</v>
      </c>
      <c r="FO128" s="301" t="e">
        <f t="shared" ca="1" si="131"/>
        <v>#VALUE!</v>
      </c>
      <c r="FP128" s="301" t="e">
        <f t="shared" ca="1" si="131"/>
        <v>#VALUE!</v>
      </c>
      <c r="FQ128" s="301" t="e">
        <f t="shared" ca="1" si="131"/>
        <v>#VALUE!</v>
      </c>
      <c r="FR128" s="301" t="e">
        <f t="shared" ca="1" si="131"/>
        <v>#VALUE!</v>
      </c>
      <c r="FS128" s="301" t="e">
        <f t="shared" ca="1" si="131"/>
        <v>#VALUE!</v>
      </c>
      <c r="FT128" s="301" t="e">
        <f t="shared" ca="1" si="131"/>
        <v>#VALUE!</v>
      </c>
      <c r="FU128" s="301" t="e">
        <f t="shared" ca="1" si="131"/>
        <v>#VALUE!</v>
      </c>
      <c r="FV128" s="301" t="e">
        <f t="shared" ca="1" si="131"/>
        <v>#VALUE!</v>
      </c>
      <c r="FW128" s="301" t="e">
        <f t="shared" ca="1" si="131"/>
        <v>#VALUE!</v>
      </c>
      <c r="FX128" s="301" t="e">
        <f t="shared" ca="1" si="131"/>
        <v>#VALUE!</v>
      </c>
      <c r="FY128" s="301" t="e">
        <f t="shared" ca="1" si="131"/>
        <v>#VALUE!</v>
      </c>
      <c r="FZ128" s="301" t="e">
        <f t="shared" ca="1" si="131"/>
        <v>#VALUE!</v>
      </c>
      <c r="GA128" s="301" t="e">
        <f t="shared" ca="1" si="131"/>
        <v>#VALUE!</v>
      </c>
      <c r="GB128" s="301" t="e">
        <f t="shared" ca="1" si="131"/>
        <v>#VALUE!</v>
      </c>
      <c r="GC128" s="301" t="e">
        <f t="shared" ca="1" si="131"/>
        <v>#VALUE!</v>
      </c>
      <c r="GD128" s="301" t="e">
        <f t="shared" ca="1" si="131"/>
        <v>#VALUE!</v>
      </c>
      <c r="GE128" s="301" t="e">
        <f t="shared" ca="1" si="131"/>
        <v>#VALUE!</v>
      </c>
      <c r="GF128" s="301" t="e">
        <f t="shared" ca="1" si="131"/>
        <v>#VALUE!</v>
      </c>
      <c r="GG128" s="301" t="e">
        <f t="shared" ca="1" si="131"/>
        <v>#VALUE!</v>
      </c>
      <c r="GH128" s="301" t="e">
        <f t="shared" ca="1" si="131"/>
        <v>#VALUE!</v>
      </c>
      <c r="GI128" s="301" t="e">
        <f t="shared" ca="1" si="131"/>
        <v>#VALUE!</v>
      </c>
      <c r="GJ128" s="301" t="e">
        <f t="shared" ca="1" si="131"/>
        <v>#VALUE!</v>
      </c>
      <c r="GK128" s="301" t="e">
        <f t="shared" ca="1" si="131"/>
        <v>#VALUE!</v>
      </c>
      <c r="GL128" s="301" t="e">
        <f t="shared" ca="1" si="131"/>
        <v>#VALUE!</v>
      </c>
      <c r="GM128" s="301" t="e">
        <f t="shared" ca="1" si="131"/>
        <v>#VALUE!</v>
      </c>
      <c r="GN128" s="301" t="e">
        <f t="shared" ca="1" si="131"/>
        <v>#VALUE!</v>
      </c>
      <c r="GO128" s="301" t="e">
        <f t="shared" ca="1" si="131"/>
        <v>#VALUE!</v>
      </c>
      <c r="GP128" s="301" t="e">
        <f t="shared" ca="1" si="131"/>
        <v>#VALUE!</v>
      </c>
      <c r="GQ128" s="301" t="e">
        <f t="shared" ca="1" si="131"/>
        <v>#VALUE!</v>
      </c>
      <c r="GR128" s="301" t="e">
        <f t="shared" ca="1" si="131"/>
        <v>#VALUE!</v>
      </c>
      <c r="GS128" s="301" t="e">
        <f t="shared" ca="1" si="131"/>
        <v>#VALUE!</v>
      </c>
      <c r="GT128" s="301" t="e">
        <f t="shared" ca="1" si="131"/>
        <v>#VALUE!</v>
      </c>
      <c r="GU128" s="301" t="e">
        <f t="shared" ca="1" si="131"/>
        <v>#VALUE!</v>
      </c>
      <c r="GV128" s="301" t="e">
        <f t="shared" ca="1" si="131"/>
        <v>#VALUE!</v>
      </c>
      <c r="GW128" s="301" t="e">
        <f t="shared" ca="1" si="131"/>
        <v>#VALUE!</v>
      </c>
      <c r="GX128" s="301" t="e">
        <f t="shared" ca="1" si="131"/>
        <v>#VALUE!</v>
      </c>
      <c r="GY128" s="301" t="e">
        <f t="shared" ca="1" si="131"/>
        <v>#VALUE!</v>
      </c>
      <c r="GZ128" s="301" t="e">
        <f t="shared" ca="1" si="131"/>
        <v>#VALUE!</v>
      </c>
      <c r="HA128" s="301" t="e">
        <f t="shared" ca="1" si="131"/>
        <v>#VALUE!</v>
      </c>
      <c r="HB128" s="301" t="e">
        <f t="shared" ca="1" si="131"/>
        <v>#VALUE!</v>
      </c>
      <c r="HC128" s="301" t="e">
        <f t="shared" ca="1" si="131"/>
        <v>#VALUE!</v>
      </c>
      <c r="HD128" s="301" t="e">
        <f t="shared" ca="1" si="131"/>
        <v>#VALUE!</v>
      </c>
      <c r="HE128" s="301" t="e">
        <f t="shared" ca="1" si="131"/>
        <v>#VALUE!</v>
      </c>
      <c r="HF128" s="301" t="e">
        <f t="shared" ca="1" si="131"/>
        <v>#VALUE!</v>
      </c>
      <c r="HG128" s="301" t="e">
        <f t="shared" ca="1" si="131"/>
        <v>#VALUE!</v>
      </c>
      <c r="HH128" s="301" t="e">
        <f t="shared" ca="1" si="131"/>
        <v>#VALUE!</v>
      </c>
      <c r="HI128" s="301" t="e">
        <f t="shared" ca="1" si="131"/>
        <v>#VALUE!</v>
      </c>
      <c r="HJ128" s="301" t="e">
        <f t="shared" ca="1" si="131"/>
        <v>#VALUE!</v>
      </c>
      <c r="HK128" s="301" t="e">
        <f t="shared" ca="1" si="131"/>
        <v>#VALUE!</v>
      </c>
      <c r="HL128" s="301" t="e">
        <f t="shared" ca="1" si="131"/>
        <v>#VALUE!</v>
      </c>
      <c r="HM128" s="301" t="e">
        <f t="shared" ca="1" si="131"/>
        <v>#VALUE!</v>
      </c>
      <c r="HN128" s="301" t="e">
        <f t="shared" ca="1" si="131"/>
        <v>#VALUE!</v>
      </c>
      <c r="HO128" s="301" t="e">
        <f t="shared" ca="1" si="131"/>
        <v>#VALUE!</v>
      </c>
      <c r="HP128" s="301" t="e">
        <f t="shared" ca="1" si="131"/>
        <v>#VALUE!</v>
      </c>
      <c r="HQ128" s="301" t="e">
        <f t="shared" ca="1" si="131"/>
        <v>#VALUE!</v>
      </c>
      <c r="HR128" s="301" t="e">
        <f t="shared" ca="1" si="131"/>
        <v>#VALUE!</v>
      </c>
      <c r="HS128" s="301" t="e">
        <f t="shared" ca="1" si="131"/>
        <v>#VALUE!</v>
      </c>
      <c r="HT128" s="301" t="e">
        <f t="shared" ca="1" si="131"/>
        <v>#VALUE!</v>
      </c>
      <c r="HU128" s="301" t="e">
        <f t="shared" ca="1" si="131"/>
        <v>#VALUE!</v>
      </c>
      <c r="HV128" s="301" t="e">
        <f t="shared" ca="1" si="131"/>
        <v>#VALUE!</v>
      </c>
      <c r="HW128" s="301" t="e">
        <f t="shared" ca="1" si="131"/>
        <v>#VALUE!</v>
      </c>
      <c r="HX128" s="301" t="e">
        <f t="shared" ca="1" si="131"/>
        <v>#VALUE!</v>
      </c>
      <c r="HY128" s="301" t="e">
        <f t="shared" ca="1" si="131"/>
        <v>#VALUE!</v>
      </c>
      <c r="HZ128" s="301" t="e">
        <f t="shared" ca="1" si="131"/>
        <v>#VALUE!</v>
      </c>
      <c r="IA128" s="301" t="e">
        <f t="shared" ca="1" si="131"/>
        <v>#VALUE!</v>
      </c>
      <c r="IB128" s="301" t="e">
        <f t="shared" ca="1" si="131"/>
        <v>#VALUE!</v>
      </c>
      <c r="IC128" s="301" t="e">
        <f t="shared" ca="1" si="131"/>
        <v>#VALUE!</v>
      </c>
      <c r="ID128" s="301" t="e">
        <f t="shared" ca="1" si="131"/>
        <v>#VALUE!</v>
      </c>
      <c r="IE128" s="301" t="e">
        <f t="shared" ca="1" si="131"/>
        <v>#VALUE!</v>
      </c>
      <c r="IF128" s="301" t="e">
        <f t="shared" ca="1" si="131"/>
        <v>#VALUE!</v>
      </c>
      <c r="IG128" s="301" t="e">
        <f t="shared" ca="1" si="131"/>
        <v>#VALUE!</v>
      </c>
      <c r="IH128" s="301" t="e">
        <f t="shared" ca="1" si="131"/>
        <v>#VALUE!</v>
      </c>
      <c r="II128" s="301" t="e">
        <f t="shared" ca="1" si="131"/>
        <v>#VALUE!</v>
      </c>
      <c r="IJ128" s="301" t="e">
        <f t="shared" ca="1" si="131"/>
        <v>#VALUE!</v>
      </c>
      <c r="IK128" s="301" t="e">
        <f t="shared" ca="1" si="131"/>
        <v>#VALUE!</v>
      </c>
      <c r="IL128" s="301" t="e">
        <f t="shared" ca="1" si="131"/>
        <v>#VALUE!</v>
      </c>
      <c r="IM128" s="301" t="e">
        <f t="shared" ca="1" si="131"/>
        <v>#VALUE!</v>
      </c>
      <c r="IN128" s="301" t="e">
        <f t="shared" ca="1" si="131"/>
        <v>#VALUE!</v>
      </c>
      <c r="IO128" s="301" t="e">
        <f t="shared" ca="1" si="131"/>
        <v>#VALUE!</v>
      </c>
      <c r="IP128" s="301" t="e">
        <f t="shared" ca="1" si="131"/>
        <v>#VALUE!</v>
      </c>
      <c r="IQ128" s="301" t="e">
        <f t="shared" ca="1" si="131"/>
        <v>#VALUE!</v>
      </c>
      <c r="IR128" s="301" t="e">
        <f t="shared" ca="1" si="131"/>
        <v>#VALUE!</v>
      </c>
      <c r="IS128" s="301" t="e">
        <f t="shared" ca="1" si="131"/>
        <v>#VALUE!</v>
      </c>
      <c r="IT128" s="301" t="e">
        <f t="shared" ca="1" si="131"/>
        <v>#VALUE!</v>
      </c>
      <c r="IU128" s="301" t="e">
        <f t="shared" ca="1" si="131"/>
        <v>#VALUE!</v>
      </c>
      <c r="IV128" s="301" t="e">
        <f t="shared" ca="1" si="131"/>
        <v>#VALUE!</v>
      </c>
      <c r="IW128" s="301" t="e">
        <f t="shared" ca="1" si="131"/>
        <v>#VALUE!</v>
      </c>
      <c r="IX128" s="301" t="e">
        <f t="shared" ca="1" si="131"/>
        <v>#VALUE!</v>
      </c>
      <c r="IY128" s="301" t="e">
        <f t="shared" ca="1" si="131"/>
        <v>#VALUE!</v>
      </c>
      <c r="IZ128" s="301" t="e">
        <f t="shared" ca="1" si="131"/>
        <v>#VALUE!</v>
      </c>
      <c r="JA128" s="301" t="e">
        <f t="shared" ca="1" si="131"/>
        <v>#VALUE!</v>
      </c>
      <c r="JB128" s="301" t="e">
        <f t="shared" ca="1" si="131"/>
        <v>#VALUE!</v>
      </c>
      <c r="JC128" s="301" t="e">
        <f t="shared" ca="1" si="131"/>
        <v>#VALUE!</v>
      </c>
      <c r="JD128" s="301" t="e">
        <f t="shared" ca="1" si="131"/>
        <v>#VALUE!</v>
      </c>
      <c r="JE128" s="301" t="e">
        <f t="shared" ca="1" si="131"/>
        <v>#VALUE!</v>
      </c>
      <c r="JF128" s="301" t="e">
        <f t="shared" ca="1" si="131"/>
        <v>#VALUE!</v>
      </c>
      <c r="JG128" s="301" t="e">
        <f t="shared" ca="1" si="131"/>
        <v>#VALUE!</v>
      </c>
      <c r="JH128" s="301" t="e">
        <f t="shared" ca="1" si="131"/>
        <v>#VALUE!</v>
      </c>
      <c r="JI128" s="301" t="e">
        <f t="shared" ca="1" si="131"/>
        <v>#VALUE!</v>
      </c>
      <c r="JJ128" s="301" t="e">
        <f t="shared" ca="1" si="131"/>
        <v>#VALUE!</v>
      </c>
      <c r="JK128" s="301" t="e">
        <f t="shared" ca="1" si="131"/>
        <v>#VALUE!</v>
      </c>
      <c r="JL128" s="301" t="e">
        <f t="shared" ca="1" si="131"/>
        <v>#VALUE!</v>
      </c>
      <c r="JM128" s="301" t="e">
        <f t="shared" ca="1" si="131"/>
        <v>#VALUE!</v>
      </c>
      <c r="JN128" s="301" t="e">
        <f t="shared" ca="1" si="131"/>
        <v>#VALUE!</v>
      </c>
      <c r="JO128" s="301" t="e">
        <f t="shared" ca="1" si="131"/>
        <v>#VALUE!</v>
      </c>
      <c r="JP128" s="301" t="e">
        <f t="shared" ca="1" si="131"/>
        <v>#VALUE!</v>
      </c>
      <c r="JQ128" s="301" t="e">
        <f t="shared" ca="1" si="131"/>
        <v>#VALUE!</v>
      </c>
      <c r="JR128" s="301" t="e">
        <f t="shared" ca="1" si="131"/>
        <v>#VALUE!</v>
      </c>
      <c r="JS128" s="301" t="e">
        <f t="shared" ca="1" si="131"/>
        <v>#VALUE!</v>
      </c>
      <c r="JT128" s="301" t="e">
        <f t="shared" ca="1" si="131"/>
        <v>#VALUE!</v>
      </c>
      <c r="JU128" s="301" t="e">
        <f t="shared" ca="1" si="131"/>
        <v>#VALUE!</v>
      </c>
      <c r="JV128" s="301" t="e">
        <f t="shared" ca="1" si="131"/>
        <v>#VALUE!</v>
      </c>
      <c r="JW128" s="301" t="e">
        <f t="shared" ca="1" si="131"/>
        <v>#VALUE!</v>
      </c>
      <c r="JX128" s="301" t="e">
        <f t="shared" ca="1" si="131"/>
        <v>#VALUE!</v>
      </c>
      <c r="JY128" s="301" t="e">
        <f t="shared" ca="1" si="131"/>
        <v>#VALUE!</v>
      </c>
      <c r="JZ128" s="301" t="e">
        <f t="shared" ca="1" si="131"/>
        <v>#VALUE!</v>
      </c>
      <c r="KA128" s="301" t="e">
        <f t="shared" ca="1" si="131"/>
        <v>#VALUE!</v>
      </c>
      <c r="KB128" s="301" t="e">
        <f t="shared" ca="1" si="131"/>
        <v>#VALUE!</v>
      </c>
      <c r="KC128" s="301" t="e">
        <f t="shared" ca="1" si="131"/>
        <v>#VALUE!</v>
      </c>
      <c r="KD128" s="301" t="e">
        <f t="shared" ca="1" si="131"/>
        <v>#VALUE!</v>
      </c>
      <c r="KE128" s="301" t="e">
        <f t="shared" ca="1" si="131"/>
        <v>#VALUE!</v>
      </c>
      <c r="KF128" s="301" t="e">
        <f t="shared" ca="1" si="131"/>
        <v>#VALUE!</v>
      </c>
      <c r="KG128" s="301" t="e">
        <f t="shared" ca="1" si="131"/>
        <v>#VALUE!</v>
      </c>
      <c r="KH128" s="301" t="e">
        <f t="shared" ca="1" si="131"/>
        <v>#VALUE!</v>
      </c>
      <c r="KI128" s="301" t="e">
        <f t="shared" ca="1" si="131"/>
        <v>#VALUE!</v>
      </c>
      <c r="KJ128" s="301" t="e">
        <f t="shared" ca="1" si="131"/>
        <v>#VALUE!</v>
      </c>
      <c r="KK128" s="301" t="e">
        <f t="shared" ca="1" si="131"/>
        <v>#VALUE!</v>
      </c>
      <c r="KL128" s="301" t="e">
        <f t="shared" ca="1" si="131"/>
        <v>#VALUE!</v>
      </c>
      <c r="KM128" s="301" t="e">
        <f t="shared" ca="1" si="131"/>
        <v>#VALUE!</v>
      </c>
      <c r="KN128" s="301" t="e">
        <f t="shared" ca="1" si="131"/>
        <v>#VALUE!</v>
      </c>
      <c r="KO128" s="301" t="e">
        <f t="shared" ca="1" si="131"/>
        <v>#VALUE!</v>
      </c>
      <c r="KP128" s="301" t="e">
        <f t="shared" ca="1" si="131"/>
        <v>#VALUE!</v>
      </c>
      <c r="KQ128" s="301" t="e">
        <f t="shared" ca="1" si="131"/>
        <v>#VALUE!</v>
      </c>
      <c r="KR128" s="301" t="e">
        <f t="shared" ca="1" si="131"/>
        <v>#VALUE!</v>
      </c>
      <c r="KS128" s="301" t="e">
        <f t="shared" ca="1" si="131"/>
        <v>#VALUE!</v>
      </c>
      <c r="KT128" s="301" t="e">
        <f t="shared" ca="1" si="131"/>
        <v>#VALUE!</v>
      </c>
      <c r="KU128" s="301" t="e">
        <f t="shared" ca="1" si="131"/>
        <v>#VALUE!</v>
      </c>
      <c r="KV128" s="301" t="e">
        <f t="shared" ca="1" si="131"/>
        <v>#VALUE!</v>
      </c>
      <c r="KW128" s="301" t="e">
        <f t="shared" ca="1" si="131"/>
        <v>#VALUE!</v>
      </c>
      <c r="KX128" s="301" t="e">
        <f t="shared" ca="1" si="131"/>
        <v>#VALUE!</v>
      </c>
      <c r="KY128" s="301" t="e">
        <f t="shared" ca="1" si="131"/>
        <v>#VALUE!</v>
      </c>
      <c r="KZ128" s="301" t="e">
        <f t="shared" ca="1" si="131"/>
        <v>#VALUE!</v>
      </c>
      <c r="LA128" s="301" t="e">
        <f t="shared" ca="1" si="131"/>
        <v>#VALUE!</v>
      </c>
      <c r="LB128" s="301" t="e">
        <f t="shared" ca="1" si="131"/>
        <v>#VALUE!</v>
      </c>
      <c r="LC128" s="301" t="e">
        <f t="shared" ca="1" si="131"/>
        <v>#VALUE!</v>
      </c>
      <c r="LD128" s="301" t="e">
        <f t="shared" ca="1" si="131"/>
        <v>#VALUE!</v>
      </c>
      <c r="LE128" s="301" t="e">
        <f t="shared" ca="1" si="131"/>
        <v>#VALUE!</v>
      </c>
      <c r="LF128" s="301" t="e">
        <f t="shared" ca="1" si="131"/>
        <v>#VALUE!</v>
      </c>
      <c r="LG128" s="301" t="e">
        <f t="shared" ref="LG128:VA128" ca="1" si="132">IF(LG$106="Turn-based",
IF($A128&lt;LG$109,0,IF(MOD($A128,LG$109)&lt;LG$110,1,0)),
1)*MIN(ROUNDUP(MAX(0,RAND()-(1-LG$107)),0),1)*(IF(LG$108&lt;0,1+LG$108,LG$108))</f>
        <v>#VALUE!</v>
      </c>
      <c r="LH128" s="301" t="e">
        <f t="shared" ca="1" si="132"/>
        <v>#VALUE!</v>
      </c>
      <c r="LI128" s="301" t="e">
        <f t="shared" ca="1" si="132"/>
        <v>#VALUE!</v>
      </c>
      <c r="LJ128" s="301" t="e">
        <f t="shared" ca="1" si="132"/>
        <v>#VALUE!</v>
      </c>
      <c r="LK128" s="301" t="e">
        <f t="shared" ca="1" si="132"/>
        <v>#VALUE!</v>
      </c>
      <c r="LL128" s="301" t="e">
        <f t="shared" ca="1" si="132"/>
        <v>#VALUE!</v>
      </c>
      <c r="LM128" s="301" t="e">
        <f t="shared" ca="1" si="132"/>
        <v>#VALUE!</v>
      </c>
      <c r="LN128" s="301" t="e">
        <f t="shared" ca="1" si="132"/>
        <v>#VALUE!</v>
      </c>
      <c r="LO128" s="301" t="e">
        <f t="shared" ca="1" si="132"/>
        <v>#VALUE!</v>
      </c>
      <c r="LP128" s="301" t="e">
        <f t="shared" ca="1" si="132"/>
        <v>#VALUE!</v>
      </c>
      <c r="LQ128" s="301" t="e">
        <f t="shared" ca="1" si="132"/>
        <v>#VALUE!</v>
      </c>
      <c r="LR128" s="301" t="e">
        <f t="shared" ca="1" si="132"/>
        <v>#VALUE!</v>
      </c>
      <c r="LS128" s="301" t="e">
        <f t="shared" ca="1" si="132"/>
        <v>#VALUE!</v>
      </c>
      <c r="LT128" s="301" t="e">
        <f t="shared" ca="1" si="132"/>
        <v>#VALUE!</v>
      </c>
      <c r="LU128" s="301" t="e">
        <f t="shared" ca="1" si="132"/>
        <v>#VALUE!</v>
      </c>
      <c r="LV128" s="301" t="e">
        <f t="shared" ca="1" si="132"/>
        <v>#VALUE!</v>
      </c>
      <c r="LW128" s="301" t="e">
        <f t="shared" ca="1" si="132"/>
        <v>#VALUE!</v>
      </c>
      <c r="LX128" s="301" t="e">
        <f t="shared" ca="1" si="132"/>
        <v>#VALUE!</v>
      </c>
      <c r="LY128" s="301" t="e">
        <f t="shared" ca="1" si="132"/>
        <v>#VALUE!</v>
      </c>
      <c r="LZ128" s="301" t="e">
        <f t="shared" ca="1" si="132"/>
        <v>#VALUE!</v>
      </c>
      <c r="MA128" s="301" t="e">
        <f t="shared" ca="1" si="132"/>
        <v>#VALUE!</v>
      </c>
      <c r="MB128" s="301" t="e">
        <f t="shared" ca="1" si="132"/>
        <v>#VALUE!</v>
      </c>
      <c r="MC128" s="301" t="e">
        <f t="shared" ca="1" si="132"/>
        <v>#VALUE!</v>
      </c>
      <c r="MD128" s="301" t="e">
        <f t="shared" ca="1" si="132"/>
        <v>#VALUE!</v>
      </c>
      <c r="ME128" s="301" t="e">
        <f t="shared" ca="1" si="132"/>
        <v>#VALUE!</v>
      </c>
      <c r="MF128" s="301" t="e">
        <f t="shared" ca="1" si="132"/>
        <v>#VALUE!</v>
      </c>
      <c r="MG128" s="301" t="e">
        <f t="shared" ca="1" si="132"/>
        <v>#VALUE!</v>
      </c>
      <c r="MH128" s="301" t="e">
        <f t="shared" ca="1" si="132"/>
        <v>#VALUE!</v>
      </c>
      <c r="MI128" s="301" t="e">
        <f t="shared" ca="1" si="132"/>
        <v>#VALUE!</v>
      </c>
      <c r="MJ128" s="301" t="e">
        <f t="shared" ca="1" si="132"/>
        <v>#VALUE!</v>
      </c>
      <c r="MK128" s="301" t="e">
        <f t="shared" ca="1" si="132"/>
        <v>#VALUE!</v>
      </c>
      <c r="ML128" s="301" t="e">
        <f t="shared" ca="1" si="132"/>
        <v>#VALUE!</v>
      </c>
      <c r="MM128" s="301" t="e">
        <f t="shared" ca="1" si="132"/>
        <v>#VALUE!</v>
      </c>
      <c r="MN128" s="301" t="e">
        <f t="shared" ca="1" si="132"/>
        <v>#VALUE!</v>
      </c>
      <c r="MO128" s="301" t="e">
        <f t="shared" ca="1" si="132"/>
        <v>#VALUE!</v>
      </c>
      <c r="MP128" s="301" t="e">
        <f t="shared" ca="1" si="132"/>
        <v>#VALUE!</v>
      </c>
      <c r="MQ128" s="301" t="e">
        <f t="shared" ca="1" si="132"/>
        <v>#VALUE!</v>
      </c>
      <c r="MR128" s="301" t="e">
        <f t="shared" ca="1" si="132"/>
        <v>#VALUE!</v>
      </c>
      <c r="MS128" s="301" t="e">
        <f t="shared" ca="1" si="132"/>
        <v>#VALUE!</v>
      </c>
      <c r="MT128" s="301" t="e">
        <f t="shared" ca="1" si="132"/>
        <v>#VALUE!</v>
      </c>
      <c r="MU128" s="301" t="e">
        <f t="shared" ca="1" si="132"/>
        <v>#VALUE!</v>
      </c>
      <c r="MV128" s="301" t="e">
        <f t="shared" ca="1" si="132"/>
        <v>#VALUE!</v>
      </c>
      <c r="MW128" s="301" t="e">
        <f t="shared" ca="1" si="132"/>
        <v>#VALUE!</v>
      </c>
      <c r="MX128" s="301" t="e">
        <f t="shared" ca="1" si="132"/>
        <v>#VALUE!</v>
      </c>
      <c r="MY128" s="301" t="e">
        <f t="shared" ca="1" si="132"/>
        <v>#VALUE!</v>
      </c>
      <c r="MZ128" s="301" t="e">
        <f t="shared" ca="1" si="132"/>
        <v>#VALUE!</v>
      </c>
      <c r="NA128" s="301" t="e">
        <f t="shared" ca="1" si="132"/>
        <v>#VALUE!</v>
      </c>
      <c r="NB128" s="301" t="e">
        <f t="shared" ca="1" si="132"/>
        <v>#VALUE!</v>
      </c>
      <c r="NC128" s="301" t="e">
        <f t="shared" ca="1" si="132"/>
        <v>#VALUE!</v>
      </c>
      <c r="ND128" s="301" t="e">
        <f t="shared" ca="1" si="132"/>
        <v>#VALUE!</v>
      </c>
      <c r="NE128" s="301" t="e">
        <f t="shared" ca="1" si="132"/>
        <v>#VALUE!</v>
      </c>
      <c r="NF128" s="301" t="e">
        <f t="shared" ca="1" si="132"/>
        <v>#VALUE!</v>
      </c>
      <c r="NG128" s="301" t="e">
        <f t="shared" ca="1" si="132"/>
        <v>#VALUE!</v>
      </c>
      <c r="NH128" s="301" t="e">
        <f t="shared" ca="1" si="132"/>
        <v>#VALUE!</v>
      </c>
      <c r="NI128" s="301" t="e">
        <f t="shared" ca="1" si="132"/>
        <v>#VALUE!</v>
      </c>
      <c r="NJ128" s="301" t="e">
        <f t="shared" ca="1" si="132"/>
        <v>#VALUE!</v>
      </c>
      <c r="NK128" s="301" t="e">
        <f t="shared" ca="1" si="132"/>
        <v>#VALUE!</v>
      </c>
      <c r="NL128" s="301" t="e">
        <f t="shared" ca="1" si="132"/>
        <v>#VALUE!</v>
      </c>
      <c r="NM128" s="301" t="e">
        <f t="shared" ca="1" si="132"/>
        <v>#VALUE!</v>
      </c>
      <c r="NN128" s="301" t="e">
        <f t="shared" ca="1" si="132"/>
        <v>#VALUE!</v>
      </c>
      <c r="NO128" s="301" t="e">
        <f t="shared" ca="1" si="132"/>
        <v>#VALUE!</v>
      </c>
      <c r="NP128" s="301" t="e">
        <f t="shared" ca="1" si="132"/>
        <v>#VALUE!</v>
      </c>
      <c r="NQ128" s="301" t="e">
        <f t="shared" ca="1" si="132"/>
        <v>#VALUE!</v>
      </c>
      <c r="NR128" s="301" t="e">
        <f t="shared" ca="1" si="132"/>
        <v>#VALUE!</v>
      </c>
      <c r="NS128" s="301" t="e">
        <f t="shared" ca="1" si="132"/>
        <v>#VALUE!</v>
      </c>
      <c r="NT128" s="301" t="e">
        <f t="shared" ca="1" si="132"/>
        <v>#VALUE!</v>
      </c>
      <c r="NU128" s="301" t="e">
        <f t="shared" ca="1" si="132"/>
        <v>#VALUE!</v>
      </c>
      <c r="NV128" s="301" t="e">
        <f t="shared" ca="1" si="132"/>
        <v>#VALUE!</v>
      </c>
      <c r="NW128" s="301" t="e">
        <f t="shared" ca="1" si="132"/>
        <v>#VALUE!</v>
      </c>
      <c r="NX128" s="301" t="e">
        <f t="shared" ca="1" si="132"/>
        <v>#VALUE!</v>
      </c>
      <c r="NY128" s="301" t="e">
        <f t="shared" ca="1" si="132"/>
        <v>#VALUE!</v>
      </c>
      <c r="NZ128" s="301" t="e">
        <f t="shared" ca="1" si="132"/>
        <v>#VALUE!</v>
      </c>
      <c r="OA128" s="301" t="e">
        <f t="shared" ca="1" si="132"/>
        <v>#VALUE!</v>
      </c>
      <c r="OB128" s="301" t="e">
        <f t="shared" ca="1" si="132"/>
        <v>#VALUE!</v>
      </c>
      <c r="OC128" s="301" t="e">
        <f t="shared" ca="1" si="132"/>
        <v>#VALUE!</v>
      </c>
      <c r="OD128" s="301" t="e">
        <f t="shared" ca="1" si="132"/>
        <v>#VALUE!</v>
      </c>
      <c r="OE128" s="301" t="e">
        <f t="shared" ca="1" si="132"/>
        <v>#VALUE!</v>
      </c>
      <c r="OF128" s="301" t="e">
        <f t="shared" ca="1" si="132"/>
        <v>#VALUE!</v>
      </c>
      <c r="OG128" s="301" t="e">
        <f t="shared" ca="1" si="132"/>
        <v>#VALUE!</v>
      </c>
      <c r="OH128" s="301" t="e">
        <f t="shared" ca="1" si="132"/>
        <v>#VALUE!</v>
      </c>
      <c r="OI128" s="301" t="e">
        <f t="shared" ca="1" si="132"/>
        <v>#VALUE!</v>
      </c>
      <c r="OJ128" s="301" t="e">
        <f t="shared" ca="1" si="132"/>
        <v>#VALUE!</v>
      </c>
      <c r="OK128" s="301" t="e">
        <f t="shared" ca="1" si="132"/>
        <v>#VALUE!</v>
      </c>
      <c r="OL128" s="301" t="e">
        <f t="shared" ca="1" si="132"/>
        <v>#VALUE!</v>
      </c>
      <c r="OM128" s="301" t="e">
        <f t="shared" ca="1" si="132"/>
        <v>#VALUE!</v>
      </c>
      <c r="ON128" s="301" t="e">
        <f t="shared" ca="1" si="132"/>
        <v>#VALUE!</v>
      </c>
      <c r="OO128" s="301" t="e">
        <f t="shared" ca="1" si="132"/>
        <v>#VALUE!</v>
      </c>
      <c r="OP128" s="301" t="e">
        <f t="shared" ca="1" si="132"/>
        <v>#VALUE!</v>
      </c>
      <c r="OQ128" s="301" t="e">
        <f t="shared" ca="1" si="132"/>
        <v>#VALUE!</v>
      </c>
      <c r="OR128" s="301" t="e">
        <f t="shared" ca="1" si="132"/>
        <v>#VALUE!</v>
      </c>
      <c r="OS128" s="301" t="e">
        <f t="shared" ca="1" si="132"/>
        <v>#VALUE!</v>
      </c>
      <c r="OT128" s="301" t="e">
        <f t="shared" ca="1" si="132"/>
        <v>#VALUE!</v>
      </c>
      <c r="OU128" s="301" t="e">
        <f t="shared" ca="1" si="132"/>
        <v>#VALUE!</v>
      </c>
      <c r="OV128" s="301" t="e">
        <f t="shared" ca="1" si="132"/>
        <v>#VALUE!</v>
      </c>
      <c r="OW128" s="301" t="e">
        <f t="shared" ca="1" si="132"/>
        <v>#VALUE!</v>
      </c>
      <c r="OX128" s="301" t="e">
        <f t="shared" ca="1" si="132"/>
        <v>#VALUE!</v>
      </c>
      <c r="OY128" s="301" t="e">
        <f t="shared" ca="1" si="132"/>
        <v>#VALUE!</v>
      </c>
      <c r="OZ128" s="301" t="e">
        <f t="shared" ca="1" si="132"/>
        <v>#VALUE!</v>
      </c>
      <c r="PA128" s="301" t="e">
        <f t="shared" ca="1" si="132"/>
        <v>#VALUE!</v>
      </c>
      <c r="PB128" s="301" t="e">
        <f t="shared" ca="1" si="132"/>
        <v>#VALUE!</v>
      </c>
      <c r="PC128" s="301" t="e">
        <f t="shared" ca="1" si="132"/>
        <v>#VALUE!</v>
      </c>
      <c r="PD128" s="301" t="e">
        <f t="shared" ca="1" si="132"/>
        <v>#VALUE!</v>
      </c>
      <c r="PE128" s="301" t="e">
        <f t="shared" ca="1" si="132"/>
        <v>#VALUE!</v>
      </c>
      <c r="PF128" s="301" t="e">
        <f t="shared" ca="1" si="132"/>
        <v>#VALUE!</v>
      </c>
      <c r="PG128" s="301" t="e">
        <f t="shared" ca="1" si="132"/>
        <v>#VALUE!</v>
      </c>
      <c r="PH128" s="301" t="e">
        <f t="shared" ca="1" si="132"/>
        <v>#VALUE!</v>
      </c>
      <c r="PI128" s="301" t="e">
        <f t="shared" ca="1" si="132"/>
        <v>#VALUE!</v>
      </c>
      <c r="PJ128" s="301" t="e">
        <f t="shared" ca="1" si="132"/>
        <v>#VALUE!</v>
      </c>
      <c r="PK128" s="301" t="e">
        <f t="shared" ca="1" si="132"/>
        <v>#VALUE!</v>
      </c>
      <c r="PL128" s="301" t="e">
        <f t="shared" ca="1" si="132"/>
        <v>#VALUE!</v>
      </c>
      <c r="PM128" s="301" t="e">
        <f t="shared" ca="1" si="132"/>
        <v>#VALUE!</v>
      </c>
      <c r="PN128" s="301" t="e">
        <f t="shared" ca="1" si="132"/>
        <v>#VALUE!</v>
      </c>
      <c r="PO128" s="301" t="e">
        <f t="shared" ca="1" si="132"/>
        <v>#VALUE!</v>
      </c>
      <c r="PP128" s="301" t="e">
        <f t="shared" ca="1" si="132"/>
        <v>#VALUE!</v>
      </c>
      <c r="PQ128" s="301" t="e">
        <f t="shared" ca="1" si="132"/>
        <v>#VALUE!</v>
      </c>
      <c r="PR128" s="301" t="e">
        <f t="shared" ca="1" si="132"/>
        <v>#VALUE!</v>
      </c>
      <c r="PS128" s="301" t="e">
        <f t="shared" ca="1" si="132"/>
        <v>#VALUE!</v>
      </c>
      <c r="PT128" s="301" t="e">
        <f t="shared" ca="1" si="132"/>
        <v>#VALUE!</v>
      </c>
      <c r="PU128" s="301" t="e">
        <f t="shared" ca="1" si="132"/>
        <v>#VALUE!</v>
      </c>
      <c r="PV128" s="301" t="e">
        <f t="shared" ca="1" si="132"/>
        <v>#VALUE!</v>
      </c>
      <c r="PW128" s="301" t="e">
        <f t="shared" ca="1" si="132"/>
        <v>#VALUE!</v>
      </c>
      <c r="PX128" s="301" t="e">
        <f t="shared" ca="1" si="132"/>
        <v>#VALUE!</v>
      </c>
      <c r="PY128" s="301" t="e">
        <f t="shared" ca="1" si="132"/>
        <v>#VALUE!</v>
      </c>
      <c r="PZ128" s="301" t="e">
        <f t="shared" ca="1" si="132"/>
        <v>#VALUE!</v>
      </c>
      <c r="QA128" s="301" t="e">
        <f t="shared" ca="1" si="132"/>
        <v>#VALUE!</v>
      </c>
      <c r="QB128" s="301" t="e">
        <f t="shared" ca="1" si="132"/>
        <v>#VALUE!</v>
      </c>
      <c r="QC128" s="301" t="e">
        <f t="shared" ca="1" si="132"/>
        <v>#VALUE!</v>
      </c>
      <c r="QD128" s="301" t="e">
        <f t="shared" ca="1" si="132"/>
        <v>#VALUE!</v>
      </c>
      <c r="QE128" s="301" t="e">
        <f t="shared" ca="1" si="132"/>
        <v>#VALUE!</v>
      </c>
      <c r="QF128" s="301" t="e">
        <f t="shared" ca="1" si="132"/>
        <v>#VALUE!</v>
      </c>
      <c r="QG128" s="301" t="e">
        <f t="shared" ca="1" si="132"/>
        <v>#VALUE!</v>
      </c>
      <c r="QH128" s="301" t="e">
        <f t="shared" ca="1" si="132"/>
        <v>#VALUE!</v>
      </c>
      <c r="QI128" s="301" t="e">
        <f t="shared" ca="1" si="132"/>
        <v>#VALUE!</v>
      </c>
      <c r="QJ128" s="301" t="e">
        <f t="shared" ca="1" si="132"/>
        <v>#VALUE!</v>
      </c>
      <c r="QK128" s="301" t="e">
        <f t="shared" ca="1" si="132"/>
        <v>#VALUE!</v>
      </c>
      <c r="QL128" s="301" t="e">
        <f t="shared" ca="1" si="132"/>
        <v>#VALUE!</v>
      </c>
      <c r="QM128" s="301" t="e">
        <f t="shared" ca="1" si="132"/>
        <v>#VALUE!</v>
      </c>
      <c r="QN128" s="301" t="e">
        <f t="shared" ca="1" si="132"/>
        <v>#VALUE!</v>
      </c>
      <c r="QO128" s="301" t="e">
        <f t="shared" ca="1" si="132"/>
        <v>#VALUE!</v>
      </c>
      <c r="QP128" s="301" t="e">
        <f t="shared" ca="1" si="132"/>
        <v>#VALUE!</v>
      </c>
      <c r="QQ128" s="301" t="e">
        <f t="shared" ca="1" si="132"/>
        <v>#VALUE!</v>
      </c>
      <c r="QR128" s="301" t="e">
        <f t="shared" ca="1" si="132"/>
        <v>#VALUE!</v>
      </c>
      <c r="QS128" s="301" t="e">
        <f t="shared" ca="1" si="132"/>
        <v>#VALUE!</v>
      </c>
      <c r="QT128" s="301" t="e">
        <f t="shared" ca="1" si="132"/>
        <v>#VALUE!</v>
      </c>
      <c r="QU128" s="301" t="e">
        <f t="shared" ca="1" si="132"/>
        <v>#VALUE!</v>
      </c>
      <c r="QV128" s="301" t="e">
        <f t="shared" ca="1" si="132"/>
        <v>#VALUE!</v>
      </c>
      <c r="QW128" s="301" t="e">
        <f t="shared" ca="1" si="132"/>
        <v>#VALUE!</v>
      </c>
      <c r="QX128" s="301" t="e">
        <f t="shared" ca="1" si="132"/>
        <v>#VALUE!</v>
      </c>
      <c r="QY128" s="301" t="e">
        <f t="shared" ca="1" si="132"/>
        <v>#VALUE!</v>
      </c>
      <c r="QZ128" s="301" t="e">
        <f t="shared" ca="1" si="132"/>
        <v>#VALUE!</v>
      </c>
      <c r="RA128" s="301" t="e">
        <f t="shared" ca="1" si="132"/>
        <v>#VALUE!</v>
      </c>
      <c r="RB128" s="301" t="e">
        <f t="shared" ca="1" si="132"/>
        <v>#VALUE!</v>
      </c>
      <c r="RC128" s="301" t="e">
        <f t="shared" ca="1" si="132"/>
        <v>#VALUE!</v>
      </c>
      <c r="RD128" s="301" t="e">
        <f t="shared" ca="1" si="132"/>
        <v>#VALUE!</v>
      </c>
      <c r="RE128" s="301" t="e">
        <f t="shared" ca="1" si="132"/>
        <v>#VALUE!</v>
      </c>
      <c r="RF128" s="301" t="e">
        <f t="shared" ca="1" si="132"/>
        <v>#VALUE!</v>
      </c>
      <c r="RG128" s="301" t="e">
        <f t="shared" ca="1" si="132"/>
        <v>#VALUE!</v>
      </c>
      <c r="RH128" s="301" t="e">
        <f t="shared" ca="1" si="132"/>
        <v>#VALUE!</v>
      </c>
      <c r="RI128" s="301" t="e">
        <f t="shared" ca="1" si="132"/>
        <v>#VALUE!</v>
      </c>
      <c r="RJ128" s="301" t="e">
        <f t="shared" ca="1" si="132"/>
        <v>#VALUE!</v>
      </c>
      <c r="RK128" s="301" t="e">
        <f t="shared" ca="1" si="132"/>
        <v>#VALUE!</v>
      </c>
      <c r="RL128" s="301" t="e">
        <f t="shared" ca="1" si="132"/>
        <v>#VALUE!</v>
      </c>
      <c r="RM128" s="301" t="e">
        <f t="shared" ca="1" si="132"/>
        <v>#VALUE!</v>
      </c>
      <c r="RN128" s="301" t="e">
        <f t="shared" ca="1" si="132"/>
        <v>#VALUE!</v>
      </c>
      <c r="RO128" s="301" t="e">
        <f t="shared" ca="1" si="132"/>
        <v>#VALUE!</v>
      </c>
      <c r="RP128" s="301" t="e">
        <f t="shared" ca="1" si="132"/>
        <v>#VALUE!</v>
      </c>
      <c r="RQ128" s="301" t="e">
        <f t="shared" ca="1" si="132"/>
        <v>#VALUE!</v>
      </c>
      <c r="RR128" s="301" t="e">
        <f t="shared" ca="1" si="132"/>
        <v>#VALUE!</v>
      </c>
      <c r="RS128" s="301" t="e">
        <f t="shared" ca="1" si="132"/>
        <v>#VALUE!</v>
      </c>
      <c r="RT128" s="301" t="e">
        <f t="shared" ca="1" si="132"/>
        <v>#VALUE!</v>
      </c>
      <c r="RU128" s="301" t="e">
        <f t="shared" ca="1" si="132"/>
        <v>#VALUE!</v>
      </c>
      <c r="RV128" s="301" t="e">
        <f t="shared" ca="1" si="132"/>
        <v>#VALUE!</v>
      </c>
      <c r="RW128" s="301" t="e">
        <f t="shared" ca="1" si="132"/>
        <v>#VALUE!</v>
      </c>
      <c r="RX128" s="301" t="e">
        <f t="shared" ca="1" si="132"/>
        <v>#VALUE!</v>
      </c>
      <c r="RY128" s="301" t="e">
        <f t="shared" ca="1" si="132"/>
        <v>#VALUE!</v>
      </c>
      <c r="RZ128" s="301" t="e">
        <f t="shared" ca="1" si="132"/>
        <v>#VALUE!</v>
      </c>
      <c r="SA128" s="301" t="e">
        <f t="shared" ca="1" si="132"/>
        <v>#VALUE!</v>
      </c>
      <c r="SB128" s="301" t="e">
        <f t="shared" ca="1" si="132"/>
        <v>#VALUE!</v>
      </c>
      <c r="SC128" s="301" t="e">
        <f t="shared" ca="1" si="132"/>
        <v>#VALUE!</v>
      </c>
      <c r="SD128" s="301" t="e">
        <f t="shared" ca="1" si="132"/>
        <v>#VALUE!</v>
      </c>
      <c r="SE128" s="301" t="e">
        <f t="shared" ca="1" si="132"/>
        <v>#VALUE!</v>
      </c>
      <c r="SF128" s="301" t="e">
        <f t="shared" ca="1" si="132"/>
        <v>#VALUE!</v>
      </c>
      <c r="SG128" s="301" t="e">
        <f t="shared" ca="1" si="132"/>
        <v>#VALUE!</v>
      </c>
      <c r="SH128" s="301" t="e">
        <f t="shared" ca="1" si="132"/>
        <v>#VALUE!</v>
      </c>
      <c r="SI128" s="301" t="e">
        <f t="shared" ca="1" si="132"/>
        <v>#VALUE!</v>
      </c>
      <c r="SJ128" s="301" t="e">
        <f t="shared" ca="1" si="132"/>
        <v>#VALUE!</v>
      </c>
      <c r="SK128" s="301" t="e">
        <f t="shared" ca="1" si="132"/>
        <v>#VALUE!</v>
      </c>
      <c r="SL128" s="301" t="e">
        <f t="shared" ca="1" si="132"/>
        <v>#VALUE!</v>
      </c>
      <c r="SM128" s="301" t="e">
        <f t="shared" ca="1" si="132"/>
        <v>#VALUE!</v>
      </c>
      <c r="SN128" s="301" t="e">
        <f t="shared" ca="1" si="132"/>
        <v>#VALUE!</v>
      </c>
      <c r="SO128" s="301" t="e">
        <f t="shared" ca="1" si="132"/>
        <v>#VALUE!</v>
      </c>
      <c r="SP128" s="301" t="e">
        <f t="shared" ca="1" si="132"/>
        <v>#VALUE!</v>
      </c>
      <c r="SQ128" s="301" t="e">
        <f t="shared" ca="1" si="132"/>
        <v>#VALUE!</v>
      </c>
      <c r="SR128" s="301" t="e">
        <f t="shared" ca="1" si="132"/>
        <v>#VALUE!</v>
      </c>
      <c r="SS128" s="301" t="e">
        <f t="shared" ca="1" si="132"/>
        <v>#VALUE!</v>
      </c>
      <c r="ST128" s="301" t="e">
        <f t="shared" ca="1" si="132"/>
        <v>#VALUE!</v>
      </c>
      <c r="SU128" s="301" t="e">
        <f t="shared" ca="1" si="132"/>
        <v>#VALUE!</v>
      </c>
      <c r="SV128" s="301" t="e">
        <f t="shared" ca="1" si="132"/>
        <v>#VALUE!</v>
      </c>
      <c r="SW128" s="301" t="e">
        <f t="shared" ca="1" si="132"/>
        <v>#VALUE!</v>
      </c>
      <c r="SX128" s="301" t="e">
        <f t="shared" ca="1" si="132"/>
        <v>#VALUE!</v>
      </c>
      <c r="SY128" s="301" t="e">
        <f t="shared" ca="1" si="132"/>
        <v>#VALUE!</v>
      </c>
      <c r="SZ128" s="301" t="e">
        <f t="shared" ca="1" si="132"/>
        <v>#VALUE!</v>
      </c>
      <c r="TA128" s="301" t="e">
        <f t="shared" ca="1" si="132"/>
        <v>#VALUE!</v>
      </c>
      <c r="TB128" s="301" t="e">
        <f t="shared" ca="1" si="132"/>
        <v>#VALUE!</v>
      </c>
      <c r="TC128" s="301" t="e">
        <f t="shared" ca="1" si="132"/>
        <v>#VALUE!</v>
      </c>
      <c r="TD128" s="301" t="e">
        <f t="shared" ca="1" si="132"/>
        <v>#VALUE!</v>
      </c>
      <c r="TE128" s="301" t="e">
        <f t="shared" ca="1" si="132"/>
        <v>#VALUE!</v>
      </c>
      <c r="TF128" s="301" t="e">
        <f t="shared" ca="1" si="132"/>
        <v>#VALUE!</v>
      </c>
      <c r="TG128" s="301" t="e">
        <f t="shared" ca="1" si="132"/>
        <v>#VALUE!</v>
      </c>
      <c r="TH128" s="301" t="e">
        <f t="shared" ca="1" si="132"/>
        <v>#VALUE!</v>
      </c>
      <c r="TI128" s="301" t="e">
        <f t="shared" ca="1" si="132"/>
        <v>#VALUE!</v>
      </c>
      <c r="TJ128" s="301" t="e">
        <f t="shared" ca="1" si="132"/>
        <v>#VALUE!</v>
      </c>
      <c r="TK128" s="301" t="e">
        <f t="shared" ca="1" si="132"/>
        <v>#VALUE!</v>
      </c>
      <c r="TL128" s="301" t="e">
        <f t="shared" ca="1" si="132"/>
        <v>#VALUE!</v>
      </c>
      <c r="TM128" s="301" t="e">
        <f t="shared" ca="1" si="132"/>
        <v>#VALUE!</v>
      </c>
      <c r="TN128" s="301" t="e">
        <f t="shared" ca="1" si="132"/>
        <v>#VALUE!</v>
      </c>
      <c r="TO128" s="301" t="e">
        <f t="shared" ca="1" si="132"/>
        <v>#VALUE!</v>
      </c>
      <c r="TP128" s="301" t="e">
        <f t="shared" ca="1" si="132"/>
        <v>#VALUE!</v>
      </c>
      <c r="TQ128" s="301" t="e">
        <f t="shared" ca="1" si="132"/>
        <v>#VALUE!</v>
      </c>
      <c r="TR128" s="301" t="e">
        <f t="shared" ca="1" si="132"/>
        <v>#VALUE!</v>
      </c>
      <c r="TS128" s="301" t="e">
        <f t="shared" ca="1" si="132"/>
        <v>#VALUE!</v>
      </c>
      <c r="TT128" s="301" t="e">
        <f t="shared" ca="1" si="132"/>
        <v>#VALUE!</v>
      </c>
      <c r="TU128" s="301" t="e">
        <f t="shared" ca="1" si="132"/>
        <v>#VALUE!</v>
      </c>
      <c r="TV128" s="301" t="e">
        <f t="shared" ca="1" si="132"/>
        <v>#VALUE!</v>
      </c>
      <c r="TW128" s="301" t="e">
        <f t="shared" ca="1" si="132"/>
        <v>#VALUE!</v>
      </c>
      <c r="TX128" s="301" t="e">
        <f t="shared" ca="1" si="132"/>
        <v>#VALUE!</v>
      </c>
      <c r="TY128" s="301" t="e">
        <f t="shared" ca="1" si="132"/>
        <v>#VALUE!</v>
      </c>
      <c r="TZ128" s="301" t="e">
        <f t="shared" ca="1" si="132"/>
        <v>#VALUE!</v>
      </c>
      <c r="UA128" s="301" t="e">
        <f t="shared" ca="1" si="132"/>
        <v>#VALUE!</v>
      </c>
      <c r="UB128" s="301" t="e">
        <f t="shared" ca="1" si="132"/>
        <v>#VALUE!</v>
      </c>
      <c r="UC128" s="301" t="e">
        <f t="shared" ca="1" si="132"/>
        <v>#VALUE!</v>
      </c>
      <c r="UD128" s="301" t="e">
        <f t="shared" ca="1" si="132"/>
        <v>#VALUE!</v>
      </c>
      <c r="UE128" s="301" t="e">
        <f t="shared" ca="1" si="132"/>
        <v>#VALUE!</v>
      </c>
      <c r="UF128" s="301" t="e">
        <f t="shared" ca="1" si="132"/>
        <v>#VALUE!</v>
      </c>
      <c r="UG128" s="301" t="e">
        <f t="shared" ca="1" si="132"/>
        <v>#VALUE!</v>
      </c>
      <c r="UH128" s="301" t="e">
        <f t="shared" ca="1" si="132"/>
        <v>#VALUE!</v>
      </c>
      <c r="UI128" s="301" t="e">
        <f t="shared" ca="1" si="132"/>
        <v>#VALUE!</v>
      </c>
      <c r="UJ128" s="301" t="e">
        <f t="shared" ca="1" si="132"/>
        <v>#VALUE!</v>
      </c>
      <c r="UK128" s="301" t="e">
        <f t="shared" ca="1" si="132"/>
        <v>#VALUE!</v>
      </c>
      <c r="UL128" s="301" t="e">
        <f t="shared" ca="1" si="132"/>
        <v>#VALUE!</v>
      </c>
      <c r="UM128" s="301" t="e">
        <f t="shared" ca="1" si="132"/>
        <v>#VALUE!</v>
      </c>
      <c r="UN128" s="301" t="e">
        <f t="shared" ca="1" si="132"/>
        <v>#VALUE!</v>
      </c>
      <c r="UO128" s="301" t="e">
        <f t="shared" ca="1" si="132"/>
        <v>#VALUE!</v>
      </c>
      <c r="UP128" s="301" t="e">
        <f t="shared" ca="1" si="132"/>
        <v>#VALUE!</v>
      </c>
      <c r="UQ128" s="301" t="e">
        <f t="shared" ca="1" si="132"/>
        <v>#VALUE!</v>
      </c>
      <c r="UR128" s="301" t="e">
        <f t="shared" ca="1" si="132"/>
        <v>#VALUE!</v>
      </c>
      <c r="US128" s="301" t="e">
        <f t="shared" ca="1" si="132"/>
        <v>#VALUE!</v>
      </c>
      <c r="UT128" s="301" t="e">
        <f t="shared" ca="1" si="132"/>
        <v>#VALUE!</v>
      </c>
      <c r="UU128" s="301" t="e">
        <f t="shared" ca="1" si="132"/>
        <v>#VALUE!</v>
      </c>
      <c r="UV128" s="301" t="e">
        <f t="shared" ca="1" si="132"/>
        <v>#VALUE!</v>
      </c>
      <c r="UW128" s="301">
        <f t="shared" ca="1" si="132"/>
        <v>0</v>
      </c>
      <c r="UX128" s="301">
        <f t="shared" ca="1" si="132"/>
        <v>0</v>
      </c>
      <c r="UY128" s="301">
        <f t="shared" ca="1" si="132"/>
        <v>0</v>
      </c>
      <c r="UZ128" s="301">
        <f t="shared" ca="1" si="132"/>
        <v>0</v>
      </c>
      <c r="VA128" s="301">
        <f t="shared" ca="1" si="132"/>
        <v>0</v>
      </c>
      <c r="VB128" s="301">
        <f t="shared" ref="VB128:WB128" ca="1" si="133">IF(VB$106="Turn-based",
IF($A128&lt;VB$109,0,IF(MOD($A128,VB$109)&lt;VB$110,1,0)),
1)*MIN(ROUNDUP(MAX(0,RAND()-(1-VB$107)),0),1)*(IF(VB$108&lt;0,1+VB$108,VB$108))</f>
        <v>0</v>
      </c>
      <c r="VC128" s="301">
        <f t="shared" ca="1" si="133"/>
        <v>0</v>
      </c>
      <c r="VD128" s="301">
        <f t="shared" ca="1" si="133"/>
        <v>0</v>
      </c>
      <c r="VE128" s="301">
        <f t="shared" ca="1" si="133"/>
        <v>0</v>
      </c>
      <c r="VF128" s="301">
        <f t="shared" ca="1" si="133"/>
        <v>0</v>
      </c>
      <c r="VG128" s="301">
        <f t="shared" ca="1" si="133"/>
        <v>0</v>
      </c>
      <c r="VH128" s="301">
        <f t="shared" ca="1" si="133"/>
        <v>0</v>
      </c>
      <c r="VI128" s="301">
        <f t="shared" ca="1" si="133"/>
        <v>0</v>
      </c>
      <c r="VJ128" s="301">
        <f t="shared" ca="1" si="133"/>
        <v>0</v>
      </c>
      <c r="VK128" s="301">
        <f t="shared" ca="1" si="133"/>
        <v>0</v>
      </c>
      <c r="VL128" s="301">
        <f t="shared" ca="1" si="133"/>
        <v>0</v>
      </c>
      <c r="VM128" s="301">
        <f t="shared" ca="1" si="133"/>
        <v>0</v>
      </c>
      <c r="VN128" s="301">
        <f t="shared" ca="1" si="133"/>
        <v>0</v>
      </c>
      <c r="VO128" s="301">
        <f t="shared" ca="1" si="133"/>
        <v>0</v>
      </c>
      <c r="VP128" s="301">
        <f t="shared" ca="1" si="133"/>
        <v>0</v>
      </c>
      <c r="VQ128" s="301">
        <f t="shared" ca="1" si="133"/>
        <v>0</v>
      </c>
      <c r="VR128" s="301">
        <f t="shared" ca="1" si="133"/>
        <v>0</v>
      </c>
      <c r="VS128" s="301">
        <f t="shared" ca="1" si="133"/>
        <v>0</v>
      </c>
      <c r="VT128" s="301">
        <f t="shared" ca="1" si="133"/>
        <v>0</v>
      </c>
      <c r="VU128" s="301">
        <f t="shared" ca="1" si="133"/>
        <v>0</v>
      </c>
      <c r="VV128" s="301">
        <f t="shared" ca="1" si="133"/>
        <v>0</v>
      </c>
      <c r="VW128" s="301">
        <f t="shared" ca="1" si="133"/>
        <v>0</v>
      </c>
      <c r="VX128" s="301">
        <f t="shared" ca="1" si="133"/>
        <v>0</v>
      </c>
      <c r="VY128" s="301">
        <f t="shared" ca="1" si="133"/>
        <v>0</v>
      </c>
      <c r="VZ128" s="301">
        <f t="shared" ca="1" si="133"/>
        <v>0</v>
      </c>
      <c r="WA128" s="301">
        <f t="shared" ca="1" si="133"/>
        <v>0</v>
      </c>
      <c r="WB128" s="301">
        <f t="shared" ca="1" si="133"/>
        <v>0</v>
      </c>
    </row>
    <row r="129" spans="1:600" ht="12.75" x14ac:dyDescent="0.2">
      <c r="A129" s="286">
        <f t="shared" si="78"/>
        <v>13</v>
      </c>
      <c r="B129" s="287" t="e">
        <f t="shared" ref="B129:D129" ca="1" si="134">MAX(0,B128+E128)</f>
        <v>#VALUE!</v>
      </c>
      <c r="C129" s="287" t="e">
        <f t="shared" ca="1" si="134"/>
        <v>#VALUE!</v>
      </c>
      <c r="D129" s="287" t="e">
        <f t="shared" ca="1" si="134"/>
        <v>#VALUE!</v>
      </c>
      <c r="E129" s="288" t="e">
        <f t="shared" ca="1" si="50"/>
        <v>#VALUE!</v>
      </c>
      <c r="F129" s="289" t="e">
        <f t="shared" ca="1" si="51"/>
        <v>#VALUE!</v>
      </c>
      <c r="G129" s="290" t="e">
        <f t="shared" ca="1" si="52"/>
        <v>#VALUE!</v>
      </c>
      <c r="H129" s="2"/>
      <c r="I129" s="291" t="e">
        <f t="shared" ref="I129:K129" ca="1" si="135">MAX(0,I128+L128)</f>
        <v>#VALUE!</v>
      </c>
      <c r="J129" s="291">
        <f t="shared" si="135"/>
        <v>0</v>
      </c>
      <c r="K129" s="291" t="e">
        <f t="shared" ca="1" si="135"/>
        <v>#VALUE!</v>
      </c>
      <c r="L129" s="288" t="e">
        <f t="shared" ca="1" si="54"/>
        <v>#VALUE!</v>
      </c>
      <c r="M129" s="289">
        <f t="shared" si="55"/>
        <v>0</v>
      </c>
      <c r="N129" s="290" t="e">
        <f t="shared" ca="1" si="56"/>
        <v>#VALUE!</v>
      </c>
      <c r="P129" s="292" t="e">
        <f t="shared" ca="1" si="57"/>
        <v>#VALUE!</v>
      </c>
      <c r="Q129" s="293" t="e">
        <f t="shared" ca="1" si="58"/>
        <v>#VALUE!</v>
      </c>
      <c r="R129" s="294" t="e">
        <f t="shared" ca="1" si="59"/>
        <v>#VALUE!</v>
      </c>
      <c r="S129" s="295" t="e">
        <f t="shared" ca="1" si="60"/>
        <v>#VALUE!</v>
      </c>
      <c r="T129" s="296" t="e">
        <f t="shared" ca="1" si="61"/>
        <v>#VALUE!</v>
      </c>
      <c r="U129" s="297" t="e">
        <f t="shared" ca="1" si="62"/>
        <v>#VALUE!</v>
      </c>
      <c r="V129" s="298" t="e">
        <f t="shared" ca="1" si="63"/>
        <v>#VALUE!</v>
      </c>
      <c r="W129" s="299" t="e">
        <f t="shared" ca="1" si="64"/>
        <v>#VALUE!</v>
      </c>
      <c r="X129" s="300" t="e">
        <f t="shared" ca="1" si="65"/>
        <v>#VALUE!</v>
      </c>
      <c r="Y129" s="2"/>
      <c r="Z129" s="292" t="e">
        <f t="shared" ca="1" si="66"/>
        <v>#VALUE!</v>
      </c>
      <c r="AA129" s="293" t="e">
        <f t="shared" ca="1" si="67"/>
        <v>#VALUE!</v>
      </c>
      <c r="AB129" s="294" t="e">
        <f t="shared" ca="1" si="68"/>
        <v>#VALUE!</v>
      </c>
      <c r="AC129" s="295">
        <f t="shared" si="69"/>
        <v>0</v>
      </c>
      <c r="AD129" s="296">
        <f t="shared" si="70"/>
        <v>0</v>
      </c>
      <c r="AE129" s="297">
        <f t="shared" si="71"/>
        <v>0</v>
      </c>
      <c r="AF129" s="298" t="e">
        <f t="shared" ca="1" si="72"/>
        <v>#VALUE!</v>
      </c>
      <c r="AG129" s="299" t="e">
        <f t="shared" ca="1" si="73"/>
        <v>#VALUE!</v>
      </c>
      <c r="AH129" s="300" t="e">
        <f t="shared" ca="1" si="74"/>
        <v>#VALUE!</v>
      </c>
      <c r="AJ129" s="301" t="e">
        <f t="array" aca="1" ref="AJ129" ca="1">SUM(
   IF($BL$102:$WB$102="Friend",1,0)*IF($BL$103:$WB$103=AJ$116,1,0)*IF($BL$111:$WB$111=AJ$115,1,0)*IF($BL$116:$WB$116="Geometric",1,0)*$BL$114:$WB$114*(POWER($BL129:$WB129,$BL$112:$WB$112)+IF($BL129:$WB129=0,0,-1))
)
+SUM(
    IF($BL$102:$WB$102="Foe",1,0)*IF($BL$103:$WB$103=AW$116,1,0)*IF($BL$111:$WB$111=AW$115,1,0)*$BL$115:$WB$115*IF($BL$116:$WB$116="Geometric",1,0)*(POWER(1+$BL129:$WB129,$BL$113:$WB$113)+IF($BL129:$WB129=0,0,-1))
)
+SUM(
   IF($BL$102:$WB$102="Friend",1,0)*IF($BL$103:$WB$103=AJ$116,1,0)*IF($BL$111:$WB$111=AJ$115,1,0)*IF($BL$116:$WB$116="Arithmetic",1,0)*$BL$114:$WB$114*$BL129:$WB129*$BL$112:$WB$112)
+SUM(
    IF($BL$102:$WB$102="Foe",1,0)*IF($BL$103:$WB$103=AW$116,1,0)*IF($BL$111:$WB$111=AW$115,1,0)*$BL$115:$WB$115*IF($BL$116:$WB$116="Arithmetic",1,0)*$BL129:$WB129*$BL$113:$WB$113
)</f>
        <v>#VALUE!</v>
      </c>
      <c r="AK129" s="301" t="e">
        <f t="array" aca="1" ref="AK129" ca="1">SUM(
   IF($BL$102:$WB$102="Friend",1,0)*IF($BL$103:$WB$103=AK$116,1,0)*IF($BL$111:$WB$111=AK$115,1,0)*IF($BL$116:$WB$116="Geometric",1,0)*$BL$114:$WB$114*(POWER($BL129:$WB129,$BL$112:$WB$112)+IF($BL129:$WB129=0,0,-1))
)
+SUM(
    IF($BL$102:$WB$102="Foe",1,0)*IF($BL$103:$WB$103=AX$116,1,0)*IF($BL$111:$WB$111=AX$115,1,0)*$BL$115:$WB$115*IF($BL$116:$WB$116="Geometric",1,0)*(POWER(1+$BL129:$WB129,$BL$113:$WB$113)+IF($BL129:$WB129=0,0,-1))
)
+SUM(
   IF($BL$102:$WB$102="Friend",1,0)*IF($BL$103:$WB$103=AK$116,1,0)*IF($BL$111:$WB$111=AK$115,1,0)*IF($BL$116:$WB$116="Arithmetic",1,0)*$BL$114:$WB$114*$BL129:$WB129*$BL$112:$WB$112)
+SUM(
    IF($BL$102:$WB$102="Foe",1,0)*IF($BL$103:$WB$103=AX$116,1,0)*IF($BL$111:$WB$111=AX$115,1,0)*$BL$115:$WB$115*IF($BL$116:$WB$116="Arithmetic",1,0)*$BL129:$WB129*$BL$113:$WB$113
)</f>
        <v>#VALUE!</v>
      </c>
      <c r="AL129" s="301" t="e">
        <f t="array" aca="1" ref="AL129" ca="1">SUM(
   IF($BL$102:$WB$102="Friend",1,0)*IF($BL$103:$WB$103=AL$116,1,0)*IF($BL$111:$WB$111=AL$115,1,0)*IF($BL$116:$WB$116="Geometric",1,0)*$BL$114:$WB$114*(POWER($BL129:$WB129,$BL$112:$WB$112)+IF($BL129:$WB129=0,0,-1))
)
+SUM(
    IF($BL$102:$WB$102="Foe",1,0)*IF($BL$103:$WB$103=AY$116,1,0)*IF($BL$111:$WB$111=AY$115,1,0)*$BL$115:$WB$115*IF($BL$116:$WB$116="Geometric",1,0)*(POWER(1+$BL129:$WB129,$BL$113:$WB$113)+IF($BL129:$WB129=0,0,-1))
)
+SUM(
   IF($BL$102:$WB$102="Friend",1,0)*IF($BL$103:$WB$103=AL$116,1,0)*IF($BL$111:$WB$111=AL$115,1,0)*IF($BL$116:$WB$116="Arithmetic",1,0)*$BL$114:$WB$114*$BL129:$WB129*$BL$112:$WB$112)
+SUM(
    IF($BL$102:$WB$102="Foe",1,0)*IF($BL$103:$WB$103=AY$116,1,0)*IF($BL$111:$WB$111=AY$115,1,0)*$BL$115:$WB$115*IF($BL$116:$WB$116="Arithmetic",1,0)*$BL129:$WB129*$BL$113:$WB$113
)</f>
        <v>#VALUE!</v>
      </c>
      <c r="AM129" s="301" t="e">
        <f t="array" aca="1" ref="AM129" ca="1">SUM(
   IF($BL$102:$WB$102="Friend",1,0)*IF($BL$103:$WB$103=AM$116,1,0)*IF($BL$111:$WB$111=AM$115,1,0)*IF($BL$116:$WB$116="Geometric",1,0)*$BL$114:$WB$114*(POWER($BL129:$WB129,$BL$112:$WB$112)+IF($BL129:$WB129=0,0,-1))
)
+SUM(
    IF($BL$102:$WB$102="Foe",1,0)*IF($BL$103:$WB$103=AZ$116,1,0)*IF($BL$111:$WB$111=AZ$115,1,0)*$BL$115:$WB$115*IF($BL$116:$WB$116="Geometric",1,0)*(POWER(1+$BL129:$WB129,$BL$113:$WB$113)+IF($BL129:$WB129=0,0,-1))
)
+SUM(
   IF($BL$102:$WB$102="Friend",1,0)*IF($BL$103:$WB$103=AM$116,1,0)*IF($BL$111:$WB$111=AM$115,1,0)*IF($BL$116:$WB$116="Arithmetic",1,0)*$BL$114:$WB$114*$BL129:$WB129*$BL$112:$WB$112)
+SUM(
    IF($BL$102:$WB$102="Foe",1,0)*IF($BL$103:$WB$103=AZ$116,1,0)*IF($BL$111:$WB$111=AZ$115,1,0)*$BL$115:$WB$115*IF($BL$116:$WB$116="Arithmetic",1,0)*$BL129:$WB129*$BL$113:$WB$113
)</f>
        <v>#VALUE!</v>
      </c>
      <c r="AN129" s="301" t="e">
        <f t="array" aca="1" ref="AN129" ca="1">SUM(
   IF($BL$102:$WB$102="Friend",1,0)*IF($BL$103:$WB$103=AN$116,1,0)*IF($BL$111:$WB$111=AN$115,1,0)*IF($BL$116:$WB$116="Geometric",1,0)*$BL$114:$WB$114*(POWER($BL129:$WB129,$BL$112:$WB$112)+IF($BL129:$WB129=0,0,-1))
)
+SUM(
    IF($BL$102:$WB$102="Foe",1,0)*IF($BL$103:$WB$103=BA$116,1,0)*IF($BL$111:$WB$111=BA$115,1,0)*$BL$115:$WB$115*IF($BL$116:$WB$116="Geometric",1,0)*(POWER(1+$BL129:$WB129,$BL$113:$WB$113)+IF($BL129:$WB129=0,0,-1))
)
+SUM(
   IF($BL$102:$WB$102="Friend",1,0)*IF($BL$103:$WB$103=AN$116,1,0)*IF($BL$111:$WB$111=AN$115,1,0)*IF($BL$116:$WB$116="Arithmetic",1,0)*$BL$114:$WB$114*$BL129:$WB129*$BL$112:$WB$112)
+SUM(
    IF($BL$102:$WB$102="Foe",1,0)*IF($BL$103:$WB$103=BA$116,1,0)*IF($BL$111:$WB$111=BA$115,1,0)*$BL$115:$WB$115*IF($BL$116:$WB$116="Arithmetic",1,0)*$BL129:$WB129*$BL$113:$WB$113
)</f>
        <v>#VALUE!</v>
      </c>
      <c r="AO129" s="301" t="e">
        <f t="array" aca="1" ref="AO129" ca="1">SUM(
   IF($BL$102:$WB$102="Friend",1,0)*IF($BL$103:$WB$103=AO$116,1,0)*IF($BL$111:$WB$111=AO$115,1,0)*IF($BL$116:$WB$116="Geometric",1,0)*$BL$114:$WB$114*(POWER($BL129:$WB129,$BL$112:$WB$112)+IF($BL129:$WB129=0,0,-1))
)
+SUM(
    IF($BL$102:$WB$102="Foe",1,0)*IF($BL$103:$WB$103=BB$116,1,0)*IF($BL$111:$WB$111=BB$115,1,0)*$BL$115:$WB$115*IF($BL$116:$WB$116="Geometric",1,0)*(POWER(1+$BL129:$WB129,$BL$113:$WB$113)+IF($BL129:$WB129=0,0,-1))
)
+SUM(
   IF($BL$102:$WB$102="Friend",1,0)*IF($BL$103:$WB$103=AO$116,1,0)*IF($BL$111:$WB$111=AO$115,1,0)*IF($BL$116:$WB$116="Arithmetic",1,0)*$BL$114:$WB$114*$BL129:$WB129*$BL$112:$WB$112)
+SUM(
    IF($BL$102:$WB$102="Foe",1,0)*IF($BL$103:$WB$103=BB$116,1,0)*IF($BL$111:$WB$111=BB$115,1,0)*$BL$115:$WB$115*IF($BL$116:$WB$116="Arithmetic",1,0)*$BL129:$WB129*$BL$113:$WB$113
)</f>
        <v>#VALUE!</v>
      </c>
      <c r="AP129" s="301" t="e">
        <f t="array" aca="1" ref="AP129" ca="1">SUM(
   IF($BL$102:$WB$102="Friend",1,0)*IF($BL$103:$WB$103=AP$116,1,0)*IF($BL$111:$WB$111=AP$115,1,0)*IF($BL$116:$WB$116="Geometric",1,0)*$BL$114:$WB$114*(POWER($BL129:$WB129,$BL$112:$WB$112)+IF($BL129:$WB129=0,0,-1))
)
+SUM(
    IF($BL$102:$WB$102="Foe",1,0)*IF($BL$103:$WB$103=BC$116,1,0)*IF($BL$111:$WB$111=BC$115,1,0)*$BL$115:$WB$115*IF($BL$116:$WB$116="Geometric",1,0)*(POWER(1+$BL129:$WB129,$BL$113:$WB$113)+IF($BL129:$WB129=0,0,-1))
)
+SUM(
   IF($BL$102:$WB$102="Friend",1,0)*IF($BL$103:$WB$103=AP$116,1,0)*IF($BL$111:$WB$111=AP$115,1,0)*IF($BL$116:$WB$116="Arithmetic",1,0)*$BL$114:$WB$114*$BL129:$WB129*$BL$112:$WB$112)
+SUM(
    IF($BL$102:$WB$102="Foe",1,0)*IF($BL$103:$WB$103=BC$116,1,0)*IF($BL$111:$WB$111=BC$115,1,0)*$BL$115:$WB$115*IF($BL$116:$WB$116="Arithmetic",1,0)*$BL129:$WB129*$BL$113:$WB$113
)</f>
        <v>#VALUE!</v>
      </c>
      <c r="AQ129" s="301" t="e">
        <f t="array" aca="1" ref="AQ129" ca="1">SUM(
   IF($BL$102:$WB$102="Friend",1,0)*IF($BL$103:$WB$103=AQ$116,1,0)*IF($BL$111:$WB$111=AQ$115,1,0)*IF($BL$116:$WB$116="Geometric",1,0)*$BL$114:$WB$114*(POWER($BL129:$WB129,$BL$112:$WB$112)+IF($BL129:$WB129=0,0,-1))
)
+SUM(
    IF($BL$102:$WB$102="Foe",1,0)*IF($BL$103:$WB$103=BD$116,1,0)*IF($BL$111:$WB$111=BD$115,1,0)*$BL$115:$WB$115*IF($BL$116:$WB$116="Geometric",1,0)*(POWER(1+$BL129:$WB129,$BL$113:$WB$113)+IF($BL129:$WB129=0,0,-1))
)
+SUM(
   IF($BL$102:$WB$102="Friend",1,0)*IF($BL$103:$WB$103=AQ$116,1,0)*IF($BL$111:$WB$111=AQ$115,1,0)*IF($BL$116:$WB$116="Arithmetic",1,0)*$BL$114:$WB$114*$BL129:$WB129*$BL$112:$WB$112)
+SUM(
    IF($BL$102:$WB$102="Foe",1,0)*IF($BL$103:$WB$103=BD$116,1,0)*IF($BL$111:$WB$111=BD$115,1,0)*$BL$115:$WB$115*IF($BL$116:$WB$116="Arithmetic",1,0)*$BL129:$WB129*$BL$113:$WB$113
)</f>
        <v>#VALUE!</v>
      </c>
      <c r="AR129" s="301" t="e">
        <f t="array" aca="1" ref="AR129" ca="1">SUM(
   IF($BL$102:$WB$102="Friend",1,0)*IF($BL$103:$WB$103=AR$116,1,0)*IF($BL$111:$WB$111=AR$115,1,0)*IF($BL$116:$WB$116="Geometric",1,0)*$BL$114:$WB$114*(POWER($BL129:$WB129,$BL$112:$WB$112)+IF($BL129:$WB129=0,0,-1))
)
+SUM(
    IF($BL$102:$WB$102="Foe",1,0)*IF($BL$103:$WB$103=BE$116,1,0)*IF($BL$111:$WB$111=BE$115,1,0)*$BL$115:$WB$115*IF($BL$116:$WB$116="Geometric",1,0)*(POWER(1+$BL129:$WB129,$BL$113:$WB$113)+IF($BL129:$WB129=0,0,-1))
)
+SUM(
   IF($BL$102:$WB$102="Friend",1,0)*IF($BL$103:$WB$103=AR$116,1,0)*IF($BL$111:$WB$111=AR$115,1,0)*IF($BL$116:$WB$116="Arithmetic",1,0)*$BL$114:$WB$114*$BL129:$WB129*$BL$112:$WB$112)
+SUM(
    IF($BL$102:$WB$102="Foe",1,0)*IF($BL$103:$WB$103=BE$116,1,0)*IF($BL$111:$WB$111=BE$115,1,0)*$BL$115:$WB$115*IF($BL$116:$WB$116="Arithmetic",1,0)*$BL129:$WB129*$BL$113:$WB$113
)</f>
        <v>#VALUE!</v>
      </c>
      <c r="AS129" s="301" t="e">
        <f t="array" aca="1" ref="AS129" ca="1">SUM(
   IF($BL$102:$WB$102="Friend",1,0)*IF($BL$103:$WB$103=AS$116,1,0)*IF($BL$111:$WB$111=AS$115,1,0)*IF($BL$116:$WB$116="Geometric",1,0)*$BL$114:$WB$114*(POWER($BL129:$WB129,$BL$112:$WB$112)+IF($BL129:$WB129=0,0,-1))
)
+SUM(
    IF($BL$102:$WB$102="Foe",1,0)*IF($BL$103:$WB$103=BF$116,1,0)*IF($BL$111:$WB$111=BF$115,1,0)*$BL$115:$WB$115*IF($BL$116:$WB$116="Geometric",1,0)*(POWER(1+$BL129:$WB129,$BL$113:$WB$113)+IF($BL129:$WB129=0,0,-1))
)
+SUM(
   IF($BL$102:$WB$102="Friend",1,0)*IF($BL$103:$WB$103=AS$116,1,0)*IF($BL$111:$WB$111=AS$115,1,0)*IF($BL$116:$WB$116="Arithmetic",1,0)*$BL$114:$WB$114*$BL129:$WB129*$BL$112:$WB$112)
+SUM(
    IF($BL$102:$WB$102="Foe",1,0)*IF($BL$103:$WB$103=BF$116,1,0)*IF($BL$111:$WB$111=BF$115,1,0)*$BL$115:$WB$115*IF($BL$116:$WB$116="Arithmetic",1,0)*$BL129:$WB129*$BL$113:$WB$113
)</f>
        <v>#VALUE!</v>
      </c>
      <c r="AT129" s="301" t="e">
        <f t="array" aca="1" ref="AT129" ca="1">SUM(
   IF($BL$102:$WB$102="Friend",1,0)*IF($BL$103:$WB$103=AT$116,1,0)*IF($BL$111:$WB$111=AT$115,1,0)*IF($BL$116:$WB$116="Geometric",1,0)*$BL$114:$WB$114*(POWER($BL129:$WB129,$BL$112:$WB$112)+IF($BL129:$WB129=0,0,-1))
)
+SUM(
    IF($BL$102:$WB$102="Foe",1,0)*IF($BL$103:$WB$103=BG$116,1,0)*IF($BL$111:$WB$111=BG$115,1,0)*$BL$115:$WB$115*IF($BL$116:$WB$116="Geometric",1,0)*(POWER(1+$BL129:$WB129,$BL$113:$WB$113)+IF($BL129:$WB129=0,0,-1))
)
+SUM(
   IF($BL$102:$WB$102="Friend",1,0)*IF($BL$103:$WB$103=AT$116,1,0)*IF($BL$111:$WB$111=AT$115,1,0)*IF($BL$116:$WB$116="Arithmetic",1,0)*$BL$114:$WB$114*$BL129:$WB129*$BL$112:$WB$112)
+SUM(
    IF($BL$102:$WB$102="Foe",1,0)*IF($BL$103:$WB$103=BG$116,1,0)*IF($BL$111:$WB$111=BG$115,1,0)*$BL$115:$WB$115*IF($BL$116:$WB$116="Arithmetic",1,0)*$BL129:$WB129*$BL$113:$WB$113
)</f>
        <v>#VALUE!</v>
      </c>
      <c r="AU129" s="301" t="e">
        <f t="array" aca="1" ref="AU129" ca="1">SUM(
   IF($BL$102:$WB$102="Friend",1,0)*IF($BL$103:$WB$103=AU$116,1,0)*IF($BL$111:$WB$111=AU$115,1,0)*IF($BL$116:$WB$116="Geometric",1,0)*$BL$114:$WB$114*(POWER($BL129:$WB129,$BL$112:$WB$112)+IF($BL129:$WB129=0,0,-1))
)
+SUM(
    IF($BL$102:$WB$102="Foe",1,0)*IF($BL$103:$WB$103=BH$116,1,0)*IF($BL$111:$WB$111=BH$115,1,0)*$BL$115:$WB$115*IF($BL$116:$WB$116="Geometric",1,0)*(POWER(1+$BL129:$WB129,$BL$113:$WB$113)+IF($BL129:$WB129=0,0,-1))
)
+SUM(
   IF($BL$102:$WB$102="Friend",1,0)*IF($BL$103:$WB$103=AU$116,1,0)*IF($BL$111:$WB$111=AU$115,1,0)*IF($BL$116:$WB$116="Arithmetic",1,0)*$BL$114:$WB$114*$BL129:$WB129*$BL$112:$WB$112)
+SUM(
    IF($BL$102:$WB$102="Foe",1,0)*IF($BL$103:$WB$103=BH$116,1,0)*IF($BL$111:$WB$111=BH$115,1,0)*$BL$115:$WB$115*IF($BL$116:$WB$116="Arithmetic",1,0)*$BL129:$WB129*$BL$113:$WB$113
)</f>
        <v>#VALUE!</v>
      </c>
      <c r="AW129" s="301" t="e">
        <f t="array" aca="1" ref="AW129" ca="1">SUM(
   IF($BL$102:$WB$102="Friend",1,0)*IF($BL$103:$WB$103=AW$116,1,0)*IF($BL$111:$WB$111=AW$115,1,0)*$BL$115:$WB$115*IF($BL$116:$WB$116="Geometric",1,0)*(POWER($BL129:$WB129,$BL$113:$WB$113)+IF($BL129:$WB129=0,0,-1)))
+SUM(
    IF($BL$102:$WB$102="Foe",1,0)*IF($BL$103:$WB$103=AW$116,1,0)*IF($BL$111:$WB$111=AW$115,1,0)*$BL$114:$WB$114*IF($BL$116:$WB$116="Geometric",1,0)*(POWER($BL129:$WB129,$BL$112:$WB$112)+IF($BL129:$WB129=0,0,-1)))
+SUM(
   IF($BL$102:$WB$102="Friend",1,0)*IF($BL$103:$WB$103=AW$116,1,0)*IF($BL$111:$WB$111=AW$115,1,0)*$BL$115:$WB$115*IF($BL$116:$WB$116="Arithmetic",1,0)*$BL129:$WB129*$BL$113:$WB$113)
+SUM(
    IF($BL$102:$WB$102="Foe",1,0)*IF($BL$103:$WB$103=AW$116,1,0)*IF($BL$111:$WB$111=AW$115,1,0)*$BL$114:$WB$114*IF($BL$116:$WB$116="Arithmetic",1,0)*$BL129:$WB129*$BL$112:$WB$112)</f>
        <v>#VALUE!</v>
      </c>
      <c r="AX129" s="301" t="e">
        <f t="array" aca="1" ref="AX129" ca="1">SUM(
   IF($BL$102:$WB$102="Friend",1,0)*IF($BL$103:$WB$103=AX$116,1,0)*IF($BL$111:$WB$111=AX$115,1,0)*$BL$115:$WB$115*IF($BL$116:$WB$116="Geometric",1,0)*(POWER($BL129:$WB129,$BL$113:$WB$113)+IF($BL129:$WB129=0,0,-1)))
+SUM(
    IF($BL$102:$WB$102="Foe",1,0)*IF($BL$103:$WB$103=AX$116,1,0)*IF($BL$111:$WB$111=AX$115,1,0)*$BL$114:$WB$114*IF($BL$116:$WB$116="Geometric",1,0)*(POWER($BL129:$WB129,$BL$112:$WB$112)+IF($BL129:$WB129=0,0,-1)))
+SUM(
   IF($BL$102:$WB$102="Friend",1,0)*IF($BL$103:$WB$103=AX$116,1,0)*IF($BL$111:$WB$111=AX$115,1,0)*$BL$115:$WB$115*IF($BL$116:$WB$116="Arithmetic",1,0)*$BL129:$WB129*$BL$113:$WB$113)
+SUM(
    IF($BL$102:$WB$102="Foe",1,0)*IF($BL$103:$WB$103=AX$116,1,0)*IF($BL$111:$WB$111=AX$115,1,0)*$BL$114:$WB$114*IF($BL$116:$WB$116="Arithmetic",1,0)*$BL129:$WB129*$BL$112:$WB$112)</f>
        <v>#VALUE!</v>
      </c>
      <c r="AY129" s="301" t="e">
        <f t="array" aca="1" ref="AY129" ca="1">SUM(
   IF($BL$102:$WB$102="Friend",1,0)*IF($BL$103:$WB$103=AY$116,1,0)*IF($BL$111:$WB$111=AY$115,1,0)*$BL$115:$WB$115*IF($BL$116:$WB$116="Geometric",1,0)*(POWER($BL129:$WB129,$BL$113:$WB$113)+IF($BL129:$WB129=0,0,-1)))
+SUM(
    IF($BL$102:$WB$102="Foe",1,0)*IF($BL$103:$WB$103=AY$116,1,0)*IF($BL$111:$WB$111=AY$115,1,0)*$BL$114:$WB$114*IF($BL$116:$WB$116="Geometric",1,0)*(POWER($BL129:$WB129,$BL$112:$WB$112)+IF($BL129:$WB129=0,0,-1)))
+SUM(
   IF($BL$102:$WB$102="Friend",1,0)*IF($BL$103:$WB$103=AY$116,1,0)*IF($BL$111:$WB$111=AY$115,1,0)*$BL$115:$WB$115*IF($BL$116:$WB$116="Arithmetic",1,0)*$BL129:$WB129*$BL$113:$WB$113)
+SUM(
    IF($BL$102:$WB$102="Foe",1,0)*IF($BL$103:$WB$103=AY$116,1,0)*IF($BL$111:$WB$111=AY$115,1,0)*$BL$114:$WB$114*IF($BL$116:$WB$116="Arithmetic",1,0)*$BL129:$WB129*$BL$112:$WB$112)</f>
        <v>#VALUE!</v>
      </c>
      <c r="AZ129" s="301" t="e">
        <f t="array" aca="1" ref="AZ129" ca="1">SUM(
   IF($BL$102:$WB$102="Friend",1,0)*IF($BL$103:$WB$103=AZ$116,1,0)*IF($BL$111:$WB$111=AZ$115,1,0)*$BL$115:$WB$115*IF($BL$116:$WB$116="Geometric",1,0)*(POWER($BL129:$WB129,$BL$113:$WB$113)+IF($BL129:$WB129=0,0,-1)))
+SUM(
    IF($BL$102:$WB$102="Foe",1,0)*IF($BL$103:$WB$103=AZ$116,1,0)*IF($BL$111:$WB$111=AZ$115,1,0)*$BL$114:$WB$114*IF($BL$116:$WB$116="Geometric",1,0)*(POWER($BL129:$WB129,$BL$112:$WB$112)+IF($BL129:$WB129=0,0,-1)))
+SUM(
   IF($BL$102:$WB$102="Friend",1,0)*IF($BL$103:$WB$103=AZ$116,1,0)*IF($BL$111:$WB$111=AZ$115,1,0)*$BL$115:$WB$115*IF($BL$116:$WB$116="Arithmetic",1,0)*$BL129:$WB129*$BL$113:$WB$113)
+SUM(
    IF($BL$102:$WB$102="Foe",1,0)*IF($BL$103:$WB$103=AZ$116,1,0)*IF($BL$111:$WB$111=AZ$115,1,0)*$BL$114:$WB$114*IF($BL$116:$WB$116="Arithmetic",1,0)*$BL129:$WB129*$BL$112:$WB$112)</f>
        <v>#VALUE!</v>
      </c>
      <c r="BA129" s="301" t="e">
        <f t="array" aca="1" ref="BA129" ca="1">SUM(
   IF($BL$102:$WB$102="Friend",1,0)*IF($BL$103:$WB$103=BA$116,1,0)*IF($BL$111:$WB$111=BA$115,1,0)*$BL$115:$WB$115*IF($BL$116:$WB$116="Geometric",1,0)*(POWER($BL129:$WB129,$BL$113:$WB$113)+IF($BL129:$WB129=0,0,-1)))
+SUM(
    IF($BL$102:$WB$102="Foe",1,0)*IF($BL$103:$WB$103=BA$116,1,0)*IF($BL$111:$WB$111=BA$115,1,0)*$BL$114:$WB$114*IF($BL$116:$WB$116="Geometric",1,0)*(POWER($BL129:$WB129,$BL$112:$WB$112)+IF($BL129:$WB129=0,0,-1)))
+SUM(
   IF($BL$102:$WB$102="Friend",1,0)*IF($BL$103:$WB$103=BA$116,1,0)*IF($BL$111:$WB$111=BA$115,1,0)*$BL$115:$WB$115*IF($BL$116:$WB$116="Arithmetic",1,0)*$BL129:$WB129*$BL$113:$WB$113)
+SUM(
    IF($BL$102:$WB$102="Foe",1,0)*IF($BL$103:$WB$103=BA$116,1,0)*IF($BL$111:$WB$111=BA$115,1,0)*$BL$114:$WB$114*IF($BL$116:$WB$116="Arithmetic",1,0)*$BL129:$WB129*$BL$112:$WB$112)</f>
        <v>#VALUE!</v>
      </c>
      <c r="BB129" s="301" t="e">
        <f t="array" aca="1" ref="BB129" ca="1">SUM(
   IF($BL$102:$WB$102="Friend",1,0)*IF($BL$103:$WB$103=BB$116,1,0)*IF($BL$111:$WB$111=BB$115,1,0)*$BL$115:$WB$115*IF($BL$116:$WB$116="Geometric",1,0)*(POWER($BL129:$WB129,$BL$113:$WB$113)+IF($BL129:$WB129=0,0,-1)))
+SUM(
    IF($BL$102:$WB$102="Foe",1,0)*IF($BL$103:$WB$103=BB$116,1,0)*IF($BL$111:$WB$111=BB$115,1,0)*$BL$114:$WB$114*IF($BL$116:$WB$116="Geometric",1,0)*(POWER($BL129:$WB129,$BL$112:$WB$112)+IF($BL129:$WB129=0,0,-1)))
+SUM(
   IF($BL$102:$WB$102="Friend",1,0)*IF($BL$103:$WB$103=BB$116,1,0)*IF($BL$111:$WB$111=BB$115,1,0)*$BL$115:$WB$115*IF($BL$116:$WB$116="Arithmetic",1,0)*$BL129:$WB129*$BL$113:$WB$113)
+SUM(
    IF($BL$102:$WB$102="Foe",1,0)*IF($BL$103:$WB$103=BB$116,1,0)*IF($BL$111:$WB$111=BB$115,1,0)*$BL$114:$WB$114*IF($BL$116:$WB$116="Arithmetic",1,0)*$BL129:$WB129*$BL$112:$WB$112)</f>
        <v>#VALUE!</v>
      </c>
      <c r="BC129" s="301" t="e">
        <f t="array" aca="1" ref="BC129" ca="1">SUM(
   IF($BL$102:$WB$102="Friend",1,0)*IF($BL$103:$WB$103=BC$116,1,0)*IF($BL$111:$WB$111=BC$115,1,0)*$BL$115:$WB$115*IF($BL$116:$WB$116="Geometric",1,0)*(POWER($BL129:$WB129,$BL$113:$WB$113)+IF($BL129:$WB129=0,0,-1)))
+SUM(
    IF($BL$102:$WB$102="Foe",1,0)*IF($BL$103:$WB$103=BC$116,1,0)*IF($BL$111:$WB$111=BC$115,1,0)*$BL$114:$WB$114*IF($BL$116:$WB$116="Geometric",1,0)*(POWER($BL129:$WB129,$BL$112:$WB$112)+IF($BL129:$WB129=0,0,-1)))
+SUM(
   IF($BL$102:$WB$102="Friend",1,0)*IF($BL$103:$WB$103=BC$116,1,0)*IF($BL$111:$WB$111=BC$115,1,0)*$BL$115:$WB$115*IF($BL$116:$WB$116="Arithmetic",1,0)*$BL129:$WB129*$BL$113:$WB$113)
+SUM(
    IF($BL$102:$WB$102="Foe",1,0)*IF($BL$103:$WB$103=BC$116,1,0)*IF($BL$111:$WB$111=BC$115,1,0)*$BL$114:$WB$114*IF($BL$116:$WB$116="Arithmetic",1,0)*$BL129:$WB129*$BL$112:$WB$112)</f>
        <v>#VALUE!</v>
      </c>
      <c r="BD129" s="301" t="e">
        <f t="array" aca="1" ref="BD129" ca="1">SUM(
   IF($BL$102:$WB$102="Friend",1,0)*IF($BL$103:$WB$103=BD$116,1,0)*IF($BL$111:$WB$111=BD$115,1,0)*$BL$115:$WB$115*IF($BL$116:$WB$116="Geometric",1,0)*(POWER($BL129:$WB129,$BL$113:$WB$113)+IF($BL129:$WB129=0,0,-1)))
+SUM(
    IF($BL$102:$WB$102="Foe",1,0)*IF($BL$103:$WB$103=BD$116,1,0)*IF($BL$111:$WB$111=BD$115,1,0)*$BL$114:$WB$114*IF($BL$116:$WB$116="Geometric",1,0)*(POWER($BL129:$WB129,$BL$112:$WB$112)+IF($BL129:$WB129=0,0,-1)))
+SUM(
   IF($BL$102:$WB$102="Friend",1,0)*IF($BL$103:$WB$103=BD$116,1,0)*IF($BL$111:$WB$111=BD$115,1,0)*$BL$115:$WB$115*IF($BL$116:$WB$116="Arithmetic",1,0)*$BL129:$WB129*$BL$113:$WB$113)
+SUM(
    IF($BL$102:$WB$102="Foe",1,0)*IF($BL$103:$WB$103=BD$116,1,0)*IF($BL$111:$WB$111=BD$115,1,0)*$BL$114:$WB$114*IF($BL$116:$WB$116="Arithmetic",1,0)*$BL129:$WB129*$BL$112:$WB$112)</f>
        <v>#VALUE!</v>
      </c>
      <c r="BE129" s="301" t="e">
        <f t="array" aca="1" ref="BE129" ca="1">SUM(
   IF($BL$102:$WB$102="Friend",1,0)*IF($BL$103:$WB$103=BE$116,1,0)*IF($BL$111:$WB$111=BE$115,1,0)*$BL$115:$WB$115*IF($BL$116:$WB$116="Geometric",1,0)*(POWER($BL129:$WB129,$BL$113:$WB$113)+IF($BL129:$WB129=0,0,-1)))
+SUM(
    IF($BL$102:$WB$102="Foe",1,0)*IF($BL$103:$WB$103=BE$116,1,0)*IF($BL$111:$WB$111=BE$115,1,0)*$BL$114:$WB$114*IF($BL$116:$WB$116="Geometric",1,0)*(POWER($BL129:$WB129,$BL$112:$WB$112)+IF($BL129:$WB129=0,0,-1)))
+SUM(
   IF($BL$102:$WB$102="Friend",1,0)*IF($BL$103:$WB$103=BE$116,1,0)*IF($BL$111:$WB$111=BE$115,1,0)*$BL$115:$WB$115*IF($BL$116:$WB$116="Arithmetic",1,0)*$BL129:$WB129*$BL$113:$WB$113)
+SUM(
    IF($BL$102:$WB$102="Foe",1,0)*IF($BL$103:$WB$103=BE$116,1,0)*IF($BL$111:$WB$111=BE$115,1,0)*$BL$114:$WB$114*IF($BL$116:$WB$116="Arithmetic",1,0)*$BL129:$WB129*$BL$112:$WB$112)</f>
        <v>#VALUE!</v>
      </c>
      <c r="BF129" s="301" t="e">
        <f t="array" aca="1" ref="BF129" ca="1">SUM(
   IF($BL$102:$WB$102="Friend",1,0)*IF($BL$103:$WB$103=BF$116,1,0)*IF($BL$111:$WB$111=BF$115,1,0)*$BL$115:$WB$115*IF($BL$116:$WB$116="Geometric",1,0)*(POWER($BL129:$WB129,$BL$113:$WB$113)+IF($BL129:$WB129=0,0,-1)))
+SUM(
    IF($BL$102:$WB$102="Foe",1,0)*IF($BL$103:$WB$103=BF$116,1,0)*IF($BL$111:$WB$111=BF$115,1,0)*$BL$114:$WB$114*IF($BL$116:$WB$116="Geometric",1,0)*(POWER($BL129:$WB129,$BL$112:$WB$112)+IF($BL129:$WB129=0,0,-1)))
+SUM(
   IF($BL$102:$WB$102="Friend",1,0)*IF($BL$103:$WB$103=BF$116,1,0)*IF($BL$111:$WB$111=BF$115,1,0)*$BL$115:$WB$115*IF($BL$116:$WB$116="Arithmetic",1,0)*$BL129:$WB129*$BL$113:$WB$113)
+SUM(
    IF($BL$102:$WB$102="Foe",1,0)*IF($BL$103:$WB$103=BF$116,1,0)*IF($BL$111:$WB$111=BF$115,1,0)*$BL$114:$WB$114*IF($BL$116:$WB$116="Arithmetic",1,0)*$BL129:$WB129*$BL$112:$WB$112)</f>
        <v>#VALUE!</v>
      </c>
      <c r="BG129" s="301" t="e">
        <f t="array" aca="1" ref="BG129" ca="1">SUM(
   IF($BL$102:$WB$102="Friend",1,0)*IF($BL$103:$WB$103=BG$116,1,0)*IF($BL$111:$WB$111=BG$115,1,0)*$BL$115:$WB$115*IF($BL$116:$WB$116="Geometric",1,0)*(POWER($BL129:$WB129,$BL$113:$WB$113)+IF($BL129:$WB129=0,0,-1)))
+SUM(
    IF($BL$102:$WB$102="Foe",1,0)*IF($BL$103:$WB$103=BG$116,1,0)*IF($BL$111:$WB$111=BG$115,1,0)*$BL$114:$WB$114*IF($BL$116:$WB$116="Geometric",1,0)*(POWER($BL129:$WB129,$BL$112:$WB$112)+IF($BL129:$WB129=0,0,-1)))
+SUM(
   IF($BL$102:$WB$102="Friend",1,0)*IF($BL$103:$WB$103=BG$116,1,0)*IF($BL$111:$WB$111=BG$115,1,0)*$BL$115:$WB$115*IF($BL$116:$WB$116="Arithmetic",1,0)*$BL129:$WB129*$BL$113:$WB$113)
+SUM(
    IF($BL$102:$WB$102="Foe",1,0)*IF($BL$103:$WB$103=BG$116,1,0)*IF($BL$111:$WB$111=BG$115,1,0)*$BL$114:$WB$114*IF($BL$116:$WB$116="Arithmetic",1,0)*$BL129:$WB129*$BL$112:$WB$112)</f>
        <v>#VALUE!</v>
      </c>
      <c r="BH129" s="301" t="e">
        <f t="array" aca="1" ref="BH129" ca="1">SUM(
   IF($BL$102:$WB$102="Friend",1,0)*IF($BL$103:$WB$103=BH$116,1,0)*IF($BL$111:$WB$111=BH$115,1,0)*$BL$115:$WB$115*IF($BL$116:$WB$116="Geometric",1,0)*(POWER($BL129:$WB129,$BL$113:$WB$113)+IF($BL129:$WB129=0,0,-1)))
+SUM(
    IF($BL$102:$WB$102="Foe",1,0)*IF($BL$103:$WB$103=BH$116,1,0)*IF($BL$111:$WB$111=BH$115,1,0)*$BL$114:$WB$114*IF($BL$116:$WB$116="Geometric",1,0)*(POWER($BL129:$WB129,$BL$112:$WB$112)+IF($BL129:$WB129=0,0,-1)))
+SUM(
   IF($BL$102:$WB$102="Friend",1,0)*IF($BL$103:$WB$103=BH$116,1,0)*IF($BL$111:$WB$111=BH$115,1,0)*$BL$115:$WB$115*IF($BL$116:$WB$116="Arithmetic",1,0)*$BL129:$WB129*$BL$113:$WB$113)
+SUM(
    IF($BL$102:$WB$102="Foe",1,0)*IF($BL$103:$WB$103=BH$116,1,0)*IF($BL$111:$WB$111=BH$115,1,0)*$BL$114:$WB$114*IF($BL$116:$WB$116="Arithmetic",1,0)*$BL129:$WB129*$BL$112:$WB$112)</f>
        <v>#VALUE!</v>
      </c>
      <c r="BK129" s="109"/>
      <c r="BL129" s="301" t="e">
        <f t="shared" ref="BL129:LF129" ca="1" si="136">IF(BL$106="Turn-based",
IF($A129&lt;BL$109,0,IF(MOD($A129,BL$109)&lt;BL$110,1,0)),
1)*MIN(ROUNDUP(MAX(0,RAND()-(1-BL$107)),0),1)*(IF(BL$108&lt;0,1+BL$108,BL$108))</f>
        <v>#VALUE!</v>
      </c>
      <c r="BM129" s="301" t="e">
        <f t="shared" ca="1" si="136"/>
        <v>#VALUE!</v>
      </c>
      <c r="BN129" s="301" t="e">
        <f t="shared" ca="1" si="136"/>
        <v>#VALUE!</v>
      </c>
      <c r="BO129" s="301" t="e">
        <f t="shared" ca="1" si="136"/>
        <v>#VALUE!</v>
      </c>
      <c r="BP129" s="301" t="e">
        <f t="shared" ca="1" si="136"/>
        <v>#VALUE!</v>
      </c>
      <c r="BQ129" s="301" t="e">
        <f t="shared" ca="1" si="136"/>
        <v>#VALUE!</v>
      </c>
      <c r="BR129" s="301" t="e">
        <f t="shared" ca="1" si="136"/>
        <v>#VALUE!</v>
      </c>
      <c r="BS129" s="301" t="e">
        <f t="shared" ca="1" si="136"/>
        <v>#VALUE!</v>
      </c>
      <c r="BT129" s="301" t="e">
        <f t="shared" ca="1" si="136"/>
        <v>#VALUE!</v>
      </c>
      <c r="BU129" s="301" t="e">
        <f t="shared" ca="1" si="136"/>
        <v>#VALUE!</v>
      </c>
      <c r="BV129" s="301" t="e">
        <f t="shared" ca="1" si="136"/>
        <v>#VALUE!</v>
      </c>
      <c r="BW129" s="301" t="e">
        <f t="shared" ca="1" si="136"/>
        <v>#VALUE!</v>
      </c>
      <c r="BX129" s="301" t="e">
        <f t="shared" ca="1" si="136"/>
        <v>#VALUE!</v>
      </c>
      <c r="BY129" s="301" t="e">
        <f t="shared" ca="1" si="136"/>
        <v>#VALUE!</v>
      </c>
      <c r="BZ129" s="301" t="e">
        <f t="shared" ca="1" si="136"/>
        <v>#VALUE!</v>
      </c>
      <c r="CA129" s="301" t="e">
        <f t="shared" ca="1" si="136"/>
        <v>#VALUE!</v>
      </c>
      <c r="CB129" s="301" t="e">
        <f t="shared" ca="1" si="136"/>
        <v>#VALUE!</v>
      </c>
      <c r="CC129" s="301" t="e">
        <f t="shared" ca="1" si="136"/>
        <v>#VALUE!</v>
      </c>
      <c r="CD129" s="301" t="e">
        <f t="shared" ca="1" si="136"/>
        <v>#VALUE!</v>
      </c>
      <c r="CE129" s="301" t="e">
        <f t="shared" ca="1" si="136"/>
        <v>#VALUE!</v>
      </c>
      <c r="CF129" s="301" t="e">
        <f t="shared" ca="1" si="136"/>
        <v>#VALUE!</v>
      </c>
      <c r="CG129" s="301" t="e">
        <f t="shared" ca="1" si="136"/>
        <v>#VALUE!</v>
      </c>
      <c r="CH129" s="301" t="e">
        <f t="shared" ca="1" si="136"/>
        <v>#VALUE!</v>
      </c>
      <c r="CI129" s="301" t="e">
        <f t="shared" ca="1" si="136"/>
        <v>#VALUE!</v>
      </c>
      <c r="CJ129" s="301" t="e">
        <f t="shared" ca="1" si="136"/>
        <v>#VALUE!</v>
      </c>
      <c r="CK129" s="301" t="e">
        <f t="shared" ca="1" si="136"/>
        <v>#VALUE!</v>
      </c>
      <c r="CL129" s="301" t="e">
        <f t="shared" ca="1" si="136"/>
        <v>#VALUE!</v>
      </c>
      <c r="CM129" s="301" t="e">
        <f t="shared" ca="1" si="136"/>
        <v>#VALUE!</v>
      </c>
      <c r="CN129" s="301" t="e">
        <f t="shared" ca="1" si="136"/>
        <v>#VALUE!</v>
      </c>
      <c r="CO129" s="301" t="e">
        <f t="shared" ca="1" si="136"/>
        <v>#VALUE!</v>
      </c>
      <c r="CP129" s="301" t="e">
        <f t="shared" ca="1" si="136"/>
        <v>#VALUE!</v>
      </c>
      <c r="CQ129" s="301" t="e">
        <f t="shared" ca="1" si="136"/>
        <v>#VALUE!</v>
      </c>
      <c r="CR129" s="301" t="e">
        <f t="shared" ca="1" si="136"/>
        <v>#VALUE!</v>
      </c>
      <c r="CS129" s="301" t="e">
        <f t="shared" ca="1" si="136"/>
        <v>#VALUE!</v>
      </c>
      <c r="CT129" s="301" t="e">
        <f t="shared" ca="1" si="136"/>
        <v>#VALUE!</v>
      </c>
      <c r="CU129" s="301" t="e">
        <f t="shared" ca="1" si="136"/>
        <v>#VALUE!</v>
      </c>
      <c r="CV129" s="301" t="e">
        <f t="shared" ca="1" si="136"/>
        <v>#VALUE!</v>
      </c>
      <c r="CW129" s="301" t="e">
        <f t="shared" ca="1" si="136"/>
        <v>#VALUE!</v>
      </c>
      <c r="CX129" s="301" t="e">
        <f t="shared" ca="1" si="136"/>
        <v>#VALUE!</v>
      </c>
      <c r="CY129" s="301" t="e">
        <f t="shared" ca="1" si="136"/>
        <v>#VALUE!</v>
      </c>
      <c r="CZ129" s="301" t="e">
        <f t="shared" ca="1" si="136"/>
        <v>#VALUE!</v>
      </c>
      <c r="DA129" s="301" t="e">
        <f t="shared" ca="1" si="136"/>
        <v>#VALUE!</v>
      </c>
      <c r="DB129" s="301" t="e">
        <f t="shared" ca="1" si="136"/>
        <v>#VALUE!</v>
      </c>
      <c r="DC129" s="301" t="e">
        <f t="shared" ca="1" si="136"/>
        <v>#VALUE!</v>
      </c>
      <c r="DD129" s="301" t="e">
        <f t="shared" ca="1" si="136"/>
        <v>#VALUE!</v>
      </c>
      <c r="DE129" s="301" t="e">
        <f t="shared" ca="1" si="136"/>
        <v>#VALUE!</v>
      </c>
      <c r="DF129" s="301" t="e">
        <f t="shared" ca="1" si="136"/>
        <v>#VALUE!</v>
      </c>
      <c r="DG129" s="301" t="e">
        <f t="shared" ca="1" si="136"/>
        <v>#VALUE!</v>
      </c>
      <c r="DH129" s="301" t="e">
        <f t="shared" ca="1" si="136"/>
        <v>#VALUE!</v>
      </c>
      <c r="DI129" s="301" t="e">
        <f t="shared" ca="1" si="136"/>
        <v>#VALUE!</v>
      </c>
      <c r="DJ129" s="301" t="e">
        <f t="shared" ca="1" si="136"/>
        <v>#VALUE!</v>
      </c>
      <c r="DK129" s="301" t="e">
        <f t="shared" ca="1" si="136"/>
        <v>#VALUE!</v>
      </c>
      <c r="DL129" s="301" t="e">
        <f t="shared" ca="1" si="136"/>
        <v>#VALUE!</v>
      </c>
      <c r="DM129" s="301" t="e">
        <f t="shared" ca="1" si="136"/>
        <v>#VALUE!</v>
      </c>
      <c r="DN129" s="301" t="e">
        <f t="shared" ca="1" si="136"/>
        <v>#VALUE!</v>
      </c>
      <c r="DO129" s="301" t="e">
        <f t="shared" ca="1" si="136"/>
        <v>#VALUE!</v>
      </c>
      <c r="DP129" s="301" t="e">
        <f t="shared" ca="1" si="136"/>
        <v>#VALUE!</v>
      </c>
      <c r="DQ129" s="301" t="e">
        <f t="shared" ca="1" si="136"/>
        <v>#VALUE!</v>
      </c>
      <c r="DR129" s="301" t="e">
        <f t="shared" ca="1" si="136"/>
        <v>#VALUE!</v>
      </c>
      <c r="DS129" s="301" t="e">
        <f t="shared" ca="1" si="136"/>
        <v>#VALUE!</v>
      </c>
      <c r="DT129" s="301" t="e">
        <f t="shared" ca="1" si="136"/>
        <v>#VALUE!</v>
      </c>
      <c r="DU129" s="301" t="e">
        <f t="shared" ca="1" si="136"/>
        <v>#VALUE!</v>
      </c>
      <c r="DV129" s="301" t="e">
        <f t="shared" ca="1" si="136"/>
        <v>#VALUE!</v>
      </c>
      <c r="DW129" s="301" t="e">
        <f t="shared" ca="1" si="136"/>
        <v>#VALUE!</v>
      </c>
      <c r="DX129" s="301" t="e">
        <f t="shared" ca="1" si="136"/>
        <v>#VALUE!</v>
      </c>
      <c r="DY129" s="301" t="e">
        <f t="shared" ca="1" si="136"/>
        <v>#VALUE!</v>
      </c>
      <c r="DZ129" s="301" t="e">
        <f t="shared" ca="1" si="136"/>
        <v>#VALUE!</v>
      </c>
      <c r="EA129" s="301" t="e">
        <f t="shared" ca="1" si="136"/>
        <v>#VALUE!</v>
      </c>
      <c r="EB129" s="301" t="e">
        <f t="shared" ca="1" si="136"/>
        <v>#VALUE!</v>
      </c>
      <c r="EC129" s="301" t="e">
        <f t="shared" ca="1" si="136"/>
        <v>#VALUE!</v>
      </c>
      <c r="ED129" s="301" t="e">
        <f t="shared" ca="1" si="136"/>
        <v>#VALUE!</v>
      </c>
      <c r="EE129" s="301" t="e">
        <f t="shared" ca="1" si="136"/>
        <v>#VALUE!</v>
      </c>
      <c r="EF129" s="301" t="e">
        <f t="shared" ca="1" si="136"/>
        <v>#VALUE!</v>
      </c>
      <c r="EG129" s="301" t="e">
        <f t="shared" ca="1" si="136"/>
        <v>#VALUE!</v>
      </c>
      <c r="EH129" s="301" t="e">
        <f t="shared" ca="1" si="136"/>
        <v>#VALUE!</v>
      </c>
      <c r="EI129" s="301" t="e">
        <f t="shared" ca="1" si="136"/>
        <v>#VALUE!</v>
      </c>
      <c r="EJ129" s="301" t="e">
        <f t="shared" ca="1" si="136"/>
        <v>#VALUE!</v>
      </c>
      <c r="EK129" s="301" t="e">
        <f t="shared" ca="1" si="136"/>
        <v>#VALUE!</v>
      </c>
      <c r="EL129" s="301" t="e">
        <f t="shared" ca="1" si="136"/>
        <v>#VALUE!</v>
      </c>
      <c r="EM129" s="301" t="e">
        <f t="shared" ca="1" si="136"/>
        <v>#VALUE!</v>
      </c>
      <c r="EN129" s="301" t="e">
        <f t="shared" ca="1" si="136"/>
        <v>#VALUE!</v>
      </c>
      <c r="EO129" s="301" t="e">
        <f t="shared" ca="1" si="136"/>
        <v>#VALUE!</v>
      </c>
      <c r="EP129" s="301" t="e">
        <f t="shared" ca="1" si="136"/>
        <v>#VALUE!</v>
      </c>
      <c r="EQ129" s="301" t="e">
        <f t="shared" ca="1" si="136"/>
        <v>#VALUE!</v>
      </c>
      <c r="ER129" s="301" t="e">
        <f t="shared" ca="1" si="136"/>
        <v>#VALUE!</v>
      </c>
      <c r="ES129" s="301" t="e">
        <f t="shared" ca="1" si="136"/>
        <v>#VALUE!</v>
      </c>
      <c r="ET129" s="301" t="e">
        <f t="shared" ca="1" si="136"/>
        <v>#VALUE!</v>
      </c>
      <c r="EU129" s="301" t="e">
        <f t="shared" ca="1" si="136"/>
        <v>#VALUE!</v>
      </c>
      <c r="EV129" s="301" t="e">
        <f t="shared" ca="1" si="136"/>
        <v>#VALUE!</v>
      </c>
      <c r="EW129" s="301" t="e">
        <f t="shared" ca="1" si="136"/>
        <v>#VALUE!</v>
      </c>
      <c r="EX129" s="301" t="e">
        <f t="shared" ca="1" si="136"/>
        <v>#VALUE!</v>
      </c>
      <c r="EY129" s="301" t="e">
        <f t="shared" ca="1" si="136"/>
        <v>#VALUE!</v>
      </c>
      <c r="EZ129" s="301" t="e">
        <f t="shared" ca="1" si="136"/>
        <v>#VALUE!</v>
      </c>
      <c r="FA129" s="301" t="e">
        <f t="shared" ca="1" si="136"/>
        <v>#VALUE!</v>
      </c>
      <c r="FB129" s="301" t="e">
        <f t="shared" ca="1" si="136"/>
        <v>#VALUE!</v>
      </c>
      <c r="FC129" s="301" t="e">
        <f t="shared" ca="1" si="136"/>
        <v>#VALUE!</v>
      </c>
      <c r="FD129" s="301" t="e">
        <f t="shared" ca="1" si="136"/>
        <v>#VALUE!</v>
      </c>
      <c r="FE129" s="301" t="e">
        <f t="shared" ca="1" si="136"/>
        <v>#VALUE!</v>
      </c>
      <c r="FF129" s="301" t="e">
        <f t="shared" ca="1" si="136"/>
        <v>#VALUE!</v>
      </c>
      <c r="FG129" s="301" t="e">
        <f t="shared" ca="1" si="136"/>
        <v>#VALUE!</v>
      </c>
      <c r="FH129" s="301" t="e">
        <f t="shared" ca="1" si="136"/>
        <v>#VALUE!</v>
      </c>
      <c r="FI129" s="301" t="e">
        <f t="shared" ca="1" si="136"/>
        <v>#VALUE!</v>
      </c>
      <c r="FJ129" s="301" t="e">
        <f t="shared" ca="1" si="136"/>
        <v>#VALUE!</v>
      </c>
      <c r="FK129" s="301" t="e">
        <f t="shared" ca="1" si="136"/>
        <v>#VALUE!</v>
      </c>
      <c r="FL129" s="301" t="e">
        <f t="shared" ca="1" si="136"/>
        <v>#VALUE!</v>
      </c>
      <c r="FM129" s="301" t="e">
        <f t="shared" ca="1" si="136"/>
        <v>#VALUE!</v>
      </c>
      <c r="FN129" s="301" t="e">
        <f t="shared" ca="1" si="136"/>
        <v>#VALUE!</v>
      </c>
      <c r="FO129" s="301" t="e">
        <f t="shared" ca="1" si="136"/>
        <v>#VALUE!</v>
      </c>
      <c r="FP129" s="301" t="e">
        <f t="shared" ca="1" si="136"/>
        <v>#VALUE!</v>
      </c>
      <c r="FQ129" s="301" t="e">
        <f t="shared" ca="1" si="136"/>
        <v>#VALUE!</v>
      </c>
      <c r="FR129" s="301" t="e">
        <f t="shared" ca="1" si="136"/>
        <v>#VALUE!</v>
      </c>
      <c r="FS129" s="301" t="e">
        <f t="shared" ca="1" si="136"/>
        <v>#VALUE!</v>
      </c>
      <c r="FT129" s="301" t="e">
        <f t="shared" ca="1" si="136"/>
        <v>#VALUE!</v>
      </c>
      <c r="FU129" s="301" t="e">
        <f t="shared" ca="1" si="136"/>
        <v>#VALUE!</v>
      </c>
      <c r="FV129" s="301" t="e">
        <f t="shared" ca="1" si="136"/>
        <v>#VALUE!</v>
      </c>
      <c r="FW129" s="301" t="e">
        <f t="shared" ca="1" si="136"/>
        <v>#VALUE!</v>
      </c>
      <c r="FX129" s="301" t="e">
        <f t="shared" ca="1" si="136"/>
        <v>#VALUE!</v>
      </c>
      <c r="FY129" s="301" t="e">
        <f t="shared" ca="1" si="136"/>
        <v>#VALUE!</v>
      </c>
      <c r="FZ129" s="301" t="e">
        <f t="shared" ca="1" si="136"/>
        <v>#VALUE!</v>
      </c>
      <c r="GA129" s="301" t="e">
        <f t="shared" ca="1" si="136"/>
        <v>#VALUE!</v>
      </c>
      <c r="GB129" s="301" t="e">
        <f t="shared" ca="1" si="136"/>
        <v>#VALUE!</v>
      </c>
      <c r="GC129" s="301" t="e">
        <f t="shared" ca="1" si="136"/>
        <v>#VALUE!</v>
      </c>
      <c r="GD129" s="301" t="e">
        <f t="shared" ca="1" si="136"/>
        <v>#VALUE!</v>
      </c>
      <c r="GE129" s="301" t="e">
        <f t="shared" ca="1" si="136"/>
        <v>#VALUE!</v>
      </c>
      <c r="GF129" s="301" t="e">
        <f t="shared" ca="1" si="136"/>
        <v>#VALUE!</v>
      </c>
      <c r="GG129" s="301" t="e">
        <f t="shared" ca="1" si="136"/>
        <v>#VALUE!</v>
      </c>
      <c r="GH129" s="301" t="e">
        <f t="shared" ca="1" si="136"/>
        <v>#VALUE!</v>
      </c>
      <c r="GI129" s="301" t="e">
        <f t="shared" ca="1" si="136"/>
        <v>#VALUE!</v>
      </c>
      <c r="GJ129" s="301" t="e">
        <f t="shared" ca="1" si="136"/>
        <v>#VALUE!</v>
      </c>
      <c r="GK129" s="301" t="e">
        <f t="shared" ca="1" si="136"/>
        <v>#VALUE!</v>
      </c>
      <c r="GL129" s="301" t="e">
        <f t="shared" ca="1" si="136"/>
        <v>#VALUE!</v>
      </c>
      <c r="GM129" s="301" t="e">
        <f t="shared" ca="1" si="136"/>
        <v>#VALUE!</v>
      </c>
      <c r="GN129" s="301" t="e">
        <f t="shared" ca="1" si="136"/>
        <v>#VALUE!</v>
      </c>
      <c r="GO129" s="301" t="e">
        <f t="shared" ca="1" si="136"/>
        <v>#VALUE!</v>
      </c>
      <c r="GP129" s="301" t="e">
        <f t="shared" ca="1" si="136"/>
        <v>#VALUE!</v>
      </c>
      <c r="GQ129" s="301" t="e">
        <f t="shared" ca="1" si="136"/>
        <v>#VALUE!</v>
      </c>
      <c r="GR129" s="301" t="e">
        <f t="shared" ca="1" si="136"/>
        <v>#VALUE!</v>
      </c>
      <c r="GS129" s="301" t="e">
        <f t="shared" ca="1" si="136"/>
        <v>#VALUE!</v>
      </c>
      <c r="GT129" s="301" t="e">
        <f t="shared" ca="1" si="136"/>
        <v>#VALUE!</v>
      </c>
      <c r="GU129" s="301" t="e">
        <f t="shared" ca="1" si="136"/>
        <v>#VALUE!</v>
      </c>
      <c r="GV129" s="301" t="e">
        <f t="shared" ca="1" si="136"/>
        <v>#VALUE!</v>
      </c>
      <c r="GW129" s="301" t="e">
        <f t="shared" ca="1" si="136"/>
        <v>#VALUE!</v>
      </c>
      <c r="GX129" s="301" t="e">
        <f t="shared" ca="1" si="136"/>
        <v>#VALUE!</v>
      </c>
      <c r="GY129" s="301" t="e">
        <f t="shared" ca="1" si="136"/>
        <v>#VALUE!</v>
      </c>
      <c r="GZ129" s="301" t="e">
        <f t="shared" ca="1" si="136"/>
        <v>#VALUE!</v>
      </c>
      <c r="HA129" s="301" t="e">
        <f t="shared" ca="1" si="136"/>
        <v>#VALUE!</v>
      </c>
      <c r="HB129" s="301" t="e">
        <f t="shared" ca="1" si="136"/>
        <v>#VALUE!</v>
      </c>
      <c r="HC129" s="301" t="e">
        <f t="shared" ca="1" si="136"/>
        <v>#VALUE!</v>
      </c>
      <c r="HD129" s="301" t="e">
        <f t="shared" ca="1" si="136"/>
        <v>#VALUE!</v>
      </c>
      <c r="HE129" s="301" t="e">
        <f t="shared" ca="1" si="136"/>
        <v>#VALUE!</v>
      </c>
      <c r="HF129" s="301" t="e">
        <f t="shared" ca="1" si="136"/>
        <v>#VALUE!</v>
      </c>
      <c r="HG129" s="301" t="e">
        <f t="shared" ca="1" si="136"/>
        <v>#VALUE!</v>
      </c>
      <c r="HH129" s="301" t="e">
        <f t="shared" ca="1" si="136"/>
        <v>#VALUE!</v>
      </c>
      <c r="HI129" s="301" t="e">
        <f t="shared" ca="1" si="136"/>
        <v>#VALUE!</v>
      </c>
      <c r="HJ129" s="301" t="e">
        <f t="shared" ca="1" si="136"/>
        <v>#VALUE!</v>
      </c>
      <c r="HK129" s="301" t="e">
        <f t="shared" ca="1" si="136"/>
        <v>#VALUE!</v>
      </c>
      <c r="HL129" s="301" t="e">
        <f t="shared" ca="1" si="136"/>
        <v>#VALUE!</v>
      </c>
      <c r="HM129" s="301" t="e">
        <f t="shared" ca="1" si="136"/>
        <v>#VALUE!</v>
      </c>
      <c r="HN129" s="301" t="e">
        <f t="shared" ca="1" si="136"/>
        <v>#VALUE!</v>
      </c>
      <c r="HO129" s="301" t="e">
        <f t="shared" ca="1" si="136"/>
        <v>#VALUE!</v>
      </c>
      <c r="HP129" s="301" t="e">
        <f t="shared" ca="1" si="136"/>
        <v>#VALUE!</v>
      </c>
      <c r="HQ129" s="301" t="e">
        <f t="shared" ca="1" si="136"/>
        <v>#VALUE!</v>
      </c>
      <c r="HR129" s="301" t="e">
        <f t="shared" ca="1" si="136"/>
        <v>#VALUE!</v>
      </c>
      <c r="HS129" s="301" t="e">
        <f t="shared" ca="1" si="136"/>
        <v>#VALUE!</v>
      </c>
      <c r="HT129" s="301" t="e">
        <f t="shared" ca="1" si="136"/>
        <v>#VALUE!</v>
      </c>
      <c r="HU129" s="301" t="e">
        <f t="shared" ca="1" si="136"/>
        <v>#VALUE!</v>
      </c>
      <c r="HV129" s="301" t="e">
        <f t="shared" ca="1" si="136"/>
        <v>#VALUE!</v>
      </c>
      <c r="HW129" s="301" t="e">
        <f t="shared" ca="1" si="136"/>
        <v>#VALUE!</v>
      </c>
      <c r="HX129" s="301" t="e">
        <f t="shared" ca="1" si="136"/>
        <v>#VALUE!</v>
      </c>
      <c r="HY129" s="301" t="e">
        <f t="shared" ca="1" si="136"/>
        <v>#VALUE!</v>
      </c>
      <c r="HZ129" s="301" t="e">
        <f t="shared" ca="1" si="136"/>
        <v>#VALUE!</v>
      </c>
      <c r="IA129" s="301" t="e">
        <f t="shared" ca="1" si="136"/>
        <v>#VALUE!</v>
      </c>
      <c r="IB129" s="301" t="e">
        <f t="shared" ca="1" si="136"/>
        <v>#VALUE!</v>
      </c>
      <c r="IC129" s="301" t="e">
        <f t="shared" ca="1" si="136"/>
        <v>#VALUE!</v>
      </c>
      <c r="ID129" s="301" t="e">
        <f t="shared" ca="1" si="136"/>
        <v>#VALUE!</v>
      </c>
      <c r="IE129" s="301" t="e">
        <f t="shared" ca="1" si="136"/>
        <v>#VALUE!</v>
      </c>
      <c r="IF129" s="301" t="e">
        <f t="shared" ca="1" si="136"/>
        <v>#VALUE!</v>
      </c>
      <c r="IG129" s="301" t="e">
        <f t="shared" ca="1" si="136"/>
        <v>#VALUE!</v>
      </c>
      <c r="IH129" s="301" t="e">
        <f t="shared" ca="1" si="136"/>
        <v>#VALUE!</v>
      </c>
      <c r="II129" s="301" t="e">
        <f t="shared" ca="1" si="136"/>
        <v>#VALUE!</v>
      </c>
      <c r="IJ129" s="301" t="e">
        <f t="shared" ca="1" si="136"/>
        <v>#VALUE!</v>
      </c>
      <c r="IK129" s="301" t="e">
        <f t="shared" ca="1" si="136"/>
        <v>#VALUE!</v>
      </c>
      <c r="IL129" s="301" t="e">
        <f t="shared" ca="1" si="136"/>
        <v>#VALUE!</v>
      </c>
      <c r="IM129" s="301" t="e">
        <f t="shared" ca="1" si="136"/>
        <v>#VALUE!</v>
      </c>
      <c r="IN129" s="301" t="e">
        <f t="shared" ca="1" si="136"/>
        <v>#VALUE!</v>
      </c>
      <c r="IO129" s="301" t="e">
        <f t="shared" ca="1" si="136"/>
        <v>#VALUE!</v>
      </c>
      <c r="IP129" s="301" t="e">
        <f t="shared" ca="1" si="136"/>
        <v>#VALUE!</v>
      </c>
      <c r="IQ129" s="301" t="e">
        <f t="shared" ca="1" si="136"/>
        <v>#VALUE!</v>
      </c>
      <c r="IR129" s="301" t="e">
        <f t="shared" ca="1" si="136"/>
        <v>#VALUE!</v>
      </c>
      <c r="IS129" s="301" t="e">
        <f t="shared" ca="1" si="136"/>
        <v>#VALUE!</v>
      </c>
      <c r="IT129" s="301" t="e">
        <f t="shared" ca="1" si="136"/>
        <v>#VALUE!</v>
      </c>
      <c r="IU129" s="301" t="e">
        <f t="shared" ca="1" si="136"/>
        <v>#VALUE!</v>
      </c>
      <c r="IV129" s="301" t="e">
        <f t="shared" ca="1" si="136"/>
        <v>#VALUE!</v>
      </c>
      <c r="IW129" s="301" t="e">
        <f t="shared" ca="1" si="136"/>
        <v>#VALUE!</v>
      </c>
      <c r="IX129" s="301" t="e">
        <f t="shared" ca="1" si="136"/>
        <v>#VALUE!</v>
      </c>
      <c r="IY129" s="301" t="e">
        <f t="shared" ca="1" si="136"/>
        <v>#VALUE!</v>
      </c>
      <c r="IZ129" s="301" t="e">
        <f t="shared" ca="1" si="136"/>
        <v>#VALUE!</v>
      </c>
      <c r="JA129" s="301" t="e">
        <f t="shared" ca="1" si="136"/>
        <v>#VALUE!</v>
      </c>
      <c r="JB129" s="301" t="e">
        <f t="shared" ca="1" si="136"/>
        <v>#VALUE!</v>
      </c>
      <c r="JC129" s="301" t="e">
        <f t="shared" ca="1" si="136"/>
        <v>#VALUE!</v>
      </c>
      <c r="JD129" s="301" t="e">
        <f t="shared" ca="1" si="136"/>
        <v>#VALUE!</v>
      </c>
      <c r="JE129" s="301" t="e">
        <f t="shared" ca="1" si="136"/>
        <v>#VALUE!</v>
      </c>
      <c r="JF129" s="301" t="e">
        <f t="shared" ca="1" si="136"/>
        <v>#VALUE!</v>
      </c>
      <c r="JG129" s="301" t="e">
        <f t="shared" ca="1" si="136"/>
        <v>#VALUE!</v>
      </c>
      <c r="JH129" s="301" t="e">
        <f t="shared" ca="1" si="136"/>
        <v>#VALUE!</v>
      </c>
      <c r="JI129" s="301" t="e">
        <f t="shared" ca="1" si="136"/>
        <v>#VALUE!</v>
      </c>
      <c r="JJ129" s="301" t="e">
        <f t="shared" ca="1" si="136"/>
        <v>#VALUE!</v>
      </c>
      <c r="JK129" s="301" t="e">
        <f t="shared" ca="1" si="136"/>
        <v>#VALUE!</v>
      </c>
      <c r="JL129" s="301" t="e">
        <f t="shared" ca="1" si="136"/>
        <v>#VALUE!</v>
      </c>
      <c r="JM129" s="301" t="e">
        <f t="shared" ca="1" si="136"/>
        <v>#VALUE!</v>
      </c>
      <c r="JN129" s="301" t="e">
        <f t="shared" ca="1" si="136"/>
        <v>#VALUE!</v>
      </c>
      <c r="JO129" s="301" t="e">
        <f t="shared" ca="1" si="136"/>
        <v>#VALUE!</v>
      </c>
      <c r="JP129" s="301" t="e">
        <f t="shared" ca="1" si="136"/>
        <v>#VALUE!</v>
      </c>
      <c r="JQ129" s="301" t="e">
        <f t="shared" ca="1" si="136"/>
        <v>#VALUE!</v>
      </c>
      <c r="JR129" s="301" t="e">
        <f t="shared" ca="1" si="136"/>
        <v>#VALUE!</v>
      </c>
      <c r="JS129" s="301" t="e">
        <f t="shared" ca="1" si="136"/>
        <v>#VALUE!</v>
      </c>
      <c r="JT129" s="301" t="e">
        <f t="shared" ca="1" si="136"/>
        <v>#VALUE!</v>
      </c>
      <c r="JU129" s="301" t="e">
        <f t="shared" ca="1" si="136"/>
        <v>#VALUE!</v>
      </c>
      <c r="JV129" s="301" t="e">
        <f t="shared" ca="1" si="136"/>
        <v>#VALUE!</v>
      </c>
      <c r="JW129" s="301" t="e">
        <f t="shared" ca="1" si="136"/>
        <v>#VALUE!</v>
      </c>
      <c r="JX129" s="301" t="e">
        <f t="shared" ca="1" si="136"/>
        <v>#VALUE!</v>
      </c>
      <c r="JY129" s="301" t="e">
        <f t="shared" ca="1" si="136"/>
        <v>#VALUE!</v>
      </c>
      <c r="JZ129" s="301" t="e">
        <f t="shared" ca="1" si="136"/>
        <v>#VALUE!</v>
      </c>
      <c r="KA129" s="301" t="e">
        <f t="shared" ca="1" si="136"/>
        <v>#VALUE!</v>
      </c>
      <c r="KB129" s="301" t="e">
        <f t="shared" ca="1" si="136"/>
        <v>#VALUE!</v>
      </c>
      <c r="KC129" s="301" t="e">
        <f t="shared" ca="1" si="136"/>
        <v>#VALUE!</v>
      </c>
      <c r="KD129" s="301" t="e">
        <f t="shared" ca="1" si="136"/>
        <v>#VALUE!</v>
      </c>
      <c r="KE129" s="301" t="e">
        <f t="shared" ca="1" si="136"/>
        <v>#VALUE!</v>
      </c>
      <c r="KF129" s="301" t="e">
        <f t="shared" ca="1" si="136"/>
        <v>#VALUE!</v>
      </c>
      <c r="KG129" s="301" t="e">
        <f t="shared" ca="1" si="136"/>
        <v>#VALUE!</v>
      </c>
      <c r="KH129" s="301" t="e">
        <f t="shared" ca="1" si="136"/>
        <v>#VALUE!</v>
      </c>
      <c r="KI129" s="301" t="e">
        <f t="shared" ca="1" si="136"/>
        <v>#VALUE!</v>
      </c>
      <c r="KJ129" s="301" t="e">
        <f t="shared" ca="1" si="136"/>
        <v>#VALUE!</v>
      </c>
      <c r="KK129" s="301" t="e">
        <f t="shared" ca="1" si="136"/>
        <v>#VALUE!</v>
      </c>
      <c r="KL129" s="301" t="e">
        <f t="shared" ca="1" si="136"/>
        <v>#VALUE!</v>
      </c>
      <c r="KM129" s="301" t="e">
        <f t="shared" ca="1" si="136"/>
        <v>#VALUE!</v>
      </c>
      <c r="KN129" s="301" t="e">
        <f t="shared" ca="1" si="136"/>
        <v>#VALUE!</v>
      </c>
      <c r="KO129" s="301" t="e">
        <f t="shared" ca="1" si="136"/>
        <v>#VALUE!</v>
      </c>
      <c r="KP129" s="301" t="e">
        <f t="shared" ca="1" si="136"/>
        <v>#VALUE!</v>
      </c>
      <c r="KQ129" s="301" t="e">
        <f t="shared" ca="1" si="136"/>
        <v>#VALUE!</v>
      </c>
      <c r="KR129" s="301" t="e">
        <f t="shared" ca="1" si="136"/>
        <v>#VALUE!</v>
      </c>
      <c r="KS129" s="301" t="e">
        <f t="shared" ca="1" si="136"/>
        <v>#VALUE!</v>
      </c>
      <c r="KT129" s="301" t="e">
        <f t="shared" ca="1" si="136"/>
        <v>#VALUE!</v>
      </c>
      <c r="KU129" s="301" t="e">
        <f t="shared" ca="1" si="136"/>
        <v>#VALUE!</v>
      </c>
      <c r="KV129" s="301" t="e">
        <f t="shared" ca="1" si="136"/>
        <v>#VALUE!</v>
      </c>
      <c r="KW129" s="301" t="e">
        <f t="shared" ca="1" si="136"/>
        <v>#VALUE!</v>
      </c>
      <c r="KX129" s="301" t="e">
        <f t="shared" ca="1" si="136"/>
        <v>#VALUE!</v>
      </c>
      <c r="KY129" s="301" t="e">
        <f t="shared" ca="1" si="136"/>
        <v>#VALUE!</v>
      </c>
      <c r="KZ129" s="301" t="e">
        <f t="shared" ca="1" si="136"/>
        <v>#VALUE!</v>
      </c>
      <c r="LA129" s="301" t="e">
        <f t="shared" ca="1" si="136"/>
        <v>#VALUE!</v>
      </c>
      <c r="LB129" s="301" t="e">
        <f t="shared" ca="1" si="136"/>
        <v>#VALUE!</v>
      </c>
      <c r="LC129" s="301" t="e">
        <f t="shared" ca="1" si="136"/>
        <v>#VALUE!</v>
      </c>
      <c r="LD129" s="301" t="e">
        <f t="shared" ca="1" si="136"/>
        <v>#VALUE!</v>
      </c>
      <c r="LE129" s="301" t="e">
        <f t="shared" ca="1" si="136"/>
        <v>#VALUE!</v>
      </c>
      <c r="LF129" s="301" t="e">
        <f t="shared" ca="1" si="136"/>
        <v>#VALUE!</v>
      </c>
      <c r="LG129" s="301" t="e">
        <f t="shared" ref="LG129:VA129" ca="1" si="137">IF(LG$106="Turn-based",
IF($A129&lt;LG$109,0,IF(MOD($A129,LG$109)&lt;LG$110,1,0)),
1)*MIN(ROUNDUP(MAX(0,RAND()-(1-LG$107)),0),1)*(IF(LG$108&lt;0,1+LG$108,LG$108))</f>
        <v>#VALUE!</v>
      </c>
      <c r="LH129" s="301" t="e">
        <f t="shared" ca="1" si="137"/>
        <v>#VALUE!</v>
      </c>
      <c r="LI129" s="301" t="e">
        <f t="shared" ca="1" si="137"/>
        <v>#VALUE!</v>
      </c>
      <c r="LJ129" s="301" t="e">
        <f t="shared" ca="1" si="137"/>
        <v>#VALUE!</v>
      </c>
      <c r="LK129" s="301" t="e">
        <f t="shared" ca="1" si="137"/>
        <v>#VALUE!</v>
      </c>
      <c r="LL129" s="301" t="e">
        <f t="shared" ca="1" si="137"/>
        <v>#VALUE!</v>
      </c>
      <c r="LM129" s="301" t="e">
        <f t="shared" ca="1" si="137"/>
        <v>#VALUE!</v>
      </c>
      <c r="LN129" s="301" t="e">
        <f t="shared" ca="1" si="137"/>
        <v>#VALUE!</v>
      </c>
      <c r="LO129" s="301" t="e">
        <f t="shared" ca="1" si="137"/>
        <v>#VALUE!</v>
      </c>
      <c r="LP129" s="301" t="e">
        <f t="shared" ca="1" si="137"/>
        <v>#VALUE!</v>
      </c>
      <c r="LQ129" s="301" t="e">
        <f t="shared" ca="1" si="137"/>
        <v>#VALUE!</v>
      </c>
      <c r="LR129" s="301" t="e">
        <f t="shared" ca="1" si="137"/>
        <v>#VALUE!</v>
      </c>
      <c r="LS129" s="301" t="e">
        <f t="shared" ca="1" si="137"/>
        <v>#VALUE!</v>
      </c>
      <c r="LT129" s="301" t="e">
        <f t="shared" ca="1" si="137"/>
        <v>#VALUE!</v>
      </c>
      <c r="LU129" s="301" t="e">
        <f t="shared" ca="1" si="137"/>
        <v>#VALUE!</v>
      </c>
      <c r="LV129" s="301" t="e">
        <f t="shared" ca="1" si="137"/>
        <v>#VALUE!</v>
      </c>
      <c r="LW129" s="301" t="e">
        <f t="shared" ca="1" si="137"/>
        <v>#VALUE!</v>
      </c>
      <c r="LX129" s="301" t="e">
        <f t="shared" ca="1" si="137"/>
        <v>#VALUE!</v>
      </c>
      <c r="LY129" s="301" t="e">
        <f t="shared" ca="1" si="137"/>
        <v>#VALUE!</v>
      </c>
      <c r="LZ129" s="301" t="e">
        <f t="shared" ca="1" si="137"/>
        <v>#VALUE!</v>
      </c>
      <c r="MA129" s="301" t="e">
        <f t="shared" ca="1" si="137"/>
        <v>#VALUE!</v>
      </c>
      <c r="MB129" s="301" t="e">
        <f t="shared" ca="1" si="137"/>
        <v>#VALUE!</v>
      </c>
      <c r="MC129" s="301" t="e">
        <f t="shared" ca="1" si="137"/>
        <v>#VALUE!</v>
      </c>
      <c r="MD129" s="301" t="e">
        <f t="shared" ca="1" si="137"/>
        <v>#VALUE!</v>
      </c>
      <c r="ME129" s="301" t="e">
        <f t="shared" ca="1" si="137"/>
        <v>#VALUE!</v>
      </c>
      <c r="MF129" s="301" t="e">
        <f t="shared" ca="1" si="137"/>
        <v>#VALUE!</v>
      </c>
      <c r="MG129" s="301" t="e">
        <f t="shared" ca="1" si="137"/>
        <v>#VALUE!</v>
      </c>
      <c r="MH129" s="301" t="e">
        <f t="shared" ca="1" si="137"/>
        <v>#VALUE!</v>
      </c>
      <c r="MI129" s="301" t="e">
        <f t="shared" ca="1" si="137"/>
        <v>#VALUE!</v>
      </c>
      <c r="MJ129" s="301" t="e">
        <f t="shared" ca="1" si="137"/>
        <v>#VALUE!</v>
      </c>
      <c r="MK129" s="301" t="e">
        <f t="shared" ca="1" si="137"/>
        <v>#VALUE!</v>
      </c>
      <c r="ML129" s="301" t="e">
        <f t="shared" ca="1" si="137"/>
        <v>#VALUE!</v>
      </c>
      <c r="MM129" s="301" t="e">
        <f t="shared" ca="1" si="137"/>
        <v>#VALUE!</v>
      </c>
      <c r="MN129" s="301" t="e">
        <f t="shared" ca="1" si="137"/>
        <v>#VALUE!</v>
      </c>
      <c r="MO129" s="301" t="e">
        <f t="shared" ca="1" si="137"/>
        <v>#VALUE!</v>
      </c>
      <c r="MP129" s="301" t="e">
        <f t="shared" ca="1" si="137"/>
        <v>#VALUE!</v>
      </c>
      <c r="MQ129" s="301" t="e">
        <f t="shared" ca="1" si="137"/>
        <v>#VALUE!</v>
      </c>
      <c r="MR129" s="301" t="e">
        <f t="shared" ca="1" si="137"/>
        <v>#VALUE!</v>
      </c>
      <c r="MS129" s="301" t="e">
        <f t="shared" ca="1" si="137"/>
        <v>#VALUE!</v>
      </c>
      <c r="MT129" s="301" t="e">
        <f t="shared" ca="1" si="137"/>
        <v>#VALUE!</v>
      </c>
      <c r="MU129" s="301" t="e">
        <f t="shared" ca="1" si="137"/>
        <v>#VALUE!</v>
      </c>
      <c r="MV129" s="301" t="e">
        <f t="shared" ca="1" si="137"/>
        <v>#VALUE!</v>
      </c>
      <c r="MW129" s="301" t="e">
        <f t="shared" ca="1" si="137"/>
        <v>#VALUE!</v>
      </c>
      <c r="MX129" s="301" t="e">
        <f t="shared" ca="1" si="137"/>
        <v>#VALUE!</v>
      </c>
      <c r="MY129" s="301" t="e">
        <f t="shared" ca="1" si="137"/>
        <v>#VALUE!</v>
      </c>
      <c r="MZ129" s="301" t="e">
        <f t="shared" ca="1" si="137"/>
        <v>#VALUE!</v>
      </c>
      <c r="NA129" s="301" t="e">
        <f t="shared" ca="1" si="137"/>
        <v>#VALUE!</v>
      </c>
      <c r="NB129" s="301" t="e">
        <f t="shared" ca="1" si="137"/>
        <v>#VALUE!</v>
      </c>
      <c r="NC129" s="301" t="e">
        <f t="shared" ca="1" si="137"/>
        <v>#VALUE!</v>
      </c>
      <c r="ND129" s="301" t="e">
        <f t="shared" ca="1" si="137"/>
        <v>#VALUE!</v>
      </c>
      <c r="NE129" s="301" t="e">
        <f t="shared" ca="1" si="137"/>
        <v>#VALUE!</v>
      </c>
      <c r="NF129" s="301" t="e">
        <f t="shared" ca="1" si="137"/>
        <v>#VALUE!</v>
      </c>
      <c r="NG129" s="301" t="e">
        <f t="shared" ca="1" si="137"/>
        <v>#VALUE!</v>
      </c>
      <c r="NH129" s="301" t="e">
        <f t="shared" ca="1" si="137"/>
        <v>#VALUE!</v>
      </c>
      <c r="NI129" s="301" t="e">
        <f t="shared" ca="1" si="137"/>
        <v>#VALUE!</v>
      </c>
      <c r="NJ129" s="301" t="e">
        <f t="shared" ca="1" si="137"/>
        <v>#VALUE!</v>
      </c>
      <c r="NK129" s="301" t="e">
        <f t="shared" ca="1" si="137"/>
        <v>#VALUE!</v>
      </c>
      <c r="NL129" s="301" t="e">
        <f t="shared" ca="1" si="137"/>
        <v>#VALUE!</v>
      </c>
      <c r="NM129" s="301" t="e">
        <f t="shared" ca="1" si="137"/>
        <v>#VALUE!</v>
      </c>
      <c r="NN129" s="301" t="e">
        <f t="shared" ca="1" si="137"/>
        <v>#VALUE!</v>
      </c>
      <c r="NO129" s="301" t="e">
        <f t="shared" ca="1" si="137"/>
        <v>#VALUE!</v>
      </c>
      <c r="NP129" s="301" t="e">
        <f t="shared" ca="1" si="137"/>
        <v>#VALUE!</v>
      </c>
      <c r="NQ129" s="301" t="e">
        <f t="shared" ca="1" si="137"/>
        <v>#VALUE!</v>
      </c>
      <c r="NR129" s="301" t="e">
        <f t="shared" ca="1" si="137"/>
        <v>#VALUE!</v>
      </c>
      <c r="NS129" s="301" t="e">
        <f t="shared" ca="1" si="137"/>
        <v>#VALUE!</v>
      </c>
      <c r="NT129" s="301" t="e">
        <f t="shared" ca="1" si="137"/>
        <v>#VALUE!</v>
      </c>
      <c r="NU129" s="301" t="e">
        <f t="shared" ca="1" si="137"/>
        <v>#VALUE!</v>
      </c>
      <c r="NV129" s="301" t="e">
        <f t="shared" ca="1" si="137"/>
        <v>#VALUE!</v>
      </c>
      <c r="NW129" s="301" t="e">
        <f t="shared" ca="1" si="137"/>
        <v>#VALUE!</v>
      </c>
      <c r="NX129" s="301" t="e">
        <f t="shared" ca="1" si="137"/>
        <v>#VALUE!</v>
      </c>
      <c r="NY129" s="301" t="e">
        <f t="shared" ca="1" si="137"/>
        <v>#VALUE!</v>
      </c>
      <c r="NZ129" s="301" t="e">
        <f t="shared" ca="1" si="137"/>
        <v>#VALUE!</v>
      </c>
      <c r="OA129" s="301" t="e">
        <f t="shared" ca="1" si="137"/>
        <v>#VALUE!</v>
      </c>
      <c r="OB129" s="301" t="e">
        <f t="shared" ca="1" si="137"/>
        <v>#VALUE!</v>
      </c>
      <c r="OC129" s="301" t="e">
        <f t="shared" ca="1" si="137"/>
        <v>#VALUE!</v>
      </c>
      <c r="OD129" s="301" t="e">
        <f t="shared" ca="1" si="137"/>
        <v>#VALUE!</v>
      </c>
      <c r="OE129" s="301" t="e">
        <f t="shared" ca="1" si="137"/>
        <v>#VALUE!</v>
      </c>
      <c r="OF129" s="301" t="e">
        <f t="shared" ca="1" si="137"/>
        <v>#VALUE!</v>
      </c>
      <c r="OG129" s="301" t="e">
        <f t="shared" ca="1" si="137"/>
        <v>#VALUE!</v>
      </c>
      <c r="OH129" s="301" t="e">
        <f t="shared" ca="1" si="137"/>
        <v>#VALUE!</v>
      </c>
      <c r="OI129" s="301" t="e">
        <f t="shared" ca="1" si="137"/>
        <v>#VALUE!</v>
      </c>
      <c r="OJ129" s="301" t="e">
        <f t="shared" ca="1" si="137"/>
        <v>#VALUE!</v>
      </c>
      <c r="OK129" s="301" t="e">
        <f t="shared" ca="1" si="137"/>
        <v>#VALUE!</v>
      </c>
      <c r="OL129" s="301" t="e">
        <f t="shared" ca="1" si="137"/>
        <v>#VALUE!</v>
      </c>
      <c r="OM129" s="301" t="e">
        <f t="shared" ca="1" si="137"/>
        <v>#VALUE!</v>
      </c>
      <c r="ON129" s="301" t="e">
        <f t="shared" ca="1" si="137"/>
        <v>#VALUE!</v>
      </c>
      <c r="OO129" s="301" t="e">
        <f t="shared" ca="1" si="137"/>
        <v>#VALUE!</v>
      </c>
      <c r="OP129" s="301" t="e">
        <f t="shared" ca="1" si="137"/>
        <v>#VALUE!</v>
      </c>
      <c r="OQ129" s="301" t="e">
        <f t="shared" ca="1" si="137"/>
        <v>#VALUE!</v>
      </c>
      <c r="OR129" s="301" t="e">
        <f t="shared" ca="1" si="137"/>
        <v>#VALUE!</v>
      </c>
      <c r="OS129" s="301" t="e">
        <f t="shared" ca="1" si="137"/>
        <v>#VALUE!</v>
      </c>
      <c r="OT129" s="301" t="e">
        <f t="shared" ca="1" si="137"/>
        <v>#VALUE!</v>
      </c>
      <c r="OU129" s="301" t="e">
        <f t="shared" ca="1" si="137"/>
        <v>#VALUE!</v>
      </c>
      <c r="OV129" s="301" t="e">
        <f t="shared" ca="1" si="137"/>
        <v>#VALUE!</v>
      </c>
      <c r="OW129" s="301" t="e">
        <f t="shared" ca="1" si="137"/>
        <v>#VALUE!</v>
      </c>
      <c r="OX129" s="301" t="e">
        <f t="shared" ca="1" si="137"/>
        <v>#VALUE!</v>
      </c>
      <c r="OY129" s="301" t="e">
        <f t="shared" ca="1" si="137"/>
        <v>#VALUE!</v>
      </c>
      <c r="OZ129" s="301" t="e">
        <f t="shared" ca="1" si="137"/>
        <v>#VALUE!</v>
      </c>
      <c r="PA129" s="301" t="e">
        <f t="shared" ca="1" si="137"/>
        <v>#VALUE!</v>
      </c>
      <c r="PB129" s="301" t="e">
        <f t="shared" ca="1" si="137"/>
        <v>#VALUE!</v>
      </c>
      <c r="PC129" s="301" t="e">
        <f t="shared" ca="1" si="137"/>
        <v>#VALUE!</v>
      </c>
      <c r="PD129" s="301" t="e">
        <f t="shared" ca="1" si="137"/>
        <v>#VALUE!</v>
      </c>
      <c r="PE129" s="301" t="e">
        <f t="shared" ca="1" si="137"/>
        <v>#VALUE!</v>
      </c>
      <c r="PF129" s="301" t="e">
        <f t="shared" ca="1" si="137"/>
        <v>#VALUE!</v>
      </c>
      <c r="PG129" s="301" t="e">
        <f t="shared" ca="1" si="137"/>
        <v>#VALUE!</v>
      </c>
      <c r="PH129" s="301" t="e">
        <f t="shared" ca="1" si="137"/>
        <v>#VALUE!</v>
      </c>
      <c r="PI129" s="301" t="e">
        <f t="shared" ca="1" si="137"/>
        <v>#VALUE!</v>
      </c>
      <c r="PJ129" s="301" t="e">
        <f t="shared" ca="1" si="137"/>
        <v>#VALUE!</v>
      </c>
      <c r="PK129" s="301" t="e">
        <f t="shared" ca="1" si="137"/>
        <v>#VALUE!</v>
      </c>
      <c r="PL129" s="301" t="e">
        <f t="shared" ca="1" si="137"/>
        <v>#VALUE!</v>
      </c>
      <c r="PM129" s="301" t="e">
        <f t="shared" ca="1" si="137"/>
        <v>#VALUE!</v>
      </c>
      <c r="PN129" s="301" t="e">
        <f t="shared" ca="1" si="137"/>
        <v>#VALUE!</v>
      </c>
      <c r="PO129" s="301" t="e">
        <f t="shared" ca="1" si="137"/>
        <v>#VALUE!</v>
      </c>
      <c r="PP129" s="301" t="e">
        <f t="shared" ca="1" si="137"/>
        <v>#VALUE!</v>
      </c>
      <c r="PQ129" s="301" t="e">
        <f t="shared" ca="1" si="137"/>
        <v>#VALUE!</v>
      </c>
      <c r="PR129" s="301" t="e">
        <f t="shared" ca="1" si="137"/>
        <v>#VALUE!</v>
      </c>
      <c r="PS129" s="301" t="e">
        <f t="shared" ca="1" si="137"/>
        <v>#VALUE!</v>
      </c>
      <c r="PT129" s="301" t="e">
        <f t="shared" ca="1" si="137"/>
        <v>#VALUE!</v>
      </c>
      <c r="PU129" s="301" t="e">
        <f t="shared" ca="1" si="137"/>
        <v>#VALUE!</v>
      </c>
      <c r="PV129" s="301" t="e">
        <f t="shared" ca="1" si="137"/>
        <v>#VALUE!</v>
      </c>
      <c r="PW129" s="301" t="e">
        <f t="shared" ca="1" si="137"/>
        <v>#VALUE!</v>
      </c>
      <c r="PX129" s="301" t="e">
        <f t="shared" ca="1" si="137"/>
        <v>#VALUE!</v>
      </c>
      <c r="PY129" s="301" t="e">
        <f t="shared" ca="1" si="137"/>
        <v>#VALUE!</v>
      </c>
      <c r="PZ129" s="301" t="e">
        <f t="shared" ca="1" si="137"/>
        <v>#VALUE!</v>
      </c>
      <c r="QA129" s="301" t="e">
        <f t="shared" ca="1" si="137"/>
        <v>#VALUE!</v>
      </c>
      <c r="QB129" s="301" t="e">
        <f t="shared" ca="1" si="137"/>
        <v>#VALUE!</v>
      </c>
      <c r="QC129" s="301" t="e">
        <f t="shared" ca="1" si="137"/>
        <v>#VALUE!</v>
      </c>
      <c r="QD129" s="301" t="e">
        <f t="shared" ca="1" si="137"/>
        <v>#VALUE!</v>
      </c>
      <c r="QE129" s="301" t="e">
        <f t="shared" ca="1" si="137"/>
        <v>#VALUE!</v>
      </c>
      <c r="QF129" s="301" t="e">
        <f t="shared" ca="1" si="137"/>
        <v>#VALUE!</v>
      </c>
      <c r="QG129" s="301" t="e">
        <f t="shared" ca="1" si="137"/>
        <v>#VALUE!</v>
      </c>
      <c r="QH129" s="301" t="e">
        <f t="shared" ca="1" si="137"/>
        <v>#VALUE!</v>
      </c>
      <c r="QI129" s="301" t="e">
        <f t="shared" ca="1" si="137"/>
        <v>#VALUE!</v>
      </c>
      <c r="QJ129" s="301" t="e">
        <f t="shared" ca="1" si="137"/>
        <v>#VALUE!</v>
      </c>
      <c r="QK129" s="301" t="e">
        <f t="shared" ca="1" si="137"/>
        <v>#VALUE!</v>
      </c>
      <c r="QL129" s="301" t="e">
        <f t="shared" ca="1" si="137"/>
        <v>#VALUE!</v>
      </c>
      <c r="QM129" s="301" t="e">
        <f t="shared" ca="1" si="137"/>
        <v>#VALUE!</v>
      </c>
      <c r="QN129" s="301" t="e">
        <f t="shared" ca="1" si="137"/>
        <v>#VALUE!</v>
      </c>
      <c r="QO129" s="301" t="e">
        <f t="shared" ca="1" si="137"/>
        <v>#VALUE!</v>
      </c>
      <c r="QP129" s="301" t="e">
        <f t="shared" ca="1" si="137"/>
        <v>#VALUE!</v>
      </c>
      <c r="QQ129" s="301" t="e">
        <f t="shared" ca="1" si="137"/>
        <v>#VALUE!</v>
      </c>
      <c r="QR129" s="301" t="e">
        <f t="shared" ca="1" si="137"/>
        <v>#VALUE!</v>
      </c>
      <c r="QS129" s="301" t="e">
        <f t="shared" ca="1" si="137"/>
        <v>#VALUE!</v>
      </c>
      <c r="QT129" s="301" t="e">
        <f t="shared" ca="1" si="137"/>
        <v>#VALUE!</v>
      </c>
      <c r="QU129" s="301" t="e">
        <f t="shared" ca="1" si="137"/>
        <v>#VALUE!</v>
      </c>
      <c r="QV129" s="301" t="e">
        <f t="shared" ca="1" si="137"/>
        <v>#VALUE!</v>
      </c>
      <c r="QW129" s="301" t="e">
        <f t="shared" ca="1" si="137"/>
        <v>#VALUE!</v>
      </c>
      <c r="QX129" s="301" t="e">
        <f t="shared" ca="1" si="137"/>
        <v>#VALUE!</v>
      </c>
      <c r="QY129" s="301" t="e">
        <f t="shared" ca="1" si="137"/>
        <v>#VALUE!</v>
      </c>
      <c r="QZ129" s="301" t="e">
        <f t="shared" ca="1" si="137"/>
        <v>#VALUE!</v>
      </c>
      <c r="RA129" s="301" t="e">
        <f t="shared" ca="1" si="137"/>
        <v>#VALUE!</v>
      </c>
      <c r="RB129" s="301" t="e">
        <f t="shared" ca="1" si="137"/>
        <v>#VALUE!</v>
      </c>
      <c r="RC129" s="301" t="e">
        <f t="shared" ca="1" si="137"/>
        <v>#VALUE!</v>
      </c>
      <c r="RD129" s="301" t="e">
        <f t="shared" ca="1" si="137"/>
        <v>#VALUE!</v>
      </c>
      <c r="RE129" s="301" t="e">
        <f t="shared" ca="1" si="137"/>
        <v>#VALUE!</v>
      </c>
      <c r="RF129" s="301" t="e">
        <f t="shared" ca="1" si="137"/>
        <v>#VALUE!</v>
      </c>
      <c r="RG129" s="301" t="e">
        <f t="shared" ca="1" si="137"/>
        <v>#VALUE!</v>
      </c>
      <c r="RH129" s="301" t="e">
        <f t="shared" ca="1" si="137"/>
        <v>#VALUE!</v>
      </c>
      <c r="RI129" s="301" t="e">
        <f t="shared" ca="1" si="137"/>
        <v>#VALUE!</v>
      </c>
      <c r="RJ129" s="301" t="e">
        <f t="shared" ca="1" si="137"/>
        <v>#VALUE!</v>
      </c>
      <c r="RK129" s="301" t="e">
        <f t="shared" ca="1" si="137"/>
        <v>#VALUE!</v>
      </c>
      <c r="RL129" s="301" t="e">
        <f t="shared" ca="1" si="137"/>
        <v>#VALUE!</v>
      </c>
      <c r="RM129" s="301" t="e">
        <f t="shared" ca="1" si="137"/>
        <v>#VALUE!</v>
      </c>
      <c r="RN129" s="301" t="e">
        <f t="shared" ca="1" si="137"/>
        <v>#VALUE!</v>
      </c>
      <c r="RO129" s="301" t="e">
        <f t="shared" ca="1" si="137"/>
        <v>#VALUE!</v>
      </c>
      <c r="RP129" s="301" t="e">
        <f t="shared" ca="1" si="137"/>
        <v>#VALUE!</v>
      </c>
      <c r="RQ129" s="301" t="e">
        <f t="shared" ca="1" si="137"/>
        <v>#VALUE!</v>
      </c>
      <c r="RR129" s="301" t="e">
        <f t="shared" ca="1" si="137"/>
        <v>#VALUE!</v>
      </c>
      <c r="RS129" s="301" t="e">
        <f t="shared" ca="1" si="137"/>
        <v>#VALUE!</v>
      </c>
      <c r="RT129" s="301" t="e">
        <f t="shared" ca="1" si="137"/>
        <v>#VALUE!</v>
      </c>
      <c r="RU129" s="301" t="e">
        <f t="shared" ca="1" si="137"/>
        <v>#VALUE!</v>
      </c>
      <c r="RV129" s="301" t="e">
        <f t="shared" ca="1" si="137"/>
        <v>#VALUE!</v>
      </c>
      <c r="RW129" s="301" t="e">
        <f t="shared" ca="1" si="137"/>
        <v>#VALUE!</v>
      </c>
      <c r="RX129" s="301" t="e">
        <f t="shared" ca="1" si="137"/>
        <v>#VALUE!</v>
      </c>
      <c r="RY129" s="301" t="e">
        <f t="shared" ca="1" si="137"/>
        <v>#VALUE!</v>
      </c>
      <c r="RZ129" s="301" t="e">
        <f t="shared" ca="1" si="137"/>
        <v>#VALUE!</v>
      </c>
      <c r="SA129" s="301" t="e">
        <f t="shared" ca="1" si="137"/>
        <v>#VALUE!</v>
      </c>
      <c r="SB129" s="301" t="e">
        <f t="shared" ca="1" si="137"/>
        <v>#VALUE!</v>
      </c>
      <c r="SC129" s="301" t="e">
        <f t="shared" ca="1" si="137"/>
        <v>#VALUE!</v>
      </c>
      <c r="SD129" s="301" t="e">
        <f t="shared" ca="1" si="137"/>
        <v>#VALUE!</v>
      </c>
      <c r="SE129" s="301" t="e">
        <f t="shared" ca="1" si="137"/>
        <v>#VALUE!</v>
      </c>
      <c r="SF129" s="301" t="e">
        <f t="shared" ca="1" si="137"/>
        <v>#VALUE!</v>
      </c>
      <c r="SG129" s="301" t="e">
        <f t="shared" ca="1" si="137"/>
        <v>#VALUE!</v>
      </c>
      <c r="SH129" s="301" t="e">
        <f t="shared" ca="1" si="137"/>
        <v>#VALUE!</v>
      </c>
      <c r="SI129" s="301" t="e">
        <f t="shared" ca="1" si="137"/>
        <v>#VALUE!</v>
      </c>
      <c r="SJ129" s="301" t="e">
        <f t="shared" ca="1" si="137"/>
        <v>#VALUE!</v>
      </c>
      <c r="SK129" s="301" t="e">
        <f t="shared" ca="1" si="137"/>
        <v>#VALUE!</v>
      </c>
      <c r="SL129" s="301" t="e">
        <f t="shared" ca="1" si="137"/>
        <v>#VALUE!</v>
      </c>
      <c r="SM129" s="301" t="e">
        <f t="shared" ca="1" si="137"/>
        <v>#VALUE!</v>
      </c>
      <c r="SN129" s="301" t="e">
        <f t="shared" ca="1" si="137"/>
        <v>#VALUE!</v>
      </c>
      <c r="SO129" s="301" t="e">
        <f t="shared" ca="1" si="137"/>
        <v>#VALUE!</v>
      </c>
      <c r="SP129" s="301" t="e">
        <f t="shared" ca="1" si="137"/>
        <v>#VALUE!</v>
      </c>
      <c r="SQ129" s="301" t="e">
        <f t="shared" ca="1" si="137"/>
        <v>#VALUE!</v>
      </c>
      <c r="SR129" s="301" t="e">
        <f t="shared" ca="1" si="137"/>
        <v>#VALUE!</v>
      </c>
      <c r="SS129" s="301" t="e">
        <f t="shared" ca="1" si="137"/>
        <v>#VALUE!</v>
      </c>
      <c r="ST129" s="301" t="e">
        <f t="shared" ca="1" si="137"/>
        <v>#VALUE!</v>
      </c>
      <c r="SU129" s="301" t="e">
        <f t="shared" ca="1" si="137"/>
        <v>#VALUE!</v>
      </c>
      <c r="SV129" s="301" t="e">
        <f t="shared" ca="1" si="137"/>
        <v>#VALUE!</v>
      </c>
      <c r="SW129" s="301" t="e">
        <f t="shared" ca="1" si="137"/>
        <v>#VALUE!</v>
      </c>
      <c r="SX129" s="301" t="e">
        <f t="shared" ca="1" si="137"/>
        <v>#VALUE!</v>
      </c>
      <c r="SY129" s="301" t="e">
        <f t="shared" ca="1" si="137"/>
        <v>#VALUE!</v>
      </c>
      <c r="SZ129" s="301" t="e">
        <f t="shared" ca="1" si="137"/>
        <v>#VALUE!</v>
      </c>
      <c r="TA129" s="301" t="e">
        <f t="shared" ca="1" si="137"/>
        <v>#VALUE!</v>
      </c>
      <c r="TB129" s="301" t="e">
        <f t="shared" ca="1" si="137"/>
        <v>#VALUE!</v>
      </c>
      <c r="TC129" s="301" t="e">
        <f t="shared" ca="1" si="137"/>
        <v>#VALUE!</v>
      </c>
      <c r="TD129" s="301" t="e">
        <f t="shared" ca="1" si="137"/>
        <v>#VALUE!</v>
      </c>
      <c r="TE129" s="301" t="e">
        <f t="shared" ca="1" si="137"/>
        <v>#VALUE!</v>
      </c>
      <c r="TF129" s="301" t="e">
        <f t="shared" ca="1" si="137"/>
        <v>#VALUE!</v>
      </c>
      <c r="TG129" s="301" t="e">
        <f t="shared" ca="1" si="137"/>
        <v>#VALUE!</v>
      </c>
      <c r="TH129" s="301" t="e">
        <f t="shared" ca="1" si="137"/>
        <v>#VALUE!</v>
      </c>
      <c r="TI129" s="301" t="e">
        <f t="shared" ca="1" si="137"/>
        <v>#VALUE!</v>
      </c>
      <c r="TJ129" s="301" t="e">
        <f t="shared" ca="1" si="137"/>
        <v>#VALUE!</v>
      </c>
      <c r="TK129" s="301" t="e">
        <f t="shared" ca="1" si="137"/>
        <v>#VALUE!</v>
      </c>
      <c r="TL129" s="301" t="e">
        <f t="shared" ca="1" si="137"/>
        <v>#VALUE!</v>
      </c>
      <c r="TM129" s="301" t="e">
        <f t="shared" ca="1" si="137"/>
        <v>#VALUE!</v>
      </c>
      <c r="TN129" s="301" t="e">
        <f t="shared" ca="1" si="137"/>
        <v>#VALUE!</v>
      </c>
      <c r="TO129" s="301" t="e">
        <f t="shared" ca="1" si="137"/>
        <v>#VALUE!</v>
      </c>
      <c r="TP129" s="301" t="e">
        <f t="shared" ca="1" si="137"/>
        <v>#VALUE!</v>
      </c>
      <c r="TQ129" s="301" t="e">
        <f t="shared" ca="1" si="137"/>
        <v>#VALUE!</v>
      </c>
      <c r="TR129" s="301" t="e">
        <f t="shared" ca="1" si="137"/>
        <v>#VALUE!</v>
      </c>
      <c r="TS129" s="301" t="e">
        <f t="shared" ca="1" si="137"/>
        <v>#VALUE!</v>
      </c>
      <c r="TT129" s="301" t="e">
        <f t="shared" ca="1" si="137"/>
        <v>#VALUE!</v>
      </c>
      <c r="TU129" s="301" t="e">
        <f t="shared" ca="1" si="137"/>
        <v>#VALUE!</v>
      </c>
      <c r="TV129" s="301" t="e">
        <f t="shared" ca="1" si="137"/>
        <v>#VALUE!</v>
      </c>
      <c r="TW129" s="301" t="e">
        <f t="shared" ca="1" si="137"/>
        <v>#VALUE!</v>
      </c>
      <c r="TX129" s="301" t="e">
        <f t="shared" ca="1" si="137"/>
        <v>#VALUE!</v>
      </c>
      <c r="TY129" s="301" t="e">
        <f t="shared" ca="1" si="137"/>
        <v>#VALUE!</v>
      </c>
      <c r="TZ129" s="301" t="e">
        <f t="shared" ca="1" si="137"/>
        <v>#VALUE!</v>
      </c>
      <c r="UA129" s="301" t="e">
        <f t="shared" ca="1" si="137"/>
        <v>#VALUE!</v>
      </c>
      <c r="UB129" s="301" t="e">
        <f t="shared" ca="1" si="137"/>
        <v>#VALUE!</v>
      </c>
      <c r="UC129" s="301" t="e">
        <f t="shared" ca="1" si="137"/>
        <v>#VALUE!</v>
      </c>
      <c r="UD129" s="301" t="e">
        <f t="shared" ca="1" si="137"/>
        <v>#VALUE!</v>
      </c>
      <c r="UE129" s="301" t="e">
        <f t="shared" ca="1" si="137"/>
        <v>#VALUE!</v>
      </c>
      <c r="UF129" s="301" t="e">
        <f t="shared" ca="1" si="137"/>
        <v>#VALUE!</v>
      </c>
      <c r="UG129" s="301" t="e">
        <f t="shared" ca="1" si="137"/>
        <v>#VALUE!</v>
      </c>
      <c r="UH129" s="301" t="e">
        <f t="shared" ca="1" si="137"/>
        <v>#VALUE!</v>
      </c>
      <c r="UI129" s="301" t="e">
        <f t="shared" ca="1" si="137"/>
        <v>#VALUE!</v>
      </c>
      <c r="UJ129" s="301" t="e">
        <f t="shared" ca="1" si="137"/>
        <v>#VALUE!</v>
      </c>
      <c r="UK129" s="301" t="e">
        <f t="shared" ca="1" si="137"/>
        <v>#VALUE!</v>
      </c>
      <c r="UL129" s="301" t="e">
        <f t="shared" ca="1" si="137"/>
        <v>#VALUE!</v>
      </c>
      <c r="UM129" s="301" t="e">
        <f t="shared" ca="1" si="137"/>
        <v>#VALUE!</v>
      </c>
      <c r="UN129" s="301" t="e">
        <f t="shared" ca="1" si="137"/>
        <v>#VALUE!</v>
      </c>
      <c r="UO129" s="301" t="e">
        <f t="shared" ca="1" si="137"/>
        <v>#VALUE!</v>
      </c>
      <c r="UP129" s="301" t="e">
        <f t="shared" ca="1" si="137"/>
        <v>#VALUE!</v>
      </c>
      <c r="UQ129" s="301" t="e">
        <f t="shared" ca="1" si="137"/>
        <v>#VALUE!</v>
      </c>
      <c r="UR129" s="301" t="e">
        <f t="shared" ca="1" si="137"/>
        <v>#VALUE!</v>
      </c>
      <c r="US129" s="301" t="e">
        <f t="shared" ca="1" si="137"/>
        <v>#VALUE!</v>
      </c>
      <c r="UT129" s="301" t="e">
        <f t="shared" ca="1" si="137"/>
        <v>#VALUE!</v>
      </c>
      <c r="UU129" s="301" t="e">
        <f t="shared" ca="1" si="137"/>
        <v>#VALUE!</v>
      </c>
      <c r="UV129" s="301" t="e">
        <f t="shared" ca="1" si="137"/>
        <v>#VALUE!</v>
      </c>
      <c r="UW129" s="301">
        <f t="shared" ca="1" si="137"/>
        <v>0</v>
      </c>
      <c r="UX129" s="301">
        <f t="shared" ca="1" si="137"/>
        <v>0</v>
      </c>
      <c r="UY129" s="301">
        <f t="shared" ca="1" si="137"/>
        <v>0</v>
      </c>
      <c r="UZ129" s="301">
        <f t="shared" ca="1" si="137"/>
        <v>0</v>
      </c>
      <c r="VA129" s="301">
        <f t="shared" ca="1" si="137"/>
        <v>0</v>
      </c>
      <c r="VB129" s="301">
        <f t="shared" ref="VB129:WB129" ca="1" si="138">IF(VB$106="Turn-based",
IF($A129&lt;VB$109,0,IF(MOD($A129,VB$109)&lt;VB$110,1,0)),
1)*MIN(ROUNDUP(MAX(0,RAND()-(1-VB$107)),0),1)*(IF(VB$108&lt;0,1+VB$108,VB$108))</f>
        <v>0</v>
      </c>
      <c r="VC129" s="301">
        <f t="shared" ca="1" si="138"/>
        <v>0</v>
      </c>
      <c r="VD129" s="301">
        <f t="shared" ca="1" si="138"/>
        <v>0</v>
      </c>
      <c r="VE129" s="301">
        <f t="shared" ca="1" si="138"/>
        <v>0</v>
      </c>
      <c r="VF129" s="301">
        <f t="shared" ca="1" si="138"/>
        <v>0</v>
      </c>
      <c r="VG129" s="301">
        <f t="shared" ca="1" si="138"/>
        <v>0</v>
      </c>
      <c r="VH129" s="301">
        <f t="shared" ca="1" si="138"/>
        <v>0</v>
      </c>
      <c r="VI129" s="301">
        <f t="shared" ca="1" si="138"/>
        <v>0</v>
      </c>
      <c r="VJ129" s="301">
        <f t="shared" ca="1" si="138"/>
        <v>0</v>
      </c>
      <c r="VK129" s="301">
        <f t="shared" ca="1" si="138"/>
        <v>0</v>
      </c>
      <c r="VL129" s="301">
        <f t="shared" ca="1" si="138"/>
        <v>0</v>
      </c>
      <c r="VM129" s="301">
        <f t="shared" ca="1" si="138"/>
        <v>0</v>
      </c>
      <c r="VN129" s="301">
        <f t="shared" ca="1" si="138"/>
        <v>0</v>
      </c>
      <c r="VO129" s="301">
        <f t="shared" ca="1" si="138"/>
        <v>0</v>
      </c>
      <c r="VP129" s="301">
        <f t="shared" ca="1" si="138"/>
        <v>0</v>
      </c>
      <c r="VQ129" s="301">
        <f t="shared" ca="1" si="138"/>
        <v>0</v>
      </c>
      <c r="VR129" s="301">
        <f t="shared" ca="1" si="138"/>
        <v>0</v>
      </c>
      <c r="VS129" s="301">
        <f t="shared" ca="1" si="138"/>
        <v>0</v>
      </c>
      <c r="VT129" s="301">
        <f t="shared" ca="1" si="138"/>
        <v>0</v>
      </c>
      <c r="VU129" s="301">
        <f t="shared" ca="1" si="138"/>
        <v>0</v>
      </c>
      <c r="VV129" s="301">
        <f t="shared" ca="1" si="138"/>
        <v>0</v>
      </c>
      <c r="VW129" s="301">
        <f t="shared" ca="1" si="138"/>
        <v>0</v>
      </c>
      <c r="VX129" s="301">
        <f t="shared" ca="1" si="138"/>
        <v>0</v>
      </c>
      <c r="VY129" s="301">
        <f t="shared" ca="1" si="138"/>
        <v>0</v>
      </c>
      <c r="VZ129" s="301">
        <f t="shared" ca="1" si="138"/>
        <v>0</v>
      </c>
      <c r="WA129" s="301">
        <f t="shared" ca="1" si="138"/>
        <v>0</v>
      </c>
      <c r="WB129" s="301">
        <f t="shared" ca="1" si="138"/>
        <v>0</v>
      </c>
    </row>
    <row r="130" spans="1:600" ht="12.75" x14ac:dyDescent="0.2">
      <c r="A130" s="286">
        <f t="shared" si="78"/>
        <v>14</v>
      </c>
      <c r="B130" s="287" t="e">
        <f t="shared" ref="B130:D130" ca="1" si="139">MAX(0,B129+E129)</f>
        <v>#VALUE!</v>
      </c>
      <c r="C130" s="287" t="e">
        <f t="shared" ca="1" si="139"/>
        <v>#VALUE!</v>
      </c>
      <c r="D130" s="287" t="e">
        <f t="shared" ca="1" si="139"/>
        <v>#VALUE!</v>
      </c>
      <c r="E130" s="288" t="e">
        <f t="shared" ca="1" si="50"/>
        <v>#VALUE!</v>
      </c>
      <c r="F130" s="289" t="e">
        <f t="shared" ca="1" si="51"/>
        <v>#VALUE!</v>
      </c>
      <c r="G130" s="290" t="e">
        <f t="shared" ca="1" si="52"/>
        <v>#VALUE!</v>
      </c>
      <c r="H130" s="2"/>
      <c r="I130" s="291" t="e">
        <f t="shared" ref="I130:K130" ca="1" si="140">MAX(0,I129+L129)</f>
        <v>#VALUE!</v>
      </c>
      <c r="J130" s="291">
        <f t="shared" si="140"/>
        <v>0</v>
      </c>
      <c r="K130" s="291" t="e">
        <f t="shared" ca="1" si="140"/>
        <v>#VALUE!</v>
      </c>
      <c r="L130" s="288" t="e">
        <f t="shared" ca="1" si="54"/>
        <v>#VALUE!</v>
      </c>
      <c r="M130" s="289">
        <f t="shared" si="55"/>
        <v>0</v>
      </c>
      <c r="N130" s="290" t="e">
        <f t="shared" ca="1" si="56"/>
        <v>#VALUE!</v>
      </c>
      <c r="P130" s="292" t="e">
        <f t="shared" ca="1" si="57"/>
        <v>#VALUE!</v>
      </c>
      <c r="Q130" s="293" t="e">
        <f t="shared" ca="1" si="58"/>
        <v>#VALUE!</v>
      </c>
      <c r="R130" s="294" t="e">
        <f t="shared" ca="1" si="59"/>
        <v>#VALUE!</v>
      </c>
      <c r="S130" s="295" t="e">
        <f t="shared" ca="1" si="60"/>
        <v>#VALUE!</v>
      </c>
      <c r="T130" s="296" t="e">
        <f t="shared" ca="1" si="61"/>
        <v>#VALUE!</v>
      </c>
      <c r="U130" s="297" t="e">
        <f t="shared" ca="1" si="62"/>
        <v>#VALUE!</v>
      </c>
      <c r="V130" s="298" t="e">
        <f t="shared" ca="1" si="63"/>
        <v>#VALUE!</v>
      </c>
      <c r="W130" s="299" t="e">
        <f t="shared" ca="1" si="64"/>
        <v>#VALUE!</v>
      </c>
      <c r="X130" s="300" t="e">
        <f t="shared" ca="1" si="65"/>
        <v>#VALUE!</v>
      </c>
      <c r="Y130" s="2"/>
      <c r="Z130" s="292" t="e">
        <f t="shared" ca="1" si="66"/>
        <v>#VALUE!</v>
      </c>
      <c r="AA130" s="293" t="e">
        <f t="shared" ca="1" si="67"/>
        <v>#VALUE!</v>
      </c>
      <c r="AB130" s="294" t="e">
        <f t="shared" ca="1" si="68"/>
        <v>#VALUE!</v>
      </c>
      <c r="AC130" s="295">
        <f t="shared" si="69"/>
        <v>0</v>
      </c>
      <c r="AD130" s="296">
        <f t="shared" si="70"/>
        <v>0</v>
      </c>
      <c r="AE130" s="297">
        <f t="shared" si="71"/>
        <v>0</v>
      </c>
      <c r="AF130" s="298" t="e">
        <f t="shared" ca="1" si="72"/>
        <v>#VALUE!</v>
      </c>
      <c r="AG130" s="299" t="e">
        <f t="shared" ca="1" si="73"/>
        <v>#VALUE!</v>
      </c>
      <c r="AH130" s="300" t="e">
        <f t="shared" ca="1" si="74"/>
        <v>#VALUE!</v>
      </c>
      <c r="AJ130" s="301" t="e">
        <f t="array" aca="1" ref="AJ130" ca="1">SUM(
   IF($BL$102:$WB$102="Friend",1,0)*IF($BL$103:$WB$103=AJ$116,1,0)*IF($BL$111:$WB$111=AJ$115,1,0)*IF($BL$116:$WB$116="Geometric",1,0)*$BL$114:$WB$114*(POWER($BL130:$WB130,$BL$112:$WB$112)+IF($BL130:$WB130=0,0,-1))
)
+SUM(
    IF($BL$102:$WB$102="Foe",1,0)*IF($BL$103:$WB$103=AW$116,1,0)*IF($BL$111:$WB$111=AW$115,1,0)*$BL$115:$WB$115*IF($BL$116:$WB$116="Geometric",1,0)*(POWER(1+$BL130:$WB130,$BL$113:$WB$113)+IF($BL130:$WB130=0,0,-1))
)
+SUM(
   IF($BL$102:$WB$102="Friend",1,0)*IF($BL$103:$WB$103=AJ$116,1,0)*IF($BL$111:$WB$111=AJ$115,1,0)*IF($BL$116:$WB$116="Arithmetic",1,0)*$BL$114:$WB$114*$BL130:$WB130*$BL$112:$WB$112)
+SUM(
    IF($BL$102:$WB$102="Foe",1,0)*IF($BL$103:$WB$103=AW$116,1,0)*IF($BL$111:$WB$111=AW$115,1,0)*$BL$115:$WB$115*IF($BL$116:$WB$116="Arithmetic",1,0)*$BL130:$WB130*$BL$113:$WB$113
)</f>
        <v>#VALUE!</v>
      </c>
      <c r="AK130" s="301" t="e">
        <f t="array" aca="1" ref="AK130" ca="1">SUM(
   IF($BL$102:$WB$102="Friend",1,0)*IF($BL$103:$WB$103=AK$116,1,0)*IF($BL$111:$WB$111=AK$115,1,0)*IF($BL$116:$WB$116="Geometric",1,0)*$BL$114:$WB$114*(POWER($BL130:$WB130,$BL$112:$WB$112)+IF($BL130:$WB130=0,0,-1))
)
+SUM(
    IF($BL$102:$WB$102="Foe",1,0)*IF($BL$103:$WB$103=AX$116,1,0)*IF($BL$111:$WB$111=AX$115,1,0)*$BL$115:$WB$115*IF($BL$116:$WB$116="Geometric",1,0)*(POWER(1+$BL130:$WB130,$BL$113:$WB$113)+IF($BL130:$WB130=0,0,-1))
)
+SUM(
   IF($BL$102:$WB$102="Friend",1,0)*IF($BL$103:$WB$103=AK$116,1,0)*IF($BL$111:$WB$111=AK$115,1,0)*IF($BL$116:$WB$116="Arithmetic",1,0)*$BL$114:$WB$114*$BL130:$WB130*$BL$112:$WB$112)
+SUM(
    IF($BL$102:$WB$102="Foe",1,0)*IF($BL$103:$WB$103=AX$116,1,0)*IF($BL$111:$WB$111=AX$115,1,0)*$BL$115:$WB$115*IF($BL$116:$WB$116="Arithmetic",1,0)*$BL130:$WB130*$BL$113:$WB$113
)</f>
        <v>#VALUE!</v>
      </c>
      <c r="AL130" s="301" t="e">
        <f t="array" aca="1" ref="AL130" ca="1">SUM(
   IF($BL$102:$WB$102="Friend",1,0)*IF($BL$103:$WB$103=AL$116,1,0)*IF($BL$111:$WB$111=AL$115,1,0)*IF($BL$116:$WB$116="Geometric",1,0)*$BL$114:$WB$114*(POWER($BL130:$WB130,$BL$112:$WB$112)+IF($BL130:$WB130=0,0,-1))
)
+SUM(
    IF($BL$102:$WB$102="Foe",1,0)*IF($BL$103:$WB$103=AY$116,1,0)*IF($BL$111:$WB$111=AY$115,1,0)*$BL$115:$WB$115*IF($BL$116:$WB$116="Geometric",1,0)*(POWER(1+$BL130:$WB130,$BL$113:$WB$113)+IF($BL130:$WB130=0,0,-1))
)
+SUM(
   IF($BL$102:$WB$102="Friend",1,0)*IF($BL$103:$WB$103=AL$116,1,0)*IF($BL$111:$WB$111=AL$115,1,0)*IF($BL$116:$WB$116="Arithmetic",1,0)*$BL$114:$WB$114*$BL130:$WB130*$BL$112:$WB$112)
+SUM(
    IF($BL$102:$WB$102="Foe",1,0)*IF($BL$103:$WB$103=AY$116,1,0)*IF($BL$111:$WB$111=AY$115,1,0)*$BL$115:$WB$115*IF($BL$116:$WB$116="Arithmetic",1,0)*$BL130:$WB130*$BL$113:$WB$113
)</f>
        <v>#VALUE!</v>
      </c>
      <c r="AM130" s="301" t="e">
        <f t="array" aca="1" ref="AM130" ca="1">SUM(
   IF($BL$102:$WB$102="Friend",1,0)*IF($BL$103:$WB$103=AM$116,1,0)*IF($BL$111:$WB$111=AM$115,1,0)*IF($BL$116:$WB$116="Geometric",1,0)*$BL$114:$WB$114*(POWER($BL130:$WB130,$BL$112:$WB$112)+IF($BL130:$WB130=0,0,-1))
)
+SUM(
    IF($BL$102:$WB$102="Foe",1,0)*IF($BL$103:$WB$103=AZ$116,1,0)*IF($BL$111:$WB$111=AZ$115,1,0)*$BL$115:$WB$115*IF($BL$116:$WB$116="Geometric",1,0)*(POWER(1+$BL130:$WB130,$BL$113:$WB$113)+IF($BL130:$WB130=0,0,-1))
)
+SUM(
   IF($BL$102:$WB$102="Friend",1,0)*IF($BL$103:$WB$103=AM$116,1,0)*IF($BL$111:$WB$111=AM$115,1,0)*IF($BL$116:$WB$116="Arithmetic",1,0)*$BL$114:$WB$114*$BL130:$WB130*$BL$112:$WB$112)
+SUM(
    IF($BL$102:$WB$102="Foe",1,0)*IF($BL$103:$WB$103=AZ$116,1,0)*IF($BL$111:$WB$111=AZ$115,1,0)*$BL$115:$WB$115*IF($BL$116:$WB$116="Arithmetic",1,0)*$BL130:$WB130*$BL$113:$WB$113
)</f>
        <v>#VALUE!</v>
      </c>
      <c r="AN130" s="301" t="e">
        <f t="array" aca="1" ref="AN130" ca="1">SUM(
   IF($BL$102:$WB$102="Friend",1,0)*IF($BL$103:$WB$103=AN$116,1,0)*IF($BL$111:$WB$111=AN$115,1,0)*IF($BL$116:$WB$116="Geometric",1,0)*$BL$114:$WB$114*(POWER($BL130:$WB130,$BL$112:$WB$112)+IF($BL130:$WB130=0,0,-1))
)
+SUM(
    IF($BL$102:$WB$102="Foe",1,0)*IF($BL$103:$WB$103=BA$116,1,0)*IF($BL$111:$WB$111=BA$115,1,0)*$BL$115:$WB$115*IF($BL$116:$WB$116="Geometric",1,0)*(POWER(1+$BL130:$WB130,$BL$113:$WB$113)+IF($BL130:$WB130=0,0,-1))
)
+SUM(
   IF($BL$102:$WB$102="Friend",1,0)*IF($BL$103:$WB$103=AN$116,1,0)*IF($BL$111:$WB$111=AN$115,1,0)*IF($BL$116:$WB$116="Arithmetic",1,0)*$BL$114:$WB$114*$BL130:$WB130*$BL$112:$WB$112)
+SUM(
    IF($BL$102:$WB$102="Foe",1,0)*IF($BL$103:$WB$103=BA$116,1,0)*IF($BL$111:$WB$111=BA$115,1,0)*$BL$115:$WB$115*IF($BL$116:$WB$116="Arithmetic",1,0)*$BL130:$WB130*$BL$113:$WB$113
)</f>
        <v>#VALUE!</v>
      </c>
      <c r="AO130" s="301" t="e">
        <f t="array" aca="1" ref="AO130" ca="1">SUM(
   IF($BL$102:$WB$102="Friend",1,0)*IF($BL$103:$WB$103=AO$116,1,0)*IF($BL$111:$WB$111=AO$115,1,0)*IF($BL$116:$WB$116="Geometric",1,0)*$BL$114:$WB$114*(POWER($BL130:$WB130,$BL$112:$WB$112)+IF($BL130:$WB130=0,0,-1))
)
+SUM(
    IF($BL$102:$WB$102="Foe",1,0)*IF($BL$103:$WB$103=BB$116,1,0)*IF($BL$111:$WB$111=BB$115,1,0)*$BL$115:$WB$115*IF($BL$116:$WB$116="Geometric",1,0)*(POWER(1+$BL130:$WB130,$BL$113:$WB$113)+IF($BL130:$WB130=0,0,-1))
)
+SUM(
   IF($BL$102:$WB$102="Friend",1,0)*IF($BL$103:$WB$103=AO$116,1,0)*IF($BL$111:$WB$111=AO$115,1,0)*IF($BL$116:$WB$116="Arithmetic",1,0)*$BL$114:$WB$114*$BL130:$WB130*$BL$112:$WB$112)
+SUM(
    IF($BL$102:$WB$102="Foe",1,0)*IF($BL$103:$WB$103=BB$116,1,0)*IF($BL$111:$WB$111=BB$115,1,0)*$BL$115:$WB$115*IF($BL$116:$WB$116="Arithmetic",1,0)*$BL130:$WB130*$BL$113:$WB$113
)</f>
        <v>#VALUE!</v>
      </c>
      <c r="AP130" s="301" t="e">
        <f t="array" aca="1" ref="AP130" ca="1">SUM(
   IF($BL$102:$WB$102="Friend",1,0)*IF($BL$103:$WB$103=AP$116,1,0)*IF($BL$111:$WB$111=AP$115,1,0)*IF($BL$116:$WB$116="Geometric",1,0)*$BL$114:$WB$114*(POWER($BL130:$WB130,$BL$112:$WB$112)+IF($BL130:$WB130=0,0,-1))
)
+SUM(
    IF($BL$102:$WB$102="Foe",1,0)*IF($BL$103:$WB$103=BC$116,1,0)*IF($BL$111:$WB$111=BC$115,1,0)*$BL$115:$WB$115*IF($BL$116:$WB$116="Geometric",1,0)*(POWER(1+$BL130:$WB130,$BL$113:$WB$113)+IF($BL130:$WB130=0,0,-1))
)
+SUM(
   IF($BL$102:$WB$102="Friend",1,0)*IF($BL$103:$WB$103=AP$116,1,0)*IF($BL$111:$WB$111=AP$115,1,0)*IF($BL$116:$WB$116="Arithmetic",1,0)*$BL$114:$WB$114*$BL130:$WB130*$BL$112:$WB$112)
+SUM(
    IF($BL$102:$WB$102="Foe",1,0)*IF($BL$103:$WB$103=BC$116,1,0)*IF($BL$111:$WB$111=BC$115,1,0)*$BL$115:$WB$115*IF($BL$116:$WB$116="Arithmetic",1,0)*$BL130:$WB130*$BL$113:$WB$113
)</f>
        <v>#VALUE!</v>
      </c>
      <c r="AQ130" s="301" t="e">
        <f t="array" aca="1" ref="AQ130" ca="1">SUM(
   IF($BL$102:$WB$102="Friend",1,0)*IF($BL$103:$WB$103=AQ$116,1,0)*IF($BL$111:$WB$111=AQ$115,1,0)*IF($BL$116:$WB$116="Geometric",1,0)*$BL$114:$WB$114*(POWER($BL130:$WB130,$BL$112:$WB$112)+IF($BL130:$WB130=0,0,-1))
)
+SUM(
    IF($BL$102:$WB$102="Foe",1,0)*IF($BL$103:$WB$103=BD$116,1,0)*IF($BL$111:$WB$111=BD$115,1,0)*$BL$115:$WB$115*IF($BL$116:$WB$116="Geometric",1,0)*(POWER(1+$BL130:$WB130,$BL$113:$WB$113)+IF($BL130:$WB130=0,0,-1))
)
+SUM(
   IF($BL$102:$WB$102="Friend",1,0)*IF($BL$103:$WB$103=AQ$116,1,0)*IF($BL$111:$WB$111=AQ$115,1,0)*IF($BL$116:$WB$116="Arithmetic",1,0)*$BL$114:$WB$114*$BL130:$WB130*$BL$112:$WB$112)
+SUM(
    IF($BL$102:$WB$102="Foe",1,0)*IF($BL$103:$WB$103=BD$116,1,0)*IF($BL$111:$WB$111=BD$115,1,0)*$BL$115:$WB$115*IF($BL$116:$WB$116="Arithmetic",1,0)*$BL130:$WB130*$BL$113:$WB$113
)</f>
        <v>#VALUE!</v>
      </c>
      <c r="AR130" s="301" t="e">
        <f t="array" aca="1" ref="AR130" ca="1">SUM(
   IF($BL$102:$WB$102="Friend",1,0)*IF($BL$103:$WB$103=AR$116,1,0)*IF($BL$111:$WB$111=AR$115,1,0)*IF($BL$116:$WB$116="Geometric",1,0)*$BL$114:$WB$114*(POWER($BL130:$WB130,$BL$112:$WB$112)+IF($BL130:$WB130=0,0,-1))
)
+SUM(
    IF($BL$102:$WB$102="Foe",1,0)*IF($BL$103:$WB$103=BE$116,1,0)*IF($BL$111:$WB$111=BE$115,1,0)*$BL$115:$WB$115*IF($BL$116:$WB$116="Geometric",1,0)*(POWER(1+$BL130:$WB130,$BL$113:$WB$113)+IF($BL130:$WB130=0,0,-1))
)
+SUM(
   IF($BL$102:$WB$102="Friend",1,0)*IF($BL$103:$WB$103=AR$116,1,0)*IF($BL$111:$WB$111=AR$115,1,0)*IF($BL$116:$WB$116="Arithmetic",1,0)*$BL$114:$WB$114*$BL130:$WB130*$BL$112:$WB$112)
+SUM(
    IF($BL$102:$WB$102="Foe",1,0)*IF($BL$103:$WB$103=BE$116,1,0)*IF($BL$111:$WB$111=BE$115,1,0)*$BL$115:$WB$115*IF($BL$116:$WB$116="Arithmetic",1,0)*$BL130:$WB130*$BL$113:$WB$113
)</f>
        <v>#VALUE!</v>
      </c>
      <c r="AS130" s="301" t="e">
        <f t="array" aca="1" ref="AS130" ca="1">SUM(
   IF($BL$102:$WB$102="Friend",1,0)*IF($BL$103:$WB$103=AS$116,1,0)*IF($BL$111:$WB$111=AS$115,1,0)*IF($BL$116:$WB$116="Geometric",1,0)*$BL$114:$WB$114*(POWER($BL130:$WB130,$BL$112:$WB$112)+IF($BL130:$WB130=0,0,-1))
)
+SUM(
    IF($BL$102:$WB$102="Foe",1,0)*IF($BL$103:$WB$103=BF$116,1,0)*IF($BL$111:$WB$111=BF$115,1,0)*$BL$115:$WB$115*IF($BL$116:$WB$116="Geometric",1,0)*(POWER(1+$BL130:$WB130,$BL$113:$WB$113)+IF($BL130:$WB130=0,0,-1))
)
+SUM(
   IF($BL$102:$WB$102="Friend",1,0)*IF($BL$103:$WB$103=AS$116,1,0)*IF($BL$111:$WB$111=AS$115,1,0)*IF($BL$116:$WB$116="Arithmetic",1,0)*$BL$114:$WB$114*$BL130:$WB130*$BL$112:$WB$112)
+SUM(
    IF($BL$102:$WB$102="Foe",1,0)*IF($BL$103:$WB$103=BF$116,1,0)*IF($BL$111:$WB$111=BF$115,1,0)*$BL$115:$WB$115*IF($BL$116:$WB$116="Arithmetic",1,0)*$BL130:$WB130*$BL$113:$WB$113
)</f>
        <v>#VALUE!</v>
      </c>
      <c r="AT130" s="301" t="e">
        <f t="array" aca="1" ref="AT130" ca="1">SUM(
   IF($BL$102:$WB$102="Friend",1,0)*IF($BL$103:$WB$103=AT$116,1,0)*IF($BL$111:$WB$111=AT$115,1,0)*IF($BL$116:$WB$116="Geometric",1,0)*$BL$114:$WB$114*(POWER($BL130:$WB130,$BL$112:$WB$112)+IF($BL130:$WB130=0,0,-1))
)
+SUM(
    IF($BL$102:$WB$102="Foe",1,0)*IF($BL$103:$WB$103=BG$116,1,0)*IF($BL$111:$WB$111=BG$115,1,0)*$BL$115:$WB$115*IF($BL$116:$WB$116="Geometric",1,0)*(POWER(1+$BL130:$WB130,$BL$113:$WB$113)+IF($BL130:$WB130=0,0,-1))
)
+SUM(
   IF($BL$102:$WB$102="Friend",1,0)*IF($BL$103:$WB$103=AT$116,1,0)*IF($BL$111:$WB$111=AT$115,1,0)*IF($BL$116:$WB$116="Arithmetic",1,0)*$BL$114:$WB$114*$BL130:$WB130*$BL$112:$WB$112)
+SUM(
    IF($BL$102:$WB$102="Foe",1,0)*IF($BL$103:$WB$103=BG$116,1,0)*IF($BL$111:$WB$111=BG$115,1,0)*$BL$115:$WB$115*IF($BL$116:$WB$116="Arithmetic",1,0)*$BL130:$WB130*$BL$113:$WB$113
)</f>
        <v>#VALUE!</v>
      </c>
      <c r="AU130" s="301" t="e">
        <f t="array" aca="1" ref="AU130" ca="1">SUM(
   IF($BL$102:$WB$102="Friend",1,0)*IF($BL$103:$WB$103=AU$116,1,0)*IF($BL$111:$WB$111=AU$115,1,0)*IF($BL$116:$WB$116="Geometric",1,0)*$BL$114:$WB$114*(POWER($BL130:$WB130,$BL$112:$WB$112)+IF($BL130:$WB130=0,0,-1))
)
+SUM(
    IF($BL$102:$WB$102="Foe",1,0)*IF($BL$103:$WB$103=BH$116,1,0)*IF($BL$111:$WB$111=BH$115,1,0)*$BL$115:$WB$115*IF($BL$116:$WB$116="Geometric",1,0)*(POWER(1+$BL130:$WB130,$BL$113:$WB$113)+IF($BL130:$WB130=0,0,-1))
)
+SUM(
   IF($BL$102:$WB$102="Friend",1,0)*IF($BL$103:$WB$103=AU$116,1,0)*IF($BL$111:$WB$111=AU$115,1,0)*IF($BL$116:$WB$116="Arithmetic",1,0)*$BL$114:$WB$114*$BL130:$WB130*$BL$112:$WB$112)
+SUM(
    IF($BL$102:$WB$102="Foe",1,0)*IF($BL$103:$WB$103=BH$116,1,0)*IF($BL$111:$WB$111=BH$115,1,0)*$BL$115:$WB$115*IF($BL$116:$WB$116="Arithmetic",1,0)*$BL130:$WB130*$BL$113:$WB$113
)</f>
        <v>#VALUE!</v>
      </c>
      <c r="AW130" s="301" t="e">
        <f t="array" aca="1" ref="AW130" ca="1">SUM(
   IF($BL$102:$WB$102="Friend",1,0)*IF($BL$103:$WB$103=AW$116,1,0)*IF($BL$111:$WB$111=AW$115,1,0)*$BL$115:$WB$115*IF($BL$116:$WB$116="Geometric",1,0)*(POWER($BL130:$WB130,$BL$113:$WB$113)+IF($BL130:$WB130=0,0,-1)))
+SUM(
    IF($BL$102:$WB$102="Foe",1,0)*IF($BL$103:$WB$103=AW$116,1,0)*IF($BL$111:$WB$111=AW$115,1,0)*$BL$114:$WB$114*IF($BL$116:$WB$116="Geometric",1,0)*(POWER($BL130:$WB130,$BL$112:$WB$112)+IF($BL130:$WB130=0,0,-1)))
+SUM(
   IF($BL$102:$WB$102="Friend",1,0)*IF($BL$103:$WB$103=AW$116,1,0)*IF($BL$111:$WB$111=AW$115,1,0)*$BL$115:$WB$115*IF($BL$116:$WB$116="Arithmetic",1,0)*$BL130:$WB130*$BL$113:$WB$113)
+SUM(
    IF($BL$102:$WB$102="Foe",1,0)*IF($BL$103:$WB$103=AW$116,1,0)*IF($BL$111:$WB$111=AW$115,1,0)*$BL$114:$WB$114*IF($BL$116:$WB$116="Arithmetic",1,0)*$BL130:$WB130*$BL$112:$WB$112)</f>
        <v>#VALUE!</v>
      </c>
      <c r="AX130" s="301" t="e">
        <f t="array" aca="1" ref="AX130" ca="1">SUM(
   IF($BL$102:$WB$102="Friend",1,0)*IF($BL$103:$WB$103=AX$116,1,0)*IF($BL$111:$WB$111=AX$115,1,0)*$BL$115:$WB$115*IF($BL$116:$WB$116="Geometric",1,0)*(POWER($BL130:$WB130,$BL$113:$WB$113)+IF($BL130:$WB130=0,0,-1)))
+SUM(
    IF($BL$102:$WB$102="Foe",1,0)*IF($BL$103:$WB$103=AX$116,1,0)*IF($BL$111:$WB$111=AX$115,1,0)*$BL$114:$WB$114*IF($BL$116:$WB$116="Geometric",1,0)*(POWER($BL130:$WB130,$BL$112:$WB$112)+IF($BL130:$WB130=0,0,-1)))
+SUM(
   IF($BL$102:$WB$102="Friend",1,0)*IF($BL$103:$WB$103=AX$116,1,0)*IF($BL$111:$WB$111=AX$115,1,0)*$BL$115:$WB$115*IF($BL$116:$WB$116="Arithmetic",1,0)*$BL130:$WB130*$BL$113:$WB$113)
+SUM(
    IF($BL$102:$WB$102="Foe",1,0)*IF($BL$103:$WB$103=AX$116,1,0)*IF($BL$111:$WB$111=AX$115,1,0)*$BL$114:$WB$114*IF($BL$116:$WB$116="Arithmetic",1,0)*$BL130:$WB130*$BL$112:$WB$112)</f>
        <v>#VALUE!</v>
      </c>
      <c r="AY130" s="301" t="e">
        <f t="array" aca="1" ref="AY130" ca="1">SUM(
   IF($BL$102:$WB$102="Friend",1,0)*IF($BL$103:$WB$103=AY$116,1,0)*IF($BL$111:$WB$111=AY$115,1,0)*$BL$115:$WB$115*IF($BL$116:$WB$116="Geometric",1,0)*(POWER($BL130:$WB130,$BL$113:$WB$113)+IF($BL130:$WB130=0,0,-1)))
+SUM(
    IF($BL$102:$WB$102="Foe",1,0)*IF($BL$103:$WB$103=AY$116,1,0)*IF($BL$111:$WB$111=AY$115,1,0)*$BL$114:$WB$114*IF($BL$116:$WB$116="Geometric",1,0)*(POWER($BL130:$WB130,$BL$112:$WB$112)+IF($BL130:$WB130=0,0,-1)))
+SUM(
   IF($BL$102:$WB$102="Friend",1,0)*IF($BL$103:$WB$103=AY$116,1,0)*IF($BL$111:$WB$111=AY$115,1,0)*$BL$115:$WB$115*IF($BL$116:$WB$116="Arithmetic",1,0)*$BL130:$WB130*$BL$113:$WB$113)
+SUM(
    IF($BL$102:$WB$102="Foe",1,0)*IF($BL$103:$WB$103=AY$116,1,0)*IF($BL$111:$WB$111=AY$115,1,0)*$BL$114:$WB$114*IF($BL$116:$WB$116="Arithmetic",1,0)*$BL130:$WB130*$BL$112:$WB$112)</f>
        <v>#VALUE!</v>
      </c>
      <c r="AZ130" s="301" t="e">
        <f t="array" aca="1" ref="AZ130" ca="1">SUM(
   IF($BL$102:$WB$102="Friend",1,0)*IF($BL$103:$WB$103=AZ$116,1,0)*IF($BL$111:$WB$111=AZ$115,1,0)*$BL$115:$WB$115*IF($BL$116:$WB$116="Geometric",1,0)*(POWER($BL130:$WB130,$BL$113:$WB$113)+IF($BL130:$WB130=0,0,-1)))
+SUM(
    IF($BL$102:$WB$102="Foe",1,0)*IF($BL$103:$WB$103=AZ$116,1,0)*IF($BL$111:$WB$111=AZ$115,1,0)*$BL$114:$WB$114*IF($BL$116:$WB$116="Geometric",1,0)*(POWER($BL130:$WB130,$BL$112:$WB$112)+IF($BL130:$WB130=0,0,-1)))
+SUM(
   IF($BL$102:$WB$102="Friend",1,0)*IF($BL$103:$WB$103=AZ$116,1,0)*IF($BL$111:$WB$111=AZ$115,1,0)*$BL$115:$WB$115*IF($BL$116:$WB$116="Arithmetic",1,0)*$BL130:$WB130*$BL$113:$WB$113)
+SUM(
    IF($BL$102:$WB$102="Foe",1,0)*IF($BL$103:$WB$103=AZ$116,1,0)*IF($BL$111:$WB$111=AZ$115,1,0)*$BL$114:$WB$114*IF($BL$116:$WB$116="Arithmetic",1,0)*$BL130:$WB130*$BL$112:$WB$112)</f>
        <v>#VALUE!</v>
      </c>
      <c r="BA130" s="301" t="e">
        <f t="array" aca="1" ref="BA130" ca="1">SUM(
   IF($BL$102:$WB$102="Friend",1,0)*IF($BL$103:$WB$103=BA$116,1,0)*IF($BL$111:$WB$111=BA$115,1,0)*$BL$115:$WB$115*IF($BL$116:$WB$116="Geometric",1,0)*(POWER($BL130:$WB130,$BL$113:$WB$113)+IF($BL130:$WB130=0,0,-1)))
+SUM(
    IF($BL$102:$WB$102="Foe",1,0)*IF($BL$103:$WB$103=BA$116,1,0)*IF($BL$111:$WB$111=BA$115,1,0)*$BL$114:$WB$114*IF($BL$116:$WB$116="Geometric",1,0)*(POWER($BL130:$WB130,$BL$112:$WB$112)+IF($BL130:$WB130=0,0,-1)))
+SUM(
   IF($BL$102:$WB$102="Friend",1,0)*IF($BL$103:$WB$103=BA$116,1,0)*IF($BL$111:$WB$111=BA$115,1,0)*$BL$115:$WB$115*IF($BL$116:$WB$116="Arithmetic",1,0)*$BL130:$WB130*$BL$113:$WB$113)
+SUM(
    IF($BL$102:$WB$102="Foe",1,0)*IF($BL$103:$WB$103=BA$116,1,0)*IF($BL$111:$WB$111=BA$115,1,0)*$BL$114:$WB$114*IF($BL$116:$WB$116="Arithmetic",1,0)*$BL130:$WB130*$BL$112:$WB$112)</f>
        <v>#VALUE!</v>
      </c>
      <c r="BB130" s="301" t="e">
        <f t="array" aca="1" ref="BB130" ca="1">SUM(
   IF($BL$102:$WB$102="Friend",1,0)*IF($BL$103:$WB$103=BB$116,1,0)*IF($BL$111:$WB$111=BB$115,1,0)*$BL$115:$WB$115*IF($BL$116:$WB$116="Geometric",1,0)*(POWER($BL130:$WB130,$BL$113:$WB$113)+IF($BL130:$WB130=0,0,-1)))
+SUM(
    IF($BL$102:$WB$102="Foe",1,0)*IF($BL$103:$WB$103=BB$116,1,0)*IF($BL$111:$WB$111=BB$115,1,0)*$BL$114:$WB$114*IF($BL$116:$WB$116="Geometric",1,0)*(POWER($BL130:$WB130,$BL$112:$WB$112)+IF($BL130:$WB130=0,0,-1)))
+SUM(
   IF($BL$102:$WB$102="Friend",1,0)*IF($BL$103:$WB$103=BB$116,1,0)*IF($BL$111:$WB$111=BB$115,1,0)*$BL$115:$WB$115*IF($BL$116:$WB$116="Arithmetic",1,0)*$BL130:$WB130*$BL$113:$WB$113)
+SUM(
    IF($BL$102:$WB$102="Foe",1,0)*IF($BL$103:$WB$103=BB$116,1,0)*IF($BL$111:$WB$111=BB$115,1,0)*$BL$114:$WB$114*IF($BL$116:$WB$116="Arithmetic",1,0)*$BL130:$WB130*$BL$112:$WB$112)</f>
        <v>#VALUE!</v>
      </c>
      <c r="BC130" s="301" t="e">
        <f t="array" aca="1" ref="BC130" ca="1">SUM(
   IF($BL$102:$WB$102="Friend",1,0)*IF($BL$103:$WB$103=BC$116,1,0)*IF($BL$111:$WB$111=BC$115,1,0)*$BL$115:$WB$115*IF($BL$116:$WB$116="Geometric",1,0)*(POWER($BL130:$WB130,$BL$113:$WB$113)+IF($BL130:$WB130=0,0,-1)))
+SUM(
    IF($BL$102:$WB$102="Foe",1,0)*IF($BL$103:$WB$103=BC$116,1,0)*IF($BL$111:$WB$111=BC$115,1,0)*$BL$114:$WB$114*IF($BL$116:$WB$116="Geometric",1,0)*(POWER($BL130:$WB130,$BL$112:$WB$112)+IF($BL130:$WB130=0,0,-1)))
+SUM(
   IF($BL$102:$WB$102="Friend",1,0)*IF($BL$103:$WB$103=BC$116,1,0)*IF($BL$111:$WB$111=BC$115,1,0)*$BL$115:$WB$115*IF($BL$116:$WB$116="Arithmetic",1,0)*$BL130:$WB130*$BL$113:$WB$113)
+SUM(
    IF($BL$102:$WB$102="Foe",1,0)*IF($BL$103:$WB$103=BC$116,1,0)*IF($BL$111:$WB$111=BC$115,1,0)*$BL$114:$WB$114*IF($BL$116:$WB$116="Arithmetic",1,0)*$BL130:$WB130*$BL$112:$WB$112)</f>
        <v>#VALUE!</v>
      </c>
      <c r="BD130" s="301" t="e">
        <f t="array" aca="1" ref="BD130" ca="1">SUM(
   IF($BL$102:$WB$102="Friend",1,0)*IF($BL$103:$WB$103=BD$116,1,0)*IF($BL$111:$WB$111=BD$115,1,0)*$BL$115:$WB$115*IF($BL$116:$WB$116="Geometric",1,0)*(POWER($BL130:$WB130,$BL$113:$WB$113)+IF($BL130:$WB130=0,0,-1)))
+SUM(
    IF($BL$102:$WB$102="Foe",1,0)*IF($BL$103:$WB$103=BD$116,1,0)*IF($BL$111:$WB$111=BD$115,1,0)*$BL$114:$WB$114*IF($BL$116:$WB$116="Geometric",1,0)*(POWER($BL130:$WB130,$BL$112:$WB$112)+IF($BL130:$WB130=0,0,-1)))
+SUM(
   IF($BL$102:$WB$102="Friend",1,0)*IF($BL$103:$WB$103=BD$116,1,0)*IF($BL$111:$WB$111=BD$115,1,0)*$BL$115:$WB$115*IF($BL$116:$WB$116="Arithmetic",1,0)*$BL130:$WB130*$BL$113:$WB$113)
+SUM(
    IF($BL$102:$WB$102="Foe",1,0)*IF($BL$103:$WB$103=BD$116,1,0)*IF($BL$111:$WB$111=BD$115,1,0)*$BL$114:$WB$114*IF($BL$116:$WB$116="Arithmetic",1,0)*$BL130:$WB130*$BL$112:$WB$112)</f>
        <v>#VALUE!</v>
      </c>
      <c r="BE130" s="301" t="e">
        <f t="array" aca="1" ref="BE130" ca="1">SUM(
   IF($BL$102:$WB$102="Friend",1,0)*IF($BL$103:$WB$103=BE$116,1,0)*IF($BL$111:$WB$111=BE$115,1,0)*$BL$115:$WB$115*IF($BL$116:$WB$116="Geometric",1,0)*(POWER($BL130:$WB130,$BL$113:$WB$113)+IF($BL130:$WB130=0,0,-1)))
+SUM(
    IF($BL$102:$WB$102="Foe",1,0)*IF($BL$103:$WB$103=BE$116,1,0)*IF($BL$111:$WB$111=BE$115,1,0)*$BL$114:$WB$114*IF($BL$116:$WB$116="Geometric",1,0)*(POWER($BL130:$WB130,$BL$112:$WB$112)+IF($BL130:$WB130=0,0,-1)))
+SUM(
   IF($BL$102:$WB$102="Friend",1,0)*IF($BL$103:$WB$103=BE$116,1,0)*IF($BL$111:$WB$111=BE$115,1,0)*$BL$115:$WB$115*IF($BL$116:$WB$116="Arithmetic",1,0)*$BL130:$WB130*$BL$113:$WB$113)
+SUM(
    IF($BL$102:$WB$102="Foe",1,0)*IF($BL$103:$WB$103=BE$116,1,0)*IF($BL$111:$WB$111=BE$115,1,0)*$BL$114:$WB$114*IF($BL$116:$WB$116="Arithmetic",1,0)*$BL130:$WB130*$BL$112:$WB$112)</f>
        <v>#VALUE!</v>
      </c>
      <c r="BF130" s="301" t="e">
        <f t="array" aca="1" ref="BF130" ca="1">SUM(
   IF($BL$102:$WB$102="Friend",1,0)*IF($BL$103:$WB$103=BF$116,1,0)*IF($BL$111:$WB$111=BF$115,1,0)*$BL$115:$WB$115*IF($BL$116:$WB$116="Geometric",1,0)*(POWER($BL130:$WB130,$BL$113:$WB$113)+IF($BL130:$WB130=0,0,-1)))
+SUM(
    IF($BL$102:$WB$102="Foe",1,0)*IF($BL$103:$WB$103=BF$116,1,0)*IF($BL$111:$WB$111=BF$115,1,0)*$BL$114:$WB$114*IF($BL$116:$WB$116="Geometric",1,0)*(POWER($BL130:$WB130,$BL$112:$WB$112)+IF($BL130:$WB130=0,0,-1)))
+SUM(
   IF($BL$102:$WB$102="Friend",1,0)*IF($BL$103:$WB$103=BF$116,1,0)*IF($BL$111:$WB$111=BF$115,1,0)*$BL$115:$WB$115*IF($BL$116:$WB$116="Arithmetic",1,0)*$BL130:$WB130*$BL$113:$WB$113)
+SUM(
    IF($BL$102:$WB$102="Foe",1,0)*IF($BL$103:$WB$103=BF$116,1,0)*IF($BL$111:$WB$111=BF$115,1,0)*$BL$114:$WB$114*IF($BL$116:$WB$116="Arithmetic",1,0)*$BL130:$WB130*$BL$112:$WB$112)</f>
        <v>#VALUE!</v>
      </c>
      <c r="BG130" s="301" t="e">
        <f t="array" aca="1" ref="BG130" ca="1">SUM(
   IF($BL$102:$WB$102="Friend",1,0)*IF($BL$103:$WB$103=BG$116,1,0)*IF($BL$111:$WB$111=BG$115,1,0)*$BL$115:$WB$115*IF($BL$116:$WB$116="Geometric",1,0)*(POWER($BL130:$WB130,$BL$113:$WB$113)+IF($BL130:$WB130=0,0,-1)))
+SUM(
    IF($BL$102:$WB$102="Foe",1,0)*IF($BL$103:$WB$103=BG$116,1,0)*IF($BL$111:$WB$111=BG$115,1,0)*$BL$114:$WB$114*IF($BL$116:$WB$116="Geometric",1,0)*(POWER($BL130:$WB130,$BL$112:$WB$112)+IF($BL130:$WB130=0,0,-1)))
+SUM(
   IF($BL$102:$WB$102="Friend",1,0)*IF($BL$103:$WB$103=BG$116,1,0)*IF($BL$111:$WB$111=BG$115,1,0)*$BL$115:$WB$115*IF($BL$116:$WB$116="Arithmetic",1,0)*$BL130:$WB130*$BL$113:$WB$113)
+SUM(
    IF($BL$102:$WB$102="Foe",1,0)*IF($BL$103:$WB$103=BG$116,1,0)*IF($BL$111:$WB$111=BG$115,1,0)*$BL$114:$WB$114*IF($BL$116:$WB$116="Arithmetic",1,0)*$BL130:$WB130*$BL$112:$WB$112)</f>
        <v>#VALUE!</v>
      </c>
      <c r="BH130" s="301" t="e">
        <f t="array" aca="1" ref="BH130" ca="1">SUM(
   IF($BL$102:$WB$102="Friend",1,0)*IF($BL$103:$WB$103=BH$116,1,0)*IF($BL$111:$WB$111=BH$115,1,0)*$BL$115:$WB$115*IF($BL$116:$WB$116="Geometric",1,0)*(POWER($BL130:$WB130,$BL$113:$WB$113)+IF($BL130:$WB130=0,0,-1)))
+SUM(
    IF($BL$102:$WB$102="Foe",1,0)*IF($BL$103:$WB$103=BH$116,1,0)*IF($BL$111:$WB$111=BH$115,1,0)*$BL$114:$WB$114*IF($BL$116:$WB$116="Geometric",1,0)*(POWER($BL130:$WB130,$BL$112:$WB$112)+IF($BL130:$WB130=0,0,-1)))
+SUM(
   IF($BL$102:$WB$102="Friend",1,0)*IF($BL$103:$WB$103=BH$116,1,0)*IF($BL$111:$WB$111=BH$115,1,0)*$BL$115:$WB$115*IF($BL$116:$WB$116="Arithmetic",1,0)*$BL130:$WB130*$BL$113:$WB$113)
+SUM(
    IF($BL$102:$WB$102="Foe",1,0)*IF($BL$103:$WB$103=BH$116,1,0)*IF($BL$111:$WB$111=BH$115,1,0)*$BL$114:$WB$114*IF($BL$116:$WB$116="Arithmetic",1,0)*$BL130:$WB130*$BL$112:$WB$112)</f>
        <v>#VALUE!</v>
      </c>
      <c r="BK130" s="109"/>
      <c r="BL130" s="301" t="e">
        <f t="shared" ref="BL130:LF130" ca="1" si="141">IF(BL$106="Turn-based",
IF($A130&lt;BL$109,0,IF(MOD($A130,BL$109)&lt;BL$110,1,0)),
1)*MIN(ROUNDUP(MAX(0,RAND()-(1-BL$107)),0),1)*(IF(BL$108&lt;0,1+BL$108,BL$108))</f>
        <v>#VALUE!</v>
      </c>
      <c r="BM130" s="301" t="e">
        <f t="shared" ca="1" si="141"/>
        <v>#VALUE!</v>
      </c>
      <c r="BN130" s="301" t="e">
        <f t="shared" ca="1" si="141"/>
        <v>#VALUE!</v>
      </c>
      <c r="BO130" s="301" t="e">
        <f t="shared" ca="1" si="141"/>
        <v>#VALUE!</v>
      </c>
      <c r="BP130" s="301" t="e">
        <f t="shared" ca="1" si="141"/>
        <v>#VALUE!</v>
      </c>
      <c r="BQ130" s="301" t="e">
        <f t="shared" ca="1" si="141"/>
        <v>#VALUE!</v>
      </c>
      <c r="BR130" s="301" t="e">
        <f t="shared" ca="1" si="141"/>
        <v>#VALUE!</v>
      </c>
      <c r="BS130" s="301" t="e">
        <f t="shared" ca="1" si="141"/>
        <v>#VALUE!</v>
      </c>
      <c r="BT130" s="301" t="e">
        <f t="shared" ca="1" si="141"/>
        <v>#VALUE!</v>
      </c>
      <c r="BU130" s="301" t="e">
        <f t="shared" ca="1" si="141"/>
        <v>#VALUE!</v>
      </c>
      <c r="BV130" s="301" t="e">
        <f t="shared" ca="1" si="141"/>
        <v>#VALUE!</v>
      </c>
      <c r="BW130" s="301" t="e">
        <f t="shared" ca="1" si="141"/>
        <v>#VALUE!</v>
      </c>
      <c r="BX130" s="301" t="e">
        <f t="shared" ca="1" si="141"/>
        <v>#VALUE!</v>
      </c>
      <c r="BY130" s="301" t="e">
        <f t="shared" ca="1" si="141"/>
        <v>#VALUE!</v>
      </c>
      <c r="BZ130" s="301" t="e">
        <f t="shared" ca="1" si="141"/>
        <v>#VALUE!</v>
      </c>
      <c r="CA130" s="301" t="e">
        <f t="shared" ca="1" si="141"/>
        <v>#VALUE!</v>
      </c>
      <c r="CB130" s="301" t="e">
        <f t="shared" ca="1" si="141"/>
        <v>#VALUE!</v>
      </c>
      <c r="CC130" s="301" t="e">
        <f t="shared" ca="1" si="141"/>
        <v>#VALUE!</v>
      </c>
      <c r="CD130" s="301" t="e">
        <f t="shared" ca="1" si="141"/>
        <v>#VALUE!</v>
      </c>
      <c r="CE130" s="301" t="e">
        <f t="shared" ca="1" si="141"/>
        <v>#VALUE!</v>
      </c>
      <c r="CF130" s="301" t="e">
        <f t="shared" ca="1" si="141"/>
        <v>#VALUE!</v>
      </c>
      <c r="CG130" s="301" t="e">
        <f t="shared" ca="1" si="141"/>
        <v>#VALUE!</v>
      </c>
      <c r="CH130" s="301" t="e">
        <f t="shared" ca="1" si="141"/>
        <v>#VALUE!</v>
      </c>
      <c r="CI130" s="301" t="e">
        <f t="shared" ca="1" si="141"/>
        <v>#VALUE!</v>
      </c>
      <c r="CJ130" s="301" t="e">
        <f t="shared" ca="1" si="141"/>
        <v>#VALUE!</v>
      </c>
      <c r="CK130" s="301" t="e">
        <f t="shared" ca="1" si="141"/>
        <v>#VALUE!</v>
      </c>
      <c r="CL130" s="301" t="e">
        <f t="shared" ca="1" si="141"/>
        <v>#VALUE!</v>
      </c>
      <c r="CM130" s="301" t="e">
        <f t="shared" ca="1" si="141"/>
        <v>#VALUE!</v>
      </c>
      <c r="CN130" s="301" t="e">
        <f t="shared" ca="1" si="141"/>
        <v>#VALUE!</v>
      </c>
      <c r="CO130" s="301" t="e">
        <f t="shared" ca="1" si="141"/>
        <v>#VALUE!</v>
      </c>
      <c r="CP130" s="301" t="e">
        <f t="shared" ca="1" si="141"/>
        <v>#VALUE!</v>
      </c>
      <c r="CQ130" s="301" t="e">
        <f t="shared" ca="1" si="141"/>
        <v>#VALUE!</v>
      </c>
      <c r="CR130" s="301" t="e">
        <f t="shared" ca="1" si="141"/>
        <v>#VALUE!</v>
      </c>
      <c r="CS130" s="301" t="e">
        <f t="shared" ca="1" si="141"/>
        <v>#VALUE!</v>
      </c>
      <c r="CT130" s="301" t="e">
        <f t="shared" ca="1" si="141"/>
        <v>#VALUE!</v>
      </c>
      <c r="CU130" s="301" t="e">
        <f t="shared" ca="1" si="141"/>
        <v>#VALUE!</v>
      </c>
      <c r="CV130" s="301" t="e">
        <f t="shared" ca="1" si="141"/>
        <v>#VALUE!</v>
      </c>
      <c r="CW130" s="301" t="e">
        <f t="shared" ca="1" si="141"/>
        <v>#VALUE!</v>
      </c>
      <c r="CX130" s="301" t="e">
        <f t="shared" ca="1" si="141"/>
        <v>#VALUE!</v>
      </c>
      <c r="CY130" s="301" t="e">
        <f t="shared" ca="1" si="141"/>
        <v>#VALUE!</v>
      </c>
      <c r="CZ130" s="301" t="e">
        <f t="shared" ca="1" si="141"/>
        <v>#VALUE!</v>
      </c>
      <c r="DA130" s="301" t="e">
        <f t="shared" ca="1" si="141"/>
        <v>#VALUE!</v>
      </c>
      <c r="DB130" s="301" t="e">
        <f t="shared" ca="1" si="141"/>
        <v>#VALUE!</v>
      </c>
      <c r="DC130" s="301" t="e">
        <f t="shared" ca="1" si="141"/>
        <v>#VALUE!</v>
      </c>
      <c r="DD130" s="301" t="e">
        <f t="shared" ca="1" si="141"/>
        <v>#VALUE!</v>
      </c>
      <c r="DE130" s="301" t="e">
        <f t="shared" ca="1" si="141"/>
        <v>#VALUE!</v>
      </c>
      <c r="DF130" s="301" t="e">
        <f t="shared" ca="1" si="141"/>
        <v>#VALUE!</v>
      </c>
      <c r="DG130" s="301" t="e">
        <f t="shared" ca="1" si="141"/>
        <v>#VALUE!</v>
      </c>
      <c r="DH130" s="301" t="e">
        <f t="shared" ca="1" si="141"/>
        <v>#VALUE!</v>
      </c>
      <c r="DI130" s="301" t="e">
        <f t="shared" ca="1" si="141"/>
        <v>#VALUE!</v>
      </c>
      <c r="DJ130" s="301" t="e">
        <f t="shared" ca="1" si="141"/>
        <v>#VALUE!</v>
      </c>
      <c r="DK130" s="301" t="e">
        <f t="shared" ca="1" si="141"/>
        <v>#VALUE!</v>
      </c>
      <c r="DL130" s="301" t="e">
        <f t="shared" ca="1" si="141"/>
        <v>#VALUE!</v>
      </c>
      <c r="DM130" s="301" t="e">
        <f t="shared" ca="1" si="141"/>
        <v>#VALUE!</v>
      </c>
      <c r="DN130" s="301" t="e">
        <f t="shared" ca="1" si="141"/>
        <v>#VALUE!</v>
      </c>
      <c r="DO130" s="301" t="e">
        <f t="shared" ca="1" si="141"/>
        <v>#VALUE!</v>
      </c>
      <c r="DP130" s="301" t="e">
        <f t="shared" ca="1" si="141"/>
        <v>#VALUE!</v>
      </c>
      <c r="DQ130" s="301" t="e">
        <f t="shared" ca="1" si="141"/>
        <v>#VALUE!</v>
      </c>
      <c r="DR130" s="301" t="e">
        <f t="shared" ca="1" si="141"/>
        <v>#VALUE!</v>
      </c>
      <c r="DS130" s="301" t="e">
        <f t="shared" ca="1" si="141"/>
        <v>#VALUE!</v>
      </c>
      <c r="DT130" s="301" t="e">
        <f t="shared" ca="1" si="141"/>
        <v>#VALUE!</v>
      </c>
      <c r="DU130" s="301" t="e">
        <f t="shared" ca="1" si="141"/>
        <v>#VALUE!</v>
      </c>
      <c r="DV130" s="301" t="e">
        <f t="shared" ca="1" si="141"/>
        <v>#VALUE!</v>
      </c>
      <c r="DW130" s="301" t="e">
        <f t="shared" ca="1" si="141"/>
        <v>#VALUE!</v>
      </c>
      <c r="DX130" s="301" t="e">
        <f t="shared" ca="1" si="141"/>
        <v>#VALUE!</v>
      </c>
      <c r="DY130" s="301" t="e">
        <f t="shared" ca="1" si="141"/>
        <v>#VALUE!</v>
      </c>
      <c r="DZ130" s="301" t="e">
        <f t="shared" ca="1" si="141"/>
        <v>#VALUE!</v>
      </c>
      <c r="EA130" s="301" t="e">
        <f t="shared" ca="1" si="141"/>
        <v>#VALUE!</v>
      </c>
      <c r="EB130" s="301" t="e">
        <f t="shared" ca="1" si="141"/>
        <v>#VALUE!</v>
      </c>
      <c r="EC130" s="301" t="e">
        <f t="shared" ca="1" si="141"/>
        <v>#VALUE!</v>
      </c>
      <c r="ED130" s="301" t="e">
        <f t="shared" ca="1" si="141"/>
        <v>#VALUE!</v>
      </c>
      <c r="EE130" s="301" t="e">
        <f t="shared" ca="1" si="141"/>
        <v>#VALUE!</v>
      </c>
      <c r="EF130" s="301" t="e">
        <f t="shared" ca="1" si="141"/>
        <v>#VALUE!</v>
      </c>
      <c r="EG130" s="301" t="e">
        <f t="shared" ca="1" si="141"/>
        <v>#VALUE!</v>
      </c>
      <c r="EH130" s="301" t="e">
        <f t="shared" ca="1" si="141"/>
        <v>#VALUE!</v>
      </c>
      <c r="EI130" s="301" t="e">
        <f t="shared" ca="1" si="141"/>
        <v>#VALUE!</v>
      </c>
      <c r="EJ130" s="301" t="e">
        <f t="shared" ca="1" si="141"/>
        <v>#VALUE!</v>
      </c>
      <c r="EK130" s="301" t="e">
        <f t="shared" ca="1" si="141"/>
        <v>#VALUE!</v>
      </c>
      <c r="EL130" s="301" t="e">
        <f t="shared" ca="1" si="141"/>
        <v>#VALUE!</v>
      </c>
      <c r="EM130" s="301" t="e">
        <f t="shared" ca="1" si="141"/>
        <v>#VALUE!</v>
      </c>
      <c r="EN130" s="301" t="e">
        <f t="shared" ca="1" si="141"/>
        <v>#VALUE!</v>
      </c>
      <c r="EO130" s="301" t="e">
        <f t="shared" ca="1" si="141"/>
        <v>#VALUE!</v>
      </c>
      <c r="EP130" s="301" t="e">
        <f t="shared" ca="1" si="141"/>
        <v>#VALUE!</v>
      </c>
      <c r="EQ130" s="301" t="e">
        <f t="shared" ca="1" si="141"/>
        <v>#VALUE!</v>
      </c>
      <c r="ER130" s="301" t="e">
        <f t="shared" ca="1" si="141"/>
        <v>#VALUE!</v>
      </c>
      <c r="ES130" s="301" t="e">
        <f t="shared" ca="1" si="141"/>
        <v>#VALUE!</v>
      </c>
      <c r="ET130" s="301" t="e">
        <f t="shared" ca="1" si="141"/>
        <v>#VALUE!</v>
      </c>
      <c r="EU130" s="301" t="e">
        <f t="shared" ca="1" si="141"/>
        <v>#VALUE!</v>
      </c>
      <c r="EV130" s="301" t="e">
        <f t="shared" ca="1" si="141"/>
        <v>#VALUE!</v>
      </c>
      <c r="EW130" s="301" t="e">
        <f t="shared" ca="1" si="141"/>
        <v>#VALUE!</v>
      </c>
      <c r="EX130" s="301" t="e">
        <f t="shared" ca="1" si="141"/>
        <v>#VALUE!</v>
      </c>
      <c r="EY130" s="301" t="e">
        <f t="shared" ca="1" si="141"/>
        <v>#VALUE!</v>
      </c>
      <c r="EZ130" s="301" t="e">
        <f t="shared" ca="1" si="141"/>
        <v>#VALUE!</v>
      </c>
      <c r="FA130" s="301" t="e">
        <f t="shared" ca="1" si="141"/>
        <v>#VALUE!</v>
      </c>
      <c r="FB130" s="301" t="e">
        <f t="shared" ca="1" si="141"/>
        <v>#VALUE!</v>
      </c>
      <c r="FC130" s="301" t="e">
        <f t="shared" ca="1" si="141"/>
        <v>#VALUE!</v>
      </c>
      <c r="FD130" s="301" t="e">
        <f t="shared" ca="1" si="141"/>
        <v>#VALUE!</v>
      </c>
      <c r="FE130" s="301" t="e">
        <f t="shared" ca="1" si="141"/>
        <v>#VALUE!</v>
      </c>
      <c r="FF130" s="301" t="e">
        <f t="shared" ca="1" si="141"/>
        <v>#VALUE!</v>
      </c>
      <c r="FG130" s="301" t="e">
        <f t="shared" ca="1" si="141"/>
        <v>#VALUE!</v>
      </c>
      <c r="FH130" s="301" t="e">
        <f t="shared" ca="1" si="141"/>
        <v>#VALUE!</v>
      </c>
      <c r="FI130" s="301" t="e">
        <f t="shared" ca="1" si="141"/>
        <v>#VALUE!</v>
      </c>
      <c r="FJ130" s="301" t="e">
        <f t="shared" ca="1" si="141"/>
        <v>#VALUE!</v>
      </c>
      <c r="FK130" s="301" t="e">
        <f t="shared" ca="1" si="141"/>
        <v>#VALUE!</v>
      </c>
      <c r="FL130" s="301" t="e">
        <f t="shared" ca="1" si="141"/>
        <v>#VALUE!</v>
      </c>
      <c r="FM130" s="301" t="e">
        <f t="shared" ca="1" si="141"/>
        <v>#VALUE!</v>
      </c>
      <c r="FN130" s="301" t="e">
        <f t="shared" ca="1" si="141"/>
        <v>#VALUE!</v>
      </c>
      <c r="FO130" s="301" t="e">
        <f t="shared" ca="1" si="141"/>
        <v>#VALUE!</v>
      </c>
      <c r="FP130" s="301" t="e">
        <f t="shared" ca="1" si="141"/>
        <v>#VALUE!</v>
      </c>
      <c r="FQ130" s="301" t="e">
        <f t="shared" ca="1" si="141"/>
        <v>#VALUE!</v>
      </c>
      <c r="FR130" s="301" t="e">
        <f t="shared" ca="1" si="141"/>
        <v>#VALUE!</v>
      </c>
      <c r="FS130" s="301" t="e">
        <f t="shared" ca="1" si="141"/>
        <v>#VALUE!</v>
      </c>
      <c r="FT130" s="301" t="e">
        <f t="shared" ca="1" si="141"/>
        <v>#VALUE!</v>
      </c>
      <c r="FU130" s="301" t="e">
        <f t="shared" ca="1" si="141"/>
        <v>#VALUE!</v>
      </c>
      <c r="FV130" s="301" t="e">
        <f t="shared" ca="1" si="141"/>
        <v>#VALUE!</v>
      </c>
      <c r="FW130" s="301" t="e">
        <f t="shared" ca="1" si="141"/>
        <v>#VALUE!</v>
      </c>
      <c r="FX130" s="301" t="e">
        <f t="shared" ca="1" si="141"/>
        <v>#VALUE!</v>
      </c>
      <c r="FY130" s="301" t="e">
        <f t="shared" ca="1" si="141"/>
        <v>#VALUE!</v>
      </c>
      <c r="FZ130" s="301" t="e">
        <f t="shared" ca="1" si="141"/>
        <v>#VALUE!</v>
      </c>
      <c r="GA130" s="301" t="e">
        <f t="shared" ca="1" si="141"/>
        <v>#VALUE!</v>
      </c>
      <c r="GB130" s="301" t="e">
        <f t="shared" ca="1" si="141"/>
        <v>#VALUE!</v>
      </c>
      <c r="GC130" s="301" t="e">
        <f t="shared" ca="1" si="141"/>
        <v>#VALUE!</v>
      </c>
      <c r="GD130" s="301" t="e">
        <f t="shared" ca="1" si="141"/>
        <v>#VALUE!</v>
      </c>
      <c r="GE130" s="301" t="e">
        <f t="shared" ca="1" si="141"/>
        <v>#VALUE!</v>
      </c>
      <c r="GF130" s="301" t="e">
        <f t="shared" ca="1" si="141"/>
        <v>#VALUE!</v>
      </c>
      <c r="GG130" s="301" t="e">
        <f t="shared" ca="1" si="141"/>
        <v>#VALUE!</v>
      </c>
      <c r="GH130" s="301" t="e">
        <f t="shared" ca="1" si="141"/>
        <v>#VALUE!</v>
      </c>
      <c r="GI130" s="301" t="e">
        <f t="shared" ca="1" si="141"/>
        <v>#VALUE!</v>
      </c>
      <c r="GJ130" s="301" t="e">
        <f t="shared" ca="1" si="141"/>
        <v>#VALUE!</v>
      </c>
      <c r="GK130" s="301" t="e">
        <f t="shared" ca="1" si="141"/>
        <v>#VALUE!</v>
      </c>
      <c r="GL130" s="301" t="e">
        <f t="shared" ca="1" si="141"/>
        <v>#VALUE!</v>
      </c>
      <c r="GM130" s="301" t="e">
        <f t="shared" ca="1" si="141"/>
        <v>#VALUE!</v>
      </c>
      <c r="GN130" s="301" t="e">
        <f t="shared" ca="1" si="141"/>
        <v>#VALUE!</v>
      </c>
      <c r="GO130" s="301" t="e">
        <f t="shared" ca="1" si="141"/>
        <v>#VALUE!</v>
      </c>
      <c r="GP130" s="301" t="e">
        <f t="shared" ca="1" si="141"/>
        <v>#VALUE!</v>
      </c>
      <c r="GQ130" s="301" t="e">
        <f t="shared" ca="1" si="141"/>
        <v>#VALUE!</v>
      </c>
      <c r="GR130" s="301" t="e">
        <f t="shared" ca="1" si="141"/>
        <v>#VALUE!</v>
      </c>
      <c r="GS130" s="301" t="e">
        <f t="shared" ca="1" si="141"/>
        <v>#VALUE!</v>
      </c>
      <c r="GT130" s="301" t="e">
        <f t="shared" ca="1" si="141"/>
        <v>#VALUE!</v>
      </c>
      <c r="GU130" s="301" t="e">
        <f t="shared" ca="1" si="141"/>
        <v>#VALUE!</v>
      </c>
      <c r="GV130" s="301" t="e">
        <f t="shared" ca="1" si="141"/>
        <v>#VALUE!</v>
      </c>
      <c r="GW130" s="301" t="e">
        <f t="shared" ca="1" si="141"/>
        <v>#VALUE!</v>
      </c>
      <c r="GX130" s="301" t="e">
        <f t="shared" ca="1" si="141"/>
        <v>#VALUE!</v>
      </c>
      <c r="GY130" s="301" t="e">
        <f t="shared" ca="1" si="141"/>
        <v>#VALUE!</v>
      </c>
      <c r="GZ130" s="301" t="e">
        <f t="shared" ca="1" si="141"/>
        <v>#VALUE!</v>
      </c>
      <c r="HA130" s="301" t="e">
        <f t="shared" ca="1" si="141"/>
        <v>#VALUE!</v>
      </c>
      <c r="HB130" s="301" t="e">
        <f t="shared" ca="1" si="141"/>
        <v>#VALUE!</v>
      </c>
      <c r="HC130" s="301" t="e">
        <f t="shared" ca="1" si="141"/>
        <v>#VALUE!</v>
      </c>
      <c r="HD130" s="301" t="e">
        <f t="shared" ca="1" si="141"/>
        <v>#VALUE!</v>
      </c>
      <c r="HE130" s="301" t="e">
        <f t="shared" ca="1" si="141"/>
        <v>#VALUE!</v>
      </c>
      <c r="HF130" s="301" t="e">
        <f t="shared" ca="1" si="141"/>
        <v>#VALUE!</v>
      </c>
      <c r="HG130" s="301" t="e">
        <f t="shared" ca="1" si="141"/>
        <v>#VALUE!</v>
      </c>
      <c r="HH130" s="301" t="e">
        <f t="shared" ca="1" si="141"/>
        <v>#VALUE!</v>
      </c>
      <c r="HI130" s="301" t="e">
        <f t="shared" ca="1" si="141"/>
        <v>#VALUE!</v>
      </c>
      <c r="HJ130" s="301" t="e">
        <f t="shared" ca="1" si="141"/>
        <v>#VALUE!</v>
      </c>
      <c r="HK130" s="301" t="e">
        <f t="shared" ca="1" si="141"/>
        <v>#VALUE!</v>
      </c>
      <c r="HL130" s="301" t="e">
        <f t="shared" ca="1" si="141"/>
        <v>#VALUE!</v>
      </c>
      <c r="HM130" s="301" t="e">
        <f t="shared" ca="1" si="141"/>
        <v>#VALUE!</v>
      </c>
      <c r="HN130" s="301" t="e">
        <f t="shared" ca="1" si="141"/>
        <v>#VALUE!</v>
      </c>
      <c r="HO130" s="301" t="e">
        <f t="shared" ca="1" si="141"/>
        <v>#VALUE!</v>
      </c>
      <c r="HP130" s="301" t="e">
        <f t="shared" ca="1" si="141"/>
        <v>#VALUE!</v>
      </c>
      <c r="HQ130" s="301" t="e">
        <f t="shared" ca="1" si="141"/>
        <v>#VALUE!</v>
      </c>
      <c r="HR130" s="301" t="e">
        <f t="shared" ca="1" si="141"/>
        <v>#VALUE!</v>
      </c>
      <c r="HS130" s="301" t="e">
        <f t="shared" ca="1" si="141"/>
        <v>#VALUE!</v>
      </c>
      <c r="HT130" s="301" t="e">
        <f t="shared" ca="1" si="141"/>
        <v>#VALUE!</v>
      </c>
      <c r="HU130" s="301" t="e">
        <f t="shared" ca="1" si="141"/>
        <v>#VALUE!</v>
      </c>
      <c r="HV130" s="301" t="e">
        <f t="shared" ca="1" si="141"/>
        <v>#VALUE!</v>
      </c>
      <c r="HW130" s="301" t="e">
        <f t="shared" ca="1" si="141"/>
        <v>#VALUE!</v>
      </c>
      <c r="HX130" s="301" t="e">
        <f t="shared" ca="1" si="141"/>
        <v>#VALUE!</v>
      </c>
      <c r="HY130" s="301" t="e">
        <f t="shared" ca="1" si="141"/>
        <v>#VALUE!</v>
      </c>
      <c r="HZ130" s="301" t="e">
        <f t="shared" ca="1" si="141"/>
        <v>#VALUE!</v>
      </c>
      <c r="IA130" s="301" t="e">
        <f t="shared" ca="1" si="141"/>
        <v>#VALUE!</v>
      </c>
      <c r="IB130" s="301" t="e">
        <f t="shared" ca="1" si="141"/>
        <v>#VALUE!</v>
      </c>
      <c r="IC130" s="301" t="e">
        <f t="shared" ca="1" si="141"/>
        <v>#VALUE!</v>
      </c>
      <c r="ID130" s="301" t="e">
        <f t="shared" ca="1" si="141"/>
        <v>#VALUE!</v>
      </c>
      <c r="IE130" s="301" t="e">
        <f t="shared" ca="1" si="141"/>
        <v>#VALUE!</v>
      </c>
      <c r="IF130" s="301" t="e">
        <f t="shared" ca="1" si="141"/>
        <v>#VALUE!</v>
      </c>
      <c r="IG130" s="301" t="e">
        <f t="shared" ca="1" si="141"/>
        <v>#VALUE!</v>
      </c>
      <c r="IH130" s="301" t="e">
        <f t="shared" ca="1" si="141"/>
        <v>#VALUE!</v>
      </c>
      <c r="II130" s="301" t="e">
        <f t="shared" ca="1" si="141"/>
        <v>#VALUE!</v>
      </c>
      <c r="IJ130" s="301" t="e">
        <f t="shared" ca="1" si="141"/>
        <v>#VALUE!</v>
      </c>
      <c r="IK130" s="301" t="e">
        <f t="shared" ca="1" si="141"/>
        <v>#VALUE!</v>
      </c>
      <c r="IL130" s="301" t="e">
        <f t="shared" ca="1" si="141"/>
        <v>#VALUE!</v>
      </c>
      <c r="IM130" s="301" t="e">
        <f t="shared" ca="1" si="141"/>
        <v>#VALUE!</v>
      </c>
      <c r="IN130" s="301" t="e">
        <f t="shared" ca="1" si="141"/>
        <v>#VALUE!</v>
      </c>
      <c r="IO130" s="301" t="e">
        <f t="shared" ca="1" si="141"/>
        <v>#VALUE!</v>
      </c>
      <c r="IP130" s="301" t="e">
        <f t="shared" ca="1" si="141"/>
        <v>#VALUE!</v>
      </c>
      <c r="IQ130" s="301" t="e">
        <f t="shared" ca="1" si="141"/>
        <v>#VALUE!</v>
      </c>
      <c r="IR130" s="301" t="e">
        <f t="shared" ca="1" si="141"/>
        <v>#VALUE!</v>
      </c>
      <c r="IS130" s="301" t="e">
        <f t="shared" ca="1" si="141"/>
        <v>#VALUE!</v>
      </c>
      <c r="IT130" s="301" t="e">
        <f t="shared" ca="1" si="141"/>
        <v>#VALUE!</v>
      </c>
      <c r="IU130" s="301" t="e">
        <f t="shared" ca="1" si="141"/>
        <v>#VALUE!</v>
      </c>
      <c r="IV130" s="301" t="e">
        <f t="shared" ca="1" si="141"/>
        <v>#VALUE!</v>
      </c>
      <c r="IW130" s="301" t="e">
        <f t="shared" ca="1" si="141"/>
        <v>#VALUE!</v>
      </c>
      <c r="IX130" s="301" t="e">
        <f t="shared" ca="1" si="141"/>
        <v>#VALUE!</v>
      </c>
      <c r="IY130" s="301" t="e">
        <f t="shared" ca="1" si="141"/>
        <v>#VALUE!</v>
      </c>
      <c r="IZ130" s="301" t="e">
        <f t="shared" ca="1" si="141"/>
        <v>#VALUE!</v>
      </c>
      <c r="JA130" s="301" t="e">
        <f t="shared" ca="1" si="141"/>
        <v>#VALUE!</v>
      </c>
      <c r="JB130" s="301" t="e">
        <f t="shared" ca="1" si="141"/>
        <v>#VALUE!</v>
      </c>
      <c r="JC130" s="301" t="e">
        <f t="shared" ca="1" si="141"/>
        <v>#VALUE!</v>
      </c>
      <c r="JD130" s="301" t="e">
        <f t="shared" ca="1" si="141"/>
        <v>#VALUE!</v>
      </c>
      <c r="JE130" s="301" t="e">
        <f t="shared" ca="1" si="141"/>
        <v>#VALUE!</v>
      </c>
      <c r="JF130" s="301" t="e">
        <f t="shared" ca="1" si="141"/>
        <v>#VALUE!</v>
      </c>
      <c r="JG130" s="301" t="e">
        <f t="shared" ca="1" si="141"/>
        <v>#VALUE!</v>
      </c>
      <c r="JH130" s="301" t="e">
        <f t="shared" ca="1" si="141"/>
        <v>#VALUE!</v>
      </c>
      <c r="JI130" s="301" t="e">
        <f t="shared" ca="1" si="141"/>
        <v>#VALUE!</v>
      </c>
      <c r="JJ130" s="301" t="e">
        <f t="shared" ca="1" si="141"/>
        <v>#VALUE!</v>
      </c>
      <c r="JK130" s="301" t="e">
        <f t="shared" ca="1" si="141"/>
        <v>#VALUE!</v>
      </c>
      <c r="JL130" s="301" t="e">
        <f t="shared" ca="1" si="141"/>
        <v>#VALUE!</v>
      </c>
      <c r="JM130" s="301" t="e">
        <f t="shared" ca="1" si="141"/>
        <v>#VALUE!</v>
      </c>
      <c r="JN130" s="301" t="e">
        <f t="shared" ca="1" si="141"/>
        <v>#VALUE!</v>
      </c>
      <c r="JO130" s="301" t="e">
        <f t="shared" ca="1" si="141"/>
        <v>#VALUE!</v>
      </c>
      <c r="JP130" s="301" t="e">
        <f t="shared" ca="1" si="141"/>
        <v>#VALUE!</v>
      </c>
      <c r="JQ130" s="301" t="e">
        <f t="shared" ca="1" si="141"/>
        <v>#VALUE!</v>
      </c>
      <c r="JR130" s="301" t="e">
        <f t="shared" ca="1" si="141"/>
        <v>#VALUE!</v>
      </c>
      <c r="JS130" s="301" t="e">
        <f t="shared" ca="1" si="141"/>
        <v>#VALUE!</v>
      </c>
      <c r="JT130" s="301" t="e">
        <f t="shared" ca="1" si="141"/>
        <v>#VALUE!</v>
      </c>
      <c r="JU130" s="301" t="e">
        <f t="shared" ca="1" si="141"/>
        <v>#VALUE!</v>
      </c>
      <c r="JV130" s="301" t="e">
        <f t="shared" ca="1" si="141"/>
        <v>#VALUE!</v>
      </c>
      <c r="JW130" s="301" t="e">
        <f t="shared" ca="1" si="141"/>
        <v>#VALUE!</v>
      </c>
      <c r="JX130" s="301" t="e">
        <f t="shared" ca="1" si="141"/>
        <v>#VALUE!</v>
      </c>
      <c r="JY130" s="301" t="e">
        <f t="shared" ca="1" si="141"/>
        <v>#VALUE!</v>
      </c>
      <c r="JZ130" s="301" t="e">
        <f t="shared" ca="1" si="141"/>
        <v>#VALUE!</v>
      </c>
      <c r="KA130" s="301" t="e">
        <f t="shared" ca="1" si="141"/>
        <v>#VALUE!</v>
      </c>
      <c r="KB130" s="301" t="e">
        <f t="shared" ca="1" si="141"/>
        <v>#VALUE!</v>
      </c>
      <c r="KC130" s="301" t="e">
        <f t="shared" ca="1" si="141"/>
        <v>#VALUE!</v>
      </c>
      <c r="KD130" s="301" t="e">
        <f t="shared" ca="1" si="141"/>
        <v>#VALUE!</v>
      </c>
      <c r="KE130" s="301" t="e">
        <f t="shared" ca="1" si="141"/>
        <v>#VALUE!</v>
      </c>
      <c r="KF130" s="301" t="e">
        <f t="shared" ca="1" si="141"/>
        <v>#VALUE!</v>
      </c>
      <c r="KG130" s="301" t="e">
        <f t="shared" ca="1" si="141"/>
        <v>#VALUE!</v>
      </c>
      <c r="KH130" s="301" t="e">
        <f t="shared" ca="1" si="141"/>
        <v>#VALUE!</v>
      </c>
      <c r="KI130" s="301" t="e">
        <f t="shared" ca="1" si="141"/>
        <v>#VALUE!</v>
      </c>
      <c r="KJ130" s="301" t="e">
        <f t="shared" ca="1" si="141"/>
        <v>#VALUE!</v>
      </c>
      <c r="KK130" s="301" t="e">
        <f t="shared" ca="1" si="141"/>
        <v>#VALUE!</v>
      </c>
      <c r="KL130" s="301" t="e">
        <f t="shared" ca="1" si="141"/>
        <v>#VALUE!</v>
      </c>
      <c r="KM130" s="301" t="e">
        <f t="shared" ca="1" si="141"/>
        <v>#VALUE!</v>
      </c>
      <c r="KN130" s="301" t="e">
        <f t="shared" ca="1" si="141"/>
        <v>#VALUE!</v>
      </c>
      <c r="KO130" s="301" t="e">
        <f t="shared" ca="1" si="141"/>
        <v>#VALUE!</v>
      </c>
      <c r="KP130" s="301" t="e">
        <f t="shared" ca="1" si="141"/>
        <v>#VALUE!</v>
      </c>
      <c r="KQ130" s="301" t="e">
        <f t="shared" ca="1" si="141"/>
        <v>#VALUE!</v>
      </c>
      <c r="KR130" s="301" t="e">
        <f t="shared" ca="1" si="141"/>
        <v>#VALUE!</v>
      </c>
      <c r="KS130" s="301" t="e">
        <f t="shared" ca="1" si="141"/>
        <v>#VALUE!</v>
      </c>
      <c r="KT130" s="301" t="e">
        <f t="shared" ca="1" si="141"/>
        <v>#VALUE!</v>
      </c>
      <c r="KU130" s="301" t="e">
        <f t="shared" ca="1" si="141"/>
        <v>#VALUE!</v>
      </c>
      <c r="KV130" s="301" t="e">
        <f t="shared" ca="1" si="141"/>
        <v>#VALUE!</v>
      </c>
      <c r="KW130" s="301" t="e">
        <f t="shared" ca="1" si="141"/>
        <v>#VALUE!</v>
      </c>
      <c r="KX130" s="301" t="e">
        <f t="shared" ca="1" si="141"/>
        <v>#VALUE!</v>
      </c>
      <c r="KY130" s="301" t="e">
        <f t="shared" ca="1" si="141"/>
        <v>#VALUE!</v>
      </c>
      <c r="KZ130" s="301" t="e">
        <f t="shared" ca="1" si="141"/>
        <v>#VALUE!</v>
      </c>
      <c r="LA130" s="301" t="e">
        <f t="shared" ca="1" si="141"/>
        <v>#VALUE!</v>
      </c>
      <c r="LB130" s="301" t="e">
        <f t="shared" ca="1" si="141"/>
        <v>#VALUE!</v>
      </c>
      <c r="LC130" s="301" t="e">
        <f t="shared" ca="1" si="141"/>
        <v>#VALUE!</v>
      </c>
      <c r="LD130" s="301" t="e">
        <f t="shared" ca="1" si="141"/>
        <v>#VALUE!</v>
      </c>
      <c r="LE130" s="301" t="e">
        <f t="shared" ca="1" si="141"/>
        <v>#VALUE!</v>
      </c>
      <c r="LF130" s="301" t="e">
        <f t="shared" ca="1" si="141"/>
        <v>#VALUE!</v>
      </c>
      <c r="LG130" s="301" t="e">
        <f t="shared" ref="LG130:VA130" ca="1" si="142">IF(LG$106="Turn-based",
IF($A130&lt;LG$109,0,IF(MOD($A130,LG$109)&lt;LG$110,1,0)),
1)*MIN(ROUNDUP(MAX(0,RAND()-(1-LG$107)),0),1)*(IF(LG$108&lt;0,1+LG$108,LG$108))</f>
        <v>#VALUE!</v>
      </c>
      <c r="LH130" s="301" t="e">
        <f t="shared" ca="1" si="142"/>
        <v>#VALUE!</v>
      </c>
      <c r="LI130" s="301" t="e">
        <f t="shared" ca="1" si="142"/>
        <v>#VALUE!</v>
      </c>
      <c r="LJ130" s="301" t="e">
        <f t="shared" ca="1" si="142"/>
        <v>#VALUE!</v>
      </c>
      <c r="LK130" s="301" t="e">
        <f t="shared" ca="1" si="142"/>
        <v>#VALUE!</v>
      </c>
      <c r="LL130" s="301" t="e">
        <f t="shared" ca="1" si="142"/>
        <v>#VALUE!</v>
      </c>
      <c r="LM130" s="301" t="e">
        <f t="shared" ca="1" si="142"/>
        <v>#VALUE!</v>
      </c>
      <c r="LN130" s="301" t="e">
        <f t="shared" ca="1" si="142"/>
        <v>#VALUE!</v>
      </c>
      <c r="LO130" s="301" t="e">
        <f t="shared" ca="1" si="142"/>
        <v>#VALUE!</v>
      </c>
      <c r="LP130" s="301" t="e">
        <f t="shared" ca="1" si="142"/>
        <v>#VALUE!</v>
      </c>
      <c r="LQ130" s="301" t="e">
        <f t="shared" ca="1" si="142"/>
        <v>#VALUE!</v>
      </c>
      <c r="LR130" s="301" t="e">
        <f t="shared" ca="1" si="142"/>
        <v>#VALUE!</v>
      </c>
      <c r="LS130" s="301" t="e">
        <f t="shared" ca="1" si="142"/>
        <v>#VALUE!</v>
      </c>
      <c r="LT130" s="301" t="e">
        <f t="shared" ca="1" si="142"/>
        <v>#VALUE!</v>
      </c>
      <c r="LU130" s="301" t="e">
        <f t="shared" ca="1" si="142"/>
        <v>#VALUE!</v>
      </c>
      <c r="LV130" s="301" t="e">
        <f t="shared" ca="1" si="142"/>
        <v>#VALUE!</v>
      </c>
      <c r="LW130" s="301" t="e">
        <f t="shared" ca="1" si="142"/>
        <v>#VALUE!</v>
      </c>
      <c r="LX130" s="301" t="e">
        <f t="shared" ca="1" si="142"/>
        <v>#VALUE!</v>
      </c>
      <c r="LY130" s="301" t="e">
        <f t="shared" ca="1" si="142"/>
        <v>#VALUE!</v>
      </c>
      <c r="LZ130" s="301" t="e">
        <f t="shared" ca="1" si="142"/>
        <v>#VALUE!</v>
      </c>
      <c r="MA130" s="301" t="e">
        <f t="shared" ca="1" si="142"/>
        <v>#VALUE!</v>
      </c>
      <c r="MB130" s="301" t="e">
        <f t="shared" ca="1" si="142"/>
        <v>#VALUE!</v>
      </c>
      <c r="MC130" s="301" t="e">
        <f t="shared" ca="1" si="142"/>
        <v>#VALUE!</v>
      </c>
      <c r="MD130" s="301" t="e">
        <f t="shared" ca="1" si="142"/>
        <v>#VALUE!</v>
      </c>
      <c r="ME130" s="301" t="e">
        <f t="shared" ca="1" si="142"/>
        <v>#VALUE!</v>
      </c>
      <c r="MF130" s="301" t="e">
        <f t="shared" ca="1" si="142"/>
        <v>#VALUE!</v>
      </c>
      <c r="MG130" s="301" t="e">
        <f t="shared" ca="1" si="142"/>
        <v>#VALUE!</v>
      </c>
      <c r="MH130" s="301" t="e">
        <f t="shared" ca="1" si="142"/>
        <v>#VALUE!</v>
      </c>
      <c r="MI130" s="301" t="e">
        <f t="shared" ca="1" si="142"/>
        <v>#VALUE!</v>
      </c>
      <c r="MJ130" s="301" t="e">
        <f t="shared" ca="1" si="142"/>
        <v>#VALUE!</v>
      </c>
      <c r="MK130" s="301" t="e">
        <f t="shared" ca="1" si="142"/>
        <v>#VALUE!</v>
      </c>
      <c r="ML130" s="301" t="e">
        <f t="shared" ca="1" si="142"/>
        <v>#VALUE!</v>
      </c>
      <c r="MM130" s="301" t="e">
        <f t="shared" ca="1" si="142"/>
        <v>#VALUE!</v>
      </c>
      <c r="MN130" s="301" t="e">
        <f t="shared" ca="1" si="142"/>
        <v>#VALUE!</v>
      </c>
      <c r="MO130" s="301" t="e">
        <f t="shared" ca="1" si="142"/>
        <v>#VALUE!</v>
      </c>
      <c r="MP130" s="301" t="e">
        <f t="shared" ca="1" si="142"/>
        <v>#VALUE!</v>
      </c>
      <c r="MQ130" s="301" t="e">
        <f t="shared" ca="1" si="142"/>
        <v>#VALUE!</v>
      </c>
      <c r="MR130" s="301" t="e">
        <f t="shared" ca="1" si="142"/>
        <v>#VALUE!</v>
      </c>
      <c r="MS130" s="301" t="e">
        <f t="shared" ca="1" si="142"/>
        <v>#VALUE!</v>
      </c>
      <c r="MT130" s="301" t="e">
        <f t="shared" ca="1" si="142"/>
        <v>#VALUE!</v>
      </c>
      <c r="MU130" s="301" t="e">
        <f t="shared" ca="1" si="142"/>
        <v>#VALUE!</v>
      </c>
      <c r="MV130" s="301" t="e">
        <f t="shared" ca="1" si="142"/>
        <v>#VALUE!</v>
      </c>
      <c r="MW130" s="301" t="e">
        <f t="shared" ca="1" si="142"/>
        <v>#VALUE!</v>
      </c>
      <c r="MX130" s="301" t="e">
        <f t="shared" ca="1" si="142"/>
        <v>#VALUE!</v>
      </c>
      <c r="MY130" s="301" t="e">
        <f t="shared" ca="1" si="142"/>
        <v>#VALUE!</v>
      </c>
      <c r="MZ130" s="301" t="e">
        <f t="shared" ca="1" si="142"/>
        <v>#VALUE!</v>
      </c>
      <c r="NA130" s="301" t="e">
        <f t="shared" ca="1" si="142"/>
        <v>#VALUE!</v>
      </c>
      <c r="NB130" s="301" t="e">
        <f t="shared" ca="1" si="142"/>
        <v>#VALUE!</v>
      </c>
      <c r="NC130" s="301" t="e">
        <f t="shared" ca="1" si="142"/>
        <v>#VALUE!</v>
      </c>
      <c r="ND130" s="301" t="e">
        <f t="shared" ca="1" si="142"/>
        <v>#VALUE!</v>
      </c>
      <c r="NE130" s="301" t="e">
        <f t="shared" ca="1" si="142"/>
        <v>#VALUE!</v>
      </c>
      <c r="NF130" s="301" t="e">
        <f t="shared" ca="1" si="142"/>
        <v>#VALUE!</v>
      </c>
      <c r="NG130" s="301" t="e">
        <f t="shared" ca="1" si="142"/>
        <v>#VALUE!</v>
      </c>
      <c r="NH130" s="301" t="e">
        <f t="shared" ca="1" si="142"/>
        <v>#VALUE!</v>
      </c>
      <c r="NI130" s="301" t="e">
        <f t="shared" ca="1" si="142"/>
        <v>#VALUE!</v>
      </c>
      <c r="NJ130" s="301" t="e">
        <f t="shared" ca="1" si="142"/>
        <v>#VALUE!</v>
      </c>
      <c r="NK130" s="301" t="e">
        <f t="shared" ca="1" si="142"/>
        <v>#VALUE!</v>
      </c>
      <c r="NL130" s="301" t="e">
        <f t="shared" ca="1" si="142"/>
        <v>#VALUE!</v>
      </c>
      <c r="NM130" s="301" t="e">
        <f t="shared" ca="1" si="142"/>
        <v>#VALUE!</v>
      </c>
      <c r="NN130" s="301" t="e">
        <f t="shared" ca="1" si="142"/>
        <v>#VALUE!</v>
      </c>
      <c r="NO130" s="301" t="e">
        <f t="shared" ca="1" si="142"/>
        <v>#VALUE!</v>
      </c>
      <c r="NP130" s="301" t="e">
        <f t="shared" ca="1" si="142"/>
        <v>#VALUE!</v>
      </c>
      <c r="NQ130" s="301" t="e">
        <f t="shared" ca="1" si="142"/>
        <v>#VALUE!</v>
      </c>
      <c r="NR130" s="301" t="e">
        <f t="shared" ca="1" si="142"/>
        <v>#VALUE!</v>
      </c>
      <c r="NS130" s="301" t="e">
        <f t="shared" ca="1" si="142"/>
        <v>#VALUE!</v>
      </c>
      <c r="NT130" s="301" t="e">
        <f t="shared" ca="1" si="142"/>
        <v>#VALUE!</v>
      </c>
      <c r="NU130" s="301" t="e">
        <f t="shared" ca="1" si="142"/>
        <v>#VALUE!</v>
      </c>
      <c r="NV130" s="301" t="e">
        <f t="shared" ca="1" si="142"/>
        <v>#VALUE!</v>
      </c>
      <c r="NW130" s="301" t="e">
        <f t="shared" ca="1" si="142"/>
        <v>#VALUE!</v>
      </c>
      <c r="NX130" s="301" t="e">
        <f t="shared" ca="1" si="142"/>
        <v>#VALUE!</v>
      </c>
      <c r="NY130" s="301" t="e">
        <f t="shared" ca="1" si="142"/>
        <v>#VALUE!</v>
      </c>
      <c r="NZ130" s="301" t="e">
        <f t="shared" ca="1" si="142"/>
        <v>#VALUE!</v>
      </c>
      <c r="OA130" s="301" t="e">
        <f t="shared" ca="1" si="142"/>
        <v>#VALUE!</v>
      </c>
      <c r="OB130" s="301" t="e">
        <f t="shared" ca="1" si="142"/>
        <v>#VALUE!</v>
      </c>
      <c r="OC130" s="301" t="e">
        <f t="shared" ca="1" si="142"/>
        <v>#VALUE!</v>
      </c>
      <c r="OD130" s="301" t="e">
        <f t="shared" ca="1" si="142"/>
        <v>#VALUE!</v>
      </c>
      <c r="OE130" s="301" t="e">
        <f t="shared" ca="1" si="142"/>
        <v>#VALUE!</v>
      </c>
      <c r="OF130" s="301" t="e">
        <f t="shared" ca="1" si="142"/>
        <v>#VALUE!</v>
      </c>
      <c r="OG130" s="301" t="e">
        <f t="shared" ca="1" si="142"/>
        <v>#VALUE!</v>
      </c>
      <c r="OH130" s="301" t="e">
        <f t="shared" ca="1" si="142"/>
        <v>#VALUE!</v>
      </c>
      <c r="OI130" s="301" t="e">
        <f t="shared" ca="1" si="142"/>
        <v>#VALUE!</v>
      </c>
      <c r="OJ130" s="301" t="e">
        <f t="shared" ca="1" si="142"/>
        <v>#VALUE!</v>
      </c>
      <c r="OK130" s="301" t="e">
        <f t="shared" ca="1" si="142"/>
        <v>#VALUE!</v>
      </c>
      <c r="OL130" s="301" t="e">
        <f t="shared" ca="1" si="142"/>
        <v>#VALUE!</v>
      </c>
      <c r="OM130" s="301" t="e">
        <f t="shared" ca="1" si="142"/>
        <v>#VALUE!</v>
      </c>
      <c r="ON130" s="301" t="e">
        <f t="shared" ca="1" si="142"/>
        <v>#VALUE!</v>
      </c>
      <c r="OO130" s="301" t="e">
        <f t="shared" ca="1" si="142"/>
        <v>#VALUE!</v>
      </c>
      <c r="OP130" s="301" t="e">
        <f t="shared" ca="1" si="142"/>
        <v>#VALUE!</v>
      </c>
      <c r="OQ130" s="301" t="e">
        <f t="shared" ca="1" si="142"/>
        <v>#VALUE!</v>
      </c>
      <c r="OR130" s="301" t="e">
        <f t="shared" ca="1" si="142"/>
        <v>#VALUE!</v>
      </c>
      <c r="OS130" s="301" t="e">
        <f t="shared" ca="1" si="142"/>
        <v>#VALUE!</v>
      </c>
      <c r="OT130" s="301" t="e">
        <f t="shared" ca="1" si="142"/>
        <v>#VALUE!</v>
      </c>
      <c r="OU130" s="301" t="e">
        <f t="shared" ca="1" si="142"/>
        <v>#VALUE!</v>
      </c>
      <c r="OV130" s="301" t="e">
        <f t="shared" ca="1" si="142"/>
        <v>#VALUE!</v>
      </c>
      <c r="OW130" s="301" t="e">
        <f t="shared" ca="1" si="142"/>
        <v>#VALUE!</v>
      </c>
      <c r="OX130" s="301" t="e">
        <f t="shared" ca="1" si="142"/>
        <v>#VALUE!</v>
      </c>
      <c r="OY130" s="301" t="e">
        <f t="shared" ca="1" si="142"/>
        <v>#VALUE!</v>
      </c>
      <c r="OZ130" s="301" t="e">
        <f t="shared" ca="1" si="142"/>
        <v>#VALUE!</v>
      </c>
      <c r="PA130" s="301" t="e">
        <f t="shared" ca="1" si="142"/>
        <v>#VALUE!</v>
      </c>
      <c r="PB130" s="301" t="e">
        <f t="shared" ca="1" si="142"/>
        <v>#VALUE!</v>
      </c>
      <c r="PC130" s="301" t="e">
        <f t="shared" ca="1" si="142"/>
        <v>#VALUE!</v>
      </c>
      <c r="PD130" s="301" t="e">
        <f t="shared" ca="1" si="142"/>
        <v>#VALUE!</v>
      </c>
      <c r="PE130" s="301" t="e">
        <f t="shared" ca="1" si="142"/>
        <v>#VALUE!</v>
      </c>
      <c r="PF130" s="301" t="e">
        <f t="shared" ca="1" si="142"/>
        <v>#VALUE!</v>
      </c>
      <c r="PG130" s="301" t="e">
        <f t="shared" ca="1" si="142"/>
        <v>#VALUE!</v>
      </c>
      <c r="PH130" s="301" t="e">
        <f t="shared" ca="1" si="142"/>
        <v>#VALUE!</v>
      </c>
      <c r="PI130" s="301" t="e">
        <f t="shared" ca="1" si="142"/>
        <v>#VALUE!</v>
      </c>
      <c r="PJ130" s="301" t="e">
        <f t="shared" ca="1" si="142"/>
        <v>#VALUE!</v>
      </c>
      <c r="PK130" s="301" t="e">
        <f t="shared" ca="1" si="142"/>
        <v>#VALUE!</v>
      </c>
      <c r="PL130" s="301" t="e">
        <f t="shared" ca="1" si="142"/>
        <v>#VALUE!</v>
      </c>
      <c r="PM130" s="301" t="e">
        <f t="shared" ca="1" si="142"/>
        <v>#VALUE!</v>
      </c>
      <c r="PN130" s="301" t="e">
        <f t="shared" ca="1" si="142"/>
        <v>#VALUE!</v>
      </c>
      <c r="PO130" s="301" t="e">
        <f t="shared" ca="1" si="142"/>
        <v>#VALUE!</v>
      </c>
      <c r="PP130" s="301" t="e">
        <f t="shared" ca="1" si="142"/>
        <v>#VALUE!</v>
      </c>
      <c r="PQ130" s="301" t="e">
        <f t="shared" ca="1" si="142"/>
        <v>#VALUE!</v>
      </c>
      <c r="PR130" s="301" t="e">
        <f t="shared" ca="1" si="142"/>
        <v>#VALUE!</v>
      </c>
      <c r="PS130" s="301" t="e">
        <f t="shared" ca="1" si="142"/>
        <v>#VALUE!</v>
      </c>
      <c r="PT130" s="301" t="e">
        <f t="shared" ca="1" si="142"/>
        <v>#VALUE!</v>
      </c>
      <c r="PU130" s="301" t="e">
        <f t="shared" ca="1" si="142"/>
        <v>#VALUE!</v>
      </c>
      <c r="PV130" s="301" t="e">
        <f t="shared" ca="1" si="142"/>
        <v>#VALUE!</v>
      </c>
      <c r="PW130" s="301" t="e">
        <f t="shared" ca="1" si="142"/>
        <v>#VALUE!</v>
      </c>
      <c r="PX130" s="301" t="e">
        <f t="shared" ca="1" si="142"/>
        <v>#VALUE!</v>
      </c>
      <c r="PY130" s="301" t="e">
        <f t="shared" ca="1" si="142"/>
        <v>#VALUE!</v>
      </c>
      <c r="PZ130" s="301" t="e">
        <f t="shared" ca="1" si="142"/>
        <v>#VALUE!</v>
      </c>
      <c r="QA130" s="301" t="e">
        <f t="shared" ca="1" si="142"/>
        <v>#VALUE!</v>
      </c>
      <c r="QB130" s="301" t="e">
        <f t="shared" ca="1" si="142"/>
        <v>#VALUE!</v>
      </c>
      <c r="QC130" s="301" t="e">
        <f t="shared" ca="1" si="142"/>
        <v>#VALUE!</v>
      </c>
      <c r="QD130" s="301" t="e">
        <f t="shared" ca="1" si="142"/>
        <v>#VALUE!</v>
      </c>
      <c r="QE130" s="301" t="e">
        <f t="shared" ca="1" si="142"/>
        <v>#VALUE!</v>
      </c>
      <c r="QF130" s="301" t="e">
        <f t="shared" ca="1" si="142"/>
        <v>#VALUE!</v>
      </c>
      <c r="QG130" s="301" t="e">
        <f t="shared" ca="1" si="142"/>
        <v>#VALUE!</v>
      </c>
      <c r="QH130" s="301" t="e">
        <f t="shared" ca="1" si="142"/>
        <v>#VALUE!</v>
      </c>
      <c r="QI130" s="301" t="e">
        <f t="shared" ca="1" si="142"/>
        <v>#VALUE!</v>
      </c>
      <c r="QJ130" s="301" t="e">
        <f t="shared" ca="1" si="142"/>
        <v>#VALUE!</v>
      </c>
      <c r="QK130" s="301" t="e">
        <f t="shared" ca="1" si="142"/>
        <v>#VALUE!</v>
      </c>
      <c r="QL130" s="301" t="e">
        <f t="shared" ca="1" si="142"/>
        <v>#VALUE!</v>
      </c>
      <c r="QM130" s="301" t="e">
        <f t="shared" ca="1" si="142"/>
        <v>#VALUE!</v>
      </c>
      <c r="QN130" s="301" t="e">
        <f t="shared" ca="1" si="142"/>
        <v>#VALUE!</v>
      </c>
      <c r="QO130" s="301" t="e">
        <f t="shared" ca="1" si="142"/>
        <v>#VALUE!</v>
      </c>
      <c r="QP130" s="301" t="e">
        <f t="shared" ca="1" si="142"/>
        <v>#VALUE!</v>
      </c>
      <c r="QQ130" s="301" t="e">
        <f t="shared" ca="1" si="142"/>
        <v>#VALUE!</v>
      </c>
      <c r="QR130" s="301" t="e">
        <f t="shared" ca="1" si="142"/>
        <v>#VALUE!</v>
      </c>
      <c r="QS130" s="301" t="e">
        <f t="shared" ca="1" si="142"/>
        <v>#VALUE!</v>
      </c>
      <c r="QT130" s="301" t="e">
        <f t="shared" ca="1" si="142"/>
        <v>#VALUE!</v>
      </c>
      <c r="QU130" s="301" t="e">
        <f t="shared" ca="1" si="142"/>
        <v>#VALUE!</v>
      </c>
      <c r="QV130" s="301" t="e">
        <f t="shared" ca="1" si="142"/>
        <v>#VALUE!</v>
      </c>
      <c r="QW130" s="301" t="e">
        <f t="shared" ca="1" si="142"/>
        <v>#VALUE!</v>
      </c>
      <c r="QX130" s="301" t="e">
        <f t="shared" ca="1" si="142"/>
        <v>#VALUE!</v>
      </c>
      <c r="QY130" s="301" t="e">
        <f t="shared" ca="1" si="142"/>
        <v>#VALUE!</v>
      </c>
      <c r="QZ130" s="301" t="e">
        <f t="shared" ca="1" si="142"/>
        <v>#VALUE!</v>
      </c>
      <c r="RA130" s="301" t="e">
        <f t="shared" ca="1" si="142"/>
        <v>#VALUE!</v>
      </c>
      <c r="RB130" s="301" t="e">
        <f t="shared" ca="1" si="142"/>
        <v>#VALUE!</v>
      </c>
      <c r="RC130" s="301" t="e">
        <f t="shared" ca="1" si="142"/>
        <v>#VALUE!</v>
      </c>
      <c r="RD130" s="301" t="e">
        <f t="shared" ca="1" si="142"/>
        <v>#VALUE!</v>
      </c>
      <c r="RE130" s="301" t="e">
        <f t="shared" ca="1" si="142"/>
        <v>#VALUE!</v>
      </c>
      <c r="RF130" s="301" t="e">
        <f t="shared" ca="1" si="142"/>
        <v>#VALUE!</v>
      </c>
      <c r="RG130" s="301" t="e">
        <f t="shared" ca="1" si="142"/>
        <v>#VALUE!</v>
      </c>
      <c r="RH130" s="301" t="e">
        <f t="shared" ca="1" si="142"/>
        <v>#VALUE!</v>
      </c>
      <c r="RI130" s="301" t="e">
        <f t="shared" ca="1" si="142"/>
        <v>#VALUE!</v>
      </c>
      <c r="RJ130" s="301" t="e">
        <f t="shared" ca="1" si="142"/>
        <v>#VALUE!</v>
      </c>
      <c r="RK130" s="301" t="e">
        <f t="shared" ca="1" si="142"/>
        <v>#VALUE!</v>
      </c>
      <c r="RL130" s="301" t="e">
        <f t="shared" ca="1" si="142"/>
        <v>#VALUE!</v>
      </c>
      <c r="RM130" s="301" t="e">
        <f t="shared" ca="1" si="142"/>
        <v>#VALUE!</v>
      </c>
      <c r="RN130" s="301" t="e">
        <f t="shared" ca="1" si="142"/>
        <v>#VALUE!</v>
      </c>
      <c r="RO130" s="301" t="e">
        <f t="shared" ca="1" si="142"/>
        <v>#VALUE!</v>
      </c>
      <c r="RP130" s="301" t="e">
        <f t="shared" ca="1" si="142"/>
        <v>#VALUE!</v>
      </c>
      <c r="RQ130" s="301" t="e">
        <f t="shared" ca="1" si="142"/>
        <v>#VALUE!</v>
      </c>
      <c r="RR130" s="301" t="e">
        <f t="shared" ca="1" si="142"/>
        <v>#VALUE!</v>
      </c>
      <c r="RS130" s="301" t="e">
        <f t="shared" ca="1" si="142"/>
        <v>#VALUE!</v>
      </c>
      <c r="RT130" s="301" t="e">
        <f t="shared" ca="1" si="142"/>
        <v>#VALUE!</v>
      </c>
      <c r="RU130" s="301" t="e">
        <f t="shared" ca="1" si="142"/>
        <v>#VALUE!</v>
      </c>
      <c r="RV130" s="301" t="e">
        <f t="shared" ca="1" si="142"/>
        <v>#VALUE!</v>
      </c>
      <c r="RW130" s="301" t="e">
        <f t="shared" ca="1" si="142"/>
        <v>#VALUE!</v>
      </c>
      <c r="RX130" s="301" t="e">
        <f t="shared" ca="1" si="142"/>
        <v>#VALUE!</v>
      </c>
      <c r="RY130" s="301" t="e">
        <f t="shared" ca="1" si="142"/>
        <v>#VALUE!</v>
      </c>
      <c r="RZ130" s="301" t="e">
        <f t="shared" ca="1" si="142"/>
        <v>#VALUE!</v>
      </c>
      <c r="SA130" s="301" t="e">
        <f t="shared" ca="1" si="142"/>
        <v>#VALUE!</v>
      </c>
      <c r="SB130" s="301" t="e">
        <f t="shared" ca="1" si="142"/>
        <v>#VALUE!</v>
      </c>
      <c r="SC130" s="301" t="e">
        <f t="shared" ca="1" si="142"/>
        <v>#VALUE!</v>
      </c>
      <c r="SD130" s="301" t="e">
        <f t="shared" ca="1" si="142"/>
        <v>#VALUE!</v>
      </c>
      <c r="SE130" s="301" t="e">
        <f t="shared" ca="1" si="142"/>
        <v>#VALUE!</v>
      </c>
      <c r="SF130" s="301" t="e">
        <f t="shared" ca="1" si="142"/>
        <v>#VALUE!</v>
      </c>
      <c r="SG130" s="301" t="e">
        <f t="shared" ca="1" si="142"/>
        <v>#VALUE!</v>
      </c>
      <c r="SH130" s="301" t="e">
        <f t="shared" ca="1" si="142"/>
        <v>#VALUE!</v>
      </c>
      <c r="SI130" s="301" t="e">
        <f t="shared" ca="1" si="142"/>
        <v>#VALUE!</v>
      </c>
      <c r="SJ130" s="301" t="e">
        <f t="shared" ca="1" si="142"/>
        <v>#VALUE!</v>
      </c>
      <c r="SK130" s="301" t="e">
        <f t="shared" ca="1" si="142"/>
        <v>#VALUE!</v>
      </c>
      <c r="SL130" s="301" t="e">
        <f t="shared" ca="1" si="142"/>
        <v>#VALUE!</v>
      </c>
      <c r="SM130" s="301" t="e">
        <f t="shared" ca="1" si="142"/>
        <v>#VALUE!</v>
      </c>
      <c r="SN130" s="301" t="e">
        <f t="shared" ca="1" si="142"/>
        <v>#VALUE!</v>
      </c>
      <c r="SO130" s="301" t="e">
        <f t="shared" ca="1" si="142"/>
        <v>#VALUE!</v>
      </c>
      <c r="SP130" s="301" t="e">
        <f t="shared" ca="1" si="142"/>
        <v>#VALUE!</v>
      </c>
      <c r="SQ130" s="301" t="e">
        <f t="shared" ca="1" si="142"/>
        <v>#VALUE!</v>
      </c>
      <c r="SR130" s="301" t="e">
        <f t="shared" ca="1" si="142"/>
        <v>#VALUE!</v>
      </c>
      <c r="SS130" s="301" t="e">
        <f t="shared" ca="1" si="142"/>
        <v>#VALUE!</v>
      </c>
      <c r="ST130" s="301" t="e">
        <f t="shared" ca="1" si="142"/>
        <v>#VALUE!</v>
      </c>
      <c r="SU130" s="301" t="e">
        <f t="shared" ca="1" si="142"/>
        <v>#VALUE!</v>
      </c>
      <c r="SV130" s="301" t="e">
        <f t="shared" ca="1" si="142"/>
        <v>#VALUE!</v>
      </c>
      <c r="SW130" s="301" t="e">
        <f t="shared" ca="1" si="142"/>
        <v>#VALUE!</v>
      </c>
      <c r="SX130" s="301" t="e">
        <f t="shared" ca="1" si="142"/>
        <v>#VALUE!</v>
      </c>
      <c r="SY130" s="301" t="e">
        <f t="shared" ca="1" si="142"/>
        <v>#VALUE!</v>
      </c>
      <c r="SZ130" s="301" t="e">
        <f t="shared" ca="1" si="142"/>
        <v>#VALUE!</v>
      </c>
      <c r="TA130" s="301" t="e">
        <f t="shared" ca="1" si="142"/>
        <v>#VALUE!</v>
      </c>
      <c r="TB130" s="301" t="e">
        <f t="shared" ca="1" si="142"/>
        <v>#VALUE!</v>
      </c>
      <c r="TC130" s="301" t="e">
        <f t="shared" ca="1" si="142"/>
        <v>#VALUE!</v>
      </c>
      <c r="TD130" s="301" t="e">
        <f t="shared" ca="1" si="142"/>
        <v>#VALUE!</v>
      </c>
      <c r="TE130" s="301" t="e">
        <f t="shared" ca="1" si="142"/>
        <v>#VALUE!</v>
      </c>
      <c r="TF130" s="301" t="e">
        <f t="shared" ca="1" si="142"/>
        <v>#VALUE!</v>
      </c>
      <c r="TG130" s="301" t="e">
        <f t="shared" ca="1" si="142"/>
        <v>#VALUE!</v>
      </c>
      <c r="TH130" s="301" t="e">
        <f t="shared" ca="1" si="142"/>
        <v>#VALUE!</v>
      </c>
      <c r="TI130" s="301" t="e">
        <f t="shared" ca="1" si="142"/>
        <v>#VALUE!</v>
      </c>
      <c r="TJ130" s="301" t="e">
        <f t="shared" ca="1" si="142"/>
        <v>#VALUE!</v>
      </c>
      <c r="TK130" s="301" t="e">
        <f t="shared" ca="1" si="142"/>
        <v>#VALUE!</v>
      </c>
      <c r="TL130" s="301" t="e">
        <f t="shared" ca="1" si="142"/>
        <v>#VALUE!</v>
      </c>
      <c r="TM130" s="301" t="e">
        <f t="shared" ca="1" si="142"/>
        <v>#VALUE!</v>
      </c>
      <c r="TN130" s="301" t="e">
        <f t="shared" ca="1" si="142"/>
        <v>#VALUE!</v>
      </c>
      <c r="TO130" s="301" t="e">
        <f t="shared" ca="1" si="142"/>
        <v>#VALUE!</v>
      </c>
      <c r="TP130" s="301" t="e">
        <f t="shared" ca="1" si="142"/>
        <v>#VALUE!</v>
      </c>
      <c r="TQ130" s="301" t="e">
        <f t="shared" ca="1" si="142"/>
        <v>#VALUE!</v>
      </c>
      <c r="TR130" s="301" t="e">
        <f t="shared" ca="1" si="142"/>
        <v>#VALUE!</v>
      </c>
      <c r="TS130" s="301" t="e">
        <f t="shared" ca="1" si="142"/>
        <v>#VALUE!</v>
      </c>
      <c r="TT130" s="301" t="e">
        <f t="shared" ca="1" si="142"/>
        <v>#VALUE!</v>
      </c>
      <c r="TU130" s="301" t="e">
        <f t="shared" ca="1" si="142"/>
        <v>#VALUE!</v>
      </c>
      <c r="TV130" s="301" t="e">
        <f t="shared" ca="1" si="142"/>
        <v>#VALUE!</v>
      </c>
      <c r="TW130" s="301" t="e">
        <f t="shared" ca="1" si="142"/>
        <v>#VALUE!</v>
      </c>
      <c r="TX130" s="301" t="e">
        <f t="shared" ca="1" si="142"/>
        <v>#VALUE!</v>
      </c>
      <c r="TY130" s="301" t="e">
        <f t="shared" ca="1" si="142"/>
        <v>#VALUE!</v>
      </c>
      <c r="TZ130" s="301" t="e">
        <f t="shared" ca="1" si="142"/>
        <v>#VALUE!</v>
      </c>
      <c r="UA130" s="301" t="e">
        <f t="shared" ca="1" si="142"/>
        <v>#VALUE!</v>
      </c>
      <c r="UB130" s="301" t="e">
        <f t="shared" ca="1" si="142"/>
        <v>#VALUE!</v>
      </c>
      <c r="UC130" s="301" t="e">
        <f t="shared" ca="1" si="142"/>
        <v>#VALUE!</v>
      </c>
      <c r="UD130" s="301" t="e">
        <f t="shared" ca="1" si="142"/>
        <v>#VALUE!</v>
      </c>
      <c r="UE130" s="301" t="e">
        <f t="shared" ca="1" si="142"/>
        <v>#VALUE!</v>
      </c>
      <c r="UF130" s="301" t="e">
        <f t="shared" ca="1" si="142"/>
        <v>#VALUE!</v>
      </c>
      <c r="UG130" s="301" t="e">
        <f t="shared" ca="1" si="142"/>
        <v>#VALUE!</v>
      </c>
      <c r="UH130" s="301" t="e">
        <f t="shared" ca="1" si="142"/>
        <v>#VALUE!</v>
      </c>
      <c r="UI130" s="301" t="e">
        <f t="shared" ca="1" si="142"/>
        <v>#VALUE!</v>
      </c>
      <c r="UJ130" s="301" t="e">
        <f t="shared" ca="1" si="142"/>
        <v>#VALUE!</v>
      </c>
      <c r="UK130" s="301" t="e">
        <f t="shared" ca="1" si="142"/>
        <v>#VALUE!</v>
      </c>
      <c r="UL130" s="301" t="e">
        <f t="shared" ca="1" si="142"/>
        <v>#VALUE!</v>
      </c>
      <c r="UM130" s="301" t="e">
        <f t="shared" ca="1" si="142"/>
        <v>#VALUE!</v>
      </c>
      <c r="UN130" s="301" t="e">
        <f t="shared" ca="1" si="142"/>
        <v>#VALUE!</v>
      </c>
      <c r="UO130" s="301" t="e">
        <f t="shared" ca="1" si="142"/>
        <v>#VALUE!</v>
      </c>
      <c r="UP130" s="301" t="e">
        <f t="shared" ca="1" si="142"/>
        <v>#VALUE!</v>
      </c>
      <c r="UQ130" s="301" t="e">
        <f t="shared" ca="1" si="142"/>
        <v>#VALUE!</v>
      </c>
      <c r="UR130" s="301" t="e">
        <f t="shared" ca="1" si="142"/>
        <v>#VALUE!</v>
      </c>
      <c r="US130" s="301" t="e">
        <f t="shared" ca="1" si="142"/>
        <v>#VALUE!</v>
      </c>
      <c r="UT130" s="301" t="e">
        <f t="shared" ca="1" si="142"/>
        <v>#VALUE!</v>
      </c>
      <c r="UU130" s="301" t="e">
        <f t="shared" ca="1" si="142"/>
        <v>#VALUE!</v>
      </c>
      <c r="UV130" s="301" t="e">
        <f t="shared" ca="1" si="142"/>
        <v>#VALUE!</v>
      </c>
      <c r="UW130" s="301">
        <f t="shared" ca="1" si="142"/>
        <v>0</v>
      </c>
      <c r="UX130" s="301">
        <f t="shared" ca="1" si="142"/>
        <v>0</v>
      </c>
      <c r="UY130" s="301">
        <f t="shared" ca="1" si="142"/>
        <v>0</v>
      </c>
      <c r="UZ130" s="301">
        <f t="shared" ca="1" si="142"/>
        <v>0</v>
      </c>
      <c r="VA130" s="301">
        <f t="shared" ca="1" si="142"/>
        <v>0</v>
      </c>
      <c r="VB130" s="301">
        <f t="shared" ref="VB130:WB130" ca="1" si="143">IF(VB$106="Turn-based",
IF($A130&lt;VB$109,0,IF(MOD($A130,VB$109)&lt;VB$110,1,0)),
1)*MIN(ROUNDUP(MAX(0,RAND()-(1-VB$107)),0),1)*(IF(VB$108&lt;0,1+VB$108,VB$108))</f>
        <v>0</v>
      </c>
      <c r="VC130" s="301">
        <f t="shared" ca="1" si="143"/>
        <v>0</v>
      </c>
      <c r="VD130" s="301">
        <f t="shared" ca="1" si="143"/>
        <v>0</v>
      </c>
      <c r="VE130" s="301">
        <f t="shared" ca="1" si="143"/>
        <v>0</v>
      </c>
      <c r="VF130" s="301">
        <f t="shared" ca="1" si="143"/>
        <v>0</v>
      </c>
      <c r="VG130" s="301">
        <f t="shared" ca="1" si="143"/>
        <v>0</v>
      </c>
      <c r="VH130" s="301">
        <f t="shared" ca="1" si="143"/>
        <v>0</v>
      </c>
      <c r="VI130" s="301">
        <f t="shared" ca="1" si="143"/>
        <v>0</v>
      </c>
      <c r="VJ130" s="301">
        <f t="shared" ca="1" si="143"/>
        <v>0</v>
      </c>
      <c r="VK130" s="301">
        <f t="shared" ca="1" si="143"/>
        <v>0</v>
      </c>
      <c r="VL130" s="301">
        <f t="shared" ca="1" si="143"/>
        <v>0</v>
      </c>
      <c r="VM130" s="301">
        <f t="shared" ca="1" si="143"/>
        <v>0</v>
      </c>
      <c r="VN130" s="301">
        <f t="shared" ca="1" si="143"/>
        <v>0</v>
      </c>
      <c r="VO130" s="301">
        <f t="shared" ca="1" si="143"/>
        <v>0</v>
      </c>
      <c r="VP130" s="301">
        <f t="shared" ca="1" si="143"/>
        <v>0</v>
      </c>
      <c r="VQ130" s="301">
        <f t="shared" ca="1" si="143"/>
        <v>0</v>
      </c>
      <c r="VR130" s="301">
        <f t="shared" ca="1" si="143"/>
        <v>0</v>
      </c>
      <c r="VS130" s="301">
        <f t="shared" ca="1" si="143"/>
        <v>0</v>
      </c>
      <c r="VT130" s="301">
        <f t="shared" ca="1" si="143"/>
        <v>0</v>
      </c>
      <c r="VU130" s="301">
        <f t="shared" ca="1" si="143"/>
        <v>0</v>
      </c>
      <c r="VV130" s="301">
        <f t="shared" ca="1" si="143"/>
        <v>0</v>
      </c>
      <c r="VW130" s="301">
        <f t="shared" ca="1" si="143"/>
        <v>0</v>
      </c>
      <c r="VX130" s="301">
        <f t="shared" ca="1" si="143"/>
        <v>0</v>
      </c>
      <c r="VY130" s="301">
        <f t="shared" ca="1" si="143"/>
        <v>0</v>
      </c>
      <c r="VZ130" s="301">
        <f t="shared" ca="1" si="143"/>
        <v>0</v>
      </c>
      <c r="WA130" s="301">
        <f t="shared" ca="1" si="143"/>
        <v>0</v>
      </c>
      <c r="WB130" s="301">
        <f t="shared" ca="1" si="143"/>
        <v>0</v>
      </c>
    </row>
    <row r="131" spans="1:600" ht="12.75" x14ac:dyDescent="0.2">
      <c r="A131" s="286">
        <f t="shared" si="78"/>
        <v>15</v>
      </c>
      <c r="B131" s="287" t="e">
        <f t="shared" ref="B131:D131" ca="1" si="144">MAX(0,B130+E130)</f>
        <v>#VALUE!</v>
      </c>
      <c r="C131" s="287" t="e">
        <f t="shared" ca="1" si="144"/>
        <v>#VALUE!</v>
      </c>
      <c r="D131" s="287" t="e">
        <f t="shared" ca="1" si="144"/>
        <v>#VALUE!</v>
      </c>
      <c r="E131" s="288" t="e">
        <f t="shared" ca="1" si="50"/>
        <v>#VALUE!</v>
      </c>
      <c r="F131" s="289" t="e">
        <f t="shared" ca="1" si="51"/>
        <v>#VALUE!</v>
      </c>
      <c r="G131" s="290" t="e">
        <f t="shared" ca="1" si="52"/>
        <v>#VALUE!</v>
      </c>
      <c r="H131" s="2"/>
      <c r="I131" s="291" t="e">
        <f t="shared" ref="I131:K131" ca="1" si="145">MAX(0,I130+L130)</f>
        <v>#VALUE!</v>
      </c>
      <c r="J131" s="291">
        <f t="shared" si="145"/>
        <v>0</v>
      </c>
      <c r="K131" s="291" t="e">
        <f t="shared" ca="1" si="145"/>
        <v>#VALUE!</v>
      </c>
      <c r="L131" s="288" t="e">
        <f t="shared" ca="1" si="54"/>
        <v>#VALUE!</v>
      </c>
      <c r="M131" s="289">
        <f t="shared" si="55"/>
        <v>0</v>
      </c>
      <c r="N131" s="290" t="e">
        <f t="shared" ca="1" si="56"/>
        <v>#VALUE!</v>
      </c>
      <c r="P131" s="292" t="e">
        <f t="shared" ca="1" si="57"/>
        <v>#VALUE!</v>
      </c>
      <c r="Q131" s="293" t="e">
        <f t="shared" ca="1" si="58"/>
        <v>#VALUE!</v>
      </c>
      <c r="R131" s="294" t="e">
        <f t="shared" ca="1" si="59"/>
        <v>#VALUE!</v>
      </c>
      <c r="S131" s="295" t="e">
        <f t="shared" ca="1" si="60"/>
        <v>#VALUE!</v>
      </c>
      <c r="T131" s="296" t="e">
        <f t="shared" ca="1" si="61"/>
        <v>#VALUE!</v>
      </c>
      <c r="U131" s="297" t="e">
        <f t="shared" ca="1" si="62"/>
        <v>#VALUE!</v>
      </c>
      <c r="V131" s="298" t="e">
        <f t="shared" ca="1" si="63"/>
        <v>#VALUE!</v>
      </c>
      <c r="W131" s="299" t="e">
        <f t="shared" ca="1" si="64"/>
        <v>#VALUE!</v>
      </c>
      <c r="X131" s="300" t="e">
        <f t="shared" ca="1" si="65"/>
        <v>#VALUE!</v>
      </c>
      <c r="Y131" s="2"/>
      <c r="Z131" s="292" t="e">
        <f t="shared" ca="1" si="66"/>
        <v>#VALUE!</v>
      </c>
      <c r="AA131" s="293" t="e">
        <f t="shared" ca="1" si="67"/>
        <v>#VALUE!</v>
      </c>
      <c r="AB131" s="294" t="e">
        <f t="shared" ca="1" si="68"/>
        <v>#VALUE!</v>
      </c>
      <c r="AC131" s="295">
        <f t="shared" si="69"/>
        <v>0</v>
      </c>
      <c r="AD131" s="296">
        <f t="shared" si="70"/>
        <v>0</v>
      </c>
      <c r="AE131" s="297">
        <f t="shared" si="71"/>
        <v>0</v>
      </c>
      <c r="AF131" s="298" t="e">
        <f t="shared" ca="1" si="72"/>
        <v>#VALUE!</v>
      </c>
      <c r="AG131" s="299" t="e">
        <f t="shared" ca="1" si="73"/>
        <v>#VALUE!</v>
      </c>
      <c r="AH131" s="300" t="e">
        <f t="shared" ca="1" si="74"/>
        <v>#VALUE!</v>
      </c>
      <c r="AJ131" s="301" t="e">
        <f t="array" aca="1" ref="AJ131" ca="1">SUM(
   IF($BL$102:$WB$102="Friend",1,0)*IF($BL$103:$WB$103=AJ$116,1,0)*IF($BL$111:$WB$111=AJ$115,1,0)*IF($BL$116:$WB$116="Geometric",1,0)*$BL$114:$WB$114*(POWER($BL131:$WB131,$BL$112:$WB$112)+IF($BL131:$WB131=0,0,-1))
)
+SUM(
    IF($BL$102:$WB$102="Foe",1,0)*IF($BL$103:$WB$103=AW$116,1,0)*IF($BL$111:$WB$111=AW$115,1,0)*$BL$115:$WB$115*IF($BL$116:$WB$116="Geometric",1,0)*(POWER(1+$BL131:$WB131,$BL$113:$WB$113)+IF($BL131:$WB131=0,0,-1))
)
+SUM(
   IF($BL$102:$WB$102="Friend",1,0)*IF($BL$103:$WB$103=AJ$116,1,0)*IF($BL$111:$WB$111=AJ$115,1,0)*IF($BL$116:$WB$116="Arithmetic",1,0)*$BL$114:$WB$114*$BL131:$WB131*$BL$112:$WB$112)
+SUM(
    IF($BL$102:$WB$102="Foe",1,0)*IF($BL$103:$WB$103=AW$116,1,0)*IF($BL$111:$WB$111=AW$115,1,0)*$BL$115:$WB$115*IF($BL$116:$WB$116="Arithmetic",1,0)*$BL131:$WB131*$BL$113:$WB$113
)</f>
        <v>#VALUE!</v>
      </c>
      <c r="AK131" s="301" t="e">
        <f t="array" aca="1" ref="AK131" ca="1">SUM(
   IF($BL$102:$WB$102="Friend",1,0)*IF($BL$103:$WB$103=AK$116,1,0)*IF($BL$111:$WB$111=AK$115,1,0)*IF($BL$116:$WB$116="Geometric",1,0)*$BL$114:$WB$114*(POWER($BL131:$WB131,$BL$112:$WB$112)+IF($BL131:$WB131=0,0,-1))
)
+SUM(
    IF($BL$102:$WB$102="Foe",1,0)*IF($BL$103:$WB$103=AX$116,1,0)*IF($BL$111:$WB$111=AX$115,1,0)*$BL$115:$WB$115*IF($BL$116:$WB$116="Geometric",1,0)*(POWER(1+$BL131:$WB131,$BL$113:$WB$113)+IF($BL131:$WB131=0,0,-1))
)
+SUM(
   IF($BL$102:$WB$102="Friend",1,0)*IF($BL$103:$WB$103=AK$116,1,0)*IF($BL$111:$WB$111=AK$115,1,0)*IF($BL$116:$WB$116="Arithmetic",1,0)*$BL$114:$WB$114*$BL131:$WB131*$BL$112:$WB$112)
+SUM(
    IF($BL$102:$WB$102="Foe",1,0)*IF($BL$103:$WB$103=AX$116,1,0)*IF($BL$111:$WB$111=AX$115,1,0)*$BL$115:$WB$115*IF($BL$116:$WB$116="Arithmetic",1,0)*$BL131:$WB131*$BL$113:$WB$113
)</f>
        <v>#VALUE!</v>
      </c>
      <c r="AL131" s="301" t="e">
        <f t="array" aca="1" ref="AL131" ca="1">SUM(
   IF($BL$102:$WB$102="Friend",1,0)*IF($BL$103:$WB$103=AL$116,1,0)*IF($BL$111:$WB$111=AL$115,1,0)*IF($BL$116:$WB$116="Geometric",1,0)*$BL$114:$WB$114*(POWER($BL131:$WB131,$BL$112:$WB$112)+IF($BL131:$WB131=0,0,-1))
)
+SUM(
    IF($BL$102:$WB$102="Foe",1,0)*IF($BL$103:$WB$103=AY$116,1,0)*IF($BL$111:$WB$111=AY$115,1,0)*$BL$115:$WB$115*IF($BL$116:$WB$116="Geometric",1,0)*(POWER(1+$BL131:$WB131,$BL$113:$WB$113)+IF($BL131:$WB131=0,0,-1))
)
+SUM(
   IF($BL$102:$WB$102="Friend",1,0)*IF($BL$103:$WB$103=AL$116,1,0)*IF($BL$111:$WB$111=AL$115,1,0)*IF($BL$116:$WB$116="Arithmetic",1,0)*$BL$114:$WB$114*$BL131:$WB131*$BL$112:$WB$112)
+SUM(
    IF($BL$102:$WB$102="Foe",1,0)*IF($BL$103:$WB$103=AY$116,1,0)*IF($BL$111:$WB$111=AY$115,1,0)*$BL$115:$WB$115*IF($BL$116:$WB$116="Arithmetic",1,0)*$BL131:$WB131*$BL$113:$WB$113
)</f>
        <v>#VALUE!</v>
      </c>
      <c r="AM131" s="301" t="e">
        <f t="array" aca="1" ref="AM131" ca="1">SUM(
   IF($BL$102:$WB$102="Friend",1,0)*IF($BL$103:$WB$103=AM$116,1,0)*IF($BL$111:$WB$111=AM$115,1,0)*IF($BL$116:$WB$116="Geometric",1,0)*$BL$114:$WB$114*(POWER($BL131:$WB131,$BL$112:$WB$112)+IF($BL131:$WB131=0,0,-1))
)
+SUM(
    IF($BL$102:$WB$102="Foe",1,0)*IF($BL$103:$WB$103=AZ$116,1,0)*IF($BL$111:$WB$111=AZ$115,1,0)*$BL$115:$WB$115*IF($BL$116:$WB$116="Geometric",1,0)*(POWER(1+$BL131:$WB131,$BL$113:$WB$113)+IF($BL131:$WB131=0,0,-1))
)
+SUM(
   IF($BL$102:$WB$102="Friend",1,0)*IF($BL$103:$WB$103=AM$116,1,0)*IF($BL$111:$WB$111=AM$115,1,0)*IF($BL$116:$WB$116="Arithmetic",1,0)*$BL$114:$WB$114*$BL131:$WB131*$BL$112:$WB$112)
+SUM(
    IF($BL$102:$WB$102="Foe",1,0)*IF($BL$103:$WB$103=AZ$116,1,0)*IF($BL$111:$WB$111=AZ$115,1,0)*$BL$115:$WB$115*IF($BL$116:$WB$116="Arithmetic",1,0)*$BL131:$WB131*$BL$113:$WB$113
)</f>
        <v>#VALUE!</v>
      </c>
      <c r="AN131" s="301" t="e">
        <f t="array" aca="1" ref="AN131" ca="1">SUM(
   IF($BL$102:$WB$102="Friend",1,0)*IF($BL$103:$WB$103=AN$116,1,0)*IF($BL$111:$WB$111=AN$115,1,0)*IF($BL$116:$WB$116="Geometric",1,0)*$BL$114:$WB$114*(POWER($BL131:$WB131,$BL$112:$WB$112)+IF($BL131:$WB131=0,0,-1))
)
+SUM(
    IF($BL$102:$WB$102="Foe",1,0)*IF($BL$103:$WB$103=BA$116,1,0)*IF($BL$111:$WB$111=BA$115,1,0)*$BL$115:$WB$115*IF($BL$116:$WB$116="Geometric",1,0)*(POWER(1+$BL131:$WB131,$BL$113:$WB$113)+IF($BL131:$WB131=0,0,-1))
)
+SUM(
   IF($BL$102:$WB$102="Friend",1,0)*IF($BL$103:$WB$103=AN$116,1,0)*IF($BL$111:$WB$111=AN$115,1,0)*IF($BL$116:$WB$116="Arithmetic",1,0)*$BL$114:$WB$114*$BL131:$WB131*$BL$112:$WB$112)
+SUM(
    IF($BL$102:$WB$102="Foe",1,0)*IF($BL$103:$WB$103=BA$116,1,0)*IF($BL$111:$WB$111=BA$115,1,0)*$BL$115:$WB$115*IF($BL$116:$WB$116="Arithmetic",1,0)*$BL131:$WB131*$BL$113:$WB$113
)</f>
        <v>#VALUE!</v>
      </c>
      <c r="AO131" s="301" t="e">
        <f t="array" aca="1" ref="AO131" ca="1">SUM(
   IF($BL$102:$WB$102="Friend",1,0)*IF($BL$103:$WB$103=AO$116,1,0)*IF($BL$111:$WB$111=AO$115,1,0)*IF($BL$116:$WB$116="Geometric",1,0)*$BL$114:$WB$114*(POWER($BL131:$WB131,$BL$112:$WB$112)+IF($BL131:$WB131=0,0,-1))
)
+SUM(
    IF($BL$102:$WB$102="Foe",1,0)*IF($BL$103:$WB$103=BB$116,1,0)*IF($BL$111:$WB$111=BB$115,1,0)*$BL$115:$WB$115*IF($BL$116:$WB$116="Geometric",1,0)*(POWER(1+$BL131:$WB131,$BL$113:$WB$113)+IF($BL131:$WB131=0,0,-1))
)
+SUM(
   IF($BL$102:$WB$102="Friend",1,0)*IF($BL$103:$WB$103=AO$116,1,0)*IF($BL$111:$WB$111=AO$115,1,0)*IF($BL$116:$WB$116="Arithmetic",1,0)*$BL$114:$WB$114*$BL131:$WB131*$BL$112:$WB$112)
+SUM(
    IF($BL$102:$WB$102="Foe",1,0)*IF($BL$103:$WB$103=BB$116,1,0)*IF($BL$111:$WB$111=BB$115,1,0)*$BL$115:$WB$115*IF($BL$116:$WB$116="Arithmetic",1,0)*$BL131:$WB131*$BL$113:$WB$113
)</f>
        <v>#VALUE!</v>
      </c>
      <c r="AP131" s="301" t="e">
        <f t="array" aca="1" ref="AP131" ca="1">SUM(
   IF($BL$102:$WB$102="Friend",1,0)*IF($BL$103:$WB$103=AP$116,1,0)*IF($BL$111:$WB$111=AP$115,1,0)*IF($BL$116:$WB$116="Geometric",1,0)*$BL$114:$WB$114*(POWER($BL131:$WB131,$BL$112:$WB$112)+IF($BL131:$WB131=0,0,-1))
)
+SUM(
    IF($BL$102:$WB$102="Foe",1,0)*IF($BL$103:$WB$103=BC$116,1,0)*IF($BL$111:$WB$111=BC$115,1,0)*$BL$115:$WB$115*IF($BL$116:$WB$116="Geometric",1,0)*(POWER(1+$BL131:$WB131,$BL$113:$WB$113)+IF($BL131:$WB131=0,0,-1))
)
+SUM(
   IF($BL$102:$WB$102="Friend",1,0)*IF($BL$103:$WB$103=AP$116,1,0)*IF($BL$111:$WB$111=AP$115,1,0)*IF($BL$116:$WB$116="Arithmetic",1,0)*$BL$114:$WB$114*$BL131:$WB131*$BL$112:$WB$112)
+SUM(
    IF($BL$102:$WB$102="Foe",1,0)*IF($BL$103:$WB$103=BC$116,1,0)*IF($BL$111:$WB$111=BC$115,1,0)*$BL$115:$WB$115*IF($BL$116:$WB$116="Arithmetic",1,0)*$BL131:$WB131*$BL$113:$WB$113
)</f>
        <v>#VALUE!</v>
      </c>
      <c r="AQ131" s="301" t="e">
        <f t="array" aca="1" ref="AQ131" ca="1">SUM(
   IF($BL$102:$WB$102="Friend",1,0)*IF($BL$103:$WB$103=AQ$116,1,0)*IF($BL$111:$WB$111=AQ$115,1,0)*IF($BL$116:$WB$116="Geometric",1,0)*$BL$114:$WB$114*(POWER($BL131:$WB131,$BL$112:$WB$112)+IF($BL131:$WB131=0,0,-1))
)
+SUM(
    IF($BL$102:$WB$102="Foe",1,0)*IF($BL$103:$WB$103=BD$116,1,0)*IF($BL$111:$WB$111=BD$115,1,0)*$BL$115:$WB$115*IF($BL$116:$WB$116="Geometric",1,0)*(POWER(1+$BL131:$WB131,$BL$113:$WB$113)+IF($BL131:$WB131=0,0,-1))
)
+SUM(
   IF($BL$102:$WB$102="Friend",1,0)*IF($BL$103:$WB$103=AQ$116,1,0)*IF($BL$111:$WB$111=AQ$115,1,0)*IF($BL$116:$WB$116="Arithmetic",1,0)*$BL$114:$WB$114*$BL131:$WB131*$BL$112:$WB$112)
+SUM(
    IF($BL$102:$WB$102="Foe",1,0)*IF($BL$103:$WB$103=BD$116,1,0)*IF($BL$111:$WB$111=BD$115,1,0)*$BL$115:$WB$115*IF($BL$116:$WB$116="Arithmetic",1,0)*$BL131:$WB131*$BL$113:$WB$113
)</f>
        <v>#VALUE!</v>
      </c>
      <c r="AR131" s="301" t="e">
        <f t="array" aca="1" ref="AR131" ca="1">SUM(
   IF($BL$102:$WB$102="Friend",1,0)*IF($BL$103:$WB$103=AR$116,1,0)*IF($BL$111:$WB$111=AR$115,1,0)*IF($BL$116:$WB$116="Geometric",1,0)*$BL$114:$WB$114*(POWER($BL131:$WB131,$BL$112:$WB$112)+IF($BL131:$WB131=0,0,-1))
)
+SUM(
    IF($BL$102:$WB$102="Foe",1,0)*IF($BL$103:$WB$103=BE$116,1,0)*IF($BL$111:$WB$111=BE$115,1,0)*$BL$115:$WB$115*IF($BL$116:$WB$116="Geometric",1,0)*(POWER(1+$BL131:$WB131,$BL$113:$WB$113)+IF($BL131:$WB131=0,0,-1))
)
+SUM(
   IF($BL$102:$WB$102="Friend",1,0)*IF($BL$103:$WB$103=AR$116,1,0)*IF($BL$111:$WB$111=AR$115,1,0)*IF($BL$116:$WB$116="Arithmetic",1,0)*$BL$114:$WB$114*$BL131:$WB131*$BL$112:$WB$112)
+SUM(
    IF($BL$102:$WB$102="Foe",1,0)*IF($BL$103:$WB$103=BE$116,1,0)*IF($BL$111:$WB$111=BE$115,1,0)*$BL$115:$WB$115*IF($BL$116:$WB$116="Arithmetic",1,0)*$BL131:$WB131*$BL$113:$WB$113
)</f>
        <v>#VALUE!</v>
      </c>
      <c r="AS131" s="301" t="e">
        <f t="array" aca="1" ref="AS131" ca="1">SUM(
   IF($BL$102:$WB$102="Friend",1,0)*IF($BL$103:$WB$103=AS$116,1,0)*IF($BL$111:$WB$111=AS$115,1,0)*IF($BL$116:$WB$116="Geometric",1,0)*$BL$114:$WB$114*(POWER($BL131:$WB131,$BL$112:$WB$112)+IF($BL131:$WB131=0,0,-1))
)
+SUM(
    IF($BL$102:$WB$102="Foe",1,0)*IF($BL$103:$WB$103=BF$116,1,0)*IF($BL$111:$WB$111=BF$115,1,0)*$BL$115:$WB$115*IF($BL$116:$WB$116="Geometric",1,0)*(POWER(1+$BL131:$WB131,$BL$113:$WB$113)+IF($BL131:$WB131=0,0,-1))
)
+SUM(
   IF($BL$102:$WB$102="Friend",1,0)*IF($BL$103:$WB$103=AS$116,1,0)*IF($BL$111:$WB$111=AS$115,1,0)*IF($BL$116:$WB$116="Arithmetic",1,0)*$BL$114:$WB$114*$BL131:$WB131*$BL$112:$WB$112)
+SUM(
    IF($BL$102:$WB$102="Foe",1,0)*IF($BL$103:$WB$103=BF$116,1,0)*IF($BL$111:$WB$111=BF$115,1,0)*$BL$115:$WB$115*IF($BL$116:$WB$116="Arithmetic",1,0)*$BL131:$WB131*$BL$113:$WB$113
)</f>
        <v>#VALUE!</v>
      </c>
      <c r="AT131" s="301" t="e">
        <f t="array" aca="1" ref="AT131" ca="1">SUM(
   IF($BL$102:$WB$102="Friend",1,0)*IF($BL$103:$WB$103=AT$116,1,0)*IF($BL$111:$WB$111=AT$115,1,0)*IF($BL$116:$WB$116="Geometric",1,0)*$BL$114:$WB$114*(POWER($BL131:$WB131,$BL$112:$WB$112)+IF($BL131:$WB131=0,0,-1))
)
+SUM(
    IF($BL$102:$WB$102="Foe",1,0)*IF($BL$103:$WB$103=BG$116,1,0)*IF($BL$111:$WB$111=BG$115,1,0)*$BL$115:$WB$115*IF($BL$116:$WB$116="Geometric",1,0)*(POWER(1+$BL131:$WB131,$BL$113:$WB$113)+IF($BL131:$WB131=0,0,-1))
)
+SUM(
   IF($BL$102:$WB$102="Friend",1,0)*IF($BL$103:$WB$103=AT$116,1,0)*IF($BL$111:$WB$111=AT$115,1,0)*IF($BL$116:$WB$116="Arithmetic",1,0)*$BL$114:$WB$114*$BL131:$WB131*$BL$112:$WB$112)
+SUM(
    IF($BL$102:$WB$102="Foe",1,0)*IF($BL$103:$WB$103=BG$116,1,0)*IF($BL$111:$WB$111=BG$115,1,0)*$BL$115:$WB$115*IF($BL$116:$WB$116="Arithmetic",1,0)*$BL131:$WB131*$BL$113:$WB$113
)</f>
        <v>#VALUE!</v>
      </c>
      <c r="AU131" s="301" t="e">
        <f t="array" aca="1" ref="AU131" ca="1">SUM(
   IF($BL$102:$WB$102="Friend",1,0)*IF($BL$103:$WB$103=AU$116,1,0)*IF($BL$111:$WB$111=AU$115,1,0)*IF($BL$116:$WB$116="Geometric",1,0)*$BL$114:$WB$114*(POWER($BL131:$WB131,$BL$112:$WB$112)+IF($BL131:$WB131=0,0,-1))
)
+SUM(
    IF($BL$102:$WB$102="Foe",1,0)*IF($BL$103:$WB$103=BH$116,1,0)*IF($BL$111:$WB$111=BH$115,1,0)*$BL$115:$WB$115*IF($BL$116:$WB$116="Geometric",1,0)*(POWER(1+$BL131:$WB131,$BL$113:$WB$113)+IF($BL131:$WB131=0,0,-1))
)
+SUM(
   IF($BL$102:$WB$102="Friend",1,0)*IF($BL$103:$WB$103=AU$116,1,0)*IF($BL$111:$WB$111=AU$115,1,0)*IF($BL$116:$WB$116="Arithmetic",1,0)*$BL$114:$WB$114*$BL131:$WB131*$BL$112:$WB$112)
+SUM(
    IF($BL$102:$WB$102="Foe",1,0)*IF($BL$103:$WB$103=BH$116,1,0)*IF($BL$111:$WB$111=BH$115,1,0)*$BL$115:$WB$115*IF($BL$116:$WB$116="Arithmetic",1,0)*$BL131:$WB131*$BL$113:$WB$113
)</f>
        <v>#VALUE!</v>
      </c>
      <c r="AW131" s="301" t="e">
        <f t="array" aca="1" ref="AW131" ca="1">SUM(
   IF($BL$102:$WB$102="Friend",1,0)*IF($BL$103:$WB$103=AW$116,1,0)*IF($BL$111:$WB$111=AW$115,1,0)*$BL$115:$WB$115*IF($BL$116:$WB$116="Geometric",1,0)*(POWER($BL131:$WB131,$BL$113:$WB$113)+IF($BL131:$WB131=0,0,-1)))
+SUM(
    IF($BL$102:$WB$102="Foe",1,0)*IF($BL$103:$WB$103=AW$116,1,0)*IF($BL$111:$WB$111=AW$115,1,0)*$BL$114:$WB$114*IF($BL$116:$WB$116="Geometric",1,0)*(POWER($BL131:$WB131,$BL$112:$WB$112)+IF($BL131:$WB131=0,0,-1)))
+SUM(
   IF($BL$102:$WB$102="Friend",1,0)*IF($BL$103:$WB$103=AW$116,1,0)*IF($BL$111:$WB$111=AW$115,1,0)*$BL$115:$WB$115*IF($BL$116:$WB$116="Arithmetic",1,0)*$BL131:$WB131*$BL$113:$WB$113)
+SUM(
    IF($BL$102:$WB$102="Foe",1,0)*IF($BL$103:$WB$103=AW$116,1,0)*IF($BL$111:$WB$111=AW$115,1,0)*$BL$114:$WB$114*IF($BL$116:$WB$116="Arithmetic",1,0)*$BL131:$WB131*$BL$112:$WB$112)</f>
        <v>#VALUE!</v>
      </c>
      <c r="AX131" s="301" t="e">
        <f t="array" aca="1" ref="AX131" ca="1">SUM(
   IF($BL$102:$WB$102="Friend",1,0)*IF($BL$103:$WB$103=AX$116,1,0)*IF($BL$111:$WB$111=AX$115,1,0)*$BL$115:$WB$115*IF($BL$116:$WB$116="Geometric",1,0)*(POWER($BL131:$WB131,$BL$113:$WB$113)+IF($BL131:$WB131=0,0,-1)))
+SUM(
    IF($BL$102:$WB$102="Foe",1,0)*IF($BL$103:$WB$103=AX$116,1,0)*IF($BL$111:$WB$111=AX$115,1,0)*$BL$114:$WB$114*IF($BL$116:$WB$116="Geometric",1,0)*(POWER($BL131:$WB131,$BL$112:$WB$112)+IF($BL131:$WB131=0,0,-1)))
+SUM(
   IF($BL$102:$WB$102="Friend",1,0)*IF($BL$103:$WB$103=AX$116,1,0)*IF($BL$111:$WB$111=AX$115,1,0)*$BL$115:$WB$115*IF($BL$116:$WB$116="Arithmetic",1,0)*$BL131:$WB131*$BL$113:$WB$113)
+SUM(
    IF($BL$102:$WB$102="Foe",1,0)*IF($BL$103:$WB$103=AX$116,1,0)*IF($BL$111:$WB$111=AX$115,1,0)*$BL$114:$WB$114*IF($BL$116:$WB$116="Arithmetic",1,0)*$BL131:$WB131*$BL$112:$WB$112)</f>
        <v>#VALUE!</v>
      </c>
      <c r="AY131" s="301" t="e">
        <f t="array" aca="1" ref="AY131" ca="1">SUM(
   IF($BL$102:$WB$102="Friend",1,0)*IF($BL$103:$WB$103=AY$116,1,0)*IF($BL$111:$WB$111=AY$115,1,0)*$BL$115:$WB$115*IF($BL$116:$WB$116="Geometric",1,0)*(POWER($BL131:$WB131,$BL$113:$WB$113)+IF($BL131:$WB131=0,0,-1)))
+SUM(
    IF($BL$102:$WB$102="Foe",1,0)*IF($BL$103:$WB$103=AY$116,1,0)*IF($BL$111:$WB$111=AY$115,1,0)*$BL$114:$WB$114*IF($BL$116:$WB$116="Geometric",1,0)*(POWER($BL131:$WB131,$BL$112:$WB$112)+IF($BL131:$WB131=0,0,-1)))
+SUM(
   IF($BL$102:$WB$102="Friend",1,0)*IF($BL$103:$WB$103=AY$116,1,0)*IF($BL$111:$WB$111=AY$115,1,0)*$BL$115:$WB$115*IF($BL$116:$WB$116="Arithmetic",1,0)*$BL131:$WB131*$BL$113:$WB$113)
+SUM(
    IF($BL$102:$WB$102="Foe",1,0)*IF($BL$103:$WB$103=AY$116,1,0)*IF($BL$111:$WB$111=AY$115,1,0)*$BL$114:$WB$114*IF($BL$116:$WB$116="Arithmetic",1,0)*$BL131:$WB131*$BL$112:$WB$112)</f>
        <v>#VALUE!</v>
      </c>
      <c r="AZ131" s="301" t="e">
        <f t="array" aca="1" ref="AZ131" ca="1">SUM(
   IF($BL$102:$WB$102="Friend",1,0)*IF($BL$103:$WB$103=AZ$116,1,0)*IF($BL$111:$WB$111=AZ$115,1,0)*$BL$115:$WB$115*IF($BL$116:$WB$116="Geometric",1,0)*(POWER($BL131:$WB131,$BL$113:$WB$113)+IF($BL131:$WB131=0,0,-1)))
+SUM(
    IF($BL$102:$WB$102="Foe",1,0)*IF($BL$103:$WB$103=AZ$116,1,0)*IF($BL$111:$WB$111=AZ$115,1,0)*$BL$114:$WB$114*IF($BL$116:$WB$116="Geometric",1,0)*(POWER($BL131:$WB131,$BL$112:$WB$112)+IF($BL131:$WB131=0,0,-1)))
+SUM(
   IF($BL$102:$WB$102="Friend",1,0)*IF($BL$103:$WB$103=AZ$116,1,0)*IF($BL$111:$WB$111=AZ$115,1,0)*$BL$115:$WB$115*IF($BL$116:$WB$116="Arithmetic",1,0)*$BL131:$WB131*$BL$113:$WB$113)
+SUM(
    IF($BL$102:$WB$102="Foe",1,0)*IF($BL$103:$WB$103=AZ$116,1,0)*IF($BL$111:$WB$111=AZ$115,1,0)*$BL$114:$WB$114*IF($BL$116:$WB$116="Arithmetic",1,0)*$BL131:$WB131*$BL$112:$WB$112)</f>
        <v>#VALUE!</v>
      </c>
      <c r="BA131" s="301" t="e">
        <f t="array" aca="1" ref="BA131" ca="1">SUM(
   IF($BL$102:$WB$102="Friend",1,0)*IF($BL$103:$WB$103=BA$116,1,0)*IF($BL$111:$WB$111=BA$115,1,0)*$BL$115:$WB$115*IF($BL$116:$WB$116="Geometric",1,0)*(POWER($BL131:$WB131,$BL$113:$WB$113)+IF($BL131:$WB131=0,0,-1)))
+SUM(
    IF($BL$102:$WB$102="Foe",1,0)*IF($BL$103:$WB$103=BA$116,1,0)*IF($BL$111:$WB$111=BA$115,1,0)*$BL$114:$WB$114*IF($BL$116:$WB$116="Geometric",1,0)*(POWER($BL131:$WB131,$BL$112:$WB$112)+IF($BL131:$WB131=0,0,-1)))
+SUM(
   IF($BL$102:$WB$102="Friend",1,0)*IF($BL$103:$WB$103=BA$116,1,0)*IF($BL$111:$WB$111=BA$115,1,0)*$BL$115:$WB$115*IF($BL$116:$WB$116="Arithmetic",1,0)*$BL131:$WB131*$BL$113:$WB$113)
+SUM(
    IF($BL$102:$WB$102="Foe",1,0)*IF($BL$103:$WB$103=BA$116,1,0)*IF($BL$111:$WB$111=BA$115,1,0)*$BL$114:$WB$114*IF($BL$116:$WB$116="Arithmetic",1,0)*$BL131:$WB131*$BL$112:$WB$112)</f>
        <v>#VALUE!</v>
      </c>
      <c r="BB131" s="301" t="e">
        <f t="array" aca="1" ref="BB131" ca="1">SUM(
   IF($BL$102:$WB$102="Friend",1,0)*IF($BL$103:$WB$103=BB$116,1,0)*IF($BL$111:$WB$111=BB$115,1,0)*$BL$115:$WB$115*IF($BL$116:$WB$116="Geometric",1,0)*(POWER($BL131:$WB131,$BL$113:$WB$113)+IF($BL131:$WB131=0,0,-1)))
+SUM(
    IF($BL$102:$WB$102="Foe",1,0)*IF($BL$103:$WB$103=BB$116,1,0)*IF($BL$111:$WB$111=BB$115,1,0)*$BL$114:$WB$114*IF($BL$116:$WB$116="Geometric",1,0)*(POWER($BL131:$WB131,$BL$112:$WB$112)+IF($BL131:$WB131=0,0,-1)))
+SUM(
   IF($BL$102:$WB$102="Friend",1,0)*IF($BL$103:$WB$103=BB$116,1,0)*IF($BL$111:$WB$111=BB$115,1,0)*$BL$115:$WB$115*IF($BL$116:$WB$116="Arithmetic",1,0)*$BL131:$WB131*$BL$113:$WB$113)
+SUM(
    IF($BL$102:$WB$102="Foe",1,0)*IF($BL$103:$WB$103=BB$116,1,0)*IF($BL$111:$WB$111=BB$115,1,0)*$BL$114:$WB$114*IF($BL$116:$WB$116="Arithmetic",1,0)*$BL131:$WB131*$BL$112:$WB$112)</f>
        <v>#VALUE!</v>
      </c>
      <c r="BC131" s="301" t="e">
        <f t="array" aca="1" ref="BC131" ca="1">SUM(
   IF($BL$102:$WB$102="Friend",1,0)*IF($BL$103:$WB$103=BC$116,1,0)*IF($BL$111:$WB$111=BC$115,1,0)*$BL$115:$WB$115*IF($BL$116:$WB$116="Geometric",1,0)*(POWER($BL131:$WB131,$BL$113:$WB$113)+IF($BL131:$WB131=0,0,-1)))
+SUM(
    IF($BL$102:$WB$102="Foe",1,0)*IF($BL$103:$WB$103=BC$116,1,0)*IF($BL$111:$WB$111=BC$115,1,0)*$BL$114:$WB$114*IF($BL$116:$WB$116="Geometric",1,0)*(POWER($BL131:$WB131,$BL$112:$WB$112)+IF($BL131:$WB131=0,0,-1)))
+SUM(
   IF($BL$102:$WB$102="Friend",1,0)*IF($BL$103:$WB$103=BC$116,1,0)*IF($BL$111:$WB$111=BC$115,1,0)*$BL$115:$WB$115*IF($BL$116:$WB$116="Arithmetic",1,0)*$BL131:$WB131*$BL$113:$WB$113)
+SUM(
    IF($BL$102:$WB$102="Foe",1,0)*IF($BL$103:$WB$103=BC$116,1,0)*IF($BL$111:$WB$111=BC$115,1,0)*$BL$114:$WB$114*IF($BL$116:$WB$116="Arithmetic",1,0)*$BL131:$WB131*$BL$112:$WB$112)</f>
        <v>#VALUE!</v>
      </c>
      <c r="BD131" s="301" t="e">
        <f t="array" aca="1" ref="BD131" ca="1">SUM(
   IF($BL$102:$WB$102="Friend",1,0)*IF($BL$103:$WB$103=BD$116,1,0)*IF($BL$111:$WB$111=BD$115,1,0)*$BL$115:$WB$115*IF($BL$116:$WB$116="Geometric",1,0)*(POWER($BL131:$WB131,$BL$113:$WB$113)+IF($BL131:$WB131=0,0,-1)))
+SUM(
    IF($BL$102:$WB$102="Foe",1,0)*IF($BL$103:$WB$103=BD$116,1,0)*IF($BL$111:$WB$111=BD$115,1,0)*$BL$114:$WB$114*IF($BL$116:$WB$116="Geometric",1,0)*(POWER($BL131:$WB131,$BL$112:$WB$112)+IF($BL131:$WB131=0,0,-1)))
+SUM(
   IF($BL$102:$WB$102="Friend",1,0)*IF($BL$103:$WB$103=BD$116,1,0)*IF($BL$111:$WB$111=BD$115,1,0)*$BL$115:$WB$115*IF($BL$116:$WB$116="Arithmetic",1,0)*$BL131:$WB131*$BL$113:$WB$113)
+SUM(
    IF($BL$102:$WB$102="Foe",1,0)*IF($BL$103:$WB$103=BD$116,1,0)*IF($BL$111:$WB$111=BD$115,1,0)*$BL$114:$WB$114*IF($BL$116:$WB$116="Arithmetic",1,0)*$BL131:$WB131*$BL$112:$WB$112)</f>
        <v>#VALUE!</v>
      </c>
      <c r="BE131" s="301" t="e">
        <f t="array" aca="1" ref="BE131" ca="1">SUM(
   IF($BL$102:$WB$102="Friend",1,0)*IF($BL$103:$WB$103=BE$116,1,0)*IF($BL$111:$WB$111=BE$115,1,0)*$BL$115:$WB$115*IF($BL$116:$WB$116="Geometric",1,0)*(POWER($BL131:$WB131,$BL$113:$WB$113)+IF($BL131:$WB131=0,0,-1)))
+SUM(
    IF($BL$102:$WB$102="Foe",1,0)*IF($BL$103:$WB$103=BE$116,1,0)*IF($BL$111:$WB$111=BE$115,1,0)*$BL$114:$WB$114*IF($BL$116:$WB$116="Geometric",1,0)*(POWER($BL131:$WB131,$BL$112:$WB$112)+IF($BL131:$WB131=0,0,-1)))
+SUM(
   IF($BL$102:$WB$102="Friend",1,0)*IF($BL$103:$WB$103=BE$116,1,0)*IF($BL$111:$WB$111=BE$115,1,0)*$BL$115:$WB$115*IF($BL$116:$WB$116="Arithmetic",1,0)*$BL131:$WB131*$BL$113:$WB$113)
+SUM(
    IF($BL$102:$WB$102="Foe",1,0)*IF($BL$103:$WB$103=BE$116,1,0)*IF($BL$111:$WB$111=BE$115,1,0)*$BL$114:$WB$114*IF($BL$116:$WB$116="Arithmetic",1,0)*$BL131:$WB131*$BL$112:$WB$112)</f>
        <v>#VALUE!</v>
      </c>
      <c r="BF131" s="301" t="e">
        <f t="array" aca="1" ref="BF131" ca="1">SUM(
   IF($BL$102:$WB$102="Friend",1,0)*IF($BL$103:$WB$103=BF$116,1,0)*IF($BL$111:$WB$111=BF$115,1,0)*$BL$115:$WB$115*IF($BL$116:$WB$116="Geometric",1,0)*(POWER($BL131:$WB131,$BL$113:$WB$113)+IF($BL131:$WB131=0,0,-1)))
+SUM(
    IF($BL$102:$WB$102="Foe",1,0)*IF($BL$103:$WB$103=BF$116,1,0)*IF($BL$111:$WB$111=BF$115,1,0)*$BL$114:$WB$114*IF($BL$116:$WB$116="Geometric",1,0)*(POWER($BL131:$WB131,$BL$112:$WB$112)+IF($BL131:$WB131=0,0,-1)))
+SUM(
   IF($BL$102:$WB$102="Friend",1,0)*IF($BL$103:$WB$103=BF$116,1,0)*IF($BL$111:$WB$111=BF$115,1,0)*$BL$115:$WB$115*IF($BL$116:$WB$116="Arithmetic",1,0)*$BL131:$WB131*$BL$113:$WB$113)
+SUM(
    IF($BL$102:$WB$102="Foe",1,0)*IF($BL$103:$WB$103=BF$116,1,0)*IF($BL$111:$WB$111=BF$115,1,0)*$BL$114:$WB$114*IF($BL$116:$WB$116="Arithmetic",1,0)*$BL131:$WB131*$BL$112:$WB$112)</f>
        <v>#VALUE!</v>
      </c>
      <c r="BG131" s="301" t="e">
        <f t="array" aca="1" ref="BG131" ca="1">SUM(
   IF($BL$102:$WB$102="Friend",1,0)*IF($BL$103:$WB$103=BG$116,1,0)*IF($BL$111:$WB$111=BG$115,1,0)*$BL$115:$WB$115*IF($BL$116:$WB$116="Geometric",1,0)*(POWER($BL131:$WB131,$BL$113:$WB$113)+IF($BL131:$WB131=0,0,-1)))
+SUM(
    IF($BL$102:$WB$102="Foe",1,0)*IF($BL$103:$WB$103=BG$116,1,0)*IF($BL$111:$WB$111=BG$115,1,0)*$BL$114:$WB$114*IF($BL$116:$WB$116="Geometric",1,0)*(POWER($BL131:$WB131,$BL$112:$WB$112)+IF($BL131:$WB131=0,0,-1)))
+SUM(
   IF($BL$102:$WB$102="Friend",1,0)*IF($BL$103:$WB$103=BG$116,1,0)*IF($BL$111:$WB$111=BG$115,1,0)*$BL$115:$WB$115*IF($BL$116:$WB$116="Arithmetic",1,0)*$BL131:$WB131*$BL$113:$WB$113)
+SUM(
    IF($BL$102:$WB$102="Foe",1,0)*IF($BL$103:$WB$103=BG$116,1,0)*IF($BL$111:$WB$111=BG$115,1,0)*$BL$114:$WB$114*IF($BL$116:$WB$116="Arithmetic",1,0)*$BL131:$WB131*$BL$112:$WB$112)</f>
        <v>#VALUE!</v>
      </c>
      <c r="BH131" s="301" t="e">
        <f t="array" aca="1" ref="BH131" ca="1">SUM(
   IF($BL$102:$WB$102="Friend",1,0)*IF($BL$103:$WB$103=BH$116,1,0)*IF($BL$111:$WB$111=BH$115,1,0)*$BL$115:$WB$115*IF($BL$116:$WB$116="Geometric",1,0)*(POWER($BL131:$WB131,$BL$113:$WB$113)+IF($BL131:$WB131=0,0,-1)))
+SUM(
    IF($BL$102:$WB$102="Foe",1,0)*IF($BL$103:$WB$103=BH$116,1,0)*IF($BL$111:$WB$111=BH$115,1,0)*$BL$114:$WB$114*IF($BL$116:$WB$116="Geometric",1,0)*(POWER($BL131:$WB131,$BL$112:$WB$112)+IF($BL131:$WB131=0,0,-1)))
+SUM(
   IF($BL$102:$WB$102="Friend",1,0)*IF($BL$103:$WB$103=BH$116,1,0)*IF($BL$111:$WB$111=BH$115,1,0)*$BL$115:$WB$115*IF($BL$116:$WB$116="Arithmetic",1,0)*$BL131:$WB131*$BL$113:$WB$113)
+SUM(
    IF($BL$102:$WB$102="Foe",1,0)*IF($BL$103:$WB$103=BH$116,1,0)*IF($BL$111:$WB$111=BH$115,1,0)*$BL$114:$WB$114*IF($BL$116:$WB$116="Arithmetic",1,0)*$BL131:$WB131*$BL$112:$WB$112)</f>
        <v>#VALUE!</v>
      </c>
      <c r="BK131" s="109"/>
      <c r="BL131" s="301" t="e">
        <f t="shared" ref="BL131:LF131" ca="1" si="146">IF(BL$106="Turn-based",
IF($A131&lt;BL$109,0,IF(MOD($A131,BL$109)&lt;BL$110,1,0)),
1)*MIN(ROUNDUP(MAX(0,RAND()-(1-BL$107)),0),1)*(IF(BL$108&lt;0,1+BL$108,BL$108))</f>
        <v>#VALUE!</v>
      </c>
      <c r="BM131" s="301" t="e">
        <f t="shared" ca="1" si="146"/>
        <v>#VALUE!</v>
      </c>
      <c r="BN131" s="301" t="e">
        <f t="shared" ca="1" si="146"/>
        <v>#VALUE!</v>
      </c>
      <c r="BO131" s="301" t="e">
        <f t="shared" ca="1" si="146"/>
        <v>#VALUE!</v>
      </c>
      <c r="BP131" s="301" t="e">
        <f t="shared" ca="1" si="146"/>
        <v>#VALUE!</v>
      </c>
      <c r="BQ131" s="301" t="e">
        <f t="shared" ca="1" si="146"/>
        <v>#VALUE!</v>
      </c>
      <c r="BR131" s="301" t="e">
        <f t="shared" ca="1" si="146"/>
        <v>#VALUE!</v>
      </c>
      <c r="BS131" s="301" t="e">
        <f t="shared" ca="1" si="146"/>
        <v>#VALUE!</v>
      </c>
      <c r="BT131" s="301" t="e">
        <f t="shared" ca="1" si="146"/>
        <v>#VALUE!</v>
      </c>
      <c r="BU131" s="301" t="e">
        <f t="shared" ca="1" si="146"/>
        <v>#VALUE!</v>
      </c>
      <c r="BV131" s="301" t="e">
        <f t="shared" ca="1" si="146"/>
        <v>#VALUE!</v>
      </c>
      <c r="BW131" s="301" t="e">
        <f t="shared" ca="1" si="146"/>
        <v>#VALUE!</v>
      </c>
      <c r="BX131" s="301" t="e">
        <f t="shared" ca="1" si="146"/>
        <v>#VALUE!</v>
      </c>
      <c r="BY131" s="301" t="e">
        <f t="shared" ca="1" si="146"/>
        <v>#VALUE!</v>
      </c>
      <c r="BZ131" s="301" t="e">
        <f t="shared" ca="1" si="146"/>
        <v>#VALUE!</v>
      </c>
      <c r="CA131" s="301" t="e">
        <f t="shared" ca="1" si="146"/>
        <v>#VALUE!</v>
      </c>
      <c r="CB131" s="301" t="e">
        <f t="shared" ca="1" si="146"/>
        <v>#VALUE!</v>
      </c>
      <c r="CC131" s="301" t="e">
        <f t="shared" ca="1" si="146"/>
        <v>#VALUE!</v>
      </c>
      <c r="CD131" s="301" t="e">
        <f t="shared" ca="1" si="146"/>
        <v>#VALUE!</v>
      </c>
      <c r="CE131" s="301" t="e">
        <f t="shared" ca="1" si="146"/>
        <v>#VALUE!</v>
      </c>
      <c r="CF131" s="301" t="e">
        <f t="shared" ca="1" si="146"/>
        <v>#VALUE!</v>
      </c>
      <c r="CG131" s="301" t="e">
        <f t="shared" ca="1" si="146"/>
        <v>#VALUE!</v>
      </c>
      <c r="CH131" s="301" t="e">
        <f t="shared" ca="1" si="146"/>
        <v>#VALUE!</v>
      </c>
      <c r="CI131" s="301" t="e">
        <f t="shared" ca="1" si="146"/>
        <v>#VALUE!</v>
      </c>
      <c r="CJ131" s="301" t="e">
        <f t="shared" ca="1" si="146"/>
        <v>#VALUE!</v>
      </c>
      <c r="CK131" s="301" t="e">
        <f t="shared" ca="1" si="146"/>
        <v>#VALUE!</v>
      </c>
      <c r="CL131" s="301" t="e">
        <f t="shared" ca="1" si="146"/>
        <v>#VALUE!</v>
      </c>
      <c r="CM131" s="301" t="e">
        <f t="shared" ca="1" si="146"/>
        <v>#VALUE!</v>
      </c>
      <c r="CN131" s="301" t="e">
        <f t="shared" ca="1" si="146"/>
        <v>#VALUE!</v>
      </c>
      <c r="CO131" s="301" t="e">
        <f t="shared" ca="1" si="146"/>
        <v>#VALUE!</v>
      </c>
      <c r="CP131" s="301" t="e">
        <f t="shared" ca="1" si="146"/>
        <v>#VALUE!</v>
      </c>
      <c r="CQ131" s="301" t="e">
        <f t="shared" ca="1" si="146"/>
        <v>#VALUE!</v>
      </c>
      <c r="CR131" s="301" t="e">
        <f t="shared" ca="1" si="146"/>
        <v>#VALUE!</v>
      </c>
      <c r="CS131" s="301" t="e">
        <f t="shared" ca="1" si="146"/>
        <v>#VALUE!</v>
      </c>
      <c r="CT131" s="301" t="e">
        <f t="shared" ca="1" si="146"/>
        <v>#VALUE!</v>
      </c>
      <c r="CU131" s="301" t="e">
        <f t="shared" ca="1" si="146"/>
        <v>#VALUE!</v>
      </c>
      <c r="CV131" s="301" t="e">
        <f t="shared" ca="1" si="146"/>
        <v>#VALUE!</v>
      </c>
      <c r="CW131" s="301" t="e">
        <f t="shared" ca="1" si="146"/>
        <v>#VALUE!</v>
      </c>
      <c r="CX131" s="301" t="e">
        <f t="shared" ca="1" si="146"/>
        <v>#VALUE!</v>
      </c>
      <c r="CY131" s="301" t="e">
        <f t="shared" ca="1" si="146"/>
        <v>#VALUE!</v>
      </c>
      <c r="CZ131" s="301" t="e">
        <f t="shared" ca="1" si="146"/>
        <v>#VALUE!</v>
      </c>
      <c r="DA131" s="301" t="e">
        <f t="shared" ca="1" si="146"/>
        <v>#VALUE!</v>
      </c>
      <c r="DB131" s="301" t="e">
        <f t="shared" ca="1" si="146"/>
        <v>#VALUE!</v>
      </c>
      <c r="DC131" s="301" t="e">
        <f t="shared" ca="1" si="146"/>
        <v>#VALUE!</v>
      </c>
      <c r="DD131" s="301" t="e">
        <f t="shared" ca="1" si="146"/>
        <v>#VALUE!</v>
      </c>
      <c r="DE131" s="301" t="e">
        <f t="shared" ca="1" si="146"/>
        <v>#VALUE!</v>
      </c>
      <c r="DF131" s="301" t="e">
        <f t="shared" ca="1" si="146"/>
        <v>#VALUE!</v>
      </c>
      <c r="DG131" s="301" t="e">
        <f t="shared" ca="1" si="146"/>
        <v>#VALUE!</v>
      </c>
      <c r="DH131" s="301" t="e">
        <f t="shared" ca="1" si="146"/>
        <v>#VALUE!</v>
      </c>
      <c r="DI131" s="301" t="e">
        <f t="shared" ca="1" si="146"/>
        <v>#VALUE!</v>
      </c>
      <c r="DJ131" s="301" t="e">
        <f t="shared" ca="1" si="146"/>
        <v>#VALUE!</v>
      </c>
      <c r="DK131" s="301" t="e">
        <f t="shared" ca="1" si="146"/>
        <v>#VALUE!</v>
      </c>
      <c r="DL131" s="301" t="e">
        <f t="shared" ca="1" si="146"/>
        <v>#VALUE!</v>
      </c>
      <c r="DM131" s="301" t="e">
        <f t="shared" ca="1" si="146"/>
        <v>#VALUE!</v>
      </c>
      <c r="DN131" s="301" t="e">
        <f t="shared" ca="1" si="146"/>
        <v>#VALUE!</v>
      </c>
      <c r="DO131" s="301" t="e">
        <f t="shared" ca="1" si="146"/>
        <v>#VALUE!</v>
      </c>
      <c r="DP131" s="301" t="e">
        <f t="shared" ca="1" si="146"/>
        <v>#VALUE!</v>
      </c>
      <c r="DQ131" s="301" t="e">
        <f t="shared" ca="1" si="146"/>
        <v>#VALUE!</v>
      </c>
      <c r="DR131" s="301" t="e">
        <f t="shared" ca="1" si="146"/>
        <v>#VALUE!</v>
      </c>
      <c r="DS131" s="301" t="e">
        <f t="shared" ca="1" si="146"/>
        <v>#VALUE!</v>
      </c>
      <c r="DT131" s="301" t="e">
        <f t="shared" ca="1" si="146"/>
        <v>#VALUE!</v>
      </c>
      <c r="DU131" s="301" t="e">
        <f t="shared" ca="1" si="146"/>
        <v>#VALUE!</v>
      </c>
      <c r="DV131" s="301" t="e">
        <f t="shared" ca="1" si="146"/>
        <v>#VALUE!</v>
      </c>
      <c r="DW131" s="301" t="e">
        <f t="shared" ca="1" si="146"/>
        <v>#VALUE!</v>
      </c>
      <c r="DX131" s="301" t="e">
        <f t="shared" ca="1" si="146"/>
        <v>#VALUE!</v>
      </c>
      <c r="DY131" s="301" t="e">
        <f t="shared" ca="1" si="146"/>
        <v>#VALUE!</v>
      </c>
      <c r="DZ131" s="301" t="e">
        <f t="shared" ca="1" si="146"/>
        <v>#VALUE!</v>
      </c>
      <c r="EA131" s="301" t="e">
        <f t="shared" ca="1" si="146"/>
        <v>#VALUE!</v>
      </c>
      <c r="EB131" s="301" t="e">
        <f t="shared" ca="1" si="146"/>
        <v>#VALUE!</v>
      </c>
      <c r="EC131" s="301" t="e">
        <f t="shared" ca="1" si="146"/>
        <v>#VALUE!</v>
      </c>
      <c r="ED131" s="301" t="e">
        <f t="shared" ca="1" si="146"/>
        <v>#VALUE!</v>
      </c>
      <c r="EE131" s="301" t="e">
        <f t="shared" ca="1" si="146"/>
        <v>#VALUE!</v>
      </c>
      <c r="EF131" s="301" t="e">
        <f t="shared" ca="1" si="146"/>
        <v>#VALUE!</v>
      </c>
      <c r="EG131" s="301" t="e">
        <f t="shared" ca="1" si="146"/>
        <v>#VALUE!</v>
      </c>
      <c r="EH131" s="301" t="e">
        <f t="shared" ca="1" si="146"/>
        <v>#VALUE!</v>
      </c>
      <c r="EI131" s="301" t="e">
        <f t="shared" ca="1" si="146"/>
        <v>#VALUE!</v>
      </c>
      <c r="EJ131" s="301" t="e">
        <f t="shared" ca="1" si="146"/>
        <v>#VALUE!</v>
      </c>
      <c r="EK131" s="301" t="e">
        <f t="shared" ca="1" si="146"/>
        <v>#VALUE!</v>
      </c>
      <c r="EL131" s="301" t="e">
        <f t="shared" ca="1" si="146"/>
        <v>#VALUE!</v>
      </c>
      <c r="EM131" s="301" t="e">
        <f t="shared" ca="1" si="146"/>
        <v>#VALUE!</v>
      </c>
      <c r="EN131" s="301" t="e">
        <f t="shared" ca="1" si="146"/>
        <v>#VALUE!</v>
      </c>
      <c r="EO131" s="301" t="e">
        <f t="shared" ca="1" si="146"/>
        <v>#VALUE!</v>
      </c>
      <c r="EP131" s="301" t="e">
        <f t="shared" ca="1" si="146"/>
        <v>#VALUE!</v>
      </c>
      <c r="EQ131" s="301" t="e">
        <f t="shared" ca="1" si="146"/>
        <v>#VALUE!</v>
      </c>
      <c r="ER131" s="301" t="e">
        <f t="shared" ca="1" si="146"/>
        <v>#VALUE!</v>
      </c>
      <c r="ES131" s="301" t="e">
        <f t="shared" ca="1" si="146"/>
        <v>#VALUE!</v>
      </c>
      <c r="ET131" s="301" t="e">
        <f t="shared" ca="1" si="146"/>
        <v>#VALUE!</v>
      </c>
      <c r="EU131" s="301" t="e">
        <f t="shared" ca="1" si="146"/>
        <v>#VALUE!</v>
      </c>
      <c r="EV131" s="301" t="e">
        <f t="shared" ca="1" si="146"/>
        <v>#VALUE!</v>
      </c>
      <c r="EW131" s="301" t="e">
        <f t="shared" ca="1" si="146"/>
        <v>#VALUE!</v>
      </c>
      <c r="EX131" s="301" t="e">
        <f t="shared" ca="1" si="146"/>
        <v>#VALUE!</v>
      </c>
      <c r="EY131" s="301" t="e">
        <f t="shared" ca="1" si="146"/>
        <v>#VALUE!</v>
      </c>
      <c r="EZ131" s="301" t="e">
        <f t="shared" ca="1" si="146"/>
        <v>#VALUE!</v>
      </c>
      <c r="FA131" s="301" t="e">
        <f t="shared" ca="1" si="146"/>
        <v>#VALUE!</v>
      </c>
      <c r="FB131" s="301" t="e">
        <f t="shared" ca="1" si="146"/>
        <v>#VALUE!</v>
      </c>
      <c r="FC131" s="301" t="e">
        <f t="shared" ca="1" si="146"/>
        <v>#VALUE!</v>
      </c>
      <c r="FD131" s="301" t="e">
        <f t="shared" ca="1" si="146"/>
        <v>#VALUE!</v>
      </c>
      <c r="FE131" s="301" t="e">
        <f t="shared" ca="1" si="146"/>
        <v>#VALUE!</v>
      </c>
      <c r="FF131" s="301" t="e">
        <f t="shared" ca="1" si="146"/>
        <v>#VALUE!</v>
      </c>
      <c r="FG131" s="301" t="e">
        <f t="shared" ca="1" si="146"/>
        <v>#VALUE!</v>
      </c>
      <c r="FH131" s="301" t="e">
        <f t="shared" ca="1" si="146"/>
        <v>#VALUE!</v>
      </c>
      <c r="FI131" s="301" t="e">
        <f t="shared" ca="1" si="146"/>
        <v>#VALUE!</v>
      </c>
      <c r="FJ131" s="301" t="e">
        <f t="shared" ca="1" si="146"/>
        <v>#VALUE!</v>
      </c>
      <c r="FK131" s="301" t="e">
        <f t="shared" ca="1" si="146"/>
        <v>#VALUE!</v>
      </c>
      <c r="FL131" s="301" t="e">
        <f t="shared" ca="1" si="146"/>
        <v>#VALUE!</v>
      </c>
      <c r="FM131" s="301" t="e">
        <f t="shared" ca="1" si="146"/>
        <v>#VALUE!</v>
      </c>
      <c r="FN131" s="301" t="e">
        <f t="shared" ca="1" si="146"/>
        <v>#VALUE!</v>
      </c>
      <c r="FO131" s="301" t="e">
        <f t="shared" ca="1" si="146"/>
        <v>#VALUE!</v>
      </c>
      <c r="FP131" s="301" t="e">
        <f t="shared" ca="1" si="146"/>
        <v>#VALUE!</v>
      </c>
      <c r="FQ131" s="301" t="e">
        <f t="shared" ca="1" si="146"/>
        <v>#VALUE!</v>
      </c>
      <c r="FR131" s="301" t="e">
        <f t="shared" ca="1" si="146"/>
        <v>#VALUE!</v>
      </c>
      <c r="FS131" s="301" t="e">
        <f t="shared" ca="1" si="146"/>
        <v>#VALUE!</v>
      </c>
      <c r="FT131" s="301" t="e">
        <f t="shared" ca="1" si="146"/>
        <v>#VALUE!</v>
      </c>
      <c r="FU131" s="301" t="e">
        <f t="shared" ca="1" si="146"/>
        <v>#VALUE!</v>
      </c>
      <c r="FV131" s="301" t="e">
        <f t="shared" ca="1" si="146"/>
        <v>#VALUE!</v>
      </c>
      <c r="FW131" s="301" t="e">
        <f t="shared" ca="1" si="146"/>
        <v>#VALUE!</v>
      </c>
      <c r="FX131" s="301" t="e">
        <f t="shared" ca="1" si="146"/>
        <v>#VALUE!</v>
      </c>
      <c r="FY131" s="301" t="e">
        <f t="shared" ca="1" si="146"/>
        <v>#VALUE!</v>
      </c>
      <c r="FZ131" s="301" t="e">
        <f t="shared" ca="1" si="146"/>
        <v>#VALUE!</v>
      </c>
      <c r="GA131" s="301" t="e">
        <f t="shared" ca="1" si="146"/>
        <v>#VALUE!</v>
      </c>
      <c r="GB131" s="301" t="e">
        <f t="shared" ca="1" si="146"/>
        <v>#VALUE!</v>
      </c>
      <c r="GC131" s="301" t="e">
        <f t="shared" ca="1" si="146"/>
        <v>#VALUE!</v>
      </c>
      <c r="GD131" s="301" t="e">
        <f t="shared" ca="1" si="146"/>
        <v>#VALUE!</v>
      </c>
      <c r="GE131" s="301" t="e">
        <f t="shared" ca="1" si="146"/>
        <v>#VALUE!</v>
      </c>
      <c r="GF131" s="301" t="e">
        <f t="shared" ca="1" si="146"/>
        <v>#VALUE!</v>
      </c>
      <c r="GG131" s="301" t="e">
        <f t="shared" ca="1" si="146"/>
        <v>#VALUE!</v>
      </c>
      <c r="GH131" s="301" t="e">
        <f t="shared" ca="1" si="146"/>
        <v>#VALUE!</v>
      </c>
      <c r="GI131" s="301" t="e">
        <f t="shared" ca="1" si="146"/>
        <v>#VALUE!</v>
      </c>
      <c r="GJ131" s="301" t="e">
        <f t="shared" ca="1" si="146"/>
        <v>#VALUE!</v>
      </c>
      <c r="GK131" s="301" t="e">
        <f t="shared" ca="1" si="146"/>
        <v>#VALUE!</v>
      </c>
      <c r="GL131" s="301" t="e">
        <f t="shared" ca="1" si="146"/>
        <v>#VALUE!</v>
      </c>
      <c r="GM131" s="301" t="e">
        <f t="shared" ca="1" si="146"/>
        <v>#VALUE!</v>
      </c>
      <c r="GN131" s="301" t="e">
        <f t="shared" ca="1" si="146"/>
        <v>#VALUE!</v>
      </c>
      <c r="GO131" s="301" t="e">
        <f t="shared" ca="1" si="146"/>
        <v>#VALUE!</v>
      </c>
      <c r="GP131" s="301" t="e">
        <f t="shared" ca="1" si="146"/>
        <v>#VALUE!</v>
      </c>
      <c r="GQ131" s="301" t="e">
        <f t="shared" ca="1" si="146"/>
        <v>#VALUE!</v>
      </c>
      <c r="GR131" s="301" t="e">
        <f t="shared" ca="1" si="146"/>
        <v>#VALUE!</v>
      </c>
      <c r="GS131" s="301" t="e">
        <f t="shared" ca="1" si="146"/>
        <v>#VALUE!</v>
      </c>
      <c r="GT131" s="301" t="e">
        <f t="shared" ca="1" si="146"/>
        <v>#VALUE!</v>
      </c>
      <c r="GU131" s="301" t="e">
        <f t="shared" ca="1" si="146"/>
        <v>#VALUE!</v>
      </c>
      <c r="GV131" s="301" t="e">
        <f t="shared" ca="1" si="146"/>
        <v>#VALUE!</v>
      </c>
      <c r="GW131" s="301" t="e">
        <f t="shared" ca="1" si="146"/>
        <v>#VALUE!</v>
      </c>
      <c r="GX131" s="301" t="e">
        <f t="shared" ca="1" si="146"/>
        <v>#VALUE!</v>
      </c>
      <c r="GY131" s="301" t="e">
        <f t="shared" ca="1" si="146"/>
        <v>#VALUE!</v>
      </c>
      <c r="GZ131" s="301" t="e">
        <f t="shared" ca="1" si="146"/>
        <v>#VALUE!</v>
      </c>
      <c r="HA131" s="301" t="e">
        <f t="shared" ca="1" si="146"/>
        <v>#VALUE!</v>
      </c>
      <c r="HB131" s="301" t="e">
        <f t="shared" ca="1" si="146"/>
        <v>#VALUE!</v>
      </c>
      <c r="HC131" s="301" t="e">
        <f t="shared" ca="1" si="146"/>
        <v>#VALUE!</v>
      </c>
      <c r="HD131" s="301" t="e">
        <f t="shared" ca="1" si="146"/>
        <v>#VALUE!</v>
      </c>
      <c r="HE131" s="301" t="e">
        <f t="shared" ca="1" si="146"/>
        <v>#VALUE!</v>
      </c>
      <c r="HF131" s="301" t="e">
        <f t="shared" ca="1" si="146"/>
        <v>#VALUE!</v>
      </c>
      <c r="HG131" s="301" t="e">
        <f t="shared" ca="1" si="146"/>
        <v>#VALUE!</v>
      </c>
      <c r="HH131" s="301" t="e">
        <f t="shared" ca="1" si="146"/>
        <v>#VALUE!</v>
      </c>
      <c r="HI131" s="301" t="e">
        <f t="shared" ca="1" si="146"/>
        <v>#VALUE!</v>
      </c>
      <c r="HJ131" s="301" t="e">
        <f t="shared" ca="1" si="146"/>
        <v>#VALUE!</v>
      </c>
      <c r="HK131" s="301" t="e">
        <f t="shared" ca="1" si="146"/>
        <v>#VALUE!</v>
      </c>
      <c r="HL131" s="301" t="e">
        <f t="shared" ca="1" si="146"/>
        <v>#VALUE!</v>
      </c>
      <c r="HM131" s="301" t="e">
        <f t="shared" ca="1" si="146"/>
        <v>#VALUE!</v>
      </c>
      <c r="HN131" s="301" t="e">
        <f t="shared" ca="1" si="146"/>
        <v>#VALUE!</v>
      </c>
      <c r="HO131" s="301" t="e">
        <f t="shared" ca="1" si="146"/>
        <v>#VALUE!</v>
      </c>
      <c r="HP131" s="301" t="e">
        <f t="shared" ca="1" si="146"/>
        <v>#VALUE!</v>
      </c>
      <c r="HQ131" s="301" t="e">
        <f t="shared" ca="1" si="146"/>
        <v>#VALUE!</v>
      </c>
      <c r="HR131" s="301" t="e">
        <f t="shared" ca="1" si="146"/>
        <v>#VALUE!</v>
      </c>
      <c r="HS131" s="301" t="e">
        <f t="shared" ca="1" si="146"/>
        <v>#VALUE!</v>
      </c>
      <c r="HT131" s="301" t="e">
        <f t="shared" ca="1" si="146"/>
        <v>#VALUE!</v>
      </c>
      <c r="HU131" s="301" t="e">
        <f t="shared" ca="1" si="146"/>
        <v>#VALUE!</v>
      </c>
      <c r="HV131" s="301" t="e">
        <f t="shared" ca="1" si="146"/>
        <v>#VALUE!</v>
      </c>
      <c r="HW131" s="301" t="e">
        <f t="shared" ca="1" si="146"/>
        <v>#VALUE!</v>
      </c>
      <c r="HX131" s="301" t="e">
        <f t="shared" ca="1" si="146"/>
        <v>#VALUE!</v>
      </c>
      <c r="HY131" s="301" t="e">
        <f t="shared" ca="1" si="146"/>
        <v>#VALUE!</v>
      </c>
      <c r="HZ131" s="301" t="e">
        <f t="shared" ca="1" si="146"/>
        <v>#VALUE!</v>
      </c>
      <c r="IA131" s="301" t="e">
        <f t="shared" ca="1" si="146"/>
        <v>#VALUE!</v>
      </c>
      <c r="IB131" s="301" t="e">
        <f t="shared" ca="1" si="146"/>
        <v>#VALUE!</v>
      </c>
      <c r="IC131" s="301" t="e">
        <f t="shared" ca="1" si="146"/>
        <v>#VALUE!</v>
      </c>
      <c r="ID131" s="301" t="e">
        <f t="shared" ca="1" si="146"/>
        <v>#VALUE!</v>
      </c>
      <c r="IE131" s="301" t="e">
        <f t="shared" ca="1" si="146"/>
        <v>#VALUE!</v>
      </c>
      <c r="IF131" s="301" t="e">
        <f t="shared" ca="1" si="146"/>
        <v>#VALUE!</v>
      </c>
      <c r="IG131" s="301" t="e">
        <f t="shared" ca="1" si="146"/>
        <v>#VALUE!</v>
      </c>
      <c r="IH131" s="301" t="e">
        <f t="shared" ca="1" si="146"/>
        <v>#VALUE!</v>
      </c>
      <c r="II131" s="301" t="e">
        <f t="shared" ca="1" si="146"/>
        <v>#VALUE!</v>
      </c>
      <c r="IJ131" s="301" t="e">
        <f t="shared" ca="1" si="146"/>
        <v>#VALUE!</v>
      </c>
      <c r="IK131" s="301" t="e">
        <f t="shared" ca="1" si="146"/>
        <v>#VALUE!</v>
      </c>
      <c r="IL131" s="301" t="e">
        <f t="shared" ca="1" si="146"/>
        <v>#VALUE!</v>
      </c>
      <c r="IM131" s="301" t="e">
        <f t="shared" ca="1" si="146"/>
        <v>#VALUE!</v>
      </c>
      <c r="IN131" s="301" t="e">
        <f t="shared" ca="1" si="146"/>
        <v>#VALUE!</v>
      </c>
      <c r="IO131" s="301" t="e">
        <f t="shared" ca="1" si="146"/>
        <v>#VALUE!</v>
      </c>
      <c r="IP131" s="301" t="e">
        <f t="shared" ca="1" si="146"/>
        <v>#VALUE!</v>
      </c>
      <c r="IQ131" s="301" t="e">
        <f t="shared" ca="1" si="146"/>
        <v>#VALUE!</v>
      </c>
      <c r="IR131" s="301" t="e">
        <f t="shared" ca="1" si="146"/>
        <v>#VALUE!</v>
      </c>
      <c r="IS131" s="301" t="e">
        <f t="shared" ca="1" si="146"/>
        <v>#VALUE!</v>
      </c>
      <c r="IT131" s="301" t="e">
        <f t="shared" ca="1" si="146"/>
        <v>#VALUE!</v>
      </c>
      <c r="IU131" s="301" t="e">
        <f t="shared" ca="1" si="146"/>
        <v>#VALUE!</v>
      </c>
      <c r="IV131" s="301" t="e">
        <f t="shared" ca="1" si="146"/>
        <v>#VALUE!</v>
      </c>
      <c r="IW131" s="301" t="e">
        <f t="shared" ca="1" si="146"/>
        <v>#VALUE!</v>
      </c>
      <c r="IX131" s="301" t="e">
        <f t="shared" ca="1" si="146"/>
        <v>#VALUE!</v>
      </c>
      <c r="IY131" s="301" t="e">
        <f t="shared" ca="1" si="146"/>
        <v>#VALUE!</v>
      </c>
      <c r="IZ131" s="301" t="e">
        <f t="shared" ca="1" si="146"/>
        <v>#VALUE!</v>
      </c>
      <c r="JA131" s="301" t="e">
        <f t="shared" ca="1" si="146"/>
        <v>#VALUE!</v>
      </c>
      <c r="JB131" s="301" t="e">
        <f t="shared" ca="1" si="146"/>
        <v>#VALUE!</v>
      </c>
      <c r="JC131" s="301" t="e">
        <f t="shared" ca="1" si="146"/>
        <v>#VALUE!</v>
      </c>
      <c r="JD131" s="301" t="e">
        <f t="shared" ca="1" si="146"/>
        <v>#VALUE!</v>
      </c>
      <c r="JE131" s="301" t="e">
        <f t="shared" ca="1" si="146"/>
        <v>#VALUE!</v>
      </c>
      <c r="JF131" s="301" t="e">
        <f t="shared" ca="1" si="146"/>
        <v>#VALUE!</v>
      </c>
      <c r="JG131" s="301" t="e">
        <f t="shared" ca="1" si="146"/>
        <v>#VALUE!</v>
      </c>
      <c r="JH131" s="301" t="e">
        <f t="shared" ca="1" si="146"/>
        <v>#VALUE!</v>
      </c>
      <c r="JI131" s="301" t="e">
        <f t="shared" ca="1" si="146"/>
        <v>#VALUE!</v>
      </c>
      <c r="JJ131" s="301" t="e">
        <f t="shared" ca="1" si="146"/>
        <v>#VALUE!</v>
      </c>
      <c r="JK131" s="301" t="e">
        <f t="shared" ca="1" si="146"/>
        <v>#VALUE!</v>
      </c>
      <c r="JL131" s="301" t="e">
        <f t="shared" ca="1" si="146"/>
        <v>#VALUE!</v>
      </c>
      <c r="JM131" s="301" t="e">
        <f t="shared" ca="1" si="146"/>
        <v>#VALUE!</v>
      </c>
      <c r="JN131" s="301" t="e">
        <f t="shared" ca="1" si="146"/>
        <v>#VALUE!</v>
      </c>
      <c r="JO131" s="301" t="e">
        <f t="shared" ca="1" si="146"/>
        <v>#VALUE!</v>
      </c>
      <c r="JP131" s="301" t="e">
        <f t="shared" ca="1" si="146"/>
        <v>#VALUE!</v>
      </c>
      <c r="JQ131" s="301" t="e">
        <f t="shared" ca="1" si="146"/>
        <v>#VALUE!</v>
      </c>
      <c r="JR131" s="301" t="e">
        <f t="shared" ca="1" si="146"/>
        <v>#VALUE!</v>
      </c>
      <c r="JS131" s="301" t="e">
        <f t="shared" ca="1" si="146"/>
        <v>#VALUE!</v>
      </c>
      <c r="JT131" s="301" t="e">
        <f t="shared" ca="1" si="146"/>
        <v>#VALUE!</v>
      </c>
      <c r="JU131" s="301" t="e">
        <f t="shared" ca="1" si="146"/>
        <v>#VALUE!</v>
      </c>
      <c r="JV131" s="301" t="e">
        <f t="shared" ca="1" si="146"/>
        <v>#VALUE!</v>
      </c>
      <c r="JW131" s="301" t="e">
        <f t="shared" ca="1" si="146"/>
        <v>#VALUE!</v>
      </c>
      <c r="JX131" s="301" t="e">
        <f t="shared" ca="1" si="146"/>
        <v>#VALUE!</v>
      </c>
      <c r="JY131" s="301" t="e">
        <f t="shared" ca="1" si="146"/>
        <v>#VALUE!</v>
      </c>
      <c r="JZ131" s="301" t="e">
        <f t="shared" ca="1" si="146"/>
        <v>#VALUE!</v>
      </c>
      <c r="KA131" s="301" t="e">
        <f t="shared" ca="1" si="146"/>
        <v>#VALUE!</v>
      </c>
      <c r="KB131" s="301" t="e">
        <f t="shared" ca="1" si="146"/>
        <v>#VALUE!</v>
      </c>
      <c r="KC131" s="301" t="e">
        <f t="shared" ca="1" si="146"/>
        <v>#VALUE!</v>
      </c>
      <c r="KD131" s="301" t="e">
        <f t="shared" ca="1" si="146"/>
        <v>#VALUE!</v>
      </c>
      <c r="KE131" s="301" t="e">
        <f t="shared" ca="1" si="146"/>
        <v>#VALUE!</v>
      </c>
      <c r="KF131" s="301" t="e">
        <f t="shared" ca="1" si="146"/>
        <v>#VALUE!</v>
      </c>
      <c r="KG131" s="301" t="e">
        <f t="shared" ca="1" si="146"/>
        <v>#VALUE!</v>
      </c>
      <c r="KH131" s="301" t="e">
        <f t="shared" ca="1" si="146"/>
        <v>#VALUE!</v>
      </c>
      <c r="KI131" s="301" t="e">
        <f t="shared" ca="1" si="146"/>
        <v>#VALUE!</v>
      </c>
      <c r="KJ131" s="301" t="e">
        <f t="shared" ca="1" si="146"/>
        <v>#VALUE!</v>
      </c>
      <c r="KK131" s="301" t="e">
        <f t="shared" ca="1" si="146"/>
        <v>#VALUE!</v>
      </c>
      <c r="KL131" s="301" t="e">
        <f t="shared" ca="1" si="146"/>
        <v>#VALUE!</v>
      </c>
      <c r="KM131" s="301" t="e">
        <f t="shared" ca="1" si="146"/>
        <v>#VALUE!</v>
      </c>
      <c r="KN131" s="301" t="e">
        <f t="shared" ca="1" si="146"/>
        <v>#VALUE!</v>
      </c>
      <c r="KO131" s="301" t="e">
        <f t="shared" ca="1" si="146"/>
        <v>#VALUE!</v>
      </c>
      <c r="KP131" s="301" t="e">
        <f t="shared" ca="1" si="146"/>
        <v>#VALUE!</v>
      </c>
      <c r="KQ131" s="301" t="e">
        <f t="shared" ca="1" si="146"/>
        <v>#VALUE!</v>
      </c>
      <c r="KR131" s="301" t="e">
        <f t="shared" ca="1" si="146"/>
        <v>#VALUE!</v>
      </c>
      <c r="KS131" s="301" t="e">
        <f t="shared" ca="1" si="146"/>
        <v>#VALUE!</v>
      </c>
      <c r="KT131" s="301" t="e">
        <f t="shared" ca="1" si="146"/>
        <v>#VALUE!</v>
      </c>
      <c r="KU131" s="301" t="e">
        <f t="shared" ca="1" si="146"/>
        <v>#VALUE!</v>
      </c>
      <c r="KV131" s="301" t="e">
        <f t="shared" ca="1" si="146"/>
        <v>#VALUE!</v>
      </c>
      <c r="KW131" s="301" t="e">
        <f t="shared" ca="1" si="146"/>
        <v>#VALUE!</v>
      </c>
      <c r="KX131" s="301" t="e">
        <f t="shared" ca="1" si="146"/>
        <v>#VALUE!</v>
      </c>
      <c r="KY131" s="301" t="e">
        <f t="shared" ca="1" si="146"/>
        <v>#VALUE!</v>
      </c>
      <c r="KZ131" s="301" t="e">
        <f t="shared" ca="1" si="146"/>
        <v>#VALUE!</v>
      </c>
      <c r="LA131" s="301" t="e">
        <f t="shared" ca="1" si="146"/>
        <v>#VALUE!</v>
      </c>
      <c r="LB131" s="301" t="e">
        <f t="shared" ca="1" si="146"/>
        <v>#VALUE!</v>
      </c>
      <c r="LC131" s="301" t="e">
        <f t="shared" ca="1" si="146"/>
        <v>#VALUE!</v>
      </c>
      <c r="LD131" s="301" t="e">
        <f t="shared" ca="1" si="146"/>
        <v>#VALUE!</v>
      </c>
      <c r="LE131" s="301" t="e">
        <f t="shared" ca="1" si="146"/>
        <v>#VALUE!</v>
      </c>
      <c r="LF131" s="301" t="e">
        <f t="shared" ca="1" si="146"/>
        <v>#VALUE!</v>
      </c>
      <c r="LG131" s="301" t="e">
        <f t="shared" ref="LG131:VA131" ca="1" si="147">IF(LG$106="Turn-based",
IF($A131&lt;LG$109,0,IF(MOD($A131,LG$109)&lt;LG$110,1,0)),
1)*MIN(ROUNDUP(MAX(0,RAND()-(1-LG$107)),0),1)*(IF(LG$108&lt;0,1+LG$108,LG$108))</f>
        <v>#VALUE!</v>
      </c>
      <c r="LH131" s="301" t="e">
        <f t="shared" ca="1" si="147"/>
        <v>#VALUE!</v>
      </c>
      <c r="LI131" s="301" t="e">
        <f t="shared" ca="1" si="147"/>
        <v>#VALUE!</v>
      </c>
      <c r="LJ131" s="301" t="e">
        <f t="shared" ca="1" si="147"/>
        <v>#VALUE!</v>
      </c>
      <c r="LK131" s="301" t="e">
        <f t="shared" ca="1" si="147"/>
        <v>#VALUE!</v>
      </c>
      <c r="LL131" s="301" t="e">
        <f t="shared" ca="1" si="147"/>
        <v>#VALUE!</v>
      </c>
      <c r="LM131" s="301" t="e">
        <f t="shared" ca="1" si="147"/>
        <v>#VALUE!</v>
      </c>
      <c r="LN131" s="301" t="e">
        <f t="shared" ca="1" si="147"/>
        <v>#VALUE!</v>
      </c>
      <c r="LO131" s="301" t="e">
        <f t="shared" ca="1" si="147"/>
        <v>#VALUE!</v>
      </c>
      <c r="LP131" s="301" t="e">
        <f t="shared" ca="1" si="147"/>
        <v>#VALUE!</v>
      </c>
      <c r="LQ131" s="301" t="e">
        <f t="shared" ca="1" si="147"/>
        <v>#VALUE!</v>
      </c>
      <c r="LR131" s="301" t="e">
        <f t="shared" ca="1" si="147"/>
        <v>#VALUE!</v>
      </c>
      <c r="LS131" s="301" t="e">
        <f t="shared" ca="1" si="147"/>
        <v>#VALUE!</v>
      </c>
      <c r="LT131" s="301" t="e">
        <f t="shared" ca="1" si="147"/>
        <v>#VALUE!</v>
      </c>
      <c r="LU131" s="301" t="e">
        <f t="shared" ca="1" si="147"/>
        <v>#VALUE!</v>
      </c>
      <c r="LV131" s="301" t="e">
        <f t="shared" ca="1" si="147"/>
        <v>#VALUE!</v>
      </c>
      <c r="LW131" s="301" t="e">
        <f t="shared" ca="1" si="147"/>
        <v>#VALUE!</v>
      </c>
      <c r="LX131" s="301" t="e">
        <f t="shared" ca="1" si="147"/>
        <v>#VALUE!</v>
      </c>
      <c r="LY131" s="301" t="e">
        <f t="shared" ca="1" si="147"/>
        <v>#VALUE!</v>
      </c>
      <c r="LZ131" s="301" t="e">
        <f t="shared" ca="1" si="147"/>
        <v>#VALUE!</v>
      </c>
      <c r="MA131" s="301" t="e">
        <f t="shared" ca="1" si="147"/>
        <v>#VALUE!</v>
      </c>
      <c r="MB131" s="301" t="e">
        <f t="shared" ca="1" si="147"/>
        <v>#VALUE!</v>
      </c>
      <c r="MC131" s="301" t="e">
        <f t="shared" ca="1" si="147"/>
        <v>#VALUE!</v>
      </c>
      <c r="MD131" s="301" t="e">
        <f t="shared" ca="1" si="147"/>
        <v>#VALUE!</v>
      </c>
      <c r="ME131" s="301" t="e">
        <f t="shared" ca="1" si="147"/>
        <v>#VALUE!</v>
      </c>
      <c r="MF131" s="301" t="e">
        <f t="shared" ca="1" si="147"/>
        <v>#VALUE!</v>
      </c>
      <c r="MG131" s="301" t="e">
        <f t="shared" ca="1" si="147"/>
        <v>#VALUE!</v>
      </c>
      <c r="MH131" s="301" t="e">
        <f t="shared" ca="1" si="147"/>
        <v>#VALUE!</v>
      </c>
      <c r="MI131" s="301" t="e">
        <f t="shared" ca="1" si="147"/>
        <v>#VALUE!</v>
      </c>
      <c r="MJ131" s="301" t="e">
        <f t="shared" ca="1" si="147"/>
        <v>#VALUE!</v>
      </c>
      <c r="MK131" s="301" t="e">
        <f t="shared" ca="1" si="147"/>
        <v>#VALUE!</v>
      </c>
      <c r="ML131" s="301" t="e">
        <f t="shared" ca="1" si="147"/>
        <v>#VALUE!</v>
      </c>
      <c r="MM131" s="301" t="e">
        <f t="shared" ca="1" si="147"/>
        <v>#VALUE!</v>
      </c>
      <c r="MN131" s="301" t="e">
        <f t="shared" ca="1" si="147"/>
        <v>#VALUE!</v>
      </c>
      <c r="MO131" s="301" t="e">
        <f t="shared" ca="1" si="147"/>
        <v>#VALUE!</v>
      </c>
      <c r="MP131" s="301" t="e">
        <f t="shared" ca="1" si="147"/>
        <v>#VALUE!</v>
      </c>
      <c r="MQ131" s="301" t="e">
        <f t="shared" ca="1" si="147"/>
        <v>#VALUE!</v>
      </c>
      <c r="MR131" s="301" t="e">
        <f t="shared" ca="1" si="147"/>
        <v>#VALUE!</v>
      </c>
      <c r="MS131" s="301" t="e">
        <f t="shared" ca="1" si="147"/>
        <v>#VALUE!</v>
      </c>
      <c r="MT131" s="301" t="e">
        <f t="shared" ca="1" si="147"/>
        <v>#VALUE!</v>
      </c>
      <c r="MU131" s="301" t="e">
        <f t="shared" ca="1" si="147"/>
        <v>#VALUE!</v>
      </c>
      <c r="MV131" s="301" t="e">
        <f t="shared" ca="1" si="147"/>
        <v>#VALUE!</v>
      </c>
      <c r="MW131" s="301" t="e">
        <f t="shared" ca="1" si="147"/>
        <v>#VALUE!</v>
      </c>
      <c r="MX131" s="301" t="e">
        <f t="shared" ca="1" si="147"/>
        <v>#VALUE!</v>
      </c>
      <c r="MY131" s="301" t="e">
        <f t="shared" ca="1" si="147"/>
        <v>#VALUE!</v>
      </c>
      <c r="MZ131" s="301" t="e">
        <f t="shared" ca="1" si="147"/>
        <v>#VALUE!</v>
      </c>
      <c r="NA131" s="301" t="e">
        <f t="shared" ca="1" si="147"/>
        <v>#VALUE!</v>
      </c>
      <c r="NB131" s="301" t="e">
        <f t="shared" ca="1" si="147"/>
        <v>#VALUE!</v>
      </c>
      <c r="NC131" s="301" t="e">
        <f t="shared" ca="1" si="147"/>
        <v>#VALUE!</v>
      </c>
      <c r="ND131" s="301" t="e">
        <f t="shared" ca="1" si="147"/>
        <v>#VALUE!</v>
      </c>
      <c r="NE131" s="301" t="e">
        <f t="shared" ca="1" si="147"/>
        <v>#VALUE!</v>
      </c>
      <c r="NF131" s="301" t="e">
        <f t="shared" ca="1" si="147"/>
        <v>#VALUE!</v>
      </c>
      <c r="NG131" s="301" t="e">
        <f t="shared" ca="1" si="147"/>
        <v>#VALUE!</v>
      </c>
      <c r="NH131" s="301" t="e">
        <f t="shared" ca="1" si="147"/>
        <v>#VALUE!</v>
      </c>
      <c r="NI131" s="301" t="e">
        <f t="shared" ca="1" si="147"/>
        <v>#VALUE!</v>
      </c>
      <c r="NJ131" s="301" t="e">
        <f t="shared" ca="1" si="147"/>
        <v>#VALUE!</v>
      </c>
      <c r="NK131" s="301" t="e">
        <f t="shared" ca="1" si="147"/>
        <v>#VALUE!</v>
      </c>
      <c r="NL131" s="301" t="e">
        <f t="shared" ca="1" si="147"/>
        <v>#VALUE!</v>
      </c>
      <c r="NM131" s="301" t="e">
        <f t="shared" ca="1" si="147"/>
        <v>#VALUE!</v>
      </c>
      <c r="NN131" s="301" t="e">
        <f t="shared" ca="1" si="147"/>
        <v>#VALUE!</v>
      </c>
      <c r="NO131" s="301" t="e">
        <f t="shared" ca="1" si="147"/>
        <v>#VALUE!</v>
      </c>
      <c r="NP131" s="301" t="e">
        <f t="shared" ca="1" si="147"/>
        <v>#VALUE!</v>
      </c>
      <c r="NQ131" s="301" t="e">
        <f t="shared" ca="1" si="147"/>
        <v>#VALUE!</v>
      </c>
      <c r="NR131" s="301" t="e">
        <f t="shared" ca="1" si="147"/>
        <v>#VALUE!</v>
      </c>
      <c r="NS131" s="301" t="e">
        <f t="shared" ca="1" si="147"/>
        <v>#VALUE!</v>
      </c>
      <c r="NT131" s="301" t="e">
        <f t="shared" ca="1" si="147"/>
        <v>#VALUE!</v>
      </c>
      <c r="NU131" s="301" t="e">
        <f t="shared" ca="1" si="147"/>
        <v>#VALUE!</v>
      </c>
      <c r="NV131" s="301" t="e">
        <f t="shared" ca="1" si="147"/>
        <v>#VALUE!</v>
      </c>
      <c r="NW131" s="301" t="e">
        <f t="shared" ca="1" si="147"/>
        <v>#VALUE!</v>
      </c>
      <c r="NX131" s="301" t="e">
        <f t="shared" ca="1" si="147"/>
        <v>#VALUE!</v>
      </c>
      <c r="NY131" s="301" t="e">
        <f t="shared" ca="1" si="147"/>
        <v>#VALUE!</v>
      </c>
      <c r="NZ131" s="301" t="e">
        <f t="shared" ca="1" si="147"/>
        <v>#VALUE!</v>
      </c>
      <c r="OA131" s="301" t="e">
        <f t="shared" ca="1" si="147"/>
        <v>#VALUE!</v>
      </c>
      <c r="OB131" s="301" t="e">
        <f t="shared" ca="1" si="147"/>
        <v>#VALUE!</v>
      </c>
      <c r="OC131" s="301" t="e">
        <f t="shared" ca="1" si="147"/>
        <v>#VALUE!</v>
      </c>
      <c r="OD131" s="301" t="e">
        <f t="shared" ca="1" si="147"/>
        <v>#VALUE!</v>
      </c>
      <c r="OE131" s="301" t="e">
        <f t="shared" ca="1" si="147"/>
        <v>#VALUE!</v>
      </c>
      <c r="OF131" s="301" t="e">
        <f t="shared" ca="1" si="147"/>
        <v>#VALUE!</v>
      </c>
      <c r="OG131" s="301" t="e">
        <f t="shared" ca="1" si="147"/>
        <v>#VALUE!</v>
      </c>
      <c r="OH131" s="301" t="e">
        <f t="shared" ca="1" si="147"/>
        <v>#VALUE!</v>
      </c>
      <c r="OI131" s="301" t="e">
        <f t="shared" ca="1" si="147"/>
        <v>#VALUE!</v>
      </c>
      <c r="OJ131" s="301" t="e">
        <f t="shared" ca="1" si="147"/>
        <v>#VALUE!</v>
      </c>
      <c r="OK131" s="301" t="e">
        <f t="shared" ca="1" si="147"/>
        <v>#VALUE!</v>
      </c>
      <c r="OL131" s="301" t="e">
        <f t="shared" ca="1" si="147"/>
        <v>#VALUE!</v>
      </c>
      <c r="OM131" s="301" t="e">
        <f t="shared" ca="1" si="147"/>
        <v>#VALUE!</v>
      </c>
      <c r="ON131" s="301" t="e">
        <f t="shared" ca="1" si="147"/>
        <v>#VALUE!</v>
      </c>
      <c r="OO131" s="301" t="e">
        <f t="shared" ca="1" si="147"/>
        <v>#VALUE!</v>
      </c>
      <c r="OP131" s="301" t="e">
        <f t="shared" ca="1" si="147"/>
        <v>#VALUE!</v>
      </c>
      <c r="OQ131" s="301" t="e">
        <f t="shared" ca="1" si="147"/>
        <v>#VALUE!</v>
      </c>
      <c r="OR131" s="301" t="e">
        <f t="shared" ca="1" si="147"/>
        <v>#VALUE!</v>
      </c>
      <c r="OS131" s="301" t="e">
        <f t="shared" ca="1" si="147"/>
        <v>#VALUE!</v>
      </c>
      <c r="OT131" s="301" t="e">
        <f t="shared" ca="1" si="147"/>
        <v>#VALUE!</v>
      </c>
      <c r="OU131" s="301" t="e">
        <f t="shared" ca="1" si="147"/>
        <v>#VALUE!</v>
      </c>
      <c r="OV131" s="301" t="e">
        <f t="shared" ca="1" si="147"/>
        <v>#VALUE!</v>
      </c>
      <c r="OW131" s="301" t="e">
        <f t="shared" ca="1" si="147"/>
        <v>#VALUE!</v>
      </c>
      <c r="OX131" s="301" t="e">
        <f t="shared" ca="1" si="147"/>
        <v>#VALUE!</v>
      </c>
      <c r="OY131" s="301" t="e">
        <f t="shared" ca="1" si="147"/>
        <v>#VALUE!</v>
      </c>
      <c r="OZ131" s="301" t="e">
        <f t="shared" ca="1" si="147"/>
        <v>#VALUE!</v>
      </c>
      <c r="PA131" s="301" t="e">
        <f t="shared" ca="1" si="147"/>
        <v>#VALUE!</v>
      </c>
      <c r="PB131" s="301" t="e">
        <f t="shared" ca="1" si="147"/>
        <v>#VALUE!</v>
      </c>
      <c r="PC131" s="301" t="e">
        <f t="shared" ca="1" si="147"/>
        <v>#VALUE!</v>
      </c>
      <c r="PD131" s="301" t="e">
        <f t="shared" ca="1" si="147"/>
        <v>#VALUE!</v>
      </c>
      <c r="PE131" s="301" t="e">
        <f t="shared" ca="1" si="147"/>
        <v>#VALUE!</v>
      </c>
      <c r="PF131" s="301" t="e">
        <f t="shared" ca="1" si="147"/>
        <v>#VALUE!</v>
      </c>
      <c r="PG131" s="301" t="e">
        <f t="shared" ca="1" si="147"/>
        <v>#VALUE!</v>
      </c>
      <c r="PH131" s="301" t="e">
        <f t="shared" ca="1" si="147"/>
        <v>#VALUE!</v>
      </c>
      <c r="PI131" s="301" t="e">
        <f t="shared" ca="1" si="147"/>
        <v>#VALUE!</v>
      </c>
      <c r="PJ131" s="301" t="e">
        <f t="shared" ca="1" si="147"/>
        <v>#VALUE!</v>
      </c>
      <c r="PK131" s="301" t="e">
        <f t="shared" ca="1" si="147"/>
        <v>#VALUE!</v>
      </c>
      <c r="PL131" s="301" t="e">
        <f t="shared" ca="1" si="147"/>
        <v>#VALUE!</v>
      </c>
      <c r="PM131" s="301" t="e">
        <f t="shared" ca="1" si="147"/>
        <v>#VALUE!</v>
      </c>
      <c r="PN131" s="301" t="e">
        <f t="shared" ca="1" si="147"/>
        <v>#VALUE!</v>
      </c>
      <c r="PO131" s="301" t="e">
        <f t="shared" ca="1" si="147"/>
        <v>#VALUE!</v>
      </c>
      <c r="PP131" s="301" t="e">
        <f t="shared" ca="1" si="147"/>
        <v>#VALUE!</v>
      </c>
      <c r="PQ131" s="301" t="e">
        <f t="shared" ca="1" si="147"/>
        <v>#VALUE!</v>
      </c>
      <c r="PR131" s="301" t="e">
        <f t="shared" ca="1" si="147"/>
        <v>#VALUE!</v>
      </c>
      <c r="PS131" s="301" t="e">
        <f t="shared" ca="1" si="147"/>
        <v>#VALUE!</v>
      </c>
      <c r="PT131" s="301" t="e">
        <f t="shared" ca="1" si="147"/>
        <v>#VALUE!</v>
      </c>
      <c r="PU131" s="301" t="e">
        <f t="shared" ca="1" si="147"/>
        <v>#VALUE!</v>
      </c>
      <c r="PV131" s="301" t="e">
        <f t="shared" ca="1" si="147"/>
        <v>#VALUE!</v>
      </c>
      <c r="PW131" s="301" t="e">
        <f t="shared" ca="1" si="147"/>
        <v>#VALUE!</v>
      </c>
      <c r="PX131" s="301" t="e">
        <f t="shared" ca="1" si="147"/>
        <v>#VALUE!</v>
      </c>
      <c r="PY131" s="301" t="e">
        <f t="shared" ca="1" si="147"/>
        <v>#VALUE!</v>
      </c>
      <c r="PZ131" s="301" t="e">
        <f t="shared" ca="1" si="147"/>
        <v>#VALUE!</v>
      </c>
      <c r="QA131" s="301" t="e">
        <f t="shared" ca="1" si="147"/>
        <v>#VALUE!</v>
      </c>
      <c r="QB131" s="301" t="e">
        <f t="shared" ca="1" si="147"/>
        <v>#VALUE!</v>
      </c>
      <c r="QC131" s="301" t="e">
        <f t="shared" ca="1" si="147"/>
        <v>#VALUE!</v>
      </c>
      <c r="QD131" s="301" t="e">
        <f t="shared" ca="1" si="147"/>
        <v>#VALUE!</v>
      </c>
      <c r="QE131" s="301" t="e">
        <f t="shared" ca="1" si="147"/>
        <v>#VALUE!</v>
      </c>
      <c r="QF131" s="301" t="e">
        <f t="shared" ca="1" si="147"/>
        <v>#VALUE!</v>
      </c>
      <c r="QG131" s="301" t="e">
        <f t="shared" ca="1" si="147"/>
        <v>#VALUE!</v>
      </c>
      <c r="QH131" s="301" t="e">
        <f t="shared" ca="1" si="147"/>
        <v>#VALUE!</v>
      </c>
      <c r="QI131" s="301" t="e">
        <f t="shared" ca="1" si="147"/>
        <v>#VALUE!</v>
      </c>
      <c r="QJ131" s="301" t="e">
        <f t="shared" ca="1" si="147"/>
        <v>#VALUE!</v>
      </c>
      <c r="QK131" s="301" t="e">
        <f t="shared" ca="1" si="147"/>
        <v>#VALUE!</v>
      </c>
      <c r="QL131" s="301" t="e">
        <f t="shared" ca="1" si="147"/>
        <v>#VALUE!</v>
      </c>
      <c r="QM131" s="301" t="e">
        <f t="shared" ca="1" si="147"/>
        <v>#VALUE!</v>
      </c>
      <c r="QN131" s="301" t="e">
        <f t="shared" ca="1" si="147"/>
        <v>#VALUE!</v>
      </c>
      <c r="QO131" s="301" t="e">
        <f t="shared" ca="1" si="147"/>
        <v>#VALUE!</v>
      </c>
      <c r="QP131" s="301" t="e">
        <f t="shared" ca="1" si="147"/>
        <v>#VALUE!</v>
      </c>
      <c r="QQ131" s="301" t="e">
        <f t="shared" ca="1" si="147"/>
        <v>#VALUE!</v>
      </c>
      <c r="QR131" s="301" t="e">
        <f t="shared" ca="1" si="147"/>
        <v>#VALUE!</v>
      </c>
      <c r="QS131" s="301" t="e">
        <f t="shared" ca="1" si="147"/>
        <v>#VALUE!</v>
      </c>
      <c r="QT131" s="301" t="e">
        <f t="shared" ca="1" si="147"/>
        <v>#VALUE!</v>
      </c>
      <c r="QU131" s="301" t="e">
        <f t="shared" ca="1" si="147"/>
        <v>#VALUE!</v>
      </c>
      <c r="QV131" s="301" t="e">
        <f t="shared" ca="1" si="147"/>
        <v>#VALUE!</v>
      </c>
      <c r="QW131" s="301" t="e">
        <f t="shared" ca="1" si="147"/>
        <v>#VALUE!</v>
      </c>
      <c r="QX131" s="301" t="e">
        <f t="shared" ca="1" si="147"/>
        <v>#VALUE!</v>
      </c>
      <c r="QY131" s="301" t="e">
        <f t="shared" ca="1" si="147"/>
        <v>#VALUE!</v>
      </c>
      <c r="QZ131" s="301" t="e">
        <f t="shared" ca="1" si="147"/>
        <v>#VALUE!</v>
      </c>
      <c r="RA131" s="301" t="e">
        <f t="shared" ca="1" si="147"/>
        <v>#VALUE!</v>
      </c>
      <c r="RB131" s="301" t="e">
        <f t="shared" ca="1" si="147"/>
        <v>#VALUE!</v>
      </c>
      <c r="RC131" s="301" t="e">
        <f t="shared" ca="1" si="147"/>
        <v>#VALUE!</v>
      </c>
      <c r="RD131" s="301" t="e">
        <f t="shared" ca="1" si="147"/>
        <v>#VALUE!</v>
      </c>
      <c r="RE131" s="301" t="e">
        <f t="shared" ca="1" si="147"/>
        <v>#VALUE!</v>
      </c>
      <c r="RF131" s="301" t="e">
        <f t="shared" ca="1" si="147"/>
        <v>#VALUE!</v>
      </c>
      <c r="RG131" s="301" t="e">
        <f t="shared" ca="1" si="147"/>
        <v>#VALUE!</v>
      </c>
      <c r="RH131" s="301" t="e">
        <f t="shared" ca="1" si="147"/>
        <v>#VALUE!</v>
      </c>
      <c r="RI131" s="301" t="e">
        <f t="shared" ca="1" si="147"/>
        <v>#VALUE!</v>
      </c>
      <c r="RJ131" s="301" t="e">
        <f t="shared" ca="1" si="147"/>
        <v>#VALUE!</v>
      </c>
      <c r="RK131" s="301" t="e">
        <f t="shared" ca="1" si="147"/>
        <v>#VALUE!</v>
      </c>
      <c r="RL131" s="301" t="e">
        <f t="shared" ca="1" si="147"/>
        <v>#VALUE!</v>
      </c>
      <c r="RM131" s="301" t="e">
        <f t="shared" ca="1" si="147"/>
        <v>#VALUE!</v>
      </c>
      <c r="RN131" s="301" t="e">
        <f t="shared" ca="1" si="147"/>
        <v>#VALUE!</v>
      </c>
      <c r="RO131" s="301" t="e">
        <f t="shared" ca="1" si="147"/>
        <v>#VALUE!</v>
      </c>
      <c r="RP131" s="301" t="e">
        <f t="shared" ca="1" si="147"/>
        <v>#VALUE!</v>
      </c>
      <c r="RQ131" s="301" t="e">
        <f t="shared" ca="1" si="147"/>
        <v>#VALUE!</v>
      </c>
      <c r="RR131" s="301" t="e">
        <f t="shared" ca="1" si="147"/>
        <v>#VALUE!</v>
      </c>
      <c r="RS131" s="301" t="e">
        <f t="shared" ca="1" si="147"/>
        <v>#VALUE!</v>
      </c>
      <c r="RT131" s="301" t="e">
        <f t="shared" ca="1" si="147"/>
        <v>#VALUE!</v>
      </c>
      <c r="RU131" s="301" t="e">
        <f t="shared" ca="1" si="147"/>
        <v>#VALUE!</v>
      </c>
      <c r="RV131" s="301" t="e">
        <f t="shared" ca="1" si="147"/>
        <v>#VALUE!</v>
      </c>
      <c r="RW131" s="301" t="e">
        <f t="shared" ca="1" si="147"/>
        <v>#VALUE!</v>
      </c>
      <c r="RX131" s="301" t="e">
        <f t="shared" ca="1" si="147"/>
        <v>#VALUE!</v>
      </c>
      <c r="RY131" s="301" t="e">
        <f t="shared" ca="1" si="147"/>
        <v>#VALUE!</v>
      </c>
      <c r="RZ131" s="301" t="e">
        <f t="shared" ca="1" si="147"/>
        <v>#VALUE!</v>
      </c>
      <c r="SA131" s="301" t="e">
        <f t="shared" ca="1" si="147"/>
        <v>#VALUE!</v>
      </c>
      <c r="SB131" s="301" t="e">
        <f t="shared" ca="1" si="147"/>
        <v>#VALUE!</v>
      </c>
      <c r="SC131" s="301" t="e">
        <f t="shared" ca="1" si="147"/>
        <v>#VALUE!</v>
      </c>
      <c r="SD131" s="301" t="e">
        <f t="shared" ca="1" si="147"/>
        <v>#VALUE!</v>
      </c>
      <c r="SE131" s="301" t="e">
        <f t="shared" ca="1" si="147"/>
        <v>#VALUE!</v>
      </c>
      <c r="SF131" s="301" t="e">
        <f t="shared" ca="1" si="147"/>
        <v>#VALUE!</v>
      </c>
      <c r="SG131" s="301" t="e">
        <f t="shared" ca="1" si="147"/>
        <v>#VALUE!</v>
      </c>
      <c r="SH131" s="301" t="e">
        <f t="shared" ca="1" si="147"/>
        <v>#VALUE!</v>
      </c>
      <c r="SI131" s="301" t="e">
        <f t="shared" ca="1" si="147"/>
        <v>#VALUE!</v>
      </c>
      <c r="SJ131" s="301" t="e">
        <f t="shared" ca="1" si="147"/>
        <v>#VALUE!</v>
      </c>
      <c r="SK131" s="301" t="e">
        <f t="shared" ca="1" si="147"/>
        <v>#VALUE!</v>
      </c>
      <c r="SL131" s="301" t="e">
        <f t="shared" ca="1" si="147"/>
        <v>#VALUE!</v>
      </c>
      <c r="SM131" s="301" t="e">
        <f t="shared" ca="1" si="147"/>
        <v>#VALUE!</v>
      </c>
      <c r="SN131" s="301" t="e">
        <f t="shared" ca="1" si="147"/>
        <v>#VALUE!</v>
      </c>
      <c r="SO131" s="301" t="e">
        <f t="shared" ca="1" si="147"/>
        <v>#VALUE!</v>
      </c>
      <c r="SP131" s="301" t="e">
        <f t="shared" ca="1" si="147"/>
        <v>#VALUE!</v>
      </c>
      <c r="SQ131" s="301" t="e">
        <f t="shared" ca="1" si="147"/>
        <v>#VALUE!</v>
      </c>
      <c r="SR131" s="301" t="e">
        <f t="shared" ca="1" si="147"/>
        <v>#VALUE!</v>
      </c>
      <c r="SS131" s="301" t="e">
        <f t="shared" ca="1" si="147"/>
        <v>#VALUE!</v>
      </c>
      <c r="ST131" s="301" t="e">
        <f t="shared" ca="1" si="147"/>
        <v>#VALUE!</v>
      </c>
      <c r="SU131" s="301" t="e">
        <f t="shared" ca="1" si="147"/>
        <v>#VALUE!</v>
      </c>
      <c r="SV131" s="301" t="e">
        <f t="shared" ca="1" si="147"/>
        <v>#VALUE!</v>
      </c>
      <c r="SW131" s="301" t="e">
        <f t="shared" ca="1" si="147"/>
        <v>#VALUE!</v>
      </c>
      <c r="SX131" s="301" t="e">
        <f t="shared" ca="1" si="147"/>
        <v>#VALUE!</v>
      </c>
      <c r="SY131" s="301" t="e">
        <f t="shared" ca="1" si="147"/>
        <v>#VALUE!</v>
      </c>
      <c r="SZ131" s="301" t="e">
        <f t="shared" ca="1" si="147"/>
        <v>#VALUE!</v>
      </c>
      <c r="TA131" s="301" t="e">
        <f t="shared" ca="1" si="147"/>
        <v>#VALUE!</v>
      </c>
      <c r="TB131" s="301" t="e">
        <f t="shared" ca="1" si="147"/>
        <v>#VALUE!</v>
      </c>
      <c r="TC131" s="301" t="e">
        <f t="shared" ca="1" si="147"/>
        <v>#VALUE!</v>
      </c>
      <c r="TD131" s="301" t="e">
        <f t="shared" ca="1" si="147"/>
        <v>#VALUE!</v>
      </c>
      <c r="TE131" s="301" t="e">
        <f t="shared" ca="1" si="147"/>
        <v>#VALUE!</v>
      </c>
      <c r="TF131" s="301" t="e">
        <f t="shared" ca="1" si="147"/>
        <v>#VALUE!</v>
      </c>
      <c r="TG131" s="301" t="e">
        <f t="shared" ca="1" si="147"/>
        <v>#VALUE!</v>
      </c>
      <c r="TH131" s="301" t="e">
        <f t="shared" ca="1" si="147"/>
        <v>#VALUE!</v>
      </c>
      <c r="TI131" s="301" t="e">
        <f t="shared" ca="1" si="147"/>
        <v>#VALUE!</v>
      </c>
      <c r="TJ131" s="301" t="e">
        <f t="shared" ca="1" si="147"/>
        <v>#VALUE!</v>
      </c>
      <c r="TK131" s="301" t="e">
        <f t="shared" ca="1" si="147"/>
        <v>#VALUE!</v>
      </c>
      <c r="TL131" s="301" t="e">
        <f t="shared" ca="1" si="147"/>
        <v>#VALUE!</v>
      </c>
      <c r="TM131" s="301" t="e">
        <f t="shared" ca="1" si="147"/>
        <v>#VALUE!</v>
      </c>
      <c r="TN131" s="301" t="e">
        <f t="shared" ca="1" si="147"/>
        <v>#VALUE!</v>
      </c>
      <c r="TO131" s="301" t="e">
        <f t="shared" ca="1" si="147"/>
        <v>#VALUE!</v>
      </c>
      <c r="TP131" s="301" t="e">
        <f t="shared" ca="1" si="147"/>
        <v>#VALUE!</v>
      </c>
      <c r="TQ131" s="301" t="e">
        <f t="shared" ca="1" si="147"/>
        <v>#VALUE!</v>
      </c>
      <c r="TR131" s="301" t="e">
        <f t="shared" ca="1" si="147"/>
        <v>#VALUE!</v>
      </c>
      <c r="TS131" s="301" t="e">
        <f t="shared" ca="1" si="147"/>
        <v>#VALUE!</v>
      </c>
      <c r="TT131" s="301" t="e">
        <f t="shared" ca="1" si="147"/>
        <v>#VALUE!</v>
      </c>
      <c r="TU131" s="301" t="e">
        <f t="shared" ca="1" si="147"/>
        <v>#VALUE!</v>
      </c>
      <c r="TV131" s="301" t="e">
        <f t="shared" ca="1" si="147"/>
        <v>#VALUE!</v>
      </c>
      <c r="TW131" s="301" t="e">
        <f t="shared" ca="1" si="147"/>
        <v>#VALUE!</v>
      </c>
      <c r="TX131" s="301" t="e">
        <f t="shared" ca="1" si="147"/>
        <v>#VALUE!</v>
      </c>
      <c r="TY131" s="301" t="e">
        <f t="shared" ca="1" si="147"/>
        <v>#VALUE!</v>
      </c>
      <c r="TZ131" s="301" t="e">
        <f t="shared" ca="1" si="147"/>
        <v>#VALUE!</v>
      </c>
      <c r="UA131" s="301" t="e">
        <f t="shared" ca="1" si="147"/>
        <v>#VALUE!</v>
      </c>
      <c r="UB131" s="301" t="e">
        <f t="shared" ca="1" si="147"/>
        <v>#VALUE!</v>
      </c>
      <c r="UC131" s="301" t="e">
        <f t="shared" ca="1" si="147"/>
        <v>#VALUE!</v>
      </c>
      <c r="UD131" s="301" t="e">
        <f t="shared" ca="1" si="147"/>
        <v>#VALUE!</v>
      </c>
      <c r="UE131" s="301" t="e">
        <f t="shared" ca="1" si="147"/>
        <v>#VALUE!</v>
      </c>
      <c r="UF131" s="301" t="e">
        <f t="shared" ca="1" si="147"/>
        <v>#VALUE!</v>
      </c>
      <c r="UG131" s="301" t="e">
        <f t="shared" ca="1" si="147"/>
        <v>#VALUE!</v>
      </c>
      <c r="UH131" s="301" t="e">
        <f t="shared" ca="1" si="147"/>
        <v>#VALUE!</v>
      </c>
      <c r="UI131" s="301" t="e">
        <f t="shared" ca="1" si="147"/>
        <v>#VALUE!</v>
      </c>
      <c r="UJ131" s="301" t="e">
        <f t="shared" ca="1" si="147"/>
        <v>#VALUE!</v>
      </c>
      <c r="UK131" s="301" t="e">
        <f t="shared" ca="1" si="147"/>
        <v>#VALUE!</v>
      </c>
      <c r="UL131" s="301" t="e">
        <f t="shared" ca="1" si="147"/>
        <v>#VALUE!</v>
      </c>
      <c r="UM131" s="301" t="e">
        <f t="shared" ca="1" si="147"/>
        <v>#VALUE!</v>
      </c>
      <c r="UN131" s="301" t="e">
        <f t="shared" ca="1" si="147"/>
        <v>#VALUE!</v>
      </c>
      <c r="UO131" s="301" t="e">
        <f t="shared" ca="1" si="147"/>
        <v>#VALUE!</v>
      </c>
      <c r="UP131" s="301" t="e">
        <f t="shared" ca="1" si="147"/>
        <v>#VALUE!</v>
      </c>
      <c r="UQ131" s="301" t="e">
        <f t="shared" ca="1" si="147"/>
        <v>#VALUE!</v>
      </c>
      <c r="UR131" s="301" t="e">
        <f t="shared" ca="1" si="147"/>
        <v>#VALUE!</v>
      </c>
      <c r="US131" s="301" t="e">
        <f t="shared" ca="1" si="147"/>
        <v>#VALUE!</v>
      </c>
      <c r="UT131" s="301" t="e">
        <f t="shared" ca="1" si="147"/>
        <v>#VALUE!</v>
      </c>
      <c r="UU131" s="301" t="e">
        <f t="shared" ca="1" si="147"/>
        <v>#VALUE!</v>
      </c>
      <c r="UV131" s="301" t="e">
        <f t="shared" ca="1" si="147"/>
        <v>#VALUE!</v>
      </c>
      <c r="UW131" s="301">
        <f t="shared" ca="1" si="147"/>
        <v>0</v>
      </c>
      <c r="UX131" s="301">
        <f t="shared" ca="1" si="147"/>
        <v>0</v>
      </c>
      <c r="UY131" s="301">
        <f t="shared" ca="1" si="147"/>
        <v>0</v>
      </c>
      <c r="UZ131" s="301">
        <f t="shared" ca="1" si="147"/>
        <v>0</v>
      </c>
      <c r="VA131" s="301">
        <f t="shared" ca="1" si="147"/>
        <v>0</v>
      </c>
      <c r="VB131" s="301">
        <f t="shared" ref="VB131:WB131" ca="1" si="148">IF(VB$106="Turn-based",
IF($A131&lt;VB$109,0,IF(MOD($A131,VB$109)&lt;VB$110,1,0)),
1)*MIN(ROUNDUP(MAX(0,RAND()-(1-VB$107)),0),1)*(IF(VB$108&lt;0,1+VB$108,VB$108))</f>
        <v>0</v>
      </c>
      <c r="VC131" s="301">
        <f t="shared" ca="1" si="148"/>
        <v>0</v>
      </c>
      <c r="VD131" s="301">
        <f t="shared" ca="1" si="148"/>
        <v>0</v>
      </c>
      <c r="VE131" s="301">
        <f t="shared" ca="1" si="148"/>
        <v>0</v>
      </c>
      <c r="VF131" s="301">
        <f t="shared" ca="1" si="148"/>
        <v>0</v>
      </c>
      <c r="VG131" s="301">
        <f t="shared" ca="1" si="148"/>
        <v>0</v>
      </c>
      <c r="VH131" s="301">
        <f t="shared" ca="1" si="148"/>
        <v>0</v>
      </c>
      <c r="VI131" s="301">
        <f t="shared" ca="1" si="148"/>
        <v>0</v>
      </c>
      <c r="VJ131" s="301">
        <f t="shared" ca="1" si="148"/>
        <v>0</v>
      </c>
      <c r="VK131" s="301">
        <f t="shared" ca="1" si="148"/>
        <v>0</v>
      </c>
      <c r="VL131" s="301">
        <f t="shared" ca="1" si="148"/>
        <v>0</v>
      </c>
      <c r="VM131" s="301">
        <f t="shared" ca="1" si="148"/>
        <v>0</v>
      </c>
      <c r="VN131" s="301">
        <f t="shared" ca="1" si="148"/>
        <v>0</v>
      </c>
      <c r="VO131" s="301">
        <f t="shared" ca="1" si="148"/>
        <v>0</v>
      </c>
      <c r="VP131" s="301">
        <f t="shared" ca="1" si="148"/>
        <v>0</v>
      </c>
      <c r="VQ131" s="301">
        <f t="shared" ca="1" si="148"/>
        <v>0</v>
      </c>
      <c r="VR131" s="301">
        <f t="shared" ca="1" si="148"/>
        <v>0</v>
      </c>
      <c r="VS131" s="301">
        <f t="shared" ca="1" si="148"/>
        <v>0</v>
      </c>
      <c r="VT131" s="301">
        <f t="shared" ca="1" si="148"/>
        <v>0</v>
      </c>
      <c r="VU131" s="301">
        <f t="shared" ca="1" si="148"/>
        <v>0</v>
      </c>
      <c r="VV131" s="301">
        <f t="shared" ca="1" si="148"/>
        <v>0</v>
      </c>
      <c r="VW131" s="301">
        <f t="shared" ca="1" si="148"/>
        <v>0</v>
      </c>
      <c r="VX131" s="301">
        <f t="shared" ca="1" si="148"/>
        <v>0</v>
      </c>
      <c r="VY131" s="301">
        <f t="shared" ca="1" si="148"/>
        <v>0</v>
      </c>
      <c r="VZ131" s="301">
        <f t="shared" ca="1" si="148"/>
        <v>0</v>
      </c>
      <c r="WA131" s="301">
        <f t="shared" ca="1" si="148"/>
        <v>0</v>
      </c>
      <c r="WB131" s="301">
        <f t="shared" ca="1" si="148"/>
        <v>0</v>
      </c>
    </row>
    <row r="132" spans="1:600" ht="12.75" x14ac:dyDescent="0.2">
      <c r="A132" s="286">
        <f t="shared" si="78"/>
        <v>16</v>
      </c>
      <c r="B132" s="287" t="e">
        <f t="shared" ref="B132:D132" ca="1" si="149">MAX(0,B131+E131)</f>
        <v>#VALUE!</v>
      </c>
      <c r="C132" s="287" t="e">
        <f t="shared" ca="1" si="149"/>
        <v>#VALUE!</v>
      </c>
      <c r="D132" s="287" t="e">
        <f t="shared" ca="1" si="149"/>
        <v>#VALUE!</v>
      </c>
      <c r="E132" s="288" t="e">
        <f t="shared" ca="1" si="50"/>
        <v>#VALUE!</v>
      </c>
      <c r="F132" s="289" t="e">
        <f t="shared" ca="1" si="51"/>
        <v>#VALUE!</v>
      </c>
      <c r="G132" s="290" t="e">
        <f t="shared" ca="1" si="52"/>
        <v>#VALUE!</v>
      </c>
      <c r="H132" s="2"/>
      <c r="I132" s="291" t="e">
        <f t="shared" ref="I132:K132" ca="1" si="150">MAX(0,I131+L131)</f>
        <v>#VALUE!</v>
      </c>
      <c r="J132" s="291">
        <f t="shared" si="150"/>
        <v>0</v>
      </c>
      <c r="K132" s="291" t="e">
        <f t="shared" ca="1" si="150"/>
        <v>#VALUE!</v>
      </c>
      <c r="L132" s="288" t="e">
        <f t="shared" ca="1" si="54"/>
        <v>#VALUE!</v>
      </c>
      <c r="M132" s="289">
        <f t="shared" si="55"/>
        <v>0</v>
      </c>
      <c r="N132" s="290" t="e">
        <f t="shared" ca="1" si="56"/>
        <v>#VALUE!</v>
      </c>
      <c r="P132" s="292" t="e">
        <f t="shared" ca="1" si="57"/>
        <v>#VALUE!</v>
      </c>
      <c r="Q132" s="293" t="e">
        <f t="shared" ca="1" si="58"/>
        <v>#VALUE!</v>
      </c>
      <c r="R132" s="294" t="e">
        <f t="shared" ca="1" si="59"/>
        <v>#VALUE!</v>
      </c>
      <c r="S132" s="295" t="e">
        <f t="shared" ca="1" si="60"/>
        <v>#VALUE!</v>
      </c>
      <c r="T132" s="296" t="e">
        <f t="shared" ca="1" si="61"/>
        <v>#VALUE!</v>
      </c>
      <c r="U132" s="297" t="e">
        <f t="shared" ca="1" si="62"/>
        <v>#VALUE!</v>
      </c>
      <c r="V132" s="298" t="e">
        <f t="shared" ca="1" si="63"/>
        <v>#VALUE!</v>
      </c>
      <c r="W132" s="299" t="e">
        <f t="shared" ca="1" si="64"/>
        <v>#VALUE!</v>
      </c>
      <c r="X132" s="300" t="e">
        <f t="shared" ca="1" si="65"/>
        <v>#VALUE!</v>
      </c>
      <c r="Y132" s="2"/>
      <c r="Z132" s="292" t="e">
        <f t="shared" ca="1" si="66"/>
        <v>#VALUE!</v>
      </c>
      <c r="AA132" s="293" t="e">
        <f t="shared" ca="1" si="67"/>
        <v>#VALUE!</v>
      </c>
      <c r="AB132" s="294" t="e">
        <f t="shared" ca="1" si="68"/>
        <v>#VALUE!</v>
      </c>
      <c r="AC132" s="295">
        <f t="shared" si="69"/>
        <v>0</v>
      </c>
      <c r="AD132" s="296">
        <f t="shared" si="70"/>
        <v>0</v>
      </c>
      <c r="AE132" s="297">
        <f t="shared" si="71"/>
        <v>0</v>
      </c>
      <c r="AF132" s="298" t="e">
        <f t="shared" ca="1" si="72"/>
        <v>#VALUE!</v>
      </c>
      <c r="AG132" s="299" t="e">
        <f t="shared" ca="1" si="73"/>
        <v>#VALUE!</v>
      </c>
      <c r="AH132" s="300" t="e">
        <f t="shared" ca="1" si="74"/>
        <v>#VALUE!</v>
      </c>
      <c r="AJ132" s="301" t="e">
        <f t="array" aca="1" ref="AJ132" ca="1">SUM(
   IF($BL$102:$WB$102="Friend",1,0)*IF($BL$103:$WB$103=AJ$116,1,0)*IF($BL$111:$WB$111=AJ$115,1,0)*IF($BL$116:$WB$116="Geometric",1,0)*$BL$114:$WB$114*(POWER($BL132:$WB132,$BL$112:$WB$112)+IF($BL132:$WB132=0,0,-1))
)
+SUM(
    IF($BL$102:$WB$102="Foe",1,0)*IF($BL$103:$WB$103=AW$116,1,0)*IF($BL$111:$WB$111=AW$115,1,0)*$BL$115:$WB$115*IF($BL$116:$WB$116="Geometric",1,0)*(POWER(1+$BL132:$WB132,$BL$113:$WB$113)+IF($BL132:$WB132=0,0,-1))
)
+SUM(
   IF($BL$102:$WB$102="Friend",1,0)*IF($BL$103:$WB$103=AJ$116,1,0)*IF($BL$111:$WB$111=AJ$115,1,0)*IF($BL$116:$WB$116="Arithmetic",1,0)*$BL$114:$WB$114*$BL132:$WB132*$BL$112:$WB$112)
+SUM(
    IF($BL$102:$WB$102="Foe",1,0)*IF($BL$103:$WB$103=AW$116,1,0)*IF($BL$111:$WB$111=AW$115,1,0)*$BL$115:$WB$115*IF($BL$116:$WB$116="Arithmetic",1,0)*$BL132:$WB132*$BL$113:$WB$113
)</f>
        <v>#VALUE!</v>
      </c>
      <c r="AK132" s="301" t="e">
        <f t="array" aca="1" ref="AK132" ca="1">SUM(
   IF($BL$102:$WB$102="Friend",1,0)*IF($BL$103:$WB$103=AK$116,1,0)*IF($BL$111:$WB$111=AK$115,1,0)*IF($BL$116:$WB$116="Geometric",1,0)*$BL$114:$WB$114*(POWER($BL132:$WB132,$BL$112:$WB$112)+IF($BL132:$WB132=0,0,-1))
)
+SUM(
    IF($BL$102:$WB$102="Foe",1,0)*IF($BL$103:$WB$103=AX$116,1,0)*IF($BL$111:$WB$111=AX$115,1,0)*$BL$115:$WB$115*IF($BL$116:$WB$116="Geometric",1,0)*(POWER(1+$BL132:$WB132,$BL$113:$WB$113)+IF($BL132:$WB132=0,0,-1))
)
+SUM(
   IF($BL$102:$WB$102="Friend",1,0)*IF($BL$103:$WB$103=AK$116,1,0)*IF($BL$111:$WB$111=AK$115,1,0)*IF($BL$116:$WB$116="Arithmetic",1,0)*$BL$114:$WB$114*$BL132:$WB132*$BL$112:$WB$112)
+SUM(
    IF($BL$102:$WB$102="Foe",1,0)*IF($BL$103:$WB$103=AX$116,1,0)*IF($BL$111:$WB$111=AX$115,1,0)*$BL$115:$WB$115*IF($BL$116:$WB$116="Arithmetic",1,0)*$BL132:$WB132*$BL$113:$WB$113
)</f>
        <v>#VALUE!</v>
      </c>
      <c r="AL132" s="301" t="e">
        <f t="array" aca="1" ref="AL132" ca="1">SUM(
   IF($BL$102:$WB$102="Friend",1,0)*IF($BL$103:$WB$103=AL$116,1,0)*IF($BL$111:$WB$111=AL$115,1,0)*IF($BL$116:$WB$116="Geometric",1,0)*$BL$114:$WB$114*(POWER($BL132:$WB132,$BL$112:$WB$112)+IF($BL132:$WB132=0,0,-1))
)
+SUM(
    IF($BL$102:$WB$102="Foe",1,0)*IF($BL$103:$WB$103=AY$116,1,0)*IF($BL$111:$WB$111=AY$115,1,0)*$BL$115:$WB$115*IF($BL$116:$WB$116="Geometric",1,0)*(POWER(1+$BL132:$WB132,$BL$113:$WB$113)+IF($BL132:$WB132=0,0,-1))
)
+SUM(
   IF($BL$102:$WB$102="Friend",1,0)*IF($BL$103:$WB$103=AL$116,1,0)*IF($BL$111:$WB$111=AL$115,1,0)*IF($BL$116:$WB$116="Arithmetic",1,0)*$BL$114:$WB$114*$BL132:$WB132*$BL$112:$WB$112)
+SUM(
    IF($BL$102:$WB$102="Foe",1,0)*IF($BL$103:$WB$103=AY$116,1,0)*IF($BL$111:$WB$111=AY$115,1,0)*$BL$115:$WB$115*IF($BL$116:$WB$116="Arithmetic",1,0)*$BL132:$WB132*$BL$113:$WB$113
)</f>
        <v>#VALUE!</v>
      </c>
      <c r="AM132" s="301" t="e">
        <f t="array" aca="1" ref="AM132" ca="1">SUM(
   IF($BL$102:$WB$102="Friend",1,0)*IF($BL$103:$WB$103=AM$116,1,0)*IF($BL$111:$WB$111=AM$115,1,0)*IF($BL$116:$WB$116="Geometric",1,0)*$BL$114:$WB$114*(POWER($BL132:$WB132,$BL$112:$WB$112)+IF($BL132:$WB132=0,0,-1))
)
+SUM(
    IF($BL$102:$WB$102="Foe",1,0)*IF($BL$103:$WB$103=AZ$116,1,0)*IF($BL$111:$WB$111=AZ$115,1,0)*$BL$115:$WB$115*IF($BL$116:$WB$116="Geometric",1,0)*(POWER(1+$BL132:$WB132,$BL$113:$WB$113)+IF($BL132:$WB132=0,0,-1))
)
+SUM(
   IF($BL$102:$WB$102="Friend",1,0)*IF($BL$103:$WB$103=AM$116,1,0)*IF($BL$111:$WB$111=AM$115,1,0)*IF($BL$116:$WB$116="Arithmetic",1,0)*$BL$114:$WB$114*$BL132:$WB132*$BL$112:$WB$112)
+SUM(
    IF($BL$102:$WB$102="Foe",1,0)*IF($BL$103:$WB$103=AZ$116,1,0)*IF($BL$111:$WB$111=AZ$115,1,0)*$BL$115:$WB$115*IF($BL$116:$WB$116="Arithmetic",1,0)*$BL132:$WB132*$BL$113:$WB$113
)</f>
        <v>#VALUE!</v>
      </c>
      <c r="AN132" s="301" t="e">
        <f t="array" aca="1" ref="AN132" ca="1">SUM(
   IF($BL$102:$WB$102="Friend",1,0)*IF($BL$103:$WB$103=AN$116,1,0)*IF($BL$111:$WB$111=AN$115,1,0)*IF($BL$116:$WB$116="Geometric",1,0)*$BL$114:$WB$114*(POWER($BL132:$WB132,$BL$112:$WB$112)+IF($BL132:$WB132=0,0,-1))
)
+SUM(
    IF($BL$102:$WB$102="Foe",1,0)*IF($BL$103:$WB$103=BA$116,1,0)*IF($BL$111:$WB$111=BA$115,1,0)*$BL$115:$WB$115*IF($BL$116:$WB$116="Geometric",1,0)*(POWER(1+$BL132:$WB132,$BL$113:$WB$113)+IF($BL132:$WB132=0,0,-1))
)
+SUM(
   IF($BL$102:$WB$102="Friend",1,0)*IF($BL$103:$WB$103=AN$116,1,0)*IF($BL$111:$WB$111=AN$115,1,0)*IF($BL$116:$WB$116="Arithmetic",1,0)*$BL$114:$WB$114*$BL132:$WB132*$BL$112:$WB$112)
+SUM(
    IF($BL$102:$WB$102="Foe",1,0)*IF($BL$103:$WB$103=BA$116,1,0)*IF($BL$111:$WB$111=BA$115,1,0)*$BL$115:$WB$115*IF($BL$116:$WB$116="Arithmetic",1,0)*$BL132:$WB132*$BL$113:$WB$113
)</f>
        <v>#VALUE!</v>
      </c>
      <c r="AO132" s="301" t="e">
        <f t="array" aca="1" ref="AO132" ca="1">SUM(
   IF($BL$102:$WB$102="Friend",1,0)*IF($BL$103:$WB$103=AO$116,1,0)*IF($BL$111:$WB$111=AO$115,1,0)*IF($BL$116:$WB$116="Geometric",1,0)*$BL$114:$WB$114*(POWER($BL132:$WB132,$BL$112:$WB$112)+IF($BL132:$WB132=0,0,-1))
)
+SUM(
    IF($BL$102:$WB$102="Foe",1,0)*IF($BL$103:$WB$103=BB$116,1,0)*IF($BL$111:$WB$111=BB$115,1,0)*$BL$115:$WB$115*IF($BL$116:$WB$116="Geometric",1,0)*(POWER(1+$BL132:$WB132,$BL$113:$WB$113)+IF($BL132:$WB132=0,0,-1))
)
+SUM(
   IF($BL$102:$WB$102="Friend",1,0)*IF($BL$103:$WB$103=AO$116,1,0)*IF($BL$111:$WB$111=AO$115,1,0)*IF($BL$116:$WB$116="Arithmetic",1,0)*$BL$114:$WB$114*$BL132:$WB132*$BL$112:$WB$112)
+SUM(
    IF($BL$102:$WB$102="Foe",1,0)*IF($BL$103:$WB$103=BB$116,1,0)*IF($BL$111:$WB$111=BB$115,1,0)*$BL$115:$WB$115*IF($BL$116:$WB$116="Arithmetic",1,0)*$BL132:$WB132*$BL$113:$WB$113
)</f>
        <v>#VALUE!</v>
      </c>
      <c r="AP132" s="301" t="e">
        <f t="array" aca="1" ref="AP132" ca="1">SUM(
   IF($BL$102:$WB$102="Friend",1,0)*IF($BL$103:$WB$103=AP$116,1,0)*IF($BL$111:$WB$111=AP$115,1,0)*IF($BL$116:$WB$116="Geometric",1,0)*$BL$114:$WB$114*(POWER($BL132:$WB132,$BL$112:$WB$112)+IF($BL132:$WB132=0,0,-1))
)
+SUM(
    IF($BL$102:$WB$102="Foe",1,0)*IF($BL$103:$WB$103=BC$116,1,0)*IF($BL$111:$WB$111=BC$115,1,0)*$BL$115:$WB$115*IF($BL$116:$WB$116="Geometric",1,0)*(POWER(1+$BL132:$WB132,$BL$113:$WB$113)+IF($BL132:$WB132=0,0,-1))
)
+SUM(
   IF($BL$102:$WB$102="Friend",1,0)*IF($BL$103:$WB$103=AP$116,1,0)*IF($BL$111:$WB$111=AP$115,1,0)*IF($BL$116:$WB$116="Arithmetic",1,0)*$BL$114:$WB$114*$BL132:$WB132*$BL$112:$WB$112)
+SUM(
    IF($BL$102:$WB$102="Foe",1,0)*IF($BL$103:$WB$103=BC$116,1,0)*IF($BL$111:$WB$111=BC$115,1,0)*$BL$115:$WB$115*IF($BL$116:$WB$116="Arithmetic",1,0)*$BL132:$WB132*$BL$113:$WB$113
)</f>
        <v>#VALUE!</v>
      </c>
      <c r="AQ132" s="301" t="e">
        <f t="array" aca="1" ref="AQ132" ca="1">SUM(
   IF($BL$102:$WB$102="Friend",1,0)*IF($BL$103:$WB$103=AQ$116,1,0)*IF($BL$111:$WB$111=AQ$115,1,0)*IF($BL$116:$WB$116="Geometric",1,0)*$BL$114:$WB$114*(POWER($BL132:$WB132,$BL$112:$WB$112)+IF($BL132:$WB132=0,0,-1))
)
+SUM(
    IF($BL$102:$WB$102="Foe",1,0)*IF($BL$103:$WB$103=BD$116,1,0)*IF($BL$111:$WB$111=BD$115,1,0)*$BL$115:$WB$115*IF($BL$116:$WB$116="Geometric",1,0)*(POWER(1+$BL132:$WB132,$BL$113:$WB$113)+IF($BL132:$WB132=0,0,-1))
)
+SUM(
   IF($BL$102:$WB$102="Friend",1,0)*IF($BL$103:$WB$103=AQ$116,1,0)*IF($BL$111:$WB$111=AQ$115,1,0)*IF($BL$116:$WB$116="Arithmetic",1,0)*$BL$114:$WB$114*$BL132:$WB132*$BL$112:$WB$112)
+SUM(
    IF($BL$102:$WB$102="Foe",1,0)*IF($BL$103:$WB$103=BD$116,1,0)*IF($BL$111:$WB$111=BD$115,1,0)*$BL$115:$WB$115*IF($BL$116:$WB$116="Arithmetic",1,0)*$BL132:$WB132*$BL$113:$WB$113
)</f>
        <v>#VALUE!</v>
      </c>
      <c r="AR132" s="301" t="e">
        <f t="array" aca="1" ref="AR132" ca="1">SUM(
   IF($BL$102:$WB$102="Friend",1,0)*IF($BL$103:$WB$103=AR$116,1,0)*IF($BL$111:$WB$111=AR$115,1,0)*IF($BL$116:$WB$116="Geometric",1,0)*$BL$114:$WB$114*(POWER($BL132:$WB132,$BL$112:$WB$112)+IF($BL132:$WB132=0,0,-1))
)
+SUM(
    IF($BL$102:$WB$102="Foe",1,0)*IF($BL$103:$WB$103=BE$116,1,0)*IF($BL$111:$WB$111=BE$115,1,0)*$BL$115:$WB$115*IF($BL$116:$WB$116="Geometric",1,0)*(POWER(1+$BL132:$WB132,$BL$113:$WB$113)+IF($BL132:$WB132=0,0,-1))
)
+SUM(
   IF($BL$102:$WB$102="Friend",1,0)*IF($BL$103:$WB$103=AR$116,1,0)*IF($BL$111:$WB$111=AR$115,1,0)*IF($BL$116:$WB$116="Arithmetic",1,0)*$BL$114:$WB$114*$BL132:$WB132*$BL$112:$WB$112)
+SUM(
    IF($BL$102:$WB$102="Foe",1,0)*IF($BL$103:$WB$103=BE$116,1,0)*IF($BL$111:$WB$111=BE$115,1,0)*$BL$115:$WB$115*IF($BL$116:$WB$116="Arithmetic",1,0)*$BL132:$WB132*$BL$113:$WB$113
)</f>
        <v>#VALUE!</v>
      </c>
      <c r="AS132" s="301" t="e">
        <f t="array" aca="1" ref="AS132" ca="1">SUM(
   IF($BL$102:$WB$102="Friend",1,0)*IF($BL$103:$WB$103=AS$116,1,0)*IF($BL$111:$WB$111=AS$115,1,0)*IF($BL$116:$WB$116="Geometric",1,0)*$BL$114:$WB$114*(POWER($BL132:$WB132,$BL$112:$WB$112)+IF($BL132:$WB132=0,0,-1))
)
+SUM(
    IF($BL$102:$WB$102="Foe",1,0)*IF($BL$103:$WB$103=BF$116,1,0)*IF($BL$111:$WB$111=BF$115,1,0)*$BL$115:$WB$115*IF($BL$116:$WB$116="Geometric",1,0)*(POWER(1+$BL132:$WB132,$BL$113:$WB$113)+IF($BL132:$WB132=0,0,-1))
)
+SUM(
   IF($BL$102:$WB$102="Friend",1,0)*IF($BL$103:$WB$103=AS$116,1,0)*IF($BL$111:$WB$111=AS$115,1,0)*IF($BL$116:$WB$116="Arithmetic",1,0)*$BL$114:$WB$114*$BL132:$WB132*$BL$112:$WB$112)
+SUM(
    IF($BL$102:$WB$102="Foe",1,0)*IF($BL$103:$WB$103=BF$116,1,0)*IF($BL$111:$WB$111=BF$115,1,0)*$BL$115:$WB$115*IF($BL$116:$WB$116="Arithmetic",1,0)*$BL132:$WB132*$BL$113:$WB$113
)</f>
        <v>#VALUE!</v>
      </c>
      <c r="AT132" s="301" t="e">
        <f t="array" aca="1" ref="AT132" ca="1">SUM(
   IF($BL$102:$WB$102="Friend",1,0)*IF($BL$103:$WB$103=AT$116,1,0)*IF($BL$111:$WB$111=AT$115,1,0)*IF($BL$116:$WB$116="Geometric",1,0)*$BL$114:$WB$114*(POWER($BL132:$WB132,$BL$112:$WB$112)+IF($BL132:$WB132=0,0,-1))
)
+SUM(
    IF($BL$102:$WB$102="Foe",1,0)*IF($BL$103:$WB$103=BG$116,1,0)*IF($BL$111:$WB$111=BG$115,1,0)*$BL$115:$WB$115*IF($BL$116:$WB$116="Geometric",1,0)*(POWER(1+$BL132:$WB132,$BL$113:$WB$113)+IF($BL132:$WB132=0,0,-1))
)
+SUM(
   IF($BL$102:$WB$102="Friend",1,0)*IF($BL$103:$WB$103=AT$116,1,0)*IF($BL$111:$WB$111=AT$115,1,0)*IF($BL$116:$WB$116="Arithmetic",1,0)*$BL$114:$WB$114*$BL132:$WB132*$BL$112:$WB$112)
+SUM(
    IF($BL$102:$WB$102="Foe",1,0)*IF($BL$103:$WB$103=BG$116,1,0)*IF($BL$111:$WB$111=BG$115,1,0)*$BL$115:$WB$115*IF($BL$116:$WB$116="Arithmetic",1,0)*$BL132:$WB132*$BL$113:$WB$113
)</f>
        <v>#VALUE!</v>
      </c>
      <c r="AU132" s="301" t="e">
        <f t="array" aca="1" ref="AU132" ca="1">SUM(
   IF($BL$102:$WB$102="Friend",1,0)*IF($BL$103:$WB$103=AU$116,1,0)*IF($BL$111:$WB$111=AU$115,1,0)*IF($BL$116:$WB$116="Geometric",1,0)*$BL$114:$WB$114*(POWER($BL132:$WB132,$BL$112:$WB$112)+IF($BL132:$WB132=0,0,-1))
)
+SUM(
    IF($BL$102:$WB$102="Foe",1,0)*IF($BL$103:$WB$103=BH$116,1,0)*IF($BL$111:$WB$111=BH$115,1,0)*$BL$115:$WB$115*IF($BL$116:$WB$116="Geometric",1,0)*(POWER(1+$BL132:$WB132,$BL$113:$WB$113)+IF($BL132:$WB132=0,0,-1))
)
+SUM(
   IF($BL$102:$WB$102="Friend",1,0)*IF($BL$103:$WB$103=AU$116,1,0)*IF($BL$111:$WB$111=AU$115,1,0)*IF($BL$116:$WB$116="Arithmetic",1,0)*$BL$114:$WB$114*$BL132:$WB132*$BL$112:$WB$112)
+SUM(
    IF($BL$102:$WB$102="Foe",1,0)*IF($BL$103:$WB$103=BH$116,1,0)*IF($BL$111:$WB$111=BH$115,1,0)*$BL$115:$WB$115*IF($BL$116:$WB$116="Arithmetic",1,0)*$BL132:$WB132*$BL$113:$WB$113
)</f>
        <v>#VALUE!</v>
      </c>
      <c r="AW132" s="301" t="e">
        <f t="array" aca="1" ref="AW132" ca="1">SUM(
   IF($BL$102:$WB$102="Friend",1,0)*IF($BL$103:$WB$103=AW$116,1,0)*IF($BL$111:$WB$111=AW$115,1,0)*$BL$115:$WB$115*IF($BL$116:$WB$116="Geometric",1,0)*(POWER($BL132:$WB132,$BL$113:$WB$113)+IF($BL132:$WB132=0,0,-1)))
+SUM(
    IF($BL$102:$WB$102="Foe",1,0)*IF($BL$103:$WB$103=AW$116,1,0)*IF($BL$111:$WB$111=AW$115,1,0)*$BL$114:$WB$114*IF($BL$116:$WB$116="Geometric",1,0)*(POWER($BL132:$WB132,$BL$112:$WB$112)+IF($BL132:$WB132=0,0,-1)))
+SUM(
   IF($BL$102:$WB$102="Friend",1,0)*IF($BL$103:$WB$103=AW$116,1,0)*IF($BL$111:$WB$111=AW$115,1,0)*$BL$115:$WB$115*IF($BL$116:$WB$116="Arithmetic",1,0)*$BL132:$WB132*$BL$113:$WB$113)
+SUM(
    IF($BL$102:$WB$102="Foe",1,0)*IF($BL$103:$WB$103=AW$116,1,0)*IF($BL$111:$WB$111=AW$115,1,0)*$BL$114:$WB$114*IF($BL$116:$WB$116="Arithmetic",1,0)*$BL132:$WB132*$BL$112:$WB$112)</f>
        <v>#VALUE!</v>
      </c>
      <c r="AX132" s="301" t="e">
        <f t="array" aca="1" ref="AX132" ca="1">SUM(
   IF($BL$102:$WB$102="Friend",1,0)*IF($BL$103:$WB$103=AX$116,1,0)*IF($BL$111:$WB$111=AX$115,1,0)*$BL$115:$WB$115*IF($BL$116:$WB$116="Geometric",1,0)*(POWER($BL132:$WB132,$BL$113:$WB$113)+IF($BL132:$WB132=0,0,-1)))
+SUM(
    IF($BL$102:$WB$102="Foe",1,0)*IF($BL$103:$WB$103=AX$116,1,0)*IF($BL$111:$WB$111=AX$115,1,0)*$BL$114:$WB$114*IF($BL$116:$WB$116="Geometric",1,0)*(POWER($BL132:$WB132,$BL$112:$WB$112)+IF($BL132:$WB132=0,0,-1)))
+SUM(
   IF($BL$102:$WB$102="Friend",1,0)*IF($BL$103:$WB$103=AX$116,1,0)*IF($BL$111:$WB$111=AX$115,1,0)*$BL$115:$WB$115*IF($BL$116:$WB$116="Arithmetic",1,0)*$BL132:$WB132*$BL$113:$WB$113)
+SUM(
    IF($BL$102:$WB$102="Foe",1,0)*IF($BL$103:$WB$103=AX$116,1,0)*IF($BL$111:$WB$111=AX$115,1,0)*$BL$114:$WB$114*IF($BL$116:$WB$116="Arithmetic",1,0)*$BL132:$WB132*$BL$112:$WB$112)</f>
        <v>#VALUE!</v>
      </c>
      <c r="AY132" s="301" t="e">
        <f t="array" aca="1" ref="AY132" ca="1">SUM(
   IF($BL$102:$WB$102="Friend",1,0)*IF($BL$103:$WB$103=AY$116,1,0)*IF($BL$111:$WB$111=AY$115,1,0)*$BL$115:$WB$115*IF($BL$116:$WB$116="Geometric",1,0)*(POWER($BL132:$WB132,$BL$113:$WB$113)+IF($BL132:$WB132=0,0,-1)))
+SUM(
    IF($BL$102:$WB$102="Foe",1,0)*IF($BL$103:$WB$103=AY$116,1,0)*IF($BL$111:$WB$111=AY$115,1,0)*$BL$114:$WB$114*IF($BL$116:$WB$116="Geometric",1,0)*(POWER($BL132:$WB132,$BL$112:$WB$112)+IF($BL132:$WB132=0,0,-1)))
+SUM(
   IF($BL$102:$WB$102="Friend",1,0)*IF($BL$103:$WB$103=AY$116,1,0)*IF($BL$111:$WB$111=AY$115,1,0)*$BL$115:$WB$115*IF($BL$116:$WB$116="Arithmetic",1,0)*$BL132:$WB132*$BL$113:$WB$113)
+SUM(
    IF($BL$102:$WB$102="Foe",1,0)*IF($BL$103:$WB$103=AY$116,1,0)*IF($BL$111:$WB$111=AY$115,1,0)*$BL$114:$WB$114*IF($BL$116:$WB$116="Arithmetic",1,0)*$BL132:$WB132*$BL$112:$WB$112)</f>
        <v>#VALUE!</v>
      </c>
      <c r="AZ132" s="301" t="e">
        <f t="array" aca="1" ref="AZ132" ca="1">SUM(
   IF($BL$102:$WB$102="Friend",1,0)*IF($BL$103:$WB$103=AZ$116,1,0)*IF($BL$111:$WB$111=AZ$115,1,0)*$BL$115:$WB$115*IF($BL$116:$WB$116="Geometric",1,0)*(POWER($BL132:$WB132,$BL$113:$WB$113)+IF($BL132:$WB132=0,0,-1)))
+SUM(
    IF($BL$102:$WB$102="Foe",1,0)*IF($BL$103:$WB$103=AZ$116,1,0)*IF($BL$111:$WB$111=AZ$115,1,0)*$BL$114:$WB$114*IF($BL$116:$WB$116="Geometric",1,0)*(POWER($BL132:$WB132,$BL$112:$WB$112)+IF($BL132:$WB132=0,0,-1)))
+SUM(
   IF($BL$102:$WB$102="Friend",1,0)*IF($BL$103:$WB$103=AZ$116,1,0)*IF($BL$111:$WB$111=AZ$115,1,0)*$BL$115:$WB$115*IF($BL$116:$WB$116="Arithmetic",1,0)*$BL132:$WB132*$BL$113:$WB$113)
+SUM(
    IF($BL$102:$WB$102="Foe",1,0)*IF($BL$103:$WB$103=AZ$116,1,0)*IF($BL$111:$WB$111=AZ$115,1,0)*$BL$114:$WB$114*IF($BL$116:$WB$116="Arithmetic",1,0)*$BL132:$WB132*$BL$112:$WB$112)</f>
        <v>#VALUE!</v>
      </c>
      <c r="BA132" s="301" t="e">
        <f t="array" aca="1" ref="BA132" ca="1">SUM(
   IF($BL$102:$WB$102="Friend",1,0)*IF($BL$103:$WB$103=BA$116,1,0)*IF($BL$111:$WB$111=BA$115,1,0)*$BL$115:$WB$115*IF($BL$116:$WB$116="Geometric",1,0)*(POWER($BL132:$WB132,$BL$113:$WB$113)+IF($BL132:$WB132=0,0,-1)))
+SUM(
    IF($BL$102:$WB$102="Foe",1,0)*IF($BL$103:$WB$103=BA$116,1,0)*IF($BL$111:$WB$111=BA$115,1,0)*$BL$114:$WB$114*IF($BL$116:$WB$116="Geometric",1,0)*(POWER($BL132:$WB132,$BL$112:$WB$112)+IF($BL132:$WB132=0,0,-1)))
+SUM(
   IF($BL$102:$WB$102="Friend",1,0)*IF($BL$103:$WB$103=BA$116,1,0)*IF($BL$111:$WB$111=BA$115,1,0)*$BL$115:$WB$115*IF($BL$116:$WB$116="Arithmetic",1,0)*$BL132:$WB132*$BL$113:$WB$113)
+SUM(
    IF($BL$102:$WB$102="Foe",1,0)*IF($BL$103:$WB$103=BA$116,1,0)*IF($BL$111:$WB$111=BA$115,1,0)*$BL$114:$WB$114*IF($BL$116:$WB$116="Arithmetic",1,0)*$BL132:$WB132*$BL$112:$WB$112)</f>
        <v>#VALUE!</v>
      </c>
      <c r="BB132" s="301" t="e">
        <f t="array" aca="1" ref="BB132" ca="1">SUM(
   IF($BL$102:$WB$102="Friend",1,0)*IF($BL$103:$WB$103=BB$116,1,0)*IF($BL$111:$WB$111=BB$115,1,0)*$BL$115:$WB$115*IF($BL$116:$WB$116="Geometric",1,0)*(POWER($BL132:$WB132,$BL$113:$WB$113)+IF($BL132:$WB132=0,0,-1)))
+SUM(
    IF($BL$102:$WB$102="Foe",1,0)*IF($BL$103:$WB$103=BB$116,1,0)*IF($BL$111:$WB$111=BB$115,1,0)*$BL$114:$WB$114*IF($BL$116:$WB$116="Geometric",1,0)*(POWER($BL132:$WB132,$BL$112:$WB$112)+IF($BL132:$WB132=0,0,-1)))
+SUM(
   IF($BL$102:$WB$102="Friend",1,0)*IF($BL$103:$WB$103=BB$116,1,0)*IF($BL$111:$WB$111=BB$115,1,0)*$BL$115:$WB$115*IF($BL$116:$WB$116="Arithmetic",1,0)*$BL132:$WB132*$BL$113:$WB$113)
+SUM(
    IF($BL$102:$WB$102="Foe",1,0)*IF($BL$103:$WB$103=BB$116,1,0)*IF($BL$111:$WB$111=BB$115,1,0)*$BL$114:$WB$114*IF($BL$116:$WB$116="Arithmetic",1,0)*$BL132:$WB132*$BL$112:$WB$112)</f>
        <v>#VALUE!</v>
      </c>
      <c r="BC132" s="301" t="e">
        <f t="array" aca="1" ref="BC132" ca="1">SUM(
   IF($BL$102:$WB$102="Friend",1,0)*IF($BL$103:$WB$103=BC$116,1,0)*IF($BL$111:$WB$111=BC$115,1,0)*$BL$115:$WB$115*IF($BL$116:$WB$116="Geometric",1,0)*(POWER($BL132:$WB132,$BL$113:$WB$113)+IF($BL132:$WB132=0,0,-1)))
+SUM(
    IF($BL$102:$WB$102="Foe",1,0)*IF($BL$103:$WB$103=BC$116,1,0)*IF($BL$111:$WB$111=BC$115,1,0)*$BL$114:$WB$114*IF($BL$116:$WB$116="Geometric",1,0)*(POWER($BL132:$WB132,$BL$112:$WB$112)+IF($BL132:$WB132=0,0,-1)))
+SUM(
   IF($BL$102:$WB$102="Friend",1,0)*IF($BL$103:$WB$103=BC$116,1,0)*IF($BL$111:$WB$111=BC$115,1,0)*$BL$115:$WB$115*IF($BL$116:$WB$116="Arithmetic",1,0)*$BL132:$WB132*$BL$113:$WB$113)
+SUM(
    IF($BL$102:$WB$102="Foe",1,0)*IF($BL$103:$WB$103=BC$116,1,0)*IF($BL$111:$WB$111=BC$115,1,0)*$BL$114:$WB$114*IF($BL$116:$WB$116="Arithmetic",1,0)*$BL132:$WB132*$BL$112:$WB$112)</f>
        <v>#VALUE!</v>
      </c>
      <c r="BD132" s="301" t="e">
        <f t="array" aca="1" ref="BD132" ca="1">SUM(
   IF($BL$102:$WB$102="Friend",1,0)*IF($BL$103:$WB$103=BD$116,1,0)*IF($BL$111:$WB$111=BD$115,1,0)*$BL$115:$WB$115*IF($BL$116:$WB$116="Geometric",1,0)*(POWER($BL132:$WB132,$BL$113:$WB$113)+IF($BL132:$WB132=0,0,-1)))
+SUM(
    IF($BL$102:$WB$102="Foe",1,0)*IF($BL$103:$WB$103=BD$116,1,0)*IF($BL$111:$WB$111=BD$115,1,0)*$BL$114:$WB$114*IF($BL$116:$WB$116="Geometric",1,0)*(POWER($BL132:$WB132,$BL$112:$WB$112)+IF($BL132:$WB132=0,0,-1)))
+SUM(
   IF($BL$102:$WB$102="Friend",1,0)*IF($BL$103:$WB$103=BD$116,1,0)*IF($BL$111:$WB$111=BD$115,1,0)*$BL$115:$WB$115*IF($BL$116:$WB$116="Arithmetic",1,0)*$BL132:$WB132*$BL$113:$WB$113)
+SUM(
    IF($BL$102:$WB$102="Foe",1,0)*IF($BL$103:$WB$103=BD$116,1,0)*IF($BL$111:$WB$111=BD$115,1,0)*$BL$114:$WB$114*IF($BL$116:$WB$116="Arithmetic",1,0)*$BL132:$WB132*$BL$112:$WB$112)</f>
        <v>#VALUE!</v>
      </c>
      <c r="BE132" s="301" t="e">
        <f t="array" aca="1" ref="BE132" ca="1">SUM(
   IF($BL$102:$WB$102="Friend",1,0)*IF($BL$103:$WB$103=BE$116,1,0)*IF($BL$111:$WB$111=BE$115,1,0)*$BL$115:$WB$115*IF($BL$116:$WB$116="Geometric",1,0)*(POWER($BL132:$WB132,$BL$113:$WB$113)+IF($BL132:$WB132=0,0,-1)))
+SUM(
    IF($BL$102:$WB$102="Foe",1,0)*IF($BL$103:$WB$103=BE$116,1,0)*IF($BL$111:$WB$111=BE$115,1,0)*$BL$114:$WB$114*IF($BL$116:$WB$116="Geometric",1,0)*(POWER($BL132:$WB132,$BL$112:$WB$112)+IF($BL132:$WB132=0,0,-1)))
+SUM(
   IF($BL$102:$WB$102="Friend",1,0)*IF($BL$103:$WB$103=BE$116,1,0)*IF($BL$111:$WB$111=BE$115,1,0)*$BL$115:$WB$115*IF($BL$116:$WB$116="Arithmetic",1,0)*$BL132:$WB132*$BL$113:$WB$113)
+SUM(
    IF($BL$102:$WB$102="Foe",1,0)*IF($BL$103:$WB$103=BE$116,1,0)*IF($BL$111:$WB$111=BE$115,1,0)*$BL$114:$WB$114*IF($BL$116:$WB$116="Arithmetic",1,0)*$BL132:$WB132*$BL$112:$WB$112)</f>
        <v>#VALUE!</v>
      </c>
      <c r="BF132" s="301" t="e">
        <f t="array" aca="1" ref="BF132" ca="1">SUM(
   IF($BL$102:$WB$102="Friend",1,0)*IF($BL$103:$WB$103=BF$116,1,0)*IF($BL$111:$WB$111=BF$115,1,0)*$BL$115:$WB$115*IF($BL$116:$WB$116="Geometric",1,0)*(POWER($BL132:$WB132,$BL$113:$WB$113)+IF($BL132:$WB132=0,0,-1)))
+SUM(
    IF($BL$102:$WB$102="Foe",1,0)*IF($BL$103:$WB$103=BF$116,1,0)*IF($BL$111:$WB$111=BF$115,1,0)*$BL$114:$WB$114*IF($BL$116:$WB$116="Geometric",1,0)*(POWER($BL132:$WB132,$BL$112:$WB$112)+IF($BL132:$WB132=0,0,-1)))
+SUM(
   IF($BL$102:$WB$102="Friend",1,0)*IF($BL$103:$WB$103=BF$116,1,0)*IF($BL$111:$WB$111=BF$115,1,0)*$BL$115:$WB$115*IF($BL$116:$WB$116="Arithmetic",1,0)*$BL132:$WB132*$BL$113:$WB$113)
+SUM(
    IF($BL$102:$WB$102="Foe",1,0)*IF($BL$103:$WB$103=BF$116,1,0)*IF($BL$111:$WB$111=BF$115,1,0)*$BL$114:$WB$114*IF($BL$116:$WB$116="Arithmetic",1,0)*$BL132:$WB132*$BL$112:$WB$112)</f>
        <v>#VALUE!</v>
      </c>
      <c r="BG132" s="301" t="e">
        <f t="array" aca="1" ref="BG132" ca="1">SUM(
   IF($BL$102:$WB$102="Friend",1,0)*IF($BL$103:$WB$103=BG$116,1,0)*IF($BL$111:$WB$111=BG$115,1,0)*$BL$115:$WB$115*IF($BL$116:$WB$116="Geometric",1,0)*(POWER($BL132:$WB132,$BL$113:$WB$113)+IF($BL132:$WB132=0,0,-1)))
+SUM(
    IF($BL$102:$WB$102="Foe",1,0)*IF($BL$103:$WB$103=BG$116,1,0)*IF($BL$111:$WB$111=BG$115,1,0)*$BL$114:$WB$114*IF($BL$116:$WB$116="Geometric",1,0)*(POWER($BL132:$WB132,$BL$112:$WB$112)+IF($BL132:$WB132=0,0,-1)))
+SUM(
   IF($BL$102:$WB$102="Friend",1,0)*IF($BL$103:$WB$103=BG$116,1,0)*IF($BL$111:$WB$111=BG$115,1,0)*$BL$115:$WB$115*IF($BL$116:$WB$116="Arithmetic",1,0)*$BL132:$WB132*$BL$113:$WB$113)
+SUM(
    IF($BL$102:$WB$102="Foe",1,0)*IF($BL$103:$WB$103=BG$116,1,0)*IF($BL$111:$WB$111=BG$115,1,0)*$BL$114:$WB$114*IF($BL$116:$WB$116="Arithmetic",1,0)*$BL132:$WB132*$BL$112:$WB$112)</f>
        <v>#VALUE!</v>
      </c>
      <c r="BH132" s="301" t="e">
        <f t="array" aca="1" ref="BH132" ca="1">SUM(
   IF($BL$102:$WB$102="Friend",1,0)*IF($BL$103:$WB$103=BH$116,1,0)*IF($BL$111:$WB$111=BH$115,1,0)*$BL$115:$WB$115*IF($BL$116:$WB$116="Geometric",1,0)*(POWER($BL132:$WB132,$BL$113:$WB$113)+IF($BL132:$WB132=0,0,-1)))
+SUM(
    IF($BL$102:$WB$102="Foe",1,0)*IF($BL$103:$WB$103=BH$116,1,0)*IF($BL$111:$WB$111=BH$115,1,0)*$BL$114:$WB$114*IF($BL$116:$WB$116="Geometric",1,0)*(POWER($BL132:$WB132,$BL$112:$WB$112)+IF($BL132:$WB132=0,0,-1)))
+SUM(
   IF($BL$102:$WB$102="Friend",1,0)*IF($BL$103:$WB$103=BH$116,1,0)*IF($BL$111:$WB$111=BH$115,1,0)*$BL$115:$WB$115*IF($BL$116:$WB$116="Arithmetic",1,0)*$BL132:$WB132*$BL$113:$WB$113)
+SUM(
    IF($BL$102:$WB$102="Foe",1,0)*IF($BL$103:$WB$103=BH$116,1,0)*IF($BL$111:$WB$111=BH$115,1,0)*$BL$114:$WB$114*IF($BL$116:$WB$116="Arithmetic",1,0)*$BL132:$WB132*$BL$112:$WB$112)</f>
        <v>#VALUE!</v>
      </c>
      <c r="BK132" s="109"/>
      <c r="BL132" s="301" t="e">
        <f t="shared" ref="BL132:LF132" ca="1" si="151">IF(BL$106="Turn-based",
IF($A132&lt;BL$109,0,IF(MOD($A132,BL$109)&lt;BL$110,1,0)),
1)*MIN(ROUNDUP(MAX(0,RAND()-(1-BL$107)),0),1)*(IF(BL$108&lt;0,1+BL$108,BL$108))</f>
        <v>#VALUE!</v>
      </c>
      <c r="BM132" s="301" t="e">
        <f t="shared" ca="1" si="151"/>
        <v>#VALUE!</v>
      </c>
      <c r="BN132" s="301" t="e">
        <f t="shared" ca="1" si="151"/>
        <v>#VALUE!</v>
      </c>
      <c r="BO132" s="301" t="e">
        <f t="shared" ca="1" si="151"/>
        <v>#VALUE!</v>
      </c>
      <c r="BP132" s="301" t="e">
        <f t="shared" ca="1" si="151"/>
        <v>#VALUE!</v>
      </c>
      <c r="BQ132" s="301" t="e">
        <f t="shared" ca="1" si="151"/>
        <v>#VALUE!</v>
      </c>
      <c r="BR132" s="301" t="e">
        <f t="shared" ca="1" si="151"/>
        <v>#VALUE!</v>
      </c>
      <c r="BS132" s="301" t="e">
        <f t="shared" ca="1" si="151"/>
        <v>#VALUE!</v>
      </c>
      <c r="BT132" s="301" t="e">
        <f t="shared" ca="1" si="151"/>
        <v>#VALUE!</v>
      </c>
      <c r="BU132" s="301" t="e">
        <f t="shared" ca="1" si="151"/>
        <v>#VALUE!</v>
      </c>
      <c r="BV132" s="301" t="e">
        <f t="shared" ca="1" si="151"/>
        <v>#VALUE!</v>
      </c>
      <c r="BW132" s="301" t="e">
        <f t="shared" ca="1" si="151"/>
        <v>#VALUE!</v>
      </c>
      <c r="BX132" s="301" t="e">
        <f t="shared" ca="1" si="151"/>
        <v>#VALUE!</v>
      </c>
      <c r="BY132" s="301" t="e">
        <f t="shared" ca="1" si="151"/>
        <v>#VALUE!</v>
      </c>
      <c r="BZ132" s="301" t="e">
        <f t="shared" ca="1" si="151"/>
        <v>#VALUE!</v>
      </c>
      <c r="CA132" s="301" t="e">
        <f t="shared" ca="1" si="151"/>
        <v>#VALUE!</v>
      </c>
      <c r="CB132" s="301" t="e">
        <f t="shared" ca="1" si="151"/>
        <v>#VALUE!</v>
      </c>
      <c r="CC132" s="301" t="e">
        <f t="shared" ca="1" si="151"/>
        <v>#VALUE!</v>
      </c>
      <c r="CD132" s="301" t="e">
        <f t="shared" ca="1" si="151"/>
        <v>#VALUE!</v>
      </c>
      <c r="CE132" s="301" t="e">
        <f t="shared" ca="1" si="151"/>
        <v>#VALUE!</v>
      </c>
      <c r="CF132" s="301" t="e">
        <f t="shared" ca="1" si="151"/>
        <v>#VALUE!</v>
      </c>
      <c r="CG132" s="301" t="e">
        <f t="shared" ca="1" si="151"/>
        <v>#VALUE!</v>
      </c>
      <c r="CH132" s="301" t="e">
        <f t="shared" ca="1" si="151"/>
        <v>#VALUE!</v>
      </c>
      <c r="CI132" s="301" t="e">
        <f t="shared" ca="1" si="151"/>
        <v>#VALUE!</v>
      </c>
      <c r="CJ132" s="301" t="e">
        <f t="shared" ca="1" si="151"/>
        <v>#VALUE!</v>
      </c>
      <c r="CK132" s="301" t="e">
        <f t="shared" ca="1" si="151"/>
        <v>#VALUE!</v>
      </c>
      <c r="CL132" s="301" t="e">
        <f t="shared" ca="1" si="151"/>
        <v>#VALUE!</v>
      </c>
      <c r="CM132" s="301" t="e">
        <f t="shared" ca="1" si="151"/>
        <v>#VALUE!</v>
      </c>
      <c r="CN132" s="301" t="e">
        <f t="shared" ca="1" si="151"/>
        <v>#VALUE!</v>
      </c>
      <c r="CO132" s="301" t="e">
        <f t="shared" ca="1" si="151"/>
        <v>#VALUE!</v>
      </c>
      <c r="CP132" s="301" t="e">
        <f t="shared" ca="1" si="151"/>
        <v>#VALUE!</v>
      </c>
      <c r="CQ132" s="301" t="e">
        <f t="shared" ca="1" si="151"/>
        <v>#VALUE!</v>
      </c>
      <c r="CR132" s="301" t="e">
        <f t="shared" ca="1" si="151"/>
        <v>#VALUE!</v>
      </c>
      <c r="CS132" s="301" t="e">
        <f t="shared" ca="1" si="151"/>
        <v>#VALUE!</v>
      </c>
      <c r="CT132" s="301" t="e">
        <f t="shared" ca="1" si="151"/>
        <v>#VALUE!</v>
      </c>
      <c r="CU132" s="301" t="e">
        <f t="shared" ca="1" si="151"/>
        <v>#VALUE!</v>
      </c>
      <c r="CV132" s="301" t="e">
        <f t="shared" ca="1" si="151"/>
        <v>#VALUE!</v>
      </c>
      <c r="CW132" s="301" t="e">
        <f t="shared" ca="1" si="151"/>
        <v>#VALUE!</v>
      </c>
      <c r="CX132" s="301" t="e">
        <f t="shared" ca="1" si="151"/>
        <v>#VALUE!</v>
      </c>
      <c r="CY132" s="301" t="e">
        <f t="shared" ca="1" si="151"/>
        <v>#VALUE!</v>
      </c>
      <c r="CZ132" s="301" t="e">
        <f t="shared" ca="1" si="151"/>
        <v>#VALUE!</v>
      </c>
      <c r="DA132" s="301" t="e">
        <f t="shared" ca="1" si="151"/>
        <v>#VALUE!</v>
      </c>
      <c r="DB132" s="301" t="e">
        <f t="shared" ca="1" si="151"/>
        <v>#VALUE!</v>
      </c>
      <c r="DC132" s="301" t="e">
        <f t="shared" ca="1" si="151"/>
        <v>#VALUE!</v>
      </c>
      <c r="DD132" s="301" t="e">
        <f t="shared" ca="1" si="151"/>
        <v>#VALUE!</v>
      </c>
      <c r="DE132" s="301" t="e">
        <f t="shared" ca="1" si="151"/>
        <v>#VALUE!</v>
      </c>
      <c r="DF132" s="301" t="e">
        <f t="shared" ca="1" si="151"/>
        <v>#VALUE!</v>
      </c>
      <c r="DG132" s="301" t="e">
        <f t="shared" ca="1" si="151"/>
        <v>#VALUE!</v>
      </c>
      <c r="DH132" s="301" t="e">
        <f t="shared" ca="1" si="151"/>
        <v>#VALUE!</v>
      </c>
      <c r="DI132" s="301" t="e">
        <f t="shared" ca="1" si="151"/>
        <v>#VALUE!</v>
      </c>
      <c r="DJ132" s="301" t="e">
        <f t="shared" ca="1" si="151"/>
        <v>#VALUE!</v>
      </c>
      <c r="DK132" s="301" t="e">
        <f t="shared" ca="1" si="151"/>
        <v>#VALUE!</v>
      </c>
      <c r="DL132" s="301" t="e">
        <f t="shared" ca="1" si="151"/>
        <v>#VALUE!</v>
      </c>
      <c r="DM132" s="301" t="e">
        <f t="shared" ca="1" si="151"/>
        <v>#VALUE!</v>
      </c>
      <c r="DN132" s="301" t="e">
        <f t="shared" ca="1" si="151"/>
        <v>#VALUE!</v>
      </c>
      <c r="DO132" s="301" t="e">
        <f t="shared" ca="1" si="151"/>
        <v>#VALUE!</v>
      </c>
      <c r="DP132" s="301" t="e">
        <f t="shared" ca="1" si="151"/>
        <v>#VALUE!</v>
      </c>
      <c r="DQ132" s="301" t="e">
        <f t="shared" ca="1" si="151"/>
        <v>#VALUE!</v>
      </c>
      <c r="DR132" s="301" t="e">
        <f t="shared" ca="1" si="151"/>
        <v>#VALUE!</v>
      </c>
      <c r="DS132" s="301" t="e">
        <f t="shared" ca="1" si="151"/>
        <v>#VALUE!</v>
      </c>
      <c r="DT132" s="301" t="e">
        <f t="shared" ca="1" si="151"/>
        <v>#VALUE!</v>
      </c>
      <c r="DU132" s="301" t="e">
        <f t="shared" ca="1" si="151"/>
        <v>#VALUE!</v>
      </c>
      <c r="DV132" s="301" t="e">
        <f t="shared" ca="1" si="151"/>
        <v>#VALUE!</v>
      </c>
      <c r="DW132" s="301" t="e">
        <f t="shared" ca="1" si="151"/>
        <v>#VALUE!</v>
      </c>
      <c r="DX132" s="301" t="e">
        <f t="shared" ca="1" si="151"/>
        <v>#VALUE!</v>
      </c>
      <c r="DY132" s="301" t="e">
        <f t="shared" ca="1" si="151"/>
        <v>#VALUE!</v>
      </c>
      <c r="DZ132" s="301" t="e">
        <f t="shared" ca="1" si="151"/>
        <v>#VALUE!</v>
      </c>
      <c r="EA132" s="301" t="e">
        <f t="shared" ca="1" si="151"/>
        <v>#VALUE!</v>
      </c>
      <c r="EB132" s="301" t="e">
        <f t="shared" ca="1" si="151"/>
        <v>#VALUE!</v>
      </c>
      <c r="EC132" s="301" t="e">
        <f t="shared" ca="1" si="151"/>
        <v>#VALUE!</v>
      </c>
      <c r="ED132" s="301" t="e">
        <f t="shared" ca="1" si="151"/>
        <v>#VALUE!</v>
      </c>
      <c r="EE132" s="301" t="e">
        <f t="shared" ca="1" si="151"/>
        <v>#VALUE!</v>
      </c>
      <c r="EF132" s="301" t="e">
        <f t="shared" ca="1" si="151"/>
        <v>#VALUE!</v>
      </c>
      <c r="EG132" s="301" t="e">
        <f t="shared" ca="1" si="151"/>
        <v>#VALUE!</v>
      </c>
      <c r="EH132" s="301" t="e">
        <f t="shared" ca="1" si="151"/>
        <v>#VALUE!</v>
      </c>
      <c r="EI132" s="301" t="e">
        <f t="shared" ca="1" si="151"/>
        <v>#VALUE!</v>
      </c>
      <c r="EJ132" s="301" t="e">
        <f t="shared" ca="1" si="151"/>
        <v>#VALUE!</v>
      </c>
      <c r="EK132" s="301" t="e">
        <f t="shared" ca="1" si="151"/>
        <v>#VALUE!</v>
      </c>
      <c r="EL132" s="301" t="e">
        <f t="shared" ca="1" si="151"/>
        <v>#VALUE!</v>
      </c>
      <c r="EM132" s="301" t="e">
        <f t="shared" ca="1" si="151"/>
        <v>#VALUE!</v>
      </c>
      <c r="EN132" s="301" t="e">
        <f t="shared" ca="1" si="151"/>
        <v>#VALUE!</v>
      </c>
      <c r="EO132" s="301" t="e">
        <f t="shared" ca="1" si="151"/>
        <v>#VALUE!</v>
      </c>
      <c r="EP132" s="301" t="e">
        <f t="shared" ca="1" si="151"/>
        <v>#VALUE!</v>
      </c>
      <c r="EQ132" s="301" t="e">
        <f t="shared" ca="1" si="151"/>
        <v>#VALUE!</v>
      </c>
      <c r="ER132" s="301" t="e">
        <f t="shared" ca="1" si="151"/>
        <v>#VALUE!</v>
      </c>
      <c r="ES132" s="301" t="e">
        <f t="shared" ca="1" si="151"/>
        <v>#VALUE!</v>
      </c>
      <c r="ET132" s="301" t="e">
        <f t="shared" ca="1" si="151"/>
        <v>#VALUE!</v>
      </c>
      <c r="EU132" s="301" t="e">
        <f t="shared" ca="1" si="151"/>
        <v>#VALUE!</v>
      </c>
      <c r="EV132" s="301" t="e">
        <f t="shared" ca="1" si="151"/>
        <v>#VALUE!</v>
      </c>
      <c r="EW132" s="301" t="e">
        <f t="shared" ca="1" si="151"/>
        <v>#VALUE!</v>
      </c>
      <c r="EX132" s="301" t="e">
        <f t="shared" ca="1" si="151"/>
        <v>#VALUE!</v>
      </c>
      <c r="EY132" s="301" t="e">
        <f t="shared" ca="1" si="151"/>
        <v>#VALUE!</v>
      </c>
      <c r="EZ132" s="301" t="e">
        <f t="shared" ca="1" si="151"/>
        <v>#VALUE!</v>
      </c>
      <c r="FA132" s="301" t="e">
        <f t="shared" ca="1" si="151"/>
        <v>#VALUE!</v>
      </c>
      <c r="FB132" s="301" t="e">
        <f t="shared" ca="1" si="151"/>
        <v>#VALUE!</v>
      </c>
      <c r="FC132" s="301" t="e">
        <f t="shared" ca="1" si="151"/>
        <v>#VALUE!</v>
      </c>
      <c r="FD132" s="301" t="e">
        <f t="shared" ca="1" si="151"/>
        <v>#VALUE!</v>
      </c>
      <c r="FE132" s="301" t="e">
        <f t="shared" ca="1" si="151"/>
        <v>#VALUE!</v>
      </c>
      <c r="FF132" s="301" t="e">
        <f t="shared" ca="1" si="151"/>
        <v>#VALUE!</v>
      </c>
      <c r="FG132" s="301" t="e">
        <f t="shared" ca="1" si="151"/>
        <v>#VALUE!</v>
      </c>
      <c r="FH132" s="301" t="e">
        <f t="shared" ca="1" si="151"/>
        <v>#VALUE!</v>
      </c>
      <c r="FI132" s="301" t="e">
        <f t="shared" ca="1" si="151"/>
        <v>#VALUE!</v>
      </c>
      <c r="FJ132" s="301" t="e">
        <f t="shared" ca="1" si="151"/>
        <v>#VALUE!</v>
      </c>
      <c r="FK132" s="301" t="e">
        <f t="shared" ca="1" si="151"/>
        <v>#VALUE!</v>
      </c>
      <c r="FL132" s="301" t="e">
        <f t="shared" ca="1" si="151"/>
        <v>#VALUE!</v>
      </c>
      <c r="FM132" s="301" t="e">
        <f t="shared" ca="1" si="151"/>
        <v>#VALUE!</v>
      </c>
      <c r="FN132" s="301" t="e">
        <f t="shared" ca="1" si="151"/>
        <v>#VALUE!</v>
      </c>
      <c r="FO132" s="301" t="e">
        <f t="shared" ca="1" si="151"/>
        <v>#VALUE!</v>
      </c>
      <c r="FP132" s="301" t="e">
        <f t="shared" ca="1" si="151"/>
        <v>#VALUE!</v>
      </c>
      <c r="FQ132" s="301" t="e">
        <f t="shared" ca="1" si="151"/>
        <v>#VALUE!</v>
      </c>
      <c r="FR132" s="301" t="e">
        <f t="shared" ca="1" si="151"/>
        <v>#VALUE!</v>
      </c>
      <c r="FS132" s="301" t="e">
        <f t="shared" ca="1" si="151"/>
        <v>#VALUE!</v>
      </c>
      <c r="FT132" s="301" t="e">
        <f t="shared" ca="1" si="151"/>
        <v>#VALUE!</v>
      </c>
      <c r="FU132" s="301" t="e">
        <f t="shared" ca="1" si="151"/>
        <v>#VALUE!</v>
      </c>
      <c r="FV132" s="301" t="e">
        <f t="shared" ca="1" si="151"/>
        <v>#VALUE!</v>
      </c>
      <c r="FW132" s="301" t="e">
        <f t="shared" ca="1" si="151"/>
        <v>#VALUE!</v>
      </c>
      <c r="FX132" s="301" t="e">
        <f t="shared" ca="1" si="151"/>
        <v>#VALUE!</v>
      </c>
      <c r="FY132" s="301" t="e">
        <f t="shared" ca="1" si="151"/>
        <v>#VALUE!</v>
      </c>
      <c r="FZ132" s="301" t="e">
        <f t="shared" ca="1" si="151"/>
        <v>#VALUE!</v>
      </c>
      <c r="GA132" s="301" t="e">
        <f t="shared" ca="1" si="151"/>
        <v>#VALUE!</v>
      </c>
      <c r="GB132" s="301" t="e">
        <f t="shared" ca="1" si="151"/>
        <v>#VALUE!</v>
      </c>
      <c r="GC132" s="301" t="e">
        <f t="shared" ca="1" si="151"/>
        <v>#VALUE!</v>
      </c>
      <c r="GD132" s="301" t="e">
        <f t="shared" ca="1" si="151"/>
        <v>#VALUE!</v>
      </c>
      <c r="GE132" s="301" t="e">
        <f t="shared" ca="1" si="151"/>
        <v>#VALUE!</v>
      </c>
      <c r="GF132" s="301" t="e">
        <f t="shared" ca="1" si="151"/>
        <v>#VALUE!</v>
      </c>
      <c r="GG132" s="301" t="e">
        <f t="shared" ca="1" si="151"/>
        <v>#VALUE!</v>
      </c>
      <c r="GH132" s="301" t="e">
        <f t="shared" ca="1" si="151"/>
        <v>#VALUE!</v>
      </c>
      <c r="GI132" s="301" t="e">
        <f t="shared" ca="1" si="151"/>
        <v>#VALUE!</v>
      </c>
      <c r="GJ132" s="301" t="e">
        <f t="shared" ca="1" si="151"/>
        <v>#VALUE!</v>
      </c>
      <c r="GK132" s="301" t="e">
        <f t="shared" ca="1" si="151"/>
        <v>#VALUE!</v>
      </c>
      <c r="GL132" s="301" t="e">
        <f t="shared" ca="1" si="151"/>
        <v>#VALUE!</v>
      </c>
      <c r="GM132" s="301" t="e">
        <f t="shared" ca="1" si="151"/>
        <v>#VALUE!</v>
      </c>
      <c r="GN132" s="301" t="e">
        <f t="shared" ca="1" si="151"/>
        <v>#VALUE!</v>
      </c>
      <c r="GO132" s="301" t="e">
        <f t="shared" ca="1" si="151"/>
        <v>#VALUE!</v>
      </c>
      <c r="GP132" s="301" t="e">
        <f t="shared" ca="1" si="151"/>
        <v>#VALUE!</v>
      </c>
      <c r="GQ132" s="301" t="e">
        <f t="shared" ca="1" si="151"/>
        <v>#VALUE!</v>
      </c>
      <c r="GR132" s="301" t="e">
        <f t="shared" ca="1" si="151"/>
        <v>#VALUE!</v>
      </c>
      <c r="GS132" s="301" t="e">
        <f t="shared" ca="1" si="151"/>
        <v>#VALUE!</v>
      </c>
      <c r="GT132" s="301" t="e">
        <f t="shared" ca="1" si="151"/>
        <v>#VALUE!</v>
      </c>
      <c r="GU132" s="301" t="e">
        <f t="shared" ca="1" si="151"/>
        <v>#VALUE!</v>
      </c>
      <c r="GV132" s="301" t="e">
        <f t="shared" ca="1" si="151"/>
        <v>#VALUE!</v>
      </c>
      <c r="GW132" s="301" t="e">
        <f t="shared" ca="1" si="151"/>
        <v>#VALUE!</v>
      </c>
      <c r="GX132" s="301" t="e">
        <f t="shared" ca="1" si="151"/>
        <v>#VALUE!</v>
      </c>
      <c r="GY132" s="301" t="e">
        <f t="shared" ca="1" si="151"/>
        <v>#VALUE!</v>
      </c>
      <c r="GZ132" s="301" t="e">
        <f t="shared" ca="1" si="151"/>
        <v>#VALUE!</v>
      </c>
      <c r="HA132" s="301" t="e">
        <f t="shared" ca="1" si="151"/>
        <v>#VALUE!</v>
      </c>
      <c r="HB132" s="301" t="e">
        <f t="shared" ca="1" si="151"/>
        <v>#VALUE!</v>
      </c>
      <c r="HC132" s="301" t="e">
        <f t="shared" ca="1" si="151"/>
        <v>#VALUE!</v>
      </c>
      <c r="HD132" s="301" t="e">
        <f t="shared" ca="1" si="151"/>
        <v>#VALUE!</v>
      </c>
      <c r="HE132" s="301" t="e">
        <f t="shared" ca="1" si="151"/>
        <v>#VALUE!</v>
      </c>
      <c r="HF132" s="301" t="e">
        <f t="shared" ca="1" si="151"/>
        <v>#VALUE!</v>
      </c>
      <c r="HG132" s="301" t="e">
        <f t="shared" ca="1" si="151"/>
        <v>#VALUE!</v>
      </c>
      <c r="HH132" s="301" t="e">
        <f t="shared" ca="1" si="151"/>
        <v>#VALUE!</v>
      </c>
      <c r="HI132" s="301" t="e">
        <f t="shared" ca="1" si="151"/>
        <v>#VALUE!</v>
      </c>
      <c r="HJ132" s="301" t="e">
        <f t="shared" ca="1" si="151"/>
        <v>#VALUE!</v>
      </c>
      <c r="HK132" s="301" t="e">
        <f t="shared" ca="1" si="151"/>
        <v>#VALUE!</v>
      </c>
      <c r="HL132" s="301" t="e">
        <f t="shared" ca="1" si="151"/>
        <v>#VALUE!</v>
      </c>
      <c r="HM132" s="301" t="e">
        <f t="shared" ca="1" si="151"/>
        <v>#VALUE!</v>
      </c>
      <c r="HN132" s="301" t="e">
        <f t="shared" ca="1" si="151"/>
        <v>#VALUE!</v>
      </c>
      <c r="HO132" s="301" t="e">
        <f t="shared" ca="1" si="151"/>
        <v>#VALUE!</v>
      </c>
      <c r="HP132" s="301" t="e">
        <f t="shared" ca="1" si="151"/>
        <v>#VALUE!</v>
      </c>
      <c r="HQ132" s="301" t="e">
        <f t="shared" ca="1" si="151"/>
        <v>#VALUE!</v>
      </c>
      <c r="HR132" s="301" t="e">
        <f t="shared" ca="1" si="151"/>
        <v>#VALUE!</v>
      </c>
      <c r="HS132" s="301" t="e">
        <f t="shared" ca="1" si="151"/>
        <v>#VALUE!</v>
      </c>
      <c r="HT132" s="301" t="e">
        <f t="shared" ca="1" si="151"/>
        <v>#VALUE!</v>
      </c>
      <c r="HU132" s="301" t="e">
        <f t="shared" ca="1" si="151"/>
        <v>#VALUE!</v>
      </c>
      <c r="HV132" s="301" t="e">
        <f t="shared" ca="1" si="151"/>
        <v>#VALUE!</v>
      </c>
      <c r="HW132" s="301" t="e">
        <f t="shared" ca="1" si="151"/>
        <v>#VALUE!</v>
      </c>
      <c r="HX132" s="301" t="e">
        <f t="shared" ca="1" si="151"/>
        <v>#VALUE!</v>
      </c>
      <c r="HY132" s="301" t="e">
        <f t="shared" ca="1" si="151"/>
        <v>#VALUE!</v>
      </c>
      <c r="HZ132" s="301" t="e">
        <f t="shared" ca="1" si="151"/>
        <v>#VALUE!</v>
      </c>
      <c r="IA132" s="301" t="e">
        <f t="shared" ca="1" si="151"/>
        <v>#VALUE!</v>
      </c>
      <c r="IB132" s="301" t="e">
        <f t="shared" ca="1" si="151"/>
        <v>#VALUE!</v>
      </c>
      <c r="IC132" s="301" t="e">
        <f t="shared" ca="1" si="151"/>
        <v>#VALUE!</v>
      </c>
      <c r="ID132" s="301" t="e">
        <f t="shared" ca="1" si="151"/>
        <v>#VALUE!</v>
      </c>
      <c r="IE132" s="301" t="e">
        <f t="shared" ca="1" si="151"/>
        <v>#VALUE!</v>
      </c>
      <c r="IF132" s="301" t="e">
        <f t="shared" ca="1" si="151"/>
        <v>#VALUE!</v>
      </c>
      <c r="IG132" s="301" t="e">
        <f t="shared" ca="1" si="151"/>
        <v>#VALUE!</v>
      </c>
      <c r="IH132" s="301" t="e">
        <f t="shared" ca="1" si="151"/>
        <v>#VALUE!</v>
      </c>
      <c r="II132" s="301" t="e">
        <f t="shared" ca="1" si="151"/>
        <v>#VALUE!</v>
      </c>
      <c r="IJ132" s="301" t="e">
        <f t="shared" ca="1" si="151"/>
        <v>#VALUE!</v>
      </c>
      <c r="IK132" s="301" t="e">
        <f t="shared" ca="1" si="151"/>
        <v>#VALUE!</v>
      </c>
      <c r="IL132" s="301" t="e">
        <f t="shared" ca="1" si="151"/>
        <v>#VALUE!</v>
      </c>
      <c r="IM132" s="301" t="e">
        <f t="shared" ca="1" si="151"/>
        <v>#VALUE!</v>
      </c>
      <c r="IN132" s="301" t="e">
        <f t="shared" ca="1" si="151"/>
        <v>#VALUE!</v>
      </c>
      <c r="IO132" s="301" t="e">
        <f t="shared" ca="1" si="151"/>
        <v>#VALUE!</v>
      </c>
      <c r="IP132" s="301" t="e">
        <f t="shared" ca="1" si="151"/>
        <v>#VALUE!</v>
      </c>
      <c r="IQ132" s="301" t="e">
        <f t="shared" ca="1" si="151"/>
        <v>#VALUE!</v>
      </c>
      <c r="IR132" s="301" t="e">
        <f t="shared" ca="1" si="151"/>
        <v>#VALUE!</v>
      </c>
      <c r="IS132" s="301" t="e">
        <f t="shared" ca="1" si="151"/>
        <v>#VALUE!</v>
      </c>
      <c r="IT132" s="301" t="e">
        <f t="shared" ca="1" si="151"/>
        <v>#VALUE!</v>
      </c>
      <c r="IU132" s="301" t="e">
        <f t="shared" ca="1" si="151"/>
        <v>#VALUE!</v>
      </c>
      <c r="IV132" s="301" t="e">
        <f t="shared" ca="1" si="151"/>
        <v>#VALUE!</v>
      </c>
      <c r="IW132" s="301" t="e">
        <f t="shared" ca="1" si="151"/>
        <v>#VALUE!</v>
      </c>
      <c r="IX132" s="301" t="e">
        <f t="shared" ca="1" si="151"/>
        <v>#VALUE!</v>
      </c>
      <c r="IY132" s="301" t="e">
        <f t="shared" ca="1" si="151"/>
        <v>#VALUE!</v>
      </c>
      <c r="IZ132" s="301" t="e">
        <f t="shared" ca="1" si="151"/>
        <v>#VALUE!</v>
      </c>
      <c r="JA132" s="301" t="e">
        <f t="shared" ca="1" si="151"/>
        <v>#VALUE!</v>
      </c>
      <c r="JB132" s="301" t="e">
        <f t="shared" ca="1" si="151"/>
        <v>#VALUE!</v>
      </c>
      <c r="JC132" s="301" t="e">
        <f t="shared" ca="1" si="151"/>
        <v>#VALUE!</v>
      </c>
      <c r="JD132" s="301" t="e">
        <f t="shared" ca="1" si="151"/>
        <v>#VALUE!</v>
      </c>
      <c r="JE132" s="301" t="e">
        <f t="shared" ca="1" si="151"/>
        <v>#VALUE!</v>
      </c>
      <c r="JF132" s="301" t="e">
        <f t="shared" ca="1" si="151"/>
        <v>#VALUE!</v>
      </c>
      <c r="JG132" s="301" t="e">
        <f t="shared" ca="1" si="151"/>
        <v>#VALUE!</v>
      </c>
      <c r="JH132" s="301" t="e">
        <f t="shared" ca="1" si="151"/>
        <v>#VALUE!</v>
      </c>
      <c r="JI132" s="301" t="e">
        <f t="shared" ca="1" si="151"/>
        <v>#VALUE!</v>
      </c>
      <c r="JJ132" s="301" t="e">
        <f t="shared" ca="1" si="151"/>
        <v>#VALUE!</v>
      </c>
      <c r="JK132" s="301" t="e">
        <f t="shared" ca="1" si="151"/>
        <v>#VALUE!</v>
      </c>
      <c r="JL132" s="301" t="e">
        <f t="shared" ca="1" si="151"/>
        <v>#VALUE!</v>
      </c>
      <c r="JM132" s="301" t="e">
        <f t="shared" ca="1" si="151"/>
        <v>#VALUE!</v>
      </c>
      <c r="JN132" s="301" t="e">
        <f t="shared" ca="1" si="151"/>
        <v>#VALUE!</v>
      </c>
      <c r="JO132" s="301" t="e">
        <f t="shared" ca="1" si="151"/>
        <v>#VALUE!</v>
      </c>
      <c r="JP132" s="301" t="e">
        <f t="shared" ca="1" si="151"/>
        <v>#VALUE!</v>
      </c>
      <c r="JQ132" s="301" t="e">
        <f t="shared" ca="1" si="151"/>
        <v>#VALUE!</v>
      </c>
      <c r="JR132" s="301" t="e">
        <f t="shared" ca="1" si="151"/>
        <v>#VALUE!</v>
      </c>
      <c r="JS132" s="301" t="e">
        <f t="shared" ca="1" si="151"/>
        <v>#VALUE!</v>
      </c>
      <c r="JT132" s="301" t="e">
        <f t="shared" ca="1" si="151"/>
        <v>#VALUE!</v>
      </c>
      <c r="JU132" s="301" t="e">
        <f t="shared" ca="1" si="151"/>
        <v>#VALUE!</v>
      </c>
      <c r="JV132" s="301" t="e">
        <f t="shared" ca="1" si="151"/>
        <v>#VALUE!</v>
      </c>
      <c r="JW132" s="301" t="e">
        <f t="shared" ca="1" si="151"/>
        <v>#VALUE!</v>
      </c>
      <c r="JX132" s="301" t="e">
        <f t="shared" ca="1" si="151"/>
        <v>#VALUE!</v>
      </c>
      <c r="JY132" s="301" t="e">
        <f t="shared" ca="1" si="151"/>
        <v>#VALUE!</v>
      </c>
      <c r="JZ132" s="301" t="e">
        <f t="shared" ca="1" si="151"/>
        <v>#VALUE!</v>
      </c>
      <c r="KA132" s="301" t="e">
        <f t="shared" ca="1" si="151"/>
        <v>#VALUE!</v>
      </c>
      <c r="KB132" s="301" t="e">
        <f t="shared" ca="1" si="151"/>
        <v>#VALUE!</v>
      </c>
      <c r="KC132" s="301" t="e">
        <f t="shared" ca="1" si="151"/>
        <v>#VALUE!</v>
      </c>
      <c r="KD132" s="301" t="e">
        <f t="shared" ca="1" si="151"/>
        <v>#VALUE!</v>
      </c>
      <c r="KE132" s="301" t="e">
        <f t="shared" ca="1" si="151"/>
        <v>#VALUE!</v>
      </c>
      <c r="KF132" s="301" t="e">
        <f t="shared" ca="1" si="151"/>
        <v>#VALUE!</v>
      </c>
      <c r="KG132" s="301" t="e">
        <f t="shared" ca="1" si="151"/>
        <v>#VALUE!</v>
      </c>
      <c r="KH132" s="301" t="e">
        <f t="shared" ca="1" si="151"/>
        <v>#VALUE!</v>
      </c>
      <c r="KI132" s="301" t="e">
        <f t="shared" ca="1" si="151"/>
        <v>#VALUE!</v>
      </c>
      <c r="KJ132" s="301" t="e">
        <f t="shared" ca="1" si="151"/>
        <v>#VALUE!</v>
      </c>
      <c r="KK132" s="301" t="e">
        <f t="shared" ca="1" si="151"/>
        <v>#VALUE!</v>
      </c>
      <c r="KL132" s="301" t="e">
        <f t="shared" ca="1" si="151"/>
        <v>#VALUE!</v>
      </c>
      <c r="KM132" s="301" t="e">
        <f t="shared" ca="1" si="151"/>
        <v>#VALUE!</v>
      </c>
      <c r="KN132" s="301" t="e">
        <f t="shared" ca="1" si="151"/>
        <v>#VALUE!</v>
      </c>
      <c r="KO132" s="301" t="e">
        <f t="shared" ca="1" si="151"/>
        <v>#VALUE!</v>
      </c>
      <c r="KP132" s="301" t="e">
        <f t="shared" ca="1" si="151"/>
        <v>#VALUE!</v>
      </c>
      <c r="KQ132" s="301" t="e">
        <f t="shared" ca="1" si="151"/>
        <v>#VALUE!</v>
      </c>
      <c r="KR132" s="301" t="e">
        <f t="shared" ca="1" si="151"/>
        <v>#VALUE!</v>
      </c>
      <c r="KS132" s="301" t="e">
        <f t="shared" ca="1" si="151"/>
        <v>#VALUE!</v>
      </c>
      <c r="KT132" s="301" t="e">
        <f t="shared" ca="1" si="151"/>
        <v>#VALUE!</v>
      </c>
      <c r="KU132" s="301" t="e">
        <f t="shared" ca="1" si="151"/>
        <v>#VALUE!</v>
      </c>
      <c r="KV132" s="301" t="e">
        <f t="shared" ca="1" si="151"/>
        <v>#VALUE!</v>
      </c>
      <c r="KW132" s="301" t="e">
        <f t="shared" ca="1" si="151"/>
        <v>#VALUE!</v>
      </c>
      <c r="KX132" s="301" t="e">
        <f t="shared" ca="1" si="151"/>
        <v>#VALUE!</v>
      </c>
      <c r="KY132" s="301" t="e">
        <f t="shared" ca="1" si="151"/>
        <v>#VALUE!</v>
      </c>
      <c r="KZ132" s="301" t="e">
        <f t="shared" ca="1" si="151"/>
        <v>#VALUE!</v>
      </c>
      <c r="LA132" s="301" t="e">
        <f t="shared" ca="1" si="151"/>
        <v>#VALUE!</v>
      </c>
      <c r="LB132" s="301" t="e">
        <f t="shared" ca="1" si="151"/>
        <v>#VALUE!</v>
      </c>
      <c r="LC132" s="301" t="e">
        <f t="shared" ca="1" si="151"/>
        <v>#VALUE!</v>
      </c>
      <c r="LD132" s="301" t="e">
        <f t="shared" ca="1" si="151"/>
        <v>#VALUE!</v>
      </c>
      <c r="LE132" s="301" t="e">
        <f t="shared" ca="1" si="151"/>
        <v>#VALUE!</v>
      </c>
      <c r="LF132" s="301" t="e">
        <f t="shared" ca="1" si="151"/>
        <v>#VALUE!</v>
      </c>
      <c r="LG132" s="301" t="e">
        <f t="shared" ref="LG132:VA132" ca="1" si="152">IF(LG$106="Turn-based",
IF($A132&lt;LG$109,0,IF(MOD($A132,LG$109)&lt;LG$110,1,0)),
1)*MIN(ROUNDUP(MAX(0,RAND()-(1-LG$107)),0),1)*(IF(LG$108&lt;0,1+LG$108,LG$108))</f>
        <v>#VALUE!</v>
      </c>
      <c r="LH132" s="301" t="e">
        <f t="shared" ca="1" si="152"/>
        <v>#VALUE!</v>
      </c>
      <c r="LI132" s="301" t="e">
        <f t="shared" ca="1" si="152"/>
        <v>#VALUE!</v>
      </c>
      <c r="LJ132" s="301" t="e">
        <f t="shared" ca="1" si="152"/>
        <v>#VALUE!</v>
      </c>
      <c r="LK132" s="301" t="e">
        <f t="shared" ca="1" si="152"/>
        <v>#VALUE!</v>
      </c>
      <c r="LL132" s="301" t="e">
        <f t="shared" ca="1" si="152"/>
        <v>#VALUE!</v>
      </c>
      <c r="LM132" s="301" t="e">
        <f t="shared" ca="1" si="152"/>
        <v>#VALUE!</v>
      </c>
      <c r="LN132" s="301" t="e">
        <f t="shared" ca="1" si="152"/>
        <v>#VALUE!</v>
      </c>
      <c r="LO132" s="301" t="e">
        <f t="shared" ca="1" si="152"/>
        <v>#VALUE!</v>
      </c>
      <c r="LP132" s="301" t="e">
        <f t="shared" ca="1" si="152"/>
        <v>#VALUE!</v>
      </c>
      <c r="LQ132" s="301" t="e">
        <f t="shared" ca="1" si="152"/>
        <v>#VALUE!</v>
      </c>
      <c r="LR132" s="301" t="e">
        <f t="shared" ca="1" si="152"/>
        <v>#VALUE!</v>
      </c>
      <c r="LS132" s="301" t="e">
        <f t="shared" ca="1" si="152"/>
        <v>#VALUE!</v>
      </c>
      <c r="LT132" s="301" t="e">
        <f t="shared" ca="1" si="152"/>
        <v>#VALUE!</v>
      </c>
      <c r="LU132" s="301" t="e">
        <f t="shared" ca="1" si="152"/>
        <v>#VALUE!</v>
      </c>
      <c r="LV132" s="301" t="e">
        <f t="shared" ca="1" si="152"/>
        <v>#VALUE!</v>
      </c>
      <c r="LW132" s="301" t="e">
        <f t="shared" ca="1" si="152"/>
        <v>#VALUE!</v>
      </c>
      <c r="LX132" s="301" t="e">
        <f t="shared" ca="1" si="152"/>
        <v>#VALUE!</v>
      </c>
      <c r="LY132" s="301" t="e">
        <f t="shared" ca="1" si="152"/>
        <v>#VALUE!</v>
      </c>
      <c r="LZ132" s="301" t="e">
        <f t="shared" ca="1" si="152"/>
        <v>#VALUE!</v>
      </c>
      <c r="MA132" s="301" t="e">
        <f t="shared" ca="1" si="152"/>
        <v>#VALUE!</v>
      </c>
      <c r="MB132" s="301" t="e">
        <f t="shared" ca="1" si="152"/>
        <v>#VALUE!</v>
      </c>
      <c r="MC132" s="301" t="e">
        <f t="shared" ca="1" si="152"/>
        <v>#VALUE!</v>
      </c>
      <c r="MD132" s="301" t="e">
        <f t="shared" ca="1" si="152"/>
        <v>#VALUE!</v>
      </c>
      <c r="ME132" s="301" t="e">
        <f t="shared" ca="1" si="152"/>
        <v>#VALUE!</v>
      </c>
      <c r="MF132" s="301" t="e">
        <f t="shared" ca="1" si="152"/>
        <v>#VALUE!</v>
      </c>
      <c r="MG132" s="301" t="e">
        <f t="shared" ca="1" si="152"/>
        <v>#VALUE!</v>
      </c>
      <c r="MH132" s="301" t="e">
        <f t="shared" ca="1" si="152"/>
        <v>#VALUE!</v>
      </c>
      <c r="MI132" s="301" t="e">
        <f t="shared" ca="1" si="152"/>
        <v>#VALUE!</v>
      </c>
      <c r="MJ132" s="301" t="e">
        <f t="shared" ca="1" si="152"/>
        <v>#VALUE!</v>
      </c>
      <c r="MK132" s="301" t="e">
        <f t="shared" ca="1" si="152"/>
        <v>#VALUE!</v>
      </c>
      <c r="ML132" s="301" t="e">
        <f t="shared" ca="1" si="152"/>
        <v>#VALUE!</v>
      </c>
      <c r="MM132" s="301" t="e">
        <f t="shared" ca="1" si="152"/>
        <v>#VALUE!</v>
      </c>
      <c r="MN132" s="301" t="e">
        <f t="shared" ca="1" si="152"/>
        <v>#VALUE!</v>
      </c>
      <c r="MO132" s="301" t="e">
        <f t="shared" ca="1" si="152"/>
        <v>#VALUE!</v>
      </c>
      <c r="MP132" s="301" t="e">
        <f t="shared" ca="1" si="152"/>
        <v>#VALUE!</v>
      </c>
      <c r="MQ132" s="301" t="e">
        <f t="shared" ca="1" si="152"/>
        <v>#VALUE!</v>
      </c>
      <c r="MR132" s="301" t="e">
        <f t="shared" ca="1" si="152"/>
        <v>#VALUE!</v>
      </c>
      <c r="MS132" s="301" t="e">
        <f t="shared" ca="1" si="152"/>
        <v>#VALUE!</v>
      </c>
      <c r="MT132" s="301" t="e">
        <f t="shared" ca="1" si="152"/>
        <v>#VALUE!</v>
      </c>
      <c r="MU132" s="301" t="e">
        <f t="shared" ca="1" si="152"/>
        <v>#VALUE!</v>
      </c>
      <c r="MV132" s="301" t="e">
        <f t="shared" ca="1" si="152"/>
        <v>#VALUE!</v>
      </c>
      <c r="MW132" s="301" t="e">
        <f t="shared" ca="1" si="152"/>
        <v>#VALUE!</v>
      </c>
      <c r="MX132" s="301" t="e">
        <f t="shared" ca="1" si="152"/>
        <v>#VALUE!</v>
      </c>
      <c r="MY132" s="301" t="e">
        <f t="shared" ca="1" si="152"/>
        <v>#VALUE!</v>
      </c>
      <c r="MZ132" s="301" t="e">
        <f t="shared" ca="1" si="152"/>
        <v>#VALUE!</v>
      </c>
      <c r="NA132" s="301" t="e">
        <f t="shared" ca="1" si="152"/>
        <v>#VALUE!</v>
      </c>
      <c r="NB132" s="301" t="e">
        <f t="shared" ca="1" si="152"/>
        <v>#VALUE!</v>
      </c>
      <c r="NC132" s="301" t="e">
        <f t="shared" ca="1" si="152"/>
        <v>#VALUE!</v>
      </c>
      <c r="ND132" s="301" t="e">
        <f t="shared" ca="1" si="152"/>
        <v>#VALUE!</v>
      </c>
      <c r="NE132" s="301" t="e">
        <f t="shared" ca="1" si="152"/>
        <v>#VALUE!</v>
      </c>
      <c r="NF132" s="301" t="e">
        <f t="shared" ca="1" si="152"/>
        <v>#VALUE!</v>
      </c>
      <c r="NG132" s="301" t="e">
        <f t="shared" ca="1" si="152"/>
        <v>#VALUE!</v>
      </c>
      <c r="NH132" s="301" t="e">
        <f t="shared" ca="1" si="152"/>
        <v>#VALUE!</v>
      </c>
      <c r="NI132" s="301" t="e">
        <f t="shared" ca="1" si="152"/>
        <v>#VALUE!</v>
      </c>
      <c r="NJ132" s="301" t="e">
        <f t="shared" ca="1" si="152"/>
        <v>#VALUE!</v>
      </c>
      <c r="NK132" s="301" t="e">
        <f t="shared" ca="1" si="152"/>
        <v>#VALUE!</v>
      </c>
      <c r="NL132" s="301" t="e">
        <f t="shared" ca="1" si="152"/>
        <v>#VALUE!</v>
      </c>
      <c r="NM132" s="301" t="e">
        <f t="shared" ca="1" si="152"/>
        <v>#VALUE!</v>
      </c>
      <c r="NN132" s="301" t="e">
        <f t="shared" ca="1" si="152"/>
        <v>#VALUE!</v>
      </c>
      <c r="NO132" s="301" t="e">
        <f t="shared" ca="1" si="152"/>
        <v>#VALUE!</v>
      </c>
      <c r="NP132" s="301" t="e">
        <f t="shared" ca="1" si="152"/>
        <v>#VALUE!</v>
      </c>
      <c r="NQ132" s="301" t="e">
        <f t="shared" ca="1" si="152"/>
        <v>#VALUE!</v>
      </c>
      <c r="NR132" s="301" t="e">
        <f t="shared" ca="1" si="152"/>
        <v>#VALUE!</v>
      </c>
      <c r="NS132" s="301" t="e">
        <f t="shared" ca="1" si="152"/>
        <v>#VALUE!</v>
      </c>
      <c r="NT132" s="301" t="e">
        <f t="shared" ca="1" si="152"/>
        <v>#VALUE!</v>
      </c>
      <c r="NU132" s="301" t="e">
        <f t="shared" ca="1" si="152"/>
        <v>#VALUE!</v>
      </c>
      <c r="NV132" s="301" t="e">
        <f t="shared" ca="1" si="152"/>
        <v>#VALUE!</v>
      </c>
      <c r="NW132" s="301" t="e">
        <f t="shared" ca="1" si="152"/>
        <v>#VALUE!</v>
      </c>
      <c r="NX132" s="301" t="e">
        <f t="shared" ca="1" si="152"/>
        <v>#VALUE!</v>
      </c>
      <c r="NY132" s="301" t="e">
        <f t="shared" ca="1" si="152"/>
        <v>#VALUE!</v>
      </c>
      <c r="NZ132" s="301" t="e">
        <f t="shared" ca="1" si="152"/>
        <v>#VALUE!</v>
      </c>
      <c r="OA132" s="301" t="e">
        <f t="shared" ca="1" si="152"/>
        <v>#VALUE!</v>
      </c>
      <c r="OB132" s="301" t="e">
        <f t="shared" ca="1" si="152"/>
        <v>#VALUE!</v>
      </c>
      <c r="OC132" s="301" t="e">
        <f t="shared" ca="1" si="152"/>
        <v>#VALUE!</v>
      </c>
      <c r="OD132" s="301" t="e">
        <f t="shared" ca="1" si="152"/>
        <v>#VALUE!</v>
      </c>
      <c r="OE132" s="301" t="e">
        <f t="shared" ca="1" si="152"/>
        <v>#VALUE!</v>
      </c>
      <c r="OF132" s="301" t="e">
        <f t="shared" ca="1" si="152"/>
        <v>#VALUE!</v>
      </c>
      <c r="OG132" s="301" t="e">
        <f t="shared" ca="1" si="152"/>
        <v>#VALUE!</v>
      </c>
      <c r="OH132" s="301" t="e">
        <f t="shared" ca="1" si="152"/>
        <v>#VALUE!</v>
      </c>
      <c r="OI132" s="301" t="e">
        <f t="shared" ca="1" si="152"/>
        <v>#VALUE!</v>
      </c>
      <c r="OJ132" s="301" t="e">
        <f t="shared" ca="1" si="152"/>
        <v>#VALUE!</v>
      </c>
      <c r="OK132" s="301" t="e">
        <f t="shared" ca="1" si="152"/>
        <v>#VALUE!</v>
      </c>
      <c r="OL132" s="301" t="e">
        <f t="shared" ca="1" si="152"/>
        <v>#VALUE!</v>
      </c>
      <c r="OM132" s="301" t="e">
        <f t="shared" ca="1" si="152"/>
        <v>#VALUE!</v>
      </c>
      <c r="ON132" s="301" t="e">
        <f t="shared" ca="1" si="152"/>
        <v>#VALUE!</v>
      </c>
      <c r="OO132" s="301" t="e">
        <f t="shared" ca="1" si="152"/>
        <v>#VALUE!</v>
      </c>
      <c r="OP132" s="301" t="e">
        <f t="shared" ca="1" si="152"/>
        <v>#VALUE!</v>
      </c>
      <c r="OQ132" s="301" t="e">
        <f t="shared" ca="1" si="152"/>
        <v>#VALUE!</v>
      </c>
      <c r="OR132" s="301" t="e">
        <f t="shared" ca="1" si="152"/>
        <v>#VALUE!</v>
      </c>
      <c r="OS132" s="301" t="e">
        <f t="shared" ca="1" si="152"/>
        <v>#VALUE!</v>
      </c>
      <c r="OT132" s="301" t="e">
        <f t="shared" ca="1" si="152"/>
        <v>#VALUE!</v>
      </c>
      <c r="OU132" s="301" t="e">
        <f t="shared" ca="1" si="152"/>
        <v>#VALUE!</v>
      </c>
      <c r="OV132" s="301" t="e">
        <f t="shared" ca="1" si="152"/>
        <v>#VALUE!</v>
      </c>
      <c r="OW132" s="301" t="e">
        <f t="shared" ca="1" si="152"/>
        <v>#VALUE!</v>
      </c>
      <c r="OX132" s="301" t="e">
        <f t="shared" ca="1" si="152"/>
        <v>#VALUE!</v>
      </c>
      <c r="OY132" s="301" t="e">
        <f t="shared" ca="1" si="152"/>
        <v>#VALUE!</v>
      </c>
      <c r="OZ132" s="301" t="e">
        <f t="shared" ca="1" si="152"/>
        <v>#VALUE!</v>
      </c>
      <c r="PA132" s="301" t="e">
        <f t="shared" ca="1" si="152"/>
        <v>#VALUE!</v>
      </c>
      <c r="PB132" s="301" t="e">
        <f t="shared" ca="1" si="152"/>
        <v>#VALUE!</v>
      </c>
      <c r="PC132" s="301" t="e">
        <f t="shared" ca="1" si="152"/>
        <v>#VALUE!</v>
      </c>
      <c r="PD132" s="301" t="e">
        <f t="shared" ca="1" si="152"/>
        <v>#VALUE!</v>
      </c>
      <c r="PE132" s="301" t="e">
        <f t="shared" ca="1" si="152"/>
        <v>#VALUE!</v>
      </c>
      <c r="PF132" s="301" t="e">
        <f t="shared" ca="1" si="152"/>
        <v>#VALUE!</v>
      </c>
      <c r="PG132" s="301" t="e">
        <f t="shared" ca="1" si="152"/>
        <v>#VALUE!</v>
      </c>
      <c r="PH132" s="301" t="e">
        <f t="shared" ca="1" si="152"/>
        <v>#VALUE!</v>
      </c>
      <c r="PI132" s="301" t="e">
        <f t="shared" ca="1" si="152"/>
        <v>#VALUE!</v>
      </c>
      <c r="PJ132" s="301" t="e">
        <f t="shared" ca="1" si="152"/>
        <v>#VALUE!</v>
      </c>
      <c r="PK132" s="301" t="e">
        <f t="shared" ca="1" si="152"/>
        <v>#VALUE!</v>
      </c>
      <c r="PL132" s="301" t="e">
        <f t="shared" ca="1" si="152"/>
        <v>#VALUE!</v>
      </c>
      <c r="PM132" s="301" t="e">
        <f t="shared" ca="1" si="152"/>
        <v>#VALUE!</v>
      </c>
      <c r="PN132" s="301" t="e">
        <f t="shared" ca="1" si="152"/>
        <v>#VALUE!</v>
      </c>
      <c r="PO132" s="301" t="e">
        <f t="shared" ca="1" si="152"/>
        <v>#VALUE!</v>
      </c>
      <c r="PP132" s="301" t="e">
        <f t="shared" ca="1" si="152"/>
        <v>#VALUE!</v>
      </c>
      <c r="PQ132" s="301" t="e">
        <f t="shared" ca="1" si="152"/>
        <v>#VALUE!</v>
      </c>
      <c r="PR132" s="301" t="e">
        <f t="shared" ca="1" si="152"/>
        <v>#VALUE!</v>
      </c>
      <c r="PS132" s="301" t="e">
        <f t="shared" ca="1" si="152"/>
        <v>#VALUE!</v>
      </c>
      <c r="PT132" s="301" t="e">
        <f t="shared" ca="1" si="152"/>
        <v>#VALUE!</v>
      </c>
      <c r="PU132" s="301" t="e">
        <f t="shared" ca="1" si="152"/>
        <v>#VALUE!</v>
      </c>
      <c r="PV132" s="301" t="e">
        <f t="shared" ca="1" si="152"/>
        <v>#VALUE!</v>
      </c>
      <c r="PW132" s="301" t="e">
        <f t="shared" ca="1" si="152"/>
        <v>#VALUE!</v>
      </c>
      <c r="PX132" s="301" t="e">
        <f t="shared" ca="1" si="152"/>
        <v>#VALUE!</v>
      </c>
      <c r="PY132" s="301" t="e">
        <f t="shared" ca="1" si="152"/>
        <v>#VALUE!</v>
      </c>
      <c r="PZ132" s="301" t="e">
        <f t="shared" ca="1" si="152"/>
        <v>#VALUE!</v>
      </c>
      <c r="QA132" s="301" t="e">
        <f t="shared" ca="1" si="152"/>
        <v>#VALUE!</v>
      </c>
      <c r="QB132" s="301" t="e">
        <f t="shared" ca="1" si="152"/>
        <v>#VALUE!</v>
      </c>
      <c r="QC132" s="301" t="e">
        <f t="shared" ca="1" si="152"/>
        <v>#VALUE!</v>
      </c>
      <c r="QD132" s="301" t="e">
        <f t="shared" ca="1" si="152"/>
        <v>#VALUE!</v>
      </c>
      <c r="QE132" s="301" t="e">
        <f t="shared" ca="1" si="152"/>
        <v>#VALUE!</v>
      </c>
      <c r="QF132" s="301" t="e">
        <f t="shared" ca="1" si="152"/>
        <v>#VALUE!</v>
      </c>
      <c r="QG132" s="301" t="e">
        <f t="shared" ca="1" si="152"/>
        <v>#VALUE!</v>
      </c>
      <c r="QH132" s="301" t="e">
        <f t="shared" ca="1" si="152"/>
        <v>#VALUE!</v>
      </c>
      <c r="QI132" s="301" t="e">
        <f t="shared" ca="1" si="152"/>
        <v>#VALUE!</v>
      </c>
      <c r="QJ132" s="301" t="e">
        <f t="shared" ca="1" si="152"/>
        <v>#VALUE!</v>
      </c>
      <c r="QK132" s="301" t="e">
        <f t="shared" ca="1" si="152"/>
        <v>#VALUE!</v>
      </c>
      <c r="QL132" s="301" t="e">
        <f t="shared" ca="1" si="152"/>
        <v>#VALUE!</v>
      </c>
      <c r="QM132" s="301" t="e">
        <f t="shared" ca="1" si="152"/>
        <v>#VALUE!</v>
      </c>
      <c r="QN132" s="301" t="e">
        <f t="shared" ca="1" si="152"/>
        <v>#VALUE!</v>
      </c>
      <c r="QO132" s="301" t="e">
        <f t="shared" ca="1" si="152"/>
        <v>#VALUE!</v>
      </c>
      <c r="QP132" s="301" t="e">
        <f t="shared" ca="1" si="152"/>
        <v>#VALUE!</v>
      </c>
      <c r="QQ132" s="301" t="e">
        <f t="shared" ca="1" si="152"/>
        <v>#VALUE!</v>
      </c>
      <c r="QR132" s="301" t="e">
        <f t="shared" ca="1" si="152"/>
        <v>#VALUE!</v>
      </c>
      <c r="QS132" s="301" t="e">
        <f t="shared" ca="1" si="152"/>
        <v>#VALUE!</v>
      </c>
      <c r="QT132" s="301" t="e">
        <f t="shared" ca="1" si="152"/>
        <v>#VALUE!</v>
      </c>
      <c r="QU132" s="301" t="e">
        <f t="shared" ca="1" si="152"/>
        <v>#VALUE!</v>
      </c>
      <c r="QV132" s="301" t="e">
        <f t="shared" ca="1" si="152"/>
        <v>#VALUE!</v>
      </c>
      <c r="QW132" s="301" t="e">
        <f t="shared" ca="1" si="152"/>
        <v>#VALUE!</v>
      </c>
      <c r="QX132" s="301" t="e">
        <f t="shared" ca="1" si="152"/>
        <v>#VALUE!</v>
      </c>
      <c r="QY132" s="301" t="e">
        <f t="shared" ca="1" si="152"/>
        <v>#VALUE!</v>
      </c>
      <c r="QZ132" s="301" t="e">
        <f t="shared" ca="1" si="152"/>
        <v>#VALUE!</v>
      </c>
      <c r="RA132" s="301" t="e">
        <f t="shared" ca="1" si="152"/>
        <v>#VALUE!</v>
      </c>
      <c r="RB132" s="301" t="e">
        <f t="shared" ca="1" si="152"/>
        <v>#VALUE!</v>
      </c>
      <c r="RC132" s="301" t="e">
        <f t="shared" ca="1" si="152"/>
        <v>#VALUE!</v>
      </c>
      <c r="RD132" s="301" t="e">
        <f t="shared" ca="1" si="152"/>
        <v>#VALUE!</v>
      </c>
      <c r="RE132" s="301" t="e">
        <f t="shared" ca="1" si="152"/>
        <v>#VALUE!</v>
      </c>
      <c r="RF132" s="301" t="e">
        <f t="shared" ca="1" si="152"/>
        <v>#VALUE!</v>
      </c>
      <c r="RG132" s="301" t="e">
        <f t="shared" ca="1" si="152"/>
        <v>#VALUE!</v>
      </c>
      <c r="RH132" s="301" t="e">
        <f t="shared" ca="1" si="152"/>
        <v>#VALUE!</v>
      </c>
      <c r="RI132" s="301" t="e">
        <f t="shared" ca="1" si="152"/>
        <v>#VALUE!</v>
      </c>
      <c r="RJ132" s="301" t="e">
        <f t="shared" ca="1" si="152"/>
        <v>#VALUE!</v>
      </c>
      <c r="RK132" s="301" t="e">
        <f t="shared" ca="1" si="152"/>
        <v>#VALUE!</v>
      </c>
      <c r="RL132" s="301" t="e">
        <f t="shared" ca="1" si="152"/>
        <v>#VALUE!</v>
      </c>
      <c r="RM132" s="301" t="e">
        <f t="shared" ca="1" si="152"/>
        <v>#VALUE!</v>
      </c>
      <c r="RN132" s="301" t="e">
        <f t="shared" ca="1" si="152"/>
        <v>#VALUE!</v>
      </c>
      <c r="RO132" s="301" t="e">
        <f t="shared" ca="1" si="152"/>
        <v>#VALUE!</v>
      </c>
      <c r="RP132" s="301" t="e">
        <f t="shared" ca="1" si="152"/>
        <v>#VALUE!</v>
      </c>
      <c r="RQ132" s="301" t="e">
        <f t="shared" ca="1" si="152"/>
        <v>#VALUE!</v>
      </c>
      <c r="RR132" s="301" t="e">
        <f t="shared" ca="1" si="152"/>
        <v>#VALUE!</v>
      </c>
      <c r="RS132" s="301" t="e">
        <f t="shared" ca="1" si="152"/>
        <v>#VALUE!</v>
      </c>
      <c r="RT132" s="301" t="e">
        <f t="shared" ca="1" si="152"/>
        <v>#VALUE!</v>
      </c>
      <c r="RU132" s="301" t="e">
        <f t="shared" ca="1" si="152"/>
        <v>#VALUE!</v>
      </c>
      <c r="RV132" s="301" t="e">
        <f t="shared" ca="1" si="152"/>
        <v>#VALUE!</v>
      </c>
      <c r="RW132" s="301" t="e">
        <f t="shared" ca="1" si="152"/>
        <v>#VALUE!</v>
      </c>
      <c r="RX132" s="301" t="e">
        <f t="shared" ca="1" si="152"/>
        <v>#VALUE!</v>
      </c>
      <c r="RY132" s="301" t="e">
        <f t="shared" ca="1" si="152"/>
        <v>#VALUE!</v>
      </c>
      <c r="RZ132" s="301" t="e">
        <f t="shared" ca="1" si="152"/>
        <v>#VALUE!</v>
      </c>
      <c r="SA132" s="301" t="e">
        <f t="shared" ca="1" si="152"/>
        <v>#VALUE!</v>
      </c>
      <c r="SB132" s="301" t="e">
        <f t="shared" ca="1" si="152"/>
        <v>#VALUE!</v>
      </c>
      <c r="SC132" s="301" t="e">
        <f t="shared" ca="1" si="152"/>
        <v>#VALUE!</v>
      </c>
      <c r="SD132" s="301" t="e">
        <f t="shared" ca="1" si="152"/>
        <v>#VALUE!</v>
      </c>
      <c r="SE132" s="301" t="e">
        <f t="shared" ca="1" si="152"/>
        <v>#VALUE!</v>
      </c>
      <c r="SF132" s="301" t="e">
        <f t="shared" ca="1" si="152"/>
        <v>#VALUE!</v>
      </c>
      <c r="SG132" s="301" t="e">
        <f t="shared" ca="1" si="152"/>
        <v>#VALUE!</v>
      </c>
      <c r="SH132" s="301" t="e">
        <f t="shared" ca="1" si="152"/>
        <v>#VALUE!</v>
      </c>
      <c r="SI132" s="301" t="e">
        <f t="shared" ca="1" si="152"/>
        <v>#VALUE!</v>
      </c>
      <c r="SJ132" s="301" t="e">
        <f t="shared" ca="1" si="152"/>
        <v>#VALUE!</v>
      </c>
      <c r="SK132" s="301" t="e">
        <f t="shared" ca="1" si="152"/>
        <v>#VALUE!</v>
      </c>
      <c r="SL132" s="301" t="e">
        <f t="shared" ca="1" si="152"/>
        <v>#VALUE!</v>
      </c>
      <c r="SM132" s="301" t="e">
        <f t="shared" ca="1" si="152"/>
        <v>#VALUE!</v>
      </c>
      <c r="SN132" s="301" t="e">
        <f t="shared" ca="1" si="152"/>
        <v>#VALUE!</v>
      </c>
      <c r="SO132" s="301" t="e">
        <f t="shared" ca="1" si="152"/>
        <v>#VALUE!</v>
      </c>
      <c r="SP132" s="301" t="e">
        <f t="shared" ca="1" si="152"/>
        <v>#VALUE!</v>
      </c>
      <c r="SQ132" s="301" t="e">
        <f t="shared" ca="1" si="152"/>
        <v>#VALUE!</v>
      </c>
      <c r="SR132" s="301" t="e">
        <f t="shared" ca="1" si="152"/>
        <v>#VALUE!</v>
      </c>
      <c r="SS132" s="301" t="e">
        <f t="shared" ca="1" si="152"/>
        <v>#VALUE!</v>
      </c>
      <c r="ST132" s="301" t="e">
        <f t="shared" ca="1" si="152"/>
        <v>#VALUE!</v>
      </c>
      <c r="SU132" s="301" t="e">
        <f t="shared" ca="1" si="152"/>
        <v>#VALUE!</v>
      </c>
      <c r="SV132" s="301" t="e">
        <f t="shared" ca="1" si="152"/>
        <v>#VALUE!</v>
      </c>
      <c r="SW132" s="301" t="e">
        <f t="shared" ca="1" si="152"/>
        <v>#VALUE!</v>
      </c>
      <c r="SX132" s="301" t="e">
        <f t="shared" ca="1" si="152"/>
        <v>#VALUE!</v>
      </c>
      <c r="SY132" s="301" t="e">
        <f t="shared" ca="1" si="152"/>
        <v>#VALUE!</v>
      </c>
      <c r="SZ132" s="301" t="e">
        <f t="shared" ca="1" si="152"/>
        <v>#VALUE!</v>
      </c>
      <c r="TA132" s="301" t="e">
        <f t="shared" ca="1" si="152"/>
        <v>#VALUE!</v>
      </c>
      <c r="TB132" s="301" t="e">
        <f t="shared" ca="1" si="152"/>
        <v>#VALUE!</v>
      </c>
      <c r="TC132" s="301" t="e">
        <f t="shared" ca="1" si="152"/>
        <v>#VALUE!</v>
      </c>
      <c r="TD132" s="301" t="e">
        <f t="shared" ca="1" si="152"/>
        <v>#VALUE!</v>
      </c>
      <c r="TE132" s="301" t="e">
        <f t="shared" ca="1" si="152"/>
        <v>#VALUE!</v>
      </c>
      <c r="TF132" s="301" t="e">
        <f t="shared" ca="1" si="152"/>
        <v>#VALUE!</v>
      </c>
      <c r="TG132" s="301" t="e">
        <f t="shared" ca="1" si="152"/>
        <v>#VALUE!</v>
      </c>
      <c r="TH132" s="301" t="e">
        <f t="shared" ca="1" si="152"/>
        <v>#VALUE!</v>
      </c>
      <c r="TI132" s="301" t="e">
        <f t="shared" ca="1" si="152"/>
        <v>#VALUE!</v>
      </c>
      <c r="TJ132" s="301" t="e">
        <f t="shared" ca="1" si="152"/>
        <v>#VALUE!</v>
      </c>
      <c r="TK132" s="301" t="e">
        <f t="shared" ca="1" si="152"/>
        <v>#VALUE!</v>
      </c>
      <c r="TL132" s="301" t="e">
        <f t="shared" ca="1" si="152"/>
        <v>#VALUE!</v>
      </c>
      <c r="TM132" s="301" t="e">
        <f t="shared" ca="1" si="152"/>
        <v>#VALUE!</v>
      </c>
      <c r="TN132" s="301" t="e">
        <f t="shared" ca="1" si="152"/>
        <v>#VALUE!</v>
      </c>
      <c r="TO132" s="301" t="e">
        <f t="shared" ca="1" si="152"/>
        <v>#VALUE!</v>
      </c>
      <c r="TP132" s="301" t="e">
        <f t="shared" ca="1" si="152"/>
        <v>#VALUE!</v>
      </c>
      <c r="TQ132" s="301" t="e">
        <f t="shared" ca="1" si="152"/>
        <v>#VALUE!</v>
      </c>
      <c r="TR132" s="301" t="e">
        <f t="shared" ca="1" si="152"/>
        <v>#VALUE!</v>
      </c>
      <c r="TS132" s="301" t="e">
        <f t="shared" ca="1" si="152"/>
        <v>#VALUE!</v>
      </c>
      <c r="TT132" s="301" t="e">
        <f t="shared" ca="1" si="152"/>
        <v>#VALUE!</v>
      </c>
      <c r="TU132" s="301" t="e">
        <f t="shared" ca="1" si="152"/>
        <v>#VALUE!</v>
      </c>
      <c r="TV132" s="301" t="e">
        <f t="shared" ca="1" si="152"/>
        <v>#VALUE!</v>
      </c>
      <c r="TW132" s="301" t="e">
        <f t="shared" ca="1" si="152"/>
        <v>#VALUE!</v>
      </c>
      <c r="TX132" s="301" t="e">
        <f t="shared" ca="1" si="152"/>
        <v>#VALUE!</v>
      </c>
      <c r="TY132" s="301" t="e">
        <f t="shared" ca="1" si="152"/>
        <v>#VALUE!</v>
      </c>
      <c r="TZ132" s="301" t="e">
        <f t="shared" ca="1" si="152"/>
        <v>#VALUE!</v>
      </c>
      <c r="UA132" s="301" t="e">
        <f t="shared" ca="1" si="152"/>
        <v>#VALUE!</v>
      </c>
      <c r="UB132" s="301" t="e">
        <f t="shared" ca="1" si="152"/>
        <v>#VALUE!</v>
      </c>
      <c r="UC132" s="301" t="e">
        <f t="shared" ca="1" si="152"/>
        <v>#VALUE!</v>
      </c>
      <c r="UD132" s="301" t="e">
        <f t="shared" ca="1" si="152"/>
        <v>#VALUE!</v>
      </c>
      <c r="UE132" s="301" t="e">
        <f t="shared" ca="1" si="152"/>
        <v>#VALUE!</v>
      </c>
      <c r="UF132" s="301" t="e">
        <f t="shared" ca="1" si="152"/>
        <v>#VALUE!</v>
      </c>
      <c r="UG132" s="301" t="e">
        <f t="shared" ca="1" si="152"/>
        <v>#VALUE!</v>
      </c>
      <c r="UH132" s="301" t="e">
        <f t="shared" ca="1" si="152"/>
        <v>#VALUE!</v>
      </c>
      <c r="UI132" s="301" t="e">
        <f t="shared" ca="1" si="152"/>
        <v>#VALUE!</v>
      </c>
      <c r="UJ132" s="301" t="e">
        <f t="shared" ca="1" si="152"/>
        <v>#VALUE!</v>
      </c>
      <c r="UK132" s="301" t="e">
        <f t="shared" ca="1" si="152"/>
        <v>#VALUE!</v>
      </c>
      <c r="UL132" s="301" t="e">
        <f t="shared" ca="1" si="152"/>
        <v>#VALUE!</v>
      </c>
      <c r="UM132" s="301" t="e">
        <f t="shared" ca="1" si="152"/>
        <v>#VALUE!</v>
      </c>
      <c r="UN132" s="301" t="e">
        <f t="shared" ca="1" si="152"/>
        <v>#VALUE!</v>
      </c>
      <c r="UO132" s="301" t="e">
        <f t="shared" ca="1" si="152"/>
        <v>#VALUE!</v>
      </c>
      <c r="UP132" s="301" t="e">
        <f t="shared" ca="1" si="152"/>
        <v>#VALUE!</v>
      </c>
      <c r="UQ132" s="301" t="e">
        <f t="shared" ca="1" si="152"/>
        <v>#VALUE!</v>
      </c>
      <c r="UR132" s="301" t="e">
        <f t="shared" ca="1" si="152"/>
        <v>#VALUE!</v>
      </c>
      <c r="US132" s="301" t="e">
        <f t="shared" ca="1" si="152"/>
        <v>#VALUE!</v>
      </c>
      <c r="UT132" s="301" t="e">
        <f t="shared" ca="1" si="152"/>
        <v>#VALUE!</v>
      </c>
      <c r="UU132" s="301" t="e">
        <f t="shared" ca="1" si="152"/>
        <v>#VALUE!</v>
      </c>
      <c r="UV132" s="301" t="e">
        <f t="shared" ca="1" si="152"/>
        <v>#VALUE!</v>
      </c>
      <c r="UW132" s="301">
        <f t="shared" ca="1" si="152"/>
        <v>0</v>
      </c>
      <c r="UX132" s="301">
        <f t="shared" ca="1" si="152"/>
        <v>0</v>
      </c>
      <c r="UY132" s="301">
        <f t="shared" ca="1" si="152"/>
        <v>0</v>
      </c>
      <c r="UZ132" s="301">
        <f t="shared" ca="1" si="152"/>
        <v>0</v>
      </c>
      <c r="VA132" s="301">
        <f t="shared" ca="1" si="152"/>
        <v>0</v>
      </c>
      <c r="VB132" s="301">
        <f t="shared" ref="VB132:WB132" ca="1" si="153">IF(VB$106="Turn-based",
IF($A132&lt;VB$109,0,IF(MOD($A132,VB$109)&lt;VB$110,1,0)),
1)*MIN(ROUNDUP(MAX(0,RAND()-(1-VB$107)),0),1)*(IF(VB$108&lt;0,1+VB$108,VB$108))</f>
        <v>0</v>
      </c>
      <c r="VC132" s="301">
        <f t="shared" ca="1" si="153"/>
        <v>0</v>
      </c>
      <c r="VD132" s="301">
        <f t="shared" ca="1" si="153"/>
        <v>0</v>
      </c>
      <c r="VE132" s="301">
        <f t="shared" ca="1" si="153"/>
        <v>0</v>
      </c>
      <c r="VF132" s="301">
        <f t="shared" ca="1" si="153"/>
        <v>0</v>
      </c>
      <c r="VG132" s="301">
        <f t="shared" ca="1" si="153"/>
        <v>0</v>
      </c>
      <c r="VH132" s="301">
        <f t="shared" ca="1" si="153"/>
        <v>0</v>
      </c>
      <c r="VI132" s="301">
        <f t="shared" ca="1" si="153"/>
        <v>0</v>
      </c>
      <c r="VJ132" s="301">
        <f t="shared" ca="1" si="153"/>
        <v>0</v>
      </c>
      <c r="VK132" s="301">
        <f t="shared" ca="1" si="153"/>
        <v>0</v>
      </c>
      <c r="VL132" s="301">
        <f t="shared" ca="1" si="153"/>
        <v>0</v>
      </c>
      <c r="VM132" s="301">
        <f t="shared" ca="1" si="153"/>
        <v>0</v>
      </c>
      <c r="VN132" s="301">
        <f t="shared" ca="1" si="153"/>
        <v>0</v>
      </c>
      <c r="VO132" s="301">
        <f t="shared" ca="1" si="153"/>
        <v>0</v>
      </c>
      <c r="VP132" s="301">
        <f t="shared" ca="1" si="153"/>
        <v>0</v>
      </c>
      <c r="VQ132" s="301">
        <f t="shared" ca="1" si="153"/>
        <v>0</v>
      </c>
      <c r="VR132" s="301">
        <f t="shared" ca="1" si="153"/>
        <v>0</v>
      </c>
      <c r="VS132" s="301">
        <f t="shared" ca="1" si="153"/>
        <v>0</v>
      </c>
      <c r="VT132" s="301">
        <f t="shared" ca="1" si="153"/>
        <v>0</v>
      </c>
      <c r="VU132" s="301">
        <f t="shared" ca="1" si="153"/>
        <v>0</v>
      </c>
      <c r="VV132" s="301">
        <f t="shared" ca="1" si="153"/>
        <v>0</v>
      </c>
      <c r="VW132" s="301">
        <f t="shared" ca="1" si="153"/>
        <v>0</v>
      </c>
      <c r="VX132" s="301">
        <f t="shared" ca="1" si="153"/>
        <v>0</v>
      </c>
      <c r="VY132" s="301">
        <f t="shared" ca="1" si="153"/>
        <v>0</v>
      </c>
      <c r="VZ132" s="301">
        <f t="shared" ca="1" si="153"/>
        <v>0</v>
      </c>
      <c r="WA132" s="301">
        <f t="shared" ca="1" si="153"/>
        <v>0</v>
      </c>
      <c r="WB132" s="301">
        <f t="shared" ca="1" si="153"/>
        <v>0</v>
      </c>
    </row>
    <row r="133" spans="1:600" ht="12.75" x14ac:dyDescent="0.2">
      <c r="A133" s="286">
        <f t="shared" si="78"/>
        <v>17</v>
      </c>
      <c r="B133" s="287" t="e">
        <f t="shared" ref="B133:D133" ca="1" si="154">MAX(0,B132+E132)</f>
        <v>#VALUE!</v>
      </c>
      <c r="C133" s="287" t="e">
        <f t="shared" ca="1" si="154"/>
        <v>#VALUE!</v>
      </c>
      <c r="D133" s="287" t="e">
        <f t="shared" ca="1" si="154"/>
        <v>#VALUE!</v>
      </c>
      <c r="E133" s="288" t="e">
        <f t="shared" ca="1" si="50"/>
        <v>#VALUE!</v>
      </c>
      <c r="F133" s="289" t="e">
        <f t="shared" ca="1" si="51"/>
        <v>#VALUE!</v>
      </c>
      <c r="G133" s="290" t="e">
        <f t="shared" ca="1" si="52"/>
        <v>#VALUE!</v>
      </c>
      <c r="H133" s="2"/>
      <c r="I133" s="291" t="e">
        <f t="shared" ref="I133:K133" ca="1" si="155">MAX(0,I132+L132)</f>
        <v>#VALUE!</v>
      </c>
      <c r="J133" s="291">
        <f t="shared" si="155"/>
        <v>0</v>
      </c>
      <c r="K133" s="291" t="e">
        <f t="shared" ca="1" si="155"/>
        <v>#VALUE!</v>
      </c>
      <c r="L133" s="288" t="e">
        <f t="shared" ca="1" si="54"/>
        <v>#VALUE!</v>
      </c>
      <c r="M133" s="289">
        <f t="shared" si="55"/>
        <v>0</v>
      </c>
      <c r="N133" s="290" t="e">
        <f t="shared" ca="1" si="56"/>
        <v>#VALUE!</v>
      </c>
      <c r="P133" s="292" t="e">
        <f t="shared" ca="1" si="57"/>
        <v>#VALUE!</v>
      </c>
      <c r="Q133" s="293" t="e">
        <f t="shared" ca="1" si="58"/>
        <v>#VALUE!</v>
      </c>
      <c r="R133" s="294" t="e">
        <f t="shared" ca="1" si="59"/>
        <v>#VALUE!</v>
      </c>
      <c r="S133" s="295" t="e">
        <f t="shared" ca="1" si="60"/>
        <v>#VALUE!</v>
      </c>
      <c r="T133" s="296" t="e">
        <f t="shared" ca="1" si="61"/>
        <v>#VALUE!</v>
      </c>
      <c r="U133" s="297" t="e">
        <f t="shared" ca="1" si="62"/>
        <v>#VALUE!</v>
      </c>
      <c r="V133" s="298" t="e">
        <f t="shared" ca="1" si="63"/>
        <v>#VALUE!</v>
      </c>
      <c r="W133" s="299" t="e">
        <f t="shared" ca="1" si="64"/>
        <v>#VALUE!</v>
      </c>
      <c r="X133" s="300" t="e">
        <f t="shared" ca="1" si="65"/>
        <v>#VALUE!</v>
      </c>
      <c r="Y133" s="2"/>
      <c r="Z133" s="292" t="e">
        <f t="shared" ca="1" si="66"/>
        <v>#VALUE!</v>
      </c>
      <c r="AA133" s="293" t="e">
        <f t="shared" ca="1" si="67"/>
        <v>#VALUE!</v>
      </c>
      <c r="AB133" s="294" t="e">
        <f t="shared" ca="1" si="68"/>
        <v>#VALUE!</v>
      </c>
      <c r="AC133" s="295">
        <f t="shared" si="69"/>
        <v>0</v>
      </c>
      <c r="AD133" s="296">
        <f t="shared" si="70"/>
        <v>0</v>
      </c>
      <c r="AE133" s="297">
        <f t="shared" si="71"/>
        <v>0</v>
      </c>
      <c r="AF133" s="298" t="e">
        <f t="shared" ca="1" si="72"/>
        <v>#VALUE!</v>
      </c>
      <c r="AG133" s="299" t="e">
        <f t="shared" ca="1" si="73"/>
        <v>#VALUE!</v>
      </c>
      <c r="AH133" s="300" t="e">
        <f t="shared" ca="1" si="74"/>
        <v>#VALUE!</v>
      </c>
      <c r="AJ133" s="301" t="e">
        <f t="array" aca="1" ref="AJ133" ca="1">SUM(
   IF($BL$102:$WB$102="Friend",1,0)*IF($BL$103:$WB$103=AJ$116,1,0)*IF($BL$111:$WB$111=AJ$115,1,0)*IF($BL$116:$WB$116="Geometric",1,0)*$BL$114:$WB$114*(POWER($BL133:$WB133,$BL$112:$WB$112)+IF($BL133:$WB133=0,0,-1))
)
+SUM(
    IF($BL$102:$WB$102="Foe",1,0)*IF($BL$103:$WB$103=AW$116,1,0)*IF($BL$111:$WB$111=AW$115,1,0)*$BL$115:$WB$115*IF($BL$116:$WB$116="Geometric",1,0)*(POWER(1+$BL133:$WB133,$BL$113:$WB$113)+IF($BL133:$WB133=0,0,-1))
)
+SUM(
   IF($BL$102:$WB$102="Friend",1,0)*IF($BL$103:$WB$103=AJ$116,1,0)*IF($BL$111:$WB$111=AJ$115,1,0)*IF($BL$116:$WB$116="Arithmetic",1,0)*$BL$114:$WB$114*$BL133:$WB133*$BL$112:$WB$112)
+SUM(
    IF($BL$102:$WB$102="Foe",1,0)*IF($BL$103:$WB$103=AW$116,1,0)*IF($BL$111:$WB$111=AW$115,1,0)*$BL$115:$WB$115*IF($BL$116:$WB$116="Arithmetic",1,0)*$BL133:$WB133*$BL$113:$WB$113
)</f>
        <v>#VALUE!</v>
      </c>
      <c r="AK133" s="301" t="e">
        <f t="array" aca="1" ref="AK133" ca="1">SUM(
   IF($BL$102:$WB$102="Friend",1,0)*IF($BL$103:$WB$103=AK$116,1,0)*IF($BL$111:$WB$111=AK$115,1,0)*IF($BL$116:$WB$116="Geometric",1,0)*$BL$114:$WB$114*(POWER($BL133:$WB133,$BL$112:$WB$112)+IF($BL133:$WB133=0,0,-1))
)
+SUM(
    IF($BL$102:$WB$102="Foe",1,0)*IF($BL$103:$WB$103=AX$116,1,0)*IF($BL$111:$WB$111=AX$115,1,0)*$BL$115:$WB$115*IF($BL$116:$WB$116="Geometric",1,0)*(POWER(1+$BL133:$WB133,$BL$113:$WB$113)+IF($BL133:$WB133=0,0,-1))
)
+SUM(
   IF($BL$102:$WB$102="Friend",1,0)*IF($BL$103:$WB$103=AK$116,1,0)*IF($BL$111:$WB$111=AK$115,1,0)*IF($BL$116:$WB$116="Arithmetic",1,0)*$BL$114:$WB$114*$BL133:$WB133*$BL$112:$WB$112)
+SUM(
    IF($BL$102:$WB$102="Foe",1,0)*IF($BL$103:$WB$103=AX$116,1,0)*IF($BL$111:$WB$111=AX$115,1,0)*$BL$115:$WB$115*IF($BL$116:$WB$116="Arithmetic",1,0)*$BL133:$WB133*$BL$113:$WB$113
)</f>
        <v>#VALUE!</v>
      </c>
      <c r="AL133" s="301" t="e">
        <f t="array" aca="1" ref="AL133" ca="1">SUM(
   IF($BL$102:$WB$102="Friend",1,0)*IF($BL$103:$WB$103=AL$116,1,0)*IF($BL$111:$WB$111=AL$115,1,0)*IF($BL$116:$WB$116="Geometric",1,0)*$BL$114:$WB$114*(POWER($BL133:$WB133,$BL$112:$WB$112)+IF($BL133:$WB133=0,0,-1))
)
+SUM(
    IF($BL$102:$WB$102="Foe",1,0)*IF($BL$103:$WB$103=AY$116,1,0)*IF($BL$111:$WB$111=AY$115,1,0)*$BL$115:$WB$115*IF($BL$116:$WB$116="Geometric",1,0)*(POWER(1+$BL133:$WB133,$BL$113:$WB$113)+IF($BL133:$WB133=0,0,-1))
)
+SUM(
   IF($BL$102:$WB$102="Friend",1,0)*IF($BL$103:$WB$103=AL$116,1,0)*IF($BL$111:$WB$111=AL$115,1,0)*IF($BL$116:$WB$116="Arithmetic",1,0)*$BL$114:$WB$114*$BL133:$WB133*$BL$112:$WB$112)
+SUM(
    IF($BL$102:$WB$102="Foe",1,0)*IF($BL$103:$WB$103=AY$116,1,0)*IF($BL$111:$WB$111=AY$115,1,0)*$BL$115:$WB$115*IF($BL$116:$WB$116="Arithmetic",1,0)*$BL133:$WB133*$BL$113:$WB$113
)</f>
        <v>#VALUE!</v>
      </c>
      <c r="AM133" s="301" t="e">
        <f t="array" aca="1" ref="AM133" ca="1">SUM(
   IF($BL$102:$WB$102="Friend",1,0)*IF($BL$103:$WB$103=AM$116,1,0)*IF($BL$111:$WB$111=AM$115,1,0)*IF($BL$116:$WB$116="Geometric",1,0)*$BL$114:$WB$114*(POWER($BL133:$WB133,$BL$112:$WB$112)+IF($BL133:$WB133=0,0,-1))
)
+SUM(
    IF($BL$102:$WB$102="Foe",1,0)*IF($BL$103:$WB$103=AZ$116,1,0)*IF($BL$111:$WB$111=AZ$115,1,0)*$BL$115:$WB$115*IF($BL$116:$WB$116="Geometric",1,0)*(POWER(1+$BL133:$WB133,$BL$113:$WB$113)+IF($BL133:$WB133=0,0,-1))
)
+SUM(
   IF($BL$102:$WB$102="Friend",1,0)*IF($BL$103:$WB$103=AM$116,1,0)*IF($BL$111:$WB$111=AM$115,1,0)*IF($BL$116:$WB$116="Arithmetic",1,0)*$BL$114:$WB$114*$BL133:$WB133*$BL$112:$WB$112)
+SUM(
    IF($BL$102:$WB$102="Foe",1,0)*IF($BL$103:$WB$103=AZ$116,1,0)*IF($BL$111:$WB$111=AZ$115,1,0)*$BL$115:$WB$115*IF($BL$116:$WB$116="Arithmetic",1,0)*$BL133:$WB133*$BL$113:$WB$113
)</f>
        <v>#VALUE!</v>
      </c>
      <c r="AN133" s="301" t="e">
        <f t="array" aca="1" ref="AN133" ca="1">SUM(
   IF($BL$102:$WB$102="Friend",1,0)*IF($BL$103:$WB$103=AN$116,1,0)*IF($BL$111:$WB$111=AN$115,1,0)*IF($BL$116:$WB$116="Geometric",1,0)*$BL$114:$WB$114*(POWER($BL133:$WB133,$BL$112:$WB$112)+IF($BL133:$WB133=0,0,-1))
)
+SUM(
    IF($BL$102:$WB$102="Foe",1,0)*IF($BL$103:$WB$103=BA$116,1,0)*IF($BL$111:$WB$111=BA$115,1,0)*$BL$115:$WB$115*IF($BL$116:$WB$116="Geometric",1,0)*(POWER(1+$BL133:$WB133,$BL$113:$WB$113)+IF($BL133:$WB133=0,0,-1))
)
+SUM(
   IF($BL$102:$WB$102="Friend",1,0)*IF($BL$103:$WB$103=AN$116,1,0)*IF($BL$111:$WB$111=AN$115,1,0)*IF($BL$116:$WB$116="Arithmetic",1,0)*$BL$114:$WB$114*$BL133:$WB133*$BL$112:$WB$112)
+SUM(
    IF($BL$102:$WB$102="Foe",1,0)*IF($BL$103:$WB$103=BA$116,1,0)*IF($BL$111:$WB$111=BA$115,1,0)*$BL$115:$WB$115*IF($BL$116:$WB$116="Arithmetic",1,0)*$BL133:$WB133*$BL$113:$WB$113
)</f>
        <v>#VALUE!</v>
      </c>
      <c r="AO133" s="301" t="e">
        <f t="array" aca="1" ref="AO133" ca="1">SUM(
   IF($BL$102:$WB$102="Friend",1,0)*IF($BL$103:$WB$103=AO$116,1,0)*IF($BL$111:$WB$111=AO$115,1,0)*IF($BL$116:$WB$116="Geometric",1,0)*$BL$114:$WB$114*(POWER($BL133:$WB133,$BL$112:$WB$112)+IF($BL133:$WB133=0,0,-1))
)
+SUM(
    IF($BL$102:$WB$102="Foe",1,0)*IF($BL$103:$WB$103=BB$116,1,0)*IF($BL$111:$WB$111=BB$115,1,0)*$BL$115:$WB$115*IF($BL$116:$WB$116="Geometric",1,0)*(POWER(1+$BL133:$WB133,$BL$113:$WB$113)+IF($BL133:$WB133=0,0,-1))
)
+SUM(
   IF($BL$102:$WB$102="Friend",1,0)*IF($BL$103:$WB$103=AO$116,1,0)*IF($BL$111:$WB$111=AO$115,1,0)*IF($BL$116:$WB$116="Arithmetic",1,0)*$BL$114:$WB$114*$BL133:$WB133*$BL$112:$WB$112)
+SUM(
    IF($BL$102:$WB$102="Foe",1,0)*IF($BL$103:$WB$103=BB$116,1,0)*IF($BL$111:$WB$111=BB$115,1,0)*$BL$115:$WB$115*IF($BL$116:$WB$116="Arithmetic",1,0)*$BL133:$WB133*$BL$113:$WB$113
)</f>
        <v>#VALUE!</v>
      </c>
      <c r="AP133" s="301" t="e">
        <f t="array" aca="1" ref="AP133" ca="1">SUM(
   IF($BL$102:$WB$102="Friend",1,0)*IF($BL$103:$WB$103=AP$116,1,0)*IF($BL$111:$WB$111=AP$115,1,0)*IF($BL$116:$WB$116="Geometric",1,0)*$BL$114:$WB$114*(POWER($BL133:$WB133,$BL$112:$WB$112)+IF($BL133:$WB133=0,0,-1))
)
+SUM(
    IF($BL$102:$WB$102="Foe",1,0)*IF($BL$103:$WB$103=BC$116,1,0)*IF($BL$111:$WB$111=BC$115,1,0)*$BL$115:$WB$115*IF($BL$116:$WB$116="Geometric",1,0)*(POWER(1+$BL133:$WB133,$BL$113:$WB$113)+IF($BL133:$WB133=0,0,-1))
)
+SUM(
   IF($BL$102:$WB$102="Friend",1,0)*IF($BL$103:$WB$103=AP$116,1,0)*IF($BL$111:$WB$111=AP$115,1,0)*IF($BL$116:$WB$116="Arithmetic",1,0)*$BL$114:$WB$114*$BL133:$WB133*$BL$112:$WB$112)
+SUM(
    IF($BL$102:$WB$102="Foe",1,0)*IF($BL$103:$WB$103=BC$116,1,0)*IF($BL$111:$WB$111=BC$115,1,0)*$BL$115:$WB$115*IF($BL$116:$WB$116="Arithmetic",1,0)*$BL133:$WB133*$BL$113:$WB$113
)</f>
        <v>#VALUE!</v>
      </c>
      <c r="AQ133" s="301" t="e">
        <f t="array" aca="1" ref="AQ133" ca="1">SUM(
   IF($BL$102:$WB$102="Friend",1,0)*IF($BL$103:$WB$103=AQ$116,1,0)*IF($BL$111:$WB$111=AQ$115,1,0)*IF($BL$116:$WB$116="Geometric",1,0)*$BL$114:$WB$114*(POWER($BL133:$WB133,$BL$112:$WB$112)+IF($BL133:$WB133=0,0,-1))
)
+SUM(
    IF($BL$102:$WB$102="Foe",1,0)*IF($BL$103:$WB$103=BD$116,1,0)*IF($BL$111:$WB$111=BD$115,1,0)*$BL$115:$WB$115*IF($BL$116:$WB$116="Geometric",1,0)*(POWER(1+$BL133:$WB133,$BL$113:$WB$113)+IF($BL133:$WB133=0,0,-1))
)
+SUM(
   IF($BL$102:$WB$102="Friend",1,0)*IF($BL$103:$WB$103=AQ$116,1,0)*IF($BL$111:$WB$111=AQ$115,1,0)*IF($BL$116:$WB$116="Arithmetic",1,0)*$BL$114:$WB$114*$BL133:$WB133*$BL$112:$WB$112)
+SUM(
    IF($BL$102:$WB$102="Foe",1,0)*IF($BL$103:$WB$103=BD$116,1,0)*IF($BL$111:$WB$111=BD$115,1,0)*$BL$115:$WB$115*IF($BL$116:$WB$116="Arithmetic",1,0)*$BL133:$WB133*$BL$113:$WB$113
)</f>
        <v>#VALUE!</v>
      </c>
      <c r="AR133" s="301" t="e">
        <f t="array" aca="1" ref="AR133" ca="1">SUM(
   IF($BL$102:$WB$102="Friend",1,0)*IF($BL$103:$WB$103=AR$116,1,0)*IF($BL$111:$WB$111=AR$115,1,0)*IF($BL$116:$WB$116="Geometric",1,0)*$BL$114:$WB$114*(POWER($BL133:$WB133,$BL$112:$WB$112)+IF($BL133:$WB133=0,0,-1))
)
+SUM(
    IF($BL$102:$WB$102="Foe",1,0)*IF($BL$103:$WB$103=BE$116,1,0)*IF($BL$111:$WB$111=BE$115,1,0)*$BL$115:$WB$115*IF($BL$116:$WB$116="Geometric",1,0)*(POWER(1+$BL133:$WB133,$BL$113:$WB$113)+IF($BL133:$WB133=0,0,-1))
)
+SUM(
   IF($BL$102:$WB$102="Friend",1,0)*IF($BL$103:$WB$103=AR$116,1,0)*IF($BL$111:$WB$111=AR$115,1,0)*IF($BL$116:$WB$116="Arithmetic",1,0)*$BL$114:$WB$114*$BL133:$WB133*$BL$112:$WB$112)
+SUM(
    IF($BL$102:$WB$102="Foe",1,0)*IF($BL$103:$WB$103=BE$116,1,0)*IF($BL$111:$WB$111=BE$115,1,0)*$BL$115:$WB$115*IF($BL$116:$WB$116="Arithmetic",1,0)*$BL133:$WB133*$BL$113:$WB$113
)</f>
        <v>#VALUE!</v>
      </c>
      <c r="AS133" s="301" t="e">
        <f t="array" aca="1" ref="AS133" ca="1">SUM(
   IF($BL$102:$WB$102="Friend",1,0)*IF($BL$103:$WB$103=AS$116,1,0)*IF($BL$111:$WB$111=AS$115,1,0)*IF($BL$116:$WB$116="Geometric",1,0)*$BL$114:$WB$114*(POWER($BL133:$WB133,$BL$112:$WB$112)+IF($BL133:$WB133=0,0,-1))
)
+SUM(
    IF($BL$102:$WB$102="Foe",1,0)*IF($BL$103:$WB$103=BF$116,1,0)*IF($BL$111:$WB$111=BF$115,1,0)*$BL$115:$WB$115*IF($BL$116:$WB$116="Geometric",1,0)*(POWER(1+$BL133:$WB133,$BL$113:$WB$113)+IF($BL133:$WB133=0,0,-1))
)
+SUM(
   IF($BL$102:$WB$102="Friend",1,0)*IF($BL$103:$WB$103=AS$116,1,0)*IF($BL$111:$WB$111=AS$115,1,0)*IF($BL$116:$WB$116="Arithmetic",1,0)*$BL$114:$WB$114*$BL133:$WB133*$BL$112:$WB$112)
+SUM(
    IF($BL$102:$WB$102="Foe",1,0)*IF($BL$103:$WB$103=BF$116,1,0)*IF($BL$111:$WB$111=BF$115,1,0)*$BL$115:$WB$115*IF($BL$116:$WB$116="Arithmetic",1,0)*$BL133:$WB133*$BL$113:$WB$113
)</f>
        <v>#VALUE!</v>
      </c>
      <c r="AT133" s="301" t="e">
        <f t="array" aca="1" ref="AT133" ca="1">SUM(
   IF($BL$102:$WB$102="Friend",1,0)*IF($BL$103:$WB$103=AT$116,1,0)*IF($BL$111:$WB$111=AT$115,1,0)*IF($BL$116:$WB$116="Geometric",1,0)*$BL$114:$WB$114*(POWER($BL133:$WB133,$BL$112:$WB$112)+IF($BL133:$WB133=0,0,-1))
)
+SUM(
    IF($BL$102:$WB$102="Foe",1,0)*IF($BL$103:$WB$103=BG$116,1,0)*IF($BL$111:$WB$111=BG$115,1,0)*$BL$115:$WB$115*IF($BL$116:$WB$116="Geometric",1,0)*(POWER(1+$BL133:$WB133,$BL$113:$WB$113)+IF($BL133:$WB133=0,0,-1))
)
+SUM(
   IF($BL$102:$WB$102="Friend",1,0)*IF($BL$103:$WB$103=AT$116,1,0)*IF($BL$111:$WB$111=AT$115,1,0)*IF($BL$116:$WB$116="Arithmetic",1,0)*$BL$114:$WB$114*$BL133:$WB133*$BL$112:$WB$112)
+SUM(
    IF($BL$102:$WB$102="Foe",1,0)*IF($BL$103:$WB$103=BG$116,1,0)*IF($BL$111:$WB$111=BG$115,1,0)*$BL$115:$WB$115*IF($BL$116:$WB$116="Arithmetic",1,0)*$BL133:$WB133*$BL$113:$WB$113
)</f>
        <v>#VALUE!</v>
      </c>
      <c r="AU133" s="301" t="e">
        <f t="array" aca="1" ref="AU133" ca="1">SUM(
   IF($BL$102:$WB$102="Friend",1,0)*IF($BL$103:$WB$103=AU$116,1,0)*IF($BL$111:$WB$111=AU$115,1,0)*IF($BL$116:$WB$116="Geometric",1,0)*$BL$114:$WB$114*(POWER($BL133:$WB133,$BL$112:$WB$112)+IF($BL133:$WB133=0,0,-1))
)
+SUM(
    IF($BL$102:$WB$102="Foe",1,0)*IF($BL$103:$WB$103=BH$116,1,0)*IF($BL$111:$WB$111=BH$115,1,0)*$BL$115:$WB$115*IF($BL$116:$WB$116="Geometric",1,0)*(POWER(1+$BL133:$WB133,$BL$113:$WB$113)+IF($BL133:$WB133=0,0,-1))
)
+SUM(
   IF($BL$102:$WB$102="Friend",1,0)*IF($BL$103:$WB$103=AU$116,1,0)*IF($BL$111:$WB$111=AU$115,1,0)*IF($BL$116:$WB$116="Arithmetic",1,0)*$BL$114:$WB$114*$BL133:$WB133*$BL$112:$WB$112)
+SUM(
    IF($BL$102:$WB$102="Foe",1,0)*IF($BL$103:$WB$103=BH$116,1,0)*IF($BL$111:$WB$111=BH$115,1,0)*$BL$115:$WB$115*IF($BL$116:$WB$116="Arithmetic",1,0)*$BL133:$WB133*$BL$113:$WB$113
)</f>
        <v>#VALUE!</v>
      </c>
      <c r="AW133" s="301" t="e">
        <f t="array" aca="1" ref="AW133" ca="1">SUM(
   IF($BL$102:$WB$102="Friend",1,0)*IF($BL$103:$WB$103=AW$116,1,0)*IF($BL$111:$WB$111=AW$115,1,0)*$BL$115:$WB$115*IF($BL$116:$WB$116="Geometric",1,0)*(POWER($BL133:$WB133,$BL$113:$WB$113)+IF($BL133:$WB133=0,0,-1)))
+SUM(
    IF($BL$102:$WB$102="Foe",1,0)*IF($BL$103:$WB$103=AW$116,1,0)*IF($BL$111:$WB$111=AW$115,1,0)*$BL$114:$WB$114*IF($BL$116:$WB$116="Geometric",1,0)*(POWER($BL133:$WB133,$BL$112:$WB$112)+IF($BL133:$WB133=0,0,-1)))
+SUM(
   IF($BL$102:$WB$102="Friend",1,0)*IF($BL$103:$WB$103=AW$116,1,0)*IF($BL$111:$WB$111=AW$115,1,0)*$BL$115:$WB$115*IF($BL$116:$WB$116="Arithmetic",1,0)*$BL133:$WB133*$BL$113:$WB$113)
+SUM(
    IF($BL$102:$WB$102="Foe",1,0)*IF($BL$103:$WB$103=AW$116,1,0)*IF($BL$111:$WB$111=AW$115,1,0)*$BL$114:$WB$114*IF($BL$116:$WB$116="Arithmetic",1,0)*$BL133:$WB133*$BL$112:$WB$112)</f>
        <v>#VALUE!</v>
      </c>
      <c r="AX133" s="301" t="e">
        <f t="array" aca="1" ref="AX133" ca="1">SUM(
   IF($BL$102:$WB$102="Friend",1,0)*IF($BL$103:$WB$103=AX$116,1,0)*IF($BL$111:$WB$111=AX$115,1,0)*$BL$115:$WB$115*IF($BL$116:$WB$116="Geometric",1,0)*(POWER($BL133:$WB133,$BL$113:$WB$113)+IF($BL133:$WB133=0,0,-1)))
+SUM(
    IF($BL$102:$WB$102="Foe",1,0)*IF($BL$103:$WB$103=AX$116,1,0)*IF($BL$111:$WB$111=AX$115,1,0)*$BL$114:$WB$114*IF($BL$116:$WB$116="Geometric",1,0)*(POWER($BL133:$WB133,$BL$112:$WB$112)+IF($BL133:$WB133=0,0,-1)))
+SUM(
   IF($BL$102:$WB$102="Friend",1,0)*IF($BL$103:$WB$103=AX$116,1,0)*IF($BL$111:$WB$111=AX$115,1,0)*$BL$115:$WB$115*IF($BL$116:$WB$116="Arithmetic",1,0)*$BL133:$WB133*$BL$113:$WB$113)
+SUM(
    IF($BL$102:$WB$102="Foe",1,0)*IF($BL$103:$WB$103=AX$116,1,0)*IF($BL$111:$WB$111=AX$115,1,0)*$BL$114:$WB$114*IF($BL$116:$WB$116="Arithmetic",1,0)*$BL133:$WB133*$BL$112:$WB$112)</f>
        <v>#VALUE!</v>
      </c>
      <c r="AY133" s="301" t="e">
        <f t="array" aca="1" ref="AY133" ca="1">SUM(
   IF($BL$102:$WB$102="Friend",1,0)*IF($BL$103:$WB$103=AY$116,1,0)*IF($BL$111:$WB$111=AY$115,1,0)*$BL$115:$WB$115*IF($BL$116:$WB$116="Geometric",1,0)*(POWER($BL133:$WB133,$BL$113:$WB$113)+IF($BL133:$WB133=0,0,-1)))
+SUM(
    IF($BL$102:$WB$102="Foe",1,0)*IF($BL$103:$WB$103=AY$116,1,0)*IF($BL$111:$WB$111=AY$115,1,0)*$BL$114:$WB$114*IF($BL$116:$WB$116="Geometric",1,0)*(POWER($BL133:$WB133,$BL$112:$WB$112)+IF($BL133:$WB133=0,0,-1)))
+SUM(
   IF($BL$102:$WB$102="Friend",1,0)*IF($BL$103:$WB$103=AY$116,1,0)*IF($BL$111:$WB$111=AY$115,1,0)*$BL$115:$WB$115*IF($BL$116:$WB$116="Arithmetic",1,0)*$BL133:$WB133*$BL$113:$WB$113)
+SUM(
    IF($BL$102:$WB$102="Foe",1,0)*IF($BL$103:$WB$103=AY$116,1,0)*IF($BL$111:$WB$111=AY$115,1,0)*$BL$114:$WB$114*IF($BL$116:$WB$116="Arithmetic",1,0)*$BL133:$WB133*$BL$112:$WB$112)</f>
        <v>#VALUE!</v>
      </c>
      <c r="AZ133" s="301" t="e">
        <f t="array" aca="1" ref="AZ133" ca="1">SUM(
   IF($BL$102:$WB$102="Friend",1,0)*IF($BL$103:$WB$103=AZ$116,1,0)*IF($BL$111:$WB$111=AZ$115,1,0)*$BL$115:$WB$115*IF($BL$116:$WB$116="Geometric",1,0)*(POWER($BL133:$WB133,$BL$113:$WB$113)+IF($BL133:$WB133=0,0,-1)))
+SUM(
    IF($BL$102:$WB$102="Foe",1,0)*IF($BL$103:$WB$103=AZ$116,1,0)*IF($BL$111:$WB$111=AZ$115,1,0)*$BL$114:$WB$114*IF($BL$116:$WB$116="Geometric",1,0)*(POWER($BL133:$WB133,$BL$112:$WB$112)+IF($BL133:$WB133=0,0,-1)))
+SUM(
   IF($BL$102:$WB$102="Friend",1,0)*IF($BL$103:$WB$103=AZ$116,1,0)*IF($BL$111:$WB$111=AZ$115,1,0)*$BL$115:$WB$115*IF($BL$116:$WB$116="Arithmetic",1,0)*$BL133:$WB133*$BL$113:$WB$113)
+SUM(
    IF($BL$102:$WB$102="Foe",1,0)*IF($BL$103:$WB$103=AZ$116,1,0)*IF($BL$111:$WB$111=AZ$115,1,0)*$BL$114:$WB$114*IF($BL$116:$WB$116="Arithmetic",1,0)*$BL133:$WB133*$BL$112:$WB$112)</f>
        <v>#VALUE!</v>
      </c>
      <c r="BA133" s="301" t="e">
        <f t="array" aca="1" ref="BA133" ca="1">SUM(
   IF($BL$102:$WB$102="Friend",1,0)*IF($BL$103:$WB$103=BA$116,1,0)*IF($BL$111:$WB$111=BA$115,1,0)*$BL$115:$WB$115*IF($BL$116:$WB$116="Geometric",1,0)*(POWER($BL133:$WB133,$BL$113:$WB$113)+IF($BL133:$WB133=0,0,-1)))
+SUM(
    IF($BL$102:$WB$102="Foe",1,0)*IF($BL$103:$WB$103=BA$116,1,0)*IF($BL$111:$WB$111=BA$115,1,0)*$BL$114:$WB$114*IF($BL$116:$WB$116="Geometric",1,0)*(POWER($BL133:$WB133,$BL$112:$WB$112)+IF($BL133:$WB133=0,0,-1)))
+SUM(
   IF($BL$102:$WB$102="Friend",1,0)*IF($BL$103:$WB$103=BA$116,1,0)*IF($BL$111:$WB$111=BA$115,1,0)*$BL$115:$WB$115*IF($BL$116:$WB$116="Arithmetic",1,0)*$BL133:$WB133*$BL$113:$WB$113)
+SUM(
    IF($BL$102:$WB$102="Foe",1,0)*IF($BL$103:$WB$103=BA$116,1,0)*IF($BL$111:$WB$111=BA$115,1,0)*$BL$114:$WB$114*IF($BL$116:$WB$116="Arithmetic",1,0)*$BL133:$WB133*$BL$112:$WB$112)</f>
        <v>#VALUE!</v>
      </c>
      <c r="BB133" s="301" t="e">
        <f t="array" aca="1" ref="BB133" ca="1">SUM(
   IF($BL$102:$WB$102="Friend",1,0)*IF($BL$103:$WB$103=BB$116,1,0)*IF($BL$111:$WB$111=BB$115,1,0)*$BL$115:$WB$115*IF($BL$116:$WB$116="Geometric",1,0)*(POWER($BL133:$WB133,$BL$113:$WB$113)+IF($BL133:$WB133=0,0,-1)))
+SUM(
    IF($BL$102:$WB$102="Foe",1,0)*IF($BL$103:$WB$103=BB$116,1,0)*IF($BL$111:$WB$111=BB$115,1,0)*$BL$114:$WB$114*IF($BL$116:$WB$116="Geometric",1,0)*(POWER($BL133:$WB133,$BL$112:$WB$112)+IF($BL133:$WB133=0,0,-1)))
+SUM(
   IF($BL$102:$WB$102="Friend",1,0)*IF($BL$103:$WB$103=BB$116,1,0)*IF($BL$111:$WB$111=BB$115,1,0)*$BL$115:$WB$115*IF($BL$116:$WB$116="Arithmetic",1,0)*$BL133:$WB133*$BL$113:$WB$113)
+SUM(
    IF($BL$102:$WB$102="Foe",1,0)*IF($BL$103:$WB$103=BB$116,1,0)*IF($BL$111:$WB$111=BB$115,1,0)*$BL$114:$WB$114*IF($BL$116:$WB$116="Arithmetic",1,0)*$BL133:$WB133*$BL$112:$WB$112)</f>
        <v>#VALUE!</v>
      </c>
      <c r="BC133" s="301" t="e">
        <f t="array" aca="1" ref="BC133" ca="1">SUM(
   IF($BL$102:$WB$102="Friend",1,0)*IF($BL$103:$WB$103=BC$116,1,0)*IF($BL$111:$WB$111=BC$115,1,0)*$BL$115:$WB$115*IF($BL$116:$WB$116="Geometric",1,0)*(POWER($BL133:$WB133,$BL$113:$WB$113)+IF($BL133:$WB133=0,0,-1)))
+SUM(
    IF($BL$102:$WB$102="Foe",1,0)*IF($BL$103:$WB$103=BC$116,1,0)*IF($BL$111:$WB$111=BC$115,1,0)*$BL$114:$WB$114*IF($BL$116:$WB$116="Geometric",1,0)*(POWER($BL133:$WB133,$BL$112:$WB$112)+IF($BL133:$WB133=0,0,-1)))
+SUM(
   IF($BL$102:$WB$102="Friend",1,0)*IF($BL$103:$WB$103=BC$116,1,0)*IF($BL$111:$WB$111=BC$115,1,0)*$BL$115:$WB$115*IF($BL$116:$WB$116="Arithmetic",1,0)*$BL133:$WB133*$BL$113:$WB$113)
+SUM(
    IF($BL$102:$WB$102="Foe",1,0)*IF($BL$103:$WB$103=BC$116,1,0)*IF($BL$111:$WB$111=BC$115,1,0)*$BL$114:$WB$114*IF($BL$116:$WB$116="Arithmetic",1,0)*$BL133:$WB133*$BL$112:$WB$112)</f>
        <v>#VALUE!</v>
      </c>
      <c r="BD133" s="301" t="e">
        <f t="array" aca="1" ref="BD133" ca="1">SUM(
   IF($BL$102:$WB$102="Friend",1,0)*IF($BL$103:$WB$103=BD$116,1,0)*IF($BL$111:$WB$111=BD$115,1,0)*$BL$115:$WB$115*IF($BL$116:$WB$116="Geometric",1,0)*(POWER($BL133:$WB133,$BL$113:$WB$113)+IF($BL133:$WB133=0,0,-1)))
+SUM(
    IF($BL$102:$WB$102="Foe",1,0)*IF($BL$103:$WB$103=BD$116,1,0)*IF($BL$111:$WB$111=BD$115,1,0)*$BL$114:$WB$114*IF($BL$116:$WB$116="Geometric",1,0)*(POWER($BL133:$WB133,$BL$112:$WB$112)+IF($BL133:$WB133=0,0,-1)))
+SUM(
   IF($BL$102:$WB$102="Friend",1,0)*IF($BL$103:$WB$103=BD$116,1,0)*IF($BL$111:$WB$111=BD$115,1,0)*$BL$115:$WB$115*IF($BL$116:$WB$116="Arithmetic",1,0)*$BL133:$WB133*$BL$113:$WB$113)
+SUM(
    IF($BL$102:$WB$102="Foe",1,0)*IF($BL$103:$WB$103=BD$116,1,0)*IF($BL$111:$WB$111=BD$115,1,0)*$BL$114:$WB$114*IF($BL$116:$WB$116="Arithmetic",1,0)*$BL133:$WB133*$BL$112:$WB$112)</f>
        <v>#VALUE!</v>
      </c>
      <c r="BE133" s="301" t="e">
        <f t="array" aca="1" ref="BE133" ca="1">SUM(
   IF($BL$102:$WB$102="Friend",1,0)*IF($BL$103:$WB$103=BE$116,1,0)*IF($BL$111:$WB$111=BE$115,1,0)*$BL$115:$WB$115*IF($BL$116:$WB$116="Geometric",1,0)*(POWER($BL133:$WB133,$BL$113:$WB$113)+IF($BL133:$WB133=0,0,-1)))
+SUM(
    IF($BL$102:$WB$102="Foe",1,0)*IF($BL$103:$WB$103=BE$116,1,0)*IF($BL$111:$WB$111=BE$115,1,0)*$BL$114:$WB$114*IF($BL$116:$WB$116="Geometric",1,0)*(POWER($BL133:$WB133,$BL$112:$WB$112)+IF($BL133:$WB133=0,0,-1)))
+SUM(
   IF($BL$102:$WB$102="Friend",1,0)*IF($BL$103:$WB$103=BE$116,1,0)*IF($BL$111:$WB$111=BE$115,1,0)*$BL$115:$WB$115*IF($BL$116:$WB$116="Arithmetic",1,0)*$BL133:$WB133*$BL$113:$WB$113)
+SUM(
    IF($BL$102:$WB$102="Foe",1,0)*IF($BL$103:$WB$103=BE$116,1,0)*IF($BL$111:$WB$111=BE$115,1,0)*$BL$114:$WB$114*IF($BL$116:$WB$116="Arithmetic",1,0)*$BL133:$WB133*$BL$112:$WB$112)</f>
        <v>#VALUE!</v>
      </c>
      <c r="BF133" s="301" t="e">
        <f t="array" aca="1" ref="BF133" ca="1">SUM(
   IF($BL$102:$WB$102="Friend",1,0)*IF($BL$103:$WB$103=BF$116,1,0)*IF($BL$111:$WB$111=BF$115,1,0)*$BL$115:$WB$115*IF($BL$116:$WB$116="Geometric",1,0)*(POWER($BL133:$WB133,$BL$113:$WB$113)+IF($BL133:$WB133=0,0,-1)))
+SUM(
    IF($BL$102:$WB$102="Foe",1,0)*IF($BL$103:$WB$103=BF$116,1,0)*IF($BL$111:$WB$111=BF$115,1,0)*$BL$114:$WB$114*IF($BL$116:$WB$116="Geometric",1,0)*(POWER($BL133:$WB133,$BL$112:$WB$112)+IF($BL133:$WB133=0,0,-1)))
+SUM(
   IF($BL$102:$WB$102="Friend",1,0)*IF($BL$103:$WB$103=BF$116,1,0)*IF($BL$111:$WB$111=BF$115,1,0)*$BL$115:$WB$115*IF($BL$116:$WB$116="Arithmetic",1,0)*$BL133:$WB133*$BL$113:$WB$113)
+SUM(
    IF($BL$102:$WB$102="Foe",1,0)*IF($BL$103:$WB$103=BF$116,1,0)*IF($BL$111:$WB$111=BF$115,1,0)*$BL$114:$WB$114*IF($BL$116:$WB$116="Arithmetic",1,0)*$BL133:$WB133*$BL$112:$WB$112)</f>
        <v>#VALUE!</v>
      </c>
      <c r="BG133" s="301" t="e">
        <f t="array" aca="1" ref="BG133" ca="1">SUM(
   IF($BL$102:$WB$102="Friend",1,0)*IF($BL$103:$WB$103=BG$116,1,0)*IF($BL$111:$WB$111=BG$115,1,0)*$BL$115:$WB$115*IF($BL$116:$WB$116="Geometric",1,0)*(POWER($BL133:$WB133,$BL$113:$WB$113)+IF($BL133:$WB133=0,0,-1)))
+SUM(
    IF($BL$102:$WB$102="Foe",1,0)*IF($BL$103:$WB$103=BG$116,1,0)*IF($BL$111:$WB$111=BG$115,1,0)*$BL$114:$WB$114*IF($BL$116:$WB$116="Geometric",1,0)*(POWER($BL133:$WB133,$BL$112:$WB$112)+IF($BL133:$WB133=0,0,-1)))
+SUM(
   IF($BL$102:$WB$102="Friend",1,0)*IF($BL$103:$WB$103=BG$116,1,0)*IF($BL$111:$WB$111=BG$115,1,0)*$BL$115:$WB$115*IF($BL$116:$WB$116="Arithmetic",1,0)*$BL133:$WB133*$BL$113:$WB$113)
+SUM(
    IF($BL$102:$WB$102="Foe",1,0)*IF($BL$103:$WB$103=BG$116,1,0)*IF($BL$111:$WB$111=BG$115,1,0)*$BL$114:$WB$114*IF($BL$116:$WB$116="Arithmetic",1,0)*$BL133:$WB133*$BL$112:$WB$112)</f>
        <v>#VALUE!</v>
      </c>
      <c r="BH133" s="301" t="e">
        <f t="array" aca="1" ref="BH133" ca="1">SUM(
   IF($BL$102:$WB$102="Friend",1,0)*IF($BL$103:$WB$103=BH$116,1,0)*IF($BL$111:$WB$111=BH$115,1,0)*$BL$115:$WB$115*IF($BL$116:$WB$116="Geometric",1,0)*(POWER($BL133:$WB133,$BL$113:$WB$113)+IF($BL133:$WB133=0,0,-1)))
+SUM(
    IF($BL$102:$WB$102="Foe",1,0)*IF($BL$103:$WB$103=BH$116,1,0)*IF($BL$111:$WB$111=BH$115,1,0)*$BL$114:$WB$114*IF($BL$116:$WB$116="Geometric",1,0)*(POWER($BL133:$WB133,$BL$112:$WB$112)+IF($BL133:$WB133=0,0,-1)))
+SUM(
   IF($BL$102:$WB$102="Friend",1,0)*IF($BL$103:$WB$103=BH$116,1,0)*IF($BL$111:$WB$111=BH$115,1,0)*$BL$115:$WB$115*IF($BL$116:$WB$116="Arithmetic",1,0)*$BL133:$WB133*$BL$113:$WB$113)
+SUM(
    IF($BL$102:$WB$102="Foe",1,0)*IF($BL$103:$WB$103=BH$116,1,0)*IF($BL$111:$WB$111=BH$115,1,0)*$BL$114:$WB$114*IF($BL$116:$WB$116="Arithmetic",1,0)*$BL133:$WB133*$BL$112:$WB$112)</f>
        <v>#VALUE!</v>
      </c>
      <c r="BK133" s="109"/>
      <c r="BL133" s="301" t="e">
        <f t="shared" ref="BL133:LF133" ca="1" si="156">IF(BL$106="Turn-based",
IF($A133&lt;BL$109,0,IF(MOD($A133,BL$109)&lt;BL$110,1,0)),
1)*MIN(ROUNDUP(MAX(0,RAND()-(1-BL$107)),0),1)*(IF(BL$108&lt;0,1+BL$108,BL$108))</f>
        <v>#VALUE!</v>
      </c>
      <c r="BM133" s="301" t="e">
        <f t="shared" ca="1" si="156"/>
        <v>#VALUE!</v>
      </c>
      <c r="BN133" s="301" t="e">
        <f t="shared" ca="1" si="156"/>
        <v>#VALUE!</v>
      </c>
      <c r="BO133" s="301" t="e">
        <f t="shared" ca="1" si="156"/>
        <v>#VALUE!</v>
      </c>
      <c r="BP133" s="301" t="e">
        <f t="shared" ca="1" si="156"/>
        <v>#VALUE!</v>
      </c>
      <c r="BQ133" s="301" t="e">
        <f t="shared" ca="1" si="156"/>
        <v>#VALUE!</v>
      </c>
      <c r="BR133" s="301" t="e">
        <f t="shared" ca="1" si="156"/>
        <v>#VALUE!</v>
      </c>
      <c r="BS133" s="301" t="e">
        <f t="shared" ca="1" si="156"/>
        <v>#VALUE!</v>
      </c>
      <c r="BT133" s="301" t="e">
        <f t="shared" ca="1" si="156"/>
        <v>#VALUE!</v>
      </c>
      <c r="BU133" s="301" t="e">
        <f t="shared" ca="1" si="156"/>
        <v>#VALUE!</v>
      </c>
      <c r="BV133" s="301" t="e">
        <f t="shared" ca="1" si="156"/>
        <v>#VALUE!</v>
      </c>
      <c r="BW133" s="301" t="e">
        <f t="shared" ca="1" si="156"/>
        <v>#VALUE!</v>
      </c>
      <c r="BX133" s="301" t="e">
        <f t="shared" ca="1" si="156"/>
        <v>#VALUE!</v>
      </c>
      <c r="BY133" s="301" t="e">
        <f t="shared" ca="1" si="156"/>
        <v>#VALUE!</v>
      </c>
      <c r="BZ133" s="301" t="e">
        <f t="shared" ca="1" si="156"/>
        <v>#VALUE!</v>
      </c>
      <c r="CA133" s="301" t="e">
        <f t="shared" ca="1" si="156"/>
        <v>#VALUE!</v>
      </c>
      <c r="CB133" s="301" t="e">
        <f t="shared" ca="1" si="156"/>
        <v>#VALUE!</v>
      </c>
      <c r="CC133" s="301" t="e">
        <f t="shared" ca="1" si="156"/>
        <v>#VALUE!</v>
      </c>
      <c r="CD133" s="301" t="e">
        <f t="shared" ca="1" si="156"/>
        <v>#VALUE!</v>
      </c>
      <c r="CE133" s="301" t="e">
        <f t="shared" ca="1" si="156"/>
        <v>#VALUE!</v>
      </c>
      <c r="CF133" s="301" t="e">
        <f t="shared" ca="1" si="156"/>
        <v>#VALUE!</v>
      </c>
      <c r="CG133" s="301" t="e">
        <f t="shared" ca="1" si="156"/>
        <v>#VALUE!</v>
      </c>
      <c r="CH133" s="301" t="e">
        <f t="shared" ca="1" si="156"/>
        <v>#VALUE!</v>
      </c>
      <c r="CI133" s="301" t="e">
        <f t="shared" ca="1" si="156"/>
        <v>#VALUE!</v>
      </c>
      <c r="CJ133" s="301" t="e">
        <f t="shared" ca="1" si="156"/>
        <v>#VALUE!</v>
      </c>
      <c r="CK133" s="301" t="e">
        <f t="shared" ca="1" si="156"/>
        <v>#VALUE!</v>
      </c>
      <c r="CL133" s="301" t="e">
        <f t="shared" ca="1" si="156"/>
        <v>#VALUE!</v>
      </c>
      <c r="CM133" s="301" t="e">
        <f t="shared" ca="1" si="156"/>
        <v>#VALUE!</v>
      </c>
      <c r="CN133" s="301" t="e">
        <f t="shared" ca="1" si="156"/>
        <v>#VALUE!</v>
      </c>
      <c r="CO133" s="301" t="e">
        <f t="shared" ca="1" si="156"/>
        <v>#VALUE!</v>
      </c>
      <c r="CP133" s="301" t="e">
        <f t="shared" ca="1" si="156"/>
        <v>#VALUE!</v>
      </c>
      <c r="CQ133" s="301" t="e">
        <f t="shared" ca="1" si="156"/>
        <v>#VALUE!</v>
      </c>
      <c r="CR133" s="301" t="e">
        <f t="shared" ca="1" si="156"/>
        <v>#VALUE!</v>
      </c>
      <c r="CS133" s="301" t="e">
        <f t="shared" ca="1" si="156"/>
        <v>#VALUE!</v>
      </c>
      <c r="CT133" s="301" t="e">
        <f t="shared" ca="1" si="156"/>
        <v>#VALUE!</v>
      </c>
      <c r="CU133" s="301" t="e">
        <f t="shared" ca="1" si="156"/>
        <v>#VALUE!</v>
      </c>
      <c r="CV133" s="301" t="e">
        <f t="shared" ca="1" si="156"/>
        <v>#VALUE!</v>
      </c>
      <c r="CW133" s="301" t="e">
        <f t="shared" ca="1" si="156"/>
        <v>#VALUE!</v>
      </c>
      <c r="CX133" s="301" t="e">
        <f t="shared" ca="1" si="156"/>
        <v>#VALUE!</v>
      </c>
      <c r="CY133" s="301" t="e">
        <f t="shared" ca="1" si="156"/>
        <v>#VALUE!</v>
      </c>
      <c r="CZ133" s="301" t="e">
        <f t="shared" ca="1" si="156"/>
        <v>#VALUE!</v>
      </c>
      <c r="DA133" s="301" t="e">
        <f t="shared" ca="1" si="156"/>
        <v>#VALUE!</v>
      </c>
      <c r="DB133" s="301" t="e">
        <f t="shared" ca="1" si="156"/>
        <v>#VALUE!</v>
      </c>
      <c r="DC133" s="301" t="e">
        <f t="shared" ca="1" si="156"/>
        <v>#VALUE!</v>
      </c>
      <c r="DD133" s="301" t="e">
        <f t="shared" ca="1" si="156"/>
        <v>#VALUE!</v>
      </c>
      <c r="DE133" s="301" t="e">
        <f t="shared" ca="1" si="156"/>
        <v>#VALUE!</v>
      </c>
      <c r="DF133" s="301" t="e">
        <f t="shared" ca="1" si="156"/>
        <v>#VALUE!</v>
      </c>
      <c r="DG133" s="301" t="e">
        <f t="shared" ca="1" si="156"/>
        <v>#VALUE!</v>
      </c>
      <c r="DH133" s="301" t="e">
        <f t="shared" ca="1" si="156"/>
        <v>#VALUE!</v>
      </c>
      <c r="DI133" s="301" t="e">
        <f t="shared" ca="1" si="156"/>
        <v>#VALUE!</v>
      </c>
      <c r="DJ133" s="301" t="e">
        <f t="shared" ca="1" si="156"/>
        <v>#VALUE!</v>
      </c>
      <c r="DK133" s="301" t="e">
        <f t="shared" ca="1" si="156"/>
        <v>#VALUE!</v>
      </c>
      <c r="DL133" s="301" t="e">
        <f t="shared" ca="1" si="156"/>
        <v>#VALUE!</v>
      </c>
      <c r="DM133" s="301" t="e">
        <f t="shared" ca="1" si="156"/>
        <v>#VALUE!</v>
      </c>
      <c r="DN133" s="301" t="e">
        <f t="shared" ca="1" si="156"/>
        <v>#VALUE!</v>
      </c>
      <c r="DO133" s="301" t="e">
        <f t="shared" ca="1" si="156"/>
        <v>#VALUE!</v>
      </c>
      <c r="DP133" s="301" t="e">
        <f t="shared" ca="1" si="156"/>
        <v>#VALUE!</v>
      </c>
      <c r="DQ133" s="301" t="e">
        <f t="shared" ca="1" si="156"/>
        <v>#VALUE!</v>
      </c>
      <c r="DR133" s="301" t="e">
        <f t="shared" ca="1" si="156"/>
        <v>#VALUE!</v>
      </c>
      <c r="DS133" s="301" t="e">
        <f t="shared" ca="1" si="156"/>
        <v>#VALUE!</v>
      </c>
      <c r="DT133" s="301" t="e">
        <f t="shared" ca="1" si="156"/>
        <v>#VALUE!</v>
      </c>
      <c r="DU133" s="301" t="e">
        <f t="shared" ca="1" si="156"/>
        <v>#VALUE!</v>
      </c>
      <c r="DV133" s="301" t="e">
        <f t="shared" ca="1" si="156"/>
        <v>#VALUE!</v>
      </c>
      <c r="DW133" s="301" t="e">
        <f t="shared" ca="1" si="156"/>
        <v>#VALUE!</v>
      </c>
      <c r="DX133" s="301" t="e">
        <f t="shared" ca="1" si="156"/>
        <v>#VALUE!</v>
      </c>
      <c r="DY133" s="301" t="e">
        <f t="shared" ca="1" si="156"/>
        <v>#VALUE!</v>
      </c>
      <c r="DZ133" s="301" t="e">
        <f t="shared" ca="1" si="156"/>
        <v>#VALUE!</v>
      </c>
      <c r="EA133" s="301" t="e">
        <f t="shared" ca="1" si="156"/>
        <v>#VALUE!</v>
      </c>
      <c r="EB133" s="301" t="e">
        <f t="shared" ca="1" si="156"/>
        <v>#VALUE!</v>
      </c>
      <c r="EC133" s="301" t="e">
        <f t="shared" ca="1" si="156"/>
        <v>#VALUE!</v>
      </c>
      <c r="ED133" s="301" t="e">
        <f t="shared" ca="1" si="156"/>
        <v>#VALUE!</v>
      </c>
      <c r="EE133" s="301" t="e">
        <f t="shared" ca="1" si="156"/>
        <v>#VALUE!</v>
      </c>
      <c r="EF133" s="301" t="e">
        <f t="shared" ca="1" si="156"/>
        <v>#VALUE!</v>
      </c>
      <c r="EG133" s="301" t="e">
        <f t="shared" ca="1" si="156"/>
        <v>#VALUE!</v>
      </c>
      <c r="EH133" s="301" t="e">
        <f t="shared" ca="1" si="156"/>
        <v>#VALUE!</v>
      </c>
      <c r="EI133" s="301" t="e">
        <f t="shared" ca="1" si="156"/>
        <v>#VALUE!</v>
      </c>
      <c r="EJ133" s="301" t="e">
        <f t="shared" ca="1" si="156"/>
        <v>#VALUE!</v>
      </c>
      <c r="EK133" s="301" t="e">
        <f t="shared" ca="1" si="156"/>
        <v>#VALUE!</v>
      </c>
      <c r="EL133" s="301" t="e">
        <f t="shared" ca="1" si="156"/>
        <v>#VALUE!</v>
      </c>
      <c r="EM133" s="301" t="e">
        <f t="shared" ca="1" si="156"/>
        <v>#VALUE!</v>
      </c>
      <c r="EN133" s="301" t="e">
        <f t="shared" ca="1" si="156"/>
        <v>#VALUE!</v>
      </c>
      <c r="EO133" s="301" t="e">
        <f t="shared" ca="1" si="156"/>
        <v>#VALUE!</v>
      </c>
      <c r="EP133" s="301" t="e">
        <f t="shared" ca="1" si="156"/>
        <v>#VALUE!</v>
      </c>
      <c r="EQ133" s="301" t="e">
        <f t="shared" ca="1" si="156"/>
        <v>#VALUE!</v>
      </c>
      <c r="ER133" s="301" t="e">
        <f t="shared" ca="1" si="156"/>
        <v>#VALUE!</v>
      </c>
      <c r="ES133" s="301" t="e">
        <f t="shared" ca="1" si="156"/>
        <v>#VALUE!</v>
      </c>
      <c r="ET133" s="301" t="e">
        <f t="shared" ca="1" si="156"/>
        <v>#VALUE!</v>
      </c>
      <c r="EU133" s="301" t="e">
        <f t="shared" ca="1" si="156"/>
        <v>#VALUE!</v>
      </c>
      <c r="EV133" s="301" t="e">
        <f t="shared" ca="1" si="156"/>
        <v>#VALUE!</v>
      </c>
      <c r="EW133" s="301" t="e">
        <f t="shared" ca="1" si="156"/>
        <v>#VALUE!</v>
      </c>
      <c r="EX133" s="301" t="e">
        <f t="shared" ca="1" si="156"/>
        <v>#VALUE!</v>
      </c>
      <c r="EY133" s="301" t="e">
        <f t="shared" ca="1" si="156"/>
        <v>#VALUE!</v>
      </c>
      <c r="EZ133" s="301" t="e">
        <f t="shared" ca="1" si="156"/>
        <v>#VALUE!</v>
      </c>
      <c r="FA133" s="301" t="e">
        <f t="shared" ca="1" si="156"/>
        <v>#VALUE!</v>
      </c>
      <c r="FB133" s="301" t="e">
        <f t="shared" ca="1" si="156"/>
        <v>#VALUE!</v>
      </c>
      <c r="FC133" s="301" t="e">
        <f t="shared" ca="1" si="156"/>
        <v>#VALUE!</v>
      </c>
      <c r="FD133" s="301" t="e">
        <f t="shared" ca="1" si="156"/>
        <v>#VALUE!</v>
      </c>
      <c r="FE133" s="301" t="e">
        <f t="shared" ca="1" si="156"/>
        <v>#VALUE!</v>
      </c>
      <c r="FF133" s="301" t="e">
        <f t="shared" ca="1" si="156"/>
        <v>#VALUE!</v>
      </c>
      <c r="FG133" s="301" t="e">
        <f t="shared" ca="1" si="156"/>
        <v>#VALUE!</v>
      </c>
      <c r="FH133" s="301" t="e">
        <f t="shared" ca="1" si="156"/>
        <v>#VALUE!</v>
      </c>
      <c r="FI133" s="301" t="e">
        <f t="shared" ca="1" si="156"/>
        <v>#VALUE!</v>
      </c>
      <c r="FJ133" s="301" t="e">
        <f t="shared" ca="1" si="156"/>
        <v>#VALUE!</v>
      </c>
      <c r="FK133" s="301" t="e">
        <f t="shared" ca="1" si="156"/>
        <v>#VALUE!</v>
      </c>
      <c r="FL133" s="301" t="e">
        <f t="shared" ca="1" si="156"/>
        <v>#VALUE!</v>
      </c>
      <c r="FM133" s="301" t="e">
        <f t="shared" ca="1" si="156"/>
        <v>#VALUE!</v>
      </c>
      <c r="FN133" s="301" t="e">
        <f t="shared" ca="1" si="156"/>
        <v>#VALUE!</v>
      </c>
      <c r="FO133" s="301" t="e">
        <f t="shared" ca="1" si="156"/>
        <v>#VALUE!</v>
      </c>
      <c r="FP133" s="301" t="e">
        <f t="shared" ca="1" si="156"/>
        <v>#VALUE!</v>
      </c>
      <c r="FQ133" s="301" t="e">
        <f t="shared" ca="1" si="156"/>
        <v>#VALUE!</v>
      </c>
      <c r="FR133" s="301" t="e">
        <f t="shared" ca="1" si="156"/>
        <v>#VALUE!</v>
      </c>
      <c r="FS133" s="301" t="e">
        <f t="shared" ca="1" si="156"/>
        <v>#VALUE!</v>
      </c>
      <c r="FT133" s="301" t="e">
        <f t="shared" ca="1" si="156"/>
        <v>#VALUE!</v>
      </c>
      <c r="FU133" s="301" t="e">
        <f t="shared" ca="1" si="156"/>
        <v>#VALUE!</v>
      </c>
      <c r="FV133" s="301" t="e">
        <f t="shared" ca="1" si="156"/>
        <v>#VALUE!</v>
      </c>
      <c r="FW133" s="301" t="e">
        <f t="shared" ca="1" si="156"/>
        <v>#VALUE!</v>
      </c>
      <c r="FX133" s="301" t="e">
        <f t="shared" ca="1" si="156"/>
        <v>#VALUE!</v>
      </c>
      <c r="FY133" s="301" t="e">
        <f t="shared" ca="1" si="156"/>
        <v>#VALUE!</v>
      </c>
      <c r="FZ133" s="301" t="e">
        <f t="shared" ca="1" si="156"/>
        <v>#VALUE!</v>
      </c>
      <c r="GA133" s="301" t="e">
        <f t="shared" ca="1" si="156"/>
        <v>#VALUE!</v>
      </c>
      <c r="GB133" s="301" t="e">
        <f t="shared" ca="1" si="156"/>
        <v>#VALUE!</v>
      </c>
      <c r="GC133" s="301" t="e">
        <f t="shared" ca="1" si="156"/>
        <v>#VALUE!</v>
      </c>
      <c r="GD133" s="301" t="e">
        <f t="shared" ca="1" si="156"/>
        <v>#VALUE!</v>
      </c>
      <c r="GE133" s="301" t="e">
        <f t="shared" ca="1" si="156"/>
        <v>#VALUE!</v>
      </c>
      <c r="GF133" s="301" t="e">
        <f t="shared" ca="1" si="156"/>
        <v>#VALUE!</v>
      </c>
      <c r="GG133" s="301" t="e">
        <f t="shared" ca="1" si="156"/>
        <v>#VALUE!</v>
      </c>
      <c r="GH133" s="301" t="e">
        <f t="shared" ca="1" si="156"/>
        <v>#VALUE!</v>
      </c>
      <c r="GI133" s="301" t="e">
        <f t="shared" ca="1" si="156"/>
        <v>#VALUE!</v>
      </c>
      <c r="GJ133" s="301" t="e">
        <f t="shared" ca="1" si="156"/>
        <v>#VALUE!</v>
      </c>
      <c r="GK133" s="301" t="e">
        <f t="shared" ca="1" si="156"/>
        <v>#VALUE!</v>
      </c>
      <c r="GL133" s="301" t="e">
        <f t="shared" ca="1" si="156"/>
        <v>#VALUE!</v>
      </c>
      <c r="GM133" s="301" t="e">
        <f t="shared" ca="1" si="156"/>
        <v>#VALUE!</v>
      </c>
      <c r="GN133" s="301" t="e">
        <f t="shared" ca="1" si="156"/>
        <v>#VALUE!</v>
      </c>
      <c r="GO133" s="301" t="e">
        <f t="shared" ca="1" si="156"/>
        <v>#VALUE!</v>
      </c>
      <c r="GP133" s="301" t="e">
        <f t="shared" ca="1" si="156"/>
        <v>#VALUE!</v>
      </c>
      <c r="GQ133" s="301" t="e">
        <f t="shared" ca="1" si="156"/>
        <v>#VALUE!</v>
      </c>
      <c r="GR133" s="301" t="e">
        <f t="shared" ca="1" si="156"/>
        <v>#VALUE!</v>
      </c>
      <c r="GS133" s="301" t="e">
        <f t="shared" ca="1" si="156"/>
        <v>#VALUE!</v>
      </c>
      <c r="GT133" s="301" t="e">
        <f t="shared" ca="1" si="156"/>
        <v>#VALUE!</v>
      </c>
      <c r="GU133" s="301" t="e">
        <f t="shared" ca="1" si="156"/>
        <v>#VALUE!</v>
      </c>
      <c r="GV133" s="301" t="e">
        <f t="shared" ca="1" si="156"/>
        <v>#VALUE!</v>
      </c>
      <c r="GW133" s="301" t="e">
        <f t="shared" ca="1" si="156"/>
        <v>#VALUE!</v>
      </c>
      <c r="GX133" s="301" t="e">
        <f t="shared" ca="1" si="156"/>
        <v>#VALUE!</v>
      </c>
      <c r="GY133" s="301" t="e">
        <f t="shared" ca="1" si="156"/>
        <v>#VALUE!</v>
      </c>
      <c r="GZ133" s="301" t="e">
        <f t="shared" ca="1" si="156"/>
        <v>#VALUE!</v>
      </c>
      <c r="HA133" s="301" t="e">
        <f t="shared" ca="1" si="156"/>
        <v>#VALUE!</v>
      </c>
      <c r="HB133" s="301" t="e">
        <f t="shared" ca="1" si="156"/>
        <v>#VALUE!</v>
      </c>
      <c r="HC133" s="301" t="e">
        <f t="shared" ca="1" si="156"/>
        <v>#VALUE!</v>
      </c>
      <c r="HD133" s="301" t="e">
        <f t="shared" ca="1" si="156"/>
        <v>#VALUE!</v>
      </c>
      <c r="HE133" s="301" t="e">
        <f t="shared" ca="1" si="156"/>
        <v>#VALUE!</v>
      </c>
      <c r="HF133" s="301" t="e">
        <f t="shared" ca="1" si="156"/>
        <v>#VALUE!</v>
      </c>
      <c r="HG133" s="301" t="e">
        <f t="shared" ca="1" si="156"/>
        <v>#VALUE!</v>
      </c>
      <c r="HH133" s="301" t="e">
        <f t="shared" ca="1" si="156"/>
        <v>#VALUE!</v>
      </c>
      <c r="HI133" s="301" t="e">
        <f t="shared" ca="1" si="156"/>
        <v>#VALUE!</v>
      </c>
      <c r="HJ133" s="301" t="e">
        <f t="shared" ca="1" si="156"/>
        <v>#VALUE!</v>
      </c>
      <c r="HK133" s="301" t="e">
        <f t="shared" ca="1" si="156"/>
        <v>#VALUE!</v>
      </c>
      <c r="HL133" s="301" t="e">
        <f t="shared" ca="1" si="156"/>
        <v>#VALUE!</v>
      </c>
      <c r="HM133" s="301" t="e">
        <f t="shared" ca="1" si="156"/>
        <v>#VALUE!</v>
      </c>
      <c r="HN133" s="301" t="e">
        <f t="shared" ca="1" si="156"/>
        <v>#VALUE!</v>
      </c>
      <c r="HO133" s="301" t="e">
        <f t="shared" ca="1" si="156"/>
        <v>#VALUE!</v>
      </c>
      <c r="HP133" s="301" t="e">
        <f t="shared" ca="1" si="156"/>
        <v>#VALUE!</v>
      </c>
      <c r="HQ133" s="301" t="e">
        <f t="shared" ca="1" si="156"/>
        <v>#VALUE!</v>
      </c>
      <c r="HR133" s="301" t="e">
        <f t="shared" ca="1" si="156"/>
        <v>#VALUE!</v>
      </c>
      <c r="HS133" s="301" t="e">
        <f t="shared" ca="1" si="156"/>
        <v>#VALUE!</v>
      </c>
      <c r="HT133" s="301" t="e">
        <f t="shared" ca="1" si="156"/>
        <v>#VALUE!</v>
      </c>
      <c r="HU133" s="301" t="e">
        <f t="shared" ca="1" si="156"/>
        <v>#VALUE!</v>
      </c>
      <c r="HV133" s="301" t="e">
        <f t="shared" ca="1" si="156"/>
        <v>#VALUE!</v>
      </c>
      <c r="HW133" s="301" t="e">
        <f t="shared" ca="1" si="156"/>
        <v>#VALUE!</v>
      </c>
      <c r="HX133" s="301" t="e">
        <f t="shared" ca="1" si="156"/>
        <v>#VALUE!</v>
      </c>
      <c r="HY133" s="301" t="e">
        <f t="shared" ca="1" si="156"/>
        <v>#VALUE!</v>
      </c>
      <c r="HZ133" s="301" t="e">
        <f t="shared" ca="1" si="156"/>
        <v>#VALUE!</v>
      </c>
      <c r="IA133" s="301" t="e">
        <f t="shared" ca="1" si="156"/>
        <v>#VALUE!</v>
      </c>
      <c r="IB133" s="301" t="e">
        <f t="shared" ca="1" si="156"/>
        <v>#VALUE!</v>
      </c>
      <c r="IC133" s="301" t="e">
        <f t="shared" ca="1" si="156"/>
        <v>#VALUE!</v>
      </c>
      <c r="ID133" s="301" t="e">
        <f t="shared" ca="1" si="156"/>
        <v>#VALUE!</v>
      </c>
      <c r="IE133" s="301" t="e">
        <f t="shared" ca="1" si="156"/>
        <v>#VALUE!</v>
      </c>
      <c r="IF133" s="301" t="e">
        <f t="shared" ca="1" si="156"/>
        <v>#VALUE!</v>
      </c>
      <c r="IG133" s="301" t="e">
        <f t="shared" ca="1" si="156"/>
        <v>#VALUE!</v>
      </c>
      <c r="IH133" s="301" t="e">
        <f t="shared" ca="1" si="156"/>
        <v>#VALUE!</v>
      </c>
      <c r="II133" s="301" t="e">
        <f t="shared" ca="1" si="156"/>
        <v>#VALUE!</v>
      </c>
      <c r="IJ133" s="301" t="e">
        <f t="shared" ca="1" si="156"/>
        <v>#VALUE!</v>
      </c>
      <c r="IK133" s="301" t="e">
        <f t="shared" ca="1" si="156"/>
        <v>#VALUE!</v>
      </c>
      <c r="IL133" s="301" t="e">
        <f t="shared" ca="1" si="156"/>
        <v>#VALUE!</v>
      </c>
      <c r="IM133" s="301" t="e">
        <f t="shared" ca="1" si="156"/>
        <v>#VALUE!</v>
      </c>
      <c r="IN133" s="301" t="e">
        <f t="shared" ca="1" si="156"/>
        <v>#VALUE!</v>
      </c>
      <c r="IO133" s="301" t="e">
        <f t="shared" ca="1" si="156"/>
        <v>#VALUE!</v>
      </c>
      <c r="IP133" s="301" t="e">
        <f t="shared" ca="1" si="156"/>
        <v>#VALUE!</v>
      </c>
      <c r="IQ133" s="301" t="e">
        <f t="shared" ca="1" si="156"/>
        <v>#VALUE!</v>
      </c>
      <c r="IR133" s="301" t="e">
        <f t="shared" ca="1" si="156"/>
        <v>#VALUE!</v>
      </c>
      <c r="IS133" s="301" t="e">
        <f t="shared" ca="1" si="156"/>
        <v>#VALUE!</v>
      </c>
      <c r="IT133" s="301" t="e">
        <f t="shared" ca="1" si="156"/>
        <v>#VALUE!</v>
      </c>
      <c r="IU133" s="301" t="e">
        <f t="shared" ca="1" si="156"/>
        <v>#VALUE!</v>
      </c>
      <c r="IV133" s="301" t="e">
        <f t="shared" ca="1" si="156"/>
        <v>#VALUE!</v>
      </c>
      <c r="IW133" s="301" t="e">
        <f t="shared" ca="1" si="156"/>
        <v>#VALUE!</v>
      </c>
      <c r="IX133" s="301" t="e">
        <f t="shared" ca="1" si="156"/>
        <v>#VALUE!</v>
      </c>
      <c r="IY133" s="301" t="e">
        <f t="shared" ca="1" si="156"/>
        <v>#VALUE!</v>
      </c>
      <c r="IZ133" s="301" t="e">
        <f t="shared" ca="1" si="156"/>
        <v>#VALUE!</v>
      </c>
      <c r="JA133" s="301" t="e">
        <f t="shared" ca="1" si="156"/>
        <v>#VALUE!</v>
      </c>
      <c r="JB133" s="301" t="e">
        <f t="shared" ca="1" si="156"/>
        <v>#VALUE!</v>
      </c>
      <c r="JC133" s="301" t="e">
        <f t="shared" ca="1" si="156"/>
        <v>#VALUE!</v>
      </c>
      <c r="JD133" s="301" t="e">
        <f t="shared" ca="1" si="156"/>
        <v>#VALUE!</v>
      </c>
      <c r="JE133" s="301" t="e">
        <f t="shared" ca="1" si="156"/>
        <v>#VALUE!</v>
      </c>
      <c r="JF133" s="301" t="e">
        <f t="shared" ca="1" si="156"/>
        <v>#VALUE!</v>
      </c>
      <c r="JG133" s="301" t="e">
        <f t="shared" ca="1" si="156"/>
        <v>#VALUE!</v>
      </c>
      <c r="JH133" s="301" t="e">
        <f t="shared" ca="1" si="156"/>
        <v>#VALUE!</v>
      </c>
      <c r="JI133" s="301" t="e">
        <f t="shared" ca="1" si="156"/>
        <v>#VALUE!</v>
      </c>
      <c r="JJ133" s="301" t="e">
        <f t="shared" ca="1" si="156"/>
        <v>#VALUE!</v>
      </c>
      <c r="JK133" s="301" t="e">
        <f t="shared" ca="1" si="156"/>
        <v>#VALUE!</v>
      </c>
      <c r="JL133" s="301" t="e">
        <f t="shared" ca="1" si="156"/>
        <v>#VALUE!</v>
      </c>
      <c r="JM133" s="301" t="e">
        <f t="shared" ca="1" si="156"/>
        <v>#VALUE!</v>
      </c>
      <c r="JN133" s="301" t="e">
        <f t="shared" ca="1" si="156"/>
        <v>#VALUE!</v>
      </c>
      <c r="JO133" s="301" t="e">
        <f t="shared" ca="1" si="156"/>
        <v>#VALUE!</v>
      </c>
      <c r="JP133" s="301" t="e">
        <f t="shared" ca="1" si="156"/>
        <v>#VALUE!</v>
      </c>
      <c r="JQ133" s="301" t="e">
        <f t="shared" ca="1" si="156"/>
        <v>#VALUE!</v>
      </c>
      <c r="JR133" s="301" t="e">
        <f t="shared" ca="1" si="156"/>
        <v>#VALUE!</v>
      </c>
      <c r="JS133" s="301" t="e">
        <f t="shared" ca="1" si="156"/>
        <v>#VALUE!</v>
      </c>
      <c r="JT133" s="301" t="e">
        <f t="shared" ca="1" si="156"/>
        <v>#VALUE!</v>
      </c>
      <c r="JU133" s="301" t="e">
        <f t="shared" ca="1" si="156"/>
        <v>#VALUE!</v>
      </c>
      <c r="JV133" s="301" t="e">
        <f t="shared" ca="1" si="156"/>
        <v>#VALUE!</v>
      </c>
      <c r="JW133" s="301" t="e">
        <f t="shared" ca="1" si="156"/>
        <v>#VALUE!</v>
      </c>
      <c r="JX133" s="301" t="e">
        <f t="shared" ca="1" si="156"/>
        <v>#VALUE!</v>
      </c>
      <c r="JY133" s="301" t="e">
        <f t="shared" ca="1" si="156"/>
        <v>#VALUE!</v>
      </c>
      <c r="JZ133" s="301" t="e">
        <f t="shared" ca="1" si="156"/>
        <v>#VALUE!</v>
      </c>
      <c r="KA133" s="301" t="e">
        <f t="shared" ca="1" si="156"/>
        <v>#VALUE!</v>
      </c>
      <c r="KB133" s="301" t="e">
        <f t="shared" ca="1" si="156"/>
        <v>#VALUE!</v>
      </c>
      <c r="KC133" s="301" t="e">
        <f t="shared" ca="1" si="156"/>
        <v>#VALUE!</v>
      </c>
      <c r="KD133" s="301" t="e">
        <f t="shared" ca="1" si="156"/>
        <v>#VALUE!</v>
      </c>
      <c r="KE133" s="301" t="e">
        <f t="shared" ca="1" si="156"/>
        <v>#VALUE!</v>
      </c>
      <c r="KF133" s="301" t="e">
        <f t="shared" ca="1" si="156"/>
        <v>#VALUE!</v>
      </c>
      <c r="KG133" s="301" t="e">
        <f t="shared" ca="1" si="156"/>
        <v>#VALUE!</v>
      </c>
      <c r="KH133" s="301" t="e">
        <f t="shared" ca="1" si="156"/>
        <v>#VALUE!</v>
      </c>
      <c r="KI133" s="301" t="e">
        <f t="shared" ca="1" si="156"/>
        <v>#VALUE!</v>
      </c>
      <c r="KJ133" s="301" t="e">
        <f t="shared" ca="1" si="156"/>
        <v>#VALUE!</v>
      </c>
      <c r="KK133" s="301" t="e">
        <f t="shared" ca="1" si="156"/>
        <v>#VALUE!</v>
      </c>
      <c r="KL133" s="301" t="e">
        <f t="shared" ca="1" si="156"/>
        <v>#VALUE!</v>
      </c>
      <c r="KM133" s="301" t="e">
        <f t="shared" ca="1" si="156"/>
        <v>#VALUE!</v>
      </c>
      <c r="KN133" s="301" t="e">
        <f t="shared" ca="1" si="156"/>
        <v>#VALUE!</v>
      </c>
      <c r="KO133" s="301" t="e">
        <f t="shared" ca="1" si="156"/>
        <v>#VALUE!</v>
      </c>
      <c r="KP133" s="301" t="e">
        <f t="shared" ca="1" si="156"/>
        <v>#VALUE!</v>
      </c>
      <c r="KQ133" s="301" t="e">
        <f t="shared" ca="1" si="156"/>
        <v>#VALUE!</v>
      </c>
      <c r="KR133" s="301" t="e">
        <f t="shared" ca="1" si="156"/>
        <v>#VALUE!</v>
      </c>
      <c r="KS133" s="301" t="e">
        <f t="shared" ca="1" si="156"/>
        <v>#VALUE!</v>
      </c>
      <c r="KT133" s="301" t="e">
        <f t="shared" ca="1" si="156"/>
        <v>#VALUE!</v>
      </c>
      <c r="KU133" s="301" t="e">
        <f t="shared" ca="1" si="156"/>
        <v>#VALUE!</v>
      </c>
      <c r="KV133" s="301" t="e">
        <f t="shared" ca="1" si="156"/>
        <v>#VALUE!</v>
      </c>
      <c r="KW133" s="301" t="e">
        <f t="shared" ca="1" si="156"/>
        <v>#VALUE!</v>
      </c>
      <c r="KX133" s="301" t="e">
        <f t="shared" ca="1" si="156"/>
        <v>#VALUE!</v>
      </c>
      <c r="KY133" s="301" t="e">
        <f t="shared" ca="1" si="156"/>
        <v>#VALUE!</v>
      </c>
      <c r="KZ133" s="301" t="e">
        <f t="shared" ca="1" si="156"/>
        <v>#VALUE!</v>
      </c>
      <c r="LA133" s="301" t="e">
        <f t="shared" ca="1" si="156"/>
        <v>#VALUE!</v>
      </c>
      <c r="LB133" s="301" t="e">
        <f t="shared" ca="1" si="156"/>
        <v>#VALUE!</v>
      </c>
      <c r="LC133" s="301" t="e">
        <f t="shared" ca="1" si="156"/>
        <v>#VALUE!</v>
      </c>
      <c r="LD133" s="301" t="e">
        <f t="shared" ca="1" si="156"/>
        <v>#VALUE!</v>
      </c>
      <c r="LE133" s="301" t="e">
        <f t="shared" ca="1" si="156"/>
        <v>#VALUE!</v>
      </c>
      <c r="LF133" s="301" t="e">
        <f t="shared" ca="1" si="156"/>
        <v>#VALUE!</v>
      </c>
      <c r="LG133" s="301" t="e">
        <f t="shared" ref="LG133:VA133" ca="1" si="157">IF(LG$106="Turn-based",
IF($A133&lt;LG$109,0,IF(MOD($A133,LG$109)&lt;LG$110,1,0)),
1)*MIN(ROUNDUP(MAX(0,RAND()-(1-LG$107)),0),1)*(IF(LG$108&lt;0,1+LG$108,LG$108))</f>
        <v>#VALUE!</v>
      </c>
      <c r="LH133" s="301" t="e">
        <f t="shared" ca="1" si="157"/>
        <v>#VALUE!</v>
      </c>
      <c r="LI133" s="301" t="e">
        <f t="shared" ca="1" si="157"/>
        <v>#VALUE!</v>
      </c>
      <c r="LJ133" s="301" t="e">
        <f t="shared" ca="1" si="157"/>
        <v>#VALUE!</v>
      </c>
      <c r="LK133" s="301" t="e">
        <f t="shared" ca="1" si="157"/>
        <v>#VALUE!</v>
      </c>
      <c r="LL133" s="301" t="e">
        <f t="shared" ca="1" si="157"/>
        <v>#VALUE!</v>
      </c>
      <c r="LM133" s="301" t="e">
        <f t="shared" ca="1" si="157"/>
        <v>#VALUE!</v>
      </c>
      <c r="LN133" s="301" t="e">
        <f t="shared" ca="1" si="157"/>
        <v>#VALUE!</v>
      </c>
      <c r="LO133" s="301" t="e">
        <f t="shared" ca="1" si="157"/>
        <v>#VALUE!</v>
      </c>
      <c r="LP133" s="301" t="e">
        <f t="shared" ca="1" si="157"/>
        <v>#VALUE!</v>
      </c>
      <c r="LQ133" s="301" t="e">
        <f t="shared" ca="1" si="157"/>
        <v>#VALUE!</v>
      </c>
      <c r="LR133" s="301" t="e">
        <f t="shared" ca="1" si="157"/>
        <v>#VALUE!</v>
      </c>
      <c r="LS133" s="301" t="e">
        <f t="shared" ca="1" si="157"/>
        <v>#VALUE!</v>
      </c>
      <c r="LT133" s="301" t="e">
        <f t="shared" ca="1" si="157"/>
        <v>#VALUE!</v>
      </c>
      <c r="LU133" s="301" t="e">
        <f t="shared" ca="1" si="157"/>
        <v>#VALUE!</v>
      </c>
      <c r="LV133" s="301" t="e">
        <f t="shared" ca="1" si="157"/>
        <v>#VALUE!</v>
      </c>
      <c r="LW133" s="301" t="e">
        <f t="shared" ca="1" si="157"/>
        <v>#VALUE!</v>
      </c>
      <c r="LX133" s="301" t="e">
        <f t="shared" ca="1" si="157"/>
        <v>#VALUE!</v>
      </c>
      <c r="LY133" s="301" t="e">
        <f t="shared" ca="1" si="157"/>
        <v>#VALUE!</v>
      </c>
      <c r="LZ133" s="301" t="e">
        <f t="shared" ca="1" si="157"/>
        <v>#VALUE!</v>
      </c>
      <c r="MA133" s="301" t="e">
        <f t="shared" ca="1" si="157"/>
        <v>#VALUE!</v>
      </c>
      <c r="MB133" s="301" t="e">
        <f t="shared" ca="1" si="157"/>
        <v>#VALUE!</v>
      </c>
      <c r="MC133" s="301" t="e">
        <f t="shared" ca="1" si="157"/>
        <v>#VALUE!</v>
      </c>
      <c r="MD133" s="301" t="e">
        <f t="shared" ca="1" si="157"/>
        <v>#VALUE!</v>
      </c>
      <c r="ME133" s="301" t="e">
        <f t="shared" ca="1" si="157"/>
        <v>#VALUE!</v>
      </c>
      <c r="MF133" s="301" t="e">
        <f t="shared" ca="1" si="157"/>
        <v>#VALUE!</v>
      </c>
      <c r="MG133" s="301" t="e">
        <f t="shared" ca="1" si="157"/>
        <v>#VALUE!</v>
      </c>
      <c r="MH133" s="301" t="e">
        <f t="shared" ca="1" si="157"/>
        <v>#VALUE!</v>
      </c>
      <c r="MI133" s="301" t="e">
        <f t="shared" ca="1" si="157"/>
        <v>#VALUE!</v>
      </c>
      <c r="MJ133" s="301" t="e">
        <f t="shared" ca="1" si="157"/>
        <v>#VALUE!</v>
      </c>
      <c r="MK133" s="301" t="e">
        <f t="shared" ca="1" si="157"/>
        <v>#VALUE!</v>
      </c>
      <c r="ML133" s="301" t="e">
        <f t="shared" ca="1" si="157"/>
        <v>#VALUE!</v>
      </c>
      <c r="MM133" s="301" t="e">
        <f t="shared" ca="1" si="157"/>
        <v>#VALUE!</v>
      </c>
      <c r="MN133" s="301" t="e">
        <f t="shared" ca="1" si="157"/>
        <v>#VALUE!</v>
      </c>
      <c r="MO133" s="301" t="e">
        <f t="shared" ca="1" si="157"/>
        <v>#VALUE!</v>
      </c>
      <c r="MP133" s="301" t="e">
        <f t="shared" ca="1" si="157"/>
        <v>#VALUE!</v>
      </c>
      <c r="MQ133" s="301" t="e">
        <f t="shared" ca="1" si="157"/>
        <v>#VALUE!</v>
      </c>
      <c r="MR133" s="301" t="e">
        <f t="shared" ca="1" si="157"/>
        <v>#VALUE!</v>
      </c>
      <c r="MS133" s="301" t="e">
        <f t="shared" ca="1" si="157"/>
        <v>#VALUE!</v>
      </c>
      <c r="MT133" s="301" t="e">
        <f t="shared" ca="1" si="157"/>
        <v>#VALUE!</v>
      </c>
      <c r="MU133" s="301" t="e">
        <f t="shared" ca="1" si="157"/>
        <v>#VALUE!</v>
      </c>
      <c r="MV133" s="301" t="e">
        <f t="shared" ca="1" si="157"/>
        <v>#VALUE!</v>
      </c>
      <c r="MW133" s="301" t="e">
        <f t="shared" ca="1" si="157"/>
        <v>#VALUE!</v>
      </c>
      <c r="MX133" s="301" t="e">
        <f t="shared" ca="1" si="157"/>
        <v>#VALUE!</v>
      </c>
      <c r="MY133" s="301" t="e">
        <f t="shared" ca="1" si="157"/>
        <v>#VALUE!</v>
      </c>
      <c r="MZ133" s="301" t="e">
        <f t="shared" ca="1" si="157"/>
        <v>#VALUE!</v>
      </c>
      <c r="NA133" s="301" t="e">
        <f t="shared" ca="1" si="157"/>
        <v>#VALUE!</v>
      </c>
      <c r="NB133" s="301" t="e">
        <f t="shared" ca="1" si="157"/>
        <v>#VALUE!</v>
      </c>
      <c r="NC133" s="301" t="e">
        <f t="shared" ca="1" si="157"/>
        <v>#VALUE!</v>
      </c>
      <c r="ND133" s="301" t="e">
        <f t="shared" ca="1" si="157"/>
        <v>#VALUE!</v>
      </c>
      <c r="NE133" s="301" t="e">
        <f t="shared" ca="1" si="157"/>
        <v>#VALUE!</v>
      </c>
      <c r="NF133" s="301" t="e">
        <f t="shared" ca="1" si="157"/>
        <v>#VALUE!</v>
      </c>
      <c r="NG133" s="301" t="e">
        <f t="shared" ca="1" si="157"/>
        <v>#VALUE!</v>
      </c>
      <c r="NH133" s="301" t="e">
        <f t="shared" ca="1" si="157"/>
        <v>#VALUE!</v>
      </c>
      <c r="NI133" s="301" t="e">
        <f t="shared" ca="1" si="157"/>
        <v>#VALUE!</v>
      </c>
      <c r="NJ133" s="301" t="e">
        <f t="shared" ca="1" si="157"/>
        <v>#VALUE!</v>
      </c>
      <c r="NK133" s="301" t="e">
        <f t="shared" ca="1" si="157"/>
        <v>#VALUE!</v>
      </c>
      <c r="NL133" s="301" t="e">
        <f t="shared" ca="1" si="157"/>
        <v>#VALUE!</v>
      </c>
      <c r="NM133" s="301" t="e">
        <f t="shared" ca="1" si="157"/>
        <v>#VALUE!</v>
      </c>
      <c r="NN133" s="301" t="e">
        <f t="shared" ca="1" si="157"/>
        <v>#VALUE!</v>
      </c>
      <c r="NO133" s="301" t="e">
        <f t="shared" ca="1" si="157"/>
        <v>#VALUE!</v>
      </c>
      <c r="NP133" s="301" t="e">
        <f t="shared" ca="1" si="157"/>
        <v>#VALUE!</v>
      </c>
      <c r="NQ133" s="301" t="e">
        <f t="shared" ca="1" si="157"/>
        <v>#VALUE!</v>
      </c>
      <c r="NR133" s="301" t="e">
        <f t="shared" ca="1" si="157"/>
        <v>#VALUE!</v>
      </c>
      <c r="NS133" s="301" t="e">
        <f t="shared" ca="1" si="157"/>
        <v>#VALUE!</v>
      </c>
      <c r="NT133" s="301" t="e">
        <f t="shared" ca="1" si="157"/>
        <v>#VALUE!</v>
      </c>
      <c r="NU133" s="301" t="e">
        <f t="shared" ca="1" si="157"/>
        <v>#VALUE!</v>
      </c>
      <c r="NV133" s="301" t="e">
        <f t="shared" ca="1" si="157"/>
        <v>#VALUE!</v>
      </c>
      <c r="NW133" s="301" t="e">
        <f t="shared" ca="1" si="157"/>
        <v>#VALUE!</v>
      </c>
      <c r="NX133" s="301" t="e">
        <f t="shared" ca="1" si="157"/>
        <v>#VALUE!</v>
      </c>
      <c r="NY133" s="301" t="e">
        <f t="shared" ca="1" si="157"/>
        <v>#VALUE!</v>
      </c>
      <c r="NZ133" s="301" t="e">
        <f t="shared" ca="1" si="157"/>
        <v>#VALUE!</v>
      </c>
      <c r="OA133" s="301" t="e">
        <f t="shared" ca="1" si="157"/>
        <v>#VALUE!</v>
      </c>
      <c r="OB133" s="301" t="e">
        <f t="shared" ca="1" si="157"/>
        <v>#VALUE!</v>
      </c>
      <c r="OC133" s="301" t="e">
        <f t="shared" ca="1" si="157"/>
        <v>#VALUE!</v>
      </c>
      <c r="OD133" s="301" t="e">
        <f t="shared" ca="1" si="157"/>
        <v>#VALUE!</v>
      </c>
      <c r="OE133" s="301" t="e">
        <f t="shared" ca="1" si="157"/>
        <v>#VALUE!</v>
      </c>
      <c r="OF133" s="301" t="e">
        <f t="shared" ca="1" si="157"/>
        <v>#VALUE!</v>
      </c>
      <c r="OG133" s="301" t="e">
        <f t="shared" ca="1" si="157"/>
        <v>#VALUE!</v>
      </c>
      <c r="OH133" s="301" t="e">
        <f t="shared" ca="1" si="157"/>
        <v>#VALUE!</v>
      </c>
      <c r="OI133" s="301" t="e">
        <f t="shared" ca="1" si="157"/>
        <v>#VALUE!</v>
      </c>
      <c r="OJ133" s="301" t="e">
        <f t="shared" ca="1" si="157"/>
        <v>#VALUE!</v>
      </c>
      <c r="OK133" s="301" t="e">
        <f t="shared" ca="1" si="157"/>
        <v>#VALUE!</v>
      </c>
      <c r="OL133" s="301" t="e">
        <f t="shared" ca="1" si="157"/>
        <v>#VALUE!</v>
      </c>
      <c r="OM133" s="301" t="e">
        <f t="shared" ca="1" si="157"/>
        <v>#VALUE!</v>
      </c>
      <c r="ON133" s="301" t="e">
        <f t="shared" ca="1" si="157"/>
        <v>#VALUE!</v>
      </c>
      <c r="OO133" s="301" t="e">
        <f t="shared" ca="1" si="157"/>
        <v>#VALUE!</v>
      </c>
      <c r="OP133" s="301" t="e">
        <f t="shared" ca="1" si="157"/>
        <v>#VALUE!</v>
      </c>
      <c r="OQ133" s="301" t="e">
        <f t="shared" ca="1" si="157"/>
        <v>#VALUE!</v>
      </c>
      <c r="OR133" s="301" t="e">
        <f t="shared" ca="1" si="157"/>
        <v>#VALUE!</v>
      </c>
      <c r="OS133" s="301" t="e">
        <f t="shared" ca="1" si="157"/>
        <v>#VALUE!</v>
      </c>
      <c r="OT133" s="301" t="e">
        <f t="shared" ca="1" si="157"/>
        <v>#VALUE!</v>
      </c>
      <c r="OU133" s="301" t="e">
        <f t="shared" ca="1" si="157"/>
        <v>#VALUE!</v>
      </c>
      <c r="OV133" s="301" t="e">
        <f t="shared" ca="1" si="157"/>
        <v>#VALUE!</v>
      </c>
      <c r="OW133" s="301" t="e">
        <f t="shared" ca="1" si="157"/>
        <v>#VALUE!</v>
      </c>
      <c r="OX133" s="301" t="e">
        <f t="shared" ca="1" si="157"/>
        <v>#VALUE!</v>
      </c>
      <c r="OY133" s="301" t="e">
        <f t="shared" ca="1" si="157"/>
        <v>#VALUE!</v>
      </c>
      <c r="OZ133" s="301" t="e">
        <f t="shared" ca="1" si="157"/>
        <v>#VALUE!</v>
      </c>
      <c r="PA133" s="301" t="e">
        <f t="shared" ca="1" si="157"/>
        <v>#VALUE!</v>
      </c>
      <c r="PB133" s="301" t="e">
        <f t="shared" ca="1" si="157"/>
        <v>#VALUE!</v>
      </c>
      <c r="PC133" s="301" t="e">
        <f t="shared" ca="1" si="157"/>
        <v>#VALUE!</v>
      </c>
      <c r="PD133" s="301" t="e">
        <f t="shared" ca="1" si="157"/>
        <v>#VALUE!</v>
      </c>
      <c r="PE133" s="301" t="e">
        <f t="shared" ca="1" si="157"/>
        <v>#VALUE!</v>
      </c>
      <c r="PF133" s="301" t="e">
        <f t="shared" ca="1" si="157"/>
        <v>#VALUE!</v>
      </c>
      <c r="PG133" s="301" t="e">
        <f t="shared" ca="1" si="157"/>
        <v>#VALUE!</v>
      </c>
      <c r="PH133" s="301" t="e">
        <f t="shared" ca="1" si="157"/>
        <v>#VALUE!</v>
      </c>
      <c r="PI133" s="301" t="e">
        <f t="shared" ca="1" si="157"/>
        <v>#VALUE!</v>
      </c>
      <c r="PJ133" s="301" t="e">
        <f t="shared" ca="1" si="157"/>
        <v>#VALUE!</v>
      </c>
      <c r="PK133" s="301" t="e">
        <f t="shared" ca="1" si="157"/>
        <v>#VALUE!</v>
      </c>
      <c r="PL133" s="301" t="e">
        <f t="shared" ca="1" si="157"/>
        <v>#VALUE!</v>
      </c>
      <c r="PM133" s="301" t="e">
        <f t="shared" ca="1" si="157"/>
        <v>#VALUE!</v>
      </c>
      <c r="PN133" s="301" t="e">
        <f t="shared" ca="1" si="157"/>
        <v>#VALUE!</v>
      </c>
      <c r="PO133" s="301" t="e">
        <f t="shared" ca="1" si="157"/>
        <v>#VALUE!</v>
      </c>
      <c r="PP133" s="301" t="e">
        <f t="shared" ca="1" si="157"/>
        <v>#VALUE!</v>
      </c>
      <c r="PQ133" s="301" t="e">
        <f t="shared" ca="1" si="157"/>
        <v>#VALUE!</v>
      </c>
      <c r="PR133" s="301" t="e">
        <f t="shared" ca="1" si="157"/>
        <v>#VALUE!</v>
      </c>
      <c r="PS133" s="301" t="e">
        <f t="shared" ca="1" si="157"/>
        <v>#VALUE!</v>
      </c>
      <c r="PT133" s="301" t="e">
        <f t="shared" ca="1" si="157"/>
        <v>#VALUE!</v>
      </c>
      <c r="PU133" s="301" t="e">
        <f t="shared" ca="1" si="157"/>
        <v>#VALUE!</v>
      </c>
      <c r="PV133" s="301" t="e">
        <f t="shared" ca="1" si="157"/>
        <v>#VALUE!</v>
      </c>
      <c r="PW133" s="301" t="e">
        <f t="shared" ca="1" si="157"/>
        <v>#VALUE!</v>
      </c>
      <c r="PX133" s="301" t="e">
        <f t="shared" ca="1" si="157"/>
        <v>#VALUE!</v>
      </c>
      <c r="PY133" s="301" t="e">
        <f t="shared" ca="1" si="157"/>
        <v>#VALUE!</v>
      </c>
      <c r="PZ133" s="301" t="e">
        <f t="shared" ca="1" si="157"/>
        <v>#VALUE!</v>
      </c>
      <c r="QA133" s="301" t="e">
        <f t="shared" ca="1" si="157"/>
        <v>#VALUE!</v>
      </c>
      <c r="QB133" s="301" t="e">
        <f t="shared" ca="1" si="157"/>
        <v>#VALUE!</v>
      </c>
      <c r="QC133" s="301" t="e">
        <f t="shared" ca="1" si="157"/>
        <v>#VALUE!</v>
      </c>
      <c r="QD133" s="301" t="e">
        <f t="shared" ca="1" si="157"/>
        <v>#VALUE!</v>
      </c>
      <c r="QE133" s="301" t="e">
        <f t="shared" ca="1" si="157"/>
        <v>#VALUE!</v>
      </c>
      <c r="QF133" s="301" t="e">
        <f t="shared" ca="1" si="157"/>
        <v>#VALUE!</v>
      </c>
      <c r="QG133" s="301" t="e">
        <f t="shared" ca="1" si="157"/>
        <v>#VALUE!</v>
      </c>
      <c r="QH133" s="301" t="e">
        <f t="shared" ca="1" si="157"/>
        <v>#VALUE!</v>
      </c>
      <c r="QI133" s="301" t="e">
        <f t="shared" ca="1" si="157"/>
        <v>#VALUE!</v>
      </c>
      <c r="QJ133" s="301" t="e">
        <f t="shared" ca="1" si="157"/>
        <v>#VALUE!</v>
      </c>
      <c r="QK133" s="301" t="e">
        <f t="shared" ca="1" si="157"/>
        <v>#VALUE!</v>
      </c>
      <c r="QL133" s="301" t="e">
        <f t="shared" ca="1" si="157"/>
        <v>#VALUE!</v>
      </c>
      <c r="QM133" s="301" t="e">
        <f t="shared" ca="1" si="157"/>
        <v>#VALUE!</v>
      </c>
      <c r="QN133" s="301" t="e">
        <f t="shared" ca="1" si="157"/>
        <v>#VALUE!</v>
      </c>
      <c r="QO133" s="301" t="e">
        <f t="shared" ca="1" si="157"/>
        <v>#VALUE!</v>
      </c>
      <c r="QP133" s="301" t="e">
        <f t="shared" ca="1" si="157"/>
        <v>#VALUE!</v>
      </c>
      <c r="QQ133" s="301" t="e">
        <f t="shared" ca="1" si="157"/>
        <v>#VALUE!</v>
      </c>
      <c r="QR133" s="301" t="e">
        <f t="shared" ca="1" si="157"/>
        <v>#VALUE!</v>
      </c>
      <c r="QS133" s="301" t="e">
        <f t="shared" ca="1" si="157"/>
        <v>#VALUE!</v>
      </c>
      <c r="QT133" s="301" t="e">
        <f t="shared" ca="1" si="157"/>
        <v>#VALUE!</v>
      </c>
      <c r="QU133" s="301" t="e">
        <f t="shared" ca="1" si="157"/>
        <v>#VALUE!</v>
      </c>
      <c r="QV133" s="301" t="e">
        <f t="shared" ca="1" si="157"/>
        <v>#VALUE!</v>
      </c>
      <c r="QW133" s="301" t="e">
        <f t="shared" ca="1" si="157"/>
        <v>#VALUE!</v>
      </c>
      <c r="QX133" s="301" t="e">
        <f t="shared" ca="1" si="157"/>
        <v>#VALUE!</v>
      </c>
      <c r="QY133" s="301" t="e">
        <f t="shared" ca="1" si="157"/>
        <v>#VALUE!</v>
      </c>
      <c r="QZ133" s="301" t="e">
        <f t="shared" ca="1" si="157"/>
        <v>#VALUE!</v>
      </c>
      <c r="RA133" s="301" t="e">
        <f t="shared" ca="1" si="157"/>
        <v>#VALUE!</v>
      </c>
      <c r="RB133" s="301" t="e">
        <f t="shared" ca="1" si="157"/>
        <v>#VALUE!</v>
      </c>
      <c r="RC133" s="301" t="e">
        <f t="shared" ca="1" si="157"/>
        <v>#VALUE!</v>
      </c>
      <c r="RD133" s="301" t="e">
        <f t="shared" ca="1" si="157"/>
        <v>#VALUE!</v>
      </c>
      <c r="RE133" s="301" t="e">
        <f t="shared" ca="1" si="157"/>
        <v>#VALUE!</v>
      </c>
      <c r="RF133" s="301" t="e">
        <f t="shared" ca="1" si="157"/>
        <v>#VALUE!</v>
      </c>
      <c r="RG133" s="301" t="e">
        <f t="shared" ca="1" si="157"/>
        <v>#VALUE!</v>
      </c>
      <c r="RH133" s="301" t="e">
        <f t="shared" ca="1" si="157"/>
        <v>#VALUE!</v>
      </c>
      <c r="RI133" s="301" t="e">
        <f t="shared" ca="1" si="157"/>
        <v>#VALUE!</v>
      </c>
      <c r="RJ133" s="301" t="e">
        <f t="shared" ca="1" si="157"/>
        <v>#VALUE!</v>
      </c>
      <c r="RK133" s="301" t="e">
        <f t="shared" ca="1" si="157"/>
        <v>#VALUE!</v>
      </c>
      <c r="RL133" s="301" t="e">
        <f t="shared" ca="1" si="157"/>
        <v>#VALUE!</v>
      </c>
      <c r="RM133" s="301" t="e">
        <f t="shared" ca="1" si="157"/>
        <v>#VALUE!</v>
      </c>
      <c r="RN133" s="301" t="e">
        <f t="shared" ca="1" si="157"/>
        <v>#VALUE!</v>
      </c>
      <c r="RO133" s="301" t="e">
        <f t="shared" ca="1" si="157"/>
        <v>#VALUE!</v>
      </c>
      <c r="RP133" s="301" t="e">
        <f t="shared" ca="1" si="157"/>
        <v>#VALUE!</v>
      </c>
      <c r="RQ133" s="301" t="e">
        <f t="shared" ca="1" si="157"/>
        <v>#VALUE!</v>
      </c>
      <c r="RR133" s="301" t="e">
        <f t="shared" ca="1" si="157"/>
        <v>#VALUE!</v>
      </c>
      <c r="RS133" s="301" t="e">
        <f t="shared" ca="1" si="157"/>
        <v>#VALUE!</v>
      </c>
      <c r="RT133" s="301" t="e">
        <f t="shared" ca="1" si="157"/>
        <v>#VALUE!</v>
      </c>
      <c r="RU133" s="301" t="e">
        <f t="shared" ca="1" si="157"/>
        <v>#VALUE!</v>
      </c>
      <c r="RV133" s="301" t="e">
        <f t="shared" ca="1" si="157"/>
        <v>#VALUE!</v>
      </c>
      <c r="RW133" s="301" t="e">
        <f t="shared" ca="1" si="157"/>
        <v>#VALUE!</v>
      </c>
      <c r="RX133" s="301" t="e">
        <f t="shared" ca="1" si="157"/>
        <v>#VALUE!</v>
      </c>
      <c r="RY133" s="301" t="e">
        <f t="shared" ca="1" si="157"/>
        <v>#VALUE!</v>
      </c>
      <c r="RZ133" s="301" t="e">
        <f t="shared" ca="1" si="157"/>
        <v>#VALUE!</v>
      </c>
      <c r="SA133" s="301" t="e">
        <f t="shared" ca="1" si="157"/>
        <v>#VALUE!</v>
      </c>
      <c r="SB133" s="301" t="e">
        <f t="shared" ca="1" si="157"/>
        <v>#VALUE!</v>
      </c>
      <c r="SC133" s="301" t="e">
        <f t="shared" ca="1" si="157"/>
        <v>#VALUE!</v>
      </c>
      <c r="SD133" s="301" t="e">
        <f t="shared" ca="1" si="157"/>
        <v>#VALUE!</v>
      </c>
      <c r="SE133" s="301" t="e">
        <f t="shared" ca="1" si="157"/>
        <v>#VALUE!</v>
      </c>
      <c r="SF133" s="301" t="e">
        <f t="shared" ca="1" si="157"/>
        <v>#VALUE!</v>
      </c>
      <c r="SG133" s="301" t="e">
        <f t="shared" ca="1" si="157"/>
        <v>#VALUE!</v>
      </c>
      <c r="SH133" s="301" t="e">
        <f t="shared" ca="1" si="157"/>
        <v>#VALUE!</v>
      </c>
      <c r="SI133" s="301" t="e">
        <f t="shared" ca="1" si="157"/>
        <v>#VALUE!</v>
      </c>
      <c r="SJ133" s="301" t="e">
        <f t="shared" ca="1" si="157"/>
        <v>#VALUE!</v>
      </c>
      <c r="SK133" s="301" t="e">
        <f t="shared" ca="1" si="157"/>
        <v>#VALUE!</v>
      </c>
      <c r="SL133" s="301" t="e">
        <f t="shared" ca="1" si="157"/>
        <v>#VALUE!</v>
      </c>
      <c r="SM133" s="301" t="e">
        <f t="shared" ca="1" si="157"/>
        <v>#VALUE!</v>
      </c>
      <c r="SN133" s="301" t="e">
        <f t="shared" ca="1" si="157"/>
        <v>#VALUE!</v>
      </c>
      <c r="SO133" s="301" t="e">
        <f t="shared" ca="1" si="157"/>
        <v>#VALUE!</v>
      </c>
      <c r="SP133" s="301" t="e">
        <f t="shared" ca="1" si="157"/>
        <v>#VALUE!</v>
      </c>
      <c r="SQ133" s="301" t="e">
        <f t="shared" ca="1" si="157"/>
        <v>#VALUE!</v>
      </c>
      <c r="SR133" s="301" t="e">
        <f t="shared" ca="1" si="157"/>
        <v>#VALUE!</v>
      </c>
      <c r="SS133" s="301" t="e">
        <f t="shared" ca="1" si="157"/>
        <v>#VALUE!</v>
      </c>
      <c r="ST133" s="301" t="e">
        <f t="shared" ca="1" si="157"/>
        <v>#VALUE!</v>
      </c>
      <c r="SU133" s="301" t="e">
        <f t="shared" ca="1" si="157"/>
        <v>#VALUE!</v>
      </c>
      <c r="SV133" s="301" t="e">
        <f t="shared" ca="1" si="157"/>
        <v>#VALUE!</v>
      </c>
      <c r="SW133" s="301" t="e">
        <f t="shared" ca="1" si="157"/>
        <v>#VALUE!</v>
      </c>
      <c r="SX133" s="301" t="e">
        <f t="shared" ca="1" si="157"/>
        <v>#VALUE!</v>
      </c>
      <c r="SY133" s="301" t="e">
        <f t="shared" ca="1" si="157"/>
        <v>#VALUE!</v>
      </c>
      <c r="SZ133" s="301" t="e">
        <f t="shared" ca="1" si="157"/>
        <v>#VALUE!</v>
      </c>
      <c r="TA133" s="301" t="e">
        <f t="shared" ca="1" si="157"/>
        <v>#VALUE!</v>
      </c>
      <c r="TB133" s="301" t="e">
        <f t="shared" ca="1" si="157"/>
        <v>#VALUE!</v>
      </c>
      <c r="TC133" s="301" t="e">
        <f t="shared" ca="1" si="157"/>
        <v>#VALUE!</v>
      </c>
      <c r="TD133" s="301" t="e">
        <f t="shared" ca="1" si="157"/>
        <v>#VALUE!</v>
      </c>
      <c r="TE133" s="301" t="e">
        <f t="shared" ca="1" si="157"/>
        <v>#VALUE!</v>
      </c>
      <c r="TF133" s="301" t="e">
        <f t="shared" ca="1" si="157"/>
        <v>#VALUE!</v>
      </c>
      <c r="TG133" s="301" t="e">
        <f t="shared" ca="1" si="157"/>
        <v>#VALUE!</v>
      </c>
      <c r="TH133" s="301" t="e">
        <f t="shared" ca="1" si="157"/>
        <v>#VALUE!</v>
      </c>
      <c r="TI133" s="301" t="e">
        <f t="shared" ca="1" si="157"/>
        <v>#VALUE!</v>
      </c>
      <c r="TJ133" s="301" t="e">
        <f t="shared" ca="1" si="157"/>
        <v>#VALUE!</v>
      </c>
      <c r="TK133" s="301" t="e">
        <f t="shared" ca="1" si="157"/>
        <v>#VALUE!</v>
      </c>
      <c r="TL133" s="301" t="e">
        <f t="shared" ca="1" si="157"/>
        <v>#VALUE!</v>
      </c>
      <c r="TM133" s="301" t="e">
        <f t="shared" ca="1" si="157"/>
        <v>#VALUE!</v>
      </c>
      <c r="TN133" s="301" t="e">
        <f t="shared" ca="1" si="157"/>
        <v>#VALUE!</v>
      </c>
      <c r="TO133" s="301" t="e">
        <f t="shared" ca="1" si="157"/>
        <v>#VALUE!</v>
      </c>
      <c r="TP133" s="301" t="e">
        <f t="shared" ca="1" si="157"/>
        <v>#VALUE!</v>
      </c>
      <c r="TQ133" s="301" t="e">
        <f t="shared" ca="1" si="157"/>
        <v>#VALUE!</v>
      </c>
      <c r="TR133" s="301" t="e">
        <f t="shared" ca="1" si="157"/>
        <v>#VALUE!</v>
      </c>
      <c r="TS133" s="301" t="e">
        <f t="shared" ca="1" si="157"/>
        <v>#VALUE!</v>
      </c>
      <c r="TT133" s="301" t="e">
        <f t="shared" ca="1" si="157"/>
        <v>#VALUE!</v>
      </c>
      <c r="TU133" s="301" t="e">
        <f t="shared" ca="1" si="157"/>
        <v>#VALUE!</v>
      </c>
      <c r="TV133" s="301" t="e">
        <f t="shared" ca="1" si="157"/>
        <v>#VALUE!</v>
      </c>
      <c r="TW133" s="301" t="e">
        <f t="shared" ca="1" si="157"/>
        <v>#VALUE!</v>
      </c>
      <c r="TX133" s="301" t="e">
        <f t="shared" ca="1" si="157"/>
        <v>#VALUE!</v>
      </c>
      <c r="TY133" s="301" t="e">
        <f t="shared" ca="1" si="157"/>
        <v>#VALUE!</v>
      </c>
      <c r="TZ133" s="301" t="e">
        <f t="shared" ca="1" si="157"/>
        <v>#VALUE!</v>
      </c>
      <c r="UA133" s="301" t="e">
        <f t="shared" ca="1" si="157"/>
        <v>#VALUE!</v>
      </c>
      <c r="UB133" s="301" t="e">
        <f t="shared" ca="1" si="157"/>
        <v>#VALUE!</v>
      </c>
      <c r="UC133" s="301" t="e">
        <f t="shared" ca="1" si="157"/>
        <v>#VALUE!</v>
      </c>
      <c r="UD133" s="301" t="e">
        <f t="shared" ca="1" si="157"/>
        <v>#VALUE!</v>
      </c>
      <c r="UE133" s="301" t="e">
        <f t="shared" ca="1" si="157"/>
        <v>#VALUE!</v>
      </c>
      <c r="UF133" s="301" t="e">
        <f t="shared" ca="1" si="157"/>
        <v>#VALUE!</v>
      </c>
      <c r="UG133" s="301" t="e">
        <f t="shared" ca="1" si="157"/>
        <v>#VALUE!</v>
      </c>
      <c r="UH133" s="301" t="e">
        <f t="shared" ca="1" si="157"/>
        <v>#VALUE!</v>
      </c>
      <c r="UI133" s="301" t="e">
        <f t="shared" ca="1" si="157"/>
        <v>#VALUE!</v>
      </c>
      <c r="UJ133" s="301" t="e">
        <f t="shared" ca="1" si="157"/>
        <v>#VALUE!</v>
      </c>
      <c r="UK133" s="301" t="e">
        <f t="shared" ca="1" si="157"/>
        <v>#VALUE!</v>
      </c>
      <c r="UL133" s="301" t="e">
        <f t="shared" ca="1" si="157"/>
        <v>#VALUE!</v>
      </c>
      <c r="UM133" s="301" t="e">
        <f t="shared" ca="1" si="157"/>
        <v>#VALUE!</v>
      </c>
      <c r="UN133" s="301" t="e">
        <f t="shared" ca="1" si="157"/>
        <v>#VALUE!</v>
      </c>
      <c r="UO133" s="301" t="e">
        <f t="shared" ca="1" si="157"/>
        <v>#VALUE!</v>
      </c>
      <c r="UP133" s="301" t="e">
        <f t="shared" ca="1" si="157"/>
        <v>#VALUE!</v>
      </c>
      <c r="UQ133" s="301" t="e">
        <f t="shared" ca="1" si="157"/>
        <v>#VALUE!</v>
      </c>
      <c r="UR133" s="301" t="e">
        <f t="shared" ca="1" si="157"/>
        <v>#VALUE!</v>
      </c>
      <c r="US133" s="301" t="e">
        <f t="shared" ca="1" si="157"/>
        <v>#VALUE!</v>
      </c>
      <c r="UT133" s="301" t="e">
        <f t="shared" ca="1" si="157"/>
        <v>#VALUE!</v>
      </c>
      <c r="UU133" s="301" t="e">
        <f t="shared" ca="1" si="157"/>
        <v>#VALUE!</v>
      </c>
      <c r="UV133" s="301" t="e">
        <f t="shared" ca="1" si="157"/>
        <v>#VALUE!</v>
      </c>
      <c r="UW133" s="301">
        <f t="shared" ca="1" si="157"/>
        <v>0</v>
      </c>
      <c r="UX133" s="301">
        <f t="shared" ca="1" si="157"/>
        <v>0</v>
      </c>
      <c r="UY133" s="301">
        <f t="shared" ca="1" si="157"/>
        <v>0</v>
      </c>
      <c r="UZ133" s="301">
        <f t="shared" ca="1" si="157"/>
        <v>0</v>
      </c>
      <c r="VA133" s="301">
        <f t="shared" ca="1" si="157"/>
        <v>0</v>
      </c>
      <c r="VB133" s="301">
        <f t="shared" ref="VB133:WB133" ca="1" si="158">IF(VB$106="Turn-based",
IF($A133&lt;VB$109,0,IF(MOD($A133,VB$109)&lt;VB$110,1,0)),
1)*MIN(ROUNDUP(MAX(0,RAND()-(1-VB$107)),0),1)*(IF(VB$108&lt;0,1+VB$108,VB$108))</f>
        <v>0</v>
      </c>
      <c r="VC133" s="301">
        <f t="shared" ca="1" si="158"/>
        <v>0</v>
      </c>
      <c r="VD133" s="301">
        <f t="shared" ca="1" si="158"/>
        <v>0</v>
      </c>
      <c r="VE133" s="301">
        <f t="shared" ca="1" si="158"/>
        <v>0</v>
      </c>
      <c r="VF133" s="301">
        <f t="shared" ca="1" si="158"/>
        <v>0</v>
      </c>
      <c r="VG133" s="301">
        <f t="shared" ca="1" si="158"/>
        <v>0</v>
      </c>
      <c r="VH133" s="301">
        <f t="shared" ca="1" si="158"/>
        <v>0</v>
      </c>
      <c r="VI133" s="301">
        <f t="shared" ca="1" si="158"/>
        <v>0</v>
      </c>
      <c r="VJ133" s="301">
        <f t="shared" ca="1" si="158"/>
        <v>0</v>
      </c>
      <c r="VK133" s="301">
        <f t="shared" ca="1" si="158"/>
        <v>0</v>
      </c>
      <c r="VL133" s="301">
        <f t="shared" ca="1" si="158"/>
        <v>0</v>
      </c>
      <c r="VM133" s="301">
        <f t="shared" ca="1" si="158"/>
        <v>0</v>
      </c>
      <c r="VN133" s="301">
        <f t="shared" ca="1" si="158"/>
        <v>0</v>
      </c>
      <c r="VO133" s="301">
        <f t="shared" ca="1" si="158"/>
        <v>0</v>
      </c>
      <c r="VP133" s="301">
        <f t="shared" ca="1" si="158"/>
        <v>0</v>
      </c>
      <c r="VQ133" s="301">
        <f t="shared" ca="1" si="158"/>
        <v>0</v>
      </c>
      <c r="VR133" s="301">
        <f t="shared" ca="1" si="158"/>
        <v>0</v>
      </c>
      <c r="VS133" s="301">
        <f t="shared" ca="1" si="158"/>
        <v>0</v>
      </c>
      <c r="VT133" s="301">
        <f t="shared" ca="1" si="158"/>
        <v>0</v>
      </c>
      <c r="VU133" s="301">
        <f t="shared" ca="1" si="158"/>
        <v>0</v>
      </c>
      <c r="VV133" s="301">
        <f t="shared" ca="1" si="158"/>
        <v>0</v>
      </c>
      <c r="VW133" s="301">
        <f t="shared" ca="1" si="158"/>
        <v>0</v>
      </c>
      <c r="VX133" s="301">
        <f t="shared" ca="1" si="158"/>
        <v>0</v>
      </c>
      <c r="VY133" s="301">
        <f t="shared" ca="1" si="158"/>
        <v>0</v>
      </c>
      <c r="VZ133" s="301">
        <f t="shared" ca="1" si="158"/>
        <v>0</v>
      </c>
      <c r="WA133" s="301">
        <f t="shared" ca="1" si="158"/>
        <v>0</v>
      </c>
      <c r="WB133" s="301">
        <f t="shared" ca="1" si="158"/>
        <v>0</v>
      </c>
    </row>
    <row r="134" spans="1:600" ht="12.75" x14ac:dyDescent="0.2">
      <c r="A134" s="286">
        <f t="shared" si="78"/>
        <v>18</v>
      </c>
      <c r="B134" s="287" t="e">
        <f t="shared" ref="B134:D134" ca="1" si="159">MAX(0,B133+E133)</f>
        <v>#VALUE!</v>
      </c>
      <c r="C134" s="287" t="e">
        <f t="shared" ca="1" si="159"/>
        <v>#VALUE!</v>
      </c>
      <c r="D134" s="287" t="e">
        <f t="shared" ca="1" si="159"/>
        <v>#VALUE!</v>
      </c>
      <c r="E134" s="288" t="e">
        <f t="shared" ca="1" si="50"/>
        <v>#VALUE!</v>
      </c>
      <c r="F134" s="289" t="e">
        <f t="shared" ca="1" si="51"/>
        <v>#VALUE!</v>
      </c>
      <c r="G134" s="290" t="e">
        <f t="shared" ca="1" si="52"/>
        <v>#VALUE!</v>
      </c>
      <c r="H134" s="2"/>
      <c r="I134" s="291" t="e">
        <f t="shared" ref="I134:K134" ca="1" si="160">MAX(0,I133+L133)</f>
        <v>#VALUE!</v>
      </c>
      <c r="J134" s="291">
        <f t="shared" si="160"/>
        <v>0</v>
      </c>
      <c r="K134" s="291" t="e">
        <f t="shared" ca="1" si="160"/>
        <v>#VALUE!</v>
      </c>
      <c r="L134" s="288" t="e">
        <f t="shared" ca="1" si="54"/>
        <v>#VALUE!</v>
      </c>
      <c r="M134" s="289">
        <f t="shared" si="55"/>
        <v>0</v>
      </c>
      <c r="N134" s="290" t="e">
        <f t="shared" ca="1" si="56"/>
        <v>#VALUE!</v>
      </c>
      <c r="P134" s="292" t="e">
        <f t="shared" ca="1" si="57"/>
        <v>#VALUE!</v>
      </c>
      <c r="Q134" s="293" t="e">
        <f t="shared" ca="1" si="58"/>
        <v>#VALUE!</v>
      </c>
      <c r="R134" s="294" t="e">
        <f t="shared" ca="1" si="59"/>
        <v>#VALUE!</v>
      </c>
      <c r="S134" s="295" t="e">
        <f t="shared" ca="1" si="60"/>
        <v>#VALUE!</v>
      </c>
      <c r="T134" s="296" t="e">
        <f t="shared" ca="1" si="61"/>
        <v>#VALUE!</v>
      </c>
      <c r="U134" s="297" t="e">
        <f t="shared" ca="1" si="62"/>
        <v>#VALUE!</v>
      </c>
      <c r="V134" s="298" t="e">
        <f t="shared" ca="1" si="63"/>
        <v>#VALUE!</v>
      </c>
      <c r="W134" s="299" t="e">
        <f t="shared" ca="1" si="64"/>
        <v>#VALUE!</v>
      </c>
      <c r="X134" s="300" t="e">
        <f t="shared" ca="1" si="65"/>
        <v>#VALUE!</v>
      </c>
      <c r="Y134" s="2"/>
      <c r="Z134" s="292" t="e">
        <f t="shared" ca="1" si="66"/>
        <v>#VALUE!</v>
      </c>
      <c r="AA134" s="293" t="e">
        <f t="shared" ca="1" si="67"/>
        <v>#VALUE!</v>
      </c>
      <c r="AB134" s="294" t="e">
        <f t="shared" ca="1" si="68"/>
        <v>#VALUE!</v>
      </c>
      <c r="AC134" s="295">
        <f t="shared" si="69"/>
        <v>0</v>
      </c>
      <c r="AD134" s="296">
        <f t="shared" si="70"/>
        <v>0</v>
      </c>
      <c r="AE134" s="297">
        <f t="shared" si="71"/>
        <v>0</v>
      </c>
      <c r="AF134" s="298" t="e">
        <f t="shared" ca="1" si="72"/>
        <v>#VALUE!</v>
      </c>
      <c r="AG134" s="299" t="e">
        <f t="shared" ca="1" si="73"/>
        <v>#VALUE!</v>
      </c>
      <c r="AH134" s="300" t="e">
        <f t="shared" ca="1" si="74"/>
        <v>#VALUE!</v>
      </c>
      <c r="AJ134" s="301" t="e">
        <f t="array" aca="1" ref="AJ134" ca="1">SUM(
   IF($BL$102:$WB$102="Friend",1,0)*IF($BL$103:$WB$103=AJ$116,1,0)*IF($BL$111:$WB$111=AJ$115,1,0)*IF($BL$116:$WB$116="Geometric",1,0)*$BL$114:$WB$114*(POWER($BL134:$WB134,$BL$112:$WB$112)+IF($BL134:$WB134=0,0,-1))
)
+SUM(
    IF($BL$102:$WB$102="Foe",1,0)*IF($BL$103:$WB$103=AW$116,1,0)*IF($BL$111:$WB$111=AW$115,1,0)*$BL$115:$WB$115*IF($BL$116:$WB$116="Geometric",1,0)*(POWER(1+$BL134:$WB134,$BL$113:$WB$113)+IF($BL134:$WB134=0,0,-1))
)
+SUM(
   IF($BL$102:$WB$102="Friend",1,0)*IF($BL$103:$WB$103=AJ$116,1,0)*IF($BL$111:$WB$111=AJ$115,1,0)*IF($BL$116:$WB$116="Arithmetic",1,0)*$BL$114:$WB$114*$BL134:$WB134*$BL$112:$WB$112)
+SUM(
    IF($BL$102:$WB$102="Foe",1,0)*IF($BL$103:$WB$103=AW$116,1,0)*IF($BL$111:$WB$111=AW$115,1,0)*$BL$115:$WB$115*IF($BL$116:$WB$116="Arithmetic",1,0)*$BL134:$WB134*$BL$113:$WB$113
)</f>
        <v>#VALUE!</v>
      </c>
      <c r="AK134" s="301" t="e">
        <f t="array" aca="1" ref="AK134" ca="1">SUM(
   IF($BL$102:$WB$102="Friend",1,0)*IF($BL$103:$WB$103=AK$116,1,0)*IF($BL$111:$WB$111=AK$115,1,0)*IF($BL$116:$WB$116="Geometric",1,0)*$BL$114:$WB$114*(POWER($BL134:$WB134,$BL$112:$WB$112)+IF($BL134:$WB134=0,0,-1))
)
+SUM(
    IF($BL$102:$WB$102="Foe",1,0)*IF($BL$103:$WB$103=AX$116,1,0)*IF($BL$111:$WB$111=AX$115,1,0)*$BL$115:$WB$115*IF($BL$116:$WB$116="Geometric",1,0)*(POWER(1+$BL134:$WB134,$BL$113:$WB$113)+IF($BL134:$WB134=0,0,-1))
)
+SUM(
   IF($BL$102:$WB$102="Friend",1,0)*IF($BL$103:$WB$103=AK$116,1,0)*IF($BL$111:$WB$111=AK$115,1,0)*IF($BL$116:$WB$116="Arithmetic",1,0)*$BL$114:$WB$114*$BL134:$WB134*$BL$112:$WB$112)
+SUM(
    IF($BL$102:$WB$102="Foe",1,0)*IF($BL$103:$WB$103=AX$116,1,0)*IF($BL$111:$WB$111=AX$115,1,0)*$BL$115:$WB$115*IF($BL$116:$WB$116="Arithmetic",1,0)*$BL134:$WB134*$BL$113:$WB$113
)</f>
        <v>#VALUE!</v>
      </c>
      <c r="AL134" s="301" t="e">
        <f t="array" aca="1" ref="AL134" ca="1">SUM(
   IF($BL$102:$WB$102="Friend",1,0)*IF($BL$103:$WB$103=AL$116,1,0)*IF($BL$111:$WB$111=AL$115,1,0)*IF($BL$116:$WB$116="Geometric",1,0)*$BL$114:$WB$114*(POWER($BL134:$WB134,$BL$112:$WB$112)+IF($BL134:$WB134=0,0,-1))
)
+SUM(
    IF($BL$102:$WB$102="Foe",1,0)*IF($BL$103:$WB$103=AY$116,1,0)*IF($BL$111:$WB$111=AY$115,1,0)*$BL$115:$WB$115*IF($BL$116:$WB$116="Geometric",1,0)*(POWER(1+$BL134:$WB134,$BL$113:$WB$113)+IF($BL134:$WB134=0,0,-1))
)
+SUM(
   IF($BL$102:$WB$102="Friend",1,0)*IF($BL$103:$WB$103=AL$116,1,0)*IF($BL$111:$WB$111=AL$115,1,0)*IF($BL$116:$WB$116="Arithmetic",1,0)*$BL$114:$WB$114*$BL134:$WB134*$BL$112:$WB$112)
+SUM(
    IF($BL$102:$WB$102="Foe",1,0)*IF($BL$103:$WB$103=AY$116,1,0)*IF($BL$111:$WB$111=AY$115,1,0)*$BL$115:$WB$115*IF($BL$116:$WB$116="Arithmetic",1,0)*$BL134:$WB134*$BL$113:$WB$113
)</f>
        <v>#VALUE!</v>
      </c>
      <c r="AM134" s="301" t="e">
        <f t="array" aca="1" ref="AM134" ca="1">SUM(
   IF($BL$102:$WB$102="Friend",1,0)*IF($BL$103:$WB$103=AM$116,1,0)*IF($BL$111:$WB$111=AM$115,1,0)*IF($BL$116:$WB$116="Geometric",1,0)*$BL$114:$WB$114*(POWER($BL134:$WB134,$BL$112:$WB$112)+IF($BL134:$WB134=0,0,-1))
)
+SUM(
    IF($BL$102:$WB$102="Foe",1,0)*IF($BL$103:$WB$103=AZ$116,1,0)*IF($BL$111:$WB$111=AZ$115,1,0)*$BL$115:$WB$115*IF($BL$116:$WB$116="Geometric",1,0)*(POWER(1+$BL134:$WB134,$BL$113:$WB$113)+IF($BL134:$WB134=0,0,-1))
)
+SUM(
   IF($BL$102:$WB$102="Friend",1,0)*IF($BL$103:$WB$103=AM$116,1,0)*IF($BL$111:$WB$111=AM$115,1,0)*IF($BL$116:$WB$116="Arithmetic",1,0)*$BL$114:$WB$114*$BL134:$WB134*$BL$112:$WB$112)
+SUM(
    IF($BL$102:$WB$102="Foe",1,0)*IF($BL$103:$WB$103=AZ$116,1,0)*IF($BL$111:$WB$111=AZ$115,1,0)*$BL$115:$WB$115*IF($BL$116:$WB$116="Arithmetic",1,0)*$BL134:$WB134*$BL$113:$WB$113
)</f>
        <v>#VALUE!</v>
      </c>
      <c r="AN134" s="301" t="e">
        <f t="array" aca="1" ref="AN134" ca="1">SUM(
   IF($BL$102:$WB$102="Friend",1,0)*IF($BL$103:$WB$103=AN$116,1,0)*IF($BL$111:$WB$111=AN$115,1,0)*IF($BL$116:$WB$116="Geometric",1,0)*$BL$114:$WB$114*(POWER($BL134:$WB134,$BL$112:$WB$112)+IF($BL134:$WB134=0,0,-1))
)
+SUM(
    IF($BL$102:$WB$102="Foe",1,0)*IF($BL$103:$WB$103=BA$116,1,0)*IF($BL$111:$WB$111=BA$115,1,0)*$BL$115:$WB$115*IF($BL$116:$WB$116="Geometric",1,0)*(POWER(1+$BL134:$WB134,$BL$113:$WB$113)+IF($BL134:$WB134=0,0,-1))
)
+SUM(
   IF($BL$102:$WB$102="Friend",1,0)*IF($BL$103:$WB$103=AN$116,1,0)*IF($BL$111:$WB$111=AN$115,1,0)*IF($BL$116:$WB$116="Arithmetic",1,0)*$BL$114:$WB$114*$BL134:$WB134*$BL$112:$WB$112)
+SUM(
    IF($BL$102:$WB$102="Foe",1,0)*IF($BL$103:$WB$103=BA$116,1,0)*IF($BL$111:$WB$111=BA$115,1,0)*$BL$115:$WB$115*IF($BL$116:$WB$116="Arithmetic",1,0)*$BL134:$WB134*$BL$113:$WB$113
)</f>
        <v>#VALUE!</v>
      </c>
      <c r="AO134" s="301" t="e">
        <f t="array" aca="1" ref="AO134" ca="1">SUM(
   IF($BL$102:$WB$102="Friend",1,0)*IF($BL$103:$WB$103=AO$116,1,0)*IF($BL$111:$WB$111=AO$115,1,0)*IF($BL$116:$WB$116="Geometric",1,0)*$BL$114:$WB$114*(POWER($BL134:$WB134,$BL$112:$WB$112)+IF($BL134:$WB134=0,0,-1))
)
+SUM(
    IF($BL$102:$WB$102="Foe",1,0)*IF($BL$103:$WB$103=BB$116,1,0)*IF($BL$111:$WB$111=BB$115,1,0)*$BL$115:$WB$115*IF($BL$116:$WB$116="Geometric",1,0)*(POWER(1+$BL134:$WB134,$BL$113:$WB$113)+IF($BL134:$WB134=0,0,-1))
)
+SUM(
   IF($BL$102:$WB$102="Friend",1,0)*IF($BL$103:$WB$103=AO$116,1,0)*IF($BL$111:$WB$111=AO$115,1,0)*IF($BL$116:$WB$116="Arithmetic",1,0)*$BL$114:$WB$114*$BL134:$WB134*$BL$112:$WB$112)
+SUM(
    IF($BL$102:$WB$102="Foe",1,0)*IF($BL$103:$WB$103=BB$116,1,0)*IF($BL$111:$WB$111=BB$115,1,0)*$BL$115:$WB$115*IF($BL$116:$WB$116="Arithmetic",1,0)*$BL134:$WB134*$BL$113:$WB$113
)</f>
        <v>#VALUE!</v>
      </c>
      <c r="AP134" s="301" t="e">
        <f t="array" aca="1" ref="AP134" ca="1">SUM(
   IF($BL$102:$WB$102="Friend",1,0)*IF($BL$103:$WB$103=AP$116,1,0)*IF($BL$111:$WB$111=AP$115,1,0)*IF($BL$116:$WB$116="Geometric",1,0)*$BL$114:$WB$114*(POWER($BL134:$WB134,$BL$112:$WB$112)+IF($BL134:$WB134=0,0,-1))
)
+SUM(
    IF($BL$102:$WB$102="Foe",1,0)*IF($BL$103:$WB$103=BC$116,1,0)*IF($BL$111:$WB$111=BC$115,1,0)*$BL$115:$WB$115*IF($BL$116:$WB$116="Geometric",1,0)*(POWER(1+$BL134:$WB134,$BL$113:$WB$113)+IF($BL134:$WB134=0,0,-1))
)
+SUM(
   IF($BL$102:$WB$102="Friend",1,0)*IF($BL$103:$WB$103=AP$116,1,0)*IF($BL$111:$WB$111=AP$115,1,0)*IF($BL$116:$WB$116="Arithmetic",1,0)*$BL$114:$WB$114*$BL134:$WB134*$BL$112:$WB$112)
+SUM(
    IF($BL$102:$WB$102="Foe",1,0)*IF($BL$103:$WB$103=BC$116,1,0)*IF($BL$111:$WB$111=BC$115,1,0)*$BL$115:$WB$115*IF($BL$116:$WB$116="Arithmetic",1,0)*$BL134:$WB134*$BL$113:$WB$113
)</f>
        <v>#VALUE!</v>
      </c>
      <c r="AQ134" s="301" t="e">
        <f t="array" aca="1" ref="AQ134" ca="1">SUM(
   IF($BL$102:$WB$102="Friend",1,0)*IF($BL$103:$WB$103=AQ$116,1,0)*IF($BL$111:$WB$111=AQ$115,1,0)*IF($BL$116:$WB$116="Geometric",1,0)*$BL$114:$WB$114*(POWER($BL134:$WB134,$BL$112:$WB$112)+IF($BL134:$WB134=0,0,-1))
)
+SUM(
    IF($BL$102:$WB$102="Foe",1,0)*IF($BL$103:$WB$103=BD$116,1,0)*IF($BL$111:$WB$111=BD$115,1,0)*$BL$115:$WB$115*IF($BL$116:$WB$116="Geometric",1,0)*(POWER(1+$BL134:$WB134,$BL$113:$WB$113)+IF($BL134:$WB134=0,0,-1))
)
+SUM(
   IF($BL$102:$WB$102="Friend",1,0)*IF($BL$103:$WB$103=AQ$116,1,0)*IF($BL$111:$WB$111=AQ$115,1,0)*IF($BL$116:$WB$116="Arithmetic",1,0)*$BL$114:$WB$114*$BL134:$WB134*$BL$112:$WB$112)
+SUM(
    IF($BL$102:$WB$102="Foe",1,0)*IF($BL$103:$WB$103=BD$116,1,0)*IF($BL$111:$WB$111=BD$115,1,0)*$BL$115:$WB$115*IF($BL$116:$WB$116="Arithmetic",1,0)*$BL134:$WB134*$BL$113:$WB$113
)</f>
        <v>#VALUE!</v>
      </c>
      <c r="AR134" s="301" t="e">
        <f t="array" aca="1" ref="AR134" ca="1">SUM(
   IF($BL$102:$WB$102="Friend",1,0)*IF($BL$103:$WB$103=AR$116,1,0)*IF($BL$111:$WB$111=AR$115,1,0)*IF($BL$116:$WB$116="Geometric",1,0)*$BL$114:$WB$114*(POWER($BL134:$WB134,$BL$112:$WB$112)+IF($BL134:$WB134=0,0,-1))
)
+SUM(
    IF($BL$102:$WB$102="Foe",1,0)*IF($BL$103:$WB$103=BE$116,1,0)*IF($BL$111:$WB$111=BE$115,1,0)*$BL$115:$WB$115*IF($BL$116:$WB$116="Geometric",1,0)*(POWER(1+$BL134:$WB134,$BL$113:$WB$113)+IF($BL134:$WB134=0,0,-1))
)
+SUM(
   IF($BL$102:$WB$102="Friend",1,0)*IF($BL$103:$WB$103=AR$116,1,0)*IF($BL$111:$WB$111=AR$115,1,0)*IF($BL$116:$WB$116="Arithmetic",1,0)*$BL$114:$WB$114*$BL134:$WB134*$BL$112:$WB$112)
+SUM(
    IF($BL$102:$WB$102="Foe",1,0)*IF($BL$103:$WB$103=BE$116,1,0)*IF($BL$111:$WB$111=BE$115,1,0)*$BL$115:$WB$115*IF($BL$116:$WB$116="Arithmetic",1,0)*$BL134:$WB134*$BL$113:$WB$113
)</f>
        <v>#VALUE!</v>
      </c>
      <c r="AS134" s="301" t="e">
        <f t="array" aca="1" ref="AS134" ca="1">SUM(
   IF($BL$102:$WB$102="Friend",1,0)*IF($BL$103:$WB$103=AS$116,1,0)*IF($BL$111:$WB$111=AS$115,1,0)*IF($BL$116:$WB$116="Geometric",1,0)*$BL$114:$WB$114*(POWER($BL134:$WB134,$BL$112:$WB$112)+IF($BL134:$WB134=0,0,-1))
)
+SUM(
    IF($BL$102:$WB$102="Foe",1,0)*IF($BL$103:$WB$103=BF$116,1,0)*IF($BL$111:$WB$111=BF$115,1,0)*$BL$115:$WB$115*IF($BL$116:$WB$116="Geometric",1,0)*(POWER(1+$BL134:$WB134,$BL$113:$WB$113)+IF($BL134:$WB134=0,0,-1))
)
+SUM(
   IF($BL$102:$WB$102="Friend",1,0)*IF($BL$103:$WB$103=AS$116,1,0)*IF($BL$111:$WB$111=AS$115,1,0)*IF($BL$116:$WB$116="Arithmetic",1,0)*$BL$114:$WB$114*$BL134:$WB134*$BL$112:$WB$112)
+SUM(
    IF($BL$102:$WB$102="Foe",1,0)*IF($BL$103:$WB$103=BF$116,1,0)*IF($BL$111:$WB$111=BF$115,1,0)*$BL$115:$WB$115*IF($BL$116:$WB$116="Arithmetic",1,0)*$BL134:$WB134*$BL$113:$WB$113
)</f>
        <v>#VALUE!</v>
      </c>
      <c r="AT134" s="301" t="e">
        <f t="array" aca="1" ref="AT134" ca="1">SUM(
   IF($BL$102:$WB$102="Friend",1,0)*IF($BL$103:$WB$103=AT$116,1,0)*IF($BL$111:$WB$111=AT$115,1,0)*IF($BL$116:$WB$116="Geometric",1,0)*$BL$114:$WB$114*(POWER($BL134:$WB134,$BL$112:$WB$112)+IF($BL134:$WB134=0,0,-1))
)
+SUM(
    IF($BL$102:$WB$102="Foe",1,0)*IF($BL$103:$WB$103=BG$116,1,0)*IF($BL$111:$WB$111=BG$115,1,0)*$BL$115:$WB$115*IF($BL$116:$WB$116="Geometric",1,0)*(POWER(1+$BL134:$WB134,$BL$113:$WB$113)+IF($BL134:$WB134=0,0,-1))
)
+SUM(
   IF($BL$102:$WB$102="Friend",1,0)*IF($BL$103:$WB$103=AT$116,1,0)*IF($BL$111:$WB$111=AT$115,1,0)*IF($BL$116:$WB$116="Arithmetic",1,0)*$BL$114:$WB$114*$BL134:$WB134*$BL$112:$WB$112)
+SUM(
    IF($BL$102:$WB$102="Foe",1,0)*IF($BL$103:$WB$103=BG$116,1,0)*IF($BL$111:$WB$111=BG$115,1,0)*$BL$115:$WB$115*IF($BL$116:$WB$116="Arithmetic",1,0)*$BL134:$WB134*$BL$113:$WB$113
)</f>
        <v>#VALUE!</v>
      </c>
      <c r="AU134" s="301" t="e">
        <f t="array" aca="1" ref="AU134" ca="1">SUM(
   IF($BL$102:$WB$102="Friend",1,0)*IF($BL$103:$WB$103=AU$116,1,0)*IF($BL$111:$WB$111=AU$115,1,0)*IF($BL$116:$WB$116="Geometric",1,0)*$BL$114:$WB$114*(POWER($BL134:$WB134,$BL$112:$WB$112)+IF($BL134:$WB134=0,0,-1))
)
+SUM(
    IF($BL$102:$WB$102="Foe",1,0)*IF($BL$103:$WB$103=BH$116,1,0)*IF($BL$111:$WB$111=BH$115,1,0)*$BL$115:$WB$115*IF($BL$116:$WB$116="Geometric",1,0)*(POWER(1+$BL134:$WB134,$BL$113:$WB$113)+IF($BL134:$WB134=0,0,-1))
)
+SUM(
   IF($BL$102:$WB$102="Friend",1,0)*IF($BL$103:$WB$103=AU$116,1,0)*IF($BL$111:$WB$111=AU$115,1,0)*IF($BL$116:$WB$116="Arithmetic",1,0)*$BL$114:$WB$114*$BL134:$WB134*$BL$112:$WB$112)
+SUM(
    IF($BL$102:$WB$102="Foe",1,0)*IF($BL$103:$WB$103=BH$116,1,0)*IF($BL$111:$WB$111=BH$115,1,0)*$BL$115:$WB$115*IF($BL$116:$WB$116="Arithmetic",1,0)*$BL134:$WB134*$BL$113:$WB$113
)</f>
        <v>#VALUE!</v>
      </c>
      <c r="AW134" s="301" t="e">
        <f t="array" aca="1" ref="AW134" ca="1">SUM(
   IF($BL$102:$WB$102="Friend",1,0)*IF($BL$103:$WB$103=AW$116,1,0)*IF($BL$111:$WB$111=AW$115,1,0)*$BL$115:$WB$115*IF($BL$116:$WB$116="Geometric",1,0)*(POWER($BL134:$WB134,$BL$113:$WB$113)+IF($BL134:$WB134=0,0,-1)))
+SUM(
    IF($BL$102:$WB$102="Foe",1,0)*IF($BL$103:$WB$103=AW$116,1,0)*IF($BL$111:$WB$111=AW$115,1,0)*$BL$114:$WB$114*IF($BL$116:$WB$116="Geometric",1,0)*(POWER($BL134:$WB134,$BL$112:$WB$112)+IF($BL134:$WB134=0,0,-1)))
+SUM(
   IF($BL$102:$WB$102="Friend",1,0)*IF($BL$103:$WB$103=AW$116,1,0)*IF($BL$111:$WB$111=AW$115,1,0)*$BL$115:$WB$115*IF($BL$116:$WB$116="Arithmetic",1,0)*$BL134:$WB134*$BL$113:$WB$113)
+SUM(
    IF($BL$102:$WB$102="Foe",1,0)*IF($BL$103:$WB$103=AW$116,1,0)*IF($BL$111:$WB$111=AW$115,1,0)*$BL$114:$WB$114*IF($BL$116:$WB$116="Arithmetic",1,0)*$BL134:$WB134*$BL$112:$WB$112)</f>
        <v>#VALUE!</v>
      </c>
      <c r="AX134" s="301" t="e">
        <f t="array" aca="1" ref="AX134" ca="1">SUM(
   IF($BL$102:$WB$102="Friend",1,0)*IF($BL$103:$WB$103=AX$116,1,0)*IF($BL$111:$WB$111=AX$115,1,0)*$BL$115:$WB$115*IF($BL$116:$WB$116="Geometric",1,0)*(POWER($BL134:$WB134,$BL$113:$WB$113)+IF($BL134:$WB134=0,0,-1)))
+SUM(
    IF($BL$102:$WB$102="Foe",1,0)*IF($BL$103:$WB$103=AX$116,1,0)*IF($BL$111:$WB$111=AX$115,1,0)*$BL$114:$WB$114*IF($BL$116:$WB$116="Geometric",1,0)*(POWER($BL134:$WB134,$BL$112:$WB$112)+IF($BL134:$WB134=0,0,-1)))
+SUM(
   IF($BL$102:$WB$102="Friend",1,0)*IF($BL$103:$WB$103=AX$116,1,0)*IF($BL$111:$WB$111=AX$115,1,0)*$BL$115:$WB$115*IF($BL$116:$WB$116="Arithmetic",1,0)*$BL134:$WB134*$BL$113:$WB$113)
+SUM(
    IF($BL$102:$WB$102="Foe",1,0)*IF($BL$103:$WB$103=AX$116,1,0)*IF($BL$111:$WB$111=AX$115,1,0)*$BL$114:$WB$114*IF($BL$116:$WB$116="Arithmetic",1,0)*$BL134:$WB134*$BL$112:$WB$112)</f>
        <v>#VALUE!</v>
      </c>
      <c r="AY134" s="301" t="e">
        <f t="array" aca="1" ref="AY134" ca="1">SUM(
   IF($BL$102:$WB$102="Friend",1,0)*IF($BL$103:$WB$103=AY$116,1,0)*IF($BL$111:$WB$111=AY$115,1,0)*$BL$115:$WB$115*IF($BL$116:$WB$116="Geometric",1,0)*(POWER($BL134:$WB134,$BL$113:$WB$113)+IF($BL134:$WB134=0,0,-1)))
+SUM(
    IF($BL$102:$WB$102="Foe",1,0)*IF($BL$103:$WB$103=AY$116,1,0)*IF($BL$111:$WB$111=AY$115,1,0)*$BL$114:$WB$114*IF($BL$116:$WB$116="Geometric",1,0)*(POWER($BL134:$WB134,$BL$112:$WB$112)+IF($BL134:$WB134=0,0,-1)))
+SUM(
   IF($BL$102:$WB$102="Friend",1,0)*IF($BL$103:$WB$103=AY$116,1,0)*IF($BL$111:$WB$111=AY$115,1,0)*$BL$115:$WB$115*IF($BL$116:$WB$116="Arithmetic",1,0)*$BL134:$WB134*$BL$113:$WB$113)
+SUM(
    IF($BL$102:$WB$102="Foe",1,0)*IF($BL$103:$WB$103=AY$116,1,0)*IF($BL$111:$WB$111=AY$115,1,0)*$BL$114:$WB$114*IF($BL$116:$WB$116="Arithmetic",1,0)*$BL134:$WB134*$BL$112:$WB$112)</f>
        <v>#VALUE!</v>
      </c>
      <c r="AZ134" s="301" t="e">
        <f t="array" aca="1" ref="AZ134" ca="1">SUM(
   IF($BL$102:$WB$102="Friend",1,0)*IF($BL$103:$WB$103=AZ$116,1,0)*IF($BL$111:$WB$111=AZ$115,1,0)*$BL$115:$WB$115*IF($BL$116:$WB$116="Geometric",1,0)*(POWER($BL134:$WB134,$BL$113:$WB$113)+IF($BL134:$WB134=0,0,-1)))
+SUM(
    IF($BL$102:$WB$102="Foe",1,0)*IF($BL$103:$WB$103=AZ$116,1,0)*IF($BL$111:$WB$111=AZ$115,1,0)*$BL$114:$WB$114*IF($BL$116:$WB$116="Geometric",1,0)*(POWER($BL134:$WB134,$BL$112:$WB$112)+IF($BL134:$WB134=0,0,-1)))
+SUM(
   IF($BL$102:$WB$102="Friend",1,0)*IF($BL$103:$WB$103=AZ$116,1,0)*IF($BL$111:$WB$111=AZ$115,1,0)*$BL$115:$WB$115*IF($BL$116:$WB$116="Arithmetic",1,0)*$BL134:$WB134*$BL$113:$WB$113)
+SUM(
    IF($BL$102:$WB$102="Foe",1,0)*IF($BL$103:$WB$103=AZ$116,1,0)*IF($BL$111:$WB$111=AZ$115,1,0)*$BL$114:$WB$114*IF($BL$116:$WB$116="Arithmetic",1,0)*$BL134:$WB134*$BL$112:$WB$112)</f>
        <v>#VALUE!</v>
      </c>
      <c r="BA134" s="301" t="e">
        <f t="array" aca="1" ref="BA134" ca="1">SUM(
   IF($BL$102:$WB$102="Friend",1,0)*IF($BL$103:$WB$103=BA$116,1,0)*IF($BL$111:$WB$111=BA$115,1,0)*$BL$115:$WB$115*IF($BL$116:$WB$116="Geometric",1,0)*(POWER($BL134:$WB134,$BL$113:$WB$113)+IF($BL134:$WB134=0,0,-1)))
+SUM(
    IF($BL$102:$WB$102="Foe",1,0)*IF($BL$103:$WB$103=BA$116,1,0)*IF($BL$111:$WB$111=BA$115,1,0)*$BL$114:$WB$114*IF($BL$116:$WB$116="Geometric",1,0)*(POWER($BL134:$WB134,$BL$112:$WB$112)+IF($BL134:$WB134=0,0,-1)))
+SUM(
   IF($BL$102:$WB$102="Friend",1,0)*IF($BL$103:$WB$103=BA$116,1,0)*IF($BL$111:$WB$111=BA$115,1,0)*$BL$115:$WB$115*IF($BL$116:$WB$116="Arithmetic",1,0)*$BL134:$WB134*$BL$113:$WB$113)
+SUM(
    IF($BL$102:$WB$102="Foe",1,0)*IF($BL$103:$WB$103=BA$116,1,0)*IF($BL$111:$WB$111=BA$115,1,0)*$BL$114:$WB$114*IF($BL$116:$WB$116="Arithmetic",1,0)*$BL134:$WB134*$BL$112:$WB$112)</f>
        <v>#VALUE!</v>
      </c>
      <c r="BB134" s="301" t="e">
        <f t="array" aca="1" ref="BB134" ca="1">SUM(
   IF($BL$102:$WB$102="Friend",1,0)*IF($BL$103:$WB$103=BB$116,1,0)*IF($BL$111:$WB$111=BB$115,1,0)*$BL$115:$WB$115*IF($BL$116:$WB$116="Geometric",1,0)*(POWER($BL134:$WB134,$BL$113:$WB$113)+IF($BL134:$WB134=0,0,-1)))
+SUM(
    IF($BL$102:$WB$102="Foe",1,0)*IF($BL$103:$WB$103=BB$116,1,0)*IF($BL$111:$WB$111=BB$115,1,0)*$BL$114:$WB$114*IF($BL$116:$WB$116="Geometric",1,0)*(POWER($BL134:$WB134,$BL$112:$WB$112)+IF($BL134:$WB134=0,0,-1)))
+SUM(
   IF($BL$102:$WB$102="Friend",1,0)*IF($BL$103:$WB$103=BB$116,1,0)*IF($BL$111:$WB$111=BB$115,1,0)*$BL$115:$WB$115*IF($BL$116:$WB$116="Arithmetic",1,0)*$BL134:$WB134*$BL$113:$WB$113)
+SUM(
    IF($BL$102:$WB$102="Foe",1,0)*IF($BL$103:$WB$103=BB$116,1,0)*IF($BL$111:$WB$111=BB$115,1,0)*$BL$114:$WB$114*IF($BL$116:$WB$116="Arithmetic",1,0)*$BL134:$WB134*$BL$112:$WB$112)</f>
        <v>#VALUE!</v>
      </c>
      <c r="BC134" s="301" t="e">
        <f t="array" aca="1" ref="BC134" ca="1">SUM(
   IF($BL$102:$WB$102="Friend",1,0)*IF($BL$103:$WB$103=BC$116,1,0)*IF($BL$111:$WB$111=BC$115,1,0)*$BL$115:$WB$115*IF($BL$116:$WB$116="Geometric",1,0)*(POWER($BL134:$WB134,$BL$113:$WB$113)+IF($BL134:$WB134=0,0,-1)))
+SUM(
    IF($BL$102:$WB$102="Foe",1,0)*IF($BL$103:$WB$103=BC$116,1,0)*IF($BL$111:$WB$111=BC$115,1,0)*$BL$114:$WB$114*IF($BL$116:$WB$116="Geometric",1,0)*(POWER($BL134:$WB134,$BL$112:$WB$112)+IF($BL134:$WB134=0,0,-1)))
+SUM(
   IF($BL$102:$WB$102="Friend",1,0)*IF($BL$103:$WB$103=BC$116,1,0)*IF($BL$111:$WB$111=BC$115,1,0)*$BL$115:$WB$115*IF($BL$116:$WB$116="Arithmetic",1,0)*$BL134:$WB134*$BL$113:$WB$113)
+SUM(
    IF($BL$102:$WB$102="Foe",1,0)*IF($BL$103:$WB$103=BC$116,1,0)*IF($BL$111:$WB$111=BC$115,1,0)*$BL$114:$WB$114*IF($BL$116:$WB$116="Arithmetic",1,0)*$BL134:$WB134*$BL$112:$WB$112)</f>
        <v>#VALUE!</v>
      </c>
      <c r="BD134" s="301" t="e">
        <f t="array" aca="1" ref="BD134" ca="1">SUM(
   IF($BL$102:$WB$102="Friend",1,0)*IF($BL$103:$WB$103=BD$116,1,0)*IF($BL$111:$WB$111=BD$115,1,0)*$BL$115:$WB$115*IF($BL$116:$WB$116="Geometric",1,0)*(POWER($BL134:$WB134,$BL$113:$WB$113)+IF($BL134:$WB134=0,0,-1)))
+SUM(
    IF($BL$102:$WB$102="Foe",1,0)*IF($BL$103:$WB$103=BD$116,1,0)*IF($BL$111:$WB$111=BD$115,1,0)*$BL$114:$WB$114*IF($BL$116:$WB$116="Geometric",1,0)*(POWER($BL134:$WB134,$BL$112:$WB$112)+IF($BL134:$WB134=0,0,-1)))
+SUM(
   IF($BL$102:$WB$102="Friend",1,0)*IF($BL$103:$WB$103=BD$116,1,0)*IF($BL$111:$WB$111=BD$115,1,0)*$BL$115:$WB$115*IF($BL$116:$WB$116="Arithmetic",1,0)*$BL134:$WB134*$BL$113:$WB$113)
+SUM(
    IF($BL$102:$WB$102="Foe",1,0)*IF($BL$103:$WB$103=BD$116,1,0)*IF($BL$111:$WB$111=BD$115,1,0)*$BL$114:$WB$114*IF($BL$116:$WB$116="Arithmetic",1,0)*$BL134:$WB134*$BL$112:$WB$112)</f>
        <v>#VALUE!</v>
      </c>
      <c r="BE134" s="301" t="e">
        <f t="array" aca="1" ref="BE134" ca="1">SUM(
   IF($BL$102:$WB$102="Friend",1,0)*IF($BL$103:$WB$103=BE$116,1,0)*IF($BL$111:$WB$111=BE$115,1,0)*$BL$115:$WB$115*IF($BL$116:$WB$116="Geometric",1,0)*(POWER($BL134:$WB134,$BL$113:$WB$113)+IF($BL134:$WB134=0,0,-1)))
+SUM(
    IF($BL$102:$WB$102="Foe",1,0)*IF($BL$103:$WB$103=BE$116,1,0)*IF($BL$111:$WB$111=BE$115,1,0)*$BL$114:$WB$114*IF($BL$116:$WB$116="Geometric",1,0)*(POWER($BL134:$WB134,$BL$112:$WB$112)+IF($BL134:$WB134=0,0,-1)))
+SUM(
   IF($BL$102:$WB$102="Friend",1,0)*IF($BL$103:$WB$103=BE$116,1,0)*IF($BL$111:$WB$111=BE$115,1,0)*$BL$115:$WB$115*IF($BL$116:$WB$116="Arithmetic",1,0)*$BL134:$WB134*$BL$113:$WB$113)
+SUM(
    IF($BL$102:$WB$102="Foe",1,0)*IF($BL$103:$WB$103=BE$116,1,0)*IF($BL$111:$WB$111=BE$115,1,0)*$BL$114:$WB$114*IF($BL$116:$WB$116="Arithmetic",1,0)*$BL134:$WB134*$BL$112:$WB$112)</f>
        <v>#VALUE!</v>
      </c>
      <c r="BF134" s="301" t="e">
        <f t="array" aca="1" ref="BF134" ca="1">SUM(
   IF($BL$102:$WB$102="Friend",1,0)*IF($BL$103:$WB$103=BF$116,1,0)*IF($BL$111:$WB$111=BF$115,1,0)*$BL$115:$WB$115*IF($BL$116:$WB$116="Geometric",1,0)*(POWER($BL134:$WB134,$BL$113:$WB$113)+IF($BL134:$WB134=0,0,-1)))
+SUM(
    IF($BL$102:$WB$102="Foe",1,0)*IF($BL$103:$WB$103=BF$116,1,0)*IF($BL$111:$WB$111=BF$115,1,0)*$BL$114:$WB$114*IF($BL$116:$WB$116="Geometric",1,0)*(POWER($BL134:$WB134,$BL$112:$WB$112)+IF($BL134:$WB134=0,0,-1)))
+SUM(
   IF($BL$102:$WB$102="Friend",1,0)*IF($BL$103:$WB$103=BF$116,1,0)*IF($BL$111:$WB$111=BF$115,1,0)*$BL$115:$WB$115*IF($BL$116:$WB$116="Arithmetic",1,0)*$BL134:$WB134*$BL$113:$WB$113)
+SUM(
    IF($BL$102:$WB$102="Foe",1,0)*IF($BL$103:$WB$103=BF$116,1,0)*IF($BL$111:$WB$111=BF$115,1,0)*$BL$114:$WB$114*IF($BL$116:$WB$116="Arithmetic",1,0)*$BL134:$WB134*$BL$112:$WB$112)</f>
        <v>#VALUE!</v>
      </c>
      <c r="BG134" s="301" t="e">
        <f t="array" aca="1" ref="BG134" ca="1">SUM(
   IF($BL$102:$WB$102="Friend",1,0)*IF($BL$103:$WB$103=BG$116,1,0)*IF($BL$111:$WB$111=BG$115,1,0)*$BL$115:$WB$115*IF($BL$116:$WB$116="Geometric",1,0)*(POWER($BL134:$WB134,$BL$113:$WB$113)+IF($BL134:$WB134=0,0,-1)))
+SUM(
    IF($BL$102:$WB$102="Foe",1,0)*IF($BL$103:$WB$103=BG$116,1,0)*IF($BL$111:$WB$111=BG$115,1,0)*$BL$114:$WB$114*IF($BL$116:$WB$116="Geometric",1,0)*(POWER($BL134:$WB134,$BL$112:$WB$112)+IF($BL134:$WB134=0,0,-1)))
+SUM(
   IF($BL$102:$WB$102="Friend",1,0)*IF($BL$103:$WB$103=BG$116,1,0)*IF($BL$111:$WB$111=BG$115,1,0)*$BL$115:$WB$115*IF($BL$116:$WB$116="Arithmetic",1,0)*$BL134:$WB134*$BL$113:$WB$113)
+SUM(
    IF($BL$102:$WB$102="Foe",1,0)*IF($BL$103:$WB$103=BG$116,1,0)*IF($BL$111:$WB$111=BG$115,1,0)*$BL$114:$WB$114*IF($BL$116:$WB$116="Arithmetic",1,0)*$BL134:$WB134*$BL$112:$WB$112)</f>
        <v>#VALUE!</v>
      </c>
      <c r="BH134" s="301" t="e">
        <f t="array" aca="1" ref="BH134" ca="1">SUM(
   IF($BL$102:$WB$102="Friend",1,0)*IF($BL$103:$WB$103=BH$116,1,0)*IF($BL$111:$WB$111=BH$115,1,0)*$BL$115:$WB$115*IF($BL$116:$WB$116="Geometric",1,0)*(POWER($BL134:$WB134,$BL$113:$WB$113)+IF($BL134:$WB134=0,0,-1)))
+SUM(
    IF($BL$102:$WB$102="Foe",1,0)*IF($BL$103:$WB$103=BH$116,1,0)*IF($BL$111:$WB$111=BH$115,1,0)*$BL$114:$WB$114*IF($BL$116:$WB$116="Geometric",1,0)*(POWER($BL134:$WB134,$BL$112:$WB$112)+IF($BL134:$WB134=0,0,-1)))
+SUM(
   IF($BL$102:$WB$102="Friend",1,0)*IF($BL$103:$WB$103=BH$116,1,0)*IF($BL$111:$WB$111=BH$115,1,0)*$BL$115:$WB$115*IF($BL$116:$WB$116="Arithmetic",1,0)*$BL134:$WB134*$BL$113:$WB$113)
+SUM(
    IF($BL$102:$WB$102="Foe",1,0)*IF($BL$103:$WB$103=BH$116,1,0)*IF($BL$111:$WB$111=BH$115,1,0)*$BL$114:$WB$114*IF($BL$116:$WB$116="Arithmetic",1,0)*$BL134:$WB134*$BL$112:$WB$112)</f>
        <v>#VALUE!</v>
      </c>
      <c r="BK134" s="109"/>
      <c r="BL134" s="301" t="e">
        <f t="shared" ref="BL134:LF134" ca="1" si="161">IF(BL$106="Turn-based",
IF($A134&lt;BL$109,0,IF(MOD($A134,BL$109)&lt;BL$110,1,0)),
1)*MIN(ROUNDUP(MAX(0,RAND()-(1-BL$107)),0),1)*(IF(BL$108&lt;0,1+BL$108,BL$108))</f>
        <v>#VALUE!</v>
      </c>
      <c r="BM134" s="301" t="e">
        <f t="shared" ca="1" si="161"/>
        <v>#VALUE!</v>
      </c>
      <c r="BN134" s="301" t="e">
        <f t="shared" ca="1" si="161"/>
        <v>#VALUE!</v>
      </c>
      <c r="BO134" s="301" t="e">
        <f t="shared" ca="1" si="161"/>
        <v>#VALUE!</v>
      </c>
      <c r="BP134" s="301" t="e">
        <f t="shared" ca="1" si="161"/>
        <v>#VALUE!</v>
      </c>
      <c r="BQ134" s="301" t="e">
        <f t="shared" ca="1" si="161"/>
        <v>#VALUE!</v>
      </c>
      <c r="BR134" s="301" t="e">
        <f t="shared" ca="1" si="161"/>
        <v>#VALUE!</v>
      </c>
      <c r="BS134" s="301" t="e">
        <f t="shared" ca="1" si="161"/>
        <v>#VALUE!</v>
      </c>
      <c r="BT134" s="301" t="e">
        <f t="shared" ca="1" si="161"/>
        <v>#VALUE!</v>
      </c>
      <c r="BU134" s="301" t="e">
        <f t="shared" ca="1" si="161"/>
        <v>#VALUE!</v>
      </c>
      <c r="BV134" s="301" t="e">
        <f t="shared" ca="1" si="161"/>
        <v>#VALUE!</v>
      </c>
      <c r="BW134" s="301" t="e">
        <f t="shared" ca="1" si="161"/>
        <v>#VALUE!</v>
      </c>
      <c r="BX134" s="301" t="e">
        <f t="shared" ca="1" si="161"/>
        <v>#VALUE!</v>
      </c>
      <c r="BY134" s="301" t="e">
        <f t="shared" ca="1" si="161"/>
        <v>#VALUE!</v>
      </c>
      <c r="BZ134" s="301" t="e">
        <f t="shared" ca="1" si="161"/>
        <v>#VALUE!</v>
      </c>
      <c r="CA134" s="301" t="e">
        <f t="shared" ca="1" si="161"/>
        <v>#VALUE!</v>
      </c>
      <c r="CB134" s="301" t="e">
        <f t="shared" ca="1" si="161"/>
        <v>#VALUE!</v>
      </c>
      <c r="CC134" s="301" t="e">
        <f t="shared" ca="1" si="161"/>
        <v>#VALUE!</v>
      </c>
      <c r="CD134" s="301" t="e">
        <f t="shared" ca="1" si="161"/>
        <v>#VALUE!</v>
      </c>
      <c r="CE134" s="301" t="e">
        <f t="shared" ca="1" si="161"/>
        <v>#VALUE!</v>
      </c>
      <c r="CF134" s="301" t="e">
        <f t="shared" ca="1" si="161"/>
        <v>#VALUE!</v>
      </c>
      <c r="CG134" s="301" t="e">
        <f t="shared" ca="1" si="161"/>
        <v>#VALUE!</v>
      </c>
      <c r="CH134" s="301" t="e">
        <f t="shared" ca="1" si="161"/>
        <v>#VALUE!</v>
      </c>
      <c r="CI134" s="301" t="e">
        <f t="shared" ca="1" si="161"/>
        <v>#VALUE!</v>
      </c>
      <c r="CJ134" s="301" t="e">
        <f t="shared" ca="1" si="161"/>
        <v>#VALUE!</v>
      </c>
      <c r="CK134" s="301" t="e">
        <f t="shared" ca="1" si="161"/>
        <v>#VALUE!</v>
      </c>
      <c r="CL134" s="301" t="e">
        <f t="shared" ca="1" si="161"/>
        <v>#VALUE!</v>
      </c>
      <c r="CM134" s="301" t="e">
        <f t="shared" ca="1" si="161"/>
        <v>#VALUE!</v>
      </c>
      <c r="CN134" s="301" t="e">
        <f t="shared" ca="1" si="161"/>
        <v>#VALUE!</v>
      </c>
      <c r="CO134" s="301" t="e">
        <f t="shared" ca="1" si="161"/>
        <v>#VALUE!</v>
      </c>
      <c r="CP134" s="301" t="e">
        <f t="shared" ca="1" si="161"/>
        <v>#VALUE!</v>
      </c>
      <c r="CQ134" s="301" t="e">
        <f t="shared" ca="1" si="161"/>
        <v>#VALUE!</v>
      </c>
      <c r="CR134" s="301" t="e">
        <f t="shared" ca="1" si="161"/>
        <v>#VALUE!</v>
      </c>
      <c r="CS134" s="301" t="e">
        <f t="shared" ca="1" si="161"/>
        <v>#VALUE!</v>
      </c>
      <c r="CT134" s="301" t="e">
        <f t="shared" ca="1" si="161"/>
        <v>#VALUE!</v>
      </c>
      <c r="CU134" s="301" t="e">
        <f t="shared" ca="1" si="161"/>
        <v>#VALUE!</v>
      </c>
      <c r="CV134" s="301" t="e">
        <f t="shared" ca="1" si="161"/>
        <v>#VALUE!</v>
      </c>
      <c r="CW134" s="301" t="e">
        <f t="shared" ca="1" si="161"/>
        <v>#VALUE!</v>
      </c>
      <c r="CX134" s="301" t="e">
        <f t="shared" ca="1" si="161"/>
        <v>#VALUE!</v>
      </c>
      <c r="CY134" s="301" t="e">
        <f t="shared" ca="1" si="161"/>
        <v>#VALUE!</v>
      </c>
      <c r="CZ134" s="301" t="e">
        <f t="shared" ca="1" si="161"/>
        <v>#VALUE!</v>
      </c>
      <c r="DA134" s="301" t="e">
        <f t="shared" ca="1" si="161"/>
        <v>#VALUE!</v>
      </c>
      <c r="DB134" s="301" t="e">
        <f t="shared" ca="1" si="161"/>
        <v>#VALUE!</v>
      </c>
      <c r="DC134" s="301" t="e">
        <f t="shared" ca="1" si="161"/>
        <v>#VALUE!</v>
      </c>
      <c r="DD134" s="301" t="e">
        <f t="shared" ca="1" si="161"/>
        <v>#VALUE!</v>
      </c>
      <c r="DE134" s="301" t="e">
        <f t="shared" ca="1" si="161"/>
        <v>#VALUE!</v>
      </c>
      <c r="DF134" s="301" t="e">
        <f t="shared" ca="1" si="161"/>
        <v>#VALUE!</v>
      </c>
      <c r="DG134" s="301" t="e">
        <f t="shared" ca="1" si="161"/>
        <v>#VALUE!</v>
      </c>
      <c r="DH134" s="301" t="e">
        <f t="shared" ca="1" si="161"/>
        <v>#VALUE!</v>
      </c>
      <c r="DI134" s="301" t="e">
        <f t="shared" ca="1" si="161"/>
        <v>#VALUE!</v>
      </c>
      <c r="DJ134" s="301" t="e">
        <f t="shared" ca="1" si="161"/>
        <v>#VALUE!</v>
      </c>
      <c r="DK134" s="301" t="e">
        <f t="shared" ca="1" si="161"/>
        <v>#VALUE!</v>
      </c>
      <c r="DL134" s="301" t="e">
        <f t="shared" ca="1" si="161"/>
        <v>#VALUE!</v>
      </c>
      <c r="DM134" s="301" t="e">
        <f t="shared" ca="1" si="161"/>
        <v>#VALUE!</v>
      </c>
      <c r="DN134" s="301" t="e">
        <f t="shared" ca="1" si="161"/>
        <v>#VALUE!</v>
      </c>
      <c r="DO134" s="301" t="e">
        <f t="shared" ca="1" si="161"/>
        <v>#VALUE!</v>
      </c>
      <c r="DP134" s="301" t="e">
        <f t="shared" ca="1" si="161"/>
        <v>#VALUE!</v>
      </c>
      <c r="DQ134" s="301" t="e">
        <f t="shared" ca="1" si="161"/>
        <v>#VALUE!</v>
      </c>
      <c r="DR134" s="301" t="e">
        <f t="shared" ca="1" si="161"/>
        <v>#VALUE!</v>
      </c>
      <c r="DS134" s="301" t="e">
        <f t="shared" ca="1" si="161"/>
        <v>#VALUE!</v>
      </c>
      <c r="DT134" s="301" t="e">
        <f t="shared" ca="1" si="161"/>
        <v>#VALUE!</v>
      </c>
      <c r="DU134" s="301" t="e">
        <f t="shared" ca="1" si="161"/>
        <v>#VALUE!</v>
      </c>
      <c r="DV134" s="301" t="e">
        <f t="shared" ca="1" si="161"/>
        <v>#VALUE!</v>
      </c>
      <c r="DW134" s="301" t="e">
        <f t="shared" ca="1" si="161"/>
        <v>#VALUE!</v>
      </c>
      <c r="DX134" s="301" t="e">
        <f t="shared" ca="1" si="161"/>
        <v>#VALUE!</v>
      </c>
      <c r="DY134" s="301" t="e">
        <f t="shared" ca="1" si="161"/>
        <v>#VALUE!</v>
      </c>
      <c r="DZ134" s="301" t="e">
        <f t="shared" ca="1" si="161"/>
        <v>#VALUE!</v>
      </c>
      <c r="EA134" s="301" t="e">
        <f t="shared" ca="1" si="161"/>
        <v>#VALUE!</v>
      </c>
      <c r="EB134" s="301" t="e">
        <f t="shared" ca="1" si="161"/>
        <v>#VALUE!</v>
      </c>
      <c r="EC134" s="301" t="e">
        <f t="shared" ca="1" si="161"/>
        <v>#VALUE!</v>
      </c>
      <c r="ED134" s="301" t="e">
        <f t="shared" ca="1" si="161"/>
        <v>#VALUE!</v>
      </c>
      <c r="EE134" s="301" t="e">
        <f t="shared" ca="1" si="161"/>
        <v>#VALUE!</v>
      </c>
      <c r="EF134" s="301" t="e">
        <f t="shared" ca="1" si="161"/>
        <v>#VALUE!</v>
      </c>
      <c r="EG134" s="301" t="e">
        <f t="shared" ca="1" si="161"/>
        <v>#VALUE!</v>
      </c>
      <c r="EH134" s="301" t="e">
        <f t="shared" ca="1" si="161"/>
        <v>#VALUE!</v>
      </c>
      <c r="EI134" s="301" t="e">
        <f t="shared" ca="1" si="161"/>
        <v>#VALUE!</v>
      </c>
      <c r="EJ134" s="301" t="e">
        <f t="shared" ca="1" si="161"/>
        <v>#VALUE!</v>
      </c>
      <c r="EK134" s="301" t="e">
        <f t="shared" ca="1" si="161"/>
        <v>#VALUE!</v>
      </c>
      <c r="EL134" s="301" t="e">
        <f t="shared" ca="1" si="161"/>
        <v>#VALUE!</v>
      </c>
      <c r="EM134" s="301" t="e">
        <f t="shared" ca="1" si="161"/>
        <v>#VALUE!</v>
      </c>
      <c r="EN134" s="301" t="e">
        <f t="shared" ca="1" si="161"/>
        <v>#VALUE!</v>
      </c>
      <c r="EO134" s="301" t="e">
        <f t="shared" ca="1" si="161"/>
        <v>#VALUE!</v>
      </c>
      <c r="EP134" s="301" t="e">
        <f t="shared" ca="1" si="161"/>
        <v>#VALUE!</v>
      </c>
      <c r="EQ134" s="301" t="e">
        <f t="shared" ca="1" si="161"/>
        <v>#VALUE!</v>
      </c>
      <c r="ER134" s="301" t="e">
        <f t="shared" ca="1" si="161"/>
        <v>#VALUE!</v>
      </c>
      <c r="ES134" s="301" t="e">
        <f t="shared" ca="1" si="161"/>
        <v>#VALUE!</v>
      </c>
      <c r="ET134" s="301" t="e">
        <f t="shared" ca="1" si="161"/>
        <v>#VALUE!</v>
      </c>
      <c r="EU134" s="301" t="e">
        <f t="shared" ca="1" si="161"/>
        <v>#VALUE!</v>
      </c>
      <c r="EV134" s="301" t="e">
        <f t="shared" ca="1" si="161"/>
        <v>#VALUE!</v>
      </c>
      <c r="EW134" s="301" t="e">
        <f t="shared" ca="1" si="161"/>
        <v>#VALUE!</v>
      </c>
      <c r="EX134" s="301" t="e">
        <f t="shared" ca="1" si="161"/>
        <v>#VALUE!</v>
      </c>
      <c r="EY134" s="301" t="e">
        <f t="shared" ca="1" si="161"/>
        <v>#VALUE!</v>
      </c>
      <c r="EZ134" s="301" t="e">
        <f t="shared" ca="1" si="161"/>
        <v>#VALUE!</v>
      </c>
      <c r="FA134" s="301" t="e">
        <f t="shared" ca="1" si="161"/>
        <v>#VALUE!</v>
      </c>
      <c r="FB134" s="301" t="e">
        <f t="shared" ca="1" si="161"/>
        <v>#VALUE!</v>
      </c>
      <c r="FC134" s="301" t="e">
        <f t="shared" ca="1" si="161"/>
        <v>#VALUE!</v>
      </c>
      <c r="FD134" s="301" t="e">
        <f t="shared" ca="1" si="161"/>
        <v>#VALUE!</v>
      </c>
      <c r="FE134" s="301" t="e">
        <f t="shared" ca="1" si="161"/>
        <v>#VALUE!</v>
      </c>
      <c r="FF134" s="301" t="e">
        <f t="shared" ca="1" si="161"/>
        <v>#VALUE!</v>
      </c>
      <c r="FG134" s="301" t="e">
        <f t="shared" ca="1" si="161"/>
        <v>#VALUE!</v>
      </c>
      <c r="FH134" s="301" t="e">
        <f t="shared" ca="1" si="161"/>
        <v>#VALUE!</v>
      </c>
      <c r="FI134" s="301" t="e">
        <f t="shared" ca="1" si="161"/>
        <v>#VALUE!</v>
      </c>
      <c r="FJ134" s="301" t="e">
        <f t="shared" ca="1" si="161"/>
        <v>#VALUE!</v>
      </c>
      <c r="FK134" s="301" t="e">
        <f t="shared" ca="1" si="161"/>
        <v>#VALUE!</v>
      </c>
      <c r="FL134" s="301" t="e">
        <f t="shared" ca="1" si="161"/>
        <v>#VALUE!</v>
      </c>
      <c r="FM134" s="301" t="e">
        <f t="shared" ca="1" si="161"/>
        <v>#VALUE!</v>
      </c>
      <c r="FN134" s="301" t="e">
        <f t="shared" ca="1" si="161"/>
        <v>#VALUE!</v>
      </c>
      <c r="FO134" s="301" t="e">
        <f t="shared" ca="1" si="161"/>
        <v>#VALUE!</v>
      </c>
      <c r="FP134" s="301" t="e">
        <f t="shared" ca="1" si="161"/>
        <v>#VALUE!</v>
      </c>
      <c r="FQ134" s="301" t="e">
        <f t="shared" ca="1" si="161"/>
        <v>#VALUE!</v>
      </c>
      <c r="FR134" s="301" t="e">
        <f t="shared" ca="1" si="161"/>
        <v>#VALUE!</v>
      </c>
      <c r="FS134" s="301" t="e">
        <f t="shared" ca="1" si="161"/>
        <v>#VALUE!</v>
      </c>
      <c r="FT134" s="301" t="e">
        <f t="shared" ca="1" si="161"/>
        <v>#VALUE!</v>
      </c>
      <c r="FU134" s="301" t="e">
        <f t="shared" ca="1" si="161"/>
        <v>#VALUE!</v>
      </c>
      <c r="FV134" s="301" t="e">
        <f t="shared" ca="1" si="161"/>
        <v>#VALUE!</v>
      </c>
      <c r="FW134" s="301" t="e">
        <f t="shared" ca="1" si="161"/>
        <v>#VALUE!</v>
      </c>
      <c r="FX134" s="301" t="e">
        <f t="shared" ca="1" si="161"/>
        <v>#VALUE!</v>
      </c>
      <c r="FY134" s="301" t="e">
        <f t="shared" ca="1" si="161"/>
        <v>#VALUE!</v>
      </c>
      <c r="FZ134" s="301" t="e">
        <f t="shared" ca="1" si="161"/>
        <v>#VALUE!</v>
      </c>
      <c r="GA134" s="301" t="e">
        <f t="shared" ca="1" si="161"/>
        <v>#VALUE!</v>
      </c>
      <c r="GB134" s="301" t="e">
        <f t="shared" ca="1" si="161"/>
        <v>#VALUE!</v>
      </c>
      <c r="GC134" s="301" t="e">
        <f t="shared" ca="1" si="161"/>
        <v>#VALUE!</v>
      </c>
      <c r="GD134" s="301" t="e">
        <f t="shared" ca="1" si="161"/>
        <v>#VALUE!</v>
      </c>
      <c r="GE134" s="301" t="e">
        <f t="shared" ca="1" si="161"/>
        <v>#VALUE!</v>
      </c>
      <c r="GF134" s="301" t="e">
        <f t="shared" ca="1" si="161"/>
        <v>#VALUE!</v>
      </c>
      <c r="GG134" s="301" t="e">
        <f t="shared" ca="1" si="161"/>
        <v>#VALUE!</v>
      </c>
      <c r="GH134" s="301" t="e">
        <f t="shared" ca="1" si="161"/>
        <v>#VALUE!</v>
      </c>
      <c r="GI134" s="301" t="e">
        <f t="shared" ca="1" si="161"/>
        <v>#VALUE!</v>
      </c>
      <c r="GJ134" s="301" t="e">
        <f t="shared" ca="1" si="161"/>
        <v>#VALUE!</v>
      </c>
      <c r="GK134" s="301" t="e">
        <f t="shared" ca="1" si="161"/>
        <v>#VALUE!</v>
      </c>
      <c r="GL134" s="301" t="e">
        <f t="shared" ca="1" si="161"/>
        <v>#VALUE!</v>
      </c>
      <c r="GM134" s="301" t="e">
        <f t="shared" ca="1" si="161"/>
        <v>#VALUE!</v>
      </c>
      <c r="GN134" s="301" t="e">
        <f t="shared" ca="1" si="161"/>
        <v>#VALUE!</v>
      </c>
      <c r="GO134" s="301" t="e">
        <f t="shared" ca="1" si="161"/>
        <v>#VALUE!</v>
      </c>
      <c r="GP134" s="301" t="e">
        <f t="shared" ca="1" si="161"/>
        <v>#VALUE!</v>
      </c>
      <c r="GQ134" s="301" t="e">
        <f t="shared" ca="1" si="161"/>
        <v>#VALUE!</v>
      </c>
      <c r="GR134" s="301" t="e">
        <f t="shared" ca="1" si="161"/>
        <v>#VALUE!</v>
      </c>
      <c r="GS134" s="301" t="e">
        <f t="shared" ca="1" si="161"/>
        <v>#VALUE!</v>
      </c>
      <c r="GT134" s="301" t="e">
        <f t="shared" ca="1" si="161"/>
        <v>#VALUE!</v>
      </c>
      <c r="GU134" s="301" t="e">
        <f t="shared" ca="1" si="161"/>
        <v>#VALUE!</v>
      </c>
      <c r="GV134" s="301" t="e">
        <f t="shared" ca="1" si="161"/>
        <v>#VALUE!</v>
      </c>
      <c r="GW134" s="301" t="e">
        <f t="shared" ca="1" si="161"/>
        <v>#VALUE!</v>
      </c>
      <c r="GX134" s="301" t="e">
        <f t="shared" ca="1" si="161"/>
        <v>#VALUE!</v>
      </c>
      <c r="GY134" s="301" t="e">
        <f t="shared" ca="1" si="161"/>
        <v>#VALUE!</v>
      </c>
      <c r="GZ134" s="301" t="e">
        <f t="shared" ca="1" si="161"/>
        <v>#VALUE!</v>
      </c>
      <c r="HA134" s="301" t="e">
        <f t="shared" ca="1" si="161"/>
        <v>#VALUE!</v>
      </c>
      <c r="HB134" s="301" t="e">
        <f t="shared" ca="1" si="161"/>
        <v>#VALUE!</v>
      </c>
      <c r="HC134" s="301" t="e">
        <f t="shared" ca="1" si="161"/>
        <v>#VALUE!</v>
      </c>
      <c r="HD134" s="301" t="e">
        <f t="shared" ca="1" si="161"/>
        <v>#VALUE!</v>
      </c>
      <c r="HE134" s="301" t="e">
        <f t="shared" ca="1" si="161"/>
        <v>#VALUE!</v>
      </c>
      <c r="HF134" s="301" t="e">
        <f t="shared" ca="1" si="161"/>
        <v>#VALUE!</v>
      </c>
      <c r="HG134" s="301" t="e">
        <f t="shared" ca="1" si="161"/>
        <v>#VALUE!</v>
      </c>
      <c r="HH134" s="301" t="e">
        <f t="shared" ca="1" si="161"/>
        <v>#VALUE!</v>
      </c>
      <c r="HI134" s="301" t="e">
        <f t="shared" ca="1" si="161"/>
        <v>#VALUE!</v>
      </c>
      <c r="HJ134" s="301" t="e">
        <f t="shared" ca="1" si="161"/>
        <v>#VALUE!</v>
      </c>
      <c r="HK134" s="301" t="e">
        <f t="shared" ca="1" si="161"/>
        <v>#VALUE!</v>
      </c>
      <c r="HL134" s="301" t="e">
        <f t="shared" ca="1" si="161"/>
        <v>#VALUE!</v>
      </c>
      <c r="HM134" s="301" t="e">
        <f t="shared" ca="1" si="161"/>
        <v>#VALUE!</v>
      </c>
      <c r="HN134" s="301" t="e">
        <f t="shared" ca="1" si="161"/>
        <v>#VALUE!</v>
      </c>
      <c r="HO134" s="301" t="e">
        <f t="shared" ca="1" si="161"/>
        <v>#VALUE!</v>
      </c>
      <c r="HP134" s="301" t="e">
        <f t="shared" ca="1" si="161"/>
        <v>#VALUE!</v>
      </c>
      <c r="HQ134" s="301" t="e">
        <f t="shared" ca="1" si="161"/>
        <v>#VALUE!</v>
      </c>
      <c r="HR134" s="301" t="e">
        <f t="shared" ca="1" si="161"/>
        <v>#VALUE!</v>
      </c>
      <c r="HS134" s="301" t="e">
        <f t="shared" ca="1" si="161"/>
        <v>#VALUE!</v>
      </c>
      <c r="HT134" s="301" t="e">
        <f t="shared" ca="1" si="161"/>
        <v>#VALUE!</v>
      </c>
      <c r="HU134" s="301" t="e">
        <f t="shared" ca="1" si="161"/>
        <v>#VALUE!</v>
      </c>
      <c r="HV134" s="301" t="e">
        <f t="shared" ca="1" si="161"/>
        <v>#VALUE!</v>
      </c>
      <c r="HW134" s="301" t="e">
        <f t="shared" ca="1" si="161"/>
        <v>#VALUE!</v>
      </c>
      <c r="HX134" s="301" t="e">
        <f t="shared" ca="1" si="161"/>
        <v>#VALUE!</v>
      </c>
      <c r="HY134" s="301" t="e">
        <f t="shared" ca="1" si="161"/>
        <v>#VALUE!</v>
      </c>
      <c r="HZ134" s="301" t="e">
        <f t="shared" ca="1" si="161"/>
        <v>#VALUE!</v>
      </c>
      <c r="IA134" s="301" t="e">
        <f t="shared" ca="1" si="161"/>
        <v>#VALUE!</v>
      </c>
      <c r="IB134" s="301" t="e">
        <f t="shared" ca="1" si="161"/>
        <v>#VALUE!</v>
      </c>
      <c r="IC134" s="301" t="e">
        <f t="shared" ca="1" si="161"/>
        <v>#VALUE!</v>
      </c>
      <c r="ID134" s="301" t="e">
        <f t="shared" ca="1" si="161"/>
        <v>#VALUE!</v>
      </c>
      <c r="IE134" s="301" t="e">
        <f t="shared" ca="1" si="161"/>
        <v>#VALUE!</v>
      </c>
      <c r="IF134" s="301" t="e">
        <f t="shared" ca="1" si="161"/>
        <v>#VALUE!</v>
      </c>
      <c r="IG134" s="301" t="e">
        <f t="shared" ca="1" si="161"/>
        <v>#VALUE!</v>
      </c>
      <c r="IH134" s="301" t="e">
        <f t="shared" ca="1" si="161"/>
        <v>#VALUE!</v>
      </c>
      <c r="II134" s="301" t="e">
        <f t="shared" ca="1" si="161"/>
        <v>#VALUE!</v>
      </c>
      <c r="IJ134" s="301" t="e">
        <f t="shared" ca="1" si="161"/>
        <v>#VALUE!</v>
      </c>
      <c r="IK134" s="301" t="e">
        <f t="shared" ca="1" si="161"/>
        <v>#VALUE!</v>
      </c>
      <c r="IL134" s="301" t="e">
        <f t="shared" ca="1" si="161"/>
        <v>#VALUE!</v>
      </c>
      <c r="IM134" s="301" t="e">
        <f t="shared" ca="1" si="161"/>
        <v>#VALUE!</v>
      </c>
      <c r="IN134" s="301" t="e">
        <f t="shared" ca="1" si="161"/>
        <v>#VALUE!</v>
      </c>
      <c r="IO134" s="301" t="e">
        <f t="shared" ca="1" si="161"/>
        <v>#VALUE!</v>
      </c>
      <c r="IP134" s="301" t="e">
        <f t="shared" ca="1" si="161"/>
        <v>#VALUE!</v>
      </c>
      <c r="IQ134" s="301" t="e">
        <f t="shared" ca="1" si="161"/>
        <v>#VALUE!</v>
      </c>
      <c r="IR134" s="301" t="e">
        <f t="shared" ca="1" si="161"/>
        <v>#VALUE!</v>
      </c>
      <c r="IS134" s="301" t="e">
        <f t="shared" ca="1" si="161"/>
        <v>#VALUE!</v>
      </c>
      <c r="IT134" s="301" t="e">
        <f t="shared" ca="1" si="161"/>
        <v>#VALUE!</v>
      </c>
      <c r="IU134" s="301" t="e">
        <f t="shared" ca="1" si="161"/>
        <v>#VALUE!</v>
      </c>
      <c r="IV134" s="301" t="e">
        <f t="shared" ca="1" si="161"/>
        <v>#VALUE!</v>
      </c>
      <c r="IW134" s="301" t="e">
        <f t="shared" ca="1" si="161"/>
        <v>#VALUE!</v>
      </c>
      <c r="IX134" s="301" t="e">
        <f t="shared" ca="1" si="161"/>
        <v>#VALUE!</v>
      </c>
      <c r="IY134" s="301" t="e">
        <f t="shared" ca="1" si="161"/>
        <v>#VALUE!</v>
      </c>
      <c r="IZ134" s="301" t="e">
        <f t="shared" ca="1" si="161"/>
        <v>#VALUE!</v>
      </c>
      <c r="JA134" s="301" t="e">
        <f t="shared" ca="1" si="161"/>
        <v>#VALUE!</v>
      </c>
      <c r="JB134" s="301" t="e">
        <f t="shared" ca="1" si="161"/>
        <v>#VALUE!</v>
      </c>
      <c r="JC134" s="301" t="e">
        <f t="shared" ca="1" si="161"/>
        <v>#VALUE!</v>
      </c>
      <c r="JD134" s="301" t="e">
        <f t="shared" ca="1" si="161"/>
        <v>#VALUE!</v>
      </c>
      <c r="JE134" s="301" t="e">
        <f t="shared" ca="1" si="161"/>
        <v>#VALUE!</v>
      </c>
      <c r="JF134" s="301" t="e">
        <f t="shared" ca="1" si="161"/>
        <v>#VALUE!</v>
      </c>
      <c r="JG134" s="301" t="e">
        <f t="shared" ca="1" si="161"/>
        <v>#VALUE!</v>
      </c>
      <c r="JH134" s="301" t="e">
        <f t="shared" ca="1" si="161"/>
        <v>#VALUE!</v>
      </c>
      <c r="JI134" s="301" t="e">
        <f t="shared" ca="1" si="161"/>
        <v>#VALUE!</v>
      </c>
      <c r="JJ134" s="301" t="e">
        <f t="shared" ca="1" si="161"/>
        <v>#VALUE!</v>
      </c>
      <c r="JK134" s="301" t="e">
        <f t="shared" ca="1" si="161"/>
        <v>#VALUE!</v>
      </c>
      <c r="JL134" s="301" t="e">
        <f t="shared" ca="1" si="161"/>
        <v>#VALUE!</v>
      </c>
      <c r="JM134" s="301" t="e">
        <f t="shared" ca="1" si="161"/>
        <v>#VALUE!</v>
      </c>
      <c r="JN134" s="301" t="e">
        <f t="shared" ca="1" si="161"/>
        <v>#VALUE!</v>
      </c>
      <c r="JO134" s="301" t="e">
        <f t="shared" ca="1" si="161"/>
        <v>#VALUE!</v>
      </c>
      <c r="JP134" s="301" t="e">
        <f t="shared" ca="1" si="161"/>
        <v>#VALUE!</v>
      </c>
      <c r="JQ134" s="301" t="e">
        <f t="shared" ca="1" si="161"/>
        <v>#VALUE!</v>
      </c>
      <c r="JR134" s="301" t="e">
        <f t="shared" ca="1" si="161"/>
        <v>#VALUE!</v>
      </c>
      <c r="JS134" s="301" t="e">
        <f t="shared" ca="1" si="161"/>
        <v>#VALUE!</v>
      </c>
      <c r="JT134" s="301" t="e">
        <f t="shared" ca="1" si="161"/>
        <v>#VALUE!</v>
      </c>
      <c r="JU134" s="301" t="e">
        <f t="shared" ca="1" si="161"/>
        <v>#VALUE!</v>
      </c>
      <c r="JV134" s="301" t="e">
        <f t="shared" ca="1" si="161"/>
        <v>#VALUE!</v>
      </c>
      <c r="JW134" s="301" t="e">
        <f t="shared" ca="1" si="161"/>
        <v>#VALUE!</v>
      </c>
      <c r="JX134" s="301" t="e">
        <f t="shared" ca="1" si="161"/>
        <v>#VALUE!</v>
      </c>
      <c r="JY134" s="301" t="e">
        <f t="shared" ca="1" si="161"/>
        <v>#VALUE!</v>
      </c>
      <c r="JZ134" s="301" t="e">
        <f t="shared" ca="1" si="161"/>
        <v>#VALUE!</v>
      </c>
      <c r="KA134" s="301" t="e">
        <f t="shared" ca="1" si="161"/>
        <v>#VALUE!</v>
      </c>
      <c r="KB134" s="301" t="e">
        <f t="shared" ca="1" si="161"/>
        <v>#VALUE!</v>
      </c>
      <c r="KC134" s="301" t="e">
        <f t="shared" ca="1" si="161"/>
        <v>#VALUE!</v>
      </c>
      <c r="KD134" s="301" t="e">
        <f t="shared" ca="1" si="161"/>
        <v>#VALUE!</v>
      </c>
      <c r="KE134" s="301" t="e">
        <f t="shared" ca="1" si="161"/>
        <v>#VALUE!</v>
      </c>
      <c r="KF134" s="301" t="e">
        <f t="shared" ca="1" si="161"/>
        <v>#VALUE!</v>
      </c>
      <c r="KG134" s="301" t="e">
        <f t="shared" ca="1" si="161"/>
        <v>#VALUE!</v>
      </c>
      <c r="KH134" s="301" t="e">
        <f t="shared" ca="1" si="161"/>
        <v>#VALUE!</v>
      </c>
      <c r="KI134" s="301" t="e">
        <f t="shared" ca="1" si="161"/>
        <v>#VALUE!</v>
      </c>
      <c r="KJ134" s="301" t="e">
        <f t="shared" ca="1" si="161"/>
        <v>#VALUE!</v>
      </c>
      <c r="KK134" s="301" t="e">
        <f t="shared" ca="1" si="161"/>
        <v>#VALUE!</v>
      </c>
      <c r="KL134" s="301" t="e">
        <f t="shared" ca="1" si="161"/>
        <v>#VALUE!</v>
      </c>
      <c r="KM134" s="301" t="e">
        <f t="shared" ca="1" si="161"/>
        <v>#VALUE!</v>
      </c>
      <c r="KN134" s="301" t="e">
        <f t="shared" ca="1" si="161"/>
        <v>#VALUE!</v>
      </c>
      <c r="KO134" s="301" t="e">
        <f t="shared" ca="1" si="161"/>
        <v>#VALUE!</v>
      </c>
      <c r="KP134" s="301" t="e">
        <f t="shared" ca="1" si="161"/>
        <v>#VALUE!</v>
      </c>
      <c r="KQ134" s="301" t="e">
        <f t="shared" ca="1" si="161"/>
        <v>#VALUE!</v>
      </c>
      <c r="KR134" s="301" t="e">
        <f t="shared" ca="1" si="161"/>
        <v>#VALUE!</v>
      </c>
      <c r="KS134" s="301" t="e">
        <f t="shared" ca="1" si="161"/>
        <v>#VALUE!</v>
      </c>
      <c r="KT134" s="301" t="e">
        <f t="shared" ca="1" si="161"/>
        <v>#VALUE!</v>
      </c>
      <c r="KU134" s="301" t="e">
        <f t="shared" ca="1" si="161"/>
        <v>#VALUE!</v>
      </c>
      <c r="KV134" s="301" t="e">
        <f t="shared" ca="1" si="161"/>
        <v>#VALUE!</v>
      </c>
      <c r="KW134" s="301" t="e">
        <f t="shared" ca="1" si="161"/>
        <v>#VALUE!</v>
      </c>
      <c r="KX134" s="301" t="e">
        <f t="shared" ca="1" si="161"/>
        <v>#VALUE!</v>
      </c>
      <c r="KY134" s="301" t="e">
        <f t="shared" ca="1" si="161"/>
        <v>#VALUE!</v>
      </c>
      <c r="KZ134" s="301" t="e">
        <f t="shared" ca="1" si="161"/>
        <v>#VALUE!</v>
      </c>
      <c r="LA134" s="301" t="e">
        <f t="shared" ca="1" si="161"/>
        <v>#VALUE!</v>
      </c>
      <c r="LB134" s="301" t="e">
        <f t="shared" ca="1" si="161"/>
        <v>#VALUE!</v>
      </c>
      <c r="LC134" s="301" t="e">
        <f t="shared" ca="1" si="161"/>
        <v>#VALUE!</v>
      </c>
      <c r="LD134" s="301" t="e">
        <f t="shared" ca="1" si="161"/>
        <v>#VALUE!</v>
      </c>
      <c r="LE134" s="301" t="e">
        <f t="shared" ca="1" si="161"/>
        <v>#VALUE!</v>
      </c>
      <c r="LF134" s="301" t="e">
        <f t="shared" ca="1" si="161"/>
        <v>#VALUE!</v>
      </c>
      <c r="LG134" s="301" t="e">
        <f t="shared" ref="LG134:VA134" ca="1" si="162">IF(LG$106="Turn-based",
IF($A134&lt;LG$109,0,IF(MOD($A134,LG$109)&lt;LG$110,1,0)),
1)*MIN(ROUNDUP(MAX(0,RAND()-(1-LG$107)),0),1)*(IF(LG$108&lt;0,1+LG$108,LG$108))</f>
        <v>#VALUE!</v>
      </c>
      <c r="LH134" s="301" t="e">
        <f t="shared" ca="1" si="162"/>
        <v>#VALUE!</v>
      </c>
      <c r="LI134" s="301" t="e">
        <f t="shared" ca="1" si="162"/>
        <v>#VALUE!</v>
      </c>
      <c r="LJ134" s="301" t="e">
        <f t="shared" ca="1" si="162"/>
        <v>#VALUE!</v>
      </c>
      <c r="LK134" s="301" t="e">
        <f t="shared" ca="1" si="162"/>
        <v>#VALUE!</v>
      </c>
      <c r="LL134" s="301" t="e">
        <f t="shared" ca="1" si="162"/>
        <v>#VALUE!</v>
      </c>
      <c r="LM134" s="301" t="e">
        <f t="shared" ca="1" si="162"/>
        <v>#VALUE!</v>
      </c>
      <c r="LN134" s="301" t="e">
        <f t="shared" ca="1" si="162"/>
        <v>#VALUE!</v>
      </c>
      <c r="LO134" s="301" t="e">
        <f t="shared" ca="1" si="162"/>
        <v>#VALUE!</v>
      </c>
      <c r="LP134" s="301" t="e">
        <f t="shared" ca="1" si="162"/>
        <v>#VALUE!</v>
      </c>
      <c r="LQ134" s="301" t="e">
        <f t="shared" ca="1" si="162"/>
        <v>#VALUE!</v>
      </c>
      <c r="LR134" s="301" t="e">
        <f t="shared" ca="1" si="162"/>
        <v>#VALUE!</v>
      </c>
      <c r="LS134" s="301" t="e">
        <f t="shared" ca="1" si="162"/>
        <v>#VALUE!</v>
      </c>
      <c r="LT134" s="301" t="e">
        <f t="shared" ca="1" si="162"/>
        <v>#VALUE!</v>
      </c>
      <c r="LU134" s="301" t="e">
        <f t="shared" ca="1" si="162"/>
        <v>#VALUE!</v>
      </c>
      <c r="LV134" s="301" t="e">
        <f t="shared" ca="1" si="162"/>
        <v>#VALUE!</v>
      </c>
      <c r="LW134" s="301" t="e">
        <f t="shared" ca="1" si="162"/>
        <v>#VALUE!</v>
      </c>
      <c r="LX134" s="301" t="e">
        <f t="shared" ca="1" si="162"/>
        <v>#VALUE!</v>
      </c>
      <c r="LY134" s="301" t="e">
        <f t="shared" ca="1" si="162"/>
        <v>#VALUE!</v>
      </c>
      <c r="LZ134" s="301" t="e">
        <f t="shared" ca="1" si="162"/>
        <v>#VALUE!</v>
      </c>
      <c r="MA134" s="301" t="e">
        <f t="shared" ca="1" si="162"/>
        <v>#VALUE!</v>
      </c>
      <c r="MB134" s="301" t="e">
        <f t="shared" ca="1" si="162"/>
        <v>#VALUE!</v>
      </c>
      <c r="MC134" s="301" t="e">
        <f t="shared" ca="1" si="162"/>
        <v>#VALUE!</v>
      </c>
      <c r="MD134" s="301" t="e">
        <f t="shared" ca="1" si="162"/>
        <v>#VALUE!</v>
      </c>
      <c r="ME134" s="301" t="e">
        <f t="shared" ca="1" si="162"/>
        <v>#VALUE!</v>
      </c>
      <c r="MF134" s="301" t="e">
        <f t="shared" ca="1" si="162"/>
        <v>#VALUE!</v>
      </c>
      <c r="MG134" s="301" t="e">
        <f t="shared" ca="1" si="162"/>
        <v>#VALUE!</v>
      </c>
      <c r="MH134" s="301" t="e">
        <f t="shared" ca="1" si="162"/>
        <v>#VALUE!</v>
      </c>
      <c r="MI134" s="301" t="e">
        <f t="shared" ca="1" si="162"/>
        <v>#VALUE!</v>
      </c>
      <c r="MJ134" s="301" t="e">
        <f t="shared" ca="1" si="162"/>
        <v>#VALUE!</v>
      </c>
      <c r="MK134" s="301" t="e">
        <f t="shared" ca="1" si="162"/>
        <v>#VALUE!</v>
      </c>
      <c r="ML134" s="301" t="e">
        <f t="shared" ca="1" si="162"/>
        <v>#VALUE!</v>
      </c>
      <c r="MM134" s="301" t="e">
        <f t="shared" ca="1" si="162"/>
        <v>#VALUE!</v>
      </c>
      <c r="MN134" s="301" t="e">
        <f t="shared" ca="1" si="162"/>
        <v>#VALUE!</v>
      </c>
      <c r="MO134" s="301" t="e">
        <f t="shared" ca="1" si="162"/>
        <v>#VALUE!</v>
      </c>
      <c r="MP134" s="301" t="e">
        <f t="shared" ca="1" si="162"/>
        <v>#VALUE!</v>
      </c>
      <c r="MQ134" s="301" t="e">
        <f t="shared" ca="1" si="162"/>
        <v>#VALUE!</v>
      </c>
      <c r="MR134" s="301" t="e">
        <f t="shared" ca="1" si="162"/>
        <v>#VALUE!</v>
      </c>
      <c r="MS134" s="301" t="e">
        <f t="shared" ca="1" si="162"/>
        <v>#VALUE!</v>
      </c>
      <c r="MT134" s="301" t="e">
        <f t="shared" ca="1" si="162"/>
        <v>#VALUE!</v>
      </c>
      <c r="MU134" s="301" t="e">
        <f t="shared" ca="1" si="162"/>
        <v>#VALUE!</v>
      </c>
      <c r="MV134" s="301" t="e">
        <f t="shared" ca="1" si="162"/>
        <v>#VALUE!</v>
      </c>
      <c r="MW134" s="301" t="e">
        <f t="shared" ca="1" si="162"/>
        <v>#VALUE!</v>
      </c>
      <c r="MX134" s="301" t="e">
        <f t="shared" ca="1" si="162"/>
        <v>#VALUE!</v>
      </c>
      <c r="MY134" s="301" t="e">
        <f t="shared" ca="1" si="162"/>
        <v>#VALUE!</v>
      </c>
      <c r="MZ134" s="301" t="e">
        <f t="shared" ca="1" si="162"/>
        <v>#VALUE!</v>
      </c>
      <c r="NA134" s="301" t="e">
        <f t="shared" ca="1" si="162"/>
        <v>#VALUE!</v>
      </c>
      <c r="NB134" s="301" t="e">
        <f t="shared" ca="1" si="162"/>
        <v>#VALUE!</v>
      </c>
      <c r="NC134" s="301" t="e">
        <f t="shared" ca="1" si="162"/>
        <v>#VALUE!</v>
      </c>
      <c r="ND134" s="301" t="e">
        <f t="shared" ca="1" si="162"/>
        <v>#VALUE!</v>
      </c>
      <c r="NE134" s="301" t="e">
        <f t="shared" ca="1" si="162"/>
        <v>#VALUE!</v>
      </c>
      <c r="NF134" s="301" t="e">
        <f t="shared" ca="1" si="162"/>
        <v>#VALUE!</v>
      </c>
      <c r="NG134" s="301" t="e">
        <f t="shared" ca="1" si="162"/>
        <v>#VALUE!</v>
      </c>
      <c r="NH134" s="301" t="e">
        <f t="shared" ca="1" si="162"/>
        <v>#VALUE!</v>
      </c>
      <c r="NI134" s="301" t="e">
        <f t="shared" ca="1" si="162"/>
        <v>#VALUE!</v>
      </c>
      <c r="NJ134" s="301" t="e">
        <f t="shared" ca="1" si="162"/>
        <v>#VALUE!</v>
      </c>
      <c r="NK134" s="301" t="e">
        <f t="shared" ca="1" si="162"/>
        <v>#VALUE!</v>
      </c>
      <c r="NL134" s="301" t="e">
        <f t="shared" ca="1" si="162"/>
        <v>#VALUE!</v>
      </c>
      <c r="NM134" s="301" t="e">
        <f t="shared" ca="1" si="162"/>
        <v>#VALUE!</v>
      </c>
      <c r="NN134" s="301" t="e">
        <f t="shared" ca="1" si="162"/>
        <v>#VALUE!</v>
      </c>
      <c r="NO134" s="301" t="e">
        <f t="shared" ca="1" si="162"/>
        <v>#VALUE!</v>
      </c>
      <c r="NP134" s="301" t="e">
        <f t="shared" ca="1" si="162"/>
        <v>#VALUE!</v>
      </c>
      <c r="NQ134" s="301" t="e">
        <f t="shared" ca="1" si="162"/>
        <v>#VALUE!</v>
      </c>
      <c r="NR134" s="301" t="e">
        <f t="shared" ca="1" si="162"/>
        <v>#VALUE!</v>
      </c>
      <c r="NS134" s="301" t="e">
        <f t="shared" ca="1" si="162"/>
        <v>#VALUE!</v>
      </c>
      <c r="NT134" s="301" t="e">
        <f t="shared" ca="1" si="162"/>
        <v>#VALUE!</v>
      </c>
      <c r="NU134" s="301" t="e">
        <f t="shared" ca="1" si="162"/>
        <v>#VALUE!</v>
      </c>
      <c r="NV134" s="301" t="e">
        <f t="shared" ca="1" si="162"/>
        <v>#VALUE!</v>
      </c>
      <c r="NW134" s="301" t="e">
        <f t="shared" ca="1" si="162"/>
        <v>#VALUE!</v>
      </c>
      <c r="NX134" s="301" t="e">
        <f t="shared" ca="1" si="162"/>
        <v>#VALUE!</v>
      </c>
      <c r="NY134" s="301" t="e">
        <f t="shared" ca="1" si="162"/>
        <v>#VALUE!</v>
      </c>
      <c r="NZ134" s="301" t="e">
        <f t="shared" ca="1" si="162"/>
        <v>#VALUE!</v>
      </c>
      <c r="OA134" s="301" t="e">
        <f t="shared" ca="1" si="162"/>
        <v>#VALUE!</v>
      </c>
      <c r="OB134" s="301" t="e">
        <f t="shared" ca="1" si="162"/>
        <v>#VALUE!</v>
      </c>
      <c r="OC134" s="301" t="e">
        <f t="shared" ca="1" si="162"/>
        <v>#VALUE!</v>
      </c>
      <c r="OD134" s="301" t="e">
        <f t="shared" ca="1" si="162"/>
        <v>#VALUE!</v>
      </c>
      <c r="OE134" s="301" t="e">
        <f t="shared" ca="1" si="162"/>
        <v>#VALUE!</v>
      </c>
      <c r="OF134" s="301" t="e">
        <f t="shared" ca="1" si="162"/>
        <v>#VALUE!</v>
      </c>
      <c r="OG134" s="301" t="e">
        <f t="shared" ca="1" si="162"/>
        <v>#VALUE!</v>
      </c>
      <c r="OH134" s="301" t="e">
        <f t="shared" ca="1" si="162"/>
        <v>#VALUE!</v>
      </c>
      <c r="OI134" s="301" t="e">
        <f t="shared" ca="1" si="162"/>
        <v>#VALUE!</v>
      </c>
      <c r="OJ134" s="301" t="e">
        <f t="shared" ca="1" si="162"/>
        <v>#VALUE!</v>
      </c>
      <c r="OK134" s="301" t="e">
        <f t="shared" ca="1" si="162"/>
        <v>#VALUE!</v>
      </c>
      <c r="OL134" s="301" t="e">
        <f t="shared" ca="1" si="162"/>
        <v>#VALUE!</v>
      </c>
      <c r="OM134" s="301" t="e">
        <f t="shared" ca="1" si="162"/>
        <v>#VALUE!</v>
      </c>
      <c r="ON134" s="301" t="e">
        <f t="shared" ca="1" si="162"/>
        <v>#VALUE!</v>
      </c>
      <c r="OO134" s="301" t="e">
        <f t="shared" ca="1" si="162"/>
        <v>#VALUE!</v>
      </c>
      <c r="OP134" s="301" t="e">
        <f t="shared" ca="1" si="162"/>
        <v>#VALUE!</v>
      </c>
      <c r="OQ134" s="301" t="e">
        <f t="shared" ca="1" si="162"/>
        <v>#VALUE!</v>
      </c>
      <c r="OR134" s="301" t="e">
        <f t="shared" ca="1" si="162"/>
        <v>#VALUE!</v>
      </c>
      <c r="OS134" s="301" t="e">
        <f t="shared" ca="1" si="162"/>
        <v>#VALUE!</v>
      </c>
      <c r="OT134" s="301" t="e">
        <f t="shared" ca="1" si="162"/>
        <v>#VALUE!</v>
      </c>
      <c r="OU134" s="301" t="e">
        <f t="shared" ca="1" si="162"/>
        <v>#VALUE!</v>
      </c>
      <c r="OV134" s="301" t="e">
        <f t="shared" ca="1" si="162"/>
        <v>#VALUE!</v>
      </c>
      <c r="OW134" s="301" t="e">
        <f t="shared" ca="1" si="162"/>
        <v>#VALUE!</v>
      </c>
      <c r="OX134" s="301" t="e">
        <f t="shared" ca="1" si="162"/>
        <v>#VALUE!</v>
      </c>
      <c r="OY134" s="301" t="e">
        <f t="shared" ca="1" si="162"/>
        <v>#VALUE!</v>
      </c>
      <c r="OZ134" s="301" t="e">
        <f t="shared" ca="1" si="162"/>
        <v>#VALUE!</v>
      </c>
      <c r="PA134" s="301" t="e">
        <f t="shared" ca="1" si="162"/>
        <v>#VALUE!</v>
      </c>
      <c r="PB134" s="301" t="e">
        <f t="shared" ca="1" si="162"/>
        <v>#VALUE!</v>
      </c>
      <c r="PC134" s="301" t="e">
        <f t="shared" ca="1" si="162"/>
        <v>#VALUE!</v>
      </c>
      <c r="PD134" s="301" t="e">
        <f t="shared" ca="1" si="162"/>
        <v>#VALUE!</v>
      </c>
      <c r="PE134" s="301" t="e">
        <f t="shared" ca="1" si="162"/>
        <v>#VALUE!</v>
      </c>
      <c r="PF134" s="301" t="e">
        <f t="shared" ca="1" si="162"/>
        <v>#VALUE!</v>
      </c>
      <c r="PG134" s="301" t="e">
        <f t="shared" ca="1" si="162"/>
        <v>#VALUE!</v>
      </c>
      <c r="PH134" s="301" t="e">
        <f t="shared" ca="1" si="162"/>
        <v>#VALUE!</v>
      </c>
      <c r="PI134" s="301" t="e">
        <f t="shared" ca="1" si="162"/>
        <v>#VALUE!</v>
      </c>
      <c r="PJ134" s="301" t="e">
        <f t="shared" ca="1" si="162"/>
        <v>#VALUE!</v>
      </c>
      <c r="PK134" s="301" t="e">
        <f t="shared" ca="1" si="162"/>
        <v>#VALUE!</v>
      </c>
      <c r="PL134" s="301" t="e">
        <f t="shared" ca="1" si="162"/>
        <v>#VALUE!</v>
      </c>
      <c r="PM134" s="301" t="e">
        <f t="shared" ca="1" si="162"/>
        <v>#VALUE!</v>
      </c>
      <c r="PN134" s="301" t="e">
        <f t="shared" ca="1" si="162"/>
        <v>#VALUE!</v>
      </c>
      <c r="PO134" s="301" t="e">
        <f t="shared" ca="1" si="162"/>
        <v>#VALUE!</v>
      </c>
      <c r="PP134" s="301" t="e">
        <f t="shared" ca="1" si="162"/>
        <v>#VALUE!</v>
      </c>
      <c r="PQ134" s="301" t="e">
        <f t="shared" ca="1" si="162"/>
        <v>#VALUE!</v>
      </c>
      <c r="PR134" s="301" t="e">
        <f t="shared" ca="1" si="162"/>
        <v>#VALUE!</v>
      </c>
      <c r="PS134" s="301" t="e">
        <f t="shared" ca="1" si="162"/>
        <v>#VALUE!</v>
      </c>
      <c r="PT134" s="301" t="e">
        <f t="shared" ca="1" si="162"/>
        <v>#VALUE!</v>
      </c>
      <c r="PU134" s="301" t="e">
        <f t="shared" ca="1" si="162"/>
        <v>#VALUE!</v>
      </c>
      <c r="PV134" s="301" t="e">
        <f t="shared" ca="1" si="162"/>
        <v>#VALUE!</v>
      </c>
      <c r="PW134" s="301" t="e">
        <f t="shared" ca="1" si="162"/>
        <v>#VALUE!</v>
      </c>
      <c r="PX134" s="301" t="e">
        <f t="shared" ca="1" si="162"/>
        <v>#VALUE!</v>
      </c>
      <c r="PY134" s="301" t="e">
        <f t="shared" ca="1" si="162"/>
        <v>#VALUE!</v>
      </c>
      <c r="PZ134" s="301" t="e">
        <f t="shared" ca="1" si="162"/>
        <v>#VALUE!</v>
      </c>
      <c r="QA134" s="301" t="e">
        <f t="shared" ca="1" si="162"/>
        <v>#VALUE!</v>
      </c>
      <c r="QB134" s="301" t="e">
        <f t="shared" ca="1" si="162"/>
        <v>#VALUE!</v>
      </c>
      <c r="QC134" s="301" t="e">
        <f t="shared" ca="1" si="162"/>
        <v>#VALUE!</v>
      </c>
      <c r="QD134" s="301" t="e">
        <f t="shared" ca="1" si="162"/>
        <v>#VALUE!</v>
      </c>
      <c r="QE134" s="301" t="e">
        <f t="shared" ca="1" si="162"/>
        <v>#VALUE!</v>
      </c>
      <c r="QF134" s="301" t="e">
        <f t="shared" ca="1" si="162"/>
        <v>#VALUE!</v>
      </c>
      <c r="QG134" s="301" t="e">
        <f t="shared" ca="1" si="162"/>
        <v>#VALUE!</v>
      </c>
      <c r="QH134" s="301" t="e">
        <f t="shared" ca="1" si="162"/>
        <v>#VALUE!</v>
      </c>
      <c r="QI134" s="301" t="e">
        <f t="shared" ca="1" si="162"/>
        <v>#VALUE!</v>
      </c>
      <c r="QJ134" s="301" t="e">
        <f t="shared" ca="1" si="162"/>
        <v>#VALUE!</v>
      </c>
      <c r="QK134" s="301" t="e">
        <f t="shared" ca="1" si="162"/>
        <v>#VALUE!</v>
      </c>
      <c r="QL134" s="301" t="e">
        <f t="shared" ca="1" si="162"/>
        <v>#VALUE!</v>
      </c>
      <c r="QM134" s="301" t="e">
        <f t="shared" ca="1" si="162"/>
        <v>#VALUE!</v>
      </c>
      <c r="QN134" s="301" t="e">
        <f t="shared" ca="1" si="162"/>
        <v>#VALUE!</v>
      </c>
      <c r="QO134" s="301" t="e">
        <f t="shared" ca="1" si="162"/>
        <v>#VALUE!</v>
      </c>
      <c r="QP134" s="301" t="e">
        <f t="shared" ca="1" si="162"/>
        <v>#VALUE!</v>
      </c>
      <c r="QQ134" s="301" t="e">
        <f t="shared" ca="1" si="162"/>
        <v>#VALUE!</v>
      </c>
      <c r="QR134" s="301" t="e">
        <f t="shared" ca="1" si="162"/>
        <v>#VALUE!</v>
      </c>
      <c r="QS134" s="301" t="e">
        <f t="shared" ca="1" si="162"/>
        <v>#VALUE!</v>
      </c>
      <c r="QT134" s="301" t="e">
        <f t="shared" ca="1" si="162"/>
        <v>#VALUE!</v>
      </c>
      <c r="QU134" s="301" t="e">
        <f t="shared" ca="1" si="162"/>
        <v>#VALUE!</v>
      </c>
      <c r="QV134" s="301" t="e">
        <f t="shared" ca="1" si="162"/>
        <v>#VALUE!</v>
      </c>
      <c r="QW134" s="301" t="e">
        <f t="shared" ca="1" si="162"/>
        <v>#VALUE!</v>
      </c>
      <c r="QX134" s="301" t="e">
        <f t="shared" ca="1" si="162"/>
        <v>#VALUE!</v>
      </c>
      <c r="QY134" s="301" t="e">
        <f t="shared" ca="1" si="162"/>
        <v>#VALUE!</v>
      </c>
      <c r="QZ134" s="301" t="e">
        <f t="shared" ca="1" si="162"/>
        <v>#VALUE!</v>
      </c>
      <c r="RA134" s="301" t="e">
        <f t="shared" ca="1" si="162"/>
        <v>#VALUE!</v>
      </c>
      <c r="RB134" s="301" t="e">
        <f t="shared" ca="1" si="162"/>
        <v>#VALUE!</v>
      </c>
      <c r="RC134" s="301" t="e">
        <f t="shared" ca="1" si="162"/>
        <v>#VALUE!</v>
      </c>
      <c r="RD134" s="301" t="e">
        <f t="shared" ca="1" si="162"/>
        <v>#VALUE!</v>
      </c>
      <c r="RE134" s="301" t="e">
        <f t="shared" ca="1" si="162"/>
        <v>#VALUE!</v>
      </c>
      <c r="RF134" s="301" t="e">
        <f t="shared" ca="1" si="162"/>
        <v>#VALUE!</v>
      </c>
      <c r="RG134" s="301" t="e">
        <f t="shared" ca="1" si="162"/>
        <v>#VALUE!</v>
      </c>
      <c r="RH134" s="301" t="e">
        <f t="shared" ca="1" si="162"/>
        <v>#VALUE!</v>
      </c>
      <c r="RI134" s="301" t="e">
        <f t="shared" ca="1" si="162"/>
        <v>#VALUE!</v>
      </c>
      <c r="RJ134" s="301" t="e">
        <f t="shared" ca="1" si="162"/>
        <v>#VALUE!</v>
      </c>
      <c r="RK134" s="301" t="e">
        <f t="shared" ca="1" si="162"/>
        <v>#VALUE!</v>
      </c>
      <c r="RL134" s="301" t="e">
        <f t="shared" ca="1" si="162"/>
        <v>#VALUE!</v>
      </c>
      <c r="RM134" s="301" t="e">
        <f t="shared" ca="1" si="162"/>
        <v>#VALUE!</v>
      </c>
      <c r="RN134" s="301" t="e">
        <f t="shared" ca="1" si="162"/>
        <v>#VALUE!</v>
      </c>
      <c r="RO134" s="301" t="e">
        <f t="shared" ca="1" si="162"/>
        <v>#VALUE!</v>
      </c>
      <c r="RP134" s="301" t="e">
        <f t="shared" ca="1" si="162"/>
        <v>#VALUE!</v>
      </c>
      <c r="RQ134" s="301" t="e">
        <f t="shared" ca="1" si="162"/>
        <v>#VALUE!</v>
      </c>
      <c r="RR134" s="301" t="e">
        <f t="shared" ca="1" si="162"/>
        <v>#VALUE!</v>
      </c>
      <c r="RS134" s="301" t="e">
        <f t="shared" ca="1" si="162"/>
        <v>#VALUE!</v>
      </c>
      <c r="RT134" s="301" t="e">
        <f t="shared" ca="1" si="162"/>
        <v>#VALUE!</v>
      </c>
      <c r="RU134" s="301" t="e">
        <f t="shared" ca="1" si="162"/>
        <v>#VALUE!</v>
      </c>
      <c r="RV134" s="301" t="e">
        <f t="shared" ca="1" si="162"/>
        <v>#VALUE!</v>
      </c>
      <c r="RW134" s="301" t="e">
        <f t="shared" ca="1" si="162"/>
        <v>#VALUE!</v>
      </c>
      <c r="RX134" s="301" t="e">
        <f t="shared" ca="1" si="162"/>
        <v>#VALUE!</v>
      </c>
      <c r="RY134" s="301" t="e">
        <f t="shared" ca="1" si="162"/>
        <v>#VALUE!</v>
      </c>
      <c r="RZ134" s="301" t="e">
        <f t="shared" ca="1" si="162"/>
        <v>#VALUE!</v>
      </c>
      <c r="SA134" s="301" t="e">
        <f t="shared" ca="1" si="162"/>
        <v>#VALUE!</v>
      </c>
      <c r="SB134" s="301" t="e">
        <f t="shared" ca="1" si="162"/>
        <v>#VALUE!</v>
      </c>
      <c r="SC134" s="301" t="e">
        <f t="shared" ca="1" si="162"/>
        <v>#VALUE!</v>
      </c>
      <c r="SD134" s="301" t="e">
        <f t="shared" ca="1" si="162"/>
        <v>#VALUE!</v>
      </c>
      <c r="SE134" s="301" t="e">
        <f t="shared" ca="1" si="162"/>
        <v>#VALUE!</v>
      </c>
      <c r="SF134" s="301" t="e">
        <f t="shared" ca="1" si="162"/>
        <v>#VALUE!</v>
      </c>
      <c r="SG134" s="301" t="e">
        <f t="shared" ca="1" si="162"/>
        <v>#VALUE!</v>
      </c>
      <c r="SH134" s="301" t="e">
        <f t="shared" ca="1" si="162"/>
        <v>#VALUE!</v>
      </c>
      <c r="SI134" s="301" t="e">
        <f t="shared" ca="1" si="162"/>
        <v>#VALUE!</v>
      </c>
      <c r="SJ134" s="301" t="e">
        <f t="shared" ca="1" si="162"/>
        <v>#VALUE!</v>
      </c>
      <c r="SK134" s="301" t="e">
        <f t="shared" ca="1" si="162"/>
        <v>#VALUE!</v>
      </c>
      <c r="SL134" s="301" t="e">
        <f t="shared" ca="1" si="162"/>
        <v>#VALUE!</v>
      </c>
      <c r="SM134" s="301" t="e">
        <f t="shared" ca="1" si="162"/>
        <v>#VALUE!</v>
      </c>
      <c r="SN134" s="301" t="e">
        <f t="shared" ca="1" si="162"/>
        <v>#VALUE!</v>
      </c>
      <c r="SO134" s="301" t="e">
        <f t="shared" ca="1" si="162"/>
        <v>#VALUE!</v>
      </c>
      <c r="SP134" s="301" t="e">
        <f t="shared" ca="1" si="162"/>
        <v>#VALUE!</v>
      </c>
      <c r="SQ134" s="301" t="e">
        <f t="shared" ca="1" si="162"/>
        <v>#VALUE!</v>
      </c>
      <c r="SR134" s="301" t="e">
        <f t="shared" ca="1" si="162"/>
        <v>#VALUE!</v>
      </c>
      <c r="SS134" s="301" t="e">
        <f t="shared" ca="1" si="162"/>
        <v>#VALUE!</v>
      </c>
      <c r="ST134" s="301" t="e">
        <f t="shared" ca="1" si="162"/>
        <v>#VALUE!</v>
      </c>
      <c r="SU134" s="301" t="e">
        <f t="shared" ca="1" si="162"/>
        <v>#VALUE!</v>
      </c>
      <c r="SV134" s="301" t="e">
        <f t="shared" ca="1" si="162"/>
        <v>#VALUE!</v>
      </c>
      <c r="SW134" s="301" t="e">
        <f t="shared" ca="1" si="162"/>
        <v>#VALUE!</v>
      </c>
      <c r="SX134" s="301" t="e">
        <f t="shared" ca="1" si="162"/>
        <v>#VALUE!</v>
      </c>
      <c r="SY134" s="301" t="e">
        <f t="shared" ca="1" si="162"/>
        <v>#VALUE!</v>
      </c>
      <c r="SZ134" s="301" t="e">
        <f t="shared" ca="1" si="162"/>
        <v>#VALUE!</v>
      </c>
      <c r="TA134" s="301" t="e">
        <f t="shared" ca="1" si="162"/>
        <v>#VALUE!</v>
      </c>
      <c r="TB134" s="301" t="e">
        <f t="shared" ca="1" si="162"/>
        <v>#VALUE!</v>
      </c>
      <c r="TC134" s="301" t="e">
        <f t="shared" ca="1" si="162"/>
        <v>#VALUE!</v>
      </c>
      <c r="TD134" s="301" t="e">
        <f t="shared" ca="1" si="162"/>
        <v>#VALUE!</v>
      </c>
      <c r="TE134" s="301" t="e">
        <f t="shared" ca="1" si="162"/>
        <v>#VALUE!</v>
      </c>
      <c r="TF134" s="301" t="e">
        <f t="shared" ca="1" si="162"/>
        <v>#VALUE!</v>
      </c>
      <c r="TG134" s="301" t="e">
        <f t="shared" ca="1" si="162"/>
        <v>#VALUE!</v>
      </c>
      <c r="TH134" s="301" t="e">
        <f t="shared" ca="1" si="162"/>
        <v>#VALUE!</v>
      </c>
      <c r="TI134" s="301" t="e">
        <f t="shared" ca="1" si="162"/>
        <v>#VALUE!</v>
      </c>
      <c r="TJ134" s="301" t="e">
        <f t="shared" ca="1" si="162"/>
        <v>#VALUE!</v>
      </c>
      <c r="TK134" s="301" t="e">
        <f t="shared" ca="1" si="162"/>
        <v>#VALUE!</v>
      </c>
      <c r="TL134" s="301" t="e">
        <f t="shared" ca="1" si="162"/>
        <v>#VALUE!</v>
      </c>
      <c r="TM134" s="301" t="e">
        <f t="shared" ca="1" si="162"/>
        <v>#VALUE!</v>
      </c>
      <c r="TN134" s="301" t="e">
        <f t="shared" ca="1" si="162"/>
        <v>#VALUE!</v>
      </c>
      <c r="TO134" s="301" t="e">
        <f t="shared" ca="1" si="162"/>
        <v>#VALUE!</v>
      </c>
      <c r="TP134" s="301" t="e">
        <f t="shared" ca="1" si="162"/>
        <v>#VALUE!</v>
      </c>
      <c r="TQ134" s="301" t="e">
        <f t="shared" ca="1" si="162"/>
        <v>#VALUE!</v>
      </c>
      <c r="TR134" s="301" t="e">
        <f t="shared" ca="1" si="162"/>
        <v>#VALUE!</v>
      </c>
      <c r="TS134" s="301" t="e">
        <f t="shared" ca="1" si="162"/>
        <v>#VALUE!</v>
      </c>
      <c r="TT134" s="301" t="e">
        <f t="shared" ca="1" si="162"/>
        <v>#VALUE!</v>
      </c>
      <c r="TU134" s="301" t="e">
        <f t="shared" ca="1" si="162"/>
        <v>#VALUE!</v>
      </c>
      <c r="TV134" s="301" t="e">
        <f t="shared" ca="1" si="162"/>
        <v>#VALUE!</v>
      </c>
      <c r="TW134" s="301" t="e">
        <f t="shared" ca="1" si="162"/>
        <v>#VALUE!</v>
      </c>
      <c r="TX134" s="301" t="e">
        <f t="shared" ca="1" si="162"/>
        <v>#VALUE!</v>
      </c>
      <c r="TY134" s="301" t="e">
        <f t="shared" ca="1" si="162"/>
        <v>#VALUE!</v>
      </c>
      <c r="TZ134" s="301" t="e">
        <f t="shared" ca="1" si="162"/>
        <v>#VALUE!</v>
      </c>
      <c r="UA134" s="301" t="e">
        <f t="shared" ca="1" si="162"/>
        <v>#VALUE!</v>
      </c>
      <c r="UB134" s="301" t="e">
        <f t="shared" ca="1" si="162"/>
        <v>#VALUE!</v>
      </c>
      <c r="UC134" s="301" t="e">
        <f t="shared" ca="1" si="162"/>
        <v>#VALUE!</v>
      </c>
      <c r="UD134" s="301" t="e">
        <f t="shared" ca="1" si="162"/>
        <v>#VALUE!</v>
      </c>
      <c r="UE134" s="301" t="e">
        <f t="shared" ca="1" si="162"/>
        <v>#VALUE!</v>
      </c>
      <c r="UF134" s="301" t="e">
        <f t="shared" ca="1" si="162"/>
        <v>#VALUE!</v>
      </c>
      <c r="UG134" s="301" t="e">
        <f t="shared" ca="1" si="162"/>
        <v>#VALUE!</v>
      </c>
      <c r="UH134" s="301" t="e">
        <f t="shared" ca="1" si="162"/>
        <v>#VALUE!</v>
      </c>
      <c r="UI134" s="301" t="e">
        <f t="shared" ca="1" si="162"/>
        <v>#VALUE!</v>
      </c>
      <c r="UJ134" s="301" t="e">
        <f t="shared" ca="1" si="162"/>
        <v>#VALUE!</v>
      </c>
      <c r="UK134" s="301" t="e">
        <f t="shared" ca="1" si="162"/>
        <v>#VALUE!</v>
      </c>
      <c r="UL134" s="301" t="e">
        <f t="shared" ca="1" si="162"/>
        <v>#VALUE!</v>
      </c>
      <c r="UM134" s="301" t="e">
        <f t="shared" ca="1" si="162"/>
        <v>#VALUE!</v>
      </c>
      <c r="UN134" s="301" t="e">
        <f t="shared" ca="1" si="162"/>
        <v>#VALUE!</v>
      </c>
      <c r="UO134" s="301" t="e">
        <f t="shared" ca="1" si="162"/>
        <v>#VALUE!</v>
      </c>
      <c r="UP134" s="301" t="e">
        <f t="shared" ca="1" si="162"/>
        <v>#VALUE!</v>
      </c>
      <c r="UQ134" s="301" t="e">
        <f t="shared" ca="1" si="162"/>
        <v>#VALUE!</v>
      </c>
      <c r="UR134" s="301" t="e">
        <f t="shared" ca="1" si="162"/>
        <v>#VALUE!</v>
      </c>
      <c r="US134" s="301" t="e">
        <f t="shared" ca="1" si="162"/>
        <v>#VALUE!</v>
      </c>
      <c r="UT134" s="301" t="e">
        <f t="shared" ca="1" si="162"/>
        <v>#VALUE!</v>
      </c>
      <c r="UU134" s="301" t="e">
        <f t="shared" ca="1" si="162"/>
        <v>#VALUE!</v>
      </c>
      <c r="UV134" s="301" t="e">
        <f t="shared" ca="1" si="162"/>
        <v>#VALUE!</v>
      </c>
      <c r="UW134" s="301">
        <f t="shared" ca="1" si="162"/>
        <v>0</v>
      </c>
      <c r="UX134" s="301">
        <f t="shared" ca="1" si="162"/>
        <v>0</v>
      </c>
      <c r="UY134" s="301">
        <f t="shared" ca="1" si="162"/>
        <v>0</v>
      </c>
      <c r="UZ134" s="301">
        <f t="shared" ca="1" si="162"/>
        <v>0</v>
      </c>
      <c r="VA134" s="301">
        <f t="shared" ca="1" si="162"/>
        <v>0</v>
      </c>
      <c r="VB134" s="301">
        <f t="shared" ref="VB134:WB134" ca="1" si="163">IF(VB$106="Turn-based",
IF($A134&lt;VB$109,0,IF(MOD($A134,VB$109)&lt;VB$110,1,0)),
1)*MIN(ROUNDUP(MAX(0,RAND()-(1-VB$107)),0),1)*(IF(VB$108&lt;0,1+VB$108,VB$108))</f>
        <v>0</v>
      </c>
      <c r="VC134" s="301">
        <f t="shared" ca="1" si="163"/>
        <v>0</v>
      </c>
      <c r="VD134" s="301">
        <f t="shared" ca="1" si="163"/>
        <v>0</v>
      </c>
      <c r="VE134" s="301">
        <f t="shared" ca="1" si="163"/>
        <v>0</v>
      </c>
      <c r="VF134" s="301">
        <f t="shared" ca="1" si="163"/>
        <v>0</v>
      </c>
      <c r="VG134" s="301">
        <f t="shared" ca="1" si="163"/>
        <v>0</v>
      </c>
      <c r="VH134" s="301">
        <f t="shared" ca="1" si="163"/>
        <v>0</v>
      </c>
      <c r="VI134" s="301">
        <f t="shared" ca="1" si="163"/>
        <v>0</v>
      </c>
      <c r="VJ134" s="301">
        <f t="shared" ca="1" si="163"/>
        <v>0</v>
      </c>
      <c r="VK134" s="301">
        <f t="shared" ca="1" si="163"/>
        <v>0</v>
      </c>
      <c r="VL134" s="301">
        <f t="shared" ca="1" si="163"/>
        <v>0</v>
      </c>
      <c r="VM134" s="301">
        <f t="shared" ca="1" si="163"/>
        <v>0</v>
      </c>
      <c r="VN134" s="301">
        <f t="shared" ca="1" si="163"/>
        <v>0</v>
      </c>
      <c r="VO134" s="301">
        <f t="shared" ca="1" si="163"/>
        <v>0</v>
      </c>
      <c r="VP134" s="301">
        <f t="shared" ca="1" si="163"/>
        <v>0</v>
      </c>
      <c r="VQ134" s="301">
        <f t="shared" ca="1" si="163"/>
        <v>0</v>
      </c>
      <c r="VR134" s="301">
        <f t="shared" ca="1" si="163"/>
        <v>0</v>
      </c>
      <c r="VS134" s="301">
        <f t="shared" ca="1" si="163"/>
        <v>0</v>
      </c>
      <c r="VT134" s="301">
        <f t="shared" ca="1" si="163"/>
        <v>0</v>
      </c>
      <c r="VU134" s="301">
        <f t="shared" ca="1" si="163"/>
        <v>0</v>
      </c>
      <c r="VV134" s="301">
        <f t="shared" ca="1" si="163"/>
        <v>0</v>
      </c>
      <c r="VW134" s="301">
        <f t="shared" ca="1" si="163"/>
        <v>0</v>
      </c>
      <c r="VX134" s="301">
        <f t="shared" ca="1" si="163"/>
        <v>0</v>
      </c>
      <c r="VY134" s="301">
        <f t="shared" ca="1" si="163"/>
        <v>0</v>
      </c>
      <c r="VZ134" s="301">
        <f t="shared" ca="1" si="163"/>
        <v>0</v>
      </c>
      <c r="WA134" s="301">
        <f t="shared" ca="1" si="163"/>
        <v>0</v>
      </c>
      <c r="WB134" s="301">
        <f t="shared" ca="1" si="163"/>
        <v>0</v>
      </c>
    </row>
    <row r="135" spans="1:600" ht="12.75" x14ac:dyDescent="0.2">
      <c r="A135" s="286">
        <f t="shared" si="78"/>
        <v>19</v>
      </c>
      <c r="B135" s="287" t="e">
        <f t="shared" ref="B135:D135" ca="1" si="164">MAX(0,B134+E134)</f>
        <v>#VALUE!</v>
      </c>
      <c r="C135" s="287" t="e">
        <f t="shared" ca="1" si="164"/>
        <v>#VALUE!</v>
      </c>
      <c r="D135" s="287" t="e">
        <f t="shared" ca="1" si="164"/>
        <v>#VALUE!</v>
      </c>
      <c r="E135" s="288" t="e">
        <f t="shared" ca="1" si="50"/>
        <v>#VALUE!</v>
      </c>
      <c r="F135" s="289" t="e">
        <f t="shared" ca="1" si="51"/>
        <v>#VALUE!</v>
      </c>
      <c r="G135" s="290" t="e">
        <f t="shared" ca="1" si="52"/>
        <v>#VALUE!</v>
      </c>
      <c r="H135" s="2"/>
      <c r="I135" s="291" t="e">
        <f t="shared" ref="I135:K135" ca="1" si="165">MAX(0,I134+L134)</f>
        <v>#VALUE!</v>
      </c>
      <c r="J135" s="291">
        <f t="shared" si="165"/>
        <v>0</v>
      </c>
      <c r="K135" s="291" t="e">
        <f t="shared" ca="1" si="165"/>
        <v>#VALUE!</v>
      </c>
      <c r="L135" s="288" t="e">
        <f t="shared" ca="1" si="54"/>
        <v>#VALUE!</v>
      </c>
      <c r="M135" s="289">
        <f t="shared" si="55"/>
        <v>0</v>
      </c>
      <c r="N135" s="290" t="e">
        <f t="shared" ca="1" si="56"/>
        <v>#VALUE!</v>
      </c>
      <c r="P135" s="292" t="e">
        <f t="shared" ca="1" si="57"/>
        <v>#VALUE!</v>
      </c>
      <c r="Q135" s="293" t="e">
        <f t="shared" ca="1" si="58"/>
        <v>#VALUE!</v>
      </c>
      <c r="R135" s="294" t="e">
        <f t="shared" ca="1" si="59"/>
        <v>#VALUE!</v>
      </c>
      <c r="S135" s="295" t="e">
        <f t="shared" ca="1" si="60"/>
        <v>#VALUE!</v>
      </c>
      <c r="T135" s="296" t="e">
        <f t="shared" ca="1" si="61"/>
        <v>#VALUE!</v>
      </c>
      <c r="U135" s="297" t="e">
        <f t="shared" ca="1" si="62"/>
        <v>#VALUE!</v>
      </c>
      <c r="V135" s="298" t="e">
        <f t="shared" ca="1" si="63"/>
        <v>#VALUE!</v>
      </c>
      <c r="W135" s="299" t="e">
        <f t="shared" ca="1" si="64"/>
        <v>#VALUE!</v>
      </c>
      <c r="X135" s="300" t="e">
        <f t="shared" ca="1" si="65"/>
        <v>#VALUE!</v>
      </c>
      <c r="Y135" s="2"/>
      <c r="Z135" s="292" t="e">
        <f t="shared" ca="1" si="66"/>
        <v>#VALUE!</v>
      </c>
      <c r="AA135" s="293" t="e">
        <f t="shared" ca="1" si="67"/>
        <v>#VALUE!</v>
      </c>
      <c r="AB135" s="294" t="e">
        <f t="shared" ca="1" si="68"/>
        <v>#VALUE!</v>
      </c>
      <c r="AC135" s="295">
        <f t="shared" si="69"/>
        <v>0</v>
      </c>
      <c r="AD135" s="296">
        <f t="shared" si="70"/>
        <v>0</v>
      </c>
      <c r="AE135" s="297">
        <f t="shared" si="71"/>
        <v>0</v>
      </c>
      <c r="AF135" s="298" t="e">
        <f t="shared" ca="1" si="72"/>
        <v>#VALUE!</v>
      </c>
      <c r="AG135" s="299" t="e">
        <f t="shared" ca="1" si="73"/>
        <v>#VALUE!</v>
      </c>
      <c r="AH135" s="300" t="e">
        <f t="shared" ca="1" si="74"/>
        <v>#VALUE!</v>
      </c>
      <c r="AJ135" s="301" t="e">
        <f t="array" aca="1" ref="AJ135" ca="1">SUM(
   IF($BL$102:$WB$102="Friend",1,0)*IF($BL$103:$WB$103=AJ$116,1,0)*IF($BL$111:$WB$111=AJ$115,1,0)*IF($BL$116:$WB$116="Geometric",1,0)*$BL$114:$WB$114*(POWER($BL135:$WB135,$BL$112:$WB$112)+IF($BL135:$WB135=0,0,-1))
)
+SUM(
    IF($BL$102:$WB$102="Foe",1,0)*IF($BL$103:$WB$103=AW$116,1,0)*IF($BL$111:$WB$111=AW$115,1,0)*$BL$115:$WB$115*IF($BL$116:$WB$116="Geometric",1,0)*(POWER(1+$BL135:$WB135,$BL$113:$WB$113)+IF($BL135:$WB135=0,0,-1))
)
+SUM(
   IF($BL$102:$WB$102="Friend",1,0)*IF($BL$103:$WB$103=AJ$116,1,0)*IF($BL$111:$WB$111=AJ$115,1,0)*IF($BL$116:$WB$116="Arithmetic",1,0)*$BL$114:$WB$114*$BL135:$WB135*$BL$112:$WB$112)
+SUM(
    IF($BL$102:$WB$102="Foe",1,0)*IF($BL$103:$WB$103=AW$116,1,0)*IF($BL$111:$WB$111=AW$115,1,0)*$BL$115:$WB$115*IF($BL$116:$WB$116="Arithmetic",1,0)*$BL135:$WB135*$BL$113:$WB$113
)</f>
        <v>#VALUE!</v>
      </c>
      <c r="AK135" s="301" t="e">
        <f t="array" aca="1" ref="AK135" ca="1">SUM(
   IF($BL$102:$WB$102="Friend",1,0)*IF($BL$103:$WB$103=AK$116,1,0)*IF($BL$111:$WB$111=AK$115,1,0)*IF($BL$116:$WB$116="Geometric",1,0)*$BL$114:$WB$114*(POWER($BL135:$WB135,$BL$112:$WB$112)+IF($BL135:$WB135=0,0,-1))
)
+SUM(
    IF($BL$102:$WB$102="Foe",1,0)*IF($BL$103:$WB$103=AX$116,1,0)*IF($BL$111:$WB$111=AX$115,1,0)*$BL$115:$WB$115*IF($BL$116:$WB$116="Geometric",1,0)*(POWER(1+$BL135:$WB135,$BL$113:$WB$113)+IF($BL135:$WB135=0,0,-1))
)
+SUM(
   IF($BL$102:$WB$102="Friend",1,0)*IF($BL$103:$WB$103=AK$116,1,0)*IF($BL$111:$WB$111=AK$115,1,0)*IF($BL$116:$WB$116="Arithmetic",1,0)*$BL$114:$WB$114*$BL135:$WB135*$BL$112:$WB$112)
+SUM(
    IF($BL$102:$WB$102="Foe",1,0)*IF($BL$103:$WB$103=AX$116,1,0)*IF($BL$111:$WB$111=AX$115,1,0)*$BL$115:$WB$115*IF($BL$116:$WB$116="Arithmetic",1,0)*$BL135:$WB135*$BL$113:$WB$113
)</f>
        <v>#VALUE!</v>
      </c>
      <c r="AL135" s="301" t="e">
        <f t="array" aca="1" ref="AL135" ca="1">SUM(
   IF($BL$102:$WB$102="Friend",1,0)*IF($BL$103:$WB$103=AL$116,1,0)*IF($BL$111:$WB$111=AL$115,1,0)*IF($BL$116:$WB$116="Geometric",1,0)*$BL$114:$WB$114*(POWER($BL135:$WB135,$BL$112:$WB$112)+IF($BL135:$WB135=0,0,-1))
)
+SUM(
    IF($BL$102:$WB$102="Foe",1,0)*IF($BL$103:$WB$103=AY$116,1,0)*IF($BL$111:$WB$111=AY$115,1,0)*$BL$115:$WB$115*IF($BL$116:$WB$116="Geometric",1,0)*(POWER(1+$BL135:$WB135,$BL$113:$WB$113)+IF($BL135:$WB135=0,0,-1))
)
+SUM(
   IF($BL$102:$WB$102="Friend",1,0)*IF($BL$103:$WB$103=AL$116,1,0)*IF($BL$111:$WB$111=AL$115,1,0)*IF($BL$116:$WB$116="Arithmetic",1,0)*$BL$114:$WB$114*$BL135:$WB135*$BL$112:$WB$112)
+SUM(
    IF($BL$102:$WB$102="Foe",1,0)*IF($BL$103:$WB$103=AY$116,1,0)*IF($BL$111:$WB$111=AY$115,1,0)*$BL$115:$WB$115*IF($BL$116:$WB$116="Arithmetic",1,0)*$BL135:$WB135*$BL$113:$WB$113
)</f>
        <v>#VALUE!</v>
      </c>
      <c r="AM135" s="301" t="e">
        <f t="array" aca="1" ref="AM135" ca="1">SUM(
   IF($BL$102:$WB$102="Friend",1,0)*IF($BL$103:$WB$103=AM$116,1,0)*IF($BL$111:$WB$111=AM$115,1,0)*IF($BL$116:$WB$116="Geometric",1,0)*$BL$114:$WB$114*(POWER($BL135:$WB135,$BL$112:$WB$112)+IF($BL135:$WB135=0,0,-1))
)
+SUM(
    IF($BL$102:$WB$102="Foe",1,0)*IF($BL$103:$WB$103=AZ$116,1,0)*IF($BL$111:$WB$111=AZ$115,1,0)*$BL$115:$WB$115*IF($BL$116:$WB$116="Geometric",1,0)*(POWER(1+$BL135:$WB135,$BL$113:$WB$113)+IF($BL135:$WB135=0,0,-1))
)
+SUM(
   IF($BL$102:$WB$102="Friend",1,0)*IF($BL$103:$WB$103=AM$116,1,0)*IF($BL$111:$WB$111=AM$115,1,0)*IF($BL$116:$WB$116="Arithmetic",1,0)*$BL$114:$WB$114*$BL135:$WB135*$BL$112:$WB$112)
+SUM(
    IF($BL$102:$WB$102="Foe",1,0)*IF($BL$103:$WB$103=AZ$116,1,0)*IF($BL$111:$WB$111=AZ$115,1,0)*$BL$115:$WB$115*IF($BL$116:$WB$116="Arithmetic",1,0)*$BL135:$WB135*$BL$113:$WB$113
)</f>
        <v>#VALUE!</v>
      </c>
      <c r="AN135" s="301" t="e">
        <f t="array" aca="1" ref="AN135" ca="1">SUM(
   IF($BL$102:$WB$102="Friend",1,0)*IF($BL$103:$WB$103=AN$116,1,0)*IF($BL$111:$WB$111=AN$115,1,0)*IF($BL$116:$WB$116="Geometric",1,0)*$BL$114:$WB$114*(POWER($BL135:$WB135,$BL$112:$WB$112)+IF($BL135:$WB135=0,0,-1))
)
+SUM(
    IF($BL$102:$WB$102="Foe",1,0)*IF($BL$103:$WB$103=BA$116,1,0)*IF($BL$111:$WB$111=BA$115,1,0)*$BL$115:$WB$115*IF($BL$116:$WB$116="Geometric",1,0)*(POWER(1+$BL135:$WB135,$BL$113:$WB$113)+IF($BL135:$WB135=0,0,-1))
)
+SUM(
   IF($BL$102:$WB$102="Friend",1,0)*IF($BL$103:$WB$103=AN$116,1,0)*IF($BL$111:$WB$111=AN$115,1,0)*IF($BL$116:$WB$116="Arithmetic",1,0)*$BL$114:$WB$114*$BL135:$WB135*$BL$112:$WB$112)
+SUM(
    IF($BL$102:$WB$102="Foe",1,0)*IF($BL$103:$WB$103=BA$116,1,0)*IF($BL$111:$WB$111=BA$115,1,0)*$BL$115:$WB$115*IF($BL$116:$WB$116="Arithmetic",1,0)*$BL135:$WB135*$BL$113:$WB$113
)</f>
        <v>#VALUE!</v>
      </c>
      <c r="AO135" s="301" t="e">
        <f t="array" aca="1" ref="AO135" ca="1">SUM(
   IF($BL$102:$WB$102="Friend",1,0)*IF($BL$103:$WB$103=AO$116,1,0)*IF($BL$111:$WB$111=AO$115,1,0)*IF($BL$116:$WB$116="Geometric",1,0)*$BL$114:$WB$114*(POWER($BL135:$WB135,$BL$112:$WB$112)+IF($BL135:$WB135=0,0,-1))
)
+SUM(
    IF($BL$102:$WB$102="Foe",1,0)*IF($BL$103:$WB$103=BB$116,1,0)*IF($BL$111:$WB$111=BB$115,1,0)*$BL$115:$WB$115*IF($BL$116:$WB$116="Geometric",1,0)*(POWER(1+$BL135:$WB135,$BL$113:$WB$113)+IF($BL135:$WB135=0,0,-1))
)
+SUM(
   IF($BL$102:$WB$102="Friend",1,0)*IF($BL$103:$WB$103=AO$116,1,0)*IF($BL$111:$WB$111=AO$115,1,0)*IF($BL$116:$WB$116="Arithmetic",1,0)*$BL$114:$WB$114*$BL135:$WB135*$BL$112:$WB$112)
+SUM(
    IF($BL$102:$WB$102="Foe",1,0)*IF($BL$103:$WB$103=BB$116,1,0)*IF($BL$111:$WB$111=BB$115,1,0)*$BL$115:$WB$115*IF($BL$116:$WB$116="Arithmetic",1,0)*$BL135:$WB135*$BL$113:$WB$113
)</f>
        <v>#VALUE!</v>
      </c>
      <c r="AP135" s="301" t="e">
        <f t="array" aca="1" ref="AP135" ca="1">SUM(
   IF($BL$102:$WB$102="Friend",1,0)*IF($BL$103:$WB$103=AP$116,1,0)*IF($BL$111:$WB$111=AP$115,1,0)*IF($BL$116:$WB$116="Geometric",1,0)*$BL$114:$WB$114*(POWER($BL135:$WB135,$BL$112:$WB$112)+IF($BL135:$WB135=0,0,-1))
)
+SUM(
    IF($BL$102:$WB$102="Foe",1,0)*IF($BL$103:$WB$103=BC$116,1,0)*IF($BL$111:$WB$111=BC$115,1,0)*$BL$115:$WB$115*IF($BL$116:$WB$116="Geometric",1,0)*(POWER(1+$BL135:$WB135,$BL$113:$WB$113)+IF($BL135:$WB135=0,0,-1))
)
+SUM(
   IF($BL$102:$WB$102="Friend",1,0)*IF($BL$103:$WB$103=AP$116,1,0)*IF($BL$111:$WB$111=AP$115,1,0)*IF($BL$116:$WB$116="Arithmetic",1,0)*$BL$114:$WB$114*$BL135:$WB135*$BL$112:$WB$112)
+SUM(
    IF($BL$102:$WB$102="Foe",1,0)*IF($BL$103:$WB$103=BC$116,1,0)*IF($BL$111:$WB$111=BC$115,1,0)*$BL$115:$WB$115*IF($BL$116:$WB$116="Arithmetic",1,0)*$BL135:$WB135*$BL$113:$WB$113
)</f>
        <v>#VALUE!</v>
      </c>
      <c r="AQ135" s="301" t="e">
        <f t="array" aca="1" ref="AQ135" ca="1">SUM(
   IF($BL$102:$WB$102="Friend",1,0)*IF($BL$103:$WB$103=AQ$116,1,0)*IF($BL$111:$WB$111=AQ$115,1,0)*IF($BL$116:$WB$116="Geometric",1,0)*$BL$114:$WB$114*(POWER($BL135:$WB135,$BL$112:$WB$112)+IF($BL135:$WB135=0,0,-1))
)
+SUM(
    IF($BL$102:$WB$102="Foe",1,0)*IF($BL$103:$WB$103=BD$116,1,0)*IF($BL$111:$WB$111=BD$115,1,0)*$BL$115:$WB$115*IF($BL$116:$WB$116="Geometric",1,0)*(POWER(1+$BL135:$WB135,$BL$113:$WB$113)+IF($BL135:$WB135=0,0,-1))
)
+SUM(
   IF($BL$102:$WB$102="Friend",1,0)*IF($BL$103:$WB$103=AQ$116,1,0)*IF($BL$111:$WB$111=AQ$115,1,0)*IF($BL$116:$WB$116="Arithmetic",1,0)*$BL$114:$WB$114*$BL135:$WB135*$BL$112:$WB$112)
+SUM(
    IF($BL$102:$WB$102="Foe",1,0)*IF($BL$103:$WB$103=BD$116,1,0)*IF($BL$111:$WB$111=BD$115,1,0)*$BL$115:$WB$115*IF($BL$116:$WB$116="Arithmetic",1,0)*$BL135:$WB135*$BL$113:$WB$113
)</f>
        <v>#VALUE!</v>
      </c>
      <c r="AR135" s="301" t="e">
        <f t="array" aca="1" ref="AR135" ca="1">SUM(
   IF($BL$102:$WB$102="Friend",1,0)*IF($BL$103:$WB$103=AR$116,1,0)*IF($BL$111:$WB$111=AR$115,1,0)*IF($BL$116:$WB$116="Geometric",1,0)*$BL$114:$WB$114*(POWER($BL135:$WB135,$BL$112:$WB$112)+IF($BL135:$WB135=0,0,-1))
)
+SUM(
    IF($BL$102:$WB$102="Foe",1,0)*IF($BL$103:$WB$103=BE$116,1,0)*IF($BL$111:$WB$111=BE$115,1,0)*$BL$115:$WB$115*IF($BL$116:$WB$116="Geometric",1,0)*(POWER(1+$BL135:$WB135,$BL$113:$WB$113)+IF($BL135:$WB135=0,0,-1))
)
+SUM(
   IF($BL$102:$WB$102="Friend",1,0)*IF($BL$103:$WB$103=AR$116,1,0)*IF($BL$111:$WB$111=AR$115,1,0)*IF($BL$116:$WB$116="Arithmetic",1,0)*$BL$114:$WB$114*$BL135:$WB135*$BL$112:$WB$112)
+SUM(
    IF($BL$102:$WB$102="Foe",1,0)*IF($BL$103:$WB$103=BE$116,1,0)*IF($BL$111:$WB$111=BE$115,1,0)*$BL$115:$WB$115*IF($BL$116:$WB$116="Arithmetic",1,0)*$BL135:$WB135*$BL$113:$WB$113
)</f>
        <v>#VALUE!</v>
      </c>
      <c r="AS135" s="301" t="e">
        <f t="array" aca="1" ref="AS135" ca="1">SUM(
   IF($BL$102:$WB$102="Friend",1,0)*IF($BL$103:$WB$103=AS$116,1,0)*IF($BL$111:$WB$111=AS$115,1,0)*IF($BL$116:$WB$116="Geometric",1,0)*$BL$114:$WB$114*(POWER($BL135:$WB135,$BL$112:$WB$112)+IF($BL135:$WB135=0,0,-1))
)
+SUM(
    IF($BL$102:$WB$102="Foe",1,0)*IF($BL$103:$WB$103=BF$116,1,0)*IF($BL$111:$WB$111=BF$115,1,0)*$BL$115:$WB$115*IF($BL$116:$WB$116="Geometric",1,0)*(POWER(1+$BL135:$WB135,$BL$113:$WB$113)+IF($BL135:$WB135=0,0,-1))
)
+SUM(
   IF($BL$102:$WB$102="Friend",1,0)*IF($BL$103:$WB$103=AS$116,1,0)*IF($BL$111:$WB$111=AS$115,1,0)*IF($BL$116:$WB$116="Arithmetic",1,0)*$BL$114:$WB$114*$BL135:$WB135*$BL$112:$WB$112)
+SUM(
    IF($BL$102:$WB$102="Foe",1,0)*IF($BL$103:$WB$103=BF$116,1,0)*IF($BL$111:$WB$111=BF$115,1,0)*$BL$115:$WB$115*IF($BL$116:$WB$116="Arithmetic",1,0)*$BL135:$WB135*$BL$113:$WB$113
)</f>
        <v>#VALUE!</v>
      </c>
      <c r="AT135" s="301" t="e">
        <f t="array" aca="1" ref="AT135" ca="1">SUM(
   IF($BL$102:$WB$102="Friend",1,0)*IF($BL$103:$WB$103=AT$116,1,0)*IF($BL$111:$WB$111=AT$115,1,0)*IF($BL$116:$WB$116="Geometric",1,0)*$BL$114:$WB$114*(POWER($BL135:$WB135,$BL$112:$WB$112)+IF($BL135:$WB135=0,0,-1))
)
+SUM(
    IF($BL$102:$WB$102="Foe",1,0)*IF($BL$103:$WB$103=BG$116,1,0)*IF($BL$111:$WB$111=BG$115,1,0)*$BL$115:$WB$115*IF($BL$116:$WB$116="Geometric",1,0)*(POWER(1+$BL135:$WB135,$BL$113:$WB$113)+IF($BL135:$WB135=0,0,-1))
)
+SUM(
   IF($BL$102:$WB$102="Friend",1,0)*IF($BL$103:$WB$103=AT$116,1,0)*IF($BL$111:$WB$111=AT$115,1,0)*IF($BL$116:$WB$116="Arithmetic",1,0)*$BL$114:$WB$114*$BL135:$WB135*$BL$112:$WB$112)
+SUM(
    IF($BL$102:$WB$102="Foe",1,0)*IF($BL$103:$WB$103=BG$116,1,0)*IF($BL$111:$WB$111=BG$115,1,0)*$BL$115:$WB$115*IF($BL$116:$WB$116="Arithmetic",1,0)*$BL135:$WB135*$BL$113:$WB$113
)</f>
        <v>#VALUE!</v>
      </c>
      <c r="AU135" s="301" t="e">
        <f t="array" aca="1" ref="AU135" ca="1">SUM(
   IF($BL$102:$WB$102="Friend",1,0)*IF($BL$103:$WB$103=AU$116,1,0)*IF($BL$111:$WB$111=AU$115,1,0)*IF($BL$116:$WB$116="Geometric",1,0)*$BL$114:$WB$114*(POWER($BL135:$WB135,$BL$112:$WB$112)+IF($BL135:$WB135=0,0,-1))
)
+SUM(
    IF($BL$102:$WB$102="Foe",1,0)*IF($BL$103:$WB$103=BH$116,1,0)*IF($BL$111:$WB$111=BH$115,1,0)*$BL$115:$WB$115*IF($BL$116:$WB$116="Geometric",1,0)*(POWER(1+$BL135:$WB135,$BL$113:$WB$113)+IF($BL135:$WB135=0,0,-1))
)
+SUM(
   IF($BL$102:$WB$102="Friend",1,0)*IF($BL$103:$WB$103=AU$116,1,0)*IF($BL$111:$WB$111=AU$115,1,0)*IF($BL$116:$WB$116="Arithmetic",1,0)*$BL$114:$WB$114*$BL135:$WB135*$BL$112:$WB$112)
+SUM(
    IF($BL$102:$WB$102="Foe",1,0)*IF($BL$103:$WB$103=BH$116,1,0)*IF($BL$111:$WB$111=BH$115,1,0)*$BL$115:$WB$115*IF($BL$116:$WB$116="Arithmetic",1,0)*$BL135:$WB135*$BL$113:$WB$113
)</f>
        <v>#VALUE!</v>
      </c>
      <c r="AW135" s="301" t="e">
        <f t="array" aca="1" ref="AW135" ca="1">SUM(
   IF($BL$102:$WB$102="Friend",1,0)*IF($BL$103:$WB$103=AW$116,1,0)*IF($BL$111:$WB$111=AW$115,1,0)*$BL$115:$WB$115*IF($BL$116:$WB$116="Geometric",1,0)*(POWER($BL135:$WB135,$BL$113:$WB$113)+IF($BL135:$WB135=0,0,-1)))
+SUM(
    IF($BL$102:$WB$102="Foe",1,0)*IF($BL$103:$WB$103=AW$116,1,0)*IF($BL$111:$WB$111=AW$115,1,0)*$BL$114:$WB$114*IF($BL$116:$WB$116="Geometric",1,0)*(POWER($BL135:$WB135,$BL$112:$WB$112)+IF($BL135:$WB135=0,0,-1)))
+SUM(
   IF($BL$102:$WB$102="Friend",1,0)*IF($BL$103:$WB$103=AW$116,1,0)*IF($BL$111:$WB$111=AW$115,1,0)*$BL$115:$WB$115*IF($BL$116:$WB$116="Arithmetic",1,0)*$BL135:$WB135*$BL$113:$WB$113)
+SUM(
    IF($BL$102:$WB$102="Foe",1,0)*IF($BL$103:$WB$103=AW$116,1,0)*IF($BL$111:$WB$111=AW$115,1,0)*$BL$114:$WB$114*IF($BL$116:$WB$116="Arithmetic",1,0)*$BL135:$WB135*$BL$112:$WB$112)</f>
        <v>#VALUE!</v>
      </c>
      <c r="AX135" s="301" t="e">
        <f t="array" aca="1" ref="AX135" ca="1">SUM(
   IF($BL$102:$WB$102="Friend",1,0)*IF($BL$103:$WB$103=AX$116,1,0)*IF($BL$111:$WB$111=AX$115,1,0)*$BL$115:$WB$115*IF($BL$116:$WB$116="Geometric",1,0)*(POWER($BL135:$WB135,$BL$113:$WB$113)+IF($BL135:$WB135=0,0,-1)))
+SUM(
    IF($BL$102:$WB$102="Foe",1,0)*IF($BL$103:$WB$103=AX$116,1,0)*IF($BL$111:$WB$111=AX$115,1,0)*$BL$114:$WB$114*IF($BL$116:$WB$116="Geometric",1,0)*(POWER($BL135:$WB135,$BL$112:$WB$112)+IF($BL135:$WB135=0,0,-1)))
+SUM(
   IF($BL$102:$WB$102="Friend",1,0)*IF($BL$103:$WB$103=AX$116,1,0)*IF($BL$111:$WB$111=AX$115,1,0)*$BL$115:$WB$115*IF($BL$116:$WB$116="Arithmetic",1,0)*$BL135:$WB135*$BL$113:$WB$113)
+SUM(
    IF($BL$102:$WB$102="Foe",1,0)*IF($BL$103:$WB$103=AX$116,1,0)*IF($BL$111:$WB$111=AX$115,1,0)*$BL$114:$WB$114*IF($BL$116:$WB$116="Arithmetic",1,0)*$BL135:$WB135*$BL$112:$WB$112)</f>
        <v>#VALUE!</v>
      </c>
      <c r="AY135" s="301" t="e">
        <f t="array" aca="1" ref="AY135" ca="1">SUM(
   IF($BL$102:$WB$102="Friend",1,0)*IF($BL$103:$WB$103=AY$116,1,0)*IF($BL$111:$WB$111=AY$115,1,0)*$BL$115:$WB$115*IF($BL$116:$WB$116="Geometric",1,0)*(POWER($BL135:$WB135,$BL$113:$WB$113)+IF($BL135:$WB135=0,0,-1)))
+SUM(
    IF($BL$102:$WB$102="Foe",1,0)*IF($BL$103:$WB$103=AY$116,1,0)*IF($BL$111:$WB$111=AY$115,1,0)*$BL$114:$WB$114*IF($BL$116:$WB$116="Geometric",1,0)*(POWER($BL135:$WB135,$BL$112:$WB$112)+IF($BL135:$WB135=0,0,-1)))
+SUM(
   IF($BL$102:$WB$102="Friend",1,0)*IF($BL$103:$WB$103=AY$116,1,0)*IF($BL$111:$WB$111=AY$115,1,0)*$BL$115:$WB$115*IF($BL$116:$WB$116="Arithmetic",1,0)*$BL135:$WB135*$BL$113:$WB$113)
+SUM(
    IF($BL$102:$WB$102="Foe",1,0)*IF($BL$103:$WB$103=AY$116,1,0)*IF($BL$111:$WB$111=AY$115,1,0)*$BL$114:$WB$114*IF($BL$116:$WB$116="Arithmetic",1,0)*$BL135:$WB135*$BL$112:$WB$112)</f>
        <v>#VALUE!</v>
      </c>
      <c r="AZ135" s="301" t="e">
        <f t="array" aca="1" ref="AZ135" ca="1">SUM(
   IF($BL$102:$WB$102="Friend",1,0)*IF($BL$103:$WB$103=AZ$116,1,0)*IF($BL$111:$WB$111=AZ$115,1,0)*$BL$115:$WB$115*IF($BL$116:$WB$116="Geometric",1,0)*(POWER($BL135:$WB135,$BL$113:$WB$113)+IF($BL135:$WB135=0,0,-1)))
+SUM(
    IF($BL$102:$WB$102="Foe",1,0)*IF($BL$103:$WB$103=AZ$116,1,0)*IF($BL$111:$WB$111=AZ$115,1,0)*$BL$114:$WB$114*IF($BL$116:$WB$116="Geometric",1,0)*(POWER($BL135:$WB135,$BL$112:$WB$112)+IF($BL135:$WB135=0,0,-1)))
+SUM(
   IF($BL$102:$WB$102="Friend",1,0)*IF($BL$103:$WB$103=AZ$116,1,0)*IF($BL$111:$WB$111=AZ$115,1,0)*$BL$115:$WB$115*IF($BL$116:$WB$116="Arithmetic",1,0)*$BL135:$WB135*$BL$113:$WB$113)
+SUM(
    IF($BL$102:$WB$102="Foe",1,0)*IF($BL$103:$WB$103=AZ$116,1,0)*IF($BL$111:$WB$111=AZ$115,1,0)*$BL$114:$WB$114*IF($BL$116:$WB$116="Arithmetic",1,0)*$BL135:$WB135*$BL$112:$WB$112)</f>
        <v>#VALUE!</v>
      </c>
      <c r="BA135" s="301" t="e">
        <f t="array" aca="1" ref="BA135" ca="1">SUM(
   IF($BL$102:$WB$102="Friend",1,0)*IF($BL$103:$WB$103=BA$116,1,0)*IF($BL$111:$WB$111=BA$115,1,0)*$BL$115:$WB$115*IF($BL$116:$WB$116="Geometric",1,0)*(POWER($BL135:$WB135,$BL$113:$WB$113)+IF($BL135:$WB135=0,0,-1)))
+SUM(
    IF($BL$102:$WB$102="Foe",1,0)*IF($BL$103:$WB$103=BA$116,1,0)*IF($BL$111:$WB$111=BA$115,1,0)*$BL$114:$WB$114*IF($BL$116:$WB$116="Geometric",1,0)*(POWER($BL135:$WB135,$BL$112:$WB$112)+IF($BL135:$WB135=0,0,-1)))
+SUM(
   IF($BL$102:$WB$102="Friend",1,0)*IF($BL$103:$WB$103=BA$116,1,0)*IF($BL$111:$WB$111=BA$115,1,0)*$BL$115:$WB$115*IF($BL$116:$WB$116="Arithmetic",1,0)*$BL135:$WB135*$BL$113:$WB$113)
+SUM(
    IF($BL$102:$WB$102="Foe",1,0)*IF($BL$103:$WB$103=BA$116,1,0)*IF($BL$111:$WB$111=BA$115,1,0)*$BL$114:$WB$114*IF($BL$116:$WB$116="Arithmetic",1,0)*$BL135:$WB135*$BL$112:$WB$112)</f>
        <v>#VALUE!</v>
      </c>
      <c r="BB135" s="301" t="e">
        <f t="array" aca="1" ref="BB135" ca="1">SUM(
   IF($BL$102:$WB$102="Friend",1,0)*IF($BL$103:$WB$103=BB$116,1,0)*IF($BL$111:$WB$111=BB$115,1,0)*$BL$115:$WB$115*IF($BL$116:$WB$116="Geometric",1,0)*(POWER($BL135:$WB135,$BL$113:$WB$113)+IF($BL135:$WB135=0,0,-1)))
+SUM(
    IF($BL$102:$WB$102="Foe",1,0)*IF($BL$103:$WB$103=BB$116,1,0)*IF($BL$111:$WB$111=BB$115,1,0)*$BL$114:$WB$114*IF($BL$116:$WB$116="Geometric",1,0)*(POWER($BL135:$WB135,$BL$112:$WB$112)+IF($BL135:$WB135=0,0,-1)))
+SUM(
   IF($BL$102:$WB$102="Friend",1,0)*IF($BL$103:$WB$103=BB$116,1,0)*IF($BL$111:$WB$111=BB$115,1,0)*$BL$115:$WB$115*IF($BL$116:$WB$116="Arithmetic",1,0)*$BL135:$WB135*$BL$113:$WB$113)
+SUM(
    IF($BL$102:$WB$102="Foe",1,0)*IF($BL$103:$WB$103=BB$116,1,0)*IF($BL$111:$WB$111=BB$115,1,0)*$BL$114:$WB$114*IF($BL$116:$WB$116="Arithmetic",1,0)*$BL135:$WB135*$BL$112:$WB$112)</f>
        <v>#VALUE!</v>
      </c>
      <c r="BC135" s="301" t="e">
        <f t="array" aca="1" ref="BC135" ca="1">SUM(
   IF($BL$102:$WB$102="Friend",1,0)*IF($BL$103:$WB$103=BC$116,1,0)*IF($BL$111:$WB$111=BC$115,1,0)*$BL$115:$WB$115*IF($BL$116:$WB$116="Geometric",1,0)*(POWER($BL135:$WB135,$BL$113:$WB$113)+IF($BL135:$WB135=0,0,-1)))
+SUM(
    IF($BL$102:$WB$102="Foe",1,0)*IF($BL$103:$WB$103=BC$116,1,0)*IF($BL$111:$WB$111=BC$115,1,0)*$BL$114:$WB$114*IF($BL$116:$WB$116="Geometric",1,0)*(POWER($BL135:$WB135,$BL$112:$WB$112)+IF($BL135:$WB135=0,0,-1)))
+SUM(
   IF($BL$102:$WB$102="Friend",1,0)*IF($BL$103:$WB$103=BC$116,1,0)*IF($BL$111:$WB$111=BC$115,1,0)*$BL$115:$WB$115*IF($BL$116:$WB$116="Arithmetic",1,0)*$BL135:$WB135*$BL$113:$WB$113)
+SUM(
    IF($BL$102:$WB$102="Foe",1,0)*IF($BL$103:$WB$103=BC$116,1,0)*IF($BL$111:$WB$111=BC$115,1,0)*$BL$114:$WB$114*IF($BL$116:$WB$116="Arithmetic",1,0)*$BL135:$WB135*$BL$112:$WB$112)</f>
        <v>#VALUE!</v>
      </c>
      <c r="BD135" s="301" t="e">
        <f t="array" aca="1" ref="BD135" ca="1">SUM(
   IF($BL$102:$WB$102="Friend",1,0)*IF($BL$103:$WB$103=BD$116,1,0)*IF($BL$111:$WB$111=BD$115,1,0)*$BL$115:$WB$115*IF($BL$116:$WB$116="Geometric",1,0)*(POWER($BL135:$WB135,$BL$113:$WB$113)+IF($BL135:$WB135=0,0,-1)))
+SUM(
    IF($BL$102:$WB$102="Foe",1,0)*IF($BL$103:$WB$103=BD$116,1,0)*IF($BL$111:$WB$111=BD$115,1,0)*$BL$114:$WB$114*IF($BL$116:$WB$116="Geometric",1,0)*(POWER($BL135:$WB135,$BL$112:$WB$112)+IF($BL135:$WB135=0,0,-1)))
+SUM(
   IF($BL$102:$WB$102="Friend",1,0)*IF($BL$103:$WB$103=BD$116,1,0)*IF($BL$111:$WB$111=BD$115,1,0)*$BL$115:$WB$115*IF($BL$116:$WB$116="Arithmetic",1,0)*$BL135:$WB135*$BL$113:$WB$113)
+SUM(
    IF($BL$102:$WB$102="Foe",1,0)*IF($BL$103:$WB$103=BD$116,1,0)*IF($BL$111:$WB$111=BD$115,1,0)*$BL$114:$WB$114*IF($BL$116:$WB$116="Arithmetic",1,0)*$BL135:$WB135*$BL$112:$WB$112)</f>
        <v>#VALUE!</v>
      </c>
      <c r="BE135" s="301" t="e">
        <f t="array" aca="1" ref="BE135" ca="1">SUM(
   IF($BL$102:$WB$102="Friend",1,0)*IF($BL$103:$WB$103=BE$116,1,0)*IF($BL$111:$WB$111=BE$115,1,0)*$BL$115:$WB$115*IF($BL$116:$WB$116="Geometric",1,0)*(POWER($BL135:$WB135,$BL$113:$WB$113)+IF($BL135:$WB135=0,0,-1)))
+SUM(
    IF($BL$102:$WB$102="Foe",1,0)*IF($BL$103:$WB$103=BE$116,1,0)*IF($BL$111:$WB$111=BE$115,1,0)*$BL$114:$WB$114*IF($BL$116:$WB$116="Geometric",1,0)*(POWER($BL135:$WB135,$BL$112:$WB$112)+IF($BL135:$WB135=0,0,-1)))
+SUM(
   IF($BL$102:$WB$102="Friend",1,0)*IF($BL$103:$WB$103=BE$116,1,0)*IF($BL$111:$WB$111=BE$115,1,0)*$BL$115:$WB$115*IF($BL$116:$WB$116="Arithmetic",1,0)*$BL135:$WB135*$BL$113:$WB$113)
+SUM(
    IF($BL$102:$WB$102="Foe",1,0)*IF($BL$103:$WB$103=BE$116,1,0)*IF($BL$111:$WB$111=BE$115,1,0)*$BL$114:$WB$114*IF($BL$116:$WB$116="Arithmetic",1,0)*$BL135:$WB135*$BL$112:$WB$112)</f>
        <v>#VALUE!</v>
      </c>
      <c r="BF135" s="301" t="e">
        <f t="array" aca="1" ref="BF135" ca="1">SUM(
   IF($BL$102:$WB$102="Friend",1,0)*IF($BL$103:$WB$103=BF$116,1,0)*IF($BL$111:$WB$111=BF$115,1,0)*$BL$115:$WB$115*IF($BL$116:$WB$116="Geometric",1,0)*(POWER($BL135:$WB135,$BL$113:$WB$113)+IF($BL135:$WB135=0,0,-1)))
+SUM(
    IF($BL$102:$WB$102="Foe",1,0)*IF($BL$103:$WB$103=BF$116,1,0)*IF($BL$111:$WB$111=BF$115,1,0)*$BL$114:$WB$114*IF($BL$116:$WB$116="Geometric",1,0)*(POWER($BL135:$WB135,$BL$112:$WB$112)+IF($BL135:$WB135=0,0,-1)))
+SUM(
   IF($BL$102:$WB$102="Friend",1,0)*IF($BL$103:$WB$103=BF$116,1,0)*IF($BL$111:$WB$111=BF$115,1,0)*$BL$115:$WB$115*IF($BL$116:$WB$116="Arithmetic",1,0)*$BL135:$WB135*$BL$113:$WB$113)
+SUM(
    IF($BL$102:$WB$102="Foe",1,0)*IF($BL$103:$WB$103=BF$116,1,0)*IF($BL$111:$WB$111=BF$115,1,0)*$BL$114:$WB$114*IF($BL$116:$WB$116="Arithmetic",1,0)*$BL135:$WB135*$BL$112:$WB$112)</f>
        <v>#VALUE!</v>
      </c>
      <c r="BG135" s="301" t="e">
        <f t="array" aca="1" ref="BG135" ca="1">SUM(
   IF($BL$102:$WB$102="Friend",1,0)*IF($BL$103:$WB$103=BG$116,1,0)*IF($BL$111:$WB$111=BG$115,1,0)*$BL$115:$WB$115*IF($BL$116:$WB$116="Geometric",1,0)*(POWER($BL135:$WB135,$BL$113:$WB$113)+IF($BL135:$WB135=0,0,-1)))
+SUM(
    IF($BL$102:$WB$102="Foe",1,0)*IF($BL$103:$WB$103=BG$116,1,0)*IF($BL$111:$WB$111=BG$115,1,0)*$BL$114:$WB$114*IF($BL$116:$WB$116="Geometric",1,0)*(POWER($BL135:$WB135,$BL$112:$WB$112)+IF($BL135:$WB135=0,0,-1)))
+SUM(
   IF($BL$102:$WB$102="Friend",1,0)*IF($BL$103:$WB$103=BG$116,1,0)*IF($BL$111:$WB$111=BG$115,1,0)*$BL$115:$WB$115*IF($BL$116:$WB$116="Arithmetic",1,0)*$BL135:$WB135*$BL$113:$WB$113)
+SUM(
    IF($BL$102:$WB$102="Foe",1,0)*IF($BL$103:$WB$103=BG$116,1,0)*IF($BL$111:$WB$111=BG$115,1,0)*$BL$114:$WB$114*IF($BL$116:$WB$116="Arithmetic",1,0)*$BL135:$WB135*$BL$112:$WB$112)</f>
        <v>#VALUE!</v>
      </c>
      <c r="BH135" s="301" t="e">
        <f t="array" aca="1" ref="BH135" ca="1">SUM(
   IF($BL$102:$WB$102="Friend",1,0)*IF($BL$103:$WB$103=BH$116,1,0)*IF($BL$111:$WB$111=BH$115,1,0)*$BL$115:$WB$115*IF($BL$116:$WB$116="Geometric",1,0)*(POWER($BL135:$WB135,$BL$113:$WB$113)+IF($BL135:$WB135=0,0,-1)))
+SUM(
    IF($BL$102:$WB$102="Foe",1,0)*IF($BL$103:$WB$103=BH$116,1,0)*IF($BL$111:$WB$111=BH$115,1,0)*$BL$114:$WB$114*IF($BL$116:$WB$116="Geometric",1,0)*(POWER($BL135:$WB135,$BL$112:$WB$112)+IF($BL135:$WB135=0,0,-1)))
+SUM(
   IF($BL$102:$WB$102="Friend",1,0)*IF($BL$103:$WB$103=BH$116,1,0)*IF($BL$111:$WB$111=BH$115,1,0)*$BL$115:$WB$115*IF($BL$116:$WB$116="Arithmetic",1,0)*$BL135:$WB135*$BL$113:$WB$113)
+SUM(
    IF($BL$102:$WB$102="Foe",1,0)*IF($BL$103:$WB$103=BH$116,1,0)*IF($BL$111:$WB$111=BH$115,1,0)*$BL$114:$WB$114*IF($BL$116:$WB$116="Arithmetic",1,0)*$BL135:$WB135*$BL$112:$WB$112)</f>
        <v>#VALUE!</v>
      </c>
      <c r="BK135" s="109"/>
      <c r="BL135" s="301" t="e">
        <f t="shared" ref="BL135:LF135" ca="1" si="166">IF(BL$106="Turn-based",
IF($A135&lt;BL$109,0,IF(MOD($A135,BL$109)&lt;BL$110,1,0)),
1)*MIN(ROUNDUP(MAX(0,RAND()-(1-BL$107)),0),1)*(IF(BL$108&lt;0,1+BL$108,BL$108))</f>
        <v>#VALUE!</v>
      </c>
      <c r="BM135" s="301" t="e">
        <f t="shared" ca="1" si="166"/>
        <v>#VALUE!</v>
      </c>
      <c r="BN135" s="301" t="e">
        <f t="shared" ca="1" si="166"/>
        <v>#VALUE!</v>
      </c>
      <c r="BO135" s="301" t="e">
        <f t="shared" ca="1" si="166"/>
        <v>#VALUE!</v>
      </c>
      <c r="BP135" s="301" t="e">
        <f t="shared" ca="1" si="166"/>
        <v>#VALUE!</v>
      </c>
      <c r="BQ135" s="301" t="e">
        <f t="shared" ca="1" si="166"/>
        <v>#VALUE!</v>
      </c>
      <c r="BR135" s="301" t="e">
        <f t="shared" ca="1" si="166"/>
        <v>#VALUE!</v>
      </c>
      <c r="BS135" s="301" t="e">
        <f t="shared" ca="1" si="166"/>
        <v>#VALUE!</v>
      </c>
      <c r="BT135" s="301" t="e">
        <f t="shared" ca="1" si="166"/>
        <v>#VALUE!</v>
      </c>
      <c r="BU135" s="301" t="e">
        <f t="shared" ca="1" si="166"/>
        <v>#VALUE!</v>
      </c>
      <c r="BV135" s="301" t="e">
        <f t="shared" ca="1" si="166"/>
        <v>#VALUE!</v>
      </c>
      <c r="BW135" s="301" t="e">
        <f t="shared" ca="1" si="166"/>
        <v>#VALUE!</v>
      </c>
      <c r="BX135" s="301" t="e">
        <f t="shared" ca="1" si="166"/>
        <v>#VALUE!</v>
      </c>
      <c r="BY135" s="301" t="e">
        <f t="shared" ca="1" si="166"/>
        <v>#VALUE!</v>
      </c>
      <c r="BZ135" s="301" t="e">
        <f t="shared" ca="1" si="166"/>
        <v>#VALUE!</v>
      </c>
      <c r="CA135" s="301" t="e">
        <f t="shared" ca="1" si="166"/>
        <v>#VALUE!</v>
      </c>
      <c r="CB135" s="301" t="e">
        <f t="shared" ca="1" si="166"/>
        <v>#VALUE!</v>
      </c>
      <c r="CC135" s="301" t="e">
        <f t="shared" ca="1" si="166"/>
        <v>#VALUE!</v>
      </c>
      <c r="CD135" s="301" t="e">
        <f t="shared" ca="1" si="166"/>
        <v>#VALUE!</v>
      </c>
      <c r="CE135" s="301" t="e">
        <f t="shared" ca="1" si="166"/>
        <v>#VALUE!</v>
      </c>
      <c r="CF135" s="301" t="e">
        <f t="shared" ca="1" si="166"/>
        <v>#VALUE!</v>
      </c>
      <c r="CG135" s="301" t="e">
        <f t="shared" ca="1" si="166"/>
        <v>#VALUE!</v>
      </c>
      <c r="CH135" s="301" t="e">
        <f t="shared" ca="1" si="166"/>
        <v>#VALUE!</v>
      </c>
      <c r="CI135" s="301" t="e">
        <f t="shared" ca="1" si="166"/>
        <v>#VALUE!</v>
      </c>
      <c r="CJ135" s="301" t="e">
        <f t="shared" ca="1" si="166"/>
        <v>#VALUE!</v>
      </c>
      <c r="CK135" s="301" t="e">
        <f t="shared" ca="1" si="166"/>
        <v>#VALUE!</v>
      </c>
      <c r="CL135" s="301" t="e">
        <f t="shared" ca="1" si="166"/>
        <v>#VALUE!</v>
      </c>
      <c r="CM135" s="301" t="e">
        <f t="shared" ca="1" si="166"/>
        <v>#VALUE!</v>
      </c>
      <c r="CN135" s="301" t="e">
        <f t="shared" ca="1" si="166"/>
        <v>#VALUE!</v>
      </c>
      <c r="CO135" s="301" t="e">
        <f t="shared" ca="1" si="166"/>
        <v>#VALUE!</v>
      </c>
      <c r="CP135" s="301" t="e">
        <f t="shared" ca="1" si="166"/>
        <v>#VALUE!</v>
      </c>
      <c r="CQ135" s="301" t="e">
        <f t="shared" ca="1" si="166"/>
        <v>#VALUE!</v>
      </c>
      <c r="CR135" s="301" t="e">
        <f t="shared" ca="1" si="166"/>
        <v>#VALUE!</v>
      </c>
      <c r="CS135" s="301" t="e">
        <f t="shared" ca="1" si="166"/>
        <v>#VALUE!</v>
      </c>
      <c r="CT135" s="301" t="e">
        <f t="shared" ca="1" si="166"/>
        <v>#VALUE!</v>
      </c>
      <c r="CU135" s="301" t="e">
        <f t="shared" ca="1" si="166"/>
        <v>#VALUE!</v>
      </c>
      <c r="CV135" s="301" t="e">
        <f t="shared" ca="1" si="166"/>
        <v>#VALUE!</v>
      </c>
      <c r="CW135" s="301" t="e">
        <f t="shared" ca="1" si="166"/>
        <v>#VALUE!</v>
      </c>
      <c r="CX135" s="301" t="e">
        <f t="shared" ca="1" si="166"/>
        <v>#VALUE!</v>
      </c>
      <c r="CY135" s="301" t="e">
        <f t="shared" ca="1" si="166"/>
        <v>#VALUE!</v>
      </c>
      <c r="CZ135" s="301" t="e">
        <f t="shared" ca="1" si="166"/>
        <v>#VALUE!</v>
      </c>
      <c r="DA135" s="301" t="e">
        <f t="shared" ca="1" si="166"/>
        <v>#VALUE!</v>
      </c>
      <c r="DB135" s="301" t="e">
        <f t="shared" ca="1" si="166"/>
        <v>#VALUE!</v>
      </c>
      <c r="DC135" s="301" t="e">
        <f t="shared" ca="1" si="166"/>
        <v>#VALUE!</v>
      </c>
      <c r="DD135" s="301" t="e">
        <f t="shared" ca="1" si="166"/>
        <v>#VALUE!</v>
      </c>
      <c r="DE135" s="301" t="e">
        <f t="shared" ca="1" si="166"/>
        <v>#VALUE!</v>
      </c>
      <c r="DF135" s="301" t="e">
        <f t="shared" ca="1" si="166"/>
        <v>#VALUE!</v>
      </c>
      <c r="DG135" s="301" t="e">
        <f t="shared" ca="1" si="166"/>
        <v>#VALUE!</v>
      </c>
      <c r="DH135" s="301" t="e">
        <f t="shared" ca="1" si="166"/>
        <v>#VALUE!</v>
      </c>
      <c r="DI135" s="301" t="e">
        <f t="shared" ca="1" si="166"/>
        <v>#VALUE!</v>
      </c>
      <c r="DJ135" s="301" t="e">
        <f t="shared" ca="1" si="166"/>
        <v>#VALUE!</v>
      </c>
      <c r="DK135" s="301" t="e">
        <f t="shared" ca="1" si="166"/>
        <v>#VALUE!</v>
      </c>
      <c r="DL135" s="301" t="e">
        <f t="shared" ca="1" si="166"/>
        <v>#VALUE!</v>
      </c>
      <c r="DM135" s="301" t="e">
        <f t="shared" ca="1" si="166"/>
        <v>#VALUE!</v>
      </c>
      <c r="DN135" s="301" t="e">
        <f t="shared" ca="1" si="166"/>
        <v>#VALUE!</v>
      </c>
      <c r="DO135" s="301" t="e">
        <f t="shared" ca="1" si="166"/>
        <v>#VALUE!</v>
      </c>
      <c r="DP135" s="301" t="e">
        <f t="shared" ca="1" si="166"/>
        <v>#VALUE!</v>
      </c>
      <c r="DQ135" s="301" t="e">
        <f t="shared" ca="1" si="166"/>
        <v>#VALUE!</v>
      </c>
      <c r="DR135" s="301" t="e">
        <f t="shared" ca="1" si="166"/>
        <v>#VALUE!</v>
      </c>
      <c r="DS135" s="301" t="e">
        <f t="shared" ca="1" si="166"/>
        <v>#VALUE!</v>
      </c>
      <c r="DT135" s="301" t="e">
        <f t="shared" ca="1" si="166"/>
        <v>#VALUE!</v>
      </c>
      <c r="DU135" s="301" t="e">
        <f t="shared" ca="1" si="166"/>
        <v>#VALUE!</v>
      </c>
      <c r="DV135" s="301" t="e">
        <f t="shared" ca="1" si="166"/>
        <v>#VALUE!</v>
      </c>
      <c r="DW135" s="301" t="e">
        <f t="shared" ca="1" si="166"/>
        <v>#VALUE!</v>
      </c>
      <c r="DX135" s="301" t="e">
        <f t="shared" ca="1" si="166"/>
        <v>#VALUE!</v>
      </c>
      <c r="DY135" s="301" t="e">
        <f t="shared" ca="1" si="166"/>
        <v>#VALUE!</v>
      </c>
      <c r="DZ135" s="301" t="e">
        <f t="shared" ca="1" si="166"/>
        <v>#VALUE!</v>
      </c>
      <c r="EA135" s="301" t="e">
        <f t="shared" ca="1" si="166"/>
        <v>#VALUE!</v>
      </c>
      <c r="EB135" s="301" t="e">
        <f t="shared" ca="1" si="166"/>
        <v>#VALUE!</v>
      </c>
      <c r="EC135" s="301" t="e">
        <f t="shared" ca="1" si="166"/>
        <v>#VALUE!</v>
      </c>
      <c r="ED135" s="301" t="e">
        <f t="shared" ca="1" si="166"/>
        <v>#VALUE!</v>
      </c>
      <c r="EE135" s="301" t="e">
        <f t="shared" ca="1" si="166"/>
        <v>#VALUE!</v>
      </c>
      <c r="EF135" s="301" t="e">
        <f t="shared" ca="1" si="166"/>
        <v>#VALUE!</v>
      </c>
      <c r="EG135" s="301" t="e">
        <f t="shared" ca="1" si="166"/>
        <v>#VALUE!</v>
      </c>
      <c r="EH135" s="301" t="e">
        <f t="shared" ca="1" si="166"/>
        <v>#VALUE!</v>
      </c>
      <c r="EI135" s="301" t="e">
        <f t="shared" ca="1" si="166"/>
        <v>#VALUE!</v>
      </c>
      <c r="EJ135" s="301" t="e">
        <f t="shared" ca="1" si="166"/>
        <v>#VALUE!</v>
      </c>
      <c r="EK135" s="301" t="e">
        <f t="shared" ca="1" si="166"/>
        <v>#VALUE!</v>
      </c>
      <c r="EL135" s="301" t="e">
        <f t="shared" ca="1" si="166"/>
        <v>#VALUE!</v>
      </c>
      <c r="EM135" s="301" t="e">
        <f t="shared" ca="1" si="166"/>
        <v>#VALUE!</v>
      </c>
      <c r="EN135" s="301" t="e">
        <f t="shared" ca="1" si="166"/>
        <v>#VALUE!</v>
      </c>
      <c r="EO135" s="301" t="e">
        <f t="shared" ca="1" si="166"/>
        <v>#VALUE!</v>
      </c>
      <c r="EP135" s="301" t="e">
        <f t="shared" ca="1" si="166"/>
        <v>#VALUE!</v>
      </c>
      <c r="EQ135" s="301" t="e">
        <f t="shared" ca="1" si="166"/>
        <v>#VALUE!</v>
      </c>
      <c r="ER135" s="301" t="e">
        <f t="shared" ca="1" si="166"/>
        <v>#VALUE!</v>
      </c>
      <c r="ES135" s="301" t="e">
        <f t="shared" ca="1" si="166"/>
        <v>#VALUE!</v>
      </c>
      <c r="ET135" s="301" t="e">
        <f t="shared" ca="1" si="166"/>
        <v>#VALUE!</v>
      </c>
      <c r="EU135" s="301" t="e">
        <f t="shared" ca="1" si="166"/>
        <v>#VALUE!</v>
      </c>
      <c r="EV135" s="301" t="e">
        <f t="shared" ca="1" si="166"/>
        <v>#VALUE!</v>
      </c>
      <c r="EW135" s="301" t="e">
        <f t="shared" ca="1" si="166"/>
        <v>#VALUE!</v>
      </c>
      <c r="EX135" s="301" t="e">
        <f t="shared" ca="1" si="166"/>
        <v>#VALUE!</v>
      </c>
      <c r="EY135" s="301" t="e">
        <f t="shared" ca="1" si="166"/>
        <v>#VALUE!</v>
      </c>
      <c r="EZ135" s="301" t="e">
        <f t="shared" ca="1" si="166"/>
        <v>#VALUE!</v>
      </c>
      <c r="FA135" s="301" t="e">
        <f t="shared" ca="1" si="166"/>
        <v>#VALUE!</v>
      </c>
      <c r="FB135" s="301" t="e">
        <f t="shared" ca="1" si="166"/>
        <v>#VALUE!</v>
      </c>
      <c r="FC135" s="301" t="e">
        <f t="shared" ca="1" si="166"/>
        <v>#VALUE!</v>
      </c>
      <c r="FD135" s="301" t="e">
        <f t="shared" ca="1" si="166"/>
        <v>#VALUE!</v>
      </c>
      <c r="FE135" s="301" t="e">
        <f t="shared" ca="1" si="166"/>
        <v>#VALUE!</v>
      </c>
      <c r="FF135" s="301" t="e">
        <f t="shared" ca="1" si="166"/>
        <v>#VALUE!</v>
      </c>
      <c r="FG135" s="301" t="e">
        <f t="shared" ca="1" si="166"/>
        <v>#VALUE!</v>
      </c>
      <c r="FH135" s="301" t="e">
        <f t="shared" ca="1" si="166"/>
        <v>#VALUE!</v>
      </c>
      <c r="FI135" s="301" t="e">
        <f t="shared" ca="1" si="166"/>
        <v>#VALUE!</v>
      </c>
      <c r="FJ135" s="301" t="e">
        <f t="shared" ca="1" si="166"/>
        <v>#VALUE!</v>
      </c>
      <c r="FK135" s="301" t="e">
        <f t="shared" ca="1" si="166"/>
        <v>#VALUE!</v>
      </c>
      <c r="FL135" s="301" t="e">
        <f t="shared" ca="1" si="166"/>
        <v>#VALUE!</v>
      </c>
      <c r="FM135" s="301" t="e">
        <f t="shared" ca="1" si="166"/>
        <v>#VALUE!</v>
      </c>
      <c r="FN135" s="301" t="e">
        <f t="shared" ca="1" si="166"/>
        <v>#VALUE!</v>
      </c>
      <c r="FO135" s="301" t="e">
        <f t="shared" ca="1" si="166"/>
        <v>#VALUE!</v>
      </c>
      <c r="FP135" s="301" t="e">
        <f t="shared" ca="1" si="166"/>
        <v>#VALUE!</v>
      </c>
      <c r="FQ135" s="301" t="e">
        <f t="shared" ca="1" si="166"/>
        <v>#VALUE!</v>
      </c>
      <c r="FR135" s="301" t="e">
        <f t="shared" ca="1" si="166"/>
        <v>#VALUE!</v>
      </c>
      <c r="FS135" s="301" t="e">
        <f t="shared" ca="1" si="166"/>
        <v>#VALUE!</v>
      </c>
      <c r="FT135" s="301" t="e">
        <f t="shared" ca="1" si="166"/>
        <v>#VALUE!</v>
      </c>
      <c r="FU135" s="301" t="e">
        <f t="shared" ca="1" si="166"/>
        <v>#VALUE!</v>
      </c>
      <c r="FV135" s="301" t="e">
        <f t="shared" ca="1" si="166"/>
        <v>#VALUE!</v>
      </c>
      <c r="FW135" s="301" t="e">
        <f t="shared" ca="1" si="166"/>
        <v>#VALUE!</v>
      </c>
      <c r="FX135" s="301" t="e">
        <f t="shared" ca="1" si="166"/>
        <v>#VALUE!</v>
      </c>
      <c r="FY135" s="301" t="e">
        <f t="shared" ca="1" si="166"/>
        <v>#VALUE!</v>
      </c>
      <c r="FZ135" s="301" t="e">
        <f t="shared" ca="1" si="166"/>
        <v>#VALUE!</v>
      </c>
      <c r="GA135" s="301" t="e">
        <f t="shared" ca="1" si="166"/>
        <v>#VALUE!</v>
      </c>
      <c r="GB135" s="301" t="e">
        <f t="shared" ca="1" si="166"/>
        <v>#VALUE!</v>
      </c>
      <c r="GC135" s="301" t="e">
        <f t="shared" ca="1" si="166"/>
        <v>#VALUE!</v>
      </c>
      <c r="GD135" s="301" t="e">
        <f t="shared" ca="1" si="166"/>
        <v>#VALUE!</v>
      </c>
      <c r="GE135" s="301" t="e">
        <f t="shared" ca="1" si="166"/>
        <v>#VALUE!</v>
      </c>
      <c r="GF135" s="301" t="e">
        <f t="shared" ca="1" si="166"/>
        <v>#VALUE!</v>
      </c>
      <c r="GG135" s="301" t="e">
        <f t="shared" ca="1" si="166"/>
        <v>#VALUE!</v>
      </c>
      <c r="GH135" s="301" t="e">
        <f t="shared" ca="1" si="166"/>
        <v>#VALUE!</v>
      </c>
      <c r="GI135" s="301" t="e">
        <f t="shared" ca="1" si="166"/>
        <v>#VALUE!</v>
      </c>
      <c r="GJ135" s="301" t="e">
        <f t="shared" ca="1" si="166"/>
        <v>#VALUE!</v>
      </c>
      <c r="GK135" s="301" t="e">
        <f t="shared" ca="1" si="166"/>
        <v>#VALUE!</v>
      </c>
      <c r="GL135" s="301" t="e">
        <f t="shared" ca="1" si="166"/>
        <v>#VALUE!</v>
      </c>
      <c r="GM135" s="301" t="e">
        <f t="shared" ca="1" si="166"/>
        <v>#VALUE!</v>
      </c>
      <c r="GN135" s="301" t="e">
        <f t="shared" ca="1" si="166"/>
        <v>#VALUE!</v>
      </c>
      <c r="GO135" s="301" t="e">
        <f t="shared" ca="1" si="166"/>
        <v>#VALUE!</v>
      </c>
      <c r="GP135" s="301" t="e">
        <f t="shared" ca="1" si="166"/>
        <v>#VALUE!</v>
      </c>
      <c r="GQ135" s="301" t="e">
        <f t="shared" ca="1" si="166"/>
        <v>#VALUE!</v>
      </c>
      <c r="GR135" s="301" t="e">
        <f t="shared" ca="1" si="166"/>
        <v>#VALUE!</v>
      </c>
      <c r="GS135" s="301" t="e">
        <f t="shared" ca="1" si="166"/>
        <v>#VALUE!</v>
      </c>
      <c r="GT135" s="301" t="e">
        <f t="shared" ca="1" si="166"/>
        <v>#VALUE!</v>
      </c>
      <c r="GU135" s="301" t="e">
        <f t="shared" ca="1" si="166"/>
        <v>#VALUE!</v>
      </c>
      <c r="GV135" s="301" t="e">
        <f t="shared" ca="1" si="166"/>
        <v>#VALUE!</v>
      </c>
      <c r="GW135" s="301" t="e">
        <f t="shared" ca="1" si="166"/>
        <v>#VALUE!</v>
      </c>
      <c r="GX135" s="301" t="e">
        <f t="shared" ca="1" si="166"/>
        <v>#VALUE!</v>
      </c>
      <c r="GY135" s="301" t="e">
        <f t="shared" ca="1" si="166"/>
        <v>#VALUE!</v>
      </c>
      <c r="GZ135" s="301" t="e">
        <f t="shared" ca="1" si="166"/>
        <v>#VALUE!</v>
      </c>
      <c r="HA135" s="301" t="e">
        <f t="shared" ca="1" si="166"/>
        <v>#VALUE!</v>
      </c>
      <c r="HB135" s="301" t="e">
        <f t="shared" ca="1" si="166"/>
        <v>#VALUE!</v>
      </c>
      <c r="HC135" s="301" t="e">
        <f t="shared" ca="1" si="166"/>
        <v>#VALUE!</v>
      </c>
      <c r="HD135" s="301" t="e">
        <f t="shared" ca="1" si="166"/>
        <v>#VALUE!</v>
      </c>
      <c r="HE135" s="301" t="e">
        <f t="shared" ca="1" si="166"/>
        <v>#VALUE!</v>
      </c>
      <c r="HF135" s="301" t="e">
        <f t="shared" ca="1" si="166"/>
        <v>#VALUE!</v>
      </c>
      <c r="HG135" s="301" t="e">
        <f t="shared" ca="1" si="166"/>
        <v>#VALUE!</v>
      </c>
      <c r="HH135" s="301" t="e">
        <f t="shared" ca="1" si="166"/>
        <v>#VALUE!</v>
      </c>
      <c r="HI135" s="301" t="e">
        <f t="shared" ca="1" si="166"/>
        <v>#VALUE!</v>
      </c>
      <c r="HJ135" s="301" t="e">
        <f t="shared" ca="1" si="166"/>
        <v>#VALUE!</v>
      </c>
      <c r="HK135" s="301" t="e">
        <f t="shared" ca="1" si="166"/>
        <v>#VALUE!</v>
      </c>
      <c r="HL135" s="301" t="e">
        <f t="shared" ca="1" si="166"/>
        <v>#VALUE!</v>
      </c>
      <c r="HM135" s="301" t="e">
        <f t="shared" ca="1" si="166"/>
        <v>#VALUE!</v>
      </c>
      <c r="HN135" s="301" t="e">
        <f t="shared" ca="1" si="166"/>
        <v>#VALUE!</v>
      </c>
      <c r="HO135" s="301" t="e">
        <f t="shared" ca="1" si="166"/>
        <v>#VALUE!</v>
      </c>
      <c r="HP135" s="301" t="e">
        <f t="shared" ca="1" si="166"/>
        <v>#VALUE!</v>
      </c>
      <c r="HQ135" s="301" t="e">
        <f t="shared" ca="1" si="166"/>
        <v>#VALUE!</v>
      </c>
      <c r="HR135" s="301" t="e">
        <f t="shared" ca="1" si="166"/>
        <v>#VALUE!</v>
      </c>
      <c r="HS135" s="301" t="e">
        <f t="shared" ca="1" si="166"/>
        <v>#VALUE!</v>
      </c>
      <c r="HT135" s="301" t="e">
        <f t="shared" ca="1" si="166"/>
        <v>#VALUE!</v>
      </c>
      <c r="HU135" s="301" t="e">
        <f t="shared" ca="1" si="166"/>
        <v>#VALUE!</v>
      </c>
      <c r="HV135" s="301" t="e">
        <f t="shared" ca="1" si="166"/>
        <v>#VALUE!</v>
      </c>
      <c r="HW135" s="301" t="e">
        <f t="shared" ca="1" si="166"/>
        <v>#VALUE!</v>
      </c>
      <c r="HX135" s="301" t="e">
        <f t="shared" ca="1" si="166"/>
        <v>#VALUE!</v>
      </c>
      <c r="HY135" s="301" t="e">
        <f t="shared" ca="1" si="166"/>
        <v>#VALUE!</v>
      </c>
      <c r="HZ135" s="301" t="e">
        <f t="shared" ca="1" si="166"/>
        <v>#VALUE!</v>
      </c>
      <c r="IA135" s="301" t="e">
        <f t="shared" ca="1" si="166"/>
        <v>#VALUE!</v>
      </c>
      <c r="IB135" s="301" t="e">
        <f t="shared" ca="1" si="166"/>
        <v>#VALUE!</v>
      </c>
      <c r="IC135" s="301" t="e">
        <f t="shared" ca="1" si="166"/>
        <v>#VALUE!</v>
      </c>
      <c r="ID135" s="301" t="e">
        <f t="shared" ca="1" si="166"/>
        <v>#VALUE!</v>
      </c>
      <c r="IE135" s="301" t="e">
        <f t="shared" ca="1" si="166"/>
        <v>#VALUE!</v>
      </c>
      <c r="IF135" s="301" t="e">
        <f t="shared" ca="1" si="166"/>
        <v>#VALUE!</v>
      </c>
      <c r="IG135" s="301" t="e">
        <f t="shared" ca="1" si="166"/>
        <v>#VALUE!</v>
      </c>
      <c r="IH135" s="301" t="e">
        <f t="shared" ca="1" si="166"/>
        <v>#VALUE!</v>
      </c>
      <c r="II135" s="301" t="e">
        <f t="shared" ca="1" si="166"/>
        <v>#VALUE!</v>
      </c>
      <c r="IJ135" s="301" t="e">
        <f t="shared" ca="1" si="166"/>
        <v>#VALUE!</v>
      </c>
      <c r="IK135" s="301" t="e">
        <f t="shared" ca="1" si="166"/>
        <v>#VALUE!</v>
      </c>
      <c r="IL135" s="301" t="e">
        <f t="shared" ca="1" si="166"/>
        <v>#VALUE!</v>
      </c>
      <c r="IM135" s="301" t="e">
        <f t="shared" ca="1" si="166"/>
        <v>#VALUE!</v>
      </c>
      <c r="IN135" s="301" t="e">
        <f t="shared" ca="1" si="166"/>
        <v>#VALUE!</v>
      </c>
      <c r="IO135" s="301" t="e">
        <f t="shared" ca="1" si="166"/>
        <v>#VALUE!</v>
      </c>
      <c r="IP135" s="301" t="e">
        <f t="shared" ca="1" si="166"/>
        <v>#VALUE!</v>
      </c>
      <c r="IQ135" s="301" t="e">
        <f t="shared" ca="1" si="166"/>
        <v>#VALUE!</v>
      </c>
      <c r="IR135" s="301" t="e">
        <f t="shared" ca="1" si="166"/>
        <v>#VALUE!</v>
      </c>
      <c r="IS135" s="301" t="e">
        <f t="shared" ca="1" si="166"/>
        <v>#VALUE!</v>
      </c>
      <c r="IT135" s="301" t="e">
        <f t="shared" ca="1" si="166"/>
        <v>#VALUE!</v>
      </c>
      <c r="IU135" s="301" t="e">
        <f t="shared" ca="1" si="166"/>
        <v>#VALUE!</v>
      </c>
      <c r="IV135" s="301" t="e">
        <f t="shared" ca="1" si="166"/>
        <v>#VALUE!</v>
      </c>
      <c r="IW135" s="301" t="e">
        <f t="shared" ca="1" si="166"/>
        <v>#VALUE!</v>
      </c>
      <c r="IX135" s="301" t="e">
        <f t="shared" ca="1" si="166"/>
        <v>#VALUE!</v>
      </c>
      <c r="IY135" s="301" t="e">
        <f t="shared" ca="1" si="166"/>
        <v>#VALUE!</v>
      </c>
      <c r="IZ135" s="301" t="e">
        <f t="shared" ca="1" si="166"/>
        <v>#VALUE!</v>
      </c>
      <c r="JA135" s="301" t="e">
        <f t="shared" ca="1" si="166"/>
        <v>#VALUE!</v>
      </c>
      <c r="JB135" s="301" t="e">
        <f t="shared" ca="1" si="166"/>
        <v>#VALUE!</v>
      </c>
      <c r="JC135" s="301" t="e">
        <f t="shared" ca="1" si="166"/>
        <v>#VALUE!</v>
      </c>
      <c r="JD135" s="301" t="e">
        <f t="shared" ca="1" si="166"/>
        <v>#VALUE!</v>
      </c>
      <c r="JE135" s="301" t="e">
        <f t="shared" ca="1" si="166"/>
        <v>#VALUE!</v>
      </c>
      <c r="JF135" s="301" t="e">
        <f t="shared" ca="1" si="166"/>
        <v>#VALUE!</v>
      </c>
      <c r="JG135" s="301" t="e">
        <f t="shared" ca="1" si="166"/>
        <v>#VALUE!</v>
      </c>
      <c r="JH135" s="301" t="e">
        <f t="shared" ca="1" si="166"/>
        <v>#VALUE!</v>
      </c>
      <c r="JI135" s="301" t="e">
        <f t="shared" ca="1" si="166"/>
        <v>#VALUE!</v>
      </c>
      <c r="JJ135" s="301" t="e">
        <f t="shared" ca="1" si="166"/>
        <v>#VALUE!</v>
      </c>
      <c r="JK135" s="301" t="e">
        <f t="shared" ca="1" si="166"/>
        <v>#VALUE!</v>
      </c>
      <c r="JL135" s="301" t="e">
        <f t="shared" ca="1" si="166"/>
        <v>#VALUE!</v>
      </c>
      <c r="JM135" s="301" t="e">
        <f t="shared" ca="1" si="166"/>
        <v>#VALUE!</v>
      </c>
      <c r="JN135" s="301" t="e">
        <f t="shared" ca="1" si="166"/>
        <v>#VALUE!</v>
      </c>
      <c r="JO135" s="301" t="e">
        <f t="shared" ca="1" si="166"/>
        <v>#VALUE!</v>
      </c>
      <c r="JP135" s="301" t="e">
        <f t="shared" ca="1" si="166"/>
        <v>#VALUE!</v>
      </c>
      <c r="JQ135" s="301" t="e">
        <f t="shared" ca="1" si="166"/>
        <v>#VALUE!</v>
      </c>
      <c r="JR135" s="301" t="e">
        <f t="shared" ca="1" si="166"/>
        <v>#VALUE!</v>
      </c>
      <c r="JS135" s="301" t="e">
        <f t="shared" ca="1" si="166"/>
        <v>#VALUE!</v>
      </c>
      <c r="JT135" s="301" t="e">
        <f t="shared" ca="1" si="166"/>
        <v>#VALUE!</v>
      </c>
      <c r="JU135" s="301" t="e">
        <f t="shared" ca="1" si="166"/>
        <v>#VALUE!</v>
      </c>
      <c r="JV135" s="301" t="e">
        <f t="shared" ca="1" si="166"/>
        <v>#VALUE!</v>
      </c>
      <c r="JW135" s="301" t="e">
        <f t="shared" ca="1" si="166"/>
        <v>#VALUE!</v>
      </c>
      <c r="JX135" s="301" t="e">
        <f t="shared" ca="1" si="166"/>
        <v>#VALUE!</v>
      </c>
      <c r="JY135" s="301" t="e">
        <f t="shared" ca="1" si="166"/>
        <v>#VALUE!</v>
      </c>
      <c r="JZ135" s="301" t="e">
        <f t="shared" ca="1" si="166"/>
        <v>#VALUE!</v>
      </c>
      <c r="KA135" s="301" t="e">
        <f t="shared" ca="1" si="166"/>
        <v>#VALUE!</v>
      </c>
      <c r="KB135" s="301" t="e">
        <f t="shared" ca="1" si="166"/>
        <v>#VALUE!</v>
      </c>
      <c r="KC135" s="301" t="e">
        <f t="shared" ca="1" si="166"/>
        <v>#VALUE!</v>
      </c>
      <c r="KD135" s="301" t="e">
        <f t="shared" ca="1" si="166"/>
        <v>#VALUE!</v>
      </c>
      <c r="KE135" s="301" t="e">
        <f t="shared" ca="1" si="166"/>
        <v>#VALUE!</v>
      </c>
      <c r="KF135" s="301" t="e">
        <f t="shared" ca="1" si="166"/>
        <v>#VALUE!</v>
      </c>
      <c r="KG135" s="301" t="e">
        <f t="shared" ca="1" si="166"/>
        <v>#VALUE!</v>
      </c>
      <c r="KH135" s="301" t="e">
        <f t="shared" ca="1" si="166"/>
        <v>#VALUE!</v>
      </c>
      <c r="KI135" s="301" t="e">
        <f t="shared" ca="1" si="166"/>
        <v>#VALUE!</v>
      </c>
      <c r="KJ135" s="301" t="e">
        <f t="shared" ca="1" si="166"/>
        <v>#VALUE!</v>
      </c>
      <c r="KK135" s="301" t="e">
        <f t="shared" ca="1" si="166"/>
        <v>#VALUE!</v>
      </c>
      <c r="KL135" s="301" t="e">
        <f t="shared" ca="1" si="166"/>
        <v>#VALUE!</v>
      </c>
      <c r="KM135" s="301" t="e">
        <f t="shared" ca="1" si="166"/>
        <v>#VALUE!</v>
      </c>
      <c r="KN135" s="301" t="e">
        <f t="shared" ca="1" si="166"/>
        <v>#VALUE!</v>
      </c>
      <c r="KO135" s="301" t="e">
        <f t="shared" ca="1" si="166"/>
        <v>#VALUE!</v>
      </c>
      <c r="KP135" s="301" t="e">
        <f t="shared" ca="1" si="166"/>
        <v>#VALUE!</v>
      </c>
      <c r="KQ135" s="301" t="e">
        <f t="shared" ca="1" si="166"/>
        <v>#VALUE!</v>
      </c>
      <c r="KR135" s="301" t="e">
        <f t="shared" ca="1" si="166"/>
        <v>#VALUE!</v>
      </c>
      <c r="KS135" s="301" t="e">
        <f t="shared" ca="1" si="166"/>
        <v>#VALUE!</v>
      </c>
      <c r="KT135" s="301" t="e">
        <f t="shared" ca="1" si="166"/>
        <v>#VALUE!</v>
      </c>
      <c r="KU135" s="301" t="e">
        <f t="shared" ca="1" si="166"/>
        <v>#VALUE!</v>
      </c>
      <c r="KV135" s="301" t="e">
        <f t="shared" ca="1" si="166"/>
        <v>#VALUE!</v>
      </c>
      <c r="KW135" s="301" t="e">
        <f t="shared" ca="1" si="166"/>
        <v>#VALUE!</v>
      </c>
      <c r="KX135" s="301" t="e">
        <f t="shared" ca="1" si="166"/>
        <v>#VALUE!</v>
      </c>
      <c r="KY135" s="301" t="e">
        <f t="shared" ca="1" si="166"/>
        <v>#VALUE!</v>
      </c>
      <c r="KZ135" s="301" t="e">
        <f t="shared" ca="1" si="166"/>
        <v>#VALUE!</v>
      </c>
      <c r="LA135" s="301" t="e">
        <f t="shared" ca="1" si="166"/>
        <v>#VALUE!</v>
      </c>
      <c r="LB135" s="301" t="e">
        <f t="shared" ca="1" si="166"/>
        <v>#VALUE!</v>
      </c>
      <c r="LC135" s="301" t="e">
        <f t="shared" ca="1" si="166"/>
        <v>#VALUE!</v>
      </c>
      <c r="LD135" s="301" t="e">
        <f t="shared" ca="1" si="166"/>
        <v>#VALUE!</v>
      </c>
      <c r="LE135" s="301" t="e">
        <f t="shared" ca="1" si="166"/>
        <v>#VALUE!</v>
      </c>
      <c r="LF135" s="301" t="e">
        <f t="shared" ca="1" si="166"/>
        <v>#VALUE!</v>
      </c>
      <c r="LG135" s="301" t="e">
        <f t="shared" ref="LG135:VA135" ca="1" si="167">IF(LG$106="Turn-based",
IF($A135&lt;LG$109,0,IF(MOD($A135,LG$109)&lt;LG$110,1,0)),
1)*MIN(ROUNDUP(MAX(0,RAND()-(1-LG$107)),0),1)*(IF(LG$108&lt;0,1+LG$108,LG$108))</f>
        <v>#VALUE!</v>
      </c>
      <c r="LH135" s="301" t="e">
        <f t="shared" ca="1" si="167"/>
        <v>#VALUE!</v>
      </c>
      <c r="LI135" s="301" t="e">
        <f t="shared" ca="1" si="167"/>
        <v>#VALUE!</v>
      </c>
      <c r="LJ135" s="301" t="e">
        <f t="shared" ca="1" si="167"/>
        <v>#VALUE!</v>
      </c>
      <c r="LK135" s="301" t="e">
        <f t="shared" ca="1" si="167"/>
        <v>#VALUE!</v>
      </c>
      <c r="LL135" s="301" t="e">
        <f t="shared" ca="1" si="167"/>
        <v>#VALUE!</v>
      </c>
      <c r="LM135" s="301" t="e">
        <f t="shared" ca="1" si="167"/>
        <v>#VALUE!</v>
      </c>
      <c r="LN135" s="301" t="e">
        <f t="shared" ca="1" si="167"/>
        <v>#VALUE!</v>
      </c>
      <c r="LO135" s="301" t="e">
        <f t="shared" ca="1" si="167"/>
        <v>#VALUE!</v>
      </c>
      <c r="LP135" s="301" t="e">
        <f t="shared" ca="1" si="167"/>
        <v>#VALUE!</v>
      </c>
      <c r="LQ135" s="301" t="e">
        <f t="shared" ca="1" si="167"/>
        <v>#VALUE!</v>
      </c>
      <c r="LR135" s="301" t="e">
        <f t="shared" ca="1" si="167"/>
        <v>#VALUE!</v>
      </c>
      <c r="LS135" s="301" t="e">
        <f t="shared" ca="1" si="167"/>
        <v>#VALUE!</v>
      </c>
      <c r="LT135" s="301" t="e">
        <f t="shared" ca="1" si="167"/>
        <v>#VALUE!</v>
      </c>
      <c r="LU135" s="301" t="e">
        <f t="shared" ca="1" si="167"/>
        <v>#VALUE!</v>
      </c>
      <c r="LV135" s="301" t="e">
        <f t="shared" ca="1" si="167"/>
        <v>#VALUE!</v>
      </c>
      <c r="LW135" s="301" t="e">
        <f t="shared" ca="1" si="167"/>
        <v>#VALUE!</v>
      </c>
      <c r="LX135" s="301" t="e">
        <f t="shared" ca="1" si="167"/>
        <v>#VALUE!</v>
      </c>
      <c r="LY135" s="301" t="e">
        <f t="shared" ca="1" si="167"/>
        <v>#VALUE!</v>
      </c>
      <c r="LZ135" s="301" t="e">
        <f t="shared" ca="1" si="167"/>
        <v>#VALUE!</v>
      </c>
      <c r="MA135" s="301" t="e">
        <f t="shared" ca="1" si="167"/>
        <v>#VALUE!</v>
      </c>
      <c r="MB135" s="301" t="e">
        <f t="shared" ca="1" si="167"/>
        <v>#VALUE!</v>
      </c>
      <c r="MC135" s="301" t="e">
        <f t="shared" ca="1" si="167"/>
        <v>#VALUE!</v>
      </c>
      <c r="MD135" s="301" t="e">
        <f t="shared" ca="1" si="167"/>
        <v>#VALUE!</v>
      </c>
      <c r="ME135" s="301" t="e">
        <f t="shared" ca="1" si="167"/>
        <v>#VALUE!</v>
      </c>
      <c r="MF135" s="301" t="e">
        <f t="shared" ca="1" si="167"/>
        <v>#VALUE!</v>
      </c>
      <c r="MG135" s="301" t="e">
        <f t="shared" ca="1" si="167"/>
        <v>#VALUE!</v>
      </c>
      <c r="MH135" s="301" t="e">
        <f t="shared" ca="1" si="167"/>
        <v>#VALUE!</v>
      </c>
      <c r="MI135" s="301" t="e">
        <f t="shared" ca="1" si="167"/>
        <v>#VALUE!</v>
      </c>
      <c r="MJ135" s="301" t="e">
        <f t="shared" ca="1" si="167"/>
        <v>#VALUE!</v>
      </c>
      <c r="MK135" s="301" t="e">
        <f t="shared" ca="1" si="167"/>
        <v>#VALUE!</v>
      </c>
      <c r="ML135" s="301" t="e">
        <f t="shared" ca="1" si="167"/>
        <v>#VALUE!</v>
      </c>
      <c r="MM135" s="301" t="e">
        <f t="shared" ca="1" si="167"/>
        <v>#VALUE!</v>
      </c>
      <c r="MN135" s="301" t="e">
        <f t="shared" ca="1" si="167"/>
        <v>#VALUE!</v>
      </c>
      <c r="MO135" s="301" t="e">
        <f t="shared" ca="1" si="167"/>
        <v>#VALUE!</v>
      </c>
      <c r="MP135" s="301" t="e">
        <f t="shared" ca="1" si="167"/>
        <v>#VALUE!</v>
      </c>
      <c r="MQ135" s="301" t="e">
        <f t="shared" ca="1" si="167"/>
        <v>#VALUE!</v>
      </c>
      <c r="MR135" s="301" t="e">
        <f t="shared" ca="1" si="167"/>
        <v>#VALUE!</v>
      </c>
      <c r="MS135" s="301" t="e">
        <f t="shared" ca="1" si="167"/>
        <v>#VALUE!</v>
      </c>
      <c r="MT135" s="301" t="e">
        <f t="shared" ca="1" si="167"/>
        <v>#VALUE!</v>
      </c>
      <c r="MU135" s="301" t="e">
        <f t="shared" ca="1" si="167"/>
        <v>#VALUE!</v>
      </c>
      <c r="MV135" s="301" t="e">
        <f t="shared" ca="1" si="167"/>
        <v>#VALUE!</v>
      </c>
      <c r="MW135" s="301" t="e">
        <f t="shared" ca="1" si="167"/>
        <v>#VALUE!</v>
      </c>
      <c r="MX135" s="301" t="e">
        <f t="shared" ca="1" si="167"/>
        <v>#VALUE!</v>
      </c>
      <c r="MY135" s="301" t="e">
        <f t="shared" ca="1" si="167"/>
        <v>#VALUE!</v>
      </c>
      <c r="MZ135" s="301" t="e">
        <f t="shared" ca="1" si="167"/>
        <v>#VALUE!</v>
      </c>
      <c r="NA135" s="301" t="e">
        <f t="shared" ca="1" si="167"/>
        <v>#VALUE!</v>
      </c>
      <c r="NB135" s="301" t="e">
        <f t="shared" ca="1" si="167"/>
        <v>#VALUE!</v>
      </c>
      <c r="NC135" s="301" t="e">
        <f t="shared" ca="1" si="167"/>
        <v>#VALUE!</v>
      </c>
      <c r="ND135" s="301" t="e">
        <f t="shared" ca="1" si="167"/>
        <v>#VALUE!</v>
      </c>
      <c r="NE135" s="301" t="e">
        <f t="shared" ca="1" si="167"/>
        <v>#VALUE!</v>
      </c>
      <c r="NF135" s="301" t="e">
        <f t="shared" ca="1" si="167"/>
        <v>#VALUE!</v>
      </c>
      <c r="NG135" s="301" t="e">
        <f t="shared" ca="1" si="167"/>
        <v>#VALUE!</v>
      </c>
      <c r="NH135" s="301" t="e">
        <f t="shared" ca="1" si="167"/>
        <v>#VALUE!</v>
      </c>
      <c r="NI135" s="301" t="e">
        <f t="shared" ca="1" si="167"/>
        <v>#VALUE!</v>
      </c>
      <c r="NJ135" s="301" t="e">
        <f t="shared" ca="1" si="167"/>
        <v>#VALUE!</v>
      </c>
      <c r="NK135" s="301" t="e">
        <f t="shared" ca="1" si="167"/>
        <v>#VALUE!</v>
      </c>
      <c r="NL135" s="301" t="e">
        <f t="shared" ca="1" si="167"/>
        <v>#VALUE!</v>
      </c>
      <c r="NM135" s="301" t="e">
        <f t="shared" ca="1" si="167"/>
        <v>#VALUE!</v>
      </c>
      <c r="NN135" s="301" t="e">
        <f t="shared" ca="1" si="167"/>
        <v>#VALUE!</v>
      </c>
      <c r="NO135" s="301" t="e">
        <f t="shared" ca="1" si="167"/>
        <v>#VALUE!</v>
      </c>
      <c r="NP135" s="301" t="e">
        <f t="shared" ca="1" si="167"/>
        <v>#VALUE!</v>
      </c>
      <c r="NQ135" s="301" t="e">
        <f t="shared" ca="1" si="167"/>
        <v>#VALUE!</v>
      </c>
      <c r="NR135" s="301" t="e">
        <f t="shared" ca="1" si="167"/>
        <v>#VALUE!</v>
      </c>
      <c r="NS135" s="301" t="e">
        <f t="shared" ca="1" si="167"/>
        <v>#VALUE!</v>
      </c>
      <c r="NT135" s="301" t="e">
        <f t="shared" ca="1" si="167"/>
        <v>#VALUE!</v>
      </c>
      <c r="NU135" s="301" t="e">
        <f t="shared" ca="1" si="167"/>
        <v>#VALUE!</v>
      </c>
      <c r="NV135" s="301" t="e">
        <f t="shared" ca="1" si="167"/>
        <v>#VALUE!</v>
      </c>
      <c r="NW135" s="301" t="e">
        <f t="shared" ca="1" si="167"/>
        <v>#VALUE!</v>
      </c>
      <c r="NX135" s="301" t="e">
        <f t="shared" ca="1" si="167"/>
        <v>#VALUE!</v>
      </c>
      <c r="NY135" s="301" t="e">
        <f t="shared" ca="1" si="167"/>
        <v>#VALUE!</v>
      </c>
      <c r="NZ135" s="301" t="e">
        <f t="shared" ca="1" si="167"/>
        <v>#VALUE!</v>
      </c>
      <c r="OA135" s="301" t="e">
        <f t="shared" ca="1" si="167"/>
        <v>#VALUE!</v>
      </c>
      <c r="OB135" s="301" t="e">
        <f t="shared" ca="1" si="167"/>
        <v>#VALUE!</v>
      </c>
      <c r="OC135" s="301" t="e">
        <f t="shared" ca="1" si="167"/>
        <v>#VALUE!</v>
      </c>
      <c r="OD135" s="301" t="e">
        <f t="shared" ca="1" si="167"/>
        <v>#VALUE!</v>
      </c>
      <c r="OE135" s="301" t="e">
        <f t="shared" ca="1" si="167"/>
        <v>#VALUE!</v>
      </c>
      <c r="OF135" s="301" t="e">
        <f t="shared" ca="1" si="167"/>
        <v>#VALUE!</v>
      </c>
      <c r="OG135" s="301" t="e">
        <f t="shared" ca="1" si="167"/>
        <v>#VALUE!</v>
      </c>
      <c r="OH135" s="301" t="e">
        <f t="shared" ca="1" si="167"/>
        <v>#VALUE!</v>
      </c>
      <c r="OI135" s="301" t="e">
        <f t="shared" ca="1" si="167"/>
        <v>#VALUE!</v>
      </c>
      <c r="OJ135" s="301" t="e">
        <f t="shared" ca="1" si="167"/>
        <v>#VALUE!</v>
      </c>
      <c r="OK135" s="301" t="e">
        <f t="shared" ca="1" si="167"/>
        <v>#VALUE!</v>
      </c>
      <c r="OL135" s="301" t="e">
        <f t="shared" ca="1" si="167"/>
        <v>#VALUE!</v>
      </c>
      <c r="OM135" s="301" t="e">
        <f t="shared" ca="1" si="167"/>
        <v>#VALUE!</v>
      </c>
      <c r="ON135" s="301" t="e">
        <f t="shared" ca="1" si="167"/>
        <v>#VALUE!</v>
      </c>
      <c r="OO135" s="301" t="e">
        <f t="shared" ca="1" si="167"/>
        <v>#VALUE!</v>
      </c>
      <c r="OP135" s="301" t="e">
        <f t="shared" ca="1" si="167"/>
        <v>#VALUE!</v>
      </c>
      <c r="OQ135" s="301" t="e">
        <f t="shared" ca="1" si="167"/>
        <v>#VALUE!</v>
      </c>
      <c r="OR135" s="301" t="e">
        <f t="shared" ca="1" si="167"/>
        <v>#VALUE!</v>
      </c>
      <c r="OS135" s="301" t="e">
        <f t="shared" ca="1" si="167"/>
        <v>#VALUE!</v>
      </c>
      <c r="OT135" s="301" t="e">
        <f t="shared" ca="1" si="167"/>
        <v>#VALUE!</v>
      </c>
      <c r="OU135" s="301" t="e">
        <f t="shared" ca="1" si="167"/>
        <v>#VALUE!</v>
      </c>
      <c r="OV135" s="301" t="e">
        <f t="shared" ca="1" si="167"/>
        <v>#VALUE!</v>
      </c>
      <c r="OW135" s="301" t="e">
        <f t="shared" ca="1" si="167"/>
        <v>#VALUE!</v>
      </c>
      <c r="OX135" s="301" t="e">
        <f t="shared" ca="1" si="167"/>
        <v>#VALUE!</v>
      </c>
      <c r="OY135" s="301" t="e">
        <f t="shared" ca="1" si="167"/>
        <v>#VALUE!</v>
      </c>
      <c r="OZ135" s="301" t="e">
        <f t="shared" ca="1" si="167"/>
        <v>#VALUE!</v>
      </c>
      <c r="PA135" s="301" t="e">
        <f t="shared" ca="1" si="167"/>
        <v>#VALUE!</v>
      </c>
      <c r="PB135" s="301" t="e">
        <f t="shared" ca="1" si="167"/>
        <v>#VALUE!</v>
      </c>
      <c r="PC135" s="301" t="e">
        <f t="shared" ca="1" si="167"/>
        <v>#VALUE!</v>
      </c>
      <c r="PD135" s="301" t="e">
        <f t="shared" ca="1" si="167"/>
        <v>#VALUE!</v>
      </c>
      <c r="PE135" s="301" t="e">
        <f t="shared" ca="1" si="167"/>
        <v>#VALUE!</v>
      </c>
      <c r="PF135" s="301" t="e">
        <f t="shared" ca="1" si="167"/>
        <v>#VALUE!</v>
      </c>
      <c r="PG135" s="301" t="e">
        <f t="shared" ca="1" si="167"/>
        <v>#VALUE!</v>
      </c>
      <c r="PH135" s="301" t="e">
        <f t="shared" ca="1" si="167"/>
        <v>#VALUE!</v>
      </c>
      <c r="PI135" s="301" t="e">
        <f t="shared" ca="1" si="167"/>
        <v>#VALUE!</v>
      </c>
      <c r="PJ135" s="301" t="e">
        <f t="shared" ca="1" si="167"/>
        <v>#VALUE!</v>
      </c>
      <c r="PK135" s="301" t="e">
        <f t="shared" ca="1" si="167"/>
        <v>#VALUE!</v>
      </c>
      <c r="PL135" s="301" t="e">
        <f t="shared" ca="1" si="167"/>
        <v>#VALUE!</v>
      </c>
      <c r="PM135" s="301" t="e">
        <f t="shared" ca="1" si="167"/>
        <v>#VALUE!</v>
      </c>
      <c r="PN135" s="301" t="e">
        <f t="shared" ca="1" si="167"/>
        <v>#VALUE!</v>
      </c>
      <c r="PO135" s="301" t="e">
        <f t="shared" ca="1" si="167"/>
        <v>#VALUE!</v>
      </c>
      <c r="PP135" s="301" t="e">
        <f t="shared" ca="1" si="167"/>
        <v>#VALUE!</v>
      </c>
      <c r="PQ135" s="301" t="e">
        <f t="shared" ca="1" si="167"/>
        <v>#VALUE!</v>
      </c>
      <c r="PR135" s="301" t="e">
        <f t="shared" ca="1" si="167"/>
        <v>#VALUE!</v>
      </c>
      <c r="PS135" s="301" t="e">
        <f t="shared" ca="1" si="167"/>
        <v>#VALUE!</v>
      </c>
      <c r="PT135" s="301" t="e">
        <f t="shared" ca="1" si="167"/>
        <v>#VALUE!</v>
      </c>
      <c r="PU135" s="301" t="e">
        <f t="shared" ca="1" si="167"/>
        <v>#VALUE!</v>
      </c>
      <c r="PV135" s="301" t="e">
        <f t="shared" ca="1" si="167"/>
        <v>#VALUE!</v>
      </c>
      <c r="PW135" s="301" t="e">
        <f t="shared" ca="1" si="167"/>
        <v>#VALUE!</v>
      </c>
      <c r="PX135" s="301" t="e">
        <f t="shared" ca="1" si="167"/>
        <v>#VALUE!</v>
      </c>
      <c r="PY135" s="301" t="e">
        <f t="shared" ca="1" si="167"/>
        <v>#VALUE!</v>
      </c>
      <c r="PZ135" s="301" t="e">
        <f t="shared" ca="1" si="167"/>
        <v>#VALUE!</v>
      </c>
      <c r="QA135" s="301" t="e">
        <f t="shared" ca="1" si="167"/>
        <v>#VALUE!</v>
      </c>
      <c r="QB135" s="301" t="e">
        <f t="shared" ca="1" si="167"/>
        <v>#VALUE!</v>
      </c>
      <c r="QC135" s="301" t="e">
        <f t="shared" ca="1" si="167"/>
        <v>#VALUE!</v>
      </c>
      <c r="QD135" s="301" t="e">
        <f t="shared" ca="1" si="167"/>
        <v>#VALUE!</v>
      </c>
      <c r="QE135" s="301" t="e">
        <f t="shared" ca="1" si="167"/>
        <v>#VALUE!</v>
      </c>
      <c r="QF135" s="301" t="e">
        <f t="shared" ca="1" si="167"/>
        <v>#VALUE!</v>
      </c>
      <c r="QG135" s="301" t="e">
        <f t="shared" ca="1" si="167"/>
        <v>#VALUE!</v>
      </c>
      <c r="QH135" s="301" t="e">
        <f t="shared" ca="1" si="167"/>
        <v>#VALUE!</v>
      </c>
      <c r="QI135" s="301" t="e">
        <f t="shared" ca="1" si="167"/>
        <v>#VALUE!</v>
      </c>
      <c r="QJ135" s="301" t="e">
        <f t="shared" ca="1" si="167"/>
        <v>#VALUE!</v>
      </c>
      <c r="QK135" s="301" t="e">
        <f t="shared" ca="1" si="167"/>
        <v>#VALUE!</v>
      </c>
      <c r="QL135" s="301" t="e">
        <f t="shared" ca="1" si="167"/>
        <v>#VALUE!</v>
      </c>
      <c r="QM135" s="301" t="e">
        <f t="shared" ca="1" si="167"/>
        <v>#VALUE!</v>
      </c>
      <c r="QN135" s="301" t="e">
        <f t="shared" ca="1" si="167"/>
        <v>#VALUE!</v>
      </c>
      <c r="QO135" s="301" t="e">
        <f t="shared" ca="1" si="167"/>
        <v>#VALUE!</v>
      </c>
      <c r="QP135" s="301" t="e">
        <f t="shared" ca="1" si="167"/>
        <v>#VALUE!</v>
      </c>
      <c r="QQ135" s="301" t="e">
        <f t="shared" ca="1" si="167"/>
        <v>#VALUE!</v>
      </c>
      <c r="QR135" s="301" t="e">
        <f t="shared" ca="1" si="167"/>
        <v>#VALUE!</v>
      </c>
      <c r="QS135" s="301" t="e">
        <f t="shared" ca="1" si="167"/>
        <v>#VALUE!</v>
      </c>
      <c r="QT135" s="301" t="e">
        <f t="shared" ca="1" si="167"/>
        <v>#VALUE!</v>
      </c>
      <c r="QU135" s="301" t="e">
        <f t="shared" ca="1" si="167"/>
        <v>#VALUE!</v>
      </c>
      <c r="QV135" s="301" t="e">
        <f t="shared" ca="1" si="167"/>
        <v>#VALUE!</v>
      </c>
      <c r="QW135" s="301" t="e">
        <f t="shared" ca="1" si="167"/>
        <v>#VALUE!</v>
      </c>
      <c r="QX135" s="301" t="e">
        <f t="shared" ca="1" si="167"/>
        <v>#VALUE!</v>
      </c>
      <c r="QY135" s="301" t="e">
        <f t="shared" ca="1" si="167"/>
        <v>#VALUE!</v>
      </c>
      <c r="QZ135" s="301" t="e">
        <f t="shared" ca="1" si="167"/>
        <v>#VALUE!</v>
      </c>
      <c r="RA135" s="301" t="e">
        <f t="shared" ca="1" si="167"/>
        <v>#VALUE!</v>
      </c>
      <c r="RB135" s="301" t="e">
        <f t="shared" ca="1" si="167"/>
        <v>#VALUE!</v>
      </c>
      <c r="RC135" s="301" t="e">
        <f t="shared" ca="1" si="167"/>
        <v>#VALUE!</v>
      </c>
      <c r="RD135" s="301" t="e">
        <f t="shared" ca="1" si="167"/>
        <v>#VALUE!</v>
      </c>
      <c r="RE135" s="301" t="e">
        <f t="shared" ca="1" si="167"/>
        <v>#VALUE!</v>
      </c>
      <c r="RF135" s="301" t="e">
        <f t="shared" ca="1" si="167"/>
        <v>#VALUE!</v>
      </c>
      <c r="RG135" s="301" t="e">
        <f t="shared" ca="1" si="167"/>
        <v>#VALUE!</v>
      </c>
      <c r="RH135" s="301" t="e">
        <f t="shared" ca="1" si="167"/>
        <v>#VALUE!</v>
      </c>
      <c r="RI135" s="301" t="e">
        <f t="shared" ca="1" si="167"/>
        <v>#VALUE!</v>
      </c>
      <c r="RJ135" s="301" t="e">
        <f t="shared" ca="1" si="167"/>
        <v>#VALUE!</v>
      </c>
      <c r="RK135" s="301" t="e">
        <f t="shared" ca="1" si="167"/>
        <v>#VALUE!</v>
      </c>
      <c r="RL135" s="301" t="e">
        <f t="shared" ca="1" si="167"/>
        <v>#VALUE!</v>
      </c>
      <c r="RM135" s="301" t="e">
        <f t="shared" ca="1" si="167"/>
        <v>#VALUE!</v>
      </c>
      <c r="RN135" s="301" t="e">
        <f t="shared" ca="1" si="167"/>
        <v>#VALUE!</v>
      </c>
      <c r="RO135" s="301" t="e">
        <f t="shared" ca="1" si="167"/>
        <v>#VALUE!</v>
      </c>
      <c r="RP135" s="301" t="e">
        <f t="shared" ca="1" si="167"/>
        <v>#VALUE!</v>
      </c>
      <c r="RQ135" s="301" t="e">
        <f t="shared" ca="1" si="167"/>
        <v>#VALUE!</v>
      </c>
      <c r="RR135" s="301" t="e">
        <f t="shared" ca="1" si="167"/>
        <v>#VALUE!</v>
      </c>
      <c r="RS135" s="301" t="e">
        <f t="shared" ca="1" si="167"/>
        <v>#VALUE!</v>
      </c>
      <c r="RT135" s="301" t="e">
        <f t="shared" ca="1" si="167"/>
        <v>#VALUE!</v>
      </c>
      <c r="RU135" s="301" t="e">
        <f t="shared" ca="1" si="167"/>
        <v>#VALUE!</v>
      </c>
      <c r="RV135" s="301" t="e">
        <f t="shared" ca="1" si="167"/>
        <v>#VALUE!</v>
      </c>
      <c r="RW135" s="301" t="e">
        <f t="shared" ca="1" si="167"/>
        <v>#VALUE!</v>
      </c>
      <c r="RX135" s="301" t="e">
        <f t="shared" ca="1" si="167"/>
        <v>#VALUE!</v>
      </c>
      <c r="RY135" s="301" t="e">
        <f t="shared" ca="1" si="167"/>
        <v>#VALUE!</v>
      </c>
      <c r="RZ135" s="301" t="e">
        <f t="shared" ca="1" si="167"/>
        <v>#VALUE!</v>
      </c>
      <c r="SA135" s="301" t="e">
        <f t="shared" ca="1" si="167"/>
        <v>#VALUE!</v>
      </c>
      <c r="SB135" s="301" t="e">
        <f t="shared" ca="1" si="167"/>
        <v>#VALUE!</v>
      </c>
      <c r="SC135" s="301" t="e">
        <f t="shared" ca="1" si="167"/>
        <v>#VALUE!</v>
      </c>
      <c r="SD135" s="301" t="e">
        <f t="shared" ca="1" si="167"/>
        <v>#VALUE!</v>
      </c>
      <c r="SE135" s="301" t="e">
        <f t="shared" ca="1" si="167"/>
        <v>#VALUE!</v>
      </c>
      <c r="SF135" s="301" t="e">
        <f t="shared" ca="1" si="167"/>
        <v>#VALUE!</v>
      </c>
      <c r="SG135" s="301" t="e">
        <f t="shared" ca="1" si="167"/>
        <v>#VALUE!</v>
      </c>
      <c r="SH135" s="301" t="e">
        <f t="shared" ca="1" si="167"/>
        <v>#VALUE!</v>
      </c>
      <c r="SI135" s="301" t="e">
        <f t="shared" ca="1" si="167"/>
        <v>#VALUE!</v>
      </c>
      <c r="SJ135" s="301" t="e">
        <f t="shared" ca="1" si="167"/>
        <v>#VALUE!</v>
      </c>
      <c r="SK135" s="301" t="e">
        <f t="shared" ca="1" si="167"/>
        <v>#VALUE!</v>
      </c>
      <c r="SL135" s="301" t="e">
        <f t="shared" ca="1" si="167"/>
        <v>#VALUE!</v>
      </c>
      <c r="SM135" s="301" t="e">
        <f t="shared" ca="1" si="167"/>
        <v>#VALUE!</v>
      </c>
      <c r="SN135" s="301" t="e">
        <f t="shared" ca="1" si="167"/>
        <v>#VALUE!</v>
      </c>
      <c r="SO135" s="301" t="e">
        <f t="shared" ca="1" si="167"/>
        <v>#VALUE!</v>
      </c>
      <c r="SP135" s="301" t="e">
        <f t="shared" ca="1" si="167"/>
        <v>#VALUE!</v>
      </c>
      <c r="SQ135" s="301" t="e">
        <f t="shared" ca="1" si="167"/>
        <v>#VALUE!</v>
      </c>
      <c r="SR135" s="301" t="e">
        <f t="shared" ca="1" si="167"/>
        <v>#VALUE!</v>
      </c>
      <c r="SS135" s="301" t="e">
        <f t="shared" ca="1" si="167"/>
        <v>#VALUE!</v>
      </c>
      <c r="ST135" s="301" t="e">
        <f t="shared" ca="1" si="167"/>
        <v>#VALUE!</v>
      </c>
      <c r="SU135" s="301" t="e">
        <f t="shared" ca="1" si="167"/>
        <v>#VALUE!</v>
      </c>
      <c r="SV135" s="301" t="e">
        <f t="shared" ca="1" si="167"/>
        <v>#VALUE!</v>
      </c>
      <c r="SW135" s="301" t="e">
        <f t="shared" ca="1" si="167"/>
        <v>#VALUE!</v>
      </c>
      <c r="SX135" s="301" t="e">
        <f t="shared" ca="1" si="167"/>
        <v>#VALUE!</v>
      </c>
      <c r="SY135" s="301" t="e">
        <f t="shared" ca="1" si="167"/>
        <v>#VALUE!</v>
      </c>
      <c r="SZ135" s="301" t="e">
        <f t="shared" ca="1" si="167"/>
        <v>#VALUE!</v>
      </c>
      <c r="TA135" s="301" t="e">
        <f t="shared" ca="1" si="167"/>
        <v>#VALUE!</v>
      </c>
      <c r="TB135" s="301" t="e">
        <f t="shared" ca="1" si="167"/>
        <v>#VALUE!</v>
      </c>
      <c r="TC135" s="301" t="e">
        <f t="shared" ca="1" si="167"/>
        <v>#VALUE!</v>
      </c>
      <c r="TD135" s="301" t="e">
        <f t="shared" ca="1" si="167"/>
        <v>#VALUE!</v>
      </c>
      <c r="TE135" s="301" t="e">
        <f t="shared" ca="1" si="167"/>
        <v>#VALUE!</v>
      </c>
      <c r="TF135" s="301" t="e">
        <f t="shared" ca="1" si="167"/>
        <v>#VALUE!</v>
      </c>
      <c r="TG135" s="301" t="e">
        <f t="shared" ca="1" si="167"/>
        <v>#VALUE!</v>
      </c>
      <c r="TH135" s="301" t="e">
        <f t="shared" ca="1" si="167"/>
        <v>#VALUE!</v>
      </c>
      <c r="TI135" s="301" t="e">
        <f t="shared" ca="1" si="167"/>
        <v>#VALUE!</v>
      </c>
      <c r="TJ135" s="301" t="e">
        <f t="shared" ca="1" si="167"/>
        <v>#VALUE!</v>
      </c>
      <c r="TK135" s="301" t="e">
        <f t="shared" ca="1" si="167"/>
        <v>#VALUE!</v>
      </c>
      <c r="TL135" s="301" t="e">
        <f t="shared" ca="1" si="167"/>
        <v>#VALUE!</v>
      </c>
      <c r="TM135" s="301" t="e">
        <f t="shared" ca="1" si="167"/>
        <v>#VALUE!</v>
      </c>
      <c r="TN135" s="301" t="e">
        <f t="shared" ca="1" si="167"/>
        <v>#VALUE!</v>
      </c>
      <c r="TO135" s="301" t="e">
        <f t="shared" ca="1" si="167"/>
        <v>#VALUE!</v>
      </c>
      <c r="TP135" s="301" t="e">
        <f t="shared" ca="1" si="167"/>
        <v>#VALUE!</v>
      </c>
      <c r="TQ135" s="301" t="e">
        <f t="shared" ca="1" si="167"/>
        <v>#VALUE!</v>
      </c>
      <c r="TR135" s="301" t="e">
        <f t="shared" ca="1" si="167"/>
        <v>#VALUE!</v>
      </c>
      <c r="TS135" s="301" t="e">
        <f t="shared" ca="1" si="167"/>
        <v>#VALUE!</v>
      </c>
      <c r="TT135" s="301" t="e">
        <f t="shared" ca="1" si="167"/>
        <v>#VALUE!</v>
      </c>
      <c r="TU135" s="301" t="e">
        <f t="shared" ca="1" si="167"/>
        <v>#VALUE!</v>
      </c>
      <c r="TV135" s="301" t="e">
        <f t="shared" ca="1" si="167"/>
        <v>#VALUE!</v>
      </c>
      <c r="TW135" s="301" t="e">
        <f t="shared" ca="1" si="167"/>
        <v>#VALUE!</v>
      </c>
      <c r="TX135" s="301" t="e">
        <f t="shared" ca="1" si="167"/>
        <v>#VALUE!</v>
      </c>
      <c r="TY135" s="301" t="e">
        <f t="shared" ca="1" si="167"/>
        <v>#VALUE!</v>
      </c>
      <c r="TZ135" s="301" t="e">
        <f t="shared" ca="1" si="167"/>
        <v>#VALUE!</v>
      </c>
      <c r="UA135" s="301" t="e">
        <f t="shared" ca="1" si="167"/>
        <v>#VALUE!</v>
      </c>
      <c r="UB135" s="301" t="e">
        <f t="shared" ca="1" si="167"/>
        <v>#VALUE!</v>
      </c>
      <c r="UC135" s="301" t="e">
        <f t="shared" ca="1" si="167"/>
        <v>#VALUE!</v>
      </c>
      <c r="UD135" s="301" t="e">
        <f t="shared" ca="1" si="167"/>
        <v>#VALUE!</v>
      </c>
      <c r="UE135" s="301" t="e">
        <f t="shared" ca="1" si="167"/>
        <v>#VALUE!</v>
      </c>
      <c r="UF135" s="301" t="e">
        <f t="shared" ca="1" si="167"/>
        <v>#VALUE!</v>
      </c>
      <c r="UG135" s="301" t="e">
        <f t="shared" ca="1" si="167"/>
        <v>#VALUE!</v>
      </c>
      <c r="UH135" s="301" t="e">
        <f t="shared" ca="1" si="167"/>
        <v>#VALUE!</v>
      </c>
      <c r="UI135" s="301" t="e">
        <f t="shared" ca="1" si="167"/>
        <v>#VALUE!</v>
      </c>
      <c r="UJ135" s="301" t="e">
        <f t="shared" ca="1" si="167"/>
        <v>#VALUE!</v>
      </c>
      <c r="UK135" s="301" t="e">
        <f t="shared" ca="1" si="167"/>
        <v>#VALUE!</v>
      </c>
      <c r="UL135" s="301" t="e">
        <f t="shared" ca="1" si="167"/>
        <v>#VALUE!</v>
      </c>
      <c r="UM135" s="301" t="e">
        <f t="shared" ca="1" si="167"/>
        <v>#VALUE!</v>
      </c>
      <c r="UN135" s="301" t="e">
        <f t="shared" ca="1" si="167"/>
        <v>#VALUE!</v>
      </c>
      <c r="UO135" s="301" t="e">
        <f t="shared" ca="1" si="167"/>
        <v>#VALUE!</v>
      </c>
      <c r="UP135" s="301" t="e">
        <f t="shared" ca="1" si="167"/>
        <v>#VALUE!</v>
      </c>
      <c r="UQ135" s="301" t="e">
        <f t="shared" ca="1" si="167"/>
        <v>#VALUE!</v>
      </c>
      <c r="UR135" s="301" t="e">
        <f t="shared" ca="1" si="167"/>
        <v>#VALUE!</v>
      </c>
      <c r="US135" s="301" t="e">
        <f t="shared" ca="1" si="167"/>
        <v>#VALUE!</v>
      </c>
      <c r="UT135" s="301" t="e">
        <f t="shared" ca="1" si="167"/>
        <v>#VALUE!</v>
      </c>
      <c r="UU135" s="301" t="e">
        <f t="shared" ca="1" si="167"/>
        <v>#VALUE!</v>
      </c>
      <c r="UV135" s="301" t="e">
        <f t="shared" ca="1" si="167"/>
        <v>#VALUE!</v>
      </c>
      <c r="UW135" s="301">
        <f t="shared" ca="1" si="167"/>
        <v>0</v>
      </c>
      <c r="UX135" s="301">
        <f t="shared" ca="1" si="167"/>
        <v>0</v>
      </c>
      <c r="UY135" s="301">
        <f t="shared" ca="1" si="167"/>
        <v>0</v>
      </c>
      <c r="UZ135" s="301">
        <f t="shared" ca="1" si="167"/>
        <v>0</v>
      </c>
      <c r="VA135" s="301">
        <f t="shared" ca="1" si="167"/>
        <v>0</v>
      </c>
      <c r="VB135" s="301">
        <f t="shared" ref="VB135:WB135" ca="1" si="168">IF(VB$106="Turn-based",
IF($A135&lt;VB$109,0,IF(MOD($A135,VB$109)&lt;VB$110,1,0)),
1)*MIN(ROUNDUP(MAX(0,RAND()-(1-VB$107)),0),1)*(IF(VB$108&lt;0,1+VB$108,VB$108))</f>
        <v>0</v>
      </c>
      <c r="VC135" s="301">
        <f t="shared" ca="1" si="168"/>
        <v>0</v>
      </c>
      <c r="VD135" s="301">
        <f t="shared" ca="1" si="168"/>
        <v>0</v>
      </c>
      <c r="VE135" s="301">
        <f t="shared" ca="1" si="168"/>
        <v>0</v>
      </c>
      <c r="VF135" s="301">
        <f t="shared" ca="1" si="168"/>
        <v>0</v>
      </c>
      <c r="VG135" s="301">
        <f t="shared" ca="1" si="168"/>
        <v>0</v>
      </c>
      <c r="VH135" s="301">
        <f t="shared" ca="1" si="168"/>
        <v>0</v>
      </c>
      <c r="VI135" s="301">
        <f t="shared" ca="1" si="168"/>
        <v>0</v>
      </c>
      <c r="VJ135" s="301">
        <f t="shared" ca="1" si="168"/>
        <v>0</v>
      </c>
      <c r="VK135" s="301">
        <f t="shared" ca="1" si="168"/>
        <v>0</v>
      </c>
      <c r="VL135" s="301">
        <f t="shared" ca="1" si="168"/>
        <v>0</v>
      </c>
      <c r="VM135" s="301">
        <f t="shared" ca="1" si="168"/>
        <v>0</v>
      </c>
      <c r="VN135" s="301">
        <f t="shared" ca="1" si="168"/>
        <v>0</v>
      </c>
      <c r="VO135" s="301">
        <f t="shared" ca="1" si="168"/>
        <v>0</v>
      </c>
      <c r="VP135" s="301">
        <f t="shared" ca="1" si="168"/>
        <v>0</v>
      </c>
      <c r="VQ135" s="301">
        <f t="shared" ca="1" si="168"/>
        <v>0</v>
      </c>
      <c r="VR135" s="301">
        <f t="shared" ca="1" si="168"/>
        <v>0</v>
      </c>
      <c r="VS135" s="301">
        <f t="shared" ca="1" si="168"/>
        <v>0</v>
      </c>
      <c r="VT135" s="301">
        <f t="shared" ca="1" si="168"/>
        <v>0</v>
      </c>
      <c r="VU135" s="301">
        <f t="shared" ca="1" si="168"/>
        <v>0</v>
      </c>
      <c r="VV135" s="301">
        <f t="shared" ca="1" si="168"/>
        <v>0</v>
      </c>
      <c r="VW135" s="301">
        <f t="shared" ca="1" si="168"/>
        <v>0</v>
      </c>
      <c r="VX135" s="301">
        <f t="shared" ca="1" si="168"/>
        <v>0</v>
      </c>
      <c r="VY135" s="301">
        <f t="shared" ca="1" si="168"/>
        <v>0</v>
      </c>
      <c r="VZ135" s="301">
        <f t="shared" ca="1" si="168"/>
        <v>0</v>
      </c>
      <c r="WA135" s="301">
        <f t="shared" ca="1" si="168"/>
        <v>0</v>
      </c>
      <c r="WB135" s="301">
        <f t="shared" ca="1" si="168"/>
        <v>0</v>
      </c>
    </row>
    <row r="136" spans="1:600" ht="12.75" x14ac:dyDescent="0.2">
      <c r="A136" s="286">
        <f t="shared" si="78"/>
        <v>20</v>
      </c>
      <c r="B136" s="287" t="e">
        <f t="shared" ref="B136:D136" ca="1" si="169">MAX(0,B135+E135)</f>
        <v>#VALUE!</v>
      </c>
      <c r="C136" s="287" t="e">
        <f t="shared" ca="1" si="169"/>
        <v>#VALUE!</v>
      </c>
      <c r="D136" s="287" t="e">
        <f t="shared" ca="1" si="169"/>
        <v>#VALUE!</v>
      </c>
      <c r="E136" s="288" t="e">
        <f t="shared" ca="1" si="50"/>
        <v>#VALUE!</v>
      </c>
      <c r="F136" s="289" t="e">
        <f t="shared" ca="1" si="51"/>
        <v>#VALUE!</v>
      </c>
      <c r="G136" s="290" t="e">
        <f t="shared" ca="1" si="52"/>
        <v>#VALUE!</v>
      </c>
      <c r="H136" s="2"/>
      <c r="I136" s="291" t="e">
        <f t="shared" ref="I136:K136" ca="1" si="170">MAX(0,I135+L135)</f>
        <v>#VALUE!</v>
      </c>
      <c r="J136" s="291">
        <f t="shared" si="170"/>
        <v>0</v>
      </c>
      <c r="K136" s="291" t="e">
        <f t="shared" ca="1" si="170"/>
        <v>#VALUE!</v>
      </c>
      <c r="L136" s="288" t="e">
        <f t="shared" ca="1" si="54"/>
        <v>#VALUE!</v>
      </c>
      <c r="M136" s="289">
        <f t="shared" si="55"/>
        <v>0</v>
      </c>
      <c r="N136" s="290" t="e">
        <f t="shared" ca="1" si="56"/>
        <v>#VALUE!</v>
      </c>
      <c r="P136" s="292" t="e">
        <f t="shared" ca="1" si="57"/>
        <v>#VALUE!</v>
      </c>
      <c r="Q136" s="293" t="e">
        <f t="shared" ca="1" si="58"/>
        <v>#VALUE!</v>
      </c>
      <c r="R136" s="294" t="e">
        <f t="shared" ca="1" si="59"/>
        <v>#VALUE!</v>
      </c>
      <c r="S136" s="295" t="e">
        <f t="shared" ca="1" si="60"/>
        <v>#VALUE!</v>
      </c>
      <c r="T136" s="296" t="e">
        <f t="shared" ca="1" si="61"/>
        <v>#VALUE!</v>
      </c>
      <c r="U136" s="297" t="e">
        <f t="shared" ca="1" si="62"/>
        <v>#VALUE!</v>
      </c>
      <c r="V136" s="298" t="e">
        <f t="shared" ca="1" si="63"/>
        <v>#VALUE!</v>
      </c>
      <c r="W136" s="299" t="e">
        <f t="shared" ca="1" si="64"/>
        <v>#VALUE!</v>
      </c>
      <c r="X136" s="300" t="e">
        <f t="shared" ca="1" si="65"/>
        <v>#VALUE!</v>
      </c>
      <c r="Y136" s="2"/>
      <c r="Z136" s="292" t="e">
        <f t="shared" ca="1" si="66"/>
        <v>#VALUE!</v>
      </c>
      <c r="AA136" s="293" t="e">
        <f t="shared" ca="1" si="67"/>
        <v>#VALUE!</v>
      </c>
      <c r="AB136" s="294" t="e">
        <f t="shared" ca="1" si="68"/>
        <v>#VALUE!</v>
      </c>
      <c r="AC136" s="295">
        <f t="shared" si="69"/>
        <v>0</v>
      </c>
      <c r="AD136" s="296">
        <f t="shared" si="70"/>
        <v>0</v>
      </c>
      <c r="AE136" s="297">
        <f t="shared" si="71"/>
        <v>0</v>
      </c>
      <c r="AF136" s="298" t="e">
        <f t="shared" ca="1" si="72"/>
        <v>#VALUE!</v>
      </c>
      <c r="AG136" s="299" t="e">
        <f t="shared" ca="1" si="73"/>
        <v>#VALUE!</v>
      </c>
      <c r="AH136" s="300" t="e">
        <f t="shared" ca="1" si="74"/>
        <v>#VALUE!</v>
      </c>
      <c r="AJ136" s="301" t="e">
        <f t="array" aca="1" ref="AJ136" ca="1">SUM(
   IF($BL$102:$WB$102="Friend",1,0)*IF($BL$103:$WB$103=AJ$116,1,0)*IF($BL$111:$WB$111=AJ$115,1,0)*IF($BL$116:$WB$116="Geometric",1,0)*$BL$114:$WB$114*(POWER($BL136:$WB136,$BL$112:$WB$112)+IF($BL136:$WB136=0,0,-1))
)
+SUM(
    IF($BL$102:$WB$102="Foe",1,0)*IF($BL$103:$WB$103=AW$116,1,0)*IF($BL$111:$WB$111=AW$115,1,0)*$BL$115:$WB$115*IF($BL$116:$WB$116="Geometric",1,0)*(POWER(1+$BL136:$WB136,$BL$113:$WB$113)+IF($BL136:$WB136=0,0,-1))
)
+SUM(
   IF($BL$102:$WB$102="Friend",1,0)*IF($BL$103:$WB$103=AJ$116,1,0)*IF($BL$111:$WB$111=AJ$115,1,0)*IF($BL$116:$WB$116="Arithmetic",1,0)*$BL$114:$WB$114*$BL136:$WB136*$BL$112:$WB$112)
+SUM(
    IF($BL$102:$WB$102="Foe",1,0)*IF($BL$103:$WB$103=AW$116,1,0)*IF($BL$111:$WB$111=AW$115,1,0)*$BL$115:$WB$115*IF($BL$116:$WB$116="Arithmetic",1,0)*$BL136:$WB136*$BL$113:$WB$113
)</f>
        <v>#VALUE!</v>
      </c>
      <c r="AK136" s="301" t="e">
        <f t="array" aca="1" ref="AK136" ca="1">SUM(
   IF($BL$102:$WB$102="Friend",1,0)*IF($BL$103:$WB$103=AK$116,1,0)*IF($BL$111:$WB$111=AK$115,1,0)*IF($BL$116:$WB$116="Geometric",1,0)*$BL$114:$WB$114*(POWER($BL136:$WB136,$BL$112:$WB$112)+IF($BL136:$WB136=0,0,-1))
)
+SUM(
    IF($BL$102:$WB$102="Foe",1,0)*IF($BL$103:$WB$103=AX$116,1,0)*IF($BL$111:$WB$111=AX$115,1,0)*$BL$115:$WB$115*IF($BL$116:$WB$116="Geometric",1,0)*(POWER(1+$BL136:$WB136,$BL$113:$WB$113)+IF($BL136:$WB136=0,0,-1))
)
+SUM(
   IF($BL$102:$WB$102="Friend",1,0)*IF($BL$103:$WB$103=AK$116,1,0)*IF($BL$111:$WB$111=AK$115,1,0)*IF($BL$116:$WB$116="Arithmetic",1,0)*$BL$114:$WB$114*$BL136:$WB136*$BL$112:$WB$112)
+SUM(
    IF($BL$102:$WB$102="Foe",1,0)*IF($BL$103:$WB$103=AX$116,1,0)*IF($BL$111:$WB$111=AX$115,1,0)*$BL$115:$WB$115*IF($BL$116:$WB$116="Arithmetic",1,0)*$BL136:$WB136*$BL$113:$WB$113
)</f>
        <v>#VALUE!</v>
      </c>
      <c r="AL136" s="301" t="e">
        <f t="array" aca="1" ref="AL136" ca="1">SUM(
   IF($BL$102:$WB$102="Friend",1,0)*IF($BL$103:$WB$103=AL$116,1,0)*IF($BL$111:$WB$111=AL$115,1,0)*IF($BL$116:$WB$116="Geometric",1,0)*$BL$114:$WB$114*(POWER($BL136:$WB136,$BL$112:$WB$112)+IF($BL136:$WB136=0,0,-1))
)
+SUM(
    IF($BL$102:$WB$102="Foe",1,0)*IF($BL$103:$WB$103=AY$116,1,0)*IF($BL$111:$WB$111=AY$115,1,0)*$BL$115:$WB$115*IF($BL$116:$WB$116="Geometric",1,0)*(POWER(1+$BL136:$WB136,$BL$113:$WB$113)+IF($BL136:$WB136=0,0,-1))
)
+SUM(
   IF($BL$102:$WB$102="Friend",1,0)*IF($BL$103:$WB$103=AL$116,1,0)*IF($BL$111:$WB$111=AL$115,1,0)*IF($BL$116:$WB$116="Arithmetic",1,0)*$BL$114:$WB$114*$BL136:$WB136*$BL$112:$WB$112)
+SUM(
    IF($BL$102:$WB$102="Foe",1,0)*IF($BL$103:$WB$103=AY$116,1,0)*IF($BL$111:$WB$111=AY$115,1,0)*$BL$115:$WB$115*IF($BL$116:$WB$116="Arithmetic",1,0)*$BL136:$WB136*$BL$113:$WB$113
)</f>
        <v>#VALUE!</v>
      </c>
      <c r="AM136" s="301" t="e">
        <f t="array" aca="1" ref="AM136" ca="1">SUM(
   IF($BL$102:$WB$102="Friend",1,0)*IF($BL$103:$WB$103=AM$116,1,0)*IF($BL$111:$WB$111=AM$115,1,0)*IF($BL$116:$WB$116="Geometric",1,0)*$BL$114:$WB$114*(POWER($BL136:$WB136,$BL$112:$WB$112)+IF($BL136:$WB136=0,0,-1))
)
+SUM(
    IF($BL$102:$WB$102="Foe",1,0)*IF($BL$103:$WB$103=AZ$116,1,0)*IF($BL$111:$WB$111=AZ$115,1,0)*$BL$115:$WB$115*IF($BL$116:$WB$116="Geometric",1,0)*(POWER(1+$BL136:$WB136,$BL$113:$WB$113)+IF($BL136:$WB136=0,0,-1))
)
+SUM(
   IF($BL$102:$WB$102="Friend",1,0)*IF($BL$103:$WB$103=AM$116,1,0)*IF($BL$111:$WB$111=AM$115,1,0)*IF($BL$116:$WB$116="Arithmetic",1,0)*$BL$114:$WB$114*$BL136:$WB136*$BL$112:$WB$112)
+SUM(
    IF($BL$102:$WB$102="Foe",1,0)*IF($BL$103:$WB$103=AZ$116,1,0)*IF($BL$111:$WB$111=AZ$115,1,0)*$BL$115:$WB$115*IF($BL$116:$WB$116="Arithmetic",1,0)*$BL136:$WB136*$BL$113:$WB$113
)</f>
        <v>#VALUE!</v>
      </c>
      <c r="AN136" s="301" t="e">
        <f t="array" aca="1" ref="AN136" ca="1">SUM(
   IF($BL$102:$WB$102="Friend",1,0)*IF($BL$103:$WB$103=AN$116,1,0)*IF($BL$111:$WB$111=AN$115,1,0)*IF($BL$116:$WB$116="Geometric",1,0)*$BL$114:$WB$114*(POWER($BL136:$WB136,$BL$112:$WB$112)+IF($BL136:$WB136=0,0,-1))
)
+SUM(
    IF($BL$102:$WB$102="Foe",1,0)*IF($BL$103:$WB$103=BA$116,1,0)*IF($BL$111:$WB$111=BA$115,1,0)*$BL$115:$WB$115*IF($BL$116:$WB$116="Geometric",1,0)*(POWER(1+$BL136:$WB136,$BL$113:$WB$113)+IF($BL136:$WB136=0,0,-1))
)
+SUM(
   IF($BL$102:$WB$102="Friend",1,0)*IF($BL$103:$WB$103=AN$116,1,0)*IF($BL$111:$WB$111=AN$115,1,0)*IF($BL$116:$WB$116="Arithmetic",1,0)*$BL$114:$WB$114*$BL136:$WB136*$BL$112:$WB$112)
+SUM(
    IF($BL$102:$WB$102="Foe",1,0)*IF($BL$103:$WB$103=BA$116,1,0)*IF($BL$111:$WB$111=BA$115,1,0)*$BL$115:$WB$115*IF($BL$116:$WB$116="Arithmetic",1,0)*$BL136:$WB136*$BL$113:$WB$113
)</f>
        <v>#VALUE!</v>
      </c>
      <c r="AO136" s="301" t="e">
        <f t="array" aca="1" ref="AO136" ca="1">SUM(
   IF($BL$102:$WB$102="Friend",1,0)*IF($BL$103:$WB$103=AO$116,1,0)*IF($BL$111:$WB$111=AO$115,1,0)*IF($BL$116:$WB$116="Geometric",1,0)*$BL$114:$WB$114*(POWER($BL136:$WB136,$BL$112:$WB$112)+IF($BL136:$WB136=0,0,-1))
)
+SUM(
    IF($BL$102:$WB$102="Foe",1,0)*IF($BL$103:$WB$103=BB$116,1,0)*IF($BL$111:$WB$111=BB$115,1,0)*$BL$115:$WB$115*IF($BL$116:$WB$116="Geometric",1,0)*(POWER(1+$BL136:$WB136,$BL$113:$WB$113)+IF($BL136:$WB136=0,0,-1))
)
+SUM(
   IF($BL$102:$WB$102="Friend",1,0)*IF($BL$103:$WB$103=AO$116,1,0)*IF($BL$111:$WB$111=AO$115,1,0)*IF($BL$116:$WB$116="Arithmetic",1,0)*$BL$114:$WB$114*$BL136:$WB136*$BL$112:$WB$112)
+SUM(
    IF($BL$102:$WB$102="Foe",1,0)*IF($BL$103:$WB$103=BB$116,1,0)*IF($BL$111:$WB$111=BB$115,1,0)*$BL$115:$WB$115*IF($BL$116:$WB$116="Arithmetic",1,0)*$BL136:$WB136*$BL$113:$WB$113
)</f>
        <v>#VALUE!</v>
      </c>
      <c r="AP136" s="301" t="e">
        <f t="array" aca="1" ref="AP136" ca="1">SUM(
   IF($BL$102:$WB$102="Friend",1,0)*IF($BL$103:$WB$103=AP$116,1,0)*IF($BL$111:$WB$111=AP$115,1,0)*IF($BL$116:$WB$116="Geometric",1,0)*$BL$114:$WB$114*(POWER($BL136:$WB136,$BL$112:$WB$112)+IF($BL136:$WB136=0,0,-1))
)
+SUM(
    IF($BL$102:$WB$102="Foe",1,0)*IF($BL$103:$WB$103=BC$116,1,0)*IF($BL$111:$WB$111=BC$115,1,0)*$BL$115:$WB$115*IF($BL$116:$WB$116="Geometric",1,0)*(POWER(1+$BL136:$WB136,$BL$113:$WB$113)+IF($BL136:$WB136=0,0,-1))
)
+SUM(
   IF($BL$102:$WB$102="Friend",1,0)*IF($BL$103:$WB$103=AP$116,1,0)*IF($BL$111:$WB$111=AP$115,1,0)*IF($BL$116:$WB$116="Arithmetic",1,0)*$BL$114:$WB$114*$BL136:$WB136*$BL$112:$WB$112)
+SUM(
    IF($BL$102:$WB$102="Foe",1,0)*IF($BL$103:$WB$103=BC$116,1,0)*IF($BL$111:$WB$111=BC$115,1,0)*$BL$115:$WB$115*IF($BL$116:$WB$116="Arithmetic",1,0)*$BL136:$WB136*$BL$113:$WB$113
)</f>
        <v>#VALUE!</v>
      </c>
      <c r="AQ136" s="301" t="e">
        <f t="array" aca="1" ref="AQ136" ca="1">SUM(
   IF($BL$102:$WB$102="Friend",1,0)*IF($BL$103:$WB$103=AQ$116,1,0)*IF($BL$111:$WB$111=AQ$115,1,0)*IF($BL$116:$WB$116="Geometric",1,0)*$BL$114:$WB$114*(POWER($BL136:$WB136,$BL$112:$WB$112)+IF($BL136:$WB136=0,0,-1))
)
+SUM(
    IF($BL$102:$WB$102="Foe",1,0)*IF($BL$103:$WB$103=BD$116,1,0)*IF($BL$111:$WB$111=BD$115,1,0)*$BL$115:$WB$115*IF($BL$116:$WB$116="Geometric",1,0)*(POWER(1+$BL136:$WB136,$BL$113:$WB$113)+IF($BL136:$WB136=0,0,-1))
)
+SUM(
   IF($BL$102:$WB$102="Friend",1,0)*IF($BL$103:$WB$103=AQ$116,1,0)*IF($BL$111:$WB$111=AQ$115,1,0)*IF($BL$116:$WB$116="Arithmetic",1,0)*$BL$114:$WB$114*$BL136:$WB136*$BL$112:$WB$112)
+SUM(
    IF($BL$102:$WB$102="Foe",1,0)*IF($BL$103:$WB$103=BD$116,1,0)*IF($BL$111:$WB$111=BD$115,1,0)*$BL$115:$WB$115*IF($BL$116:$WB$116="Arithmetic",1,0)*$BL136:$WB136*$BL$113:$WB$113
)</f>
        <v>#VALUE!</v>
      </c>
      <c r="AR136" s="301" t="e">
        <f t="array" aca="1" ref="AR136" ca="1">SUM(
   IF($BL$102:$WB$102="Friend",1,0)*IF($BL$103:$WB$103=AR$116,1,0)*IF($BL$111:$WB$111=AR$115,1,0)*IF($BL$116:$WB$116="Geometric",1,0)*$BL$114:$WB$114*(POWER($BL136:$WB136,$BL$112:$WB$112)+IF($BL136:$WB136=0,0,-1))
)
+SUM(
    IF($BL$102:$WB$102="Foe",1,0)*IF($BL$103:$WB$103=BE$116,1,0)*IF($BL$111:$WB$111=BE$115,1,0)*$BL$115:$WB$115*IF($BL$116:$WB$116="Geometric",1,0)*(POWER(1+$BL136:$WB136,$BL$113:$WB$113)+IF($BL136:$WB136=0,0,-1))
)
+SUM(
   IF($BL$102:$WB$102="Friend",1,0)*IF($BL$103:$WB$103=AR$116,1,0)*IF($BL$111:$WB$111=AR$115,1,0)*IF($BL$116:$WB$116="Arithmetic",1,0)*$BL$114:$WB$114*$BL136:$WB136*$BL$112:$WB$112)
+SUM(
    IF($BL$102:$WB$102="Foe",1,0)*IF($BL$103:$WB$103=BE$116,1,0)*IF($BL$111:$WB$111=BE$115,1,0)*$BL$115:$WB$115*IF($BL$116:$WB$116="Arithmetic",1,0)*$BL136:$WB136*$BL$113:$WB$113
)</f>
        <v>#VALUE!</v>
      </c>
      <c r="AS136" s="301" t="e">
        <f t="array" aca="1" ref="AS136" ca="1">SUM(
   IF($BL$102:$WB$102="Friend",1,0)*IF($BL$103:$WB$103=AS$116,1,0)*IF($BL$111:$WB$111=AS$115,1,0)*IF($BL$116:$WB$116="Geometric",1,0)*$BL$114:$WB$114*(POWER($BL136:$WB136,$BL$112:$WB$112)+IF($BL136:$WB136=0,0,-1))
)
+SUM(
    IF($BL$102:$WB$102="Foe",1,0)*IF($BL$103:$WB$103=BF$116,1,0)*IF($BL$111:$WB$111=BF$115,1,0)*$BL$115:$WB$115*IF($BL$116:$WB$116="Geometric",1,0)*(POWER(1+$BL136:$WB136,$BL$113:$WB$113)+IF($BL136:$WB136=0,0,-1))
)
+SUM(
   IF($BL$102:$WB$102="Friend",1,0)*IF($BL$103:$WB$103=AS$116,1,0)*IF($BL$111:$WB$111=AS$115,1,0)*IF($BL$116:$WB$116="Arithmetic",1,0)*$BL$114:$WB$114*$BL136:$WB136*$BL$112:$WB$112)
+SUM(
    IF($BL$102:$WB$102="Foe",1,0)*IF($BL$103:$WB$103=BF$116,1,0)*IF($BL$111:$WB$111=BF$115,1,0)*$BL$115:$WB$115*IF($BL$116:$WB$116="Arithmetic",1,0)*$BL136:$WB136*$BL$113:$WB$113
)</f>
        <v>#VALUE!</v>
      </c>
      <c r="AT136" s="301" t="e">
        <f t="array" aca="1" ref="AT136" ca="1">SUM(
   IF($BL$102:$WB$102="Friend",1,0)*IF($BL$103:$WB$103=AT$116,1,0)*IF($BL$111:$WB$111=AT$115,1,0)*IF($BL$116:$WB$116="Geometric",1,0)*$BL$114:$WB$114*(POWER($BL136:$WB136,$BL$112:$WB$112)+IF($BL136:$WB136=0,0,-1))
)
+SUM(
    IF($BL$102:$WB$102="Foe",1,0)*IF($BL$103:$WB$103=BG$116,1,0)*IF($BL$111:$WB$111=BG$115,1,0)*$BL$115:$WB$115*IF($BL$116:$WB$116="Geometric",1,0)*(POWER(1+$BL136:$WB136,$BL$113:$WB$113)+IF($BL136:$WB136=0,0,-1))
)
+SUM(
   IF($BL$102:$WB$102="Friend",1,0)*IF($BL$103:$WB$103=AT$116,1,0)*IF($BL$111:$WB$111=AT$115,1,0)*IF($BL$116:$WB$116="Arithmetic",1,0)*$BL$114:$WB$114*$BL136:$WB136*$BL$112:$WB$112)
+SUM(
    IF($BL$102:$WB$102="Foe",1,0)*IF($BL$103:$WB$103=BG$116,1,0)*IF($BL$111:$WB$111=BG$115,1,0)*$BL$115:$WB$115*IF($BL$116:$WB$116="Arithmetic",1,0)*$BL136:$WB136*$BL$113:$WB$113
)</f>
        <v>#VALUE!</v>
      </c>
      <c r="AU136" s="301" t="e">
        <f t="array" aca="1" ref="AU136" ca="1">SUM(
   IF($BL$102:$WB$102="Friend",1,0)*IF($BL$103:$WB$103=AU$116,1,0)*IF($BL$111:$WB$111=AU$115,1,0)*IF($BL$116:$WB$116="Geometric",1,0)*$BL$114:$WB$114*(POWER($BL136:$WB136,$BL$112:$WB$112)+IF($BL136:$WB136=0,0,-1))
)
+SUM(
    IF($BL$102:$WB$102="Foe",1,0)*IF($BL$103:$WB$103=BH$116,1,0)*IF($BL$111:$WB$111=BH$115,1,0)*$BL$115:$WB$115*IF($BL$116:$WB$116="Geometric",1,0)*(POWER(1+$BL136:$WB136,$BL$113:$WB$113)+IF($BL136:$WB136=0,0,-1))
)
+SUM(
   IF($BL$102:$WB$102="Friend",1,0)*IF($BL$103:$WB$103=AU$116,1,0)*IF($BL$111:$WB$111=AU$115,1,0)*IF($BL$116:$WB$116="Arithmetic",1,0)*$BL$114:$WB$114*$BL136:$WB136*$BL$112:$WB$112)
+SUM(
    IF($BL$102:$WB$102="Foe",1,0)*IF($BL$103:$WB$103=BH$116,1,0)*IF($BL$111:$WB$111=BH$115,1,0)*$BL$115:$WB$115*IF($BL$116:$WB$116="Arithmetic",1,0)*$BL136:$WB136*$BL$113:$WB$113
)</f>
        <v>#VALUE!</v>
      </c>
      <c r="AW136" s="301" t="e">
        <f t="array" aca="1" ref="AW136" ca="1">SUM(
   IF($BL$102:$WB$102="Friend",1,0)*IF($BL$103:$WB$103=AW$116,1,0)*IF($BL$111:$WB$111=AW$115,1,0)*$BL$115:$WB$115*IF($BL$116:$WB$116="Geometric",1,0)*(POWER($BL136:$WB136,$BL$113:$WB$113)+IF($BL136:$WB136=0,0,-1)))
+SUM(
    IF($BL$102:$WB$102="Foe",1,0)*IF($BL$103:$WB$103=AW$116,1,0)*IF($BL$111:$WB$111=AW$115,1,0)*$BL$114:$WB$114*IF($BL$116:$WB$116="Geometric",1,0)*(POWER($BL136:$WB136,$BL$112:$WB$112)+IF($BL136:$WB136=0,0,-1)))
+SUM(
   IF($BL$102:$WB$102="Friend",1,0)*IF($BL$103:$WB$103=AW$116,1,0)*IF($BL$111:$WB$111=AW$115,1,0)*$BL$115:$WB$115*IF($BL$116:$WB$116="Arithmetic",1,0)*$BL136:$WB136*$BL$113:$WB$113)
+SUM(
    IF($BL$102:$WB$102="Foe",1,0)*IF($BL$103:$WB$103=AW$116,1,0)*IF($BL$111:$WB$111=AW$115,1,0)*$BL$114:$WB$114*IF($BL$116:$WB$116="Arithmetic",1,0)*$BL136:$WB136*$BL$112:$WB$112)</f>
        <v>#VALUE!</v>
      </c>
      <c r="AX136" s="301" t="e">
        <f t="array" aca="1" ref="AX136" ca="1">SUM(
   IF($BL$102:$WB$102="Friend",1,0)*IF($BL$103:$WB$103=AX$116,1,0)*IF($BL$111:$WB$111=AX$115,1,0)*$BL$115:$WB$115*IF($BL$116:$WB$116="Geometric",1,0)*(POWER($BL136:$WB136,$BL$113:$WB$113)+IF($BL136:$WB136=0,0,-1)))
+SUM(
    IF($BL$102:$WB$102="Foe",1,0)*IF($BL$103:$WB$103=AX$116,1,0)*IF($BL$111:$WB$111=AX$115,1,0)*$BL$114:$WB$114*IF($BL$116:$WB$116="Geometric",1,0)*(POWER($BL136:$WB136,$BL$112:$WB$112)+IF($BL136:$WB136=0,0,-1)))
+SUM(
   IF($BL$102:$WB$102="Friend",1,0)*IF($BL$103:$WB$103=AX$116,1,0)*IF($BL$111:$WB$111=AX$115,1,0)*$BL$115:$WB$115*IF($BL$116:$WB$116="Arithmetic",1,0)*$BL136:$WB136*$BL$113:$WB$113)
+SUM(
    IF($BL$102:$WB$102="Foe",1,0)*IF($BL$103:$WB$103=AX$116,1,0)*IF($BL$111:$WB$111=AX$115,1,0)*$BL$114:$WB$114*IF($BL$116:$WB$116="Arithmetic",1,0)*$BL136:$WB136*$BL$112:$WB$112)</f>
        <v>#VALUE!</v>
      </c>
      <c r="AY136" s="301" t="e">
        <f t="array" aca="1" ref="AY136" ca="1">SUM(
   IF($BL$102:$WB$102="Friend",1,0)*IF($BL$103:$WB$103=AY$116,1,0)*IF($BL$111:$WB$111=AY$115,1,0)*$BL$115:$WB$115*IF($BL$116:$WB$116="Geometric",1,0)*(POWER($BL136:$WB136,$BL$113:$WB$113)+IF($BL136:$WB136=0,0,-1)))
+SUM(
    IF($BL$102:$WB$102="Foe",1,0)*IF($BL$103:$WB$103=AY$116,1,0)*IF($BL$111:$WB$111=AY$115,1,0)*$BL$114:$WB$114*IF($BL$116:$WB$116="Geometric",1,0)*(POWER($BL136:$WB136,$BL$112:$WB$112)+IF($BL136:$WB136=0,0,-1)))
+SUM(
   IF($BL$102:$WB$102="Friend",1,0)*IF($BL$103:$WB$103=AY$116,1,0)*IF($BL$111:$WB$111=AY$115,1,0)*$BL$115:$WB$115*IF($BL$116:$WB$116="Arithmetic",1,0)*$BL136:$WB136*$BL$113:$WB$113)
+SUM(
    IF($BL$102:$WB$102="Foe",1,0)*IF($BL$103:$WB$103=AY$116,1,0)*IF($BL$111:$WB$111=AY$115,1,0)*$BL$114:$WB$114*IF($BL$116:$WB$116="Arithmetic",1,0)*$BL136:$WB136*$BL$112:$WB$112)</f>
        <v>#VALUE!</v>
      </c>
      <c r="AZ136" s="301" t="e">
        <f t="array" aca="1" ref="AZ136" ca="1">SUM(
   IF($BL$102:$WB$102="Friend",1,0)*IF($BL$103:$WB$103=AZ$116,1,0)*IF($BL$111:$WB$111=AZ$115,1,0)*$BL$115:$WB$115*IF($BL$116:$WB$116="Geometric",1,0)*(POWER($BL136:$WB136,$BL$113:$WB$113)+IF($BL136:$WB136=0,0,-1)))
+SUM(
    IF($BL$102:$WB$102="Foe",1,0)*IF($BL$103:$WB$103=AZ$116,1,0)*IF($BL$111:$WB$111=AZ$115,1,0)*$BL$114:$WB$114*IF($BL$116:$WB$116="Geometric",1,0)*(POWER($BL136:$WB136,$BL$112:$WB$112)+IF($BL136:$WB136=0,0,-1)))
+SUM(
   IF($BL$102:$WB$102="Friend",1,0)*IF($BL$103:$WB$103=AZ$116,1,0)*IF($BL$111:$WB$111=AZ$115,1,0)*$BL$115:$WB$115*IF($BL$116:$WB$116="Arithmetic",1,0)*$BL136:$WB136*$BL$113:$WB$113)
+SUM(
    IF($BL$102:$WB$102="Foe",1,0)*IF($BL$103:$WB$103=AZ$116,1,0)*IF($BL$111:$WB$111=AZ$115,1,0)*$BL$114:$WB$114*IF($BL$116:$WB$116="Arithmetic",1,0)*$BL136:$WB136*$BL$112:$WB$112)</f>
        <v>#VALUE!</v>
      </c>
      <c r="BA136" s="301" t="e">
        <f t="array" aca="1" ref="BA136" ca="1">SUM(
   IF($BL$102:$WB$102="Friend",1,0)*IF($BL$103:$WB$103=BA$116,1,0)*IF($BL$111:$WB$111=BA$115,1,0)*$BL$115:$WB$115*IF($BL$116:$WB$116="Geometric",1,0)*(POWER($BL136:$WB136,$BL$113:$WB$113)+IF($BL136:$WB136=0,0,-1)))
+SUM(
    IF($BL$102:$WB$102="Foe",1,0)*IF($BL$103:$WB$103=BA$116,1,0)*IF($BL$111:$WB$111=BA$115,1,0)*$BL$114:$WB$114*IF($BL$116:$WB$116="Geometric",1,0)*(POWER($BL136:$WB136,$BL$112:$WB$112)+IF($BL136:$WB136=0,0,-1)))
+SUM(
   IF($BL$102:$WB$102="Friend",1,0)*IF($BL$103:$WB$103=BA$116,1,0)*IF($BL$111:$WB$111=BA$115,1,0)*$BL$115:$WB$115*IF($BL$116:$WB$116="Arithmetic",1,0)*$BL136:$WB136*$BL$113:$WB$113)
+SUM(
    IF($BL$102:$WB$102="Foe",1,0)*IF($BL$103:$WB$103=BA$116,1,0)*IF($BL$111:$WB$111=BA$115,1,0)*$BL$114:$WB$114*IF($BL$116:$WB$116="Arithmetic",1,0)*$BL136:$WB136*$BL$112:$WB$112)</f>
        <v>#VALUE!</v>
      </c>
      <c r="BB136" s="301" t="e">
        <f t="array" aca="1" ref="BB136" ca="1">SUM(
   IF($BL$102:$WB$102="Friend",1,0)*IF($BL$103:$WB$103=BB$116,1,0)*IF($BL$111:$WB$111=BB$115,1,0)*$BL$115:$WB$115*IF($BL$116:$WB$116="Geometric",1,0)*(POWER($BL136:$WB136,$BL$113:$WB$113)+IF($BL136:$WB136=0,0,-1)))
+SUM(
    IF($BL$102:$WB$102="Foe",1,0)*IF($BL$103:$WB$103=BB$116,1,0)*IF($BL$111:$WB$111=BB$115,1,0)*$BL$114:$WB$114*IF($BL$116:$WB$116="Geometric",1,0)*(POWER($BL136:$WB136,$BL$112:$WB$112)+IF($BL136:$WB136=0,0,-1)))
+SUM(
   IF($BL$102:$WB$102="Friend",1,0)*IF($BL$103:$WB$103=BB$116,1,0)*IF($BL$111:$WB$111=BB$115,1,0)*$BL$115:$WB$115*IF($BL$116:$WB$116="Arithmetic",1,0)*$BL136:$WB136*$BL$113:$WB$113)
+SUM(
    IF($BL$102:$WB$102="Foe",1,0)*IF($BL$103:$WB$103=BB$116,1,0)*IF($BL$111:$WB$111=BB$115,1,0)*$BL$114:$WB$114*IF($BL$116:$WB$116="Arithmetic",1,0)*$BL136:$WB136*$BL$112:$WB$112)</f>
        <v>#VALUE!</v>
      </c>
      <c r="BC136" s="301" t="e">
        <f t="array" aca="1" ref="BC136" ca="1">SUM(
   IF($BL$102:$WB$102="Friend",1,0)*IF($BL$103:$WB$103=BC$116,1,0)*IF($BL$111:$WB$111=BC$115,1,0)*$BL$115:$WB$115*IF($BL$116:$WB$116="Geometric",1,0)*(POWER($BL136:$WB136,$BL$113:$WB$113)+IF($BL136:$WB136=0,0,-1)))
+SUM(
    IF($BL$102:$WB$102="Foe",1,0)*IF($BL$103:$WB$103=BC$116,1,0)*IF($BL$111:$WB$111=BC$115,1,0)*$BL$114:$WB$114*IF($BL$116:$WB$116="Geometric",1,0)*(POWER($BL136:$WB136,$BL$112:$WB$112)+IF($BL136:$WB136=0,0,-1)))
+SUM(
   IF($BL$102:$WB$102="Friend",1,0)*IF($BL$103:$WB$103=BC$116,1,0)*IF($BL$111:$WB$111=BC$115,1,0)*$BL$115:$WB$115*IF($BL$116:$WB$116="Arithmetic",1,0)*$BL136:$WB136*$BL$113:$WB$113)
+SUM(
    IF($BL$102:$WB$102="Foe",1,0)*IF($BL$103:$WB$103=BC$116,1,0)*IF($BL$111:$WB$111=BC$115,1,0)*$BL$114:$WB$114*IF($BL$116:$WB$116="Arithmetic",1,0)*$BL136:$WB136*$BL$112:$WB$112)</f>
        <v>#VALUE!</v>
      </c>
      <c r="BD136" s="301" t="e">
        <f t="array" aca="1" ref="BD136" ca="1">SUM(
   IF($BL$102:$WB$102="Friend",1,0)*IF($BL$103:$WB$103=BD$116,1,0)*IF($BL$111:$WB$111=BD$115,1,0)*$BL$115:$WB$115*IF($BL$116:$WB$116="Geometric",1,0)*(POWER($BL136:$WB136,$BL$113:$WB$113)+IF($BL136:$WB136=0,0,-1)))
+SUM(
    IF($BL$102:$WB$102="Foe",1,0)*IF($BL$103:$WB$103=BD$116,1,0)*IF($BL$111:$WB$111=BD$115,1,0)*$BL$114:$WB$114*IF($BL$116:$WB$116="Geometric",1,0)*(POWER($BL136:$WB136,$BL$112:$WB$112)+IF($BL136:$WB136=0,0,-1)))
+SUM(
   IF($BL$102:$WB$102="Friend",1,0)*IF($BL$103:$WB$103=BD$116,1,0)*IF($BL$111:$WB$111=BD$115,1,0)*$BL$115:$WB$115*IF($BL$116:$WB$116="Arithmetic",1,0)*$BL136:$WB136*$BL$113:$WB$113)
+SUM(
    IF($BL$102:$WB$102="Foe",1,0)*IF($BL$103:$WB$103=BD$116,1,0)*IF($BL$111:$WB$111=BD$115,1,0)*$BL$114:$WB$114*IF($BL$116:$WB$116="Arithmetic",1,0)*$BL136:$WB136*$BL$112:$WB$112)</f>
        <v>#VALUE!</v>
      </c>
      <c r="BE136" s="301" t="e">
        <f t="array" aca="1" ref="BE136" ca="1">SUM(
   IF($BL$102:$WB$102="Friend",1,0)*IF($BL$103:$WB$103=BE$116,1,0)*IF($BL$111:$WB$111=BE$115,1,0)*$BL$115:$WB$115*IF($BL$116:$WB$116="Geometric",1,0)*(POWER($BL136:$WB136,$BL$113:$WB$113)+IF($BL136:$WB136=0,0,-1)))
+SUM(
    IF($BL$102:$WB$102="Foe",1,0)*IF($BL$103:$WB$103=BE$116,1,0)*IF($BL$111:$WB$111=BE$115,1,0)*$BL$114:$WB$114*IF($BL$116:$WB$116="Geometric",1,0)*(POWER($BL136:$WB136,$BL$112:$WB$112)+IF($BL136:$WB136=0,0,-1)))
+SUM(
   IF($BL$102:$WB$102="Friend",1,0)*IF($BL$103:$WB$103=BE$116,1,0)*IF($BL$111:$WB$111=BE$115,1,0)*$BL$115:$WB$115*IF($BL$116:$WB$116="Arithmetic",1,0)*$BL136:$WB136*$BL$113:$WB$113)
+SUM(
    IF($BL$102:$WB$102="Foe",1,0)*IF($BL$103:$WB$103=BE$116,1,0)*IF($BL$111:$WB$111=BE$115,1,0)*$BL$114:$WB$114*IF($BL$116:$WB$116="Arithmetic",1,0)*$BL136:$WB136*$BL$112:$WB$112)</f>
        <v>#VALUE!</v>
      </c>
      <c r="BF136" s="301" t="e">
        <f t="array" aca="1" ref="BF136" ca="1">SUM(
   IF($BL$102:$WB$102="Friend",1,0)*IF($BL$103:$WB$103=BF$116,1,0)*IF($BL$111:$WB$111=BF$115,1,0)*$BL$115:$WB$115*IF($BL$116:$WB$116="Geometric",1,0)*(POWER($BL136:$WB136,$BL$113:$WB$113)+IF($BL136:$WB136=0,0,-1)))
+SUM(
    IF($BL$102:$WB$102="Foe",1,0)*IF($BL$103:$WB$103=BF$116,1,0)*IF($BL$111:$WB$111=BF$115,1,0)*$BL$114:$WB$114*IF($BL$116:$WB$116="Geometric",1,0)*(POWER($BL136:$WB136,$BL$112:$WB$112)+IF($BL136:$WB136=0,0,-1)))
+SUM(
   IF($BL$102:$WB$102="Friend",1,0)*IF($BL$103:$WB$103=BF$116,1,0)*IF($BL$111:$WB$111=BF$115,1,0)*$BL$115:$WB$115*IF($BL$116:$WB$116="Arithmetic",1,0)*$BL136:$WB136*$BL$113:$WB$113)
+SUM(
    IF($BL$102:$WB$102="Foe",1,0)*IF($BL$103:$WB$103=BF$116,1,0)*IF($BL$111:$WB$111=BF$115,1,0)*$BL$114:$WB$114*IF($BL$116:$WB$116="Arithmetic",1,0)*$BL136:$WB136*$BL$112:$WB$112)</f>
        <v>#VALUE!</v>
      </c>
      <c r="BG136" s="301" t="e">
        <f t="array" aca="1" ref="BG136" ca="1">SUM(
   IF($BL$102:$WB$102="Friend",1,0)*IF($BL$103:$WB$103=BG$116,1,0)*IF($BL$111:$WB$111=BG$115,1,0)*$BL$115:$WB$115*IF($BL$116:$WB$116="Geometric",1,0)*(POWER($BL136:$WB136,$BL$113:$WB$113)+IF($BL136:$WB136=0,0,-1)))
+SUM(
    IF($BL$102:$WB$102="Foe",1,0)*IF($BL$103:$WB$103=BG$116,1,0)*IF($BL$111:$WB$111=BG$115,1,0)*$BL$114:$WB$114*IF($BL$116:$WB$116="Geometric",1,0)*(POWER($BL136:$WB136,$BL$112:$WB$112)+IF($BL136:$WB136=0,0,-1)))
+SUM(
   IF($BL$102:$WB$102="Friend",1,0)*IF($BL$103:$WB$103=BG$116,1,0)*IF($BL$111:$WB$111=BG$115,1,0)*$BL$115:$WB$115*IF($BL$116:$WB$116="Arithmetic",1,0)*$BL136:$WB136*$BL$113:$WB$113)
+SUM(
    IF($BL$102:$WB$102="Foe",1,0)*IF($BL$103:$WB$103=BG$116,1,0)*IF($BL$111:$WB$111=BG$115,1,0)*$BL$114:$WB$114*IF($BL$116:$WB$116="Arithmetic",1,0)*$BL136:$WB136*$BL$112:$WB$112)</f>
        <v>#VALUE!</v>
      </c>
      <c r="BH136" s="301" t="e">
        <f t="array" aca="1" ref="BH136" ca="1">SUM(
   IF($BL$102:$WB$102="Friend",1,0)*IF($BL$103:$WB$103=BH$116,1,0)*IF($BL$111:$WB$111=BH$115,1,0)*$BL$115:$WB$115*IF($BL$116:$WB$116="Geometric",1,0)*(POWER($BL136:$WB136,$BL$113:$WB$113)+IF($BL136:$WB136=0,0,-1)))
+SUM(
    IF($BL$102:$WB$102="Foe",1,0)*IF($BL$103:$WB$103=BH$116,1,0)*IF($BL$111:$WB$111=BH$115,1,0)*$BL$114:$WB$114*IF($BL$116:$WB$116="Geometric",1,0)*(POWER($BL136:$WB136,$BL$112:$WB$112)+IF($BL136:$WB136=0,0,-1)))
+SUM(
   IF($BL$102:$WB$102="Friend",1,0)*IF($BL$103:$WB$103=BH$116,1,0)*IF($BL$111:$WB$111=BH$115,1,0)*$BL$115:$WB$115*IF($BL$116:$WB$116="Arithmetic",1,0)*$BL136:$WB136*$BL$113:$WB$113)
+SUM(
    IF($BL$102:$WB$102="Foe",1,0)*IF($BL$103:$WB$103=BH$116,1,0)*IF($BL$111:$WB$111=BH$115,1,0)*$BL$114:$WB$114*IF($BL$116:$WB$116="Arithmetic",1,0)*$BL136:$WB136*$BL$112:$WB$112)</f>
        <v>#VALUE!</v>
      </c>
      <c r="BK136" s="109"/>
      <c r="BL136" s="301" t="e">
        <f t="shared" ref="BL136:LF136" ca="1" si="171">IF(BL$106="Turn-based",
IF($A136&lt;BL$109,0,IF(MOD($A136,BL$109)&lt;BL$110,1,0)),
1)*MIN(ROUNDUP(MAX(0,RAND()-(1-BL$107)),0),1)*(IF(BL$108&lt;0,1+BL$108,BL$108))</f>
        <v>#VALUE!</v>
      </c>
      <c r="BM136" s="301" t="e">
        <f t="shared" ca="1" si="171"/>
        <v>#VALUE!</v>
      </c>
      <c r="BN136" s="301" t="e">
        <f t="shared" ca="1" si="171"/>
        <v>#VALUE!</v>
      </c>
      <c r="BO136" s="301" t="e">
        <f t="shared" ca="1" si="171"/>
        <v>#VALUE!</v>
      </c>
      <c r="BP136" s="301" t="e">
        <f t="shared" ca="1" si="171"/>
        <v>#VALUE!</v>
      </c>
      <c r="BQ136" s="301" t="e">
        <f t="shared" ca="1" si="171"/>
        <v>#VALUE!</v>
      </c>
      <c r="BR136" s="301" t="e">
        <f t="shared" ca="1" si="171"/>
        <v>#VALUE!</v>
      </c>
      <c r="BS136" s="301" t="e">
        <f t="shared" ca="1" si="171"/>
        <v>#VALUE!</v>
      </c>
      <c r="BT136" s="301" t="e">
        <f t="shared" ca="1" si="171"/>
        <v>#VALUE!</v>
      </c>
      <c r="BU136" s="301" t="e">
        <f t="shared" ca="1" si="171"/>
        <v>#VALUE!</v>
      </c>
      <c r="BV136" s="301" t="e">
        <f t="shared" ca="1" si="171"/>
        <v>#VALUE!</v>
      </c>
      <c r="BW136" s="301" t="e">
        <f t="shared" ca="1" si="171"/>
        <v>#VALUE!</v>
      </c>
      <c r="BX136" s="301" t="e">
        <f t="shared" ca="1" si="171"/>
        <v>#VALUE!</v>
      </c>
      <c r="BY136" s="301" t="e">
        <f t="shared" ca="1" si="171"/>
        <v>#VALUE!</v>
      </c>
      <c r="BZ136" s="301" t="e">
        <f t="shared" ca="1" si="171"/>
        <v>#VALUE!</v>
      </c>
      <c r="CA136" s="301" t="e">
        <f t="shared" ca="1" si="171"/>
        <v>#VALUE!</v>
      </c>
      <c r="CB136" s="301" t="e">
        <f t="shared" ca="1" si="171"/>
        <v>#VALUE!</v>
      </c>
      <c r="CC136" s="301" t="e">
        <f t="shared" ca="1" si="171"/>
        <v>#VALUE!</v>
      </c>
      <c r="CD136" s="301" t="e">
        <f t="shared" ca="1" si="171"/>
        <v>#VALUE!</v>
      </c>
      <c r="CE136" s="301" t="e">
        <f t="shared" ca="1" si="171"/>
        <v>#VALUE!</v>
      </c>
      <c r="CF136" s="301" t="e">
        <f t="shared" ca="1" si="171"/>
        <v>#VALUE!</v>
      </c>
      <c r="CG136" s="301" t="e">
        <f t="shared" ca="1" si="171"/>
        <v>#VALUE!</v>
      </c>
      <c r="CH136" s="301" t="e">
        <f t="shared" ca="1" si="171"/>
        <v>#VALUE!</v>
      </c>
      <c r="CI136" s="301" t="e">
        <f t="shared" ca="1" si="171"/>
        <v>#VALUE!</v>
      </c>
      <c r="CJ136" s="301" t="e">
        <f t="shared" ca="1" si="171"/>
        <v>#VALUE!</v>
      </c>
      <c r="CK136" s="301" t="e">
        <f t="shared" ca="1" si="171"/>
        <v>#VALUE!</v>
      </c>
      <c r="CL136" s="301" t="e">
        <f t="shared" ca="1" si="171"/>
        <v>#VALUE!</v>
      </c>
      <c r="CM136" s="301" t="e">
        <f t="shared" ca="1" si="171"/>
        <v>#VALUE!</v>
      </c>
      <c r="CN136" s="301" t="e">
        <f t="shared" ca="1" si="171"/>
        <v>#VALUE!</v>
      </c>
      <c r="CO136" s="301" t="e">
        <f t="shared" ca="1" si="171"/>
        <v>#VALUE!</v>
      </c>
      <c r="CP136" s="301" t="e">
        <f t="shared" ca="1" si="171"/>
        <v>#VALUE!</v>
      </c>
      <c r="CQ136" s="301" t="e">
        <f t="shared" ca="1" si="171"/>
        <v>#VALUE!</v>
      </c>
      <c r="CR136" s="301" t="e">
        <f t="shared" ca="1" si="171"/>
        <v>#VALUE!</v>
      </c>
      <c r="CS136" s="301" t="e">
        <f t="shared" ca="1" si="171"/>
        <v>#VALUE!</v>
      </c>
      <c r="CT136" s="301" t="e">
        <f t="shared" ca="1" si="171"/>
        <v>#VALUE!</v>
      </c>
      <c r="CU136" s="301" t="e">
        <f t="shared" ca="1" si="171"/>
        <v>#VALUE!</v>
      </c>
      <c r="CV136" s="301" t="e">
        <f t="shared" ca="1" si="171"/>
        <v>#VALUE!</v>
      </c>
      <c r="CW136" s="301" t="e">
        <f t="shared" ca="1" si="171"/>
        <v>#VALUE!</v>
      </c>
      <c r="CX136" s="301" t="e">
        <f t="shared" ca="1" si="171"/>
        <v>#VALUE!</v>
      </c>
      <c r="CY136" s="301" t="e">
        <f t="shared" ca="1" si="171"/>
        <v>#VALUE!</v>
      </c>
      <c r="CZ136" s="301" t="e">
        <f t="shared" ca="1" si="171"/>
        <v>#VALUE!</v>
      </c>
      <c r="DA136" s="301" t="e">
        <f t="shared" ca="1" si="171"/>
        <v>#VALUE!</v>
      </c>
      <c r="DB136" s="301" t="e">
        <f t="shared" ca="1" si="171"/>
        <v>#VALUE!</v>
      </c>
      <c r="DC136" s="301" t="e">
        <f t="shared" ca="1" si="171"/>
        <v>#VALUE!</v>
      </c>
      <c r="DD136" s="301" t="e">
        <f t="shared" ca="1" si="171"/>
        <v>#VALUE!</v>
      </c>
      <c r="DE136" s="301" t="e">
        <f t="shared" ca="1" si="171"/>
        <v>#VALUE!</v>
      </c>
      <c r="DF136" s="301" t="e">
        <f t="shared" ca="1" si="171"/>
        <v>#VALUE!</v>
      </c>
      <c r="DG136" s="301" t="e">
        <f t="shared" ca="1" si="171"/>
        <v>#VALUE!</v>
      </c>
      <c r="DH136" s="301" t="e">
        <f t="shared" ca="1" si="171"/>
        <v>#VALUE!</v>
      </c>
      <c r="DI136" s="301" t="e">
        <f t="shared" ca="1" si="171"/>
        <v>#VALUE!</v>
      </c>
      <c r="DJ136" s="301" t="e">
        <f t="shared" ca="1" si="171"/>
        <v>#VALUE!</v>
      </c>
      <c r="DK136" s="301" t="e">
        <f t="shared" ca="1" si="171"/>
        <v>#VALUE!</v>
      </c>
      <c r="DL136" s="301" t="e">
        <f t="shared" ca="1" si="171"/>
        <v>#VALUE!</v>
      </c>
      <c r="DM136" s="301" t="e">
        <f t="shared" ca="1" si="171"/>
        <v>#VALUE!</v>
      </c>
      <c r="DN136" s="301" t="e">
        <f t="shared" ca="1" si="171"/>
        <v>#VALUE!</v>
      </c>
      <c r="DO136" s="301" t="e">
        <f t="shared" ca="1" si="171"/>
        <v>#VALUE!</v>
      </c>
      <c r="DP136" s="301" t="e">
        <f t="shared" ca="1" si="171"/>
        <v>#VALUE!</v>
      </c>
      <c r="DQ136" s="301" t="e">
        <f t="shared" ca="1" si="171"/>
        <v>#VALUE!</v>
      </c>
      <c r="DR136" s="301" t="e">
        <f t="shared" ca="1" si="171"/>
        <v>#VALUE!</v>
      </c>
      <c r="DS136" s="301" t="e">
        <f t="shared" ca="1" si="171"/>
        <v>#VALUE!</v>
      </c>
      <c r="DT136" s="301" t="e">
        <f t="shared" ca="1" si="171"/>
        <v>#VALUE!</v>
      </c>
      <c r="DU136" s="301" t="e">
        <f t="shared" ca="1" si="171"/>
        <v>#VALUE!</v>
      </c>
      <c r="DV136" s="301" t="e">
        <f t="shared" ca="1" si="171"/>
        <v>#VALUE!</v>
      </c>
      <c r="DW136" s="301" t="e">
        <f t="shared" ca="1" si="171"/>
        <v>#VALUE!</v>
      </c>
      <c r="DX136" s="301" t="e">
        <f t="shared" ca="1" si="171"/>
        <v>#VALUE!</v>
      </c>
      <c r="DY136" s="301" t="e">
        <f t="shared" ca="1" si="171"/>
        <v>#VALUE!</v>
      </c>
      <c r="DZ136" s="301" t="e">
        <f t="shared" ca="1" si="171"/>
        <v>#VALUE!</v>
      </c>
      <c r="EA136" s="301" t="e">
        <f t="shared" ca="1" si="171"/>
        <v>#VALUE!</v>
      </c>
      <c r="EB136" s="301" t="e">
        <f t="shared" ca="1" si="171"/>
        <v>#VALUE!</v>
      </c>
      <c r="EC136" s="301" t="e">
        <f t="shared" ca="1" si="171"/>
        <v>#VALUE!</v>
      </c>
      <c r="ED136" s="301" t="e">
        <f t="shared" ca="1" si="171"/>
        <v>#VALUE!</v>
      </c>
      <c r="EE136" s="301" t="e">
        <f t="shared" ca="1" si="171"/>
        <v>#VALUE!</v>
      </c>
      <c r="EF136" s="301" t="e">
        <f t="shared" ca="1" si="171"/>
        <v>#VALUE!</v>
      </c>
      <c r="EG136" s="301" t="e">
        <f t="shared" ca="1" si="171"/>
        <v>#VALUE!</v>
      </c>
      <c r="EH136" s="301" t="e">
        <f t="shared" ca="1" si="171"/>
        <v>#VALUE!</v>
      </c>
      <c r="EI136" s="301" t="e">
        <f t="shared" ca="1" si="171"/>
        <v>#VALUE!</v>
      </c>
      <c r="EJ136" s="301" t="e">
        <f t="shared" ca="1" si="171"/>
        <v>#VALUE!</v>
      </c>
      <c r="EK136" s="301" t="e">
        <f t="shared" ca="1" si="171"/>
        <v>#VALUE!</v>
      </c>
      <c r="EL136" s="301" t="e">
        <f t="shared" ca="1" si="171"/>
        <v>#VALUE!</v>
      </c>
      <c r="EM136" s="301" t="e">
        <f t="shared" ca="1" si="171"/>
        <v>#VALUE!</v>
      </c>
      <c r="EN136" s="301" t="e">
        <f t="shared" ca="1" si="171"/>
        <v>#VALUE!</v>
      </c>
      <c r="EO136" s="301" t="e">
        <f t="shared" ca="1" si="171"/>
        <v>#VALUE!</v>
      </c>
      <c r="EP136" s="301" t="e">
        <f t="shared" ca="1" si="171"/>
        <v>#VALUE!</v>
      </c>
      <c r="EQ136" s="301" t="e">
        <f t="shared" ca="1" si="171"/>
        <v>#VALUE!</v>
      </c>
      <c r="ER136" s="301" t="e">
        <f t="shared" ca="1" si="171"/>
        <v>#VALUE!</v>
      </c>
      <c r="ES136" s="301" t="e">
        <f t="shared" ca="1" si="171"/>
        <v>#VALUE!</v>
      </c>
      <c r="ET136" s="301" t="e">
        <f t="shared" ca="1" si="171"/>
        <v>#VALUE!</v>
      </c>
      <c r="EU136" s="301" t="e">
        <f t="shared" ca="1" si="171"/>
        <v>#VALUE!</v>
      </c>
      <c r="EV136" s="301" t="e">
        <f t="shared" ca="1" si="171"/>
        <v>#VALUE!</v>
      </c>
      <c r="EW136" s="301" t="e">
        <f t="shared" ca="1" si="171"/>
        <v>#VALUE!</v>
      </c>
      <c r="EX136" s="301" t="e">
        <f t="shared" ca="1" si="171"/>
        <v>#VALUE!</v>
      </c>
      <c r="EY136" s="301" t="e">
        <f t="shared" ca="1" si="171"/>
        <v>#VALUE!</v>
      </c>
      <c r="EZ136" s="301" t="e">
        <f t="shared" ca="1" si="171"/>
        <v>#VALUE!</v>
      </c>
      <c r="FA136" s="301" t="e">
        <f t="shared" ca="1" si="171"/>
        <v>#VALUE!</v>
      </c>
      <c r="FB136" s="301" t="e">
        <f t="shared" ca="1" si="171"/>
        <v>#VALUE!</v>
      </c>
      <c r="FC136" s="301" t="e">
        <f t="shared" ca="1" si="171"/>
        <v>#VALUE!</v>
      </c>
      <c r="FD136" s="301" t="e">
        <f t="shared" ca="1" si="171"/>
        <v>#VALUE!</v>
      </c>
      <c r="FE136" s="301" t="e">
        <f t="shared" ca="1" si="171"/>
        <v>#VALUE!</v>
      </c>
      <c r="FF136" s="301" t="e">
        <f t="shared" ca="1" si="171"/>
        <v>#VALUE!</v>
      </c>
      <c r="FG136" s="301" t="e">
        <f t="shared" ca="1" si="171"/>
        <v>#VALUE!</v>
      </c>
      <c r="FH136" s="301" t="e">
        <f t="shared" ca="1" si="171"/>
        <v>#VALUE!</v>
      </c>
      <c r="FI136" s="301" t="e">
        <f t="shared" ca="1" si="171"/>
        <v>#VALUE!</v>
      </c>
      <c r="FJ136" s="301" t="e">
        <f t="shared" ca="1" si="171"/>
        <v>#VALUE!</v>
      </c>
      <c r="FK136" s="301" t="e">
        <f t="shared" ca="1" si="171"/>
        <v>#VALUE!</v>
      </c>
      <c r="FL136" s="301" t="e">
        <f t="shared" ca="1" si="171"/>
        <v>#VALUE!</v>
      </c>
      <c r="FM136" s="301" t="e">
        <f t="shared" ca="1" si="171"/>
        <v>#VALUE!</v>
      </c>
      <c r="FN136" s="301" t="e">
        <f t="shared" ca="1" si="171"/>
        <v>#VALUE!</v>
      </c>
      <c r="FO136" s="301" t="e">
        <f t="shared" ca="1" si="171"/>
        <v>#VALUE!</v>
      </c>
      <c r="FP136" s="301" t="e">
        <f t="shared" ca="1" si="171"/>
        <v>#VALUE!</v>
      </c>
      <c r="FQ136" s="301" t="e">
        <f t="shared" ca="1" si="171"/>
        <v>#VALUE!</v>
      </c>
      <c r="FR136" s="301" t="e">
        <f t="shared" ca="1" si="171"/>
        <v>#VALUE!</v>
      </c>
      <c r="FS136" s="301" t="e">
        <f t="shared" ca="1" si="171"/>
        <v>#VALUE!</v>
      </c>
      <c r="FT136" s="301" t="e">
        <f t="shared" ca="1" si="171"/>
        <v>#VALUE!</v>
      </c>
      <c r="FU136" s="301" t="e">
        <f t="shared" ca="1" si="171"/>
        <v>#VALUE!</v>
      </c>
      <c r="FV136" s="301" t="e">
        <f t="shared" ca="1" si="171"/>
        <v>#VALUE!</v>
      </c>
      <c r="FW136" s="301" t="e">
        <f t="shared" ca="1" si="171"/>
        <v>#VALUE!</v>
      </c>
      <c r="FX136" s="301" t="e">
        <f t="shared" ca="1" si="171"/>
        <v>#VALUE!</v>
      </c>
      <c r="FY136" s="301" t="e">
        <f t="shared" ca="1" si="171"/>
        <v>#VALUE!</v>
      </c>
      <c r="FZ136" s="301" t="e">
        <f t="shared" ca="1" si="171"/>
        <v>#VALUE!</v>
      </c>
      <c r="GA136" s="301" t="e">
        <f t="shared" ca="1" si="171"/>
        <v>#VALUE!</v>
      </c>
      <c r="GB136" s="301" t="e">
        <f t="shared" ca="1" si="171"/>
        <v>#VALUE!</v>
      </c>
      <c r="GC136" s="301" t="e">
        <f t="shared" ca="1" si="171"/>
        <v>#VALUE!</v>
      </c>
      <c r="GD136" s="301" t="e">
        <f t="shared" ca="1" si="171"/>
        <v>#VALUE!</v>
      </c>
      <c r="GE136" s="301" t="e">
        <f t="shared" ca="1" si="171"/>
        <v>#VALUE!</v>
      </c>
      <c r="GF136" s="301" t="e">
        <f t="shared" ca="1" si="171"/>
        <v>#VALUE!</v>
      </c>
      <c r="GG136" s="301" t="e">
        <f t="shared" ca="1" si="171"/>
        <v>#VALUE!</v>
      </c>
      <c r="GH136" s="301" t="e">
        <f t="shared" ca="1" si="171"/>
        <v>#VALUE!</v>
      </c>
      <c r="GI136" s="301" t="e">
        <f t="shared" ca="1" si="171"/>
        <v>#VALUE!</v>
      </c>
      <c r="GJ136" s="301" t="e">
        <f t="shared" ca="1" si="171"/>
        <v>#VALUE!</v>
      </c>
      <c r="GK136" s="301" t="e">
        <f t="shared" ca="1" si="171"/>
        <v>#VALUE!</v>
      </c>
      <c r="GL136" s="301" t="e">
        <f t="shared" ca="1" si="171"/>
        <v>#VALUE!</v>
      </c>
      <c r="GM136" s="301" t="e">
        <f t="shared" ca="1" si="171"/>
        <v>#VALUE!</v>
      </c>
      <c r="GN136" s="301" t="e">
        <f t="shared" ca="1" si="171"/>
        <v>#VALUE!</v>
      </c>
      <c r="GO136" s="301" t="e">
        <f t="shared" ca="1" si="171"/>
        <v>#VALUE!</v>
      </c>
      <c r="GP136" s="301" t="e">
        <f t="shared" ca="1" si="171"/>
        <v>#VALUE!</v>
      </c>
      <c r="GQ136" s="301" t="e">
        <f t="shared" ca="1" si="171"/>
        <v>#VALUE!</v>
      </c>
      <c r="GR136" s="301" t="e">
        <f t="shared" ca="1" si="171"/>
        <v>#VALUE!</v>
      </c>
      <c r="GS136" s="301" t="e">
        <f t="shared" ca="1" si="171"/>
        <v>#VALUE!</v>
      </c>
      <c r="GT136" s="301" t="e">
        <f t="shared" ca="1" si="171"/>
        <v>#VALUE!</v>
      </c>
      <c r="GU136" s="301" t="e">
        <f t="shared" ca="1" si="171"/>
        <v>#VALUE!</v>
      </c>
      <c r="GV136" s="301" t="e">
        <f t="shared" ca="1" si="171"/>
        <v>#VALUE!</v>
      </c>
      <c r="GW136" s="301" t="e">
        <f t="shared" ca="1" si="171"/>
        <v>#VALUE!</v>
      </c>
      <c r="GX136" s="301" t="e">
        <f t="shared" ca="1" si="171"/>
        <v>#VALUE!</v>
      </c>
      <c r="GY136" s="301" t="e">
        <f t="shared" ca="1" si="171"/>
        <v>#VALUE!</v>
      </c>
      <c r="GZ136" s="301" t="e">
        <f t="shared" ca="1" si="171"/>
        <v>#VALUE!</v>
      </c>
      <c r="HA136" s="301" t="e">
        <f t="shared" ca="1" si="171"/>
        <v>#VALUE!</v>
      </c>
      <c r="HB136" s="301" t="e">
        <f t="shared" ca="1" si="171"/>
        <v>#VALUE!</v>
      </c>
      <c r="HC136" s="301" t="e">
        <f t="shared" ca="1" si="171"/>
        <v>#VALUE!</v>
      </c>
      <c r="HD136" s="301" t="e">
        <f t="shared" ca="1" si="171"/>
        <v>#VALUE!</v>
      </c>
      <c r="HE136" s="301" t="e">
        <f t="shared" ca="1" si="171"/>
        <v>#VALUE!</v>
      </c>
      <c r="HF136" s="301" t="e">
        <f t="shared" ca="1" si="171"/>
        <v>#VALUE!</v>
      </c>
      <c r="HG136" s="301" t="e">
        <f t="shared" ca="1" si="171"/>
        <v>#VALUE!</v>
      </c>
      <c r="HH136" s="301" t="e">
        <f t="shared" ca="1" si="171"/>
        <v>#VALUE!</v>
      </c>
      <c r="HI136" s="301" t="e">
        <f t="shared" ca="1" si="171"/>
        <v>#VALUE!</v>
      </c>
      <c r="HJ136" s="301" t="e">
        <f t="shared" ca="1" si="171"/>
        <v>#VALUE!</v>
      </c>
      <c r="HK136" s="301" t="e">
        <f t="shared" ca="1" si="171"/>
        <v>#VALUE!</v>
      </c>
      <c r="HL136" s="301" t="e">
        <f t="shared" ca="1" si="171"/>
        <v>#VALUE!</v>
      </c>
      <c r="HM136" s="301" t="e">
        <f t="shared" ca="1" si="171"/>
        <v>#VALUE!</v>
      </c>
      <c r="HN136" s="301" t="e">
        <f t="shared" ca="1" si="171"/>
        <v>#VALUE!</v>
      </c>
      <c r="HO136" s="301" t="e">
        <f t="shared" ca="1" si="171"/>
        <v>#VALUE!</v>
      </c>
      <c r="HP136" s="301" t="e">
        <f t="shared" ca="1" si="171"/>
        <v>#VALUE!</v>
      </c>
      <c r="HQ136" s="301" t="e">
        <f t="shared" ca="1" si="171"/>
        <v>#VALUE!</v>
      </c>
      <c r="HR136" s="301" t="e">
        <f t="shared" ca="1" si="171"/>
        <v>#VALUE!</v>
      </c>
      <c r="HS136" s="301" t="e">
        <f t="shared" ca="1" si="171"/>
        <v>#VALUE!</v>
      </c>
      <c r="HT136" s="301" t="e">
        <f t="shared" ca="1" si="171"/>
        <v>#VALUE!</v>
      </c>
      <c r="HU136" s="301" t="e">
        <f t="shared" ca="1" si="171"/>
        <v>#VALUE!</v>
      </c>
      <c r="HV136" s="301" t="e">
        <f t="shared" ca="1" si="171"/>
        <v>#VALUE!</v>
      </c>
      <c r="HW136" s="301" t="e">
        <f t="shared" ca="1" si="171"/>
        <v>#VALUE!</v>
      </c>
      <c r="HX136" s="301" t="e">
        <f t="shared" ca="1" si="171"/>
        <v>#VALUE!</v>
      </c>
      <c r="HY136" s="301" t="e">
        <f t="shared" ca="1" si="171"/>
        <v>#VALUE!</v>
      </c>
      <c r="HZ136" s="301" t="e">
        <f t="shared" ca="1" si="171"/>
        <v>#VALUE!</v>
      </c>
      <c r="IA136" s="301" t="e">
        <f t="shared" ca="1" si="171"/>
        <v>#VALUE!</v>
      </c>
      <c r="IB136" s="301" t="e">
        <f t="shared" ca="1" si="171"/>
        <v>#VALUE!</v>
      </c>
      <c r="IC136" s="301" t="e">
        <f t="shared" ca="1" si="171"/>
        <v>#VALUE!</v>
      </c>
      <c r="ID136" s="301" t="e">
        <f t="shared" ca="1" si="171"/>
        <v>#VALUE!</v>
      </c>
      <c r="IE136" s="301" t="e">
        <f t="shared" ca="1" si="171"/>
        <v>#VALUE!</v>
      </c>
      <c r="IF136" s="301" t="e">
        <f t="shared" ca="1" si="171"/>
        <v>#VALUE!</v>
      </c>
      <c r="IG136" s="301" t="e">
        <f t="shared" ca="1" si="171"/>
        <v>#VALUE!</v>
      </c>
      <c r="IH136" s="301" t="e">
        <f t="shared" ca="1" si="171"/>
        <v>#VALUE!</v>
      </c>
      <c r="II136" s="301" t="e">
        <f t="shared" ca="1" si="171"/>
        <v>#VALUE!</v>
      </c>
      <c r="IJ136" s="301" t="e">
        <f t="shared" ca="1" si="171"/>
        <v>#VALUE!</v>
      </c>
      <c r="IK136" s="301" t="e">
        <f t="shared" ca="1" si="171"/>
        <v>#VALUE!</v>
      </c>
      <c r="IL136" s="301" t="e">
        <f t="shared" ca="1" si="171"/>
        <v>#VALUE!</v>
      </c>
      <c r="IM136" s="301" t="e">
        <f t="shared" ca="1" si="171"/>
        <v>#VALUE!</v>
      </c>
      <c r="IN136" s="301" t="e">
        <f t="shared" ca="1" si="171"/>
        <v>#VALUE!</v>
      </c>
      <c r="IO136" s="301" t="e">
        <f t="shared" ca="1" si="171"/>
        <v>#VALUE!</v>
      </c>
      <c r="IP136" s="301" t="e">
        <f t="shared" ca="1" si="171"/>
        <v>#VALUE!</v>
      </c>
      <c r="IQ136" s="301" t="e">
        <f t="shared" ca="1" si="171"/>
        <v>#VALUE!</v>
      </c>
      <c r="IR136" s="301" t="e">
        <f t="shared" ca="1" si="171"/>
        <v>#VALUE!</v>
      </c>
      <c r="IS136" s="301" t="e">
        <f t="shared" ca="1" si="171"/>
        <v>#VALUE!</v>
      </c>
      <c r="IT136" s="301" t="e">
        <f t="shared" ca="1" si="171"/>
        <v>#VALUE!</v>
      </c>
      <c r="IU136" s="301" t="e">
        <f t="shared" ca="1" si="171"/>
        <v>#VALUE!</v>
      </c>
      <c r="IV136" s="301" t="e">
        <f t="shared" ca="1" si="171"/>
        <v>#VALUE!</v>
      </c>
      <c r="IW136" s="301" t="e">
        <f t="shared" ca="1" si="171"/>
        <v>#VALUE!</v>
      </c>
      <c r="IX136" s="301" t="e">
        <f t="shared" ca="1" si="171"/>
        <v>#VALUE!</v>
      </c>
      <c r="IY136" s="301" t="e">
        <f t="shared" ca="1" si="171"/>
        <v>#VALUE!</v>
      </c>
      <c r="IZ136" s="301" t="e">
        <f t="shared" ca="1" si="171"/>
        <v>#VALUE!</v>
      </c>
      <c r="JA136" s="301" t="e">
        <f t="shared" ca="1" si="171"/>
        <v>#VALUE!</v>
      </c>
      <c r="JB136" s="301" t="e">
        <f t="shared" ca="1" si="171"/>
        <v>#VALUE!</v>
      </c>
      <c r="JC136" s="301" t="e">
        <f t="shared" ca="1" si="171"/>
        <v>#VALUE!</v>
      </c>
      <c r="JD136" s="301" t="e">
        <f t="shared" ca="1" si="171"/>
        <v>#VALUE!</v>
      </c>
      <c r="JE136" s="301" t="e">
        <f t="shared" ca="1" si="171"/>
        <v>#VALUE!</v>
      </c>
      <c r="JF136" s="301" t="e">
        <f t="shared" ca="1" si="171"/>
        <v>#VALUE!</v>
      </c>
      <c r="JG136" s="301" t="e">
        <f t="shared" ca="1" si="171"/>
        <v>#VALUE!</v>
      </c>
      <c r="JH136" s="301" t="e">
        <f t="shared" ca="1" si="171"/>
        <v>#VALUE!</v>
      </c>
      <c r="JI136" s="301" t="e">
        <f t="shared" ca="1" si="171"/>
        <v>#VALUE!</v>
      </c>
      <c r="JJ136" s="301" t="e">
        <f t="shared" ca="1" si="171"/>
        <v>#VALUE!</v>
      </c>
      <c r="JK136" s="301" t="e">
        <f t="shared" ca="1" si="171"/>
        <v>#VALUE!</v>
      </c>
      <c r="JL136" s="301" t="e">
        <f t="shared" ca="1" si="171"/>
        <v>#VALUE!</v>
      </c>
      <c r="JM136" s="301" t="e">
        <f t="shared" ca="1" si="171"/>
        <v>#VALUE!</v>
      </c>
      <c r="JN136" s="301" t="e">
        <f t="shared" ca="1" si="171"/>
        <v>#VALUE!</v>
      </c>
      <c r="JO136" s="301" t="e">
        <f t="shared" ca="1" si="171"/>
        <v>#VALUE!</v>
      </c>
      <c r="JP136" s="301" t="e">
        <f t="shared" ca="1" si="171"/>
        <v>#VALUE!</v>
      </c>
      <c r="JQ136" s="301" t="e">
        <f t="shared" ca="1" si="171"/>
        <v>#VALUE!</v>
      </c>
      <c r="JR136" s="301" t="e">
        <f t="shared" ca="1" si="171"/>
        <v>#VALUE!</v>
      </c>
      <c r="JS136" s="301" t="e">
        <f t="shared" ca="1" si="171"/>
        <v>#VALUE!</v>
      </c>
      <c r="JT136" s="301" t="e">
        <f t="shared" ca="1" si="171"/>
        <v>#VALUE!</v>
      </c>
      <c r="JU136" s="301" t="e">
        <f t="shared" ca="1" si="171"/>
        <v>#VALUE!</v>
      </c>
      <c r="JV136" s="301" t="e">
        <f t="shared" ca="1" si="171"/>
        <v>#VALUE!</v>
      </c>
      <c r="JW136" s="301" t="e">
        <f t="shared" ca="1" si="171"/>
        <v>#VALUE!</v>
      </c>
      <c r="JX136" s="301" t="e">
        <f t="shared" ca="1" si="171"/>
        <v>#VALUE!</v>
      </c>
      <c r="JY136" s="301" t="e">
        <f t="shared" ca="1" si="171"/>
        <v>#VALUE!</v>
      </c>
      <c r="JZ136" s="301" t="e">
        <f t="shared" ca="1" si="171"/>
        <v>#VALUE!</v>
      </c>
      <c r="KA136" s="301" t="e">
        <f t="shared" ca="1" si="171"/>
        <v>#VALUE!</v>
      </c>
      <c r="KB136" s="301" t="e">
        <f t="shared" ca="1" si="171"/>
        <v>#VALUE!</v>
      </c>
      <c r="KC136" s="301" t="e">
        <f t="shared" ca="1" si="171"/>
        <v>#VALUE!</v>
      </c>
      <c r="KD136" s="301" t="e">
        <f t="shared" ca="1" si="171"/>
        <v>#VALUE!</v>
      </c>
      <c r="KE136" s="301" t="e">
        <f t="shared" ca="1" si="171"/>
        <v>#VALUE!</v>
      </c>
      <c r="KF136" s="301" t="e">
        <f t="shared" ca="1" si="171"/>
        <v>#VALUE!</v>
      </c>
      <c r="KG136" s="301" t="e">
        <f t="shared" ca="1" si="171"/>
        <v>#VALUE!</v>
      </c>
      <c r="KH136" s="301" t="e">
        <f t="shared" ca="1" si="171"/>
        <v>#VALUE!</v>
      </c>
      <c r="KI136" s="301" t="e">
        <f t="shared" ca="1" si="171"/>
        <v>#VALUE!</v>
      </c>
      <c r="KJ136" s="301" t="e">
        <f t="shared" ca="1" si="171"/>
        <v>#VALUE!</v>
      </c>
      <c r="KK136" s="301" t="e">
        <f t="shared" ca="1" si="171"/>
        <v>#VALUE!</v>
      </c>
      <c r="KL136" s="301" t="e">
        <f t="shared" ca="1" si="171"/>
        <v>#VALUE!</v>
      </c>
      <c r="KM136" s="301" t="e">
        <f t="shared" ca="1" si="171"/>
        <v>#VALUE!</v>
      </c>
      <c r="KN136" s="301" t="e">
        <f t="shared" ca="1" si="171"/>
        <v>#VALUE!</v>
      </c>
      <c r="KO136" s="301" t="e">
        <f t="shared" ca="1" si="171"/>
        <v>#VALUE!</v>
      </c>
      <c r="KP136" s="301" t="e">
        <f t="shared" ca="1" si="171"/>
        <v>#VALUE!</v>
      </c>
      <c r="KQ136" s="301" t="e">
        <f t="shared" ca="1" si="171"/>
        <v>#VALUE!</v>
      </c>
      <c r="KR136" s="301" t="e">
        <f t="shared" ca="1" si="171"/>
        <v>#VALUE!</v>
      </c>
      <c r="KS136" s="301" t="e">
        <f t="shared" ca="1" si="171"/>
        <v>#VALUE!</v>
      </c>
      <c r="KT136" s="301" t="e">
        <f t="shared" ca="1" si="171"/>
        <v>#VALUE!</v>
      </c>
      <c r="KU136" s="301" t="e">
        <f t="shared" ca="1" si="171"/>
        <v>#VALUE!</v>
      </c>
      <c r="KV136" s="301" t="e">
        <f t="shared" ca="1" si="171"/>
        <v>#VALUE!</v>
      </c>
      <c r="KW136" s="301" t="e">
        <f t="shared" ca="1" si="171"/>
        <v>#VALUE!</v>
      </c>
      <c r="KX136" s="301" t="e">
        <f t="shared" ca="1" si="171"/>
        <v>#VALUE!</v>
      </c>
      <c r="KY136" s="301" t="e">
        <f t="shared" ca="1" si="171"/>
        <v>#VALUE!</v>
      </c>
      <c r="KZ136" s="301" t="e">
        <f t="shared" ca="1" si="171"/>
        <v>#VALUE!</v>
      </c>
      <c r="LA136" s="301" t="e">
        <f t="shared" ca="1" si="171"/>
        <v>#VALUE!</v>
      </c>
      <c r="LB136" s="301" t="e">
        <f t="shared" ca="1" si="171"/>
        <v>#VALUE!</v>
      </c>
      <c r="LC136" s="301" t="e">
        <f t="shared" ca="1" si="171"/>
        <v>#VALUE!</v>
      </c>
      <c r="LD136" s="301" t="e">
        <f t="shared" ca="1" si="171"/>
        <v>#VALUE!</v>
      </c>
      <c r="LE136" s="301" t="e">
        <f t="shared" ca="1" si="171"/>
        <v>#VALUE!</v>
      </c>
      <c r="LF136" s="301" t="e">
        <f t="shared" ca="1" si="171"/>
        <v>#VALUE!</v>
      </c>
      <c r="LG136" s="301" t="e">
        <f t="shared" ref="LG136:VA136" ca="1" si="172">IF(LG$106="Turn-based",
IF($A136&lt;LG$109,0,IF(MOD($A136,LG$109)&lt;LG$110,1,0)),
1)*MIN(ROUNDUP(MAX(0,RAND()-(1-LG$107)),0),1)*(IF(LG$108&lt;0,1+LG$108,LG$108))</f>
        <v>#VALUE!</v>
      </c>
      <c r="LH136" s="301" t="e">
        <f t="shared" ca="1" si="172"/>
        <v>#VALUE!</v>
      </c>
      <c r="LI136" s="301" t="e">
        <f t="shared" ca="1" si="172"/>
        <v>#VALUE!</v>
      </c>
      <c r="LJ136" s="301" t="e">
        <f t="shared" ca="1" si="172"/>
        <v>#VALUE!</v>
      </c>
      <c r="LK136" s="301" t="e">
        <f t="shared" ca="1" si="172"/>
        <v>#VALUE!</v>
      </c>
      <c r="LL136" s="301" t="e">
        <f t="shared" ca="1" si="172"/>
        <v>#VALUE!</v>
      </c>
      <c r="LM136" s="301" t="e">
        <f t="shared" ca="1" si="172"/>
        <v>#VALUE!</v>
      </c>
      <c r="LN136" s="301" t="e">
        <f t="shared" ca="1" si="172"/>
        <v>#VALUE!</v>
      </c>
      <c r="LO136" s="301" t="e">
        <f t="shared" ca="1" si="172"/>
        <v>#VALUE!</v>
      </c>
      <c r="LP136" s="301" t="e">
        <f t="shared" ca="1" si="172"/>
        <v>#VALUE!</v>
      </c>
      <c r="LQ136" s="301" t="e">
        <f t="shared" ca="1" si="172"/>
        <v>#VALUE!</v>
      </c>
      <c r="LR136" s="301" t="e">
        <f t="shared" ca="1" si="172"/>
        <v>#VALUE!</v>
      </c>
      <c r="LS136" s="301" t="e">
        <f t="shared" ca="1" si="172"/>
        <v>#VALUE!</v>
      </c>
      <c r="LT136" s="301" t="e">
        <f t="shared" ca="1" si="172"/>
        <v>#VALUE!</v>
      </c>
      <c r="LU136" s="301" t="e">
        <f t="shared" ca="1" si="172"/>
        <v>#VALUE!</v>
      </c>
      <c r="LV136" s="301" t="e">
        <f t="shared" ca="1" si="172"/>
        <v>#VALUE!</v>
      </c>
      <c r="LW136" s="301" t="e">
        <f t="shared" ca="1" si="172"/>
        <v>#VALUE!</v>
      </c>
      <c r="LX136" s="301" t="e">
        <f t="shared" ca="1" si="172"/>
        <v>#VALUE!</v>
      </c>
      <c r="LY136" s="301" t="e">
        <f t="shared" ca="1" si="172"/>
        <v>#VALUE!</v>
      </c>
      <c r="LZ136" s="301" t="e">
        <f t="shared" ca="1" si="172"/>
        <v>#VALUE!</v>
      </c>
      <c r="MA136" s="301" t="e">
        <f t="shared" ca="1" si="172"/>
        <v>#VALUE!</v>
      </c>
      <c r="MB136" s="301" t="e">
        <f t="shared" ca="1" si="172"/>
        <v>#VALUE!</v>
      </c>
      <c r="MC136" s="301" t="e">
        <f t="shared" ca="1" si="172"/>
        <v>#VALUE!</v>
      </c>
      <c r="MD136" s="301" t="e">
        <f t="shared" ca="1" si="172"/>
        <v>#VALUE!</v>
      </c>
      <c r="ME136" s="301" t="e">
        <f t="shared" ca="1" si="172"/>
        <v>#VALUE!</v>
      </c>
      <c r="MF136" s="301" t="e">
        <f t="shared" ca="1" si="172"/>
        <v>#VALUE!</v>
      </c>
      <c r="MG136" s="301" t="e">
        <f t="shared" ca="1" si="172"/>
        <v>#VALUE!</v>
      </c>
      <c r="MH136" s="301" t="e">
        <f t="shared" ca="1" si="172"/>
        <v>#VALUE!</v>
      </c>
      <c r="MI136" s="301" t="e">
        <f t="shared" ca="1" si="172"/>
        <v>#VALUE!</v>
      </c>
      <c r="MJ136" s="301" t="e">
        <f t="shared" ca="1" si="172"/>
        <v>#VALUE!</v>
      </c>
      <c r="MK136" s="301" t="e">
        <f t="shared" ca="1" si="172"/>
        <v>#VALUE!</v>
      </c>
      <c r="ML136" s="301" t="e">
        <f t="shared" ca="1" si="172"/>
        <v>#VALUE!</v>
      </c>
      <c r="MM136" s="301" t="e">
        <f t="shared" ca="1" si="172"/>
        <v>#VALUE!</v>
      </c>
      <c r="MN136" s="301" t="e">
        <f t="shared" ca="1" si="172"/>
        <v>#VALUE!</v>
      </c>
      <c r="MO136" s="301" t="e">
        <f t="shared" ca="1" si="172"/>
        <v>#VALUE!</v>
      </c>
      <c r="MP136" s="301" t="e">
        <f t="shared" ca="1" si="172"/>
        <v>#VALUE!</v>
      </c>
      <c r="MQ136" s="301" t="e">
        <f t="shared" ca="1" si="172"/>
        <v>#VALUE!</v>
      </c>
      <c r="MR136" s="301" t="e">
        <f t="shared" ca="1" si="172"/>
        <v>#VALUE!</v>
      </c>
      <c r="MS136" s="301" t="e">
        <f t="shared" ca="1" si="172"/>
        <v>#VALUE!</v>
      </c>
      <c r="MT136" s="301" t="e">
        <f t="shared" ca="1" si="172"/>
        <v>#VALUE!</v>
      </c>
      <c r="MU136" s="301" t="e">
        <f t="shared" ca="1" si="172"/>
        <v>#VALUE!</v>
      </c>
      <c r="MV136" s="301" t="e">
        <f t="shared" ca="1" si="172"/>
        <v>#VALUE!</v>
      </c>
      <c r="MW136" s="301" t="e">
        <f t="shared" ca="1" si="172"/>
        <v>#VALUE!</v>
      </c>
      <c r="MX136" s="301" t="e">
        <f t="shared" ca="1" si="172"/>
        <v>#VALUE!</v>
      </c>
      <c r="MY136" s="301" t="e">
        <f t="shared" ca="1" si="172"/>
        <v>#VALUE!</v>
      </c>
      <c r="MZ136" s="301" t="e">
        <f t="shared" ca="1" si="172"/>
        <v>#VALUE!</v>
      </c>
      <c r="NA136" s="301" t="e">
        <f t="shared" ca="1" si="172"/>
        <v>#VALUE!</v>
      </c>
      <c r="NB136" s="301" t="e">
        <f t="shared" ca="1" si="172"/>
        <v>#VALUE!</v>
      </c>
      <c r="NC136" s="301" t="e">
        <f t="shared" ca="1" si="172"/>
        <v>#VALUE!</v>
      </c>
      <c r="ND136" s="301" t="e">
        <f t="shared" ca="1" si="172"/>
        <v>#VALUE!</v>
      </c>
      <c r="NE136" s="301" t="e">
        <f t="shared" ca="1" si="172"/>
        <v>#VALUE!</v>
      </c>
      <c r="NF136" s="301" t="e">
        <f t="shared" ca="1" si="172"/>
        <v>#VALUE!</v>
      </c>
      <c r="NG136" s="301" t="e">
        <f t="shared" ca="1" si="172"/>
        <v>#VALUE!</v>
      </c>
      <c r="NH136" s="301" t="e">
        <f t="shared" ca="1" si="172"/>
        <v>#VALUE!</v>
      </c>
      <c r="NI136" s="301" t="e">
        <f t="shared" ca="1" si="172"/>
        <v>#VALUE!</v>
      </c>
      <c r="NJ136" s="301" t="e">
        <f t="shared" ca="1" si="172"/>
        <v>#VALUE!</v>
      </c>
      <c r="NK136" s="301" t="e">
        <f t="shared" ca="1" si="172"/>
        <v>#VALUE!</v>
      </c>
      <c r="NL136" s="301" t="e">
        <f t="shared" ca="1" si="172"/>
        <v>#VALUE!</v>
      </c>
      <c r="NM136" s="301" t="e">
        <f t="shared" ca="1" si="172"/>
        <v>#VALUE!</v>
      </c>
      <c r="NN136" s="301" t="e">
        <f t="shared" ca="1" si="172"/>
        <v>#VALUE!</v>
      </c>
      <c r="NO136" s="301" t="e">
        <f t="shared" ca="1" si="172"/>
        <v>#VALUE!</v>
      </c>
      <c r="NP136" s="301" t="e">
        <f t="shared" ca="1" si="172"/>
        <v>#VALUE!</v>
      </c>
      <c r="NQ136" s="301" t="e">
        <f t="shared" ca="1" si="172"/>
        <v>#VALUE!</v>
      </c>
      <c r="NR136" s="301" t="e">
        <f t="shared" ca="1" si="172"/>
        <v>#VALUE!</v>
      </c>
      <c r="NS136" s="301" t="e">
        <f t="shared" ca="1" si="172"/>
        <v>#VALUE!</v>
      </c>
      <c r="NT136" s="301" t="e">
        <f t="shared" ca="1" si="172"/>
        <v>#VALUE!</v>
      </c>
      <c r="NU136" s="301" t="e">
        <f t="shared" ca="1" si="172"/>
        <v>#VALUE!</v>
      </c>
      <c r="NV136" s="301" t="e">
        <f t="shared" ca="1" si="172"/>
        <v>#VALUE!</v>
      </c>
      <c r="NW136" s="301" t="e">
        <f t="shared" ca="1" si="172"/>
        <v>#VALUE!</v>
      </c>
      <c r="NX136" s="301" t="e">
        <f t="shared" ca="1" si="172"/>
        <v>#VALUE!</v>
      </c>
      <c r="NY136" s="301" t="e">
        <f t="shared" ca="1" si="172"/>
        <v>#VALUE!</v>
      </c>
      <c r="NZ136" s="301" t="e">
        <f t="shared" ca="1" si="172"/>
        <v>#VALUE!</v>
      </c>
      <c r="OA136" s="301" t="e">
        <f t="shared" ca="1" si="172"/>
        <v>#VALUE!</v>
      </c>
      <c r="OB136" s="301" t="e">
        <f t="shared" ca="1" si="172"/>
        <v>#VALUE!</v>
      </c>
      <c r="OC136" s="301" t="e">
        <f t="shared" ca="1" si="172"/>
        <v>#VALUE!</v>
      </c>
      <c r="OD136" s="301" t="e">
        <f t="shared" ca="1" si="172"/>
        <v>#VALUE!</v>
      </c>
      <c r="OE136" s="301" t="e">
        <f t="shared" ca="1" si="172"/>
        <v>#VALUE!</v>
      </c>
      <c r="OF136" s="301" t="e">
        <f t="shared" ca="1" si="172"/>
        <v>#VALUE!</v>
      </c>
      <c r="OG136" s="301" t="e">
        <f t="shared" ca="1" si="172"/>
        <v>#VALUE!</v>
      </c>
      <c r="OH136" s="301" t="e">
        <f t="shared" ca="1" si="172"/>
        <v>#VALUE!</v>
      </c>
      <c r="OI136" s="301" t="e">
        <f t="shared" ca="1" si="172"/>
        <v>#VALUE!</v>
      </c>
      <c r="OJ136" s="301" t="e">
        <f t="shared" ca="1" si="172"/>
        <v>#VALUE!</v>
      </c>
      <c r="OK136" s="301" t="e">
        <f t="shared" ca="1" si="172"/>
        <v>#VALUE!</v>
      </c>
      <c r="OL136" s="301" t="e">
        <f t="shared" ca="1" si="172"/>
        <v>#VALUE!</v>
      </c>
      <c r="OM136" s="301" t="e">
        <f t="shared" ca="1" si="172"/>
        <v>#VALUE!</v>
      </c>
      <c r="ON136" s="301" t="e">
        <f t="shared" ca="1" si="172"/>
        <v>#VALUE!</v>
      </c>
      <c r="OO136" s="301" t="e">
        <f t="shared" ca="1" si="172"/>
        <v>#VALUE!</v>
      </c>
      <c r="OP136" s="301" t="e">
        <f t="shared" ca="1" si="172"/>
        <v>#VALUE!</v>
      </c>
      <c r="OQ136" s="301" t="e">
        <f t="shared" ca="1" si="172"/>
        <v>#VALUE!</v>
      </c>
      <c r="OR136" s="301" t="e">
        <f t="shared" ca="1" si="172"/>
        <v>#VALUE!</v>
      </c>
      <c r="OS136" s="301" t="e">
        <f t="shared" ca="1" si="172"/>
        <v>#VALUE!</v>
      </c>
      <c r="OT136" s="301" t="e">
        <f t="shared" ca="1" si="172"/>
        <v>#VALUE!</v>
      </c>
      <c r="OU136" s="301" t="e">
        <f t="shared" ca="1" si="172"/>
        <v>#VALUE!</v>
      </c>
      <c r="OV136" s="301" t="e">
        <f t="shared" ca="1" si="172"/>
        <v>#VALUE!</v>
      </c>
      <c r="OW136" s="301" t="e">
        <f t="shared" ca="1" si="172"/>
        <v>#VALUE!</v>
      </c>
      <c r="OX136" s="301" t="e">
        <f t="shared" ca="1" si="172"/>
        <v>#VALUE!</v>
      </c>
      <c r="OY136" s="301" t="e">
        <f t="shared" ca="1" si="172"/>
        <v>#VALUE!</v>
      </c>
      <c r="OZ136" s="301" t="e">
        <f t="shared" ca="1" si="172"/>
        <v>#VALUE!</v>
      </c>
      <c r="PA136" s="301" t="e">
        <f t="shared" ca="1" si="172"/>
        <v>#VALUE!</v>
      </c>
      <c r="PB136" s="301" t="e">
        <f t="shared" ca="1" si="172"/>
        <v>#VALUE!</v>
      </c>
      <c r="PC136" s="301" t="e">
        <f t="shared" ca="1" si="172"/>
        <v>#VALUE!</v>
      </c>
      <c r="PD136" s="301" t="e">
        <f t="shared" ca="1" si="172"/>
        <v>#VALUE!</v>
      </c>
      <c r="PE136" s="301" t="e">
        <f t="shared" ca="1" si="172"/>
        <v>#VALUE!</v>
      </c>
      <c r="PF136" s="301" t="e">
        <f t="shared" ca="1" si="172"/>
        <v>#VALUE!</v>
      </c>
      <c r="PG136" s="301" t="e">
        <f t="shared" ca="1" si="172"/>
        <v>#VALUE!</v>
      </c>
      <c r="PH136" s="301" t="e">
        <f t="shared" ca="1" si="172"/>
        <v>#VALUE!</v>
      </c>
      <c r="PI136" s="301" t="e">
        <f t="shared" ca="1" si="172"/>
        <v>#VALUE!</v>
      </c>
      <c r="PJ136" s="301" t="e">
        <f t="shared" ca="1" si="172"/>
        <v>#VALUE!</v>
      </c>
      <c r="PK136" s="301" t="e">
        <f t="shared" ca="1" si="172"/>
        <v>#VALUE!</v>
      </c>
      <c r="PL136" s="301" t="e">
        <f t="shared" ca="1" si="172"/>
        <v>#VALUE!</v>
      </c>
      <c r="PM136" s="301" t="e">
        <f t="shared" ca="1" si="172"/>
        <v>#VALUE!</v>
      </c>
      <c r="PN136" s="301" t="e">
        <f t="shared" ca="1" si="172"/>
        <v>#VALUE!</v>
      </c>
      <c r="PO136" s="301" t="e">
        <f t="shared" ca="1" si="172"/>
        <v>#VALUE!</v>
      </c>
      <c r="PP136" s="301" t="e">
        <f t="shared" ca="1" si="172"/>
        <v>#VALUE!</v>
      </c>
      <c r="PQ136" s="301" t="e">
        <f t="shared" ca="1" si="172"/>
        <v>#VALUE!</v>
      </c>
      <c r="PR136" s="301" t="e">
        <f t="shared" ca="1" si="172"/>
        <v>#VALUE!</v>
      </c>
      <c r="PS136" s="301" t="e">
        <f t="shared" ca="1" si="172"/>
        <v>#VALUE!</v>
      </c>
      <c r="PT136" s="301" t="e">
        <f t="shared" ca="1" si="172"/>
        <v>#VALUE!</v>
      </c>
      <c r="PU136" s="301" t="e">
        <f t="shared" ca="1" si="172"/>
        <v>#VALUE!</v>
      </c>
      <c r="PV136" s="301" t="e">
        <f t="shared" ca="1" si="172"/>
        <v>#VALUE!</v>
      </c>
      <c r="PW136" s="301" t="e">
        <f t="shared" ca="1" si="172"/>
        <v>#VALUE!</v>
      </c>
      <c r="PX136" s="301" t="e">
        <f t="shared" ca="1" si="172"/>
        <v>#VALUE!</v>
      </c>
      <c r="PY136" s="301" t="e">
        <f t="shared" ca="1" si="172"/>
        <v>#VALUE!</v>
      </c>
      <c r="PZ136" s="301" t="e">
        <f t="shared" ca="1" si="172"/>
        <v>#VALUE!</v>
      </c>
      <c r="QA136" s="301" t="e">
        <f t="shared" ca="1" si="172"/>
        <v>#VALUE!</v>
      </c>
      <c r="QB136" s="301" t="e">
        <f t="shared" ca="1" si="172"/>
        <v>#VALUE!</v>
      </c>
      <c r="QC136" s="301" t="e">
        <f t="shared" ca="1" si="172"/>
        <v>#VALUE!</v>
      </c>
      <c r="QD136" s="301" t="e">
        <f t="shared" ca="1" si="172"/>
        <v>#VALUE!</v>
      </c>
      <c r="QE136" s="301" t="e">
        <f t="shared" ca="1" si="172"/>
        <v>#VALUE!</v>
      </c>
      <c r="QF136" s="301" t="e">
        <f t="shared" ca="1" si="172"/>
        <v>#VALUE!</v>
      </c>
      <c r="QG136" s="301" t="e">
        <f t="shared" ca="1" si="172"/>
        <v>#VALUE!</v>
      </c>
      <c r="QH136" s="301" t="e">
        <f t="shared" ca="1" si="172"/>
        <v>#VALUE!</v>
      </c>
      <c r="QI136" s="301" t="e">
        <f t="shared" ca="1" si="172"/>
        <v>#VALUE!</v>
      </c>
      <c r="QJ136" s="301" t="e">
        <f t="shared" ca="1" si="172"/>
        <v>#VALUE!</v>
      </c>
      <c r="QK136" s="301" t="e">
        <f t="shared" ca="1" si="172"/>
        <v>#VALUE!</v>
      </c>
      <c r="QL136" s="301" t="e">
        <f t="shared" ca="1" si="172"/>
        <v>#VALUE!</v>
      </c>
      <c r="QM136" s="301" t="e">
        <f t="shared" ca="1" si="172"/>
        <v>#VALUE!</v>
      </c>
      <c r="QN136" s="301" t="e">
        <f t="shared" ca="1" si="172"/>
        <v>#VALUE!</v>
      </c>
      <c r="QO136" s="301" t="e">
        <f t="shared" ca="1" si="172"/>
        <v>#VALUE!</v>
      </c>
      <c r="QP136" s="301" t="e">
        <f t="shared" ca="1" si="172"/>
        <v>#VALUE!</v>
      </c>
      <c r="QQ136" s="301" t="e">
        <f t="shared" ca="1" si="172"/>
        <v>#VALUE!</v>
      </c>
      <c r="QR136" s="301" t="e">
        <f t="shared" ca="1" si="172"/>
        <v>#VALUE!</v>
      </c>
      <c r="QS136" s="301" t="e">
        <f t="shared" ca="1" si="172"/>
        <v>#VALUE!</v>
      </c>
      <c r="QT136" s="301" t="e">
        <f t="shared" ca="1" si="172"/>
        <v>#VALUE!</v>
      </c>
      <c r="QU136" s="301" t="e">
        <f t="shared" ca="1" si="172"/>
        <v>#VALUE!</v>
      </c>
      <c r="QV136" s="301" t="e">
        <f t="shared" ca="1" si="172"/>
        <v>#VALUE!</v>
      </c>
      <c r="QW136" s="301" t="e">
        <f t="shared" ca="1" si="172"/>
        <v>#VALUE!</v>
      </c>
      <c r="QX136" s="301" t="e">
        <f t="shared" ca="1" si="172"/>
        <v>#VALUE!</v>
      </c>
      <c r="QY136" s="301" t="e">
        <f t="shared" ca="1" si="172"/>
        <v>#VALUE!</v>
      </c>
      <c r="QZ136" s="301" t="e">
        <f t="shared" ca="1" si="172"/>
        <v>#VALUE!</v>
      </c>
      <c r="RA136" s="301" t="e">
        <f t="shared" ca="1" si="172"/>
        <v>#VALUE!</v>
      </c>
      <c r="RB136" s="301" t="e">
        <f t="shared" ca="1" si="172"/>
        <v>#VALUE!</v>
      </c>
      <c r="RC136" s="301" t="e">
        <f t="shared" ca="1" si="172"/>
        <v>#VALUE!</v>
      </c>
      <c r="RD136" s="301" t="e">
        <f t="shared" ca="1" si="172"/>
        <v>#VALUE!</v>
      </c>
      <c r="RE136" s="301" t="e">
        <f t="shared" ca="1" si="172"/>
        <v>#VALUE!</v>
      </c>
      <c r="RF136" s="301" t="e">
        <f t="shared" ca="1" si="172"/>
        <v>#VALUE!</v>
      </c>
      <c r="RG136" s="301" t="e">
        <f t="shared" ca="1" si="172"/>
        <v>#VALUE!</v>
      </c>
      <c r="RH136" s="301" t="e">
        <f t="shared" ca="1" si="172"/>
        <v>#VALUE!</v>
      </c>
      <c r="RI136" s="301" t="e">
        <f t="shared" ca="1" si="172"/>
        <v>#VALUE!</v>
      </c>
      <c r="RJ136" s="301" t="e">
        <f t="shared" ca="1" si="172"/>
        <v>#VALUE!</v>
      </c>
      <c r="RK136" s="301" t="e">
        <f t="shared" ca="1" si="172"/>
        <v>#VALUE!</v>
      </c>
      <c r="RL136" s="301" t="e">
        <f t="shared" ca="1" si="172"/>
        <v>#VALUE!</v>
      </c>
      <c r="RM136" s="301" t="e">
        <f t="shared" ca="1" si="172"/>
        <v>#VALUE!</v>
      </c>
      <c r="RN136" s="301" t="e">
        <f t="shared" ca="1" si="172"/>
        <v>#VALUE!</v>
      </c>
      <c r="RO136" s="301" t="e">
        <f t="shared" ca="1" si="172"/>
        <v>#VALUE!</v>
      </c>
      <c r="RP136" s="301" t="e">
        <f t="shared" ca="1" si="172"/>
        <v>#VALUE!</v>
      </c>
      <c r="RQ136" s="301" t="e">
        <f t="shared" ca="1" si="172"/>
        <v>#VALUE!</v>
      </c>
      <c r="RR136" s="301" t="e">
        <f t="shared" ca="1" si="172"/>
        <v>#VALUE!</v>
      </c>
      <c r="RS136" s="301" t="e">
        <f t="shared" ca="1" si="172"/>
        <v>#VALUE!</v>
      </c>
      <c r="RT136" s="301" t="e">
        <f t="shared" ca="1" si="172"/>
        <v>#VALUE!</v>
      </c>
      <c r="RU136" s="301" t="e">
        <f t="shared" ca="1" si="172"/>
        <v>#VALUE!</v>
      </c>
      <c r="RV136" s="301" t="e">
        <f t="shared" ca="1" si="172"/>
        <v>#VALUE!</v>
      </c>
      <c r="RW136" s="301" t="e">
        <f t="shared" ca="1" si="172"/>
        <v>#VALUE!</v>
      </c>
      <c r="RX136" s="301" t="e">
        <f t="shared" ca="1" si="172"/>
        <v>#VALUE!</v>
      </c>
      <c r="RY136" s="301" t="e">
        <f t="shared" ca="1" si="172"/>
        <v>#VALUE!</v>
      </c>
      <c r="RZ136" s="301" t="e">
        <f t="shared" ca="1" si="172"/>
        <v>#VALUE!</v>
      </c>
      <c r="SA136" s="301" t="e">
        <f t="shared" ca="1" si="172"/>
        <v>#VALUE!</v>
      </c>
      <c r="SB136" s="301" t="e">
        <f t="shared" ca="1" si="172"/>
        <v>#VALUE!</v>
      </c>
      <c r="SC136" s="301" t="e">
        <f t="shared" ca="1" si="172"/>
        <v>#VALUE!</v>
      </c>
      <c r="SD136" s="301" t="e">
        <f t="shared" ca="1" si="172"/>
        <v>#VALUE!</v>
      </c>
      <c r="SE136" s="301" t="e">
        <f t="shared" ca="1" si="172"/>
        <v>#VALUE!</v>
      </c>
      <c r="SF136" s="301" t="e">
        <f t="shared" ca="1" si="172"/>
        <v>#VALUE!</v>
      </c>
      <c r="SG136" s="301" t="e">
        <f t="shared" ca="1" si="172"/>
        <v>#VALUE!</v>
      </c>
      <c r="SH136" s="301" t="e">
        <f t="shared" ca="1" si="172"/>
        <v>#VALUE!</v>
      </c>
      <c r="SI136" s="301" t="e">
        <f t="shared" ca="1" si="172"/>
        <v>#VALUE!</v>
      </c>
      <c r="SJ136" s="301" t="e">
        <f t="shared" ca="1" si="172"/>
        <v>#VALUE!</v>
      </c>
      <c r="SK136" s="301" t="e">
        <f t="shared" ca="1" si="172"/>
        <v>#VALUE!</v>
      </c>
      <c r="SL136" s="301" t="e">
        <f t="shared" ca="1" si="172"/>
        <v>#VALUE!</v>
      </c>
      <c r="SM136" s="301" t="e">
        <f t="shared" ca="1" si="172"/>
        <v>#VALUE!</v>
      </c>
      <c r="SN136" s="301" t="e">
        <f t="shared" ca="1" si="172"/>
        <v>#VALUE!</v>
      </c>
      <c r="SO136" s="301" t="e">
        <f t="shared" ca="1" si="172"/>
        <v>#VALUE!</v>
      </c>
      <c r="SP136" s="301" t="e">
        <f t="shared" ca="1" si="172"/>
        <v>#VALUE!</v>
      </c>
      <c r="SQ136" s="301" t="e">
        <f t="shared" ca="1" si="172"/>
        <v>#VALUE!</v>
      </c>
      <c r="SR136" s="301" t="e">
        <f t="shared" ca="1" si="172"/>
        <v>#VALUE!</v>
      </c>
      <c r="SS136" s="301" t="e">
        <f t="shared" ca="1" si="172"/>
        <v>#VALUE!</v>
      </c>
      <c r="ST136" s="301" t="e">
        <f t="shared" ca="1" si="172"/>
        <v>#VALUE!</v>
      </c>
      <c r="SU136" s="301" t="e">
        <f t="shared" ca="1" si="172"/>
        <v>#VALUE!</v>
      </c>
      <c r="SV136" s="301" t="e">
        <f t="shared" ca="1" si="172"/>
        <v>#VALUE!</v>
      </c>
      <c r="SW136" s="301" t="e">
        <f t="shared" ca="1" si="172"/>
        <v>#VALUE!</v>
      </c>
      <c r="SX136" s="301" t="e">
        <f t="shared" ca="1" si="172"/>
        <v>#VALUE!</v>
      </c>
      <c r="SY136" s="301" t="e">
        <f t="shared" ca="1" si="172"/>
        <v>#VALUE!</v>
      </c>
      <c r="SZ136" s="301" t="e">
        <f t="shared" ca="1" si="172"/>
        <v>#VALUE!</v>
      </c>
      <c r="TA136" s="301" t="e">
        <f t="shared" ca="1" si="172"/>
        <v>#VALUE!</v>
      </c>
      <c r="TB136" s="301" t="e">
        <f t="shared" ca="1" si="172"/>
        <v>#VALUE!</v>
      </c>
      <c r="TC136" s="301" t="e">
        <f t="shared" ca="1" si="172"/>
        <v>#VALUE!</v>
      </c>
      <c r="TD136" s="301" t="e">
        <f t="shared" ca="1" si="172"/>
        <v>#VALUE!</v>
      </c>
      <c r="TE136" s="301" t="e">
        <f t="shared" ca="1" si="172"/>
        <v>#VALUE!</v>
      </c>
      <c r="TF136" s="301" t="e">
        <f t="shared" ca="1" si="172"/>
        <v>#VALUE!</v>
      </c>
      <c r="TG136" s="301" t="e">
        <f t="shared" ca="1" si="172"/>
        <v>#VALUE!</v>
      </c>
      <c r="TH136" s="301" t="e">
        <f t="shared" ca="1" si="172"/>
        <v>#VALUE!</v>
      </c>
      <c r="TI136" s="301" t="e">
        <f t="shared" ca="1" si="172"/>
        <v>#VALUE!</v>
      </c>
      <c r="TJ136" s="301" t="e">
        <f t="shared" ca="1" si="172"/>
        <v>#VALUE!</v>
      </c>
      <c r="TK136" s="301" t="e">
        <f t="shared" ca="1" si="172"/>
        <v>#VALUE!</v>
      </c>
      <c r="TL136" s="301" t="e">
        <f t="shared" ca="1" si="172"/>
        <v>#VALUE!</v>
      </c>
      <c r="TM136" s="301" t="e">
        <f t="shared" ca="1" si="172"/>
        <v>#VALUE!</v>
      </c>
      <c r="TN136" s="301" t="e">
        <f t="shared" ca="1" si="172"/>
        <v>#VALUE!</v>
      </c>
      <c r="TO136" s="301" t="e">
        <f t="shared" ca="1" si="172"/>
        <v>#VALUE!</v>
      </c>
      <c r="TP136" s="301" t="e">
        <f t="shared" ca="1" si="172"/>
        <v>#VALUE!</v>
      </c>
      <c r="TQ136" s="301" t="e">
        <f t="shared" ca="1" si="172"/>
        <v>#VALUE!</v>
      </c>
      <c r="TR136" s="301" t="e">
        <f t="shared" ca="1" si="172"/>
        <v>#VALUE!</v>
      </c>
      <c r="TS136" s="301" t="e">
        <f t="shared" ca="1" si="172"/>
        <v>#VALUE!</v>
      </c>
      <c r="TT136" s="301" t="e">
        <f t="shared" ca="1" si="172"/>
        <v>#VALUE!</v>
      </c>
      <c r="TU136" s="301" t="e">
        <f t="shared" ca="1" si="172"/>
        <v>#VALUE!</v>
      </c>
      <c r="TV136" s="301" t="e">
        <f t="shared" ca="1" si="172"/>
        <v>#VALUE!</v>
      </c>
      <c r="TW136" s="301" t="e">
        <f t="shared" ca="1" si="172"/>
        <v>#VALUE!</v>
      </c>
      <c r="TX136" s="301" t="e">
        <f t="shared" ca="1" si="172"/>
        <v>#VALUE!</v>
      </c>
      <c r="TY136" s="301" t="e">
        <f t="shared" ca="1" si="172"/>
        <v>#VALUE!</v>
      </c>
      <c r="TZ136" s="301" t="e">
        <f t="shared" ca="1" si="172"/>
        <v>#VALUE!</v>
      </c>
      <c r="UA136" s="301" t="e">
        <f t="shared" ca="1" si="172"/>
        <v>#VALUE!</v>
      </c>
      <c r="UB136" s="301" t="e">
        <f t="shared" ca="1" si="172"/>
        <v>#VALUE!</v>
      </c>
      <c r="UC136" s="301" t="e">
        <f t="shared" ca="1" si="172"/>
        <v>#VALUE!</v>
      </c>
      <c r="UD136" s="301" t="e">
        <f t="shared" ca="1" si="172"/>
        <v>#VALUE!</v>
      </c>
      <c r="UE136" s="301" t="e">
        <f t="shared" ca="1" si="172"/>
        <v>#VALUE!</v>
      </c>
      <c r="UF136" s="301" t="e">
        <f t="shared" ca="1" si="172"/>
        <v>#VALUE!</v>
      </c>
      <c r="UG136" s="301" t="e">
        <f t="shared" ca="1" si="172"/>
        <v>#VALUE!</v>
      </c>
      <c r="UH136" s="301" t="e">
        <f t="shared" ca="1" si="172"/>
        <v>#VALUE!</v>
      </c>
      <c r="UI136" s="301" t="e">
        <f t="shared" ca="1" si="172"/>
        <v>#VALUE!</v>
      </c>
      <c r="UJ136" s="301" t="e">
        <f t="shared" ca="1" si="172"/>
        <v>#VALUE!</v>
      </c>
      <c r="UK136" s="301" t="e">
        <f t="shared" ca="1" si="172"/>
        <v>#VALUE!</v>
      </c>
      <c r="UL136" s="301" t="e">
        <f t="shared" ca="1" si="172"/>
        <v>#VALUE!</v>
      </c>
      <c r="UM136" s="301" t="e">
        <f t="shared" ca="1" si="172"/>
        <v>#VALUE!</v>
      </c>
      <c r="UN136" s="301" t="e">
        <f t="shared" ca="1" si="172"/>
        <v>#VALUE!</v>
      </c>
      <c r="UO136" s="301" t="e">
        <f t="shared" ca="1" si="172"/>
        <v>#VALUE!</v>
      </c>
      <c r="UP136" s="301" t="e">
        <f t="shared" ca="1" si="172"/>
        <v>#VALUE!</v>
      </c>
      <c r="UQ136" s="301" t="e">
        <f t="shared" ca="1" si="172"/>
        <v>#VALUE!</v>
      </c>
      <c r="UR136" s="301" t="e">
        <f t="shared" ca="1" si="172"/>
        <v>#VALUE!</v>
      </c>
      <c r="US136" s="301" t="e">
        <f t="shared" ca="1" si="172"/>
        <v>#VALUE!</v>
      </c>
      <c r="UT136" s="301" t="e">
        <f t="shared" ca="1" si="172"/>
        <v>#VALUE!</v>
      </c>
      <c r="UU136" s="301" t="e">
        <f t="shared" ca="1" si="172"/>
        <v>#VALUE!</v>
      </c>
      <c r="UV136" s="301" t="e">
        <f t="shared" ca="1" si="172"/>
        <v>#VALUE!</v>
      </c>
      <c r="UW136" s="301">
        <f t="shared" ca="1" si="172"/>
        <v>0</v>
      </c>
      <c r="UX136" s="301">
        <f t="shared" ca="1" si="172"/>
        <v>0</v>
      </c>
      <c r="UY136" s="301">
        <f t="shared" ca="1" si="172"/>
        <v>0</v>
      </c>
      <c r="UZ136" s="301">
        <f t="shared" ca="1" si="172"/>
        <v>0</v>
      </c>
      <c r="VA136" s="301">
        <f t="shared" ca="1" si="172"/>
        <v>0</v>
      </c>
      <c r="VB136" s="301">
        <f t="shared" ref="VB136:WB136" ca="1" si="173">IF(VB$106="Turn-based",
IF($A136&lt;VB$109,0,IF(MOD($A136,VB$109)&lt;VB$110,1,0)),
1)*MIN(ROUNDUP(MAX(0,RAND()-(1-VB$107)),0),1)*(IF(VB$108&lt;0,1+VB$108,VB$108))</f>
        <v>0</v>
      </c>
      <c r="VC136" s="301">
        <f t="shared" ca="1" si="173"/>
        <v>0</v>
      </c>
      <c r="VD136" s="301">
        <f t="shared" ca="1" si="173"/>
        <v>0</v>
      </c>
      <c r="VE136" s="301">
        <f t="shared" ca="1" si="173"/>
        <v>0</v>
      </c>
      <c r="VF136" s="301">
        <f t="shared" ca="1" si="173"/>
        <v>0</v>
      </c>
      <c r="VG136" s="301">
        <f t="shared" ca="1" si="173"/>
        <v>0</v>
      </c>
      <c r="VH136" s="301">
        <f t="shared" ca="1" si="173"/>
        <v>0</v>
      </c>
      <c r="VI136" s="301">
        <f t="shared" ca="1" si="173"/>
        <v>0</v>
      </c>
      <c r="VJ136" s="301">
        <f t="shared" ca="1" si="173"/>
        <v>0</v>
      </c>
      <c r="VK136" s="301">
        <f t="shared" ca="1" si="173"/>
        <v>0</v>
      </c>
      <c r="VL136" s="301">
        <f t="shared" ca="1" si="173"/>
        <v>0</v>
      </c>
      <c r="VM136" s="301">
        <f t="shared" ca="1" si="173"/>
        <v>0</v>
      </c>
      <c r="VN136" s="301">
        <f t="shared" ca="1" si="173"/>
        <v>0</v>
      </c>
      <c r="VO136" s="301">
        <f t="shared" ca="1" si="173"/>
        <v>0</v>
      </c>
      <c r="VP136" s="301">
        <f t="shared" ca="1" si="173"/>
        <v>0</v>
      </c>
      <c r="VQ136" s="301">
        <f t="shared" ca="1" si="173"/>
        <v>0</v>
      </c>
      <c r="VR136" s="301">
        <f t="shared" ca="1" si="173"/>
        <v>0</v>
      </c>
      <c r="VS136" s="301">
        <f t="shared" ca="1" si="173"/>
        <v>0</v>
      </c>
      <c r="VT136" s="301">
        <f t="shared" ca="1" si="173"/>
        <v>0</v>
      </c>
      <c r="VU136" s="301">
        <f t="shared" ca="1" si="173"/>
        <v>0</v>
      </c>
      <c r="VV136" s="301">
        <f t="shared" ca="1" si="173"/>
        <v>0</v>
      </c>
      <c r="VW136" s="301">
        <f t="shared" ca="1" si="173"/>
        <v>0</v>
      </c>
      <c r="VX136" s="301">
        <f t="shared" ca="1" si="173"/>
        <v>0</v>
      </c>
      <c r="VY136" s="301">
        <f t="shared" ca="1" si="173"/>
        <v>0</v>
      </c>
      <c r="VZ136" s="301">
        <f t="shared" ca="1" si="173"/>
        <v>0</v>
      </c>
      <c r="WA136" s="301">
        <f t="shared" ca="1" si="173"/>
        <v>0</v>
      </c>
      <c r="WB136" s="301">
        <f t="shared" ca="1" si="173"/>
        <v>0</v>
      </c>
    </row>
    <row r="137" spans="1:600" ht="12.75" x14ac:dyDescent="0.2">
      <c r="A137" s="286">
        <f t="shared" si="78"/>
        <v>21</v>
      </c>
      <c r="B137" s="287" t="e">
        <f t="shared" ref="B137:D137" ca="1" si="174">MAX(0,B136+E136)</f>
        <v>#VALUE!</v>
      </c>
      <c r="C137" s="287" t="e">
        <f t="shared" ca="1" si="174"/>
        <v>#VALUE!</v>
      </c>
      <c r="D137" s="287" t="e">
        <f t="shared" ca="1" si="174"/>
        <v>#VALUE!</v>
      </c>
      <c r="E137" s="288" t="e">
        <f t="shared" ca="1" si="50"/>
        <v>#VALUE!</v>
      </c>
      <c r="F137" s="289" t="e">
        <f t="shared" ca="1" si="51"/>
        <v>#VALUE!</v>
      </c>
      <c r="G137" s="290" t="e">
        <f t="shared" ca="1" si="52"/>
        <v>#VALUE!</v>
      </c>
      <c r="H137" s="2"/>
      <c r="I137" s="291" t="e">
        <f t="shared" ref="I137:K137" ca="1" si="175">MAX(0,I136+L136)</f>
        <v>#VALUE!</v>
      </c>
      <c r="J137" s="291">
        <f t="shared" si="175"/>
        <v>0</v>
      </c>
      <c r="K137" s="291" t="e">
        <f t="shared" ca="1" si="175"/>
        <v>#VALUE!</v>
      </c>
      <c r="L137" s="288" t="e">
        <f t="shared" ca="1" si="54"/>
        <v>#VALUE!</v>
      </c>
      <c r="M137" s="289">
        <f t="shared" si="55"/>
        <v>0</v>
      </c>
      <c r="N137" s="290" t="e">
        <f t="shared" ca="1" si="56"/>
        <v>#VALUE!</v>
      </c>
      <c r="P137" s="292" t="e">
        <f t="shared" ca="1" si="57"/>
        <v>#VALUE!</v>
      </c>
      <c r="Q137" s="293" t="e">
        <f t="shared" ca="1" si="58"/>
        <v>#VALUE!</v>
      </c>
      <c r="R137" s="294" t="e">
        <f t="shared" ca="1" si="59"/>
        <v>#VALUE!</v>
      </c>
      <c r="S137" s="295" t="e">
        <f t="shared" ca="1" si="60"/>
        <v>#VALUE!</v>
      </c>
      <c r="T137" s="296" t="e">
        <f t="shared" ca="1" si="61"/>
        <v>#VALUE!</v>
      </c>
      <c r="U137" s="297" t="e">
        <f t="shared" ca="1" si="62"/>
        <v>#VALUE!</v>
      </c>
      <c r="V137" s="298" t="e">
        <f t="shared" ca="1" si="63"/>
        <v>#VALUE!</v>
      </c>
      <c r="W137" s="299" t="e">
        <f t="shared" ca="1" si="64"/>
        <v>#VALUE!</v>
      </c>
      <c r="X137" s="300" t="e">
        <f t="shared" ca="1" si="65"/>
        <v>#VALUE!</v>
      </c>
      <c r="Y137" s="2"/>
      <c r="Z137" s="292" t="e">
        <f t="shared" ca="1" si="66"/>
        <v>#VALUE!</v>
      </c>
      <c r="AA137" s="293" t="e">
        <f t="shared" ca="1" si="67"/>
        <v>#VALUE!</v>
      </c>
      <c r="AB137" s="294" t="e">
        <f t="shared" ca="1" si="68"/>
        <v>#VALUE!</v>
      </c>
      <c r="AC137" s="295">
        <f t="shared" si="69"/>
        <v>0</v>
      </c>
      <c r="AD137" s="296">
        <f t="shared" si="70"/>
        <v>0</v>
      </c>
      <c r="AE137" s="297">
        <f t="shared" si="71"/>
        <v>0</v>
      </c>
      <c r="AF137" s="298" t="e">
        <f t="shared" ca="1" si="72"/>
        <v>#VALUE!</v>
      </c>
      <c r="AG137" s="299" t="e">
        <f t="shared" ca="1" si="73"/>
        <v>#VALUE!</v>
      </c>
      <c r="AH137" s="300" t="e">
        <f t="shared" ca="1" si="74"/>
        <v>#VALUE!</v>
      </c>
      <c r="AJ137" s="301" t="e">
        <f t="array" aca="1" ref="AJ137" ca="1">SUM(
   IF($BL$102:$WB$102="Friend",1,0)*IF($BL$103:$WB$103=AJ$116,1,0)*IF($BL$111:$WB$111=AJ$115,1,0)*IF($BL$116:$WB$116="Geometric",1,0)*$BL$114:$WB$114*(POWER($BL137:$WB137,$BL$112:$WB$112)+IF($BL137:$WB137=0,0,-1))
)
+SUM(
    IF($BL$102:$WB$102="Foe",1,0)*IF($BL$103:$WB$103=AW$116,1,0)*IF($BL$111:$WB$111=AW$115,1,0)*$BL$115:$WB$115*IF($BL$116:$WB$116="Geometric",1,0)*(POWER(1+$BL137:$WB137,$BL$113:$WB$113)+IF($BL137:$WB137=0,0,-1))
)
+SUM(
   IF($BL$102:$WB$102="Friend",1,0)*IF($BL$103:$WB$103=AJ$116,1,0)*IF($BL$111:$WB$111=AJ$115,1,0)*IF($BL$116:$WB$116="Arithmetic",1,0)*$BL$114:$WB$114*$BL137:$WB137*$BL$112:$WB$112)
+SUM(
    IF($BL$102:$WB$102="Foe",1,0)*IF($BL$103:$WB$103=AW$116,1,0)*IF($BL$111:$WB$111=AW$115,1,0)*$BL$115:$WB$115*IF($BL$116:$WB$116="Arithmetic",1,0)*$BL137:$WB137*$BL$113:$WB$113
)</f>
        <v>#VALUE!</v>
      </c>
      <c r="AK137" s="301" t="e">
        <f t="array" aca="1" ref="AK137" ca="1">SUM(
   IF($BL$102:$WB$102="Friend",1,0)*IF($BL$103:$WB$103=AK$116,1,0)*IF($BL$111:$WB$111=AK$115,1,0)*IF($BL$116:$WB$116="Geometric",1,0)*$BL$114:$WB$114*(POWER($BL137:$WB137,$BL$112:$WB$112)+IF($BL137:$WB137=0,0,-1))
)
+SUM(
    IF($BL$102:$WB$102="Foe",1,0)*IF($BL$103:$WB$103=AX$116,1,0)*IF($BL$111:$WB$111=AX$115,1,0)*$BL$115:$WB$115*IF($BL$116:$WB$116="Geometric",1,0)*(POWER(1+$BL137:$WB137,$BL$113:$WB$113)+IF($BL137:$WB137=0,0,-1))
)
+SUM(
   IF($BL$102:$WB$102="Friend",1,0)*IF($BL$103:$WB$103=AK$116,1,0)*IF($BL$111:$WB$111=AK$115,1,0)*IF($BL$116:$WB$116="Arithmetic",1,0)*$BL$114:$WB$114*$BL137:$WB137*$BL$112:$WB$112)
+SUM(
    IF($BL$102:$WB$102="Foe",1,0)*IF($BL$103:$WB$103=AX$116,1,0)*IF($BL$111:$WB$111=AX$115,1,0)*$BL$115:$WB$115*IF($BL$116:$WB$116="Arithmetic",1,0)*$BL137:$WB137*$BL$113:$WB$113
)</f>
        <v>#VALUE!</v>
      </c>
      <c r="AL137" s="301" t="e">
        <f t="array" aca="1" ref="AL137" ca="1">SUM(
   IF($BL$102:$WB$102="Friend",1,0)*IF($BL$103:$WB$103=AL$116,1,0)*IF($BL$111:$WB$111=AL$115,1,0)*IF($BL$116:$WB$116="Geometric",1,0)*$BL$114:$WB$114*(POWER($BL137:$WB137,$BL$112:$WB$112)+IF($BL137:$WB137=0,0,-1))
)
+SUM(
    IF($BL$102:$WB$102="Foe",1,0)*IF($BL$103:$WB$103=AY$116,1,0)*IF($BL$111:$WB$111=AY$115,1,0)*$BL$115:$WB$115*IF($BL$116:$WB$116="Geometric",1,0)*(POWER(1+$BL137:$WB137,$BL$113:$WB$113)+IF($BL137:$WB137=0,0,-1))
)
+SUM(
   IF($BL$102:$WB$102="Friend",1,0)*IF($BL$103:$WB$103=AL$116,1,0)*IF($BL$111:$WB$111=AL$115,1,0)*IF($BL$116:$WB$116="Arithmetic",1,0)*$BL$114:$WB$114*$BL137:$WB137*$BL$112:$WB$112)
+SUM(
    IF($BL$102:$WB$102="Foe",1,0)*IF($BL$103:$WB$103=AY$116,1,0)*IF($BL$111:$WB$111=AY$115,1,0)*$BL$115:$WB$115*IF($BL$116:$WB$116="Arithmetic",1,0)*$BL137:$WB137*$BL$113:$WB$113
)</f>
        <v>#VALUE!</v>
      </c>
      <c r="AM137" s="301" t="e">
        <f t="array" aca="1" ref="AM137" ca="1">SUM(
   IF($BL$102:$WB$102="Friend",1,0)*IF($BL$103:$WB$103=AM$116,1,0)*IF($BL$111:$WB$111=AM$115,1,0)*IF($BL$116:$WB$116="Geometric",1,0)*$BL$114:$WB$114*(POWER($BL137:$WB137,$BL$112:$WB$112)+IF($BL137:$WB137=0,0,-1))
)
+SUM(
    IF($BL$102:$WB$102="Foe",1,0)*IF($BL$103:$WB$103=AZ$116,1,0)*IF($BL$111:$WB$111=AZ$115,1,0)*$BL$115:$WB$115*IF($BL$116:$WB$116="Geometric",1,0)*(POWER(1+$BL137:$WB137,$BL$113:$WB$113)+IF($BL137:$WB137=0,0,-1))
)
+SUM(
   IF($BL$102:$WB$102="Friend",1,0)*IF($BL$103:$WB$103=AM$116,1,0)*IF($BL$111:$WB$111=AM$115,1,0)*IF($BL$116:$WB$116="Arithmetic",1,0)*$BL$114:$WB$114*$BL137:$WB137*$BL$112:$WB$112)
+SUM(
    IF($BL$102:$WB$102="Foe",1,0)*IF($BL$103:$WB$103=AZ$116,1,0)*IF($BL$111:$WB$111=AZ$115,1,0)*$BL$115:$WB$115*IF($BL$116:$WB$116="Arithmetic",1,0)*$BL137:$WB137*$BL$113:$WB$113
)</f>
        <v>#VALUE!</v>
      </c>
      <c r="AN137" s="301" t="e">
        <f t="array" aca="1" ref="AN137" ca="1">SUM(
   IF($BL$102:$WB$102="Friend",1,0)*IF($BL$103:$WB$103=AN$116,1,0)*IF($BL$111:$WB$111=AN$115,1,0)*IF($BL$116:$WB$116="Geometric",1,0)*$BL$114:$WB$114*(POWER($BL137:$WB137,$BL$112:$WB$112)+IF($BL137:$WB137=0,0,-1))
)
+SUM(
    IF($BL$102:$WB$102="Foe",1,0)*IF($BL$103:$WB$103=BA$116,1,0)*IF($BL$111:$WB$111=BA$115,1,0)*$BL$115:$WB$115*IF($BL$116:$WB$116="Geometric",1,0)*(POWER(1+$BL137:$WB137,$BL$113:$WB$113)+IF($BL137:$WB137=0,0,-1))
)
+SUM(
   IF($BL$102:$WB$102="Friend",1,0)*IF($BL$103:$WB$103=AN$116,1,0)*IF($BL$111:$WB$111=AN$115,1,0)*IF($BL$116:$WB$116="Arithmetic",1,0)*$BL$114:$WB$114*$BL137:$WB137*$BL$112:$WB$112)
+SUM(
    IF($BL$102:$WB$102="Foe",1,0)*IF($BL$103:$WB$103=BA$116,1,0)*IF($BL$111:$WB$111=BA$115,1,0)*$BL$115:$WB$115*IF($BL$116:$WB$116="Arithmetic",1,0)*$BL137:$WB137*$BL$113:$WB$113
)</f>
        <v>#VALUE!</v>
      </c>
      <c r="AO137" s="301" t="e">
        <f t="array" aca="1" ref="AO137" ca="1">SUM(
   IF($BL$102:$WB$102="Friend",1,0)*IF($BL$103:$WB$103=AO$116,1,0)*IF($BL$111:$WB$111=AO$115,1,0)*IF($BL$116:$WB$116="Geometric",1,0)*$BL$114:$WB$114*(POWER($BL137:$WB137,$BL$112:$WB$112)+IF($BL137:$WB137=0,0,-1))
)
+SUM(
    IF($BL$102:$WB$102="Foe",1,0)*IF($BL$103:$WB$103=BB$116,1,0)*IF($BL$111:$WB$111=BB$115,1,0)*$BL$115:$WB$115*IF($BL$116:$WB$116="Geometric",1,0)*(POWER(1+$BL137:$WB137,$BL$113:$WB$113)+IF($BL137:$WB137=0,0,-1))
)
+SUM(
   IF($BL$102:$WB$102="Friend",1,0)*IF($BL$103:$WB$103=AO$116,1,0)*IF($BL$111:$WB$111=AO$115,1,0)*IF($BL$116:$WB$116="Arithmetic",1,0)*$BL$114:$WB$114*$BL137:$WB137*$BL$112:$WB$112)
+SUM(
    IF($BL$102:$WB$102="Foe",1,0)*IF($BL$103:$WB$103=BB$116,1,0)*IF($BL$111:$WB$111=BB$115,1,0)*$BL$115:$WB$115*IF($BL$116:$WB$116="Arithmetic",1,0)*$BL137:$WB137*$BL$113:$WB$113
)</f>
        <v>#VALUE!</v>
      </c>
      <c r="AP137" s="301" t="e">
        <f t="array" aca="1" ref="AP137" ca="1">SUM(
   IF($BL$102:$WB$102="Friend",1,0)*IF($BL$103:$WB$103=AP$116,1,0)*IF($BL$111:$WB$111=AP$115,1,0)*IF($BL$116:$WB$116="Geometric",1,0)*$BL$114:$WB$114*(POWER($BL137:$WB137,$BL$112:$WB$112)+IF($BL137:$WB137=0,0,-1))
)
+SUM(
    IF($BL$102:$WB$102="Foe",1,0)*IF($BL$103:$WB$103=BC$116,1,0)*IF($BL$111:$WB$111=BC$115,1,0)*$BL$115:$WB$115*IF($BL$116:$WB$116="Geometric",1,0)*(POWER(1+$BL137:$WB137,$BL$113:$WB$113)+IF($BL137:$WB137=0,0,-1))
)
+SUM(
   IF($BL$102:$WB$102="Friend",1,0)*IF($BL$103:$WB$103=AP$116,1,0)*IF($BL$111:$WB$111=AP$115,1,0)*IF($BL$116:$WB$116="Arithmetic",1,0)*$BL$114:$WB$114*$BL137:$WB137*$BL$112:$WB$112)
+SUM(
    IF($BL$102:$WB$102="Foe",1,0)*IF($BL$103:$WB$103=BC$116,1,0)*IF($BL$111:$WB$111=BC$115,1,0)*$BL$115:$WB$115*IF($BL$116:$WB$116="Arithmetic",1,0)*$BL137:$WB137*$BL$113:$WB$113
)</f>
        <v>#VALUE!</v>
      </c>
      <c r="AQ137" s="301" t="e">
        <f t="array" aca="1" ref="AQ137" ca="1">SUM(
   IF($BL$102:$WB$102="Friend",1,0)*IF($BL$103:$WB$103=AQ$116,1,0)*IF($BL$111:$WB$111=AQ$115,1,0)*IF($BL$116:$WB$116="Geometric",1,0)*$BL$114:$WB$114*(POWER($BL137:$WB137,$BL$112:$WB$112)+IF($BL137:$WB137=0,0,-1))
)
+SUM(
    IF($BL$102:$WB$102="Foe",1,0)*IF($BL$103:$WB$103=BD$116,1,0)*IF($BL$111:$WB$111=BD$115,1,0)*$BL$115:$WB$115*IF($BL$116:$WB$116="Geometric",1,0)*(POWER(1+$BL137:$WB137,$BL$113:$WB$113)+IF($BL137:$WB137=0,0,-1))
)
+SUM(
   IF($BL$102:$WB$102="Friend",1,0)*IF($BL$103:$WB$103=AQ$116,1,0)*IF($BL$111:$WB$111=AQ$115,1,0)*IF($BL$116:$WB$116="Arithmetic",1,0)*$BL$114:$WB$114*$BL137:$WB137*$BL$112:$WB$112)
+SUM(
    IF($BL$102:$WB$102="Foe",1,0)*IF($BL$103:$WB$103=BD$116,1,0)*IF($BL$111:$WB$111=BD$115,1,0)*$BL$115:$WB$115*IF($BL$116:$WB$116="Arithmetic",1,0)*$BL137:$WB137*$BL$113:$WB$113
)</f>
        <v>#VALUE!</v>
      </c>
      <c r="AR137" s="301" t="e">
        <f t="array" aca="1" ref="AR137" ca="1">SUM(
   IF($BL$102:$WB$102="Friend",1,0)*IF($BL$103:$WB$103=AR$116,1,0)*IF($BL$111:$WB$111=AR$115,1,0)*IF($BL$116:$WB$116="Geometric",1,0)*$BL$114:$WB$114*(POWER($BL137:$WB137,$BL$112:$WB$112)+IF($BL137:$WB137=0,0,-1))
)
+SUM(
    IF($BL$102:$WB$102="Foe",1,0)*IF($BL$103:$WB$103=BE$116,1,0)*IF($BL$111:$WB$111=BE$115,1,0)*$BL$115:$WB$115*IF($BL$116:$WB$116="Geometric",1,0)*(POWER(1+$BL137:$WB137,$BL$113:$WB$113)+IF($BL137:$WB137=0,0,-1))
)
+SUM(
   IF($BL$102:$WB$102="Friend",1,0)*IF($BL$103:$WB$103=AR$116,1,0)*IF($BL$111:$WB$111=AR$115,1,0)*IF($BL$116:$WB$116="Arithmetic",1,0)*$BL$114:$WB$114*$BL137:$WB137*$BL$112:$WB$112)
+SUM(
    IF($BL$102:$WB$102="Foe",1,0)*IF($BL$103:$WB$103=BE$116,1,0)*IF($BL$111:$WB$111=BE$115,1,0)*$BL$115:$WB$115*IF($BL$116:$WB$116="Arithmetic",1,0)*$BL137:$WB137*$BL$113:$WB$113
)</f>
        <v>#VALUE!</v>
      </c>
      <c r="AS137" s="301" t="e">
        <f t="array" aca="1" ref="AS137" ca="1">SUM(
   IF($BL$102:$WB$102="Friend",1,0)*IF($BL$103:$WB$103=AS$116,1,0)*IF($BL$111:$WB$111=AS$115,1,0)*IF($BL$116:$WB$116="Geometric",1,0)*$BL$114:$WB$114*(POWER($BL137:$WB137,$BL$112:$WB$112)+IF($BL137:$WB137=0,0,-1))
)
+SUM(
    IF($BL$102:$WB$102="Foe",1,0)*IF($BL$103:$WB$103=BF$116,1,0)*IF($BL$111:$WB$111=BF$115,1,0)*$BL$115:$WB$115*IF($BL$116:$WB$116="Geometric",1,0)*(POWER(1+$BL137:$WB137,$BL$113:$WB$113)+IF($BL137:$WB137=0,0,-1))
)
+SUM(
   IF($BL$102:$WB$102="Friend",1,0)*IF($BL$103:$WB$103=AS$116,1,0)*IF($BL$111:$WB$111=AS$115,1,0)*IF($BL$116:$WB$116="Arithmetic",1,0)*$BL$114:$WB$114*$BL137:$WB137*$BL$112:$WB$112)
+SUM(
    IF($BL$102:$WB$102="Foe",1,0)*IF($BL$103:$WB$103=BF$116,1,0)*IF($BL$111:$WB$111=BF$115,1,0)*$BL$115:$WB$115*IF($BL$116:$WB$116="Arithmetic",1,0)*$BL137:$WB137*$BL$113:$WB$113
)</f>
        <v>#VALUE!</v>
      </c>
      <c r="AT137" s="301" t="e">
        <f t="array" aca="1" ref="AT137" ca="1">SUM(
   IF($BL$102:$WB$102="Friend",1,0)*IF($BL$103:$WB$103=AT$116,1,0)*IF($BL$111:$WB$111=AT$115,1,0)*IF($BL$116:$WB$116="Geometric",1,0)*$BL$114:$WB$114*(POWER($BL137:$WB137,$BL$112:$WB$112)+IF($BL137:$WB137=0,0,-1))
)
+SUM(
    IF($BL$102:$WB$102="Foe",1,0)*IF($BL$103:$WB$103=BG$116,1,0)*IF($BL$111:$WB$111=BG$115,1,0)*$BL$115:$WB$115*IF($BL$116:$WB$116="Geometric",1,0)*(POWER(1+$BL137:$WB137,$BL$113:$WB$113)+IF($BL137:$WB137=0,0,-1))
)
+SUM(
   IF($BL$102:$WB$102="Friend",1,0)*IF($BL$103:$WB$103=AT$116,1,0)*IF($BL$111:$WB$111=AT$115,1,0)*IF($BL$116:$WB$116="Arithmetic",1,0)*$BL$114:$WB$114*$BL137:$WB137*$BL$112:$WB$112)
+SUM(
    IF($BL$102:$WB$102="Foe",1,0)*IF($BL$103:$WB$103=BG$116,1,0)*IF($BL$111:$WB$111=BG$115,1,0)*$BL$115:$WB$115*IF($BL$116:$WB$116="Arithmetic",1,0)*$BL137:$WB137*$BL$113:$WB$113
)</f>
        <v>#VALUE!</v>
      </c>
      <c r="AU137" s="301" t="e">
        <f t="array" aca="1" ref="AU137" ca="1">SUM(
   IF($BL$102:$WB$102="Friend",1,0)*IF($BL$103:$WB$103=AU$116,1,0)*IF($BL$111:$WB$111=AU$115,1,0)*IF($BL$116:$WB$116="Geometric",1,0)*$BL$114:$WB$114*(POWER($BL137:$WB137,$BL$112:$WB$112)+IF($BL137:$WB137=0,0,-1))
)
+SUM(
    IF($BL$102:$WB$102="Foe",1,0)*IF($BL$103:$WB$103=BH$116,1,0)*IF($BL$111:$WB$111=BH$115,1,0)*$BL$115:$WB$115*IF($BL$116:$WB$116="Geometric",1,0)*(POWER(1+$BL137:$WB137,$BL$113:$WB$113)+IF($BL137:$WB137=0,0,-1))
)
+SUM(
   IF($BL$102:$WB$102="Friend",1,0)*IF($BL$103:$WB$103=AU$116,1,0)*IF($BL$111:$WB$111=AU$115,1,0)*IF($BL$116:$WB$116="Arithmetic",1,0)*$BL$114:$WB$114*$BL137:$WB137*$BL$112:$WB$112)
+SUM(
    IF($BL$102:$WB$102="Foe",1,0)*IF($BL$103:$WB$103=BH$116,1,0)*IF($BL$111:$WB$111=BH$115,1,0)*$BL$115:$WB$115*IF($BL$116:$WB$116="Arithmetic",1,0)*$BL137:$WB137*$BL$113:$WB$113
)</f>
        <v>#VALUE!</v>
      </c>
      <c r="AW137" s="301" t="e">
        <f t="array" aca="1" ref="AW137" ca="1">SUM(
   IF($BL$102:$WB$102="Friend",1,0)*IF($BL$103:$WB$103=AW$116,1,0)*IF($BL$111:$WB$111=AW$115,1,0)*$BL$115:$WB$115*IF($BL$116:$WB$116="Geometric",1,0)*(POWER($BL137:$WB137,$BL$113:$WB$113)+IF($BL137:$WB137=0,0,-1)))
+SUM(
    IF($BL$102:$WB$102="Foe",1,0)*IF($BL$103:$WB$103=AW$116,1,0)*IF($BL$111:$WB$111=AW$115,1,0)*$BL$114:$WB$114*IF($BL$116:$WB$116="Geometric",1,0)*(POWER($BL137:$WB137,$BL$112:$WB$112)+IF($BL137:$WB137=0,0,-1)))
+SUM(
   IF($BL$102:$WB$102="Friend",1,0)*IF($BL$103:$WB$103=AW$116,1,0)*IF($BL$111:$WB$111=AW$115,1,0)*$BL$115:$WB$115*IF($BL$116:$WB$116="Arithmetic",1,0)*$BL137:$WB137*$BL$113:$WB$113)
+SUM(
    IF($BL$102:$WB$102="Foe",1,0)*IF($BL$103:$WB$103=AW$116,1,0)*IF($BL$111:$WB$111=AW$115,1,0)*$BL$114:$WB$114*IF($BL$116:$WB$116="Arithmetic",1,0)*$BL137:$WB137*$BL$112:$WB$112)</f>
        <v>#VALUE!</v>
      </c>
      <c r="AX137" s="301" t="e">
        <f t="array" aca="1" ref="AX137" ca="1">SUM(
   IF($BL$102:$WB$102="Friend",1,0)*IF($BL$103:$WB$103=AX$116,1,0)*IF($BL$111:$WB$111=AX$115,1,0)*$BL$115:$WB$115*IF($BL$116:$WB$116="Geometric",1,0)*(POWER($BL137:$WB137,$BL$113:$WB$113)+IF($BL137:$WB137=0,0,-1)))
+SUM(
    IF($BL$102:$WB$102="Foe",1,0)*IF($BL$103:$WB$103=AX$116,1,0)*IF($BL$111:$WB$111=AX$115,1,0)*$BL$114:$WB$114*IF($BL$116:$WB$116="Geometric",1,0)*(POWER($BL137:$WB137,$BL$112:$WB$112)+IF($BL137:$WB137=0,0,-1)))
+SUM(
   IF($BL$102:$WB$102="Friend",1,0)*IF($BL$103:$WB$103=AX$116,1,0)*IF($BL$111:$WB$111=AX$115,1,0)*$BL$115:$WB$115*IF($BL$116:$WB$116="Arithmetic",1,0)*$BL137:$WB137*$BL$113:$WB$113)
+SUM(
    IF($BL$102:$WB$102="Foe",1,0)*IF($BL$103:$WB$103=AX$116,1,0)*IF($BL$111:$WB$111=AX$115,1,0)*$BL$114:$WB$114*IF($BL$116:$WB$116="Arithmetic",1,0)*$BL137:$WB137*$BL$112:$WB$112)</f>
        <v>#VALUE!</v>
      </c>
      <c r="AY137" s="301" t="e">
        <f t="array" aca="1" ref="AY137" ca="1">SUM(
   IF($BL$102:$WB$102="Friend",1,0)*IF($BL$103:$WB$103=AY$116,1,0)*IF($BL$111:$WB$111=AY$115,1,0)*$BL$115:$WB$115*IF($BL$116:$WB$116="Geometric",1,0)*(POWER($BL137:$WB137,$BL$113:$WB$113)+IF($BL137:$WB137=0,0,-1)))
+SUM(
    IF($BL$102:$WB$102="Foe",1,0)*IF($BL$103:$WB$103=AY$116,1,0)*IF($BL$111:$WB$111=AY$115,1,0)*$BL$114:$WB$114*IF($BL$116:$WB$116="Geometric",1,0)*(POWER($BL137:$WB137,$BL$112:$WB$112)+IF($BL137:$WB137=0,0,-1)))
+SUM(
   IF($BL$102:$WB$102="Friend",1,0)*IF($BL$103:$WB$103=AY$116,1,0)*IF($BL$111:$WB$111=AY$115,1,0)*$BL$115:$WB$115*IF($BL$116:$WB$116="Arithmetic",1,0)*$BL137:$WB137*$BL$113:$WB$113)
+SUM(
    IF($BL$102:$WB$102="Foe",1,0)*IF($BL$103:$WB$103=AY$116,1,0)*IF($BL$111:$WB$111=AY$115,1,0)*$BL$114:$WB$114*IF($BL$116:$WB$116="Arithmetic",1,0)*$BL137:$WB137*$BL$112:$WB$112)</f>
        <v>#VALUE!</v>
      </c>
      <c r="AZ137" s="301" t="e">
        <f t="array" aca="1" ref="AZ137" ca="1">SUM(
   IF($BL$102:$WB$102="Friend",1,0)*IF($BL$103:$WB$103=AZ$116,1,0)*IF($BL$111:$WB$111=AZ$115,1,0)*$BL$115:$WB$115*IF($BL$116:$WB$116="Geometric",1,0)*(POWER($BL137:$WB137,$BL$113:$WB$113)+IF($BL137:$WB137=0,0,-1)))
+SUM(
    IF($BL$102:$WB$102="Foe",1,0)*IF($BL$103:$WB$103=AZ$116,1,0)*IF($BL$111:$WB$111=AZ$115,1,0)*$BL$114:$WB$114*IF($BL$116:$WB$116="Geometric",1,0)*(POWER($BL137:$WB137,$BL$112:$WB$112)+IF($BL137:$WB137=0,0,-1)))
+SUM(
   IF($BL$102:$WB$102="Friend",1,0)*IF($BL$103:$WB$103=AZ$116,1,0)*IF($BL$111:$WB$111=AZ$115,1,0)*$BL$115:$WB$115*IF($BL$116:$WB$116="Arithmetic",1,0)*$BL137:$WB137*$BL$113:$WB$113)
+SUM(
    IF($BL$102:$WB$102="Foe",1,0)*IF($BL$103:$WB$103=AZ$116,1,0)*IF($BL$111:$WB$111=AZ$115,1,0)*$BL$114:$WB$114*IF($BL$116:$WB$116="Arithmetic",1,0)*$BL137:$WB137*$BL$112:$WB$112)</f>
        <v>#VALUE!</v>
      </c>
      <c r="BA137" s="301" t="e">
        <f t="array" aca="1" ref="BA137" ca="1">SUM(
   IF($BL$102:$WB$102="Friend",1,0)*IF($BL$103:$WB$103=BA$116,1,0)*IF($BL$111:$WB$111=BA$115,1,0)*$BL$115:$WB$115*IF($BL$116:$WB$116="Geometric",1,0)*(POWER($BL137:$WB137,$BL$113:$WB$113)+IF($BL137:$WB137=0,0,-1)))
+SUM(
    IF($BL$102:$WB$102="Foe",1,0)*IF($BL$103:$WB$103=BA$116,1,0)*IF($BL$111:$WB$111=BA$115,1,0)*$BL$114:$WB$114*IF($BL$116:$WB$116="Geometric",1,0)*(POWER($BL137:$WB137,$BL$112:$WB$112)+IF($BL137:$WB137=0,0,-1)))
+SUM(
   IF($BL$102:$WB$102="Friend",1,0)*IF($BL$103:$WB$103=BA$116,1,0)*IF($BL$111:$WB$111=BA$115,1,0)*$BL$115:$WB$115*IF($BL$116:$WB$116="Arithmetic",1,0)*$BL137:$WB137*$BL$113:$WB$113)
+SUM(
    IF($BL$102:$WB$102="Foe",1,0)*IF($BL$103:$WB$103=BA$116,1,0)*IF($BL$111:$WB$111=BA$115,1,0)*$BL$114:$WB$114*IF($BL$116:$WB$116="Arithmetic",1,0)*$BL137:$WB137*$BL$112:$WB$112)</f>
        <v>#VALUE!</v>
      </c>
      <c r="BB137" s="301" t="e">
        <f t="array" aca="1" ref="BB137" ca="1">SUM(
   IF($BL$102:$WB$102="Friend",1,0)*IF($BL$103:$WB$103=BB$116,1,0)*IF($BL$111:$WB$111=BB$115,1,0)*$BL$115:$WB$115*IF($BL$116:$WB$116="Geometric",1,0)*(POWER($BL137:$WB137,$BL$113:$WB$113)+IF($BL137:$WB137=0,0,-1)))
+SUM(
    IF($BL$102:$WB$102="Foe",1,0)*IF($BL$103:$WB$103=BB$116,1,0)*IF($BL$111:$WB$111=BB$115,1,0)*$BL$114:$WB$114*IF($BL$116:$WB$116="Geometric",1,0)*(POWER($BL137:$WB137,$BL$112:$WB$112)+IF($BL137:$WB137=0,0,-1)))
+SUM(
   IF($BL$102:$WB$102="Friend",1,0)*IF($BL$103:$WB$103=BB$116,1,0)*IF($BL$111:$WB$111=BB$115,1,0)*$BL$115:$WB$115*IF($BL$116:$WB$116="Arithmetic",1,0)*$BL137:$WB137*$BL$113:$WB$113)
+SUM(
    IF($BL$102:$WB$102="Foe",1,0)*IF($BL$103:$WB$103=BB$116,1,0)*IF($BL$111:$WB$111=BB$115,1,0)*$BL$114:$WB$114*IF($BL$116:$WB$116="Arithmetic",1,0)*$BL137:$WB137*$BL$112:$WB$112)</f>
        <v>#VALUE!</v>
      </c>
      <c r="BC137" s="301" t="e">
        <f t="array" aca="1" ref="BC137" ca="1">SUM(
   IF($BL$102:$WB$102="Friend",1,0)*IF($BL$103:$WB$103=BC$116,1,0)*IF($BL$111:$WB$111=BC$115,1,0)*$BL$115:$WB$115*IF($BL$116:$WB$116="Geometric",1,0)*(POWER($BL137:$WB137,$BL$113:$WB$113)+IF($BL137:$WB137=0,0,-1)))
+SUM(
    IF($BL$102:$WB$102="Foe",1,0)*IF($BL$103:$WB$103=BC$116,1,0)*IF($BL$111:$WB$111=BC$115,1,0)*$BL$114:$WB$114*IF($BL$116:$WB$116="Geometric",1,0)*(POWER($BL137:$WB137,$BL$112:$WB$112)+IF($BL137:$WB137=0,0,-1)))
+SUM(
   IF($BL$102:$WB$102="Friend",1,0)*IF($BL$103:$WB$103=BC$116,1,0)*IF($BL$111:$WB$111=BC$115,1,0)*$BL$115:$WB$115*IF($BL$116:$WB$116="Arithmetic",1,0)*$BL137:$WB137*$BL$113:$WB$113)
+SUM(
    IF($BL$102:$WB$102="Foe",1,0)*IF($BL$103:$WB$103=BC$116,1,0)*IF($BL$111:$WB$111=BC$115,1,0)*$BL$114:$WB$114*IF($BL$116:$WB$116="Arithmetic",1,0)*$BL137:$WB137*$BL$112:$WB$112)</f>
        <v>#VALUE!</v>
      </c>
      <c r="BD137" s="301" t="e">
        <f t="array" aca="1" ref="BD137" ca="1">SUM(
   IF($BL$102:$WB$102="Friend",1,0)*IF($BL$103:$WB$103=BD$116,1,0)*IF($BL$111:$WB$111=BD$115,1,0)*$BL$115:$WB$115*IF($BL$116:$WB$116="Geometric",1,0)*(POWER($BL137:$WB137,$BL$113:$WB$113)+IF($BL137:$WB137=0,0,-1)))
+SUM(
    IF($BL$102:$WB$102="Foe",1,0)*IF($BL$103:$WB$103=BD$116,1,0)*IF($BL$111:$WB$111=BD$115,1,0)*$BL$114:$WB$114*IF($BL$116:$WB$116="Geometric",1,0)*(POWER($BL137:$WB137,$BL$112:$WB$112)+IF($BL137:$WB137=0,0,-1)))
+SUM(
   IF($BL$102:$WB$102="Friend",1,0)*IF($BL$103:$WB$103=BD$116,1,0)*IF($BL$111:$WB$111=BD$115,1,0)*$BL$115:$WB$115*IF($BL$116:$WB$116="Arithmetic",1,0)*$BL137:$WB137*$BL$113:$WB$113)
+SUM(
    IF($BL$102:$WB$102="Foe",1,0)*IF($BL$103:$WB$103=BD$116,1,0)*IF($BL$111:$WB$111=BD$115,1,0)*$BL$114:$WB$114*IF($BL$116:$WB$116="Arithmetic",1,0)*$BL137:$WB137*$BL$112:$WB$112)</f>
        <v>#VALUE!</v>
      </c>
      <c r="BE137" s="301" t="e">
        <f t="array" aca="1" ref="BE137" ca="1">SUM(
   IF($BL$102:$WB$102="Friend",1,0)*IF($BL$103:$WB$103=BE$116,1,0)*IF($BL$111:$WB$111=BE$115,1,0)*$BL$115:$WB$115*IF($BL$116:$WB$116="Geometric",1,0)*(POWER($BL137:$WB137,$BL$113:$WB$113)+IF($BL137:$WB137=0,0,-1)))
+SUM(
    IF($BL$102:$WB$102="Foe",1,0)*IF($BL$103:$WB$103=BE$116,1,0)*IF($BL$111:$WB$111=BE$115,1,0)*$BL$114:$WB$114*IF($BL$116:$WB$116="Geometric",1,0)*(POWER($BL137:$WB137,$BL$112:$WB$112)+IF($BL137:$WB137=0,0,-1)))
+SUM(
   IF($BL$102:$WB$102="Friend",1,0)*IF($BL$103:$WB$103=BE$116,1,0)*IF($BL$111:$WB$111=BE$115,1,0)*$BL$115:$WB$115*IF($BL$116:$WB$116="Arithmetic",1,0)*$BL137:$WB137*$BL$113:$WB$113)
+SUM(
    IF($BL$102:$WB$102="Foe",1,0)*IF($BL$103:$WB$103=BE$116,1,0)*IF($BL$111:$WB$111=BE$115,1,0)*$BL$114:$WB$114*IF($BL$116:$WB$116="Arithmetic",1,0)*$BL137:$WB137*$BL$112:$WB$112)</f>
        <v>#VALUE!</v>
      </c>
      <c r="BF137" s="301" t="e">
        <f t="array" aca="1" ref="BF137" ca="1">SUM(
   IF($BL$102:$WB$102="Friend",1,0)*IF($BL$103:$WB$103=BF$116,1,0)*IF($BL$111:$WB$111=BF$115,1,0)*$BL$115:$WB$115*IF($BL$116:$WB$116="Geometric",1,0)*(POWER($BL137:$WB137,$BL$113:$WB$113)+IF($BL137:$WB137=0,0,-1)))
+SUM(
    IF($BL$102:$WB$102="Foe",1,0)*IF($BL$103:$WB$103=BF$116,1,0)*IF($BL$111:$WB$111=BF$115,1,0)*$BL$114:$WB$114*IF($BL$116:$WB$116="Geometric",1,0)*(POWER($BL137:$WB137,$BL$112:$WB$112)+IF($BL137:$WB137=0,0,-1)))
+SUM(
   IF($BL$102:$WB$102="Friend",1,0)*IF($BL$103:$WB$103=BF$116,1,0)*IF($BL$111:$WB$111=BF$115,1,0)*$BL$115:$WB$115*IF($BL$116:$WB$116="Arithmetic",1,0)*$BL137:$WB137*$BL$113:$WB$113)
+SUM(
    IF($BL$102:$WB$102="Foe",1,0)*IF($BL$103:$WB$103=BF$116,1,0)*IF($BL$111:$WB$111=BF$115,1,0)*$BL$114:$WB$114*IF($BL$116:$WB$116="Arithmetic",1,0)*$BL137:$WB137*$BL$112:$WB$112)</f>
        <v>#VALUE!</v>
      </c>
      <c r="BG137" s="301" t="e">
        <f t="array" aca="1" ref="BG137" ca="1">SUM(
   IF($BL$102:$WB$102="Friend",1,0)*IF($BL$103:$WB$103=BG$116,1,0)*IF($BL$111:$WB$111=BG$115,1,0)*$BL$115:$WB$115*IF($BL$116:$WB$116="Geometric",1,0)*(POWER($BL137:$WB137,$BL$113:$WB$113)+IF($BL137:$WB137=0,0,-1)))
+SUM(
    IF($BL$102:$WB$102="Foe",1,0)*IF($BL$103:$WB$103=BG$116,1,0)*IF($BL$111:$WB$111=BG$115,1,0)*$BL$114:$WB$114*IF($BL$116:$WB$116="Geometric",1,0)*(POWER($BL137:$WB137,$BL$112:$WB$112)+IF($BL137:$WB137=0,0,-1)))
+SUM(
   IF($BL$102:$WB$102="Friend",1,0)*IF($BL$103:$WB$103=BG$116,1,0)*IF($BL$111:$WB$111=BG$115,1,0)*$BL$115:$WB$115*IF($BL$116:$WB$116="Arithmetic",1,0)*$BL137:$WB137*$BL$113:$WB$113)
+SUM(
    IF($BL$102:$WB$102="Foe",1,0)*IF($BL$103:$WB$103=BG$116,1,0)*IF($BL$111:$WB$111=BG$115,1,0)*$BL$114:$WB$114*IF($BL$116:$WB$116="Arithmetic",1,0)*$BL137:$WB137*$BL$112:$WB$112)</f>
        <v>#VALUE!</v>
      </c>
      <c r="BH137" s="301" t="e">
        <f t="array" aca="1" ref="BH137" ca="1">SUM(
   IF($BL$102:$WB$102="Friend",1,0)*IF($BL$103:$WB$103=BH$116,1,0)*IF($BL$111:$WB$111=BH$115,1,0)*$BL$115:$WB$115*IF($BL$116:$WB$116="Geometric",1,0)*(POWER($BL137:$WB137,$BL$113:$WB$113)+IF($BL137:$WB137=0,0,-1)))
+SUM(
    IF($BL$102:$WB$102="Foe",1,0)*IF($BL$103:$WB$103=BH$116,1,0)*IF($BL$111:$WB$111=BH$115,1,0)*$BL$114:$WB$114*IF($BL$116:$WB$116="Geometric",1,0)*(POWER($BL137:$WB137,$BL$112:$WB$112)+IF($BL137:$WB137=0,0,-1)))
+SUM(
   IF($BL$102:$WB$102="Friend",1,0)*IF($BL$103:$WB$103=BH$116,1,0)*IF($BL$111:$WB$111=BH$115,1,0)*$BL$115:$WB$115*IF($BL$116:$WB$116="Arithmetic",1,0)*$BL137:$WB137*$BL$113:$WB$113)
+SUM(
    IF($BL$102:$WB$102="Foe",1,0)*IF($BL$103:$WB$103=BH$116,1,0)*IF($BL$111:$WB$111=BH$115,1,0)*$BL$114:$WB$114*IF($BL$116:$WB$116="Arithmetic",1,0)*$BL137:$WB137*$BL$112:$WB$112)</f>
        <v>#VALUE!</v>
      </c>
      <c r="BK137" s="109"/>
      <c r="BL137" s="301" t="e">
        <f t="shared" ref="BL137:LF137" ca="1" si="176">IF(BL$106="Turn-based",
IF($A137&lt;BL$109,0,IF(MOD($A137,BL$109)&lt;BL$110,1,0)),
1)*MIN(ROUNDUP(MAX(0,RAND()-(1-BL$107)),0),1)*(IF(BL$108&lt;0,1+BL$108,BL$108))</f>
        <v>#VALUE!</v>
      </c>
      <c r="BM137" s="301" t="e">
        <f t="shared" ca="1" si="176"/>
        <v>#VALUE!</v>
      </c>
      <c r="BN137" s="301" t="e">
        <f t="shared" ca="1" si="176"/>
        <v>#VALUE!</v>
      </c>
      <c r="BO137" s="301" t="e">
        <f t="shared" ca="1" si="176"/>
        <v>#VALUE!</v>
      </c>
      <c r="BP137" s="301" t="e">
        <f t="shared" ca="1" si="176"/>
        <v>#VALUE!</v>
      </c>
      <c r="BQ137" s="301" t="e">
        <f t="shared" ca="1" si="176"/>
        <v>#VALUE!</v>
      </c>
      <c r="BR137" s="301" t="e">
        <f t="shared" ca="1" si="176"/>
        <v>#VALUE!</v>
      </c>
      <c r="BS137" s="301" t="e">
        <f t="shared" ca="1" si="176"/>
        <v>#VALUE!</v>
      </c>
      <c r="BT137" s="301" t="e">
        <f t="shared" ca="1" si="176"/>
        <v>#VALUE!</v>
      </c>
      <c r="BU137" s="301" t="e">
        <f t="shared" ca="1" si="176"/>
        <v>#VALUE!</v>
      </c>
      <c r="BV137" s="301" t="e">
        <f t="shared" ca="1" si="176"/>
        <v>#VALUE!</v>
      </c>
      <c r="BW137" s="301" t="e">
        <f t="shared" ca="1" si="176"/>
        <v>#VALUE!</v>
      </c>
      <c r="BX137" s="301" t="e">
        <f t="shared" ca="1" si="176"/>
        <v>#VALUE!</v>
      </c>
      <c r="BY137" s="301" t="e">
        <f t="shared" ca="1" si="176"/>
        <v>#VALUE!</v>
      </c>
      <c r="BZ137" s="301" t="e">
        <f t="shared" ca="1" si="176"/>
        <v>#VALUE!</v>
      </c>
      <c r="CA137" s="301" t="e">
        <f t="shared" ca="1" si="176"/>
        <v>#VALUE!</v>
      </c>
      <c r="CB137" s="301" t="e">
        <f t="shared" ca="1" si="176"/>
        <v>#VALUE!</v>
      </c>
      <c r="CC137" s="301" t="e">
        <f t="shared" ca="1" si="176"/>
        <v>#VALUE!</v>
      </c>
      <c r="CD137" s="301" t="e">
        <f t="shared" ca="1" si="176"/>
        <v>#VALUE!</v>
      </c>
      <c r="CE137" s="301" t="e">
        <f t="shared" ca="1" si="176"/>
        <v>#VALUE!</v>
      </c>
      <c r="CF137" s="301" t="e">
        <f t="shared" ca="1" si="176"/>
        <v>#VALUE!</v>
      </c>
      <c r="CG137" s="301" t="e">
        <f t="shared" ca="1" si="176"/>
        <v>#VALUE!</v>
      </c>
      <c r="CH137" s="301" t="e">
        <f t="shared" ca="1" si="176"/>
        <v>#VALUE!</v>
      </c>
      <c r="CI137" s="301" t="e">
        <f t="shared" ca="1" si="176"/>
        <v>#VALUE!</v>
      </c>
      <c r="CJ137" s="301" t="e">
        <f t="shared" ca="1" si="176"/>
        <v>#VALUE!</v>
      </c>
      <c r="CK137" s="301" t="e">
        <f t="shared" ca="1" si="176"/>
        <v>#VALUE!</v>
      </c>
      <c r="CL137" s="301" t="e">
        <f t="shared" ca="1" si="176"/>
        <v>#VALUE!</v>
      </c>
      <c r="CM137" s="301" t="e">
        <f t="shared" ca="1" si="176"/>
        <v>#VALUE!</v>
      </c>
      <c r="CN137" s="301" t="e">
        <f t="shared" ca="1" si="176"/>
        <v>#VALUE!</v>
      </c>
      <c r="CO137" s="301" t="e">
        <f t="shared" ca="1" si="176"/>
        <v>#VALUE!</v>
      </c>
      <c r="CP137" s="301" t="e">
        <f t="shared" ca="1" si="176"/>
        <v>#VALUE!</v>
      </c>
      <c r="CQ137" s="301" t="e">
        <f t="shared" ca="1" si="176"/>
        <v>#VALUE!</v>
      </c>
      <c r="CR137" s="301" t="e">
        <f t="shared" ca="1" si="176"/>
        <v>#VALUE!</v>
      </c>
      <c r="CS137" s="301" t="e">
        <f t="shared" ca="1" si="176"/>
        <v>#VALUE!</v>
      </c>
      <c r="CT137" s="301" t="e">
        <f t="shared" ca="1" si="176"/>
        <v>#VALUE!</v>
      </c>
      <c r="CU137" s="301" t="e">
        <f t="shared" ca="1" si="176"/>
        <v>#VALUE!</v>
      </c>
      <c r="CV137" s="301" t="e">
        <f t="shared" ca="1" si="176"/>
        <v>#VALUE!</v>
      </c>
      <c r="CW137" s="301" t="e">
        <f t="shared" ca="1" si="176"/>
        <v>#VALUE!</v>
      </c>
      <c r="CX137" s="301" t="e">
        <f t="shared" ca="1" si="176"/>
        <v>#VALUE!</v>
      </c>
      <c r="CY137" s="301" t="e">
        <f t="shared" ca="1" si="176"/>
        <v>#VALUE!</v>
      </c>
      <c r="CZ137" s="301" t="e">
        <f t="shared" ca="1" si="176"/>
        <v>#VALUE!</v>
      </c>
      <c r="DA137" s="301" t="e">
        <f t="shared" ca="1" si="176"/>
        <v>#VALUE!</v>
      </c>
      <c r="DB137" s="301" t="e">
        <f t="shared" ca="1" si="176"/>
        <v>#VALUE!</v>
      </c>
      <c r="DC137" s="301" t="e">
        <f t="shared" ca="1" si="176"/>
        <v>#VALUE!</v>
      </c>
      <c r="DD137" s="301" t="e">
        <f t="shared" ca="1" si="176"/>
        <v>#VALUE!</v>
      </c>
      <c r="DE137" s="301" t="e">
        <f t="shared" ca="1" si="176"/>
        <v>#VALUE!</v>
      </c>
      <c r="DF137" s="301" t="e">
        <f t="shared" ca="1" si="176"/>
        <v>#VALUE!</v>
      </c>
      <c r="DG137" s="301" t="e">
        <f t="shared" ca="1" si="176"/>
        <v>#VALUE!</v>
      </c>
      <c r="DH137" s="301" t="e">
        <f t="shared" ca="1" si="176"/>
        <v>#VALUE!</v>
      </c>
      <c r="DI137" s="301" t="e">
        <f t="shared" ca="1" si="176"/>
        <v>#VALUE!</v>
      </c>
      <c r="DJ137" s="301" t="e">
        <f t="shared" ca="1" si="176"/>
        <v>#VALUE!</v>
      </c>
      <c r="DK137" s="301" t="e">
        <f t="shared" ca="1" si="176"/>
        <v>#VALUE!</v>
      </c>
      <c r="DL137" s="301" t="e">
        <f t="shared" ca="1" si="176"/>
        <v>#VALUE!</v>
      </c>
      <c r="DM137" s="301" t="e">
        <f t="shared" ca="1" si="176"/>
        <v>#VALUE!</v>
      </c>
      <c r="DN137" s="301" t="e">
        <f t="shared" ca="1" si="176"/>
        <v>#VALUE!</v>
      </c>
      <c r="DO137" s="301" t="e">
        <f t="shared" ca="1" si="176"/>
        <v>#VALUE!</v>
      </c>
      <c r="DP137" s="301" t="e">
        <f t="shared" ca="1" si="176"/>
        <v>#VALUE!</v>
      </c>
      <c r="DQ137" s="301" t="e">
        <f t="shared" ca="1" si="176"/>
        <v>#VALUE!</v>
      </c>
      <c r="DR137" s="301" t="e">
        <f t="shared" ca="1" si="176"/>
        <v>#VALUE!</v>
      </c>
      <c r="DS137" s="301" t="e">
        <f t="shared" ca="1" si="176"/>
        <v>#VALUE!</v>
      </c>
      <c r="DT137" s="301" t="e">
        <f t="shared" ca="1" si="176"/>
        <v>#VALUE!</v>
      </c>
      <c r="DU137" s="301" t="e">
        <f t="shared" ca="1" si="176"/>
        <v>#VALUE!</v>
      </c>
      <c r="DV137" s="301" t="e">
        <f t="shared" ca="1" si="176"/>
        <v>#VALUE!</v>
      </c>
      <c r="DW137" s="301" t="e">
        <f t="shared" ca="1" si="176"/>
        <v>#VALUE!</v>
      </c>
      <c r="DX137" s="301" t="e">
        <f t="shared" ca="1" si="176"/>
        <v>#VALUE!</v>
      </c>
      <c r="DY137" s="301" t="e">
        <f t="shared" ca="1" si="176"/>
        <v>#VALUE!</v>
      </c>
      <c r="DZ137" s="301" t="e">
        <f t="shared" ca="1" si="176"/>
        <v>#VALUE!</v>
      </c>
      <c r="EA137" s="301" t="e">
        <f t="shared" ca="1" si="176"/>
        <v>#VALUE!</v>
      </c>
      <c r="EB137" s="301" t="e">
        <f t="shared" ca="1" si="176"/>
        <v>#VALUE!</v>
      </c>
      <c r="EC137" s="301" t="e">
        <f t="shared" ca="1" si="176"/>
        <v>#VALUE!</v>
      </c>
      <c r="ED137" s="301" t="e">
        <f t="shared" ca="1" si="176"/>
        <v>#VALUE!</v>
      </c>
      <c r="EE137" s="301" t="e">
        <f t="shared" ca="1" si="176"/>
        <v>#VALUE!</v>
      </c>
      <c r="EF137" s="301" t="e">
        <f t="shared" ca="1" si="176"/>
        <v>#VALUE!</v>
      </c>
      <c r="EG137" s="301" t="e">
        <f t="shared" ca="1" si="176"/>
        <v>#VALUE!</v>
      </c>
      <c r="EH137" s="301" t="e">
        <f t="shared" ca="1" si="176"/>
        <v>#VALUE!</v>
      </c>
      <c r="EI137" s="301" t="e">
        <f t="shared" ca="1" si="176"/>
        <v>#VALUE!</v>
      </c>
      <c r="EJ137" s="301" t="e">
        <f t="shared" ca="1" si="176"/>
        <v>#VALUE!</v>
      </c>
      <c r="EK137" s="301" t="e">
        <f t="shared" ca="1" si="176"/>
        <v>#VALUE!</v>
      </c>
      <c r="EL137" s="301" t="e">
        <f t="shared" ca="1" si="176"/>
        <v>#VALUE!</v>
      </c>
      <c r="EM137" s="301" t="e">
        <f t="shared" ca="1" si="176"/>
        <v>#VALUE!</v>
      </c>
      <c r="EN137" s="301" t="e">
        <f t="shared" ca="1" si="176"/>
        <v>#VALUE!</v>
      </c>
      <c r="EO137" s="301" t="e">
        <f t="shared" ca="1" si="176"/>
        <v>#VALUE!</v>
      </c>
      <c r="EP137" s="301" t="e">
        <f t="shared" ca="1" si="176"/>
        <v>#VALUE!</v>
      </c>
      <c r="EQ137" s="301" t="e">
        <f t="shared" ca="1" si="176"/>
        <v>#VALUE!</v>
      </c>
      <c r="ER137" s="301" t="e">
        <f t="shared" ca="1" si="176"/>
        <v>#VALUE!</v>
      </c>
      <c r="ES137" s="301" t="e">
        <f t="shared" ca="1" si="176"/>
        <v>#VALUE!</v>
      </c>
      <c r="ET137" s="301" t="e">
        <f t="shared" ca="1" si="176"/>
        <v>#VALUE!</v>
      </c>
      <c r="EU137" s="301" t="e">
        <f t="shared" ca="1" si="176"/>
        <v>#VALUE!</v>
      </c>
      <c r="EV137" s="301" t="e">
        <f t="shared" ca="1" si="176"/>
        <v>#VALUE!</v>
      </c>
      <c r="EW137" s="301" t="e">
        <f t="shared" ca="1" si="176"/>
        <v>#VALUE!</v>
      </c>
      <c r="EX137" s="301" t="e">
        <f t="shared" ca="1" si="176"/>
        <v>#VALUE!</v>
      </c>
      <c r="EY137" s="301" t="e">
        <f t="shared" ca="1" si="176"/>
        <v>#VALUE!</v>
      </c>
      <c r="EZ137" s="301" t="e">
        <f t="shared" ca="1" si="176"/>
        <v>#VALUE!</v>
      </c>
      <c r="FA137" s="301" t="e">
        <f t="shared" ca="1" si="176"/>
        <v>#VALUE!</v>
      </c>
      <c r="FB137" s="301" t="e">
        <f t="shared" ca="1" si="176"/>
        <v>#VALUE!</v>
      </c>
      <c r="FC137" s="301" t="e">
        <f t="shared" ca="1" si="176"/>
        <v>#VALUE!</v>
      </c>
      <c r="FD137" s="301" t="e">
        <f t="shared" ca="1" si="176"/>
        <v>#VALUE!</v>
      </c>
      <c r="FE137" s="301" t="e">
        <f t="shared" ca="1" si="176"/>
        <v>#VALUE!</v>
      </c>
      <c r="FF137" s="301" t="e">
        <f t="shared" ca="1" si="176"/>
        <v>#VALUE!</v>
      </c>
      <c r="FG137" s="301" t="e">
        <f t="shared" ca="1" si="176"/>
        <v>#VALUE!</v>
      </c>
      <c r="FH137" s="301" t="e">
        <f t="shared" ca="1" si="176"/>
        <v>#VALUE!</v>
      </c>
      <c r="FI137" s="301" t="e">
        <f t="shared" ca="1" si="176"/>
        <v>#VALUE!</v>
      </c>
      <c r="FJ137" s="301" t="e">
        <f t="shared" ca="1" si="176"/>
        <v>#VALUE!</v>
      </c>
      <c r="FK137" s="301" t="e">
        <f t="shared" ca="1" si="176"/>
        <v>#VALUE!</v>
      </c>
      <c r="FL137" s="301" t="e">
        <f t="shared" ca="1" si="176"/>
        <v>#VALUE!</v>
      </c>
      <c r="FM137" s="301" t="e">
        <f t="shared" ca="1" si="176"/>
        <v>#VALUE!</v>
      </c>
      <c r="FN137" s="301" t="e">
        <f t="shared" ca="1" si="176"/>
        <v>#VALUE!</v>
      </c>
      <c r="FO137" s="301" t="e">
        <f t="shared" ca="1" si="176"/>
        <v>#VALUE!</v>
      </c>
      <c r="FP137" s="301" t="e">
        <f t="shared" ca="1" si="176"/>
        <v>#VALUE!</v>
      </c>
      <c r="FQ137" s="301" t="e">
        <f t="shared" ca="1" si="176"/>
        <v>#VALUE!</v>
      </c>
      <c r="FR137" s="301" t="e">
        <f t="shared" ca="1" si="176"/>
        <v>#VALUE!</v>
      </c>
      <c r="FS137" s="301" t="e">
        <f t="shared" ca="1" si="176"/>
        <v>#VALUE!</v>
      </c>
      <c r="FT137" s="301" t="e">
        <f t="shared" ca="1" si="176"/>
        <v>#VALUE!</v>
      </c>
      <c r="FU137" s="301" t="e">
        <f t="shared" ca="1" si="176"/>
        <v>#VALUE!</v>
      </c>
      <c r="FV137" s="301" t="e">
        <f t="shared" ca="1" si="176"/>
        <v>#VALUE!</v>
      </c>
      <c r="FW137" s="301" t="e">
        <f t="shared" ca="1" si="176"/>
        <v>#VALUE!</v>
      </c>
      <c r="FX137" s="301" t="e">
        <f t="shared" ca="1" si="176"/>
        <v>#VALUE!</v>
      </c>
      <c r="FY137" s="301" t="e">
        <f t="shared" ca="1" si="176"/>
        <v>#VALUE!</v>
      </c>
      <c r="FZ137" s="301" t="e">
        <f t="shared" ca="1" si="176"/>
        <v>#VALUE!</v>
      </c>
      <c r="GA137" s="301" t="e">
        <f t="shared" ca="1" si="176"/>
        <v>#VALUE!</v>
      </c>
      <c r="GB137" s="301" t="e">
        <f t="shared" ca="1" si="176"/>
        <v>#VALUE!</v>
      </c>
      <c r="GC137" s="301" t="e">
        <f t="shared" ca="1" si="176"/>
        <v>#VALUE!</v>
      </c>
      <c r="GD137" s="301" t="e">
        <f t="shared" ca="1" si="176"/>
        <v>#VALUE!</v>
      </c>
      <c r="GE137" s="301" t="e">
        <f t="shared" ca="1" si="176"/>
        <v>#VALUE!</v>
      </c>
      <c r="GF137" s="301" t="e">
        <f t="shared" ca="1" si="176"/>
        <v>#VALUE!</v>
      </c>
      <c r="GG137" s="301" t="e">
        <f t="shared" ca="1" si="176"/>
        <v>#VALUE!</v>
      </c>
      <c r="GH137" s="301" t="e">
        <f t="shared" ca="1" si="176"/>
        <v>#VALUE!</v>
      </c>
      <c r="GI137" s="301" t="e">
        <f t="shared" ca="1" si="176"/>
        <v>#VALUE!</v>
      </c>
      <c r="GJ137" s="301" t="e">
        <f t="shared" ca="1" si="176"/>
        <v>#VALUE!</v>
      </c>
      <c r="GK137" s="301" t="e">
        <f t="shared" ca="1" si="176"/>
        <v>#VALUE!</v>
      </c>
      <c r="GL137" s="301" t="e">
        <f t="shared" ca="1" si="176"/>
        <v>#VALUE!</v>
      </c>
      <c r="GM137" s="301" t="e">
        <f t="shared" ca="1" si="176"/>
        <v>#VALUE!</v>
      </c>
      <c r="GN137" s="301" t="e">
        <f t="shared" ca="1" si="176"/>
        <v>#VALUE!</v>
      </c>
      <c r="GO137" s="301" t="e">
        <f t="shared" ca="1" si="176"/>
        <v>#VALUE!</v>
      </c>
      <c r="GP137" s="301" t="e">
        <f t="shared" ca="1" si="176"/>
        <v>#VALUE!</v>
      </c>
      <c r="GQ137" s="301" t="e">
        <f t="shared" ca="1" si="176"/>
        <v>#VALUE!</v>
      </c>
      <c r="GR137" s="301" t="e">
        <f t="shared" ca="1" si="176"/>
        <v>#VALUE!</v>
      </c>
      <c r="GS137" s="301" t="e">
        <f t="shared" ca="1" si="176"/>
        <v>#VALUE!</v>
      </c>
      <c r="GT137" s="301" t="e">
        <f t="shared" ca="1" si="176"/>
        <v>#VALUE!</v>
      </c>
      <c r="GU137" s="301" t="e">
        <f t="shared" ca="1" si="176"/>
        <v>#VALUE!</v>
      </c>
      <c r="GV137" s="301" t="e">
        <f t="shared" ca="1" si="176"/>
        <v>#VALUE!</v>
      </c>
      <c r="GW137" s="301" t="e">
        <f t="shared" ca="1" si="176"/>
        <v>#VALUE!</v>
      </c>
      <c r="GX137" s="301" t="e">
        <f t="shared" ca="1" si="176"/>
        <v>#VALUE!</v>
      </c>
      <c r="GY137" s="301" t="e">
        <f t="shared" ca="1" si="176"/>
        <v>#VALUE!</v>
      </c>
      <c r="GZ137" s="301" t="e">
        <f t="shared" ca="1" si="176"/>
        <v>#VALUE!</v>
      </c>
      <c r="HA137" s="301" t="e">
        <f t="shared" ca="1" si="176"/>
        <v>#VALUE!</v>
      </c>
      <c r="HB137" s="301" t="e">
        <f t="shared" ca="1" si="176"/>
        <v>#VALUE!</v>
      </c>
      <c r="HC137" s="301" t="e">
        <f t="shared" ca="1" si="176"/>
        <v>#VALUE!</v>
      </c>
      <c r="HD137" s="301" t="e">
        <f t="shared" ca="1" si="176"/>
        <v>#VALUE!</v>
      </c>
      <c r="HE137" s="301" t="e">
        <f t="shared" ca="1" si="176"/>
        <v>#VALUE!</v>
      </c>
      <c r="HF137" s="301" t="e">
        <f t="shared" ca="1" si="176"/>
        <v>#VALUE!</v>
      </c>
      <c r="HG137" s="301" t="e">
        <f t="shared" ca="1" si="176"/>
        <v>#VALUE!</v>
      </c>
      <c r="HH137" s="301" t="e">
        <f t="shared" ca="1" si="176"/>
        <v>#VALUE!</v>
      </c>
      <c r="HI137" s="301" t="e">
        <f t="shared" ca="1" si="176"/>
        <v>#VALUE!</v>
      </c>
      <c r="HJ137" s="301" t="e">
        <f t="shared" ca="1" si="176"/>
        <v>#VALUE!</v>
      </c>
      <c r="HK137" s="301" t="e">
        <f t="shared" ca="1" si="176"/>
        <v>#VALUE!</v>
      </c>
      <c r="HL137" s="301" t="e">
        <f t="shared" ca="1" si="176"/>
        <v>#VALUE!</v>
      </c>
      <c r="HM137" s="301" t="e">
        <f t="shared" ca="1" si="176"/>
        <v>#VALUE!</v>
      </c>
      <c r="HN137" s="301" t="e">
        <f t="shared" ca="1" si="176"/>
        <v>#VALUE!</v>
      </c>
      <c r="HO137" s="301" t="e">
        <f t="shared" ca="1" si="176"/>
        <v>#VALUE!</v>
      </c>
      <c r="HP137" s="301" t="e">
        <f t="shared" ca="1" si="176"/>
        <v>#VALUE!</v>
      </c>
      <c r="HQ137" s="301" t="e">
        <f t="shared" ca="1" si="176"/>
        <v>#VALUE!</v>
      </c>
      <c r="HR137" s="301" t="e">
        <f t="shared" ca="1" si="176"/>
        <v>#VALUE!</v>
      </c>
      <c r="HS137" s="301" t="e">
        <f t="shared" ca="1" si="176"/>
        <v>#VALUE!</v>
      </c>
      <c r="HT137" s="301" t="e">
        <f t="shared" ca="1" si="176"/>
        <v>#VALUE!</v>
      </c>
      <c r="HU137" s="301" t="e">
        <f t="shared" ca="1" si="176"/>
        <v>#VALUE!</v>
      </c>
      <c r="HV137" s="301" t="e">
        <f t="shared" ca="1" si="176"/>
        <v>#VALUE!</v>
      </c>
      <c r="HW137" s="301" t="e">
        <f t="shared" ca="1" si="176"/>
        <v>#VALUE!</v>
      </c>
      <c r="HX137" s="301" t="e">
        <f t="shared" ca="1" si="176"/>
        <v>#VALUE!</v>
      </c>
      <c r="HY137" s="301" t="e">
        <f t="shared" ca="1" si="176"/>
        <v>#VALUE!</v>
      </c>
      <c r="HZ137" s="301" t="e">
        <f t="shared" ca="1" si="176"/>
        <v>#VALUE!</v>
      </c>
      <c r="IA137" s="301" t="e">
        <f t="shared" ca="1" si="176"/>
        <v>#VALUE!</v>
      </c>
      <c r="IB137" s="301" t="e">
        <f t="shared" ca="1" si="176"/>
        <v>#VALUE!</v>
      </c>
      <c r="IC137" s="301" t="e">
        <f t="shared" ca="1" si="176"/>
        <v>#VALUE!</v>
      </c>
      <c r="ID137" s="301" t="e">
        <f t="shared" ca="1" si="176"/>
        <v>#VALUE!</v>
      </c>
      <c r="IE137" s="301" t="e">
        <f t="shared" ca="1" si="176"/>
        <v>#VALUE!</v>
      </c>
      <c r="IF137" s="301" t="e">
        <f t="shared" ca="1" si="176"/>
        <v>#VALUE!</v>
      </c>
      <c r="IG137" s="301" t="e">
        <f t="shared" ca="1" si="176"/>
        <v>#VALUE!</v>
      </c>
      <c r="IH137" s="301" t="e">
        <f t="shared" ca="1" si="176"/>
        <v>#VALUE!</v>
      </c>
      <c r="II137" s="301" t="e">
        <f t="shared" ca="1" si="176"/>
        <v>#VALUE!</v>
      </c>
      <c r="IJ137" s="301" t="e">
        <f t="shared" ca="1" si="176"/>
        <v>#VALUE!</v>
      </c>
      <c r="IK137" s="301" t="e">
        <f t="shared" ca="1" si="176"/>
        <v>#VALUE!</v>
      </c>
      <c r="IL137" s="301" t="e">
        <f t="shared" ca="1" si="176"/>
        <v>#VALUE!</v>
      </c>
      <c r="IM137" s="301" t="e">
        <f t="shared" ca="1" si="176"/>
        <v>#VALUE!</v>
      </c>
      <c r="IN137" s="301" t="e">
        <f t="shared" ca="1" si="176"/>
        <v>#VALUE!</v>
      </c>
      <c r="IO137" s="301" t="e">
        <f t="shared" ca="1" si="176"/>
        <v>#VALUE!</v>
      </c>
      <c r="IP137" s="301" t="e">
        <f t="shared" ca="1" si="176"/>
        <v>#VALUE!</v>
      </c>
      <c r="IQ137" s="301" t="e">
        <f t="shared" ca="1" si="176"/>
        <v>#VALUE!</v>
      </c>
      <c r="IR137" s="301" t="e">
        <f t="shared" ca="1" si="176"/>
        <v>#VALUE!</v>
      </c>
      <c r="IS137" s="301" t="e">
        <f t="shared" ca="1" si="176"/>
        <v>#VALUE!</v>
      </c>
      <c r="IT137" s="301" t="e">
        <f t="shared" ca="1" si="176"/>
        <v>#VALUE!</v>
      </c>
      <c r="IU137" s="301" t="e">
        <f t="shared" ca="1" si="176"/>
        <v>#VALUE!</v>
      </c>
      <c r="IV137" s="301" t="e">
        <f t="shared" ca="1" si="176"/>
        <v>#VALUE!</v>
      </c>
      <c r="IW137" s="301" t="e">
        <f t="shared" ca="1" si="176"/>
        <v>#VALUE!</v>
      </c>
      <c r="IX137" s="301" t="e">
        <f t="shared" ca="1" si="176"/>
        <v>#VALUE!</v>
      </c>
      <c r="IY137" s="301" t="e">
        <f t="shared" ca="1" si="176"/>
        <v>#VALUE!</v>
      </c>
      <c r="IZ137" s="301" t="e">
        <f t="shared" ca="1" si="176"/>
        <v>#VALUE!</v>
      </c>
      <c r="JA137" s="301" t="e">
        <f t="shared" ca="1" si="176"/>
        <v>#VALUE!</v>
      </c>
      <c r="JB137" s="301" t="e">
        <f t="shared" ca="1" si="176"/>
        <v>#VALUE!</v>
      </c>
      <c r="JC137" s="301" t="e">
        <f t="shared" ca="1" si="176"/>
        <v>#VALUE!</v>
      </c>
      <c r="JD137" s="301" t="e">
        <f t="shared" ca="1" si="176"/>
        <v>#VALUE!</v>
      </c>
      <c r="JE137" s="301" t="e">
        <f t="shared" ca="1" si="176"/>
        <v>#VALUE!</v>
      </c>
      <c r="JF137" s="301" t="e">
        <f t="shared" ca="1" si="176"/>
        <v>#VALUE!</v>
      </c>
      <c r="JG137" s="301" t="e">
        <f t="shared" ca="1" si="176"/>
        <v>#VALUE!</v>
      </c>
      <c r="JH137" s="301" t="e">
        <f t="shared" ca="1" si="176"/>
        <v>#VALUE!</v>
      </c>
      <c r="JI137" s="301" t="e">
        <f t="shared" ca="1" si="176"/>
        <v>#VALUE!</v>
      </c>
      <c r="JJ137" s="301" t="e">
        <f t="shared" ca="1" si="176"/>
        <v>#VALUE!</v>
      </c>
      <c r="JK137" s="301" t="e">
        <f t="shared" ca="1" si="176"/>
        <v>#VALUE!</v>
      </c>
      <c r="JL137" s="301" t="e">
        <f t="shared" ca="1" si="176"/>
        <v>#VALUE!</v>
      </c>
      <c r="JM137" s="301" t="e">
        <f t="shared" ca="1" si="176"/>
        <v>#VALUE!</v>
      </c>
      <c r="JN137" s="301" t="e">
        <f t="shared" ca="1" si="176"/>
        <v>#VALUE!</v>
      </c>
      <c r="JO137" s="301" t="e">
        <f t="shared" ca="1" si="176"/>
        <v>#VALUE!</v>
      </c>
      <c r="JP137" s="301" t="e">
        <f t="shared" ca="1" si="176"/>
        <v>#VALUE!</v>
      </c>
      <c r="JQ137" s="301" t="e">
        <f t="shared" ca="1" si="176"/>
        <v>#VALUE!</v>
      </c>
      <c r="JR137" s="301" t="e">
        <f t="shared" ca="1" si="176"/>
        <v>#VALUE!</v>
      </c>
      <c r="JS137" s="301" t="e">
        <f t="shared" ca="1" si="176"/>
        <v>#VALUE!</v>
      </c>
      <c r="JT137" s="301" t="e">
        <f t="shared" ca="1" si="176"/>
        <v>#VALUE!</v>
      </c>
      <c r="JU137" s="301" t="e">
        <f t="shared" ca="1" si="176"/>
        <v>#VALUE!</v>
      </c>
      <c r="JV137" s="301" t="e">
        <f t="shared" ca="1" si="176"/>
        <v>#VALUE!</v>
      </c>
      <c r="JW137" s="301" t="e">
        <f t="shared" ca="1" si="176"/>
        <v>#VALUE!</v>
      </c>
      <c r="JX137" s="301" t="e">
        <f t="shared" ca="1" si="176"/>
        <v>#VALUE!</v>
      </c>
      <c r="JY137" s="301" t="e">
        <f t="shared" ca="1" si="176"/>
        <v>#VALUE!</v>
      </c>
      <c r="JZ137" s="301" t="e">
        <f t="shared" ca="1" si="176"/>
        <v>#VALUE!</v>
      </c>
      <c r="KA137" s="301" t="e">
        <f t="shared" ca="1" si="176"/>
        <v>#VALUE!</v>
      </c>
      <c r="KB137" s="301" t="e">
        <f t="shared" ca="1" si="176"/>
        <v>#VALUE!</v>
      </c>
      <c r="KC137" s="301" t="e">
        <f t="shared" ca="1" si="176"/>
        <v>#VALUE!</v>
      </c>
      <c r="KD137" s="301" t="e">
        <f t="shared" ca="1" si="176"/>
        <v>#VALUE!</v>
      </c>
      <c r="KE137" s="301" t="e">
        <f t="shared" ca="1" si="176"/>
        <v>#VALUE!</v>
      </c>
      <c r="KF137" s="301" t="e">
        <f t="shared" ca="1" si="176"/>
        <v>#VALUE!</v>
      </c>
      <c r="KG137" s="301" t="e">
        <f t="shared" ca="1" si="176"/>
        <v>#VALUE!</v>
      </c>
      <c r="KH137" s="301" t="e">
        <f t="shared" ca="1" si="176"/>
        <v>#VALUE!</v>
      </c>
      <c r="KI137" s="301" t="e">
        <f t="shared" ca="1" si="176"/>
        <v>#VALUE!</v>
      </c>
      <c r="KJ137" s="301" t="e">
        <f t="shared" ca="1" si="176"/>
        <v>#VALUE!</v>
      </c>
      <c r="KK137" s="301" t="e">
        <f t="shared" ca="1" si="176"/>
        <v>#VALUE!</v>
      </c>
      <c r="KL137" s="301" t="e">
        <f t="shared" ca="1" si="176"/>
        <v>#VALUE!</v>
      </c>
      <c r="KM137" s="301" t="e">
        <f t="shared" ca="1" si="176"/>
        <v>#VALUE!</v>
      </c>
      <c r="KN137" s="301" t="e">
        <f t="shared" ca="1" si="176"/>
        <v>#VALUE!</v>
      </c>
      <c r="KO137" s="301" t="e">
        <f t="shared" ca="1" si="176"/>
        <v>#VALUE!</v>
      </c>
      <c r="KP137" s="301" t="e">
        <f t="shared" ca="1" si="176"/>
        <v>#VALUE!</v>
      </c>
      <c r="KQ137" s="301" t="e">
        <f t="shared" ca="1" si="176"/>
        <v>#VALUE!</v>
      </c>
      <c r="KR137" s="301" t="e">
        <f t="shared" ca="1" si="176"/>
        <v>#VALUE!</v>
      </c>
      <c r="KS137" s="301" t="e">
        <f t="shared" ca="1" si="176"/>
        <v>#VALUE!</v>
      </c>
      <c r="KT137" s="301" t="e">
        <f t="shared" ca="1" si="176"/>
        <v>#VALUE!</v>
      </c>
      <c r="KU137" s="301" t="e">
        <f t="shared" ca="1" si="176"/>
        <v>#VALUE!</v>
      </c>
      <c r="KV137" s="301" t="e">
        <f t="shared" ca="1" si="176"/>
        <v>#VALUE!</v>
      </c>
      <c r="KW137" s="301" t="e">
        <f t="shared" ca="1" si="176"/>
        <v>#VALUE!</v>
      </c>
      <c r="KX137" s="301" t="e">
        <f t="shared" ca="1" si="176"/>
        <v>#VALUE!</v>
      </c>
      <c r="KY137" s="301" t="e">
        <f t="shared" ca="1" si="176"/>
        <v>#VALUE!</v>
      </c>
      <c r="KZ137" s="301" t="e">
        <f t="shared" ca="1" si="176"/>
        <v>#VALUE!</v>
      </c>
      <c r="LA137" s="301" t="e">
        <f t="shared" ca="1" si="176"/>
        <v>#VALUE!</v>
      </c>
      <c r="LB137" s="301" t="e">
        <f t="shared" ca="1" si="176"/>
        <v>#VALUE!</v>
      </c>
      <c r="LC137" s="301" t="e">
        <f t="shared" ca="1" si="176"/>
        <v>#VALUE!</v>
      </c>
      <c r="LD137" s="301" t="e">
        <f t="shared" ca="1" si="176"/>
        <v>#VALUE!</v>
      </c>
      <c r="LE137" s="301" t="e">
        <f t="shared" ca="1" si="176"/>
        <v>#VALUE!</v>
      </c>
      <c r="LF137" s="301" t="e">
        <f t="shared" ca="1" si="176"/>
        <v>#VALUE!</v>
      </c>
      <c r="LG137" s="301" t="e">
        <f t="shared" ref="LG137:VA137" ca="1" si="177">IF(LG$106="Turn-based",
IF($A137&lt;LG$109,0,IF(MOD($A137,LG$109)&lt;LG$110,1,0)),
1)*MIN(ROUNDUP(MAX(0,RAND()-(1-LG$107)),0),1)*(IF(LG$108&lt;0,1+LG$108,LG$108))</f>
        <v>#VALUE!</v>
      </c>
      <c r="LH137" s="301" t="e">
        <f t="shared" ca="1" si="177"/>
        <v>#VALUE!</v>
      </c>
      <c r="LI137" s="301" t="e">
        <f t="shared" ca="1" si="177"/>
        <v>#VALUE!</v>
      </c>
      <c r="LJ137" s="301" t="e">
        <f t="shared" ca="1" si="177"/>
        <v>#VALUE!</v>
      </c>
      <c r="LK137" s="301" t="e">
        <f t="shared" ca="1" si="177"/>
        <v>#VALUE!</v>
      </c>
      <c r="LL137" s="301" t="e">
        <f t="shared" ca="1" si="177"/>
        <v>#VALUE!</v>
      </c>
      <c r="LM137" s="301" t="e">
        <f t="shared" ca="1" si="177"/>
        <v>#VALUE!</v>
      </c>
      <c r="LN137" s="301" t="e">
        <f t="shared" ca="1" si="177"/>
        <v>#VALUE!</v>
      </c>
      <c r="LO137" s="301" t="e">
        <f t="shared" ca="1" si="177"/>
        <v>#VALUE!</v>
      </c>
      <c r="LP137" s="301" t="e">
        <f t="shared" ca="1" si="177"/>
        <v>#VALUE!</v>
      </c>
      <c r="LQ137" s="301" t="e">
        <f t="shared" ca="1" si="177"/>
        <v>#VALUE!</v>
      </c>
      <c r="LR137" s="301" t="e">
        <f t="shared" ca="1" si="177"/>
        <v>#VALUE!</v>
      </c>
      <c r="LS137" s="301" t="e">
        <f t="shared" ca="1" si="177"/>
        <v>#VALUE!</v>
      </c>
      <c r="LT137" s="301" t="e">
        <f t="shared" ca="1" si="177"/>
        <v>#VALUE!</v>
      </c>
      <c r="LU137" s="301" t="e">
        <f t="shared" ca="1" si="177"/>
        <v>#VALUE!</v>
      </c>
      <c r="LV137" s="301" t="e">
        <f t="shared" ca="1" si="177"/>
        <v>#VALUE!</v>
      </c>
      <c r="LW137" s="301" t="e">
        <f t="shared" ca="1" si="177"/>
        <v>#VALUE!</v>
      </c>
      <c r="LX137" s="301" t="e">
        <f t="shared" ca="1" si="177"/>
        <v>#VALUE!</v>
      </c>
      <c r="LY137" s="301" t="e">
        <f t="shared" ca="1" si="177"/>
        <v>#VALUE!</v>
      </c>
      <c r="LZ137" s="301" t="e">
        <f t="shared" ca="1" si="177"/>
        <v>#VALUE!</v>
      </c>
      <c r="MA137" s="301" t="e">
        <f t="shared" ca="1" si="177"/>
        <v>#VALUE!</v>
      </c>
      <c r="MB137" s="301" t="e">
        <f t="shared" ca="1" si="177"/>
        <v>#VALUE!</v>
      </c>
      <c r="MC137" s="301" t="e">
        <f t="shared" ca="1" si="177"/>
        <v>#VALUE!</v>
      </c>
      <c r="MD137" s="301" t="e">
        <f t="shared" ca="1" si="177"/>
        <v>#VALUE!</v>
      </c>
      <c r="ME137" s="301" t="e">
        <f t="shared" ca="1" si="177"/>
        <v>#VALUE!</v>
      </c>
      <c r="MF137" s="301" t="e">
        <f t="shared" ca="1" si="177"/>
        <v>#VALUE!</v>
      </c>
      <c r="MG137" s="301" t="e">
        <f t="shared" ca="1" si="177"/>
        <v>#VALUE!</v>
      </c>
      <c r="MH137" s="301" t="e">
        <f t="shared" ca="1" si="177"/>
        <v>#VALUE!</v>
      </c>
      <c r="MI137" s="301" t="e">
        <f t="shared" ca="1" si="177"/>
        <v>#VALUE!</v>
      </c>
      <c r="MJ137" s="301" t="e">
        <f t="shared" ca="1" si="177"/>
        <v>#VALUE!</v>
      </c>
      <c r="MK137" s="301" t="e">
        <f t="shared" ca="1" si="177"/>
        <v>#VALUE!</v>
      </c>
      <c r="ML137" s="301" t="e">
        <f t="shared" ca="1" si="177"/>
        <v>#VALUE!</v>
      </c>
      <c r="MM137" s="301" t="e">
        <f t="shared" ca="1" si="177"/>
        <v>#VALUE!</v>
      </c>
      <c r="MN137" s="301" t="e">
        <f t="shared" ca="1" si="177"/>
        <v>#VALUE!</v>
      </c>
      <c r="MO137" s="301" t="e">
        <f t="shared" ca="1" si="177"/>
        <v>#VALUE!</v>
      </c>
      <c r="MP137" s="301" t="e">
        <f t="shared" ca="1" si="177"/>
        <v>#VALUE!</v>
      </c>
      <c r="MQ137" s="301" t="e">
        <f t="shared" ca="1" si="177"/>
        <v>#VALUE!</v>
      </c>
      <c r="MR137" s="301" t="e">
        <f t="shared" ca="1" si="177"/>
        <v>#VALUE!</v>
      </c>
      <c r="MS137" s="301" t="e">
        <f t="shared" ca="1" si="177"/>
        <v>#VALUE!</v>
      </c>
      <c r="MT137" s="301" t="e">
        <f t="shared" ca="1" si="177"/>
        <v>#VALUE!</v>
      </c>
      <c r="MU137" s="301" t="e">
        <f t="shared" ca="1" si="177"/>
        <v>#VALUE!</v>
      </c>
      <c r="MV137" s="301" t="e">
        <f t="shared" ca="1" si="177"/>
        <v>#VALUE!</v>
      </c>
      <c r="MW137" s="301" t="e">
        <f t="shared" ca="1" si="177"/>
        <v>#VALUE!</v>
      </c>
      <c r="MX137" s="301" t="e">
        <f t="shared" ca="1" si="177"/>
        <v>#VALUE!</v>
      </c>
      <c r="MY137" s="301" t="e">
        <f t="shared" ca="1" si="177"/>
        <v>#VALUE!</v>
      </c>
      <c r="MZ137" s="301" t="e">
        <f t="shared" ca="1" si="177"/>
        <v>#VALUE!</v>
      </c>
      <c r="NA137" s="301" t="e">
        <f t="shared" ca="1" si="177"/>
        <v>#VALUE!</v>
      </c>
      <c r="NB137" s="301" t="e">
        <f t="shared" ca="1" si="177"/>
        <v>#VALUE!</v>
      </c>
      <c r="NC137" s="301" t="e">
        <f t="shared" ca="1" si="177"/>
        <v>#VALUE!</v>
      </c>
      <c r="ND137" s="301" t="e">
        <f t="shared" ca="1" si="177"/>
        <v>#VALUE!</v>
      </c>
      <c r="NE137" s="301" t="e">
        <f t="shared" ca="1" si="177"/>
        <v>#VALUE!</v>
      </c>
      <c r="NF137" s="301" t="e">
        <f t="shared" ca="1" si="177"/>
        <v>#VALUE!</v>
      </c>
      <c r="NG137" s="301" t="e">
        <f t="shared" ca="1" si="177"/>
        <v>#VALUE!</v>
      </c>
      <c r="NH137" s="301" t="e">
        <f t="shared" ca="1" si="177"/>
        <v>#VALUE!</v>
      </c>
      <c r="NI137" s="301" t="e">
        <f t="shared" ca="1" si="177"/>
        <v>#VALUE!</v>
      </c>
      <c r="NJ137" s="301" t="e">
        <f t="shared" ca="1" si="177"/>
        <v>#VALUE!</v>
      </c>
      <c r="NK137" s="301" t="e">
        <f t="shared" ca="1" si="177"/>
        <v>#VALUE!</v>
      </c>
      <c r="NL137" s="301" t="e">
        <f t="shared" ca="1" si="177"/>
        <v>#VALUE!</v>
      </c>
      <c r="NM137" s="301" t="e">
        <f t="shared" ca="1" si="177"/>
        <v>#VALUE!</v>
      </c>
      <c r="NN137" s="301" t="e">
        <f t="shared" ca="1" si="177"/>
        <v>#VALUE!</v>
      </c>
      <c r="NO137" s="301" t="e">
        <f t="shared" ca="1" si="177"/>
        <v>#VALUE!</v>
      </c>
      <c r="NP137" s="301" t="e">
        <f t="shared" ca="1" si="177"/>
        <v>#VALUE!</v>
      </c>
      <c r="NQ137" s="301" t="e">
        <f t="shared" ca="1" si="177"/>
        <v>#VALUE!</v>
      </c>
      <c r="NR137" s="301" t="e">
        <f t="shared" ca="1" si="177"/>
        <v>#VALUE!</v>
      </c>
      <c r="NS137" s="301" t="e">
        <f t="shared" ca="1" si="177"/>
        <v>#VALUE!</v>
      </c>
      <c r="NT137" s="301" t="e">
        <f t="shared" ca="1" si="177"/>
        <v>#VALUE!</v>
      </c>
      <c r="NU137" s="301" t="e">
        <f t="shared" ca="1" si="177"/>
        <v>#VALUE!</v>
      </c>
      <c r="NV137" s="301" t="e">
        <f t="shared" ca="1" si="177"/>
        <v>#VALUE!</v>
      </c>
      <c r="NW137" s="301" t="e">
        <f t="shared" ca="1" si="177"/>
        <v>#VALUE!</v>
      </c>
      <c r="NX137" s="301" t="e">
        <f t="shared" ca="1" si="177"/>
        <v>#VALUE!</v>
      </c>
      <c r="NY137" s="301" t="e">
        <f t="shared" ca="1" si="177"/>
        <v>#VALUE!</v>
      </c>
      <c r="NZ137" s="301" t="e">
        <f t="shared" ca="1" si="177"/>
        <v>#VALUE!</v>
      </c>
      <c r="OA137" s="301" t="e">
        <f t="shared" ca="1" si="177"/>
        <v>#VALUE!</v>
      </c>
      <c r="OB137" s="301" t="e">
        <f t="shared" ca="1" si="177"/>
        <v>#VALUE!</v>
      </c>
      <c r="OC137" s="301" t="e">
        <f t="shared" ca="1" si="177"/>
        <v>#VALUE!</v>
      </c>
      <c r="OD137" s="301" t="e">
        <f t="shared" ca="1" si="177"/>
        <v>#VALUE!</v>
      </c>
      <c r="OE137" s="301" t="e">
        <f t="shared" ca="1" si="177"/>
        <v>#VALUE!</v>
      </c>
      <c r="OF137" s="301" t="e">
        <f t="shared" ca="1" si="177"/>
        <v>#VALUE!</v>
      </c>
      <c r="OG137" s="301" t="e">
        <f t="shared" ca="1" si="177"/>
        <v>#VALUE!</v>
      </c>
      <c r="OH137" s="301" t="e">
        <f t="shared" ca="1" si="177"/>
        <v>#VALUE!</v>
      </c>
      <c r="OI137" s="301" t="e">
        <f t="shared" ca="1" si="177"/>
        <v>#VALUE!</v>
      </c>
      <c r="OJ137" s="301" t="e">
        <f t="shared" ca="1" si="177"/>
        <v>#VALUE!</v>
      </c>
      <c r="OK137" s="301" t="e">
        <f t="shared" ca="1" si="177"/>
        <v>#VALUE!</v>
      </c>
      <c r="OL137" s="301" t="e">
        <f t="shared" ca="1" si="177"/>
        <v>#VALUE!</v>
      </c>
      <c r="OM137" s="301" t="e">
        <f t="shared" ca="1" si="177"/>
        <v>#VALUE!</v>
      </c>
      <c r="ON137" s="301" t="e">
        <f t="shared" ca="1" si="177"/>
        <v>#VALUE!</v>
      </c>
      <c r="OO137" s="301" t="e">
        <f t="shared" ca="1" si="177"/>
        <v>#VALUE!</v>
      </c>
      <c r="OP137" s="301" t="e">
        <f t="shared" ca="1" si="177"/>
        <v>#VALUE!</v>
      </c>
      <c r="OQ137" s="301" t="e">
        <f t="shared" ca="1" si="177"/>
        <v>#VALUE!</v>
      </c>
      <c r="OR137" s="301" t="e">
        <f t="shared" ca="1" si="177"/>
        <v>#VALUE!</v>
      </c>
      <c r="OS137" s="301" t="e">
        <f t="shared" ca="1" si="177"/>
        <v>#VALUE!</v>
      </c>
      <c r="OT137" s="301" t="e">
        <f t="shared" ca="1" si="177"/>
        <v>#VALUE!</v>
      </c>
      <c r="OU137" s="301" t="e">
        <f t="shared" ca="1" si="177"/>
        <v>#VALUE!</v>
      </c>
      <c r="OV137" s="301" t="e">
        <f t="shared" ca="1" si="177"/>
        <v>#VALUE!</v>
      </c>
      <c r="OW137" s="301" t="e">
        <f t="shared" ca="1" si="177"/>
        <v>#VALUE!</v>
      </c>
      <c r="OX137" s="301" t="e">
        <f t="shared" ca="1" si="177"/>
        <v>#VALUE!</v>
      </c>
      <c r="OY137" s="301" t="e">
        <f t="shared" ca="1" si="177"/>
        <v>#VALUE!</v>
      </c>
      <c r="OZ137" s="301" t="e">
        <f t="shared" ca="1" si="177"/>
        <v>#VALUE!</v>
      </c>
      <c r="PA137" s="301" t="e">
        <f t="shared" ca="1" si="177"/>
        <v>#VALUE!</v>
      </c>
      <c r="PB137" s="301" t="e">
        <f t="shared" ca="1" si="177"/>
        <v>#VALUE!</v>
      </c>
      <c r="PC137" s="301" t="e">
        <f t="shared" ca="1" si="177"/>
        <v>#VALUE!</v>
      </c>
      <c r="PD137" s="301" t="e">
        <f t="shared" ca="1" si="177"/>
        <v>#VALUE!</v>
      </c>
      <c r="PE137" s="301" t="e">
        <f t="shared" ca="1" si="177"/>
        <v>#VALUE!</v>
      </c>
      <c r="PF137" s="301" t="e">
        <f t="shared" ca="1" si="177"/>
        <v>#VALUE!</v>
      </c>
      <c r="PG137" s="301" t="e">
        <f t="shared" ca="1" si="177"/>
        <v>#VALUE!</v>
      </c>
      <c r="PH137" s="301" t="e">
        <f t="shared" ca="1" si="177"/>
        <v>#VALUE!</v>
      </c>
      <c r="PI137" s="301" t="e">
        <f t="shared" ca="1" si="177"/>
        <v>#VALUE!</v>
      </c>
      <c r="PJ137" s="301" t="e">
        <f t="shared" ca="1" si="177"/>
        <v>#VALUE!</v>
      </c>
      <c r="PK137" s="301" t="e">
        <f t="shared" ca="1" si="177"/>
        <v>#VALUE!</v>
      </c>
      <c r="PL137" s="301" t="e">
        <f t="shared" ca="1" si="177"/>
        <v>#VALUE!</v>
      </c>
      <c r="PM137" s="301" t="e">
        <f t="shared" ca="1" si="177"/>
        <v>#VALUE!</v>
      </c>
      <c r="PN137" s="301" t="e">
        <f t="shared" ca="1" si="177"/>
        <v>#VALUE!</v>
      </c>
      <c r="PO137" s="301" t="e">
        <f t="shared" ca="1" si="177"/>
        <v>#VALUE!</v>
      </c>
      <c r="PP137" s="301" t="e">
        <f t="shared" ca="1" si="177"/>
        <v>#VALUE!</v>
      </c>
      <c r="PQ137" s="301" t="e">
        <f t="shared" ca="1" si="177"/>
        <v>#VALUE!</v>
      </c>
      <c r="PR137" s="301" t="e">
        <f t="shared" ca="1" si="177"/>
        <v>#VALUE!</v>
      </c>
      <c r="PS137" s="301" t="e">
        <f t="shared" ca="1" si="177"/>
        <v>#VALUE!</v>
      </c>
      <c r="PT137" s="301" t="e">
        <f t="shared" ca="1" si="177"/>
        <v>#VALUE!</v>
      </c>
      <c r="PU137" s="301" t="e">
        <f t="shared" ca="1" si="177"/>
        <v>#VALUE!</v>
      </c>
      <c r="PV137" s="301" t="e">
        <f t="shared" ca="1" si="177"/>
        <v>#VALUE!</v>
      </c>
      <c r="PW137" s="301" t="e">
        <f t="shared" ca="1" si="177"/>
        <v>#VALUE!</v>
      </c>
      <c r="PX137" s="301" t="e">
        <f t="shared" ca="1" si="177"/>
        <v>#VALUE!</v>
      </c>
      <c r="PY137" s="301" t="e">
        <f t="shared" ca="1" si="177"/>
        <v>#VALUE!</v>
      </c>
      <c r="PZ137" s="301" t="e">
        <f t="shared" ca="1" si="177"/>
        <v>#VALUE!</v>
      </c>
      <c r="QA137" s="301" t="e">
        <f t="shared" ca="1" si="177"/>
        <v>#VALUE!</v>
      </c>
      <c r="QB137" s="301" t="e">
        <f t="shared" ca="1" si="177"/>
        <v>#VALUE!</v>
      </c>
      <c r="QC137" s="301" t="e">
        <f t="shared" ca="1" si="177"/>
        <v>#VALUE!</v>
      </c>
      <c r="QD137" s="301" t="e">
        <f t="shared" ca="1" si="177"/>
        <v>#VALUE!</v>
      </c>
      <c r="QE137" s="301" t="e">
        <f t="shared" ca="1" si="177"/>
        <v>#VALUE!</v>
      </c>
      <c r="QF137" s="301" t="e">
        <f t="shared" ca="1" si="177"/>
        <v>#VALUE!</v>
      </c>
      <c r="QG137" s="301" t="e">
        <f t="shared" ca="1" si="177"/>
        <v>#VALUE!</v>
      </c>
      <c r="QH137" s="301" t="e">
        <f t="shared" ca="1" si="177"/>
        <v>#VALUE!</v>
      </c>
      <c r="QI137" s="301" t="e">
        <f t="shared" ca="1" si="177"/>
        <v>#VALUE!</v>
      </c>
      <c r="QJ137" s="301" t="e">
        <f t="shared" ca="1" si="177"/>
        <v>#VALUE!</v>
      </c>
      <c r="QK137" s="301" t="e">
        <f t="shared" ca="1" si="177"/>
        <v>#VALUE!</v>
      </c>
      <c r="QL137" s="301" t="e">
        <f t="shared" ca="1" si="177"/>
        <v>#VALUE!</v>
      </c>
      <c r="QM137" s="301" t="e">
        <f t="shared" ca="1" si="177"/>
        <v>#VALUE!</v>
      </c>
      <c r="QN137" s="301" t="e">
        <f t="shared" ca="1" si="177"/>
        <v>#VALUE!</v>
      </c>
      <c r="QO137" s="301" t="e">
        <f t="shared" ca="1" si="177"/>
        <v>#VALUE!</v>
      </c>
      <c r="QP137" s="301" t="e">
        <f t="shared" ca="1" si="177"/>
        <v>#VALUE!</v>
      </c>
      <c r="QQ137" s="301" t="e">
        <f t="shared" ca="1" si="177"/>
        <v>#VALUE!</v>
      </c>
      <c r="QR137" s="301" t="e">
        <f t="shared" ca="1" si="177"/>
        <v>#VALUE!</v>
      </c>
      <c r="QS137" s="301" t="e">
        <f t="shared" ca="1" si="177"/>
        <v>#VALUE!</v>
      </c>
      <c r="QT137" s="301" t="e">
        <f t="shared" ca="1" si="177"/>
        <v>#VALUE!</v>
      </c>
      <c r="QU137" s="301" t="e">
        <f t="shared" ca="1" si="177"/>
        <v>#VALUE!</v>
      </c>
      <c r="QV137" s="301" t="e">
        <f t="shared" ca="1" si="177"/>
        <v>#VALUE!</v>
      </c>
      <c r="QW137" s="301" t="e">
        <f t="shared" ca="1" si="177"/>
        <v>#VALUE!</v>
      </c>
      <c r="QX137" s="301" t="e">
        <f t="shared" ca="1" si="177"/>
        <v>#VALUE!</v>
      </c>
      <c r="QY137" s="301" t="e">
        <f t="shared" ca="1" si="177"/>
        <v>#VALUE!</v>
      </c>
      <c r="QZ137" s="301" t="e">
        <f t="shared" ca="1" si="177"/>
        <v>#VALUE!</v>
      </c>
      <c r="RA137" s="301" t="e">
        <f t="shared" ca="1" si="177"/>
        <v>#VALUE!</v>
      </c>
      <c r="RB137" s="301" t="e">
        <f t="shared" ca="1" si="177"/>
        <v>#VALUE!</v>
      </c>
      <c r="RC137" s="301" t="e">
        <f t="shared" ca="1" si="177"/>
        <v>#VALUE!</v>
      </c>
      <c r="RD137" s="301" t="e">
        <f t="shared" ca="1" si="177"/>
        <v>#VALUE!</v>
      </c>
      <c r="RE137" s="301" t="e">
        <f t="shared" ca="1" si="177"/>
        <v>#VALUE!</v>
      </c>
      <c r="RF137" s="301" t="e">
        <f t="shared" ca="1" si="177"/>
        <v>#VALUE!</v>
      </c>
      <c r="RG137" s="301" t="e">
        <f t="shared" ca="1" si="177"/>
        <v>#VALUE!</v>
      </c>
      <c r="RH137" s="301" t="e">
        <f t="shared" ca="1" si="177"/>
        <v>#VALUE!</v>
      </c>
      <c r="RI137" s="301" t="e">
        <f t="shared" ca="1" si="177"/>
        <v>#VALUE!</v>
      </c>
      <c r="RJ137" s="301" t="e">
        <f t="shared" ca="1" si="177"/>
        <v>#VALUE!</v>
      </c>
      <c r="RK137" s="301" t="e">
        <f t="shared" ca="1" si="177"/>
        <v>#VALUE!</v>
      </c>
      <c r="RL137" s="301" t="e">
        <f t="shared" ca="1" si="177"/>
        <v>#VALUE!</v>
      </c>
      <c r="RM137" s="301" t="e">
        <f t="shared" ca="1" si="177"/>
        <v>#VALUE!</v>
      </c>
      <c r="RN137" s="301" t="e">
        <f t="shared" ca="1" si="177"/>
        <v>#VALUE!</v>
      </c>
      <c r="RO137" s="301" t="e">
        <f t="shared" ca="1" si="177"/>
        <v>#VALUE!</v>
      </c>
      <c r="RP137" s="301" t="e">
        <f t="shared" ca="1" si="177"/>
        <v>#VALUE!</v>
      </c>
      <c r="RQ137" s="301" t="e">
        <f t="shared" ca="1" si="177"/>
        <v>#VALUE!</v>
      </c>
      <c r="RR137" s="301" t="e">
        <f t="shared" ca="1" si="177"/>
        <v>#VALUE!</v>
      </c>
      <c r="RS137" s="301" t="e">
        <f t="shared" ca="1" si="177"/>
        <v>#VALUE!</v>
      </c>
      <c r="RT137" s="301" t="e">
        <f t="shared" ca="1" si="177"/>
        <v>#VALUE!</v>
      </c>
      <c r="RU137" s="301" t="e">
        <f t="shared" ca="1" si="177"/>
        <v>#VALUE!</v>
      </c>
      <c r="RV137" s="301" t="e">
        <f t="shared" ca="1" si="177"/>
        <v>#VALUE!</v>
      </c>
      <c r="RW137" s="301" t="e">
        <f t="shared" ca="1" si="177"/>
        <v>#VALUE!</v>
      </c>
      <c r="RX137" s="301" t="e">
        <f t="shared" ca="1" si="177"/>
        <v>#VALUE!</v>
      </c>
      <c r="RY137" s="301" t="e">
        <f t="shared" ca="1" si="177"/>
        <v>#VALUE!</v>
      </c>
      <c r="RZ137" s="301" t="e">
        <f t="shared" ca="1" si="177"/>
        <v>#VALUE!</v>
      </c>
      <c r="SA137" s="301" t="e">
        <f t="shared" ca="1" si="177"/>
        <v>#VALUE!</v>
      </c>
      <c r="SB137" s="301" t="e">
        <f t="shared" ca="1" si="177"/>
        <v>#VALUE!</v>
      </c>
      <c r="SC137" s="301" t="e">
        <f t="shared" ca="1" si="177"/>
        <v>#VALUE!</v>
      </c>
      <c r="SD137" s="301" t="e">
        <f t="shared" ca="1" si="177"/>
        <v>#VALUE!</v>
      </c>
      <c r="SE137" s="301" t="e">
        <f t="shared" ca="1" si="177"/>
        <v>#VALUE!</v>
      </c>
      <c r="SF137" s="301" t="e">
        <f t="shared" ca="1" si="177"/>
        <v>#VALUE!</v>
      </c>
      <c r="SG137" s="301" t="e">
        <f t="shared" ca="1" si="177"/>
        <v>#VALUE!</v>
      </c>
      <c r="SH137" s="301" t="e">
        <f t="shared" ca="1" si="177"/>
        <v>#VALUE!</v>
      </c>
      <c r="SI137" s="301" t="e">
        <f t="shared" ca="1" si="177"/>
        <v>#VALUE!</v>
      </c>
      <c r="SJ137" s="301" t="e">
        <f t="shared" ca="1" si="177"/>
        <v>#VALUE!</v>
      </c>
      <c r="SK137" s="301" t="e">
        <f t="shared" ca="1" si="177"/>
        <v>#VALUE!</v>
      </c>
      <c r="SL137" s="301" t="e">
        <f t="shared" ca="1" si="177"/>
        <v>#VALUE!</v>
      </c>
      <c r="SM137" s="301" t="e">
        <f t="shared" ca="1" si="177"/>
        <v>#VALUE!</v>
      </c>
      <c r="SN137" s="301" t="e">
        <f t="shared" ca="1" si="177"/>
        <v>#VALUE!</v>
      </c>
      <c r="SO137" s="301" t="e">
        <f t="shared" ca="1" si="177"/>
        <v>#VALUE!</v>
      </c>
      <c r="SP137" s="301" t="e">
        <f t="shared" ca="1" si="177"/>
        <v>#VALUE!</v>
      </c>
      <c r="SQ137" s="301" t="e">
        <f t="shared" ca="1" si="177"/>
        <v>#VALUE!</v>
      </c>
      <c r="SR137" s="301" t="e">
        <f t="shared" ca="1" si="177"/>
        <v>#VALUE!</v>
      </c>
      <c r="SS137" s="301" t="e">
        <f t="shared" ca="1" si="177"/>
        <v>#VALUE!</v>
      </c>
      <c r="ST137" s="301" t="e">
        <f t="shared" ca="1" si="177"/>
        <v>#VALUE!</v>
      </c>
      <c r="SU137" s="301" t="e">
        <f t="shared" ca="1" si="177"/>
        <v>#VALUE!</v>
      </c>
      <c r="SV137" s="301" t="e">
        <f t="shared" ca="1" si="177"/>
        <v>#VALUE!</v>
      </c>
      <c r="SW137" s="301" t="e">
        <f t="shared" ca="1" si="177"/>
        <v>#VALUE!</v>
      </c>
      <c r="SX137" s="301" t="e">
        <f t="shared" ca="1" si="177"/>
        <v>#VALUE!</v>
      </c>
      <c r="SY137" s="301" t="e">
        <f t="shared" ca="1" si="177"/>
        <v>#VALUE!</v>
      </c>
      <c r="SZ137" s="301" t="e">
        <f t="shared" ca="1" si="177"/>
        <v>#VALUE!</v>
      </c>
      <c r="TA137" s="301" t="e">
        <f t="shared" ca="1" si="177"/>
        <v>#VALUE!</v>
      </c>
      <c r="TB137" s="301" t="e">
        <f t="shared" ca="1" si="177"/>
        <v>#VALUE!</v>
      </c>
      <c r="TC137" s="301" t="e">
        <f t="shared" ca="1" si="177"/>
        <v>#VALUE!</v>
      </c>
      <c r="TD137" s="301" t="e">
        <f t="shared" ca="1" si="177"/>
        <v>#VALUE!</v>
      </c>
      <c r="TE137" s="301" t="e">
        <f t="shared" ca="1" si="177"/>
        <v>#VALUE!</v>
      </c>
      <c r="TF137" s="301" t="e">
        <f t="shared" ca="1" si="177"/>
        <v>#VALUE!</v>
      </c>
      <c r="TG137" s="301" t="e">
        <f t="shared" ca="1" si="177"/>
        <v>#VALUE!</v>
      </c>
      <c r="TH137" s="301" t="e">
        <f t="shared" ca="1" si="177"/>
        <v>#VALUE!</v>
      </c>
      <c r="TI137" s="301" t="e">
        <f t="shared" ca="1" si="177"/>
        <v>#VALUE!</v>
      </c>
      <c r="TJ137" s="301" t="e">
        <f t="shared" ca="1" si="177"/>
        <v>#VALUE!</v>
      </c>
      <c r="TK137" s="301" t="e">
        <f t="shared" ca="1" si="177"/>
        <v>#VALUE!</v>
      </c>
      <c r="TL137" s="301" t="e">
        <f t="shared" ca="1" si="177"/>
        <v>#VALUE!</v>
      </c>
      <c r="TM137" s="301" t="e">
        <f t="shared" ca="1" si="177"/>
        <v>#VALUE!</v>
      </c>
      <c r="TN137" s="301" t="e">
        <f t="shared" ca="1" si="177"/>
        <v>#VALUE!</v>
      </c>
      <c r="TO137" s="301" t="e">
        <f t="shared" ca="1" si="177"/>
        <v>#VALUE!</v>
      </c>
      <c r="TP137" s="301" t="e">
        <f t="shared" ca="1" si="177"/>
        <v>#VALUE!</v>
      </c>
      <c r="TQ137" s="301" t="e">
        <f t="shared" ca="1" si="177"/>
        <v>#VALUE!</v>
      </c>
      <c r="TR137" s="301" t="e">
        <f t="shared" ca="1" si="177"/>
        <v>#VALUE!</v>
      </c>
      <c r="TS137" s="301" t="e">
        <f t="shared" ca="1" si="177"/>
        <v>#VALUE!</v>
      </c>
      <c r="TT137" s="301" t="e">
        <f t="shared" ca="1" si="177"/>
        <v>#VALUE!</v>
      </c>
      <c r="TU137" s="301" t="e">
        <f t="shared" ca="1" si="177"/>
        <v>#VALUE!</v>
      </c>
      <c r="TV137" s="301" t="e">
        <f t="shared" ca="1" si="177"/>
        <v>#VALUE!</v>
      </c>
      <c r="TW137" s="301" t="e">
        <f t="shared" ca="1" si="177"/>
        <v>#VALUE!</v>
      </c>
      <c r="TX137" s="301" t="e">
        <f t="shared" ca="1" si="177"/>
        <v>#VALUE!</v>
      </c>
      <c r="TY137" s="301" t="e">
        <f t="shared" ca="1" si="177"/>
        <v>#VALUE!</v>
      </c>
      <c r="TZ137" s="301" t="e">
        <f t="shared" ca="1" si="177"/>
        <v>#VALUE!</v>
      </c>
      <c r="UA137" s="301" t="e">
        <f t="shared" ca="1" si="177"/>
        <v>#VALUE!</v>
      </c>
      <c r="UB137" s="301" t="e">
        <f t="shared" ca="1" si="177"/>
        <v>#VALUE!</v>
      </c>
      <c r="UC137" s="301" t="e">
        <f t="shared" ca="1" si="177"/>
        <v>#VALUE!</v>
      </c>
      <c r="UD137" s="301" t="e">
        <f t="shared" ca="1" si="177"/>
        <v>#VALUE!</v>
      </c>
      <c r="UE137" s="301" t="e">
        <f t="shared" ca="1" si="177"/>
        <v>#VALUE!</v>
      </c>
      <c r="UF137" s="301" t="e">
        <f t="shared" ca="1" si="177"/>
        <v>#VALUE!</v>
      </c>
      <c r="UG137" s="301" t="e">
        <f t="shared" ca="1" si="177"/>
        <v>#VALUE!</v>
      </c>
      <c r="UH137" s="301" t="e">
        <f t="shared" ca="1" si="177"/>
        <v>#VALUE!</v>
      </c>
      <c r="UI137" s="301" t="e">
        <f t="shared" ca="1" si="177"/>
        <v>#VALUE!</v>
      </c>
      <c r="UJ137" s="301" t="e">
        <f t="shared" ca="1" si="177"/>
        <v>#VALUE!</v>
      </c>
      <c r="UK137" s="301" t="e">
        <f t="shared" ca="1" si="177"/>
        <v>#VALUE!</v>
      </c>
      <c r="UL137" s="301" t="e">
        <f t="shared" ca="1" si="177"/>
        <v>#VALUE!</v>
      </c>
      <c r="UM137" s="301" t="e">
        <f t="shared" ca="1" si="177"/>
        <v>#VALUE!</v>
      </c>
      <c r="UN137" s="301" t="e">
        <f t="shared" ca="1" si="177"/>
        <v>#VALUE!</v>
      </c>
      <c r="UO137" s="301" t="e">
        <f t="shared" ca="1" si="177"/>
        <v>#VALUE!</v>
      </c>
      <c r="UP137" s="301" t="e">
        <f t="shared" ca="1" si="177"/>
        <v>#VALUE!</v>
      </c>
      <c r="UQ137" s="301" t="e">
        <f t="shared" ca="1" si="177"/>
        <v>#VALUE!</v>
      </c>
      <c r="UR137" s="301" t="e">
        <f t="shared" ca="1" si="177"/>
        <v>#VALUE!</v>
      </c>
      <c r="US137" s="301" t="e">
        <f t="shared" ca="1" si="177"/>
        <v>#VALUE!</v>
      </c>
      <c r="UT137" s="301" t="e">
        <f t="shared" ca="1" si="177"/>
        <v>#VALUE!</v>
      </c>
      <c r="UU137" s="301" t="e">
        <f t="shared" ca="1" si="177"/>
        <v>#VALUE!</v>
      </c>
      <c r="UV137" s="301" t="e">
        <f t="shared" ca="1" si="177"/>
        <v>#VALUE!</v>
      </c>
      <c r="UW137" s="301">
        <f t="shared" ca="1" si="177"/>
        <v>0</v>
      </c>
      <c r="UX137" s="301">
        <f t="shared" ca="1" si="177"/>
        <v>0</v>
      </c>
      <c r="UY137" s="301">
        <f t="shared" ca="1" si="177"/>
        <v>0</v>
      </c>
      <c r="UZ137" s="301">
        <f t="shared" ca="1" si="177"/>
        <v>0</v>
      </c>
      <c r="VA137" s="301">
        <f t="shared" ca="1" si="177"/>
        <v>0</v>
      </c>
      <c r="VB137" s="301">
        <f t="shared" ref="VB137:WB137" ca="1" si="178">IF(VB$106="Turn-based",
IF($A137&lt;VB$109,0,IF(MOD($A137,VB$109)&lt;VB$110,1,0)),
1)*MIN(ROUNDUP(MAX(0,RAND()-(1-VB$107)),0),1)*(IF(VB$108&lt;0,1+VB$108,VB$108))</f>
        <v>0</v>
      </c>
      <c r="VC137" s="301">
        <f t="shared" ca="1" si="178"/>
        <v>0</v>
      </c>
      <c r="VD137" s="301">
        <f t="shared" ca="1" si="178"/>
        <v>0</v>
      </c>
      <c r="VE137" s="301">
        <f t="shared" ca="1" si="178"/>
        <v>0</v>
      </c>
      <c r="VF137" s="301">
        <f t="shared" ca="1" si="178"/>
        <v>0</v>
      </c>
      <c r="VG137" s="301">
        <f t="shared" ca="1" si="178"/>
        <v>0</v>
      </c>
      <c r="VH137" s="301">
        <f t="shared" ca="1" si="178"/>
        <v>0</v>
      </c>
      <c r="VI137" s="301">
        <f t="shared" ca="1" si="178"/>
        <v>0</v>
      </c>
      <c r="VJ137" s="301">
        <f t="shared" ca="1" si="178"/>
        <v>0</v>
      </c>
      <c r="VK137" s="301">
        <f t="shared" ca="1" si="178"/>
        <v>0</v>
      </c>
      <c r="VL137" s="301">
        <f t="shared" ca="1" si="178"/>
        <v>0</v>
      </c>
      <c r="VM137" s="301">
        <f t="shared" ca="1" si="178"/>
        <v>0</v>
      </c>
      <c r="VN137" s="301">
        <f t="shared" ca="1" si="178"/>
        <v>0</v>
      </c>
      <c r="VO137" s="301">
        <f t="shared" ca="1" si="178"/>
        <v>0</v>
      </c>
      <c r="VP137" s="301">
        <f t="shared" ca="1" si="178"/>
        <v>0</v>
      </c>
      <c r="VQ137" s="301">
        <f t="shared" ca="1" si="178"/>
        <v>0</v>
      </c>
      <c r="VR137" s="301">
        <f t="shared" ca="1" si="178"/>
        <v>0</v>
      </c>
      <c r="VS137" s="301">
        <f t="shared" ca="1" si="178"/>
        <v>0</v>
      </c>
      <c r="VT137" s="301">
        <f t="shared" ca="1" si="178"/>
        <v>0</v>
      </c>
      <c r="VU137" s="301">
        <f t="shared" ca="1" si="178"/>
        <v>0</v>
      </c>
      <c r="VV137" s="301">
        <f t="shared" ca="1" si="178"/>
        <v>0</v>
      </c>
      <c r="VW137" s="301">
        <f t="shared" ca="1" si="178"/>
        <v>0</v>
      </c>
      <c r="VX137" s="301">
        <f t="shared" ca="1" si="178"/>
        <v>0</v>
      </c>
      <c r="VY137" s="301">
        <f t="shared" ca="1" si="178"/>
        <v>0</v>
      </c>
      <c r="VZ137" s="301">
        <f t="shared" ca="1" si="178"/>
        <v>0</v>
      </c>
      <c r="WA137" s="301">
        <f t="shared" ca="1" si="178"/>
        <v>0</v>
      </c>
      <c r="WB137" s="301">
        <f t="shared" ca="1" si="178"/>
        <v>0</v>
      </c>
    </row>
    <row r="138" spans="1:600" ht="12.75" x14ac:dyDescent="0.2">
      <c r="A138" s="286">
        <f t="shared" si="78"/>
        <v>22</v>
      </c>
      <c r="B138" s="287" t="e">
        <f t="shared" ref="B138:D138" ca="1" si="179">MAX(0,B137+E137)</f>
        <v>#VALUE!</v>
      </c>
      <c r="C138" s="287" t="e">
        <f t="shared" ca="1" si="179"/>
        <v>#VALUE!</v>
      </c>
      <c r="D138" s="287" t="e">
        <f t="shared" ca="1" si="179"/>
        <v>#VALUE!</v>
      </c>
      <c r="E138" s="288" t="e">
        <f t="shared" ca="1" si="50"/>
        <v>#VALUE!</v>
      </c>
      <c r="F138" s="289" t="e">
        <f t="shared" ca="1" si="51"/>
        <v>#VALUE!</v>
      </c>
      <c r="G138" s="290" t="e">
        <f t="shared" ca="1" si="52"/>
        <v>#VALUE!</v>
      </c>
      <c r="H138" s="2"/>
      <c r="I138" s="291" t="e">
        <f t="shared" ref="I138:K138" ca="1" si="180">MAX(0,I137+L137)</f>
        <v>#VALUE!</v>
      </c>
      <c r="J138" s="291">
        <f t="shared" si="180"/>
        <v>0</v>
      </c>
      <c r="K138" s="291" t="e">
        <f t="shared" ca="1" si="180"/>
        <v>#VALUE!</v>
      </c>
      <c r="L138" s="288" t="e">
        <f t="shared" ca="1" si="54"/>
        <v>#VALUE!</v>
      </c>
      <c r="M138" s="289">
        <f t="shared" si="55"/>
        <v>0</v>
      </c>
      <c r="N138" s="290" t="e">
        <f t="shared" ca="1" si="56"/>
        <v>#VALUE!</v>
      </c>
      <c r="P138" s="292" t="e">
        <f t="shared" ca="1" si="57"/>
        <v>#VALUE!</v>
      </c>
      <c r="Q138" s="293" t="e">
        <f t="shared" ca="1" si="58"/>
        <v>#VALUE!</v>
      </c>
      <c r="R138" s="294" t="e">
        <f t="shared" ca="1" si="59"/>
        <v>#VALUE!</v>
      </c>
      <c r="S138" s="295" t="e">
        <f t="shared" ca="1" si="60"/>
        <v>#VALUE!</v>
      </c>
      <c r="T138" s="296" t="e">
        <f t="shared" ca="1" si="61"/>
        <v>#VALUE!</v>
      </c>
      <c r="U138" s="297" t="e">
        <f t="shared" ca="1" si="62"/>
        <v>#VALUE!</v>
      </c>
      <c r="V138" s="298" t="e">
        <f t="shared" ca="1" si="63"/>
        <v>#VALUE!</v>
      </c>
      <c r="W138" s="299" t="e">
        <f t="shared" ca="1" si="64"/>
        <v>#VALUE!</v>
      </c>
      <c r="X138" s="300" t="e">
        <f t="shared" ca="1" si="65"/>
        <v>#VALUE!</v>
      </c>
      <c r="Y138" s="2"/>
      <c r="Z138" s="292" t="e">
        <f t="shared" ca="1" si="66"/>
        <v>#VALUE!</v>
      </c>
      <c r="AA138" s="293" t="e">
        <f t="shared" ca="1" si="67"/>
        <v>#VALUE!</v>
      </c>
      <c r="AB138" s="294" t="e">
        <f t="shared" ca="1" si="68"/>
        <v>#VALUE!</v>
      </c>
      <c r="AC138" s="295">
        <f t="shared" si="69"/>
        <v>0</v>
      </c>
      <c r="AD138" s="296">
        <f t="shared" si="70"/>
        <v>0</v>
      </c>
      <c r="AE138" s="297">
        <f t="shared" si="71"/>
        <v>0</v>
      </c>
      <c r="AF138" s="298" t="e">
        <f t="shared" ca="1" si="72"/>
        <v>#VALUE!</v>
      </c>
      <c r="AG138" s="299" t="e">
        <f t="shared" ca="1" si="73"/>
        <v>#VALUE!</v>
      </c>
      <c r="AH138" s="300" t="e">
        <f t="shared" ca="1" si="74"/>
        <v>#VALUE!</v>
      </c>
      <c r="AJ138" s="301" t="e">
        <f t="array" aca="1" ref="AJ138" ca="1">SUM(
   IF($BL$102:$WB$102="Friend",1,0)*IF($BL$103:$WB$103=AJ$116,1,0)*IF($BL$111:$WB$111=AJ$115,1,0)*IF($BL$116:$WB$116="Geometric",1,0)*$BL$114:$WB$114*(POWER($BL138:$WB138,$BL$112:$WB$112)+IF($BL138:$WB138=0,0,-1))
)
+SUM(
    IF($BL$102:$WB$102="Foe",1,0)*IF($BL$103:$WB$103=AW$116,1,0)*IF($BL$111:$WB$111=AW$115,1,0)*$BL$115:$WB$115*IF($BL$116:$WB$116="Geometric",1,0)*(POWER(1+$BL138:$WB138,$BL$113:$WB$113)+IF($BL138:$WB138=0,0,-1))
)
+SUM(
   IF($BL$102:$WB$102="Friend",1,0)*IF($BL$103:$WB$103=AJ$116,1,0)*IF($BL$111:$WB$111=AJ$115,1,0)*IF($BL$116:$WB$116="Arithmetic",1,0)*$BL$114:$WB$114*$BL138:$WB138*$BL$112:$WB$112)
+SUM(
    IF($BL$102:$WB$102="Foe",1,0)*IF($BL$103:$WB$103=AW$116,1,0)*IF($BL$111:$WB$111=AW$115,1,0)*$BL$115:$WB$115*IF($BL$116:$WB$116="Arithmetic",1,0)*$BL138:$WB138*$BL$113:$WB$113
)</f>
        <v>#VALUE!</v>
      </c>
      <c r="AK138" s="301" t="e">
        <f t="array" aca="1" ref="AK138" ca="1">SUM(
   IF($BL$102:$WB$102="Friend",1,0)*IF($BL$103:$WB$103=AK$116,1,0)*IF($BL$111:$WB$111=AK$115,1,0)*IF($BL$116:$WB$116="Geometric",1,0)*$BL$114:$WB$114*(POWER($BL138:$WB138,$BL$112:$WB$112)+IF($BL138:$WB138=0,0,-1))
)
+SUM(
    IF($BL$102:$WB$102="Foe",1,0)*IF($BL$103:$WB$103=AX$116,1,0)*IF($BL$111:$WB$111=AX$115,1,0)*$BL$115:$WB$115*IF($BL$116:$WB$116="Geometric",1,0)*(POWER(1+$BL138:$WB138,$BL$113:$WB$113)+IF($BL138:$WB138=0,0,-1))
)
+SUM(
   IF($BL$102:$WB$102="Friend",1,0)*IF($BL$103:$WB$103=AK$116,1,0)*IF($BL$111:$WB$111=AK$115,1,0)*IF($BL$116:$WB$116="Arithmetic",1,0)*$BL$114:$WB$114*$BL138:$WB138*$BL$112:$WB$112)
+SUM(
    IF($BL$102:$WB$102="Foe",1,0)*IF($BL$103:$WB$103=AX$116,1,0)*IF($BL$111:$WB$111=AX$115,1,0)*$BL$115:$WB$115*IF($BL$116:$WB$116="Arithmetic",1,0)*$BL138:$WB138*$BL$113:$WB$113
)</f>
        <v>#VALUE!</v>
      </c>
      <c r="AL138" s="301" t="e">
        <f t="array" aca="1" ref="AL138" ca="1">SUM(
   IF($BL$102:$WB$102="Friend",1,0)*IF($BL$103:$WB$103=AL$116,1,0)*IF($BL$111:$WB$111=AL$115,1,0)*IF($BL$116:$WB$116="Geometric",1,0)*$BL$114:$WB$114*(POWER($BL138:$WB138,$BL$112:$WB$112)+IF($BL138:$WB138=0,0,-1))
)
+SUM(
    IF($BL$102:$WB$102="Foe",1,0)*IF($BL$103:$WB$103=AY$116,1,0)*IF($BL$111:$WB$111=AY$115,1,0)*$BL$115:$WB$115*IF($BL$116:$WB$116="Geometric",1,0)*(POWER(1+$BL138:$WB138,$BL$113:$WB$113)+IF($BL138:$WB138=0,0,-1))
)
+SUM(
   IF($BL$102:$WB$102="Friend",1,0)*IF($BL$103:$WB$103=AL$116,1,0)*IF($BL$111:$WB$111=AL$115,1,0)*IF($BL$116:$WB$116="Arithmetic",1,0)*$BL$114:$WB$114*$BL138:$WB138*$BL$112:$WB$112)
+SUM(
    IF($BL$102:$WB$102="Foe",1,0)*IF($BL$103:$WB$103=AY$116,1,0)*IF($BL$111:$WB$111=AY$115,1,0)*$BL$115:$WB$115*IF($BL$116:$WB$116="Arithmetic",1,0)*$BL138:$WB138*$BL$113:$WB$113
)</f>
        <v>#VALUE!</v>
      </c>
      <c r="AM138" s="301" t="e">
        <f t="array" aca="1" ref="AM138" ca="1">SUM(
   IF($BL$102:$WB$102="Friend",1,0)*IF($BL$103:$WB$103=AM$116,1,0)*IF($BL$111:$WB$111=AM$115,1,0)*IF($BL$116:$WB$116="Geometric",1,0)*$BL$114:$WB$114*(POWER($BL138:$WB138,$BL$112:$WB$112)+IF($BL138:$WB138=0,0,-1))
)
+SUM(
    IF($BL$102:$WB$102="Foe",1,0)*IF($BL$103:$WB$103=AZ$116,1,0)*IF($BL$111:$WB$111=AZ$115,1,0)*$BL$115:$WB$115*IF($BL$116:$WB$116="Geometric",1,0)*(POWER(1+$BL138:$WB138,$BL$113:$WB$113)+IF($BL138:$WB138=0,0,-1))
)
+SUM(
   IF($BL$102:$WB$102="Friend",1,0)*IF($BL$103:$WB$103=AM$116,1,0)*IF($BL$111:$WB$111=AM$115,1,0)*IF($BL$116:$WB$116="Arithmetic",1,0)*$BL$114:$WB$114*$BL138:$WB138*$BL$112:$WB$112)
+SUM(
    IF($BL$102:$WB$102="Foe",1,0)*IF($BL$103:$WB$103=AZ$116,1,0)*IF($BL$111:$WB$111=AZ$115,1,0)*$BL$115:$WB$115*IF($BL$116:$WB$116="Arithmetic",1,0)*$BL138:$WB138*$BL$113:$WB$113
)</f>
        <v>#VALUE!</v>
      </c>
      <c r="AN138" s="301" t="e">
        <f t="array" aca="1" ref="AN138" ca="1">SUM(
   IF($BL$102:$WB$102="Friend",1,0)*IF($BL$103:$WB$103=AN$116,1,0)*IF($BL$111:$WB$111=AN$115,1,0)*IF($BL$116:$WB$116="Geometric",1,0)*$BL$114:$WB$114*(POWER($BL138:$WB138,$BL$112:$WB$112)+IF($BL138:$WB138=0,0,-1))
)
+SUM(
    IF($BL$102:$WB$102="Foe",1,0)*IF($BL$103:$WB$103=BA$116,1,0)*IF($BL$111:$WB$111=BA$115,1,0)*$BL$115:$WB$115*IF($BL$116:$WB$116="Geometric",1,0)*(POWER(1+$BL138:$WB138,$BL$113:$WB$113)+IF($BL138:$WB138=0,0,-1))
)
+SUM(
   IF($BL$102:$WB$102="Friend",1,0)*IF($BL$103:$WB$103=AN$116,1,0)*IF($BL$111:$WB$111=AN$115,1,0)*IF($BL$116:$WB$116="Arithmetic",1,0)*$BL$114:$WB$114*$BL138:$WB138*$BL$112:$WB$112)
+SUM(
    IF($BL$102:$WB$102="Foe",1,0)*IF($BL$103:$WB$103=BA$116,1,0)*IF($BL$111:$WB$111=BA$115,1,0)*$BL$115:$WB$115*IF($BL$116:$WB$116="Arithmetic",1,0)*$BL138:$WB138*$BL$113:$WB$113
)</f>
        <v>#VALUE!</v>
      </c>
      <c r="AO138" s="301" t="e">
        <f t="array" aca="1" ref="AO138" ca="1">SUM(
   IF($BL$102:$WB$102="Friend",1,0)*IF($BL$103:$WB$103=AO$116,1,0)*IF($BL$111:$WB$111=AO$115,1,0)*IF($BL$116:$WB$116="Geometric",1,0)*$BL$114:$WB$114*(POWER($BL138:$WB138,$BL$112:$WB$112)+IF($BL138:$WB138=0,0,-1))
)
+SUM(
    IF($BL$102:$WB$102="Foe",1,0)*IF($BL$103:$WB$103=BB$116,1,0)*IF($BL$111:$WB$111=BB$115,1,0)*$BL$115:$WB$115*IF($BL$116:$WB$116="Geometric",1,0)*(POWER(1+$BL138:$WB138,$BL$113:$WB$113)+IF($BL138:$WB138=0,0,-1))
)
+SUM(
   IF($BL$102:$WB$102="Friend",1,0)*IF($BL$103:$WB$103=AO$116,1,0)*IF($BL$111:$WB$111=AO$115,1,0)*IF($BL$116:$WB$116="Arithmetic",1,0)*$BL$114:$WB$114*$BL138:$WB138*$BL$112:$WB$112)
+SUM(
    IF($BL$102:$WB$102="Foe",1,0)*IF($BL$103:$WB$103=BB$116,1,0)*IF($BL$111:$WB$111=BB$115,1,0)*$BL$115:$WB$115*IF($BL$116:$WB$116="Arithmetic",1,0)*$BL138:$WB138*$BL$113:$WB$113
)</f>
        <v>#VALUE!</v>
      </c>
      <c r="AP138" s="301" t="e">
        <f t="array" aca="1" ref="AP138" ca="1">SUM(
   IF($BL$102:$WB$102="Friend",1,0)*IF($BL$103:$WB$103=AP$116,1,0)*IF($BL$111:$WB$111=AP$115,1,0)*IF($BL$116:$WB$116="Geometric",1,0)*$BL$114:$WB$114*(POWER($BL138:$WB138,$BL$112:$WB$112)+IF($BL138:$WB138=0,0,-1))
)
+SUM(
    IF($BL$102:$WB$102="Foe",1,0)*IF($BL$103:$WB$103=BC$116,1,0)*IF($BL$111:$WB$111=BC$115,1,0)*$BL$115:$WB$115*IF($BL$116:$WB$116="Geometric",1,0)*(POWER(1+$BL138:$WB138,$BL$113:$WB$113)+IF($BL138:$WB138=0,0,-1))
)
+SUM(
   IF($BL$102:$WB$102="Friend",1,0)*IF($BL$103:$WB$103=AP$116,1,0)*IF($BL$111:$WB$111=AP$115,1,0)*IF($BL$116:$WB$116="Arithmetic",1,0)*$BL$114:$WB$114*$BL138:$WB138*$BL$112:$WB$112)
+SUM(
    IF($BL$102:$WB$102="Foe",1,0)*IF($BL$103:$WB$103=BC$116,1,0)*IF($BL$111:$WB$111=BC$115,1,0)*$BL$115:$WB$115*IF($BL$116:$WB$116="Arithmetic",1,0)*$BL138:$WB138*$BL$113:$WB$113
)</f>
        <v>#VALUE!</v>
      </c>
      <c r="AQ138" s="301" t="e">
        <f t="array" aca="1" ref="AQ138" ca="1">SUM(
   IF($BL$102:$WB$102="Friend",1,0)*IF($BL$103:$WB$103=AQ$116,1,0)*IF($BL$111:$WB$111=AQ$115,1,0)*IF($BL$116:$WB$116="Geometric",1,0)*$BL$114:$WB$114*(POWER($BL138:$WB138,$BL$112:$WB$112)+IF($BL138:$WB138=0,0,-1))
)
+SUM(
    IF($BL$102:$WB$102="Foe",1,0)*IF($BL$103:$WB$103=BD$116,1,0)*IF($BL$111:$WB$111=BD$115,1,0)*$BL$115:$WB$115*IF($BL$116:$WB$116="Geometric",1,0)*(POWER(1+$BL138:$WB138,$BL$113:$WB$113)+IF($BL138:$WB138=0,0,-1))
)
+SUM(
   IF($BL$102:$WB$102="Friend",1,0)*IF($BL$103:$WB$103=AQ$116,1,0)*IF($BL$111:$WB$111=AQ$115,1,0)*IF($BL$116:$WB$116="Arithmetic",1,0)*$BL$114:$WB$114*$BL138:$WB138*$BL$112:$WB$112)
+SUM(
    IF($BL$102:$WB$102="Foe",1,0)*IF($BL$103:$WB$103=BD$116,1,0)*IF($BL$111:$WB$111=BD$115,1,0)*$BL$115:$WB$115*IF($BL$116:$WB$116="Arithmetic",1,0)*$BL138:$WB138*$BL$113:$WB$113
)</f>
        <v>#VALUE!</v>
      </c>
      <c r="AR138" s="301" t="e">
        <f t="array" aca="1" ref="AR138" ca="1">SUM(
   IF($BL$102:$WB$102="Friend",1,0)*IF($BL$103:$WB$103=AR$116,1,0)*IF($BL$111:$WB$111=AR$115,1,0)*IF($BL$116:$WB$116="Geometric",1,0)*$BL$114:$WB$114*(POWER($BL138:$WB138,$BL$112:$WB$112)+IF($BL138:$WB138=0,0,-1))
)
+SUM(
    IF($BL$102:$WB$102="Foe",1,0)*IF($BL$103:$WB$103=BE$116,1,0)*IF($BL$111:$WB$111=BE$115,1,0)*$BL$115:$WB$115*IF($BL$116:$WB$116="Geometric",1,0)*(POWER(1+$BL138:$WB138,$BL$113:$WB$113)+IF($BL138:$WB138=0,0,-1))
)
+SUM(
   IF($BL$102:$WB$102="Friend",1,0)*IF($BL$103:$WB$103=AR$116,1,0)*IF($BL$111:$WB$111=AR$115,1,0)*IF($BL$116:$WB$116="Arithmetic",1,0)*$BL$114:$WB$114*$BL138:$WB138*$BL$112:$WB$112)
+SUM(
    IF($BL$102:$WB$102="Foe",1,0)*IF($BL$103:$WB$103=BE$116,1,0)*IF($BL$111:$WB$111=BE$115,1,0)*$BL$115:$WB$115*IF($BL$116:$WB$116="Arithmetic",1,0)*$BL138:$WB138*$BL$113:$WB$113
)</f>
        <v>#VALUE!</v>
      </c>
      <c r="AS138" s="301" t="e">
        <f t="array" aca="1" ref="AS138" ca="1">SUM(
   IF($BL$102:$WB$102="Friend",1,0)*IF($BL$103:$WB$103=AS$116,1,0)*IF($BL$111:$WB$111=AS$115,1,0)*IF($BL$116:$WB$116="Geometric",1,0)*$BL$114:$WB$114*(POWER($BL138:$WB138,$BL$112:$WB$112)+IF($BL138:$WB138=0,0,-1))
)
+SUM(
    IF($BL$102:$WB$102="Foe",1,0)*IF($BL$103:$WB$103=BF$116,1,0)*IF($BL$111:$WB$111=BF$115,1,0)*$BL$115:$WB$115*IF($BL$116:$WB$116="Geometric",1,0)*(POWER(1+$BL138:$WB138,$BL$113:$WB$113)+IF($BL138:$WB138=0,0,-1))
)
+SUM(
   IF($BL$102:$WB$102="Friend",1,0)*IF($BL$103:$WB$103=AS$116,1,0)*IF($BL$111:$WB$111=AS$115,1,0)*IF($BL$116:$WB$116="Arithmetic",1,0)*$BL$114:$WB$114*$BL138:$WB138*$BL$112:$WB$112)
+SUM(
    IF($BL$102:$WB$102="Foe",1,0)*IF($BL$103:$WB$103=BF$116,1,0)*IF($BL$111:$WB$111=BF$115,1,0)*$BL$115:$WB$115*IF($BL$116:$WB$116="Arithmetic",1,0)*$BL138:$WB138*$BL$113:$WB$113
)</f>
        <v>#VALUE!</v>
      </c>
      <c r="AT138" s="301" t="e">
        <f t="array" aca="1" ref="AT138" ca="1">SUM(
   IF($BL$102:$WB$102="Friend",1,0)*IF($BL$103:$WB$103=AT$116,1,0)*IF($BL$111:$WB$111=AT$115,1,0)*IF($BL$116:$WB$116="Geometric",1,0)*$BL$114:$WB$114*(POWER($BL138:$WB138,$BL$112:$WB$112)+IF($BL138:$WB138=0,0,-1))
)
+SUM(
    IF($BL$102:$WB$102="Foe",1,0)*IF($BL$103:$WB$103=BG$116,1,0)*IF($BL$111:$WB$111=BG$115,1,0)*$BL$115:$WB$115*IF($BL$116:$WB$116="Geometric",1,0)*(POWER(1+$BL138:$WB138,$BL$113:$WB$113)+IF($BL138:$WB138=0,0,-1))
)
+SUM(
   IF($BL$102:$WB$102="Friend",1,0)*IF($BL$103:$WB$103=AT$116,1,0)*IF($BL$111:$WB$111=AT$115,1,0)*IF($BL$116:$WB$116="Arithmetic",1,0)*$BL$114:$WB$114*$BL138:$WB138*$BL$112:$WB$112)
+SUM(
    IF($BL$102:$WB$102="Foe",1,0)*IF($BL$103:$WB$103=BG$116,1,0)*IF($BL$111:$WB$111=BG$115,1,0)*$BL$115:$WB$115*IF($BL$116:$WB$116="Arithmetic",1,0)*$BL138:$WB138*$BL$113:$WB$113
)</f>
        <v>#VALUE!</v>
      </c>
      <c r="AU138" s="301" t="e">
        <f t="array" aca="1" ref="AU138" ca="1">SUM(
   IF($BL$102:$WB$102="Friend",1,0)*IF($BL$103:$WB$103=AU$116,1,0)*IF($BL$111:$WB$111=AU$115,1,0)*IF($BL$116:$WB$116="Geometric",1,0)*$BL$114:$WB$114*(POWER($BL138:$WB138,$BL$112:$WB$112)+IF($BL138:$WB138=0,0,-1))
)
+SUM(
    IF($BL$102:$WB$102="Foe",1,0)*IF($BL$103:$WB$103=BH$116,1,0)*IF($BL$111:$WB$111=BH$115,1,0)*$BL$115:$WB$115*IF($BL$116:$WB$116="Geometric",1,0)*(POWER(1+$BL138:$WB138,$BL$113:$WB$113)+IF($BL138:$WB138=0,0,-1))
)
+SUM(
   IF($BL$102:$WB$102="Friend",1,0)*IF($BL$103:$WB$103=AU$116,1,0)*IF($BL$111:$WB$111=AU$115,1,0)*IF($BL$116:$WB$116="Arithmetic",1,0)*$BL$114:$WB$114*$BL138:$WB138*$BL$112:$WB$112)
+SUM(
    IF($BL$102:$WB$102="Foe",1,0)*IF($BL$103:$WB$103=BH$116,1,0)*IF($BL$111:$WB$111=BH$115,1,0)*$BL$115:$WB$115*IF($BL$116:$WB$116="Arithmetic",1,0)*$BL138:$WB138*$BL$113:$WB$113
)</f>
        <v>#VALUE!</v>
      </c>
      <c r="AW138" s="301" t="e">
        <f t="array" aca="1" ref="AW138" ca="1">SUM(
   IF($BL$102:$WB$102="Friend",1,0)*IF($BL$103:$WB$103=AW$116,1,0)*IF($BL$111:$WB$111=AW$115,1,0)*$BL$115:$WB$115*IF($BL$116:$WB$116="Geometric",1,0)*(POWER($BL138:$WB138,$BL$113:$WB$113)+IF($BL138:$WB138=0,0,-1)))
+SUM(
    IF($BL$102:$WB$102="Foe",1,0)*IF($BL$103:$WB$103=AW$116,1,0)*IF($BL$111:$WB$111=AW$115,1,0)*$BL$114:$WB$114*IF($BL$116:$WB$116="Geometric",1,0)*(POWER($BL138:$WB138,$BL$112:$WB$112)+IF($BL138:$WB138=0,0,-1)))
+SUM(
   IF($BL$102:$WB$102="Friend",1,0)*IF($BL$103:$WB$103=AW$116,1,0)*IF($BL$111:$WB$111=AW$115,1,0)*$BL$115:$WB$115*IF($BL$116:$WB$116="Arithmetic",1,0)*$BL138:$WB138*$BL$113:$WB$113)
+SUM(
    IF($BL$102:$WB$102="Foe",1,0)*IF($BL$103:$WB$103=AW$116,1,0)*IF($BL$111:$WB$111=AW$115,1,0)*$BL$114:$WB$114*IF($BL$116:$WB$116="Arithmetic",1,0)*$BL138:$WB138*$BL$112:$WB$112)</f>
        <v>#VALUE!</v>
      </c>
      <c r="AX138" s="301" t="e">
        <f t="array" aca="1" ref="AX138" ca="1">SUM(
   IF($BL$102:$WB$102="Friend",1,0)*IF($BL$103:$WB$103=AX$116,1,0)*IF($BL$111:$WB$111=AX$115,1,0)*$BL$115:$WB$115*IF($BL$116:$WB$116="Geometric",1,0)*(POWER($BL138:$WB138,$BL$113:$WB$113)+IF($BL138:$WB138=0,0,-1)))
+SUM(
    IF($BL$102:$WB$102="Foe",1,0)*IF($BL$103:$WB$103=AX$116,1,0)*IF($BL$111:$WB$111=AX$115,1,0)*$BL$114:$WB$114*IF($BL$116:$WB$116="Geometric",1,0)*(POWER($BL138:$WB138,$BL$112:$WB$112)+IF($BL138:$WB138=0,0,-1)))
+SUM(
   IF($BL$102:$WB$102="Friend",1,0)*IF($BL$103:$WB$103=AX$116,1,0)*IF($BL$111:$WB$111=AX$115,1,0)*$BL$115:$WB$115*IF($BL$116:$WB$116="Arithmetic",1,0)*$BL138:$WB138*$BL$113:$WB$113)
+SUM(
    IF($BL$102:$WB$102="Foe",1,0)*IF($BL$103:$WB$103=AX$116,1,0)*IF($BL$111:$WB$111=AX$115,1,0)*$BL$114:$WB$114*IF($BL$116:$WB$116="Arithmetic",1,0)*$BL138:$WB138*$BL$112:$WB$112)</f>
        <v>#VALUE!</v>
      </c>
      <c r="AY138" s="301" t="e">
        <f t="array" aca="1" ref="AY138" ca="1">SUM(
   IF($BL$102:$WB$102="Friend",1,0)*IF($BL$103:$WB$103=AY$116,1,0)*IF($BL$111:$WB$111=AY$115,1,0)*$BL$115:$WB$115*IF($BL$116:$WB$116="Geometric",1,0)*(POWER($BL138:$WB138,$BL$113:$WB$113)+IF($BL138:$WB138=0,0,-1)))
+SUM(
    IF($BL$102:$WB$102="Foe",1,0)*IF($BL$103:$WB$103=AY$116,1,0)*IF($BL$111:$WB$111=AY$115,1,0)*$BL$114:$WB$114*IF($BL$116:$WB$116="Geometric",1,0)*(POWER($BL138:$WB138,$BL$112:$WB$112)+IF($BL138:$WB138=0,0,-1)))
+SUM(
   IF($BL$102:$WB$102="Friend",1,0)*IF($BL$103:$WB$103=AY$116,1,0)*IF($BL$111:$WB$111=AY$115,1,0)*$BL$115:$WB$115*IF($BL$116:$WB$116="Arithmetic",1,0)*$BL138:$WB138*$BL$113:$WB$113)
+SUM(
    IF($BL$102:$WB$102="Foe",1,0)*IF($BL$103:$WB$103=AY$116,1,0)*IF($BL$111:$WB$111=AY$115,1,0)*$BL$114:$WB$114*IF($BL$116:$WB$116="Arithmetic",1,0)*$BL138:$WB138*$BL$112:$WB$112)</f>
        <v>#VALUE!</v>
      </c>
      <c r="AZ138" s="301" t="e">
        <f t="array" aca="1" ref="AZ138" ca="1">SUM(
   IF($BL$102:$WB$102="Friend",1,0)*IF($BL$103:$WB$103=AZ$116,1,0)*IF($BL$111:$WB$111=AZ$115,1,0)*$BL$115:$WB$115*IF($BL$116:$WB$116="Geometric",1,0)*(POWER($BL138:$WB138,$BL$113:$WB$113)+IF($BL138:$WB138=0,0,-1)))
+SUM(
    IF($BL$102:$WB$102="Foe",1,0)*IF($BL$103:$WB$103=AZ$116,1,0)*IF($BL$111:$WB$111=AZ$115,1,0)*$BL$114:$WB$114*IF($BL$116:$WB$116="Geometric",1,0)*(POWER($BL138:$WB138,$BL$112:$WB$112)+IF($BL138:$WB138=0,0,-1)))
+SUM(
   IF($BL$102:$WB$102="Friend",1,0)*IF($BL$103:$WB$103=AZ$116,1,0)*IF($BL$111:$WB$111=AZ$115,1,0)*$BL$115:$WB$115*IF($BL$116:$WB$116="Arithmetic",1,0)*$BL138:$WB138*$BL$113:$WB$113)
+SUM(
    IF($BL$102:$WB$102="Foe",1,0)*IF($BL$103:$WB$103=AZ$116,1,0)*IF($BL$111:$WB$111=AZ$115,1,0)*$BL$114:$WB$114*IF($BL$116:$WB$116="Arithmetic",1,0)*$BL138:$WB138*$BL$112:$WB$112)</f>
        <v>#VALUE!</v>
      </c>
      <c r="BA138" s="301" t="e">
        <f t="array" aca="1" ref="BA138" ca="1">SUM(
   IF($BL$102:$WB$102="Friend",1,0)*IF($BL$103:$WB$103=BA$116,1,0)*IF($BL$111:$WB$111=BA$115,1,0)*$BL$115:$WB$115*IF($BL$116:$WB$116="Geometric",1,0)*(POWER($BL138:$WB138,$BL$113:$WB$113)+IF($BL138:$WB138=0,0,-1)))
+SUM(
    IF($BL$102:$WB$102="Foe",1,0)*IF($BL$103:$WB$103=BA$116,1,0)*IF($BL$111:$WB$111=BA$115,1,0)*$BL$114:$WB$114*IF($BL$116:$WB$116="Geometric",1,0)*(POWER($BL138:$WB138,$BL$112:$WB$112)+IF($BL138:$WB138=0,0,-1)))
+SUM(
   IF($BL$102:$WB$102="Friend",1,0)*IF($BL$103:$WB$103=BA$116,1,0)*IF($BL$111:$WB$111=BA$115,1,0)*$BL$115:$WB$115*IF($BL$116:$WB$116="Arithmetic",1,0)*$BL138:$WB138*$BL$113:$WB$113)
+SUM(
    IF($BL$102:$WB$102="Foe",1,0)*IF($BL$103:$WB$103=BA$116,1,0)*IF($BL$111:$WB$111=BA$115,1,0)*$BL$114:$WB$114*IF($BL$116:$WB$116="Arithmetic",1,0)*$BL138:$WB138*$BL$112:$WB$112)</f>
        <v>#VALUE!</v>
      </c>
      <c r="BB138" s="301" t="e">
        <f t="array" aca="1" ref="BB138" ca="1">SUM(
   IF($BL$102:$WB$102="Friend",1,0)*IF($BL$103:$WB$103=BB$116,1,0)*IF($BL$111:$WB$111=BB$115,1,0)*$BL$115:$WB$115*IF($BL$116:$WB$116="Geometric",1,0)*(POWER($BL138:$WB138,$BL$113:$WB$113)+IF($BL138:$WB138=0,0,-1)))
+SUM(
    IF($BL$102:$WB$102="Foe",1,0)*IF($BL$103:$WB$103=BB$116,1,0)*IF($BL$111:$WB$111=BB$115,1,0)*$BL$114:$WB$114*IF($BL$116:$WB$116="Geometric",1,0)*(POWER($BL138:$WB138,$BL$112:$WB$112)+IF($BL138:$WB138=0,0,-1)))
+SUM(
   IF($BL$102:$WB$102="Friend",1,0)*IF($BL$103:$WB$103=BB$116,1,0)*IF($BL$111:$WB$111=BB$115,1,0)*$BL$115:$WB$115*IF($BL$116:$WB$116="Arithmetic",1,0)*$BL138:$WB138*$BL$113:$WB$113)
+SUM(
    IF($BL$102:$WB$102="Foe",1,0)*IF($BL$103:$WB$103=BB$116,1,0)*IF($BL$111:$WB$111=BB$115,1,0)*$BL$114:$WB$114*IF($BL$116:$WB$116="Arithmetic",1,0)*$BL138:$WB138*$BL$112:$WB$112)</f>
        <v>#VALUE!</v>
      </c>
      <c r="BC138" s="301" t="e">
        <f t="array" aca="1" ref="BC138" ca="1">SUM(
   IF($BL$102:$WB$102="Friend",1,0)*IF($BL$103:$WB$103=BC$116,1,0)*IF($BL$111:$WB$111=BC$115,1,0)*$BL$115:$WB$115*IF($BL$116:$WB$116="Geometric",1,0)*(POWER($BL138:$WB138,$BL$113:$WB$113)+IF($BL138:$WB138=0,0,-1)))
+SUM(
    IF($BL$102:$WB$102="Foe",1,0)*IF($BL$103:$WB$103=BC$116,1,0)*IF($BL$111:$WB$111=BC$115,1,0)*$BL$114:$WB$114*IF($BL$116:$WB$116="Geometric",1,0)*(POWER($BL138:$WB138,$BL$112:$WB$112)+IF($BL138:$WB138=0,0,-1)))
+SUM(
   IF($BL$102:$WB$102="Friend",1,0)*IF($BL$103:$WB$103=BC$116,1,0)*IF($BL$111:$WB$111=BC$115,1,0)*$BL$115:$WB$115*IF($BL$116:$WB$116="Arithmetic",1,0)*$BL138:$WB138*$BL$113:$WB$113)
+SUM(
    IF($BL$102:$WB$102="Foe",1,0)*IF($BL$103:$WB$103=BC$116,1,0)*IF($BL$111:$WB$111=BC$115,1,0)*$BL$114:$WB$114*IF($BL$116:$WB$116="Arithmetic",1,0)*$BL138:$WB138*$BL$112:$WB$112)</f>
        <v>#VALUE!</v>
      </c>
      <c r="BD138" s="301" t="e">
        <f t="array" aca="1" ref="BD138" ca="1">SUM(
   IF($BL$102:$WB$102="Friend",1,0)*IF($BL$103:$WB$103=BD$116,1,0)*IF($BL$111:$WB$111=BD$115,1,0)*$BL$115:$WB$115*IF($BL$116:$WB$116="Geometric",1,0)*(POWER($BL138:$WB138,$BL$113:$WB$113)+IF($BL138:$WB138=0,0,-1)))
+SUM(
    IF($BL$102:$WB$102="Foe",1,0)*IF($BL$103:$WB$103=BD$116,1,0)*IF($BL$111:$WB$111=BD$115,1,0)*$BL$114:$WB$114*IF($BL$116:$WB$116="Geometric",1,0)*(POWER($BL138:$WB138,$BL$112:$WB$112)+IF($BL138:$WB138=0,0,-1)))
+SUM(
   IF($BL$102:$WB$102="Friend",1,0)*IF($BL$103:$WB$103=BD$116,1,0)*IF($BL$111:$WB$111=BD$115,1,0)*$BL$115:$WB$115*IF($BL$116:$WB$116="Arithmetic",1,0)*$BL138:$WB138*$BL$113:$WB$113)
+SUM(
    IF($BL$102:$WB$102="Foe",1,0)*IF($BL$103:$WB$103=BD$116,1,0)*IF($BL$111:$WB$111=BD$115,1,0)*$BL$114:$WB$114*IF($BL$116:$WB$116="Arithmetic",1,0)*$BL138:$WB138*$BL$112:$WB$112)</f>
        <v>#VALUE!</v>
      </c>
      <c r="BE138" s="301" t="e">
        <f t="array" aca="1" ref="BE138" ca="1">SUM(
   IF($BL$102:$WB$102="Friend",1,0)*IF($BL$103:$WB$103=BE$116,1,0)*IF($BL$111:$WB$111=BE$115,1,0)*$BL$115:$WB$115*IF($BL$116:$WB$116="Geometric",1,0)*(POWER($BL138:$WB138,$BL$113:$WB$113)+IF($BL138:$WB138=0,0,-1)))
+SUM(
    IF($BL$102:$WB$102="Foe",1,0)*IF($BL$103:$WB$103=BE$116,1,0)*IF($BL$111:$WB$111=BE$115,1,0)*$BL$114:$WB$114*IF($BL$116:$WB$116="Geometric",1,0)*(POWER($BL138:$WB138,$BL$112:$WB$112)+IF($BL138:$WB138=0,0,-1)))
+SUM(
   IF($BL$102:$WB$102="Friend",1,0)*IF($BL$103:$WB$103=BE$116,1,0)*IF($BL$111:$WB$111=BE$115,1,0)*$BL$115:$WB$115*IF($BL$116:$WB$116="Arithmetic",1,0)*$BL138:$WB138*$BL$113:$WB$113)
+SUM(
    IF($BL$102:$WB$102="Foe",1,0)*IF($BL$103:$WB$103=BE$116,1,0)*IF($BL$111:$WB$111=BE$115,1,0)*$BL$114:$WB$114*IF($BL$116:$WB$116="Arithmetic",1,0)*$BL138:$WB138*$BL$112:$WB$112)</f>
        <v>#VALUE!</v>
      </c>
      <c r="BF138" s="301" t="e">
        <f t="array" aca="1" ref="BF138" ca="1">SUM(
   IF($BL$102:$WB$102="Friend",1,0)*IF($BL$103:$WB$103=BF$116,1,0)*IF($BL$111:$WB$111=BF$115,1,0)*$BL$115:$WB$115*IF($BL$116:$WB$116="Geometric",1,0)*(POWER($BL138:$WB138,$BL$113:$WB$113)+IF($BL138:$WB138=0,0,-1)))
+SUM(
    IF($BL$102:$WB$102="Foe",1,0)*IF($BL$103:$WB$103=BF$116,1,0)*IF($BL$111:$WB$111=BF$115,1,0)*$BL$114:$WB$114*IF($BL$116:$WB$116="Geometric",1,0)*(POWER($BL138:$WB138,$BL$112:$WB$112)+IF($BL138:$WB138=0,0,-1)))
+SUM(
   IF($BL$102:$WB$102="Friend",1,0)*IF($BL$103:$WB$103=BF$116,1,0)*IF($BL$111:$WB$111=BF$115,1,0)*$BL$115:$WB$115*IF($BL$116:$WB$116="Arithmetic",1,0)*$BL138:$WB138*$BL$113:$WB$113)
+SUM(
    IF($BL$102:$WB$102="Foe",1,0)*IF($BL$103:$WB$103=BF$116,1,0)*IF($BL$111:$WB$111=BF$115,1,0)*$BL$114:$WB$114*IF($BL$116:$WB$116="Arithmetic",1,0)*$BL138:$WB138*$BL$112:$WB$112)</f>
        <v>#VALUE!</v>
      </c>
      <c r="BG138" s="301" t="e">
        <f t="array" aca="1" ref="BG138" ca="1">SUM(
   IF($BL$102:$WB$102="Friend",1,0)*IF($BL$103:$WB$103=BG$116,1,0)*IF($BL$111:$WB$111=BG$115,1,0)*$BL$115:$WB$115*IF($BL$116:$WB$116="Geometric",1,0)*(POWER($BL138:$WB138,$BL$113:$WB$113)+IF($BL138:$WB138=0,0,-1)))
+SUM(
    IF($BL$102:$WB$102="Foe",1,0)*IF($BL$103:$WB$103=BG$116,1,0)*IF($BL$111:$WB$111=BG$115,1,0)*$BL$114:$WB$114*IF($BL$116:$WB$116="Geometric",1,0)*(POWER($BL138:$WB138,$BL$112:$WB$112)+IF($BL138:$WB138=0,0,-1)))
+SUM(
   IF($BL$102:$WB$102="Friend",1,0)*IF($BL$103:$WB$103=BG$116,1,0)*IF($BL$111:$WB$111=BG$115,1,0)*$BL$115:$WB$115*IF($BL$116:$WB$116="Arithmetic",1,0)*$BL138:$WB138*$BL$113:$WB$113)
+SUM(
    IF($BL$102:$WB$102="Foe",1,0)*IF($BL$103:$WB$103=BG$116,1,0)*IF($BL$111:$WB$111=BG$115,1,0)*$BL$114:$WB$114*IF($BL$116:$WB$116="Arithmetic",1,0)*$BL138:$WB138*$BL$112:$WB$112)</f>
        <v>#VALUE!</v>
      </c>
      <c r="BH138" s="301" t="e">
        <f t="array" aca="1" ref="BH138" ca="1">SUM(
   IF($BL$102:$WB$102="Friend",1,0)*IF($BL$103:$WB$103=BH$116,1,0)*IF($BL$111:$WB$111=BH$115,1,0)*$BL$115:$WB$115*IF($BL$116:$WB$116="Geometric",1,0)*(POWER($BL138:$WB138,$BL$113:$WB$113)+IF($BL138:$WB138=0,0,-1)))
+SUM(
    IF($BL$102:$WB$102="Foe",1,0)*IF($BL$103:$WB$103=BH$116,1,0)*IF($BL$111:$WB$111=BH$115,1,0)*$BL$114:$WB$114*IF($BL$116:$WB$116="Geometric",1,0)*(POWER($BL138:$WB138,$BL$112:$WB$112)+IF($BL138:$WB138=0,0,-1)))
+SUM(
   IF($BL$102:$WB$102="Friend",1,0)*IF($BL$103:$WB$103=BH$116,1,0)*IF($BL$111:$WB$111=BH$115,1,0)*$BL$115:$WB$115*IF($BL$116:$WB$116="Arithmetic",1,0)*$BL138:$WB138*$BL$113:$WB$113)
+SUM(
    IF($BL$102:$WB$102="Foe",1,0)*IF($BL$103:$WB$103=BH$116,1,0)*IF($BL$111:$WB$111=BH$115,1,0)*$BL$114:$WB$114*IF($BL$116:$WB$116="Arithmetic",1,0)*$BL138:$WB138*$BL$112:$WB$112)</f>
        <v>#VALUE!</v>
      </c>
      <c r="BK138" s="109"/>
      <c r="BL138" s="301" t="e">
        <f t="shared" ref="BL138:LF138" ca="1" si="181">IF(BL$106="Turn-based",
IF($A138&lt;BL$109,0,IF(MOD($A138,BL$109)&lt;BL$110,1,0)),
1)*MIN(ROUNDUP(MAX(0,RAND()-(1-BL$107)),0),1)*(IF(BL$108&lt;0,1+BL$108,BL$108))</f>
        <v>#VALUE!</v>
      </c>
      <c r="BM138" s="301" t="e">
        <f t="shared" ca="1" si="181"/>
        <v>#VALUE!</v>
      </c>
      <c r="BN138" s="301" t="e">
        <f t="shared" ca="1" si="181"/>
        <v>#VALUE!</v>
      </c>
      <c r="BO138" s="301" t="e">
        <f t="shared" ca="1" si="181"/>
        <v>#VALUE!</v>
      </c>
      <c r="BP138" s="301" t="e">
        <f t="shared" ca="1" si="181"/>
        <v>#VALUE!</v>
      </c>
      <c r="BQ138" s="301" t="e">
        <f t="shared" ca="1" si="181"/>
        <v>#VALUE!</v>
      </c>
      <c r="BR138" s="301" t="e">
        <f t="shared" ca="1" si="181"/>
        <v>#VALUE!</v>
      </c>
      <c r="BS138" s="301" t="e">
        <f t="shared" ca="1" si="181"/>
        <v>#VALUE!</v>
      </c>
      <c r="BT138" s="301" t="e">
        <f t="shared" ca="1" si="181"/>
        <v>#VALUE!</v>
      </c>
      <c r="BU138" s="301" t="e">
        <f t="shared" ca="1" si="181"/>
        <v>#VALUE!</v>
      </c>
      <c r="BV138" s="301" t="e">
        <f t="shared" ca="1" si="181"/>
        <v>#VALUE!</v>
      </c>
      <c r="BW138" s="301" t="e">
        <f t="shared" ca="1" si="181"/>
        <v>#VALUE!</v>
      </c>
      <c r="BX138" s="301" t="e">
        <f t="shared" ca="1" si="181"/>
        <v>#VALUE!</v>
      </c>
      <c r="BY138" s="301" t="e">
        <f t="shared" ca="1" si="181"/>
        <v>#VALUE!</v>
      </c>
      <c r="BZ138" s="301" t="e">
        <f t="shared" ca="1" si="181"/>
        <v>#VALUE!</v>
      </c>
      <c r="CA138" s="301" t="e">
        <f t="shared" ca="1" si="181"/>
        <v>#VALUE!</v>
      </c>
      <c r="CB138" s="301" t="e">
        <f t="shared" ca="1" si="181"/>
        <v>#VALUE!</v>
      </c>
      <c r="CC138" s="301" t="e">
        <f t="shared" ca="1" si="181"/>
        <v>#VALUE!</v>
      </c>
      <c r="CD138" s="301" t="e">
        <f t="shared" ca="1" si="181"/>
        <v>#VALUE!</v>
      </c>
      <c r="CE138" s="301" t="e">
        <f t="shared" ca="1" si="181"/>
        <v>#VALUE!</v>
      </c>
      <c r="CF138" s="301" t="e">
        <f t="shared" ca="1" si="181"/>
        <v>#VALUE!</v>
      </c>
      <c r="CG138" s="301" t="e">
        <f t="shared" ca="1" si="181"/>
        <v>#VALUE!</v>
      </c>
      <c r="CH138" s="301" t="e">
        <f t="shared" ca="1" si="181"/>
        <v>#VALUE!</v>
      </c>
      <c r="CI138" s="301" t="e">
        <f t="shared" ca="1" si="181"/>
        <v>#VALUE!</v>
      </c>
      <c r="CJ138" s="301" t="e">
        <f t="shared" ca="1" si="181"/>
        <v>#VALUE!</v>
      </c>
      <c r="CK138" s="301" t="e">
        <f t="shared" ca="1" si="181"/>
        <v>#VALUE!</v>
      </c>
      <c r="CL138" s="301" t="e">
        <f t="shared" ca="1" si="181"/>
        <v>#VALUE!</v>
      </c>
      <c r="CM138" s="301" t="e">
        <f t="shared" ca="1" si="181"/>
        <v>#VALUE!</v>
      </c>
      <c r="CN138" s="301" t="e">
        <f t="shared" ca="1" si="181"/>
        <v>#VALUE!</v>
      </c>
      <c r="CO138" s="301" t="e">
        <f t="shared" ca="1" si="181"/>
        <v>#VALUE!</v>
      </c>
      <c r="CP138" s="301" t="e">
        <f t="shared" ca="1" si="181"/>
        <v>#VALUE!</v>
      </c>
      <c r="CQ138" s="301" t="e">
        <f t="shared" ca="1" si="181"/>
        <v>#VALUE!</v>
      </c>
      <c r="CR138" s="301" t="e">
        <f t="shared" ca="1" si="181"/>
        <v>#VALUE!</v>
      </c>
      <c r="CS138" s="301" t="e">
        <f t="shared" ca="1" si="181"/>
        <v>#VALUE!</v>
      </c>
      <c r="CT138" s="301" t="e">
        <f t="shared" ca="1" si="181"/>
        <v>#VALUE!</v>
      </c>
      <c r="CU138" s="301" t="e">
        <f t="shared" ca="1" si="181"/>
        <v>#VALUE!</v>
      </c>
      <c r="CV138" s="301" t="e">
        <f t="shared" ca="1" si="181"/>
        <v>#VALUE!</v>
      </c>
      <c r="CW138" s="301" t="e">
        <f t="shared" ca="1" si="181"/>
        <v>#VALUE!</v>
      </c>
      <c r="CX138" s="301" t="e">
        <f t="shared" ca="1" si="181"/>
        <v>#VALUE!</v>
      </c>
      <c r="CY138" s="301" t="e">
        <f t="shared" ca="1" si="181"/>
        <v>#VALUE!</v>
      </c>
      <c r="CZ138" s="301" t="e">
        <f t="shared" ca="1" si="181"/>
        <v>#VALUE!</v>
      </c>
      <c r="DA138" s="301" t="e">
        <f t="shared" ca="1" si="181"/>
        <v>#VALUE!</v>
      </c>
      <c r="DB138" s="301" t="e">
        <f t="shared" ca="1" si="181"/>
        <v>#VALUE!</v>
      </c>
      <c r="DC138" s="301" t="e">
        <f t="shared" ca="1" si="181"/>
        <v>#VALUE!</v>
      </c>
      <c r="DD138" s="301" t="e">
        <f t="shared" ca="1" si="181"/>
        <v>#VALUE!</v>
      </c>
      <c r="DE138" s="301" t="e">
        <f t="shared" ca="1" si="181"/>
        <v>#VALUE!</v>
      </c>
      <c r="DF138" s="301" t="e">
        <f t="shared" ca="1" si="181"/>
        <v>#VALUE!</v>
      </c>
      <c r="DG138" s="301" t="e">
        <f t="shared" ca="1" si="181"/>
        <v>#VALUE!</v>
      </c>
      <c r="DH138" s="301" t="e">
        <f t="shared" ca="1" si="181"/>
        <v>#VALUE!</v>
      </c>
      <c r="DI138" s="301" t="e">
        <f t="shared" ca="1" si="181"/>
        <v>#VALUE!</v>
      </c>
      <c r="DJ138" s="301" t="e">
        <f t="shared" ca="1" si="181"/>
        <v>#VALUE!</v>
      </c>
      <c r="DK138" s="301" t="e">
        <f t="shared" ca="1" si="181"/>
        <v>#VALUE!</v>
      </c>
      <c r="DL138" s="301" t="e">
        <f t="shared" ca="1" si="181"/>
        <v>#VALUE!</v>
      </c>
      <c r="DM138" s="301" t="e">
        <f t="shared" ca="1" si="181"/>
        <v>#VALUE!</v>
      </c>
      <c r="DN138" s="301" t="e">
        <f t="shared" ca="1" si="181"/>
        <v>#VALUE!</v>
      </c>
      <c r="DO138" s="301" t="e">
        <f t="shared" ca="1" si="181"/>
        <v>#VALUE!</v>
      </c>
      <c r="DP138" s="301" t="e">
        <f t="shared" ca="1" si="181"/>
        <v>#VALUE!</v>
      </c>
      <c r="DQ138" s="301" t="e">
        <f t="shared" ca="1" si="181"/>
        <v>#VALUE!</v>
      </c>
      <c r="DR138" s="301" t="e">
        <f t="shared" ca="1" si="181"/>
        <v>#VALUE!</v>
      </c>
      <c r="DS138" s="301" t="e">
        <f t="shared" ca="1" si="181"/>
        <v>#VALUE!</v>
      </c>
      <c r="DT138" s="301" t="e">
        <f t="shared" ca="1" si="181"/>
        <v>#VALUE!</v>
      </c>
      <c r="DU138" s="301" t="e">
        <f t="shared" ca="1" si="181"/>
        <v>#VALUE!</v>
      </c>
      <c r="DV138" s="301" t="e">
        <f t="shared" ca="1" si="181"/>
        <v>#VALUE!</v>
      </c>
      <c r="DW138" s="301" t="e">
        <f t="shared" ca="1" si="181"/>
        <v>#VALUE!</v>
      </c>
      <c r="DX138" s="301" t="e">
        <f t="shared" ca="1" si="181"/>
        <v>#VALUE!</v>
      </c>
      <c r="DY138" s="301" t="e">
        <f t="shared" ca="1" si="181"/>
        <v>#VALUE!</v>
      </c>
      <c r="DZ138" s="301" t="e">
        <f t="shared" ca="1" si="181"/>
        <v>#VALUE!</v>
      </c>
      <c r="EA138" s="301" t="e">
        <f t="shared" ca="1" si="181"/>
        <v>#VALUE!</v>
      </c>
      <c r="EB138" s="301" t="e">
        <f t="shared" ca="1" si="181"/>
        <v>#VALUE!</v>
      </c>
      <c r="EC138" s="301" t="e">
        <f t="shared" ca="1" si="181"/>
        <v>#VALUE!</v>
      </c>
      <c r="ED138" s="301" t="e">
        <f t="shared" ca="1" si="181"/>
        <v>#VALUE!</v>
      </c>
      <c r="EE138" s="301" t="e">
        <f t="shared" ca="1" si="181"/>
        <v>#VALUE!</v>
      </c>
      <c r="EF138" s="301" t="e">
        <f t="shared" ca="1" si="181"/>
        <v>#VALUE!</v>
      </c>
      <c r="EG138" s="301" t="e">
        <f t="shared" ca="1" si="181"/>
        <v>#VALUE!</v>
      </c>
      <c r="EH138" s="301" t="e">
        <f t="shared" ca="1" si="181"/>
        <v>#VALUE!</v>
      </c>
      <c r="EI138" s="301" t="e">
        <f t="shared" ca="1" si="181"/>
        <v>#VALUE!</v>
      </c>
      <c r="EJ138" s="301" t="e">
        <f t="shared" ca="1" si="181"/>
        <v>#VALUE!</v>
      </c>
      <c r="EK138" s="301" t="e">
        <f t="shared" ca="1" si="181"/>
        <v>#VALUE!</v>
      </c>
      <c r="EL138" s="301" t="e">
        <f t="shared" ca="1" si="181"/>
        <v>#VALUE!</v>
      </c>
      <c r="EM138" s="301" t="e">
        <f t="shared" ca="1" si="181"/>
        <v>#VALUE!</v>
      </c>
      <c r="EN138" s="301" t="e">
        <f t="shared" ca="1" si="181"/>
        <v>#VALUE!</v>
      </c>
      <c r="EO138" s="301" t="e">
        <f t="shared" ca="1" si="181"/>
        <v>#VALUE!</v>
      </c>
      <c r="EP138" s="301" t="e">
        <f t="shared" ca="1" si="181"/>
        <v>#VALUE!</v>
      </c>
      <c r="EQ138" s="301" t="e">
        <f t="shared" ca="1" si="181"/>
        <v>#VALUE!</v>
      </c>
      <c r="ER138" s="301" t="e">
        <f t="shared" ca="1" si="181"/>
        <v>#VALUE!</v>
      </c>
      <c r="ES138" s="301" t="e">
        <f t="shared" ca="1" si="181"/>
        <v>#VALUE!</v>
      </c>
      <c r="ET138" s="301" t="e">
        <f t="shared" ca="1" si="181"/>
        <v>#VALUE!</v>
      </c>
      <c r="EU138" s="301" t="e">
        <f t="shared" ca="1" si="181"/>
        <v>#VALUE!</v>
      </c>
      <c r="EV138" s="301" t="e">
        <f t="shared" ca="1" si="181"/>
        <v>#VALUE!</v>
      </c>
      <c r="EW138" s="301" t="e">
        <f t="shared" ca="1" si="181"/>
        <v>#VALUE!</v>
      </c>
      <c r="EX138" s="301" t="e">
        <f t="shared" ca="1" si="181"/>
        <v>#VALUE!</v>
      </c>
      <c r="EY138" s="301" t="e">
        <f t="shared" ca="1" si="181"/>
        <v>#VALUE!</v>
      </c>
      <c r="EZ138" s="301" t="e">
        <f t="shared" ca="1" si="181"/>
        <v>#VALUE!</v>
      </c>
      <c r="FA138" s="301" t="e">
        <f t="shared" ca="1" si="181"/>
        <v>#VALUE!</v>
      </c>
      <c r="FB138" s="301" t="e">
        <f t="shared" ca="1" si="181"/>
        <v>#VALUE!</v>
      </c>
      <c r="FC138" s="301" t="e">
        <f t="shared" ca="1" si="181"/>
        <v>#VALUE!</v>
      </c>
      <c r="FD138" s="301" t="e">
        <f t="shared" ca="1" si="181"/>
        <v>#VALUE!</v>
      </c>
      <c r="FE138" s="301" t="e">
        <f t="shared" ca="1" si="181"/>
        <v>#VALUE!</v>
      </c>
      <c r="FF138" s="301" t="e">
        <f t="shared" ca="1" si="181"/>
        <v>#VALUE!</v>
      </c>
      <c r="FG138" s="301" t="e">
        <f t="shared" ca="1" si="181"/>
        <v>#VALUE!</v>
      </c>
      <c r="FH138" s="301" t="e">
        <f t="shared" ca="1" si="181"/>
        <v>#VALUE!</v>
      </c>
      <c r="FI138" s="301" t="e">
        <f t="shared" ca="1" si="181"/>
        <v>#VALUE!</v>
      </c>
      <c r="FJ138" s="301" t="e">
        <f t="shared" ca="1" si="181"/>
        <v>#VALUE!</v>
      </c>
      <c r="FK138" s="301" t="e">
        <f t="shared" ca="1" si="181"/>
        <v>#VALUE!</v>
      </c>
      <c r="FL138" s="301" t="e">
        <f t="shared" ca="1" si="181"/>
        <v>#VALUE!</v>
      </c>
      <c r="FM138" s="301" t="e">
        <f t="shared" ca="1" si="181"/>
        <v>#VALUE!</v>
      </c>
      <c r="FN138" s="301" t="e">
        <f t="shared" ca="1" si="181"/>
        <v>#VALUE!</v>
      </c>
      <c r="FO138" s="301" t="e">
        <f t="shared" ca="1" si="181"/>
        <v>#VALUE!</v>
      </c>
      <c r="FP138" s="301" t="e">
        <f t="shared" ca="1" si="181"/>
        <v>#VALUE!</v>
      </c>
      <c r="FQ138" s="301" t="e">
        <f t="shared" ca="1" si="181"/>
        <v>#VALUE!</v>
      </c>
      <c r="FR138" s="301" t="e">
        <f t="shared" ca="1" si="181"/>
        <v>#VALUE!</v>
      </c>
      <c r="FS138" s="301" t="e">
        <f t="shared" ca="1" si="181"/>
        <v>#VALUE!</v>
      </c>
      <c r="FT138" s="301" t="e">
        <f t="shared" ca="1" si="181"/>
        <v>#VALUE!</v>
      </c>
      <c r="FU138" s="301" t="e">
        <f t="shared" ca="1" si="181"/>
        <v>#VALUE!</v>
      </c>
      <c r="FV138" s="301" t="e">
        <f t="shared" ca="1" si="181"/>
        <v>#VALUE!</v>
      </c>
      <c r="FW138" s="301" t="e">
        <f t="shared" ca="1" si="181"/>
        <v>#VALUE!</v>
      </c>
      <c r="FX138" s="301" t="e">
        <f t="shared" ca="1" si="181"/>
        <v>#VALUE!</v>
      </c>
      <c r="FY138" s="301" t="e">
        <f t="shared" ca="1" si="181"/>
        <v>#VALUE!</v>
      </c>
      <c r="FZ138" s="301" t="e">
        <f t="shared" ca="1" si="181"/>
        <v>#VALUE!</v>
      </c>
      <c r="GA138" s="301" t="e">
        <f t="shared" ca="1" si="181"/>
        <v>#VALUE!</v>
      </c>
      <c r="GB138" s="301" t="e">
        <f t="shared" ca="1" si="181"/>
        <v>#VALUE!</v>
      </c>
      <c r="GC138" s="301" t="e">
        <f t="shared" ca="1" si="181"/>
        <v>#VALUE!</v>
      </c>
      <c r="GD138" s="301" t="e">
        <f t="shared" ca="1" si="181"/>
        <v>#VALUE!</v>
      </c>
      <c r="GE138" s="301" t="e">
        <f t="shared" ca="1" si="181"/>
        <v>#VALUE!</v>
      </c>
      <c r="GF138" s="301" t="e">
        <f t="shared" ca="1" si="181"/>
        <v>#VALUE!</v>
      </c>
      <c r="GG138" s="301" t="e">
        <f t="shared" ca="1" si="181"/>
        <v>#VALUE!</v>
      </c>
      <c r="GH138" s="301" t="e">
        <f t="shared" ca="1" si="181"/>
        <v>#VALUE!</v>
      </c>
      <c r="GI138" s="301" t="e">
        <f t="shared" ca="1" si="181"/>
        <v>#VALUE!</v>
      </c>
      <c r="GJ138" s="301" t="e">
        <f t="shared" ca="1" si="181"/>
        <v>#VALUE!</v>
      </c>
      <c r="GK138" s="301" t="e">
        <f t="shared" ca="1" si="181"/>
        <v>#VALUE!</v>
      </c>
      <c r="GL138" s="301" t="e">
        <f t="shared" ca="1" si="181"/>
        <v>#VALUE!</v>
      </c>
      <c r="GM138" s="301" t="e">
        <f t="shared" ca="1" si="181"/>
        <v>#VALUE!</v>
      </c>
      <c r="GN138" s="301" t="e">
        <f t="shared" ca="1" si="181"/>
        <v>#VALUE!</v>
      </c>
      <c r="GO138" s="301" t="e">
        <f t="shared" ca="1" si="181"/>
        <v>#VALUE!</v>
      </c>
      <c r="GP138" s="301" t="e">
        <f t="shared" ca="1" si="181"/>
        <v>#VALUE!</v>
      </c>
      <c r="GQ138" s="301" t="e">
        <f t="shared" ca="1" si="181"/>
        <v>#VALUE!</v>
      </c>
      <c r="GR138" s="301" t="e">
        <f t="shared" ca="1" si="181"/>
        <v>#VALUE!</v>
      </c>
      <c r="GS138" s="301" t="e">
        <f t="shared" ca="1" si="181"/>
        <v>#VALUE!</v>
      </c>
      <c r="GT138" s="301" t="e">
        <f t="shared" ca="1" si="181"/>
        <v>#VALUE!</v>
      </c>
      <c r="GU138" s="301" t="e">
        <f t="shared" ca="1" si="181"/>
        <v>#VALUE!</v>
      </c>
      <c r="GV138" s="301" t="e">
        <f t="shared" ca="1" si="181"/>
        <v>#VALUE!</v>
      </c>
      <c r="GW138" s="301" t="e">
        <f t="shared" ca="1" si="181"/>
        <v>#VALUE!</v>
      </c>
      <c r="GX138" s="301" t="e">
        <f t="shared" ca="1" si="181"/>
        <v>#VALUE!</v>
      </c>
      <c r="GY138" s="301" t="e">
        <f t="shared" ca="1" si="181"/>
        <v>#VALUE!</v>
      </c>
      <c r="GZ138" s="301" t="e">
        <f t="shared" ca="1" si="181"/>
        <v>#VALUE!</v>
      </c>
      <c r="HA138" s="301" t="e">
        <f t="shared" ca="1" si="181"/>
        <v>#VALUE!</v>
      </c>
      <c r="HB138" s="301" t="e">
        <f t="shared" ca="1" si="181"/>
        <v>#VALUE!</v>
      </c>
      <c r="HC138" s="301" t="e">
        <f t="shared" ca="1" si="181"/>
        <v>#VALUE!</v>
      </c>
      <c r="HD138" s="301" t="e">
        <f t="shared" ca="1" si="181"/>
        <v>#VALUE!</v>
      </c>
      <c r="HE138" s="301" t="e">
        <f t="shared" ca="1" si="181"/>
        <v>#VALUE!</v>
      </c>
      <c r="HF138" s="301" t="e">
        <f t="shared" ca="1" si="181"/>
        <v>#VALUE!</v>
      </c>
      <c r="HG138" s="301" t="e">
        <f t="shared" ca="1" si="181"/>
        <v>#VALUE!</v>
      </c>
      <c r="HH138" s="301" t="e">
        <f t="shared" ca="1" si="181"/>
        <v>#VALUE!</v>
      </c>
      <c r="HI138" s="301" t="e">
        <f t="shared" ca="1" si="181"/>
        <v>#VALUE!</v>
      </c>
      <c r="HJ138" s="301" t="e">
        <f t="shared" ca="1" si="181"/>
        <v>#VALUE!</v>
      </c>
      <c r="HK138" s="301" t="e">
        <f t="shared" ca="1" si="181"/>
        <v>#VALUE!</v>
      </c>
      <c r="HL138" s="301" t="e">
        <f t="shared" ca="1" si="181"/>
        <v>#VALUE!</v>
      </c>
      <c r="HM138" s="301" t="e">
        <f t="shared" ca="1" si="181"/>
        <v>#VALUE!</v>
      </c>
      <c r="HN138" s="301" t="e">
        <f t="shared" ca="1" si="181"/>
        <v>#VALUE!</v>
      </c>
      <c r="HO138" s="301" t="e">
        <f t="shared" ca="1" si="181"/>
        <v>#VALUE!</v>
      </c>
      <c r="HP138" s="301" t="e">
        <f t="shared" ca="1" si="181"/>
        <v>#VALUE!</v>
      </c>
      <c r="HQ138" s="301" t="e">
        <f t="shared" ca="1" si="181"/>
        <v>#VALUE!</v>
      </c>
      <c r="HR138" s="301" t="e">
        <f t="shared" ca="1" si="181"/>
        <v>#VALUE!</v>
      </c>
      <c r="HS138" s="301" t="e">
        <f t="shared" ca="1" si="181"/>
        <v>#VALUE!</v>
      </c>
      <c r="HT138" s="301" t="e">
        <f t="shared" ca="1" si="181"/>
        <v>#VALUE!</v>
      </c>
      <c r="HU138" s="301" t="e">
        <f t="shared" ca="1" si="181"/>
        <v>#VALUE!</v>
      </c>
      <c r="HV138" s="301" t="e">
        <f t="shared" ca="1" si="181"/>
        <v>#VALUE!</v>
      </c>
      <c r="HW138" s="301" t="e">
        <f t="shared" ca="1" si="181"/>
        <v>#VALUE!</v>
      </c>
      <c r="HX138" s="301" t="e">
        <f t="shared" ca="1" si="181"/>
        <v>#VALUE!</v>
      </c>
      <c r="HY138" s="301" t="e">
        <f t="shared" ca="1" si="181"/>
        <v>#VALUE!</v>
      </c>
      <c r="HZ138" s="301" t="e">
        <f t="shared" ca="1" si="181"/>
        <v>#VALUE!</v>
      </c>
      <c r="IA138" s="301" t="e">
        <f t="shared" ca="1" si="181"/>
        <v>#VALUE!</v>
      </c>
      <c r="IB138" s="301" t="e">
        <f t="shared" ca="1" si="181"/>
        <v>#VALUE!</v>
      </c>
      <c r="IC138" s="301" t="e">
        <f t="shared" ca="1" si="181"/>
        <v>#VALUE!</v>
      </c>
      <c r="ID138" s="301" t="e">
        <f t="shared" ca="1" si="181"/>
        <v>#VALUE!</v>
      </c>
      <c r="IE138" s="301" t="e">
        <f t="shared" ca="1" si="181"/>
        <v>#VALUE!</v>
      </c>
      <c r="IF138" s="301" t="e">
        <f t="shared" ca="1" si="181"/>
        <v>#VALUE!</v>
      </c>
      <c r="IG138" s="301" t="e">
        <f t="shared" ca="1" si="181"/>
        <v>#VALUE!</v>
      </c>
      <c r="IH138" s="301" t="e">
        <f t="shared" ca="1" si="181"/>
        <v>#VALUE!</v>
      </c>
      <c r="II138" s="301" t="e">
        <f t="shared" ca="1" si="181"/>
        <v>#VALUE!</v>
      </c>
      <c r="IJ138" s="301" t="e">
        <f t="shared" ca="1" si="181"/>
        <v>#VALUE!</v>
      </c>
      <c r="IK138" s="301" t="e">
        <f t="shared" ca="1" si="181"/>
        <v>#VALUE!</v>
      </c>
      <c r="IL138" s="301" t="e">
        <f t="shared" ca="1" si="181"/>
        <v>#VALUE!</v>
      </c>
      <c r="IM138" s="301" t="e">
        <f t="shared" ca="1" si="181"/>
        <v>#VALUE!</v>
      </c>
      <c r="IN138" s="301" t="e">
        <f t="shared" ca="1" si="181"/>
        <v>#VALUE!</v>
      </c>
      <c r="IO138" s="301" t="e">
        <f t="shared" ca="1" si="181"/>
        <v>#VALUE!</v>
      </c>
      <c r="IP138" s="301" t="e">
        <f t="shared" ca="1" si="181"/>
        <v>#VALUE!</v>
      </c>
      <c r="IQ138" s="301" t="e">
        <f t="shared" ca="1" si="181"/>
        <v>#VALUE!</v>
      </c>
      <c r="IR138" s="301" t="e">
        <f t="shared" ca="1" si="181"/>
        <v>#VALUE!</v>
      </c>
      <c r="IS138" s="301" t="e">
        <f t="shared" ca="1" si="181"/>
        <v>#VALUE!</v>
      </c>
      <c r="IT138" s="301" t="e">
        <f t="shared" ca="1" si="181"/>
        <v>#VALUE!</v>
      </c>
      <c r="IU138" s="301" t="e">
        <f t="shared" ca="1" si="181"/>
        <v>#VALUE!</v>
      </c>
      <c r="IV138" s="301" t="e">
        <f t="shared" ca="1" si="181"/>
        <v>#VALUE!</v>
      </c>
      <c r="IW138" s="301" t="e">
        <f t="shared" ca="1" si="181"/>
        <v>#VALUE!</v>
      </c>
      <c r="IX138" s="301" t="e">
        <f t="shared" ca="1" si="181"/>
        <v>#VALUE!</v>
      </c>
      <c r="IY138" s="301" t="e">
        <f t="shared" ca="1" si="181"/>
        <v>#VALUE!</v>
      </c>
      <c r="IZ138" s="301" t="e">
        <f t="shared" ca="1" si="181"/>
        <v>#VALUE!</v>
      </c>
      <c r="JA138" s="301" t="e">
        <f t="shared" ca="1" si="181"/>
        <v>#VALUE!</v>
      </c>
      <c r="JB138" s="301" t="e">
        <f t="shared" ca="1" si="181"/>
        <v>#VALUE!</v>
      </c>
      <c r="JC138" s="301" t="e">
        <f t="shared" ca="1" si="181"/>
        <v>#VALUE!</v>
      </c>
      <c r="JD138" s="301" t="e">
        <f t="shared" ca="1" si="181"/>
        <v>#VALUE!</v>
      </c>
      <c r="JE138" s="301" t="e">
        <f t="shared" ca="1" si="181"/>
        <v>#VALUE!</v>
      </c>
      <c r="JF138" s="301" t="e">
        <f t="shared" ca="1" si="181"/>
        <v>#VALUE!</v>
      </c>
      <c r="JG138" s="301" t="e">
        <f t="shared" ca="1" si="181"/>
        <v>#VALUE!</v>
      </c>
      <c r="JH138" s="301" t="e">
        <f t="shared" ca="1" si="181"/>
        <v>#VALUE!</v>
      </c>
      <c r="JI138" s="301" t="e">
        <f t="shared" ca="1" si="181"/>
        <v>#VALUE!</v>
      </c>
      <c r="JJ138" s="301" t="e">
        <f t="shared" ca="1" si="181"/>
        <v>#VALUE!</v>
      </c>
      <c r="JK138" s="301" t="e">
        <f t="shared" ca="1" si="181"/>
        <v>#VALUE!</v>
      </c>
      <c r="JL138" s="301" t="e">
        <f t="shared" ca="1" si="181"/>
        <v>#VALUE!</v>
      </c>
      <c r="JM138" s="301" t="e">
        <f t="shared" ca="1" si="181"/>
        <v>#VALUE!</v>
      </c>
      <c r="JN138" s="301" t="e">
        <f t="shared" ca="1" si="181"/>
        <v>#VALUE!</v>
      </c>
      <c r="JO138" s="301" t="e">
        <f t="shared" ca="1" si="181"/>
        <v>#VALUE!</v>
      </c>
      <c r="JP138" s="301" t="e">
        <f t="shared" ca="1" si="181"/>
        <v>#VALUE!</v>
      </c>
      <c r="JQ138" s="301" t="e">
        <f t="shared" ca="1" si="181"/>
        <v>#VALUE!</v>
      </c>
      <c r="JR138" s="301" t="e">
        <f t="shared" ca="1" si="181"/>
        <v>#VALUE!</v>
      </c>
      <c r="JS138" s="301" t="e">
        <f t="shared" ca="1" si="181"/>
        <v>#VALUE!</v>
      </c>
      <c r="JT138" s="301" t="e">
        <f t="shared" ca="1" si="181"/>
        <v>#VALUE!</v>
      </c>
      <c r="JU138" s="301" t="e">
        <f t="shared" ca="1" si="181"/>
        <v>#VALUE!</v>
      </c>
      <c r="JV138" s="301" t="e">
        <f t="shared" ca="1" si="181"/>
        <v>#VALUE!</v>
      </c>
      <c r="JW138" s="301" t="e">
        <f t="shared" ca="1" si="181"/>
        <v>#VALUE!</v>
      </c>
      <c r="JX138" s="301" t="e">
        <f t="shared" ca="1" si="181"/>
        <v>#VALUE!</v>
      </c>
      <c r="JY138" s="301" t="e">
        <f t="shared" ca="1" si="181"/>
        <v>#VALUE!</v>
      </c>
      <c r="JZ138" s="301" t="e">
        <f t="shared" ca="1" si="181"/>
        <v>#VALUE!</v>
      </c>
      <c r="KA138" s="301" t="e">
        <f t="shared" ca="1" si="181"/>
        <v>#VALUE!</v>
      </c>
      <c r="KB138" s="301" t="e">
        <f t="shared" ca="1" si="181"/>
        <v>#VALUE!</v>
      </c>
      <c r="KC138" s="301" t="e">
        <f t="shared" ca="1" si="181"/>
        <v>#VALUE!</v>
      </c>
      <c r="KD138" s="301" t="e">
        <f t="shared" ca="1" si="181"/>
        <v>#VALUE!</v>
      </c>
      <c r="KE138" s="301" t="e">
        <f t="shared" ca="1" si="181"/>
        <v>#VALUE!</v>
      </c>
      <c r="KF138" s="301" t="e">
        <f t="shared" ca="1" si="181"/>
        <v>#VALUE!</v>
      </c>
      <c r="KG138" s="301" t="e">
        <f t="shared" ca="1" si="181"/>
        <v>#VALUE!</v>
      </c>
      <c r="KH138" s="301" t="e">
        <f t="shared" ca="1" si="181"/>
        <v>#VALUE!</v>
      </c>
      <c r="KI138" s="301" t="e">
        <f t="shared" ca="1" si="181"/>
        <v>#VALUE!</v>
      </c>
      <c r="KJ138" s="301" t="e">
        <f t="shared" ca="1" si="181"/>
        <v>#VALUE!</v>
      </c>
      <c r="KK138" s="301" t="e">
        <f t="shared" ca="1" si="181"/>
        <v>#VALUE!</v>
      </c>
      <c r="KL138" s="301" t="e">
        <f t="shared" ca="1" si="181"/>
        <v>#VALUE!</v>
      </c>
      <c r="KM138" s="301" t="e">
        <f t="shared" ca="1" si="181"/>
        <v>#VALUE!</v>
      </c>
      <c r="KN138" s="301" t="e">
        <f t="shared" ca="1" si="181"/>
        <v>#VALUE!</v>
      </c>
      <c r="KO138" s="301" t="e">
        <f t="shared" ca="1" si="181"/>
        <v>#VALUE!</v>
      </c>
      <c r="KP138" s="301" t="e">
        <f t="shared" ca="1" si="181"/>
        <v>#VALUE!</v>
      </c>
      <c r="KQ138" s="301" t="e">
        <f t="shared" ca="1" si="181"/>
        <v>#VALUE!</v>
      </c>
      <c r="KR138" s="301" t="e">
        <f t="shared" ca="1" si="181"/>
        <v>#VALUE!</v>
      </c>
      <c r="KS138" s="301" t="e">
        <f t="shared" ca="1" si="181"/>
        <v>#VALUE!</v>
      </c>
      <c r="KT138" s="301" t="e">
        <f t="shared" ca="1" si="181"/>
        <v>#VALUE!</v>
      </c>
      <c r="KU138" s="301" t="e">
        <f t="shared" ca="1" si="181"/>
        <v>#VALUE!</v>
      </c>
      <c r="KV138" s="301" t="e">
        <f t="shared" ca="1" si="181"/>
        <v>#VALUE!</v>
      </c>
      <c r="KW138" s="301" t="e">
        <f t="shared" ca="1" si="181"/>
        <v>#VALUE!</v>
      </c>
      <c r="KX138" s="301" t="e">
        <f t="shared" ca="1" si="181"/>
        <v>#VALUE!</v>
      </c>
      <c r="KY138" s="301" t="e">
        <f t="shared" ca="1" si="181"/>
        <v>#VALUE!</v>
      </c>
      <c r="KZ138" s="301" t="e">
        <f t="shared" ca="1" si="181"/>
        <v>#VALUE!</v>
      </c>
      <c r="LA138" s="301" t="e">
        <f t="shared" ca="1" si="181"/>
        <v>#VALUE!</v>
      </c>
      <c r="LB138" s="301" t="e">
        <f t="shared" ca="1" si="181"/>
        <v>#VALUE!</v>
      </c>
      <c r="LC138" s="301" t="e">
        <f t="shared" ca="1" si="181"/>
        <v>#VALUE!</v>
      </c>
      <c r="LD138" s="301" t="e">
        <f t="shared" ca="1" si="181"/>
        <v>#VALUE!</v>
      </c>
      <c r="LE138" s="301" t="e">
        <f t="shared" ca="1" si="181"/>
        <v>#VALUE!</v>
      </c>
      <c r="LF138" s="301" t="e">
        <f t="shared" ca="1" si="181"/>
        <v>#VALUE!</v>
      </c>
      <c r="LG138" s="301" t="e">
        <f t="shared" ref="LG138:VA138" ca="1" si="182">IF(LG$106="Turn-based",
IF($A138&lt;LG$109,0,IF(MOD($A138,LG$109)&lt;LG$110,1,0)),
1)*MIN(ROUNDUP(MAX(0,RAND()-(1-LG$107)),0),1)*(IF(LG$108&lt;0,1+LG$108,LG$108))</f>
        <v>#VALUE!</v>
      </c>
      <c r="LH138" s="301" t="e">
        <f t="shared" ca="1" si="182"/>
        <v>#VALUE!</v>
      </c>
      <c r="LI138" s="301" t="e">
        <f t="shared" ca="1" si="182"/>
        <v>#VALUE!</v>
      </c>
      <c r="LJ138" s="301" t="e">
        <f t="shared" ca="1" si="182"/>
        <v>#VALUE!</v>
      </c>
      <c r="LK138" s="301" t="e">
        <f t="shared" ca="1" si="182"/>
        <v>#VALUE!</v>
      </c>
      <c r="LL138" s="301" t="e">
        <f t="shared" ca="1" si="182"/>
        <v>#VALUE!</v>
      </c>
      <c r="LM138" s="301" t="e">
        <f t="shared" ca="1" si="182"/>
        <v>#VALUE!</v>
      </c>
      <c r="LN138" s="301" t="e">
        <f t="shared" ca="1" si="182"/>
        <v>#VALUE!</v>
      </c>
      <c r="LO138" s="301" t="e">
        <f t="shared" ca="1" si="182"/>
        <v>#VALUE!</v>
      </c>
      <c r="LP138" s="301" t="e">
        <f t="shared" ca="1" si="182"/>
        <v>#VALUE!</v>
      </c>
      <c r="LQ138" s="301" t="e">
        <f t="shared" ca="1" si="182"/>
        <v>#VALUE!</v>
      </c>
      <c r="LR138" s="301" t="e">
        <f t="shared" ca="1" si="182"/>
        <v>#VALUE!</v>
      </c>
      <c r="LS138" s="301" t="e">
        <f t="shared" ca="1" si="182"/>
        <v>#VALUE!</v>
      </c>
      <c r="LT138" s="301" t="e">
        <f t="shared" ca="1" si="182"/>
        <v>#VALUE!</v>
      </c>
      <c r="LU138" s="301" t="e">
        <f t="shared" ca="1" si="182"/>
        <v>#VALUE!</v>
      </c>
      <c r="LV138" s="301" t="e">
        <f t="shared" ca="1" si="182"/>
        <v>#VALUE!</v>
      </c>
      <c r="LW138" s="301" t="e">
        <f t="shared" ca="1" si="182"/>
        <v>#VALUE!</v>
      </c>
      <c r="LX138" s="301" t="e">
        <f t="shared" ca="1" si="182"/>
        <v>#VALUE!</v>
      </c>
      <c r="LY138" s="301" t="e">
        <f t="shared" ca="1" si="182"/>
        <v>#VALUE!</v>
      </c>
      <c r="LZ138" s="301" t="e">
        <f t="shared" ca="1" si="182"/>
        <v>#VALUE!</v>
      </c>
      <c r="MA138" s="301" t="e">
        <f t="shared" ca="1" si="182"/>
        <v>#VALUE!</v>
      </c>
      <c r="MB138" s="301" t="e">
        <f t="shared" ca="1" si="182"/>
        <v>#VALUE!</v>
      </c>
      <c r="MC138" s="301" t="e">
        <f t="shared" ca="1" si="182"/>
        <v>#VALUE!</v>
      </c>
      <c r="MD138" s="301" t="e">
        <f t="shared" ca="1" si="182"/>
        <v>#VALUE!</v>
      </c>
      <c r="ME138" s="301" t="e">
        <f t="shared" ca="1" si="182"/>
        <v>#VALUE!</v>
      </c>
      <c r="MF138" s="301" t="e">
        <f t="shared" ca="1" si="182"/>
        <v>#VALUE!</v>
      </c>
      <c r="MG138" s="301" t="e">
        <f t="shared" ca="1" si="182"/>
        <v>#VALUE!</v>
      </c>
      <c r="MH138" s="301" t="e">
        <f t="shared" ca="1" si="182"/>
        <v>#VALUE!</v>
      </c>
      <c r="MI138" s="301" t="e">
        <f t="shared" ca="1" si="182"/>
        <v>#VALUE!</v>
      </c>
      <c r="MJ138" s="301" t="e">
        <f t="shared" ca="1" si="182"/>
        <v>#VALUE!</v>
      </c>
      <c r="MK138" s="301" t="e">
        <f t="shared" ca="1" si="182"/>
        <v>#VALUE!</v>
      </c>
      <c r="ML138" s="301" t="e">
        <f t="shared" ca="1" si="182"/>
        <v>#VALUE!</v>
      </c>
      <c r="MM138" s="301" t="e">
        <f t="shared" ca="1" si="182"/>
        <v>#VALUE!</v>
      </c>
      <c r="MN138" s="301" t="e">
        <f t="shared" ca="1" si="182"/>
        <v>#VALUE!</v>
      </c>
      <c r="MO138" s="301" t="e">
        <f t="shared" ca="1" si="182"/>
        <v>#VALUE!</v>
      </c>
      <c r="MP138" s="301" t="e">
        <f t="shared" ca="1" si="182"/>
        <v>#VALUE!</v>
      </c>
      <c r="MQ138" s="301" t="e">
        <f t="shared" ca="1" si="182"/>
        <v>#VALUE!</v>
      </c>
      <c r="MR138" s="301" t="e">
        <f t="shared" ca="1" si="182"/>
        <v>#VALUE!</v>
      </c>
      <c r="MS138" s="301" t="e">
        <f t="shared" ca="1" si="182"/>
        <v>#VALUE!</v>
      </c>
      <c r="MT138" s="301" t="e">
        <f t="shared" ca="1" si="182"/>
        <v>#VALUE!</v>
      </c>
      <c r="MU138" s="301" t="e">
        <f t="shared" ca="1" si="182"/>
        <v>#VALUE!</v>
      </c>
      <c r="MV138" s="301" t="e">
        <f t="shared" ca="1" si="182"/>
        <v>#VALUE!</v>
      </c>
      <c r="MW138" s="301" t="e">
        <f t="shared" ca="1" si="182"/>
        <v>#VALUE!</v>
      </c>
      <c r="MX138" s="301" t="e">
        <f t="shared" ca="1" si="182"/>
        <v>#VALUE!</v>
      </c>
      <c r="MY138" s="301" t="e">
        <f t="shared" ca="1" si="182"/>
        <v>#VALUE!</v>
      </c>
      <c r="MZ138" s="301" t="e">
        <f t="shared" ca="1" si="182"/>
        <v>#VALUE!</v>
      </c>
      <c r="NA138" s="301" t="e">
        <f t="shared" ca="1" si="182"/>
        <v>#VALUE!</v>
      </c>
      <c r="NB138" s="301" t="e">
        <f t="shared" ca="1" si="182"/>
        <v>#VALUE!</v>
      </c>
      <c r="NC138" s="301" t="e">
        <f t="shared" ca="1" si="182"/>
        <v>#VALUE!</v>
      </c>
      <c r="ND138" s="301" t="e">
        <f t="shared" ca="1" si="182"/>
        <v>#VALUE!</v>
      </c>
      <c r="NE138" s="301" t="e">
        <f t="shared" ca="1" si="182"/>
        <v>#VALUE!</v>
      </c>
      <c r="NF138" s="301" t="e">
        <f t="shared" ca="1" si="182"/>
        <v>#VALUE!</v>
      </c>
      <c r="NG138" s="301" t="e">
        <f t="shared" ca="1" si="182"/>
        <v>#VALUE!</v>
      </c>
      <c r="NH138" s="301" t="e">
        <f t="shared" ca="1" si="182"/>
        <v>#VALUE!</v>
      </c>
      <c r="NI138" s="301" t="e">
        <f t="shared" ca="1" si="182"/>
        <v>#VALUE!</v>
      </c>
      <c r="NJ138" s="301" t="e">
        <f t="shared" ca="1" si="182"/>
        <v>#VALUE!</v>
      </c>
      <c r="NK138" s="301" t="e">
        <f t="shared" ca="1" si="182"/>
        <v>#VALUE!</v>
      </c>
      <c r="NL138" s="301" t="e">
        <f t="shared" ca="1" si="182"/>
        <v>#VALUE!</v>
      </c>
      <c r="NM138" s="301" t="e">
        <f t="shared" ca="1" si="182"/>
        <v>#VALUE!</v>
      </c>
      <c r="NN138" s="301" t="e">
        <f t="shared" ca="1" si="182"/>
        <v>#VALUE!</v>
      </c>
      <c r="NO138" s="301" t="e">
        <f t="shared" ca="1" si="182"/>
        <v>#VALUE!</v>
      </c>
      <c r="NP138" s="301" t="e">
        <f t="shared" ca="1" si="182"/>
        <v>#VALUE!</v>
      </c>
      <c r="NQ138" s="301" t="e">
        <f t="shared" ca="1" si="182"/>
        <v>#VALUE!</v>
      </c>
      <c r="NR138" s="301" t="e">
        <f t="shared" ca="1" si="182"/>
        <v>#VALUE!</v>
      </c>
      <c r="NS138" s="301" t="e">
        <f t="shared" ca="1" si="182"/>
        <v>#VALUE!</v>
      </c>
      <c r="NT138" s="301" t="e">
        <f t="shared" ca="1" si="182"/>
        <v>#VALUE!</v>
      </c>
      <c r="NU138" s="301" t="e">
        <f t="shared" ca="1" si="182"/>
        <v>#VALUE!</v>
      </c>
      <c r="NV138" s="301" t="e">
        <f t="shared" ca="1" si="182"/>
        <v>#VALUE!</v>
      </c>
      <c r="NW138" s="301" t="e">
        <f t="shared" ca="1" si="182"/>
        <v>#VALUE!</v>
      </c>
      <c r="NX138" s="301" t="e">
        <f t="shared" ca="1" si="182"/>
        <v>#VALUE!</v>
      </c>
      <c r="NY138" s="301" t="e">
        <f t="shared" ca="1" si="182"/>
        <v>#VALUE!</v>
      </c>
      <c r="NZ138" s="301" t="e">
        <f t="shared" ca="1" si="182"/>
        <v>#VALUE!</v>
      </c>
      <c r="OA138" s="301" t="e">
        <f t="shared" ca="1" si="182"/>
        <v>#VALUE!</v>
      </c>
      <c r="OB138" s="301" t="e">
        <f t="shared" ca="1" si="182"/>
        <v>#VALUE!</v>
      </c>
      <c r="OC138" s="301" t="e">
        <f t="shared" ca="1" si="182"/>
        <v>#VALUE!</v>
      </c>
      <c r="OD138" s="301" t="e">
        <f t="shared" ca="1" si="182"/>
        <v>#VALUE!</v>
      </c>
      <c r="OE138" s="301" t="e">
        <f t="shared" ca="1" si="182"/>
        <v>#VALUE!</v>
      </c>
      <c r="OF138" s="301" t="e">
        <f t="shared" ca="1" si="182"/>
        <v>#VALUE!</v>
      </c>
      <c r="OG138" s="301" t="e">
        <f t="shared" ca="1" si="182"/>
        <v>#VALUE!</v>
      </c>
      <c r="OH138" s="301" t="e">
        <f t="shared" ca="1" si="182"/>
        <v>#VALUE!</v>
      </c>
      <c r="OI138" s="301" t="e">
        <f t="shared" ca="1" si="182"/>
        <v>#VALUE!</v>
      </c>
      <c r="OJ138" s="301" t="e">
        <f t="shared" ca="1" si="182"/>
        <v>#VALUE!</v>
      </c>
      <c r="OK138" s="301" t="e">
        <f t="shared" ca="1" si="182"/>
        <v>#VALUE!</v>
      </c>
      <c r="OL138" s="301" t="e">
        <f t="shared" ca="1" si="182"/>
        <v>#VALUE!</v>
      </c>
      <c r="OM138" s="301" t="e">
        <f t="shared" ca="1" si="182"/>
        <v>#VALUE!</v>
      </c>
      <c r="ON138" s="301" t="e">
        <f t="shared" ca="1" si="182"/>
        <v>#VALUE!</v>
      </c>
      <c r="OO138" s="301" t="e">
        <f t="shared" ca="1" si="182"/>
        <v>#VALUE!</v>
      </c>
      <c r="OP138" s="301" t="e">
        <f t="shared" ca="1" si="182"/>
        <v>#VALUE!</v>
      </c>
      <c r="OQ138" s="301" t="e">
        <f t="shared" ca="1" si="182"/>
        <v>#VALUE!</v>
      </c>
      <c r="OR138" s="301" t="e">
        <f t="shared" ca="1" si="182"/>
        <v>#VALUE!</v>
      </c>
      <c r="OS138" s="301" t="e">
        <f t="shared" ca="1" si="182"/>
        <v>#VALUE!</v>
      </c>
      <c r="OT138" s="301" t="e">
        <f t="shared" ca="1" si="182"/>
        <v>#VALUE!</v>
      </c>
      <c r="OU138" s="301" t="e">
        <f t="shared" ca="1" si="182"/>
        <v>#VALUE!</v>
      </c>
      <c r="OV138" s="301" t="e">
        <f t="shared" ca="1" si="182"/>
        <v>#VALUE!</v>
      </c>
      <c r="OW138" s="301" t="e">
        <f t="shared" ca="1" si="182"/>
        <v>#VALUE!</v>
      </c>
      <c r="OX138" s="301" t="e">
        <f t="shared" ca="1" si="182"/>
        <v>#VALUE!</v>
      </c>
      <c r="OY138" s="301" t="e">
        <f t="shared" ca="1" si="182"/>
        <v>#VALUE!</v>
      </c>
      <c r="OZ138" s="301" t="e">
        <f t="shared" ca="1" si="182"/>
        <v>#VALUE!</v>
      </c>
      <c r="PA138" s="301" t="e">
        <f t="shared" ca="1" si="182"/>
        <v>#VALUE!</v>
      </c>
      <c r="PB138" s="301" t="e">
        <f t="shared" ca="1" si="182"/>
        <v>#VALUE!</v>
      </c>
      <c r="PC138" s="301" t="e">
        <f t="shared" ca="1" si="182"/>
        <v>#VALUE!</v>
      </c>
      <c r="PD138" s="301" t="e">
        <f t="shared" ca="1" si="182"/>
        <v>#VALUE!</v>
      </c>
      <c r="PE138" s="301" t="e">
        <f t="shared" ca="1" si="182"/>
        <v>#VALUE!</v>
      </c>
      <c r="PF138" s="301" t="e">
        <f t="shared" ca="1" si="182"/>
        <v>#VALUE!</v>
      </c>
      <c r="PG138" s="301" t="e">
        <f t="shared" ca="1" si="182"/>
        <v>#VALUE!</v>
      </c>
      <c r="PH138" s="301" t="e">
        <f t="shared" ca="1" si="182"/>
        <v>#VALUE!</v>
      </c>
      <c r="PI138" s="301" t="e">
        <f t="shared" ca="1" si="182"/>
        <v>#VALUE!</v>
      </c>
      <c r="PJ138" s="301" t="e">
        <f t="shared" ca="1" si="182"/>
        <v>#VALUE!</v>
      </c>
      <c r="PK138" s="301" t="e">
        <f t="shared" ca="1" si="182"/>
        <v>#VALUE!</v>
      </c>
      <c r="PL138" s="301" t="e">
        <f t="shared" ca="1" si="182"/>
        <v>#VALUE!</v>
      </c>
      <c r="PM138" s="301" t="e">
        <f t="shared" ca="1" si="182"/>
        <v>#VALUE!</v>
      </c>
      <c r="PN138" s="301" t="e">
        <f t="shared" ca="1" si="182"/>
        <v>#VALUE!</v>
      </c>
      <c r="PO138" s="301" t="e">
        <f t="shared" ca="1" si="182"/>
        <v>#VALUE!</v>
      </c>
      <c r="PP138" s="301" t="e">
        <f t="shared" ca="1" si="182"/>
        <v>#VALUE!</v>
      </c>
      <c r="PQ138" s="301" t="e">
        <f t="shared" ca="1" si="182"/>
        <v>#VALUE!</v>
      </c>
      <c r="PR138" s="301" t="e">
        <f t="shared" ca="1" si="182"/>
        <v>#VALUE!</v>
      </c>
      <c r="PS138" s="301" t="e">
        <f t="shared" ca="1" si="182"/>
        <v>#VALUE!</v>
      </c>
      <c r="PT138" s="301" t="e">
        <f t="shared" ca="1" si="182"/>
        <v>#VALUE!</v>
      </c>
      <c r="PU138" s="301" t="e">
        <f t="shared" ca="1" si="182"/>
        <v>#VALUE!</v>
      </c>
      <c r="PV138" s="301" t="e">
        <f t="shared" ca="1" si="182"/>
        <v>#VALUE!</v>
      </c>
      <c r="PW138" s="301" t="e">
        <f t="shared" ca="1" si="182"/>
        <v>#VALUE!</v>
      </c>
      <c r="PX138" s="301" t="e">
        <f t="shared" ca="1" si="182"/>
        <v>#VALUE!</v>
      </c>
      <c r="PY138" s="301" t="e">
        <f t="shared" ca="1" si="182"/>
        <v>#VALUE!</v>
      </c>
      <c r="PZ138" s="301" t="e">
        <f t="shared" ca="1" si="182"/>
        <v>#VALUE!</v>
      </c>
      <c r="QA138" s="301" t="e">
        <f t="shared" ca="1" si="182"/>
        <v>#VALUE!</v>
      </c>
      <c r="QB138" s="301" t="e">
        <f t="shared" ca="1" si="182"/>
        <v>#VALUE!</v>
      </c>
      <c r="QC138" s="301" t="e">
        <f t="shared" ca="1" si="182"/>
        <v>#VALUE!</v>
      </c>
      <c r="QD138" s="301" t="e">
        <f t="shared" ca="1" si="182"/>
        <v>#VALUE!</v>
      </c>
      <c r="QE138" s="301" t="e">
        <f t="shared" ca="1" si="182"/>
        <v>#VALUE!</v>
      </c>
      <c r="QF138" s="301" t="e">
        <f t="shared" ca="1" si="182"/>
        <v>#VALUE!</v>
      </c>
      <c r="QG138" s="301" t="e">
        <f t="shared" ca="1" si="182"/>
        <v>#VALUE!</v>
      </c>
      <c r="QH138" s="301" t="e">
        <f t="shared" ca="1" si="182"/>
        <v>#VALUE!</v>
      </c>
      <c r="QI138" s="301" t="e">
        <f t="shared" ca="1" si="182"/>
        <v>#VALUE!</v>
      </c>
      <c r="QJ138" s="301" t="e">
        <f t="shared" ca="1" si="182"/>
        <v>#VALUE!</v>
      </c>
      <c r="QK138" s="301" t="e">
        <f t="shared" ca="1" si="182"/>
        <v>#VALUE!</v>
      </c>
      <c r="QL138" s="301" t="e">
        <f t="shared" ca="1" si="182"/>
        <v>#VALUE!</v>
      </c>
      <c r="QM138" s="301" t="e">
        <f t="shared" ca="1" si="182"/>
        <v>#VALUE!</v>
      </c>
      <c r="QN138" s="301" t="e">
        <f t="shared" ca="1" si="182"/>
        <v>#VALUE!</v>
      </c>
      <c r="QO138" s="301" t="e">
        <f t="shared" ca="1" si="182"/>
        <v>#VALUE!</v>
      </c>
      <c r="QP138" s="301" t="e">
        <f t="shared" ca="1" si="182"/>
        <v>#VALUE!</v>
      </c>
      <c r="QQ138" s="301" t="e">
        <f t="shared" ca="1" si="182"/>
        <v>#VALUE!</v>
      </c>
      <c r="QR138" s="301" t="e">
        <f t="shared" ca="1" si="182"/>
        <v>#VALUE!</v>
      </c>
      <c r="QS138" s="301" t="e">
        <f t="shared" ca="1" si="182"/>
        <v>#VALUE!</v>
      </c>
      <c r="QT138" s="301" t="e">
        <f t="shared" ca="1" si="182"/>
        <v>#VALUE!</v>
      </c>
      <c r="QU138" s="301" t="e">
        <f t="shared" ca="1" si="182"/>
        <v>#VALUE!</v>
      </c>
      <c r="QV138" s="301" t="e">
        <f t="shared" ca="1" si="182"/>
        <v>#VALUE!</v>
      </c>
      <c r="QW138" s="301" t="e">
        <f t="shared" ca="1" si="182"/>
        <v>#VALUE!</v>
      </c>
      <c r="QX138" s="301" t="e">
        <f t="shared" ca="1" si="182"/>
        <v>#VALUE!</v>
      </c>
      <c r="QY138" s="301" t="e">
        <f t="shared" ca="1" si="182"/>
        <v>#VALUE!</v>
      </c>
      <c r="QZ138" s="301" t="e">
        <f t="shared" ca="1" si="182"/>
        <v>#VALUE!</v>
      </c>
      <c r="RA138" s="301" t="e">
        <f t="shared" ca="1" si="182"/>
        <v>#VALUE!</v>
      </c>
      <c r="RB138" s="301" t="e">
        <f t="shared" ca="1" si="182"/>
        <v>#VALUE!</v>
      </c>
      <c r="RC138" s="301" t="e">
        <f t="shared" ca="1" si="182"/>
        <v>#VALUE!</v>
      </c>
      <c r="RD138" s="301" t="e">
        <f t="shared" ca="1" si="182"/>
        <v>#VALUE!</v>
      </c>
      <c r="RE138" s="301" t="e">
        <f t="shared" ca="1" si="182"/>
        <v>#VALUE!</v>
      </c>
      <c r="RF138" s="301" t="e">
        <f t="shared" ca="1" si="182"/>
        <v>#VALUE!</v>
      </c>
      <c r="RG138" s="301" t="e">
        <f t="shared" ca="1" si="182"/>
        <v>#VALUE!</v>
      </c>
      <c r="RH138" s="301" t="e">
        <f t="shared" ca="1" si="182"/>
        <v>#VALUE!</v>
      </c>
      <c r="RI138" s="301" t="e">
        <f t="shared" ca="1" si="182"/>
        <v>#VALUE!</v>
      </c>
      <c r="RJ138" s="301" t="e">
        <f t="shared" ca="1" si="182"/>
        <v>#VALUE!</v>
      </c>
      <c r="RK138" s="301" t="e">
        <f t="shared" ca="1" si="182"/>
        <v>#VALUE!</v>
      </c>
      <c r="RL138" s="301" t="e">
        <f t="shared" ca="1" si="182"/>
        <v>#VALUE!</v>
      </c>
      <c r="RM138" s="301" t="e">
        <f t="shared" ca="1" si="182"/>
        <v>#VALUE!</v>
      </c>
      <c r="RN138" s="301" t="e">
        <f t="shared" ca="1" si="182"/>
        <v>#VALUE!</v>
      </c>
      <c r="RO138" s="301" t="e">
        <f t="shared" ca="1" si="182"/>
        <v>#VALUE!</v>
      </c>
      <c r="RP138" s="301" t="e">
        <f t="shared" ca="1" si="182"/>
        <v>#VALUE!</v>
      </c>
      <c r="RQ138" s="301" t="e">
        <f t="shared" ca="1" si="182"/>
        <v>#VALUE!</v>
      </c>
      <c r="RR138" s="301" t="e">
        <f t="shared" ca="1" si="182"/>
        <v>#VALUE!</v>
      </c>
      <c r="RS138" s="301" t="e">
        <f t="shared" ca="1" si="182"/>
        <v>#VALUE!</v>
      </c>
      <c r="RT138" s="301" t="e">
        <f t="shared" ca="1" si="182"/>
        <v>#VALUE!</v>
      </c>
      <c r="RU138" s="301" t="e">
        <f t="shared" ca="1" si="182"/>
        <v>#VALUE!</v>
      </c>
      <c r="RV138" s="301" t="e">
        <f t="shared" ca="1" si="182"/>
        <v>#VALUE!</v>
      </c>
      <c r="RW138" s="301" t="e">
        <f t="shared" ca="1" si="182"/>
        <v>#VALUE!</v>
      </c>
      <c r="RX138" s="301" t="e">
        <f t="shared" ca="1" si="182"/>
        <v>#VALUE!</v>
      </c>
      <c r="RY138" s="301" t="e">
        <f t="shared" ca="1" si="182"/>
        <v>#VALUE!</v>
      </c>
      <c r="RZ138" s="301" t="e">
        <f t="shared" ca="1" si="182"/>
        <v>#VALUE!</v>
      </c>
      <c r="SA138" s="301" t="e">
        <f t="shared" ca="1" si="182"/>
        <v>#VALUE!</v>
      </c>
      <c r="SB138" s="301" t="e">
        <f t="shared" ca="1" si="182"/>
        <v>#VALUE!</v>
      </c>
      <c r="SC138" s="301" t="e">
        <f t="shared" ca="1" si="182"/>
        <v>#VALUE!</v>
      </c>
      <c r="SD138" s="301" t="e">
        <f t="shared" ca="1" si="182"/>
        <v>#VALUE!</v>
      </c>
      <c r="SE138" s="301" t="e">
        <f t="shared" ca="1" si="182"/>
        <v>#VALUE!</v>
      </c>
      <c r="SF138" s="301" t="e">
        <f t="shared" ca="1" si="182"/>
        <v>#VALUE!</v>
      </c>
      <c r="SG138" s="301" t="e">
        <f t="shared" ca="1" si="182"/>
        <v>#VALUE!</v>
      </c>
      <c r="SH138" s="301" t="e">
        <f t="shared" ca="1" si="182"/>
        <v>#VALUE!</v>
      </c>
      <c r="SI138" s="301" t="e">
        <f t="shared" ca="1" si="182"/>
        <v>#VALUE!</v>
      </c>
      <c r="SJ138" s="301" t="e">
        <f t="shared" ca="1" si="182"/>
        <v>#VALUE!</v>
      </c>
      <c r="SK138" s="301" t="e">
        <f t="shared" ca="1" si="182"/>
        <v>#VALUE!</v>
      </c>
      <c r="SL138" s="301" t="e">
        <f t="shared" ca="1" si="182"/>
        <v>#VALUE!</v>
      </c>
      <c r="SM138" s="301" t="e">
        <f t="shared" ca="1" si="182"/>
        <v>#VALUE!</v>
      </c>
      <c r="SN138" s="301" t="e">
        <f t="shared" ca="1" si="182"/>
        <v>#VALUE!</v>
      </c>
      <c r="SO138" s="301" t="e">
        <f t="shared" ca="1" si="182"/>
        <v>#VALUE!</v>
      </c>
      <c r="SP138" s="301" t="e">
        <f t="shared" ca="1" si="182"/>
        <v>#VALUE!</v>
      </c>
      <c r="SQ138" s="301" t="e">
        <f t="shared" ca="1" si="182"/>
        <v>#VALUE!</v>
      </c>
      <c r="SR138" s="301" t="e">
        <f t="shared" ca="1" si="182"/>
        <v>#VALUE!</v>
      </c>
      <c r="SS138" s="301" t="e">
        <f t="shared" ca="1" si="182"/>
        <v>#VALUE!</v>
      </c>
      <c r="ST138" s="301" t="e">
        <f t="shared" ca="1" si="182"/>
        <v>#VALUE!</v>
      </c>
      <c r="SU138" s="301" t="e">
        <f t="shared" ca="1" si="182"/>
        <v>#VALUE!</v>
      </c>
      <c r="SV138" s="301" t="e">
        <f t="shared" ca="1" si="182"/>
        <v>#VALUE!</v>
      </c>
      <c r="SW138" s="301" t="e">
        <f t="shared" ca="1" si="182"/>
        <v>#VALUE!</v>
      </c>
      <c r="SX138" s="301" t="e">
        <f t="shared" ca="1" si="182"/>
        <v>#VALUE!</v>
      </c>
      <c r="SY138" s="301" t="e">
        <f t="shared" ca="1" si="182"/>
        <v>#VALUE!</v>
      </c>
      <c r="SZ138" s="301" t="e">
        <f t="shared" ca="1" si="182"/>
        <v>#VALUE!</v>
      </c>
      <c r="TA138" s="301" t="e">
        <f t="shared" ca="1" si="182"/>
        <v>#VALUE!</v>
      </c>
      <c r="TB138" s="301" t="e">
        <f t="shared" ca="1" si="182"/>
        <v>#VALUE!</v>
      </c>
      <c r="TC138" s="301" t="e">
        <f t="shared" ca="1" si="182"/>
        <v>#VALUE!</v>
      </c>
      <c r="TD138" s="301" t="e">
        <f t="shared" ca="1" si="182"/>
        <v>#VALUE!</v>
      </c>
      <c r="TE138" s="301" t="e">
        <f t="shared" ca="1" si="182"/>
        <v>#VALUE!</v>
      </c>
      <c r="TF138" s="301" t="e">
        <f t="shared" ca="1" si="182"/>
        <v>#VALUE!</v>
      </c>
      <c r="TG138" s="301" t="e">
        <f t="shared" ca="1" si="182"/>
        <v>#VALUE!</v>
      </c>
      <c r="TH138" s="301" t="e">
        <f t="shared" ca="1" si="182"/>
        <v>#VALUE!</v>
      </c>
      <c r="TI138" s="301" t="e">
        <f t="shared" ca="1" si="182"/>
        <v>#VALUE!</v>
      </c>
      <c r="TJ138" s="301" t="e">
        <f t="shared" ca="1" si="182"/>
        <v>#VALUE!</v>
      </c>
      <c r="TK138" s="301" t="e">
        <f t="shared" ca="1" si="182"/>
        <v>#VALUE!</v>
      </c>
      <c r="TL138" s="301" t="e">
        <f t="shared" ca="1" si="182"/>
        <v>#VALUE!</v>
      </c>
      <c r="TM138" s="301" t="e">
        <f t="shared" ca="1" si="182"/>
        <v>#VALUE!</v>
      </c>
      <c r="TN138" s="301" t="e">
        <f t="shared" ca="1" si="182"/>
        <v>#VALUE!</v>
      </c>
      <c r="TO138" s="301" t="e">
        <f t="shared" ca="1" si="182"/>
        <v>#VALUE!</v>
      </c>
      <c r="TP138" s="301" t="e">
        <f t="shared" ca="1" si="182"/>
        <v>#VALUE!</v>
      </c>
      <c r="TQ138" s="301" t="e">
        <f t="shared" ca="1" si="182"/>
        <v>#VALUE!</v>
      </c>
      <c r="TR138" s="301" t="e">
        <f t="shared" ca="1" si="182"/>
        <v>#VALUE!</v>
      </c>
      <c r="TS138" s="301" t="e">
        <f t="shared" ca="1" si="182"/>
        <v>#VALUE!</v>
      </c>
      <c r="TT138" s="301" t="e">
        <f t="shared" ca="1" si="182"/>
        <v>#VALUE!</v>
      </c>
      <c r="TU138" s="301" t="e">
        <f t="shared" ca="1" si="182"/>
        <v>#VALUE!</v>
      </c>
      <c r="TV138" s="301" t="e">
        <f t="shared" ca="1" si="182"/>
        <v>#VALUE!</v>
      </c>
      <c r="TW138" s="301" t="e">
        <f t="shared" ca="1" si="182"/>
        <v>#VALUE!</v>
      </c>
      <c r="TX138" s="301" t="e">
        <f t="shared" ca="1" si="182"/>
        <v>#VALUE!</v>
      </c>
      <c r="TY138" s="301" t="e">
        <f t="shared" ca="1" si="182"/>
        <v>#VALUE!</v>
      </c>
      <c r="TZ138" s="301" t="e">
        <f t="shared" ca="1" si="182"/>
        <v>#VALUE!</v>
      </c>
      <c r="UA138" s="301" t="e">
        <f t="shared" ca="1" si="182"/>
        <v>#VALUE!</v>
      </c>
      <c r="UB138" s="301" t="e">
        <f t="shared" ca="1" si="182"/>
        <v>#VALUE!</v>
      </c>
      <c r="UC138" s="301" t="e">
        <f t="shared" ca="1" si="182"/>
        <v>#VALUE!</v>
      </c>
      <c r="UD138" s="301" t="e">
        <f t="shared" ca="1" si="182"/>
        <v>#VALUE!</v>
      </c>
      <c r="UE138" s="301" t="e">
        <f t="shared" ca="1" si="182"/>
        <v>#VALUE!</v>
      </c>
      <c r="UF138" s="301" t="e">
        <f t="shared" ca="1" si="182"/>
        <v>#VALUE!</v>
      </c>
      <c r="UG138" s="301" t="e">
        <f t="shared" ca="1" si="182"/>
        <v>#VALUE!</v>
      </c>
      <c r="UH138" s="301" t="e">
        <f t="shared" ca="1" si="182"/>
        <v>#VALUE!</v>
      </c>
      <c r="UI138" s="301" t="e">
        <f t="shared" ca="1" si="182"/>
        <v>#VALUE!</v>
      </c>
      <c r="UJ138" s="301" t="e">
        <f t="shared" ca="1" si="182"/>
        <v>#VALUE!</v>
      </c>
      <c r="UK138" s="301" t="e">
        <f t="shared" ca="1" si="182"/>
        <v>#VALUE!</v>
      </c>
      <c r="UL138" s="301" t="e">
        <f t="shared" ca="1" si="182"/>
        <v>#VALUE!</v>
      </c>
      <c r="UM138" s="301" t="e">
        <f t="shared" ca="1" si="182"/>
        <v>#VALUE!</v>
      </c>
      <c r="UN138" s="301" t="e">
        <f t="shared" ca="1" si="182"/>
        <v>#VALUE!</v>
      </c>
      <c r="UO138" s="301" t="e">
        <f t="shared" ca="1" si="182"/>
        <v>#VALUE!</v>
      </c>
      <c r="UP138" s="301" t="e">
        <f t="shared" ca="1" si="182"/>
        <v>#VALUE!</v>
      </c>
      <c r="UQ138" s="301" t="e">
        <f t="shared" ca="1" si="182"/>
        <v>#VALUE!</v>
      </c>
      <c r="UR138" s="301" t="e">
        <f t="shared" ca="1" si="182"/>
        <v>#VALUE!</v>
      </c>
      <c r="US138" s="301" t="e">
        <f t="shared" ca="1" si="182"/>
        <v>#VALUE!</v>
      </c>
      <c r="UT138" s="301" t="e">
        <f t="shared" ca="1" si="182"/>
        <v>#VALUE!</v>
      </c>
      <c r="UU138" s="301" t="e">
        <f t="shared" ca="1" si="182"/>
        <v>#VALUE!</v>
      </c>
      <c r="UV138" s="301" t="e">
        <f t="shared" ca="1" si="182"/>
        <v>#VALUE!</v>
      </c>
      <c r="UW138" s="301">
        <f t="shared" ca="1" si="182"/>
        <v>0</v>
      </c>
      <c r="UX138" s="301">
        <f t="shared" ca="1" si="182"/>
        <v>0</v>
      </c>
      <c r="UY138" s="301">
        <f t="shared" ca="1" si="182"/>
        <v>0</v>
      </c>
      <c r="UZ138" s="301">
        <f t="shared" ca="1" si="182"/>
        <v>0</v>
      </c>
      <c r="VA138" s="301">
        <f t="shared" ca="1" si="182"/>
        <v>0</v>
      </c>
      <c r="VB138" s="301">
        <f t="shared" ref="VB138:WB138" ca="1" si="183">IF(VB$106="Turn-based",
IF($A138&lt;VB$109,0,IF(MOD($A138,VB$109)&lt;VB$110,1,0)),
1)*MIN(ROUNDUP(MAX(0,RAND()-(1-VB$107)),0),1)*(IF(VB$108&lt;0,1+VB$108,VB$108))</f>
        <v>0</v>
      </c>
      <c r="VC138" s="301">
        <f t="shared" ca="1" si="183"/>
        <v>0</v>
      </c>
      <c r="VD138" s="301">
        <f t="shared" ca="1" si="183"/>
        <v>0</v>
      </c>
      <c r="VE138" s="301">
        <f t="shared" ca="1" si="183"/>
        <v>0</v>
      </c>
      <c r="VF138" s="301">
        <f t="shared" ca="1" si="183"/>
        <v>0</v>
      </c>
      <c r="VG138" s="301">
        <f t="shared" ca="1" si="183"/>
        <v>0</v>
      </c>
      <c r="VH138" s="301">
        <f t="shared" ca="1" si="183"/>
        <v>0</v>
      </c>
      <c r="VI138" s="301">
        <f t="shared" ca="1" si="183"/>
        <v>0</v>
      </c>
      <c r="VJ138" s="301">
        <f t="shared" ca="1" si="183"/>
        <v>0</v>
      </c>
      <c r="VK138" s="301">
        <f t="shared" ca="1" si="183"/>
        <v>0</v>
      </c>
      <c r="VL138" s="301">
        <f t="shared" ca="1" si="183"/>
        <v>0</v>
      </c>
      <c r="VM138" s="301">
        <f t="shared" ca="1" si="183"/>
        <v>0</v>
      </c>
      <c r="VN138" s="301">
        <f t="shared" ca="1" si="183"/>
        <v>0</v>
      </c>
      <c r="VO138" s="301">
        <f t="shared" ca="1" si="183"/>
        <v>0</v>
      </c>
      <c r="VP138" s="301">
        <f t="shared" ca="1" si="183"/>
        <v>0</v>
      </c>
      <c r="VQ138" s="301">
        <f t="shared" ca="1" si="183"/>
        <v>0</v>
      </c>
      <c r="VR138" s="301">
        <f t="shared" ca="1" si="183"/>
        <v>0</v>
      </c>
      <c r="VS138" s="301">
        <f t="shared" ca="1" si="183"/>
        <v>0</v>
      </c>
      <c r="VT138" s="301">
        <f t="shared" ca="1" si="183"/>
        <v>0</v>
      </c>
      <c r="VU138" s="301">
        <f t="shared" ca="1" si="183"/>
        <v>0</v>
      </c>
      <c r="VV138" s="301">
        <f t="shared" ca="1" si="183"/>
        <v>0</v>
      </c>
      <c r="VW138" s="301">
        <f t="shared" ca="1" si="183"/>
        <v>0</v>
      </c>
      <c r="VX138" s="301">
        <f t="shared" ca="1" si="183"/>
        <v>0</v>
      </c>
      <c r="VY138" s="301">
        <f t="shared" ca="1" si="183"/>
        <v>0</v>
      </c>
      <c r="VZ138" s="301">
        <f t="shared" ca="1" si="183"/>
        <v>0</v>
      </c>
      <c r="WA138" s="301">
        <f t="shared" ca="1" si="183"/>
        <v>0</v>
      </c>
      <c r="WB138" s="301">
        <f t="shared" ca="1" si="183"/>
        <v>0</v>
      </c>
    </row>
    <row r="139" spans="1:600" ht="12.75" x14ac:dyDescent="0.2">
      <c r="A139" s="286">
        <f t="shared" si="78"/>
        <v>23</v>
      </c>
      <c r="B139" s="287" t="e">
        <f t="shared" ref="B139:D139" ca="1" si="184">MAX(0,B138+E138)</f>
        <v>#VALUE!</v>
      </c>
      <c r="C139" s="287" t="e">
        <f t="shared" ca="1" si="184"/>
        <v>#VALUE!</v>
      </c>
      <c r="D139" s="287" t="e">
        <f t="shared" ca="1" si="184"/>
        <v>#VALUE!</v>
      </c>
      <c r="E139" s="288" t="e">
        <f t="shared" ca="1" si="50"/>
        <v>#VALUE!</v>
      </c>
      <c r="F139" s="289" t="e">
        <f t="shared" ca="1" si="51"/>
        <v>#VALUE!</v>
      </c>
      <c r="G139" s="290" t="e">
        <f t="shared" ca="1" si="52"/>
        <v>#VALUE!</v>
      </c>
      <c r="H139" s="2"/>
      <c r="I139" s="291" t="e">
        <f t="shared" ref="I139:K139" ca="1" si="185">MAX(0,I138+L138)</f>
        <v>#VALUE!</v>
      </c>
      <c r="J139" s="291">
        <f t="shared" si="185"/>
        <v>0</v>
      </c>
      <c r="K139" s="291" t="e">
        <f t="shared" ca="1" si="185"/>
        <v>#VALUE!</v>
      </c>
      <c r="L139" s="288" t="e">
        <f t="shared" ca="1" si="54"/>
        <v>#VALUE!</v>
      </c>
      <c r="M139" s="289">
        <f t="shared" si="55"/>
        <v>0</v>
      </c>
      <c r="N139" s="290" t="e">
        <f t="shared" ca="1" si="56"/>
        <v>#VALUE!</v>
      </c>
      <c r="O139" s="27" t="e">
        <f ca="1">-1/(D$14*(1+BodyOfLightDefense)*D$16)*K139</f>
        <v>#VALUE!</v>
      </c>
      <c r="P139" s="292" t="e">
        <f t="shared" ca="1" si="57"/>
        <v>#VALUE!</v>
      </c>
      <c r="Q139" s="293" t="e">
        <f t="shared" ca="1" si="58"/>
        <v>#VALUE!</v>
      </c>
      <c r="R139" s="294" t="e">
        <f t="shared" ca="1" si="59"/>
        <v>#VALUE!</v>
      </c>
      <c r="S139" s="295" t="e">
        <f t="shared" ca="1" si="60"/>
        <v>#VALUE!</v>
      </c>
      <c r="T139" s="296" t="e">
        <f t="shared" ca="1" si="61"/>
        <v>#VALUE!</v>
      </c>
      <c r="U139" s="297" t="e">
        <f t="shared" ca="1" si="62"/>
        <v>#VALUE!</v>
      </c>
      <c r="V139" s="298" t="e">
        <f t="shared" ca="1" si="63"/>
        <v>#VALUE!</v>
      </c>
      <c r="W139" s="299" t="e">
        <f t="shared" ca="1" si="64"/>
        <v>#VALUE!</v>
      </c>
      <c r="X139" s="300" t="e">
        <f t="shared" ca="1" si="65"/>
        <v>#VALUE!</v>
      </c>
      <c r="Y139" s="2"/>
      <c r="Z139" s="292" t="e">
        <f t="shared" ca="1" si="66"/>
        <v>#VALUE!</v>
      </c>
      <c r="AA139" s="293" t="e">
        <f t="shared" ca="1" si="67"/>
        <v>#VALUE!</v>
      </c>
      <c r="AB139" s="294" t="e">
        <f t="shared" ca="1" si="68"/>
        <v>#VALUE!</v>
      </c>
      <c r="AC139" s="295">
        <f t="shared" si="69"/>
        <v>0</v>
      </c>
      <c r="AD139" s="296">
        <f t="shared" si="70"/>
        <v>0</v>
      </c>
      <c r="AE139" s="297">
        <f t="shared" si="71"/>
        <v>0</v>
      </c>
      <c r="AF139" s="298" t="e">
        <f t="shared" ca="1" si="72"/>
        <v>#VALUE!</v>
      </c>
      <c r="AG139" s="299" t="e">
        <f t="shared" ca="1" si="73"/>
        <v>#VALUE!</v>
      </c>
      <c r="AH139" s="300" t="e">
        <f t="shared" ca="1" si="74"/>
        <v>#VALUE!</v>
      </c>
      <c r="AJ139" s="301" t="e">
        <f t="array" aca="1" ref="AJ139" ca="1">SUM(
   IF($BL$102:$WB$102="Friend",1,0)*IF($BL$103:$WB$103=AJ$116,1,0)*IF($BL$111:$WB$111=AJ$115,1,0)*IF($BL$116:$WB$116="Geometric",1,0)*$BL$114:$WB$114*(POWER($BL139:$WB139,$BL$112:$WB$112)+IF($BL139:$WB139=0,0,-1))
)
+SUM(
    IF($BL$102:$WB$102="Foe",1,0)*IF($BL$103:$WB$103=AW$116,1,0)*IF($BL$111:$WB$111=AW$115,1,0)*$BL$115:$WB$115*IF($BL$116:$WB$116="Geometric",1,0)*(POWER(1+$BL139:$WB139,$BL$113:$WB$113)+IF($BL139:$WB139=0,0,-1))
)
+SUM(
   IF($BL$102:$WB$102="Friend",1,0)*IF($BL$103:$WB$103=AJ$116,1,0)*IF($BL$111:$WB$111=AJ$115,1,0)*IF($BL$116:$WB$116="Arithmetic",1,0)*$BL$114:$WB$114*$BL139:$WB139*$BL$112:$WB$112)
+SUM(
    IF($BL$102:$WB$102="Foe",1,0)*IF($BL$103:$WB$103=AW$116,1,0)*IF($BL$111:$WB$111=AW$115,1,0)*$BL$115:$WB$115*IF($BL$116:$WB$116="Arithmetic",1,0)*$BL139:$WB139*$BL$113:$WB$113
)</f>
        <v>#VALUE!</v>
      </c>
      <c r="AK139" s="301" t="e">
        <f t="array" aca="1" ref="AK139" ca="1">SUM(
   IF($BL$102:$WB$102="Friend",1,0)*IF($BL$103:$WB$103=AK$116,1,0)*IF($BL$111:$WB$111=AK$115,1,0)*IF($BL$116:$WB$116="Geometric",1,0)*$BL$114:$WB$114*(POWER($BL139:$WB139,$BL$112:$WB$112)+IF($BL139:$WB139=0,0,-1))
)
+SUM(
    IF($BL$102:$WB$102="Foe",1,0)*IF($BL$103:$WB$103=AX$116,1,0)*IF($BL$111:$WB$111=AX$115,1,0)*$BL$115:$WB$115*IF($BL$116:$WB$116="Geometric",1,0)*(POWER(1+$BL139:$WB139,$BL$113:$WB$113)+IF($BL139:$WB139=0,0,-1))
)
+SUM(
   IF($BL$102:$WB$102="Friend",1,0)*IF($BL$103:$WB$103=AK$116,1,0)*IF($BL$111:$WB$111=AK$115,1,0)*IF($BL$116:$WB$116="Arithmetic",1,0)*$BL$114:$WB$114*$BL139:$WB139*$BL$112:$WB$112)
+SUM(
    IF($BL$102:$WB$102="Foe",1,0)*IF($BL$103:$WB$103=AX$116,1,0)*IF($BL$111:$WB$111=AX$115,1,0)*$BL$115:$WB$115*IF($BL$116:$WB$116="Arithmetic",1,0)*$BL139:$WB139*$BL$113:$WB$113
)</f>
        <v>#VALUE!</v>
      </c>
      <c r="AL139" s="301" t="e">
        <f t="array" aca="1" ref="AL139" ca="1">SUM(
   IF($BL$102:$WB$102="Friend",1,0)*IF($BL$103:$WB$103=AL$116,1,0)*IF($BL$111:$WB$111=AL$115,1,0)*IF($BL$116:$WB$116="Geometric",1,0)*$BL$114:$WB$114*(POWER($BL139:$WB139,$BL$112:$WB$112)+IF($BL139:$WB139=0,0,-1))
)
+SUM(
    IF($BL$102:$WB$102="Foe",1,0)*IF($BL$103:$WB$103=AY$116,1,0)*IF($BL$111:$WB$111=AY$115,1,0)*$BL$115:$WB$115*IF($BL$116:$WB$116="Geometric",1,0)*(POWER(1+$BL139:$WB139,$BL$113:$WB$113)+IF($BL139:$WB139=0,0,-1))
)
+SUM(
   IF($BL$102:$WB$102="Friend",1,0)*IF($BL$103:$WB$103=AL$116,1,0)*IF($BL$111:$WB$111=AL$115,1,0)*IF($BL$116:$WB$116="Arithmetic",1,0)*$BL$114:$WB$114*$BL139:$WB139*$BL$112:$WB$112)
+SUM(
    IF($BL$102:$WB$102="Foe",1,0)*IF($BL$103:$WB$103=AY$116,1,0)*IF($BL$111:$WB$111=AY$115,1,0)*$BL$115:$WB$115*IF($BL$116:$WB$116="Arithmetic",1,0)*$BL139:$WB139*$BL$113:$WB$113
)</f>
        <v>#VALUE!</v>
      </c>
      <c r="AM139" s="301" t="e">
        <f t="array" aca="1" ref="AM139" ca="1">SUM(
   IF($BL$102:$WB$102="Friend",1,0)*IF($BL$103:$WB$103=AM$116,1,0)*IF($BL$111:$WB$111=AM$115,1,0)*IF($BL$116:$WB$116="Geometric",1,0)*$BL$114:$WB$114*(POWER($BL139:$WB139,$BL$112:$WB$112)+IF($BL139:$WB139=0,0,-1))
)
+SUM(
    IF($BL$102:$WB$102="Foe",1,0)*IF($BL$103:$WB$103=AZ$116,1,0)*IF($BL$111:$WB$111=AZ$115,1,0)*$BL$115:$WB$115*IF($BL$116:$WB$116="Geometric",1,0)*(POWER(1+$BL139:$WB139,$BL$113:$WB$113)+IF($BL139:$WB139=0,0,-1))
)
+SUM(
   IF($BL$102:$WB$102="Friend",1,0)*IF($BL$103:$WB$103=AM$116,1,0)*IF($BL$111:$WB$111=AM$115,1,0)*IF($BL$116:$WB$116="Arithmetic",1,0)*$BL$114:$WB$114*$BL139:$WB139*$BL$112:$WB$112)
+SUM(
    IF($BL$102:$WB$102="Foe",1,0)*IF($BL$103:$WB$103=AZ$116,1,0)*IF($BL$111:$WB$111=AZ$115,1,0)*$BL$115:$WB$115*IF($BL$116:$WB$116="Arithmetic",1,0)*$BL139:$WB139*$BL$113:$WB$113
)</f>
        <v>#VALUE!</v>
      </c>
      <c r="AN139" s="301" t="e">
        <f t="array" aca="1" ref="AN139" ca="1">SUM(
   IF($BL$102:$WB$102="Friend",1,0)*IF($BL$103:$WB$103=AN$116,1,0)*IF($BL$111:$WB$111=AN$115,1,0)*IF($BL$116:$WB$116="Geometric",1,0)*$BL$114:$WB$114*(POWER($BL139:$WB139,$BL$112:$WB$112)+IF($BL139:$WB139=0,0,-1))
)
+SUM(
    IF($BL$102:$WB$102="Foe",1,0)*IF($BL$103:$WB$103=BA$116,1,0)*IF($BL$111:$WB$111=BA$115,1,0)*$BL$115:$WB$115*IF($BL$116:$WB$116="Geometric",1,0)*(POWER(1+$BL139:$WB139,$BL$113:$WB$113)+IF($BL139:$WB139=0,0,-1))
)
+SUM(
   IF($BL$102:$WB$102="Friend",1,0)*IF($BL$103:$WB$103=AN$116,1,0)*IF($BL$111:$WB$111=AN$115,1,0)*IF($BL$116:$WB$116="Arithmetic",1,0)*$BL$114:$WB$114*$BL139:$WB139*$BL$112:$WB$112)
+SUM(
    IF($BL$102:$WB$102="Foe",1,0)*IF($BL$103:$WB$103=BA$116,1,0)*IF($BL$111:$WB$111=BA$115,1,0)*$BL$115:$WB$115*IF($BL$116:$WB$116="Arithmetic",1,0)*$BL139:$WB139*$BL$113:$WB$113
)</f>
        <v>#VALUE!</v>
      </c>
      <c r="AO139" s="301" t="e">
        <f t="array" aca="1" ref="AO139" ca="1">SUM(
   IF($BL$102:$WB$102="Friend",1,0)*IF($BL$103:$WB$103=AO$116,1,0)*IF($BL$111:$WB$111=AO$115,1,0)*IF($BL$116:$WB$116="Geometric",1,0)*$BL$114:$WB$114*(POWER($BL139:$WB139,$BL$112:$WB$112)+IF($BL139:$WB139=0,0,-1))
)
+SUM(
    IF($BL$102:$WB$102="Foe",1,0)*IF($BL$103:$WB$103=BB$116,1,0)*IF($BL$111:$WB$111=BB$115,1,0)*$BL$115:$WB$115*IF($BL$116:$WB$116="Geometric",1,0)*(POWER(1+$BL139:$WB139,$BL$113:$WB$113)+IF($BL139:$WB139=0,0,-1))
)
+SUM(
   IF($BL$102:$WB$102="Friend",1,0)*IF($BL$103:$WB$103=AO$116,1,0)*IF($BL$111:$WB$111=AO$115,1,0)*IF($BL$116:$WB$116="Arithmetic",1,0)*$BL$114:$WB$114*$BL139:$WB139*$BL$112:$WB$112)
+SUM(
    IF($BL$102:$WB$102="Foe",1,0)*IF($BL$103:$WB$103=BB$116,1,0)*IF($BL$111:$WB$111=BB$115,1,0)*$BL$115:$WB$115*IF($BL$116:$WB$116="Arithmetic",1,0)*$BL139:$WB139*$BL$113:$WB$113
)</f>
        <v>#VALUE!</v>
      </c>
      <c r="AP139" s="301" t="e">
        <f t="array" aca="1" ref="AP139" ca="1">SUM(
   IF($BL$102:$WB$102="Friend",1,0)*IF($BL$103:$WB$103=AP$116,1,0)*IF($BL$111:$WB$111=AP$115,1,0)*IF($BL$116:$WB$116="Geometric",1,0)*$BL$114:$WB$114*(POWER($BL139:$WB139,$BL$112:$WB$112)+IF($BL139:$WB139=0,0,-1))
)
+SUM(
    IF($BL$102:$WB$102="Foe",1,0)*IF($BL$103:$WB$103=BC$116,1,0)*IF($BL$111:$WB$111=BC$115,1,0)*$BL$115:$WB$115*IF($BL$116:$WB$116="Geometric",1,0)*(POWER(1+$BL139:$WB139,$BL$113:$WB$113)+IF($BL139:$WB139=0,0,-1))
)
+SUM(
   IF($BL$102:$WB$102="Friend",1,0)*IF($BL$103:$WB$103=AP$116,1,0)*IF($BL$111:$WB$111=AP$115,1,0)*IF($BL$116:$WB$116="Arithmetic",1,0)*$BL$114:$WB$114*$BL139:$WB139*$BL$112:$WB$112)
+SUM(
    IF($BL$102:$WB$102="Foe",1,0)*IF($BL$103:$WB$103=BC$116,1,0)*IF($BL$111:$WB$111=BC$115,1,0)*$BL$115:$WB$115*IF($BL$116:$WB$116="Arithmetic",1,0)*$BL139:$WB139*$BL$113:$WB$113
)</f>
        <v>#VALUE!</v>
      </c>
      <c r="AQ139" s="301" t="e">
        <f t="array" aca="1" ref="AQ139" ca="1">SUM(
   IF($BL$102:$WB$102="Friend",1,0)*IF($BL$103:$WB$103=AQ$116,1,0)*IF($BL$111:$WB$111=AQ$115,1,0)*IF($BL$116:$WB$116="Geometric",1,0)*$BL$114:$WB$114*(POWER($BL139:$WB139,$BL$112:$WB$112)+IF($BL139:$WB139=0,0,-1))
)
+SUM(
    IF($BL$102:$WB$102="Foe",1,0)*IF($BL$103:$WB$103=BD$116,1,0)*IF($BL$111:$WB$111=BD$115,1,0)*$BL$115:$WB$115*IF($BL$116:$WB$116="Geometric",1,0)*(POWER(1+$BL139:$WB139,$BL$113:$WB$113)+IF($BL139:$WB139=0,0,-1))
)
+SUM(
   IF($BL$102:$WB$102="Friend",1,0)*IF($BL$103:$WB$103=AQ$116,1,0)*IF($BL$111:$WB$111=AQ$115,1,0)*IF($BL$116:$WB$116="Arithmetic",1,0)*$BL$114:$WB$114*$BL139:$WB139*$BL$112:$WB$112)
+SUM(
    IF($BL$102:$WB$102="Foe",1,0)*IF($BL$103:$WB$103=BD$116,1,0)*IF($BL$111:$WB$111=BD$115,1,0)*$BL$115:$WB$115*IF($BL$116:$WB$116="Arithmetic",1,0)*$BL139:$WB139*$BL$113:$WB$113
)</f>
        <v>#VALUE!</v>
      </c>
      <c r="AR139" s="301" t="e">
        <f t="array" aca="1" ref="AR139" ca="1">SUM(
   IF($BL$102:$WB$102="Friend",1,0)*IF($BL$103:$WB$103=AR$116,1,0)*IF($BL$111:$WB$111=AR$115,1,0)*IF($BL$116:$WB$116="Geometric",1,0)*$BL$114:$WB$114*(POWER($BL139:$WB139,$BL$112:$WB$112)+IF($BL139:$WB139=0,0,-1))
)
+SUM(
    IF($BL$102:$WB$102="Foe",1,0)*IF($BL$103:$WB$103=BE$116,1,0)*IF($BL$111:$WB$111=BE$115,1,0)*$BL$115:$WB$115*IF($BL$116:$WB$116="Geometric",1,0)*(POWER(1+$BL139:$WB139,$BL$113:$WB$113)+IF($BL139:$WB139=0,0,-1))
)
+SUM(
   IF($BL$102:$WB$102="Friend",1,0)*IF($BL$103:$WB$103=AR$116,1,0)*IF($BL$111:$WB$111=AR$115,1,0)*IF($BL$116:$WB$116="Arithmetic",1,0)*$BL$114:$WB$114*$BL139:$WB139*$BL$112:$WB$112)
+SUM(
    IF($BL$102:$WB$102="Foe",1,0)*IF($BL$103:$WB$103=BE$116,1,0)*IF($BL$111:$WB$111=BE$115,1,0)*$BL$115:$WB$115*IF($BL$116:$WB$116="Arithmetic",1,0)*$BL139:$WB139*$BL$113:$WB$113
)</f>
        <v>#VALUE!</v>
      </c>
      <c r="AS139" s="301" t="e">
        <f t="array" aca="1" ref="AS139" ca="1">SUM(
   IF($BL$102:$WB$102="Friend",1,0)*IF($BL$103:$WB$103=AS$116,1,0)*IF($BL$111:$WB$111=AS$115,1,0)*IF($BL$116:$WB$116="Geometric",1,0)*$BL$114:$WB$114*(POWER($BL139:$WB139,$BL$112:$WB$112)+IF($BL139:$WB139=0,0,-1))
)
+SUM(
    IF($BL$102:$WB$102="Foe",1,0)*IF($BL$103:$WB$103=BF$116,1,0)*IF($BL$111:$WB$111=BF$115,1,0)*$BL$115:$WB$115*IF($BL$116:$WB$116="Geometric",1,0)*(POWER(1+$BL139:$WB139,$BL$113:$WB$113)+IF($BL139:$WB139=0,0,-1))
)
+SUM(
   IF($BL$102:$WB$102="Friend",1,0)*IF($BL$103:$WB$103=AS$116,1,0)*IF($BL$111:$WB$111=AS$115,1,0)*IF($BL$116:$WB$116="Arithmetic",1,0)*$BL$114:$WB$114*$BL139:$WB139*$BL$112:$WB$112)
+SUM(
    IF($BL$102:$WB$102="Foe",1,0)*IF($BL$103:$WB$103=BF$116,1,0)*IF($BL$111:$WB$111=BF$115,1,0)*$BL$115:$WB$115*IF($BL$116:$WB$116="Arithmetic",1,0)*$BL139:$WB139*$BL$113:$WB$113
)</f>
        <v>#VALUE!</v>
      </c>
      <c r="AT139" s="301" t="e">
        <f t="array" aca="1" ref="AT139" ca="1">SUM(
   IF($BL$102:$WB$102="Friend",1,0)*IF($BL$103:$WB$103=AT$116,1,0)*IF($BL$111:$WB$111=AT$115,1,0)*IF($BL$116:$WB$116="Geometric",1,0)*$BL$114:$WB$114*(POWER($BL139:$WB139,$BL$112:$WB$112)+IF($BL139:$WB139=0,0,-1))
)
+SUM(
    IF($BL$102:$WB$102="Foe",1,0)*IF($BL$103:$WB$103=BG$116,1,0)*IF($BL$111:$WB$111=BG$115,1,0)*$BL$115:$WB$115*IF($BL$116:$WB$116="Geometric",1,0)*(POWER(1+$BL139:$WB139,$BL$113:$WB$113)+IF($BL139:$WB139=0,0,-1))
)
+SUM(
   IF($BL$102:$WB$102="Friend",1,0)*IF($BL$103:$WB$103=AT$116,1,0)*IF($BL$111:$WB$111=AT$115,1,0)*IF($BL$116:$WB$116="Arithmetic",1,0)*$BL$114:$WB$114*$BL139:$WB139*$BL$112:$WB$112)
+SUM(
    IF($BL$102:$WB$102="Foe",1,0)*IF($BL$103:$WB$103=BG$116,1,0)*IF($BL$111:$WB$111=BG$115,1,0)*$BL$115:$WB$115*IF($BL$116:$WB$116="Arithmetic",1,0)*$BL139:$WB139*$BL$113:$WB$113
)</f>
        <v>#VALUE!</v>
      </c>
      <c r="AU139" s="301" t="e">
        <f t="array" aca="1" ref="AU139" ca="1">SUM(
   IF($BL$102:$WB$102="Friend",1,0)*IF($BL$103:$WB$103=AU$116,1,0)*IF($BL$111:$WB$111=AU$115,1,0)*IF($BL$116:$WB$116="Geometric",1,0)*$BL$114:$WB$114*(POWER($BL139:$WB139,$BL$112:$WB$112)+IF($BL139:$WB139=0,0,-1))
)
+SUM(
    IF($BL$102:$WB$102="Foe",1,0)*IF($BL$103:$WB$103=BH$116,1,0)*IF($BL$111:$WB$111=BH$115,1,0)*$BL$115:$WB$115*IF($BL$116:$WB$116="Geometric",1,0)*(POWER(1+$BL139:$WB139,$BL$113:$WB$113)+IF($BL139:$WB139=0,0,-1))
)
+SUM(
   IF($BL$102:$WB$102="Friend",1,0)*IF($BL$103:$WB$103=AU$116,1,0)*IF($BL$111:$WB$111=AU$115,1,0)*IF($BL$116:$WB$116="Arithmetic",1,0)*$BL$114:$WB$114*$BL139:$WB139*$BL$112:$WB$112)
+SUM(
    IF($BL$102:$WB$102="Foe",1,0)*IF($BL$103:$WB$103=BH$116,1,0)*IF($BL$111:$WB$111=BH$115,1,0)*$BL$115:$WB$115*IF($BL$116:$WB$116="Arithmetic",1,0)*$BL139:$WB139*$BL$113:$WB$113
)</f>
        <v>#VALUE!</v>
      </c>
      <c r="AW139" s="301" t="e">
        <f t="array" aca="1" ref="AW139" ca="1">SUM(
   IF($BL$102:$WB$102="Friend",1,0)*IF($BL$103:$WB$103=AW$116,1,0)*IF($BL$111:$WB$111=AW$115,1,0)*$BL$115:$WB$115*IF($BL$116:$WB$116="Geometric",1,0)*(POWER($BL139:$WB139,$BL$113:$WB$113)+IF($BL139:$WB139=0,0,-1)))
+SUM(
    IF($BL$102:$WB$102="Foe",1,0)*IF($BL$103:$WB$103=AW$116,1,0)*IF($BL$111:$WB$111=AW$115,1,0)*$BL$114:$WB$114*IF($BL$116:$WB$116="Geometric",1,0)*(POWER($BL139:$WB139,$BL$112:$WB$112)+IF($BL139:$WB139=0,0,-1)))
+SUM(
   IF($BL$102:$WB$102="Friend",1,0)*IF($BL$103:$WB$103=AW$116,1,0)*IF($BL$111:$WB$111=AW$115,1,0)*$BL$115:$WB$115*IF($BL$116:$WB$116="Arithmetic",1,0)*$BL139:$WB139*$BL$113:$WB$113)
+SUM(
    IF($BL$102:$WB$102="Foe",1,0)*IF($BL$103:$WB$103=AW$116,1,0)*IF($BL$111:$WB$111=AW$115,1,0)*$BL$114:$WB$114*IF($BL$116:$WB$116="Arithmetic",1,0)*$BL139:$WB139*$BL$112:$WB$112)</f>
        <v>#VALUE!</v>
      </c>
      <c r="AX139" s="301" t="e">
        <f t="array" aca="1" ref="AX139" ca="1">SUM(
   IF($BL$102:$WB$102="Friend",1,0)*IF($BL$103:$WB$103=AX$116,1,0)*IF($BL$111:$WB$111=AX$115,1,0)*$BL$115:$WB$115*IF($BL$116:$WB$116="Geometric",1,0)*(POWER($BL139:$WB139,$BL$113:$WB$113)+IF($BL139:$WB139=0,0,-1)))
+SUM(
    IF($BL$102:$WB$102="Foe",1,0)*IF($BL$103:$WB$103=AX$116,1,0)*IF($BL$111:$WB$111=AX$115,1,0)*$BL$114:$WB$114*IF($BL$116:$WB$116="Geometric",1,0)*(POWER($BL139:$WB139,$BL$112:$WB$112)+IF($BL139:$WB139=0,0,-1)))
+SUM(
   IF($BL$102:$WB$102="Friend",1,0)*IF($BL$103:$WB$103=AX$116,1,0)*IF($BL$111:$WB$111=AX$115,1,0)*$BL$115:$WB$115*IF($BL$116:$WB$116="Arithmetic",1,0)*$BL139:$WB139*$BL$113:$WB$113)
+SUM(
    IF($BL$102:$WB$102="Foe",1,0)*IF($BL$103:$WB$103=AX$116,1,0)*IF($BL$111:$WB$111=AX$115,1,0)*$BL$114:$WB$114*IF($BL$116:$WB$116="Arithmetic",1,0)*$BL139:$WB139*$BL$112:$WB$112)</f>
        <v>#VALUE!</v>
      </c>
      <c r="AY139" s="301" t="e">
        <f t="array" aca="1" ref="AY139" ca="1">SUM(
   IF($BL$102:$WB$102="Friend",1,0)*IF($BL$103:$WB$103=AY$116,1,0)*IF($BL$111:$WB$111=AY$115,1,0)*$BL$115:$WB$115*IF($BL$116:$WB$116="Geometric",1,0)*(POWER($BL139:$WB139,$BL$113:$WB$113)+IF($BL139:$WB139=0,0,-1)))
+SUM(
    IF($BL$102:$WB$102="Foe",1,0)*IF($BL$103:$WB$103=AY$116,1,0)*IF($BL$111:$WB$111=AY$115,1,0)*$BL$114:$WB$114*IF($BL$116:$WB$116="Geometric",1,0)*(POWER($BL139:$WB139,$BL$112:$WB$112)+IF($BL139:$WB139=0,0,-1)))
+SUM(
   IF($BL$102:$WB$102="Friend",1,0)*IF($BL$103:$WB$103=AY$116,1,0)*IF($BL$111:$WB$111=AY$115,1,0)*$BL$115:$WB$115*IF($BL$116:$WB$116="Arithmetic",1,0)*$BL139:$WB139*$BL$113:$WB$113)
+SUM(
    IF($BL$102:$WB$102="Foe",1,0)*IF($BL$103:$WB$103=AY$116,1,0)*IF($BL$111:$WB$111=AY$115,1,0)*$BL$114:$WB$114*IF($BL$116:$WB$116="Arithmetic",1,0)*$BL139:$WB139*$BL$112:$WB$112)</f>
        <v>#VALUE!</v>
      </c>
      <c r="AZ139" s="301" t="e">
        <f t="array" aca="1" ref="AZ139" ca="1">SUM(
   IF($BL$102:$WB$102="Friend",1,0)*IF($BL$103:$WB$103=AZ$116,1,0)*IF($BL$111:$WB$111=AZ$115,1,0)*$BL$115:$WB$115*IF($BL$116:$WB$116="Geometric",1,0)*(POWER($BL139:$WB139,$BL$113:$WB$113)+IF($BL139:$WB139=0,0,-1)))
+SUM(
    IF($BL$102:$WB$102="Foe",1,0)*IF($BL$103:$WB$103=AZ$116,1,0)*IF($BL$111:$WB$111=AZ$115,1,0)*$BL$114:$WB$114*IF($BL$116:$WB$116="Geometric",1,0)*(POWER($BL139:$WB139,$BL$112:$WB$112)+IF($BL139:$WB139=0,0,-1)))
+SUM(
   IF($BL$102:$WB$102="Friend",1,0)*IF($BL$103:$WB$103=AZ$116,1,0)*IF($BL$111:$WB$111=AZ$115,1,0)*$BL$115:$WB$115*IF($BL$116:$WB$116="Arithmetic",1,0)*$BL139:$WB139*$BL$113:$WB$113)
+SUM(
    IF($BL$102:$WB$102="Foe",1,0)*IF($BL$103:$WB$103=AZ$116,1,0)*IF($BL$111:$WB$111=AZ$115,1,0)*$BL$114:$WB$114*IF($BL$116:$WB$116="Arithmetic",1,0)*$BL139:$WB139*$BL$112:$WB$112)</f>
        <v>#VALUE!</v>
      </c>
      <c r="BA139" s="301" t="e">
        <f t="array" aca="1" ref="BA139" ca="1">SUM(
   IF($BL$102:$WB$102="Friend",1,0)*IF($BL$103:$WB$103=BA$116,1,0)*IF($BL$111:$WB$111=BA$115,1,0)*$BL$115:$WB$115*IF($BL$116:$WB$116="Geometric",1,0)*(POWER($BL139:$WB139,$BL$113:$WB$113)+IF($BL139:$WB139=0,0,-1)))
+SUM(
    IF($BL$102:$WB$102="Foe",1,0)*IF($BL$103:$WB$103=BA$116,1,0)*IF($BL$111:$WB$111=BA$115,1,0)*$BL$114:$WB$114*IF($BL$116:$WB$116="Geometric",1,0)*(POWER($BL139:$WB139,$BL$112:$WB$112)+IF($BL139:$WB139=0,0,-1)))
+SUM(
   IF($BL$102:$WB$102="Friend",1,0)*IF($BL$103:$WB$103=BA$116,1,0)*IF($BL$111:$WB$111=BA$115,1,0)*$BL$115:$WB$115*IF($BL$116:$WB$116="Arithmetic",1,0)*$BL139:$WB139*$BL$113:$WB$113)
+SUM(
    IF($BL$102:$WB$102="Foe",1,0)*IF($BL$103:$WB$103=BA$116,1,0)*IF($BL$111:$WB$111=BA$115,1,0)*$BL$114:$WB$114*IF($BL$116:$WB$116="Arithmetic",1,0)*$BL139:$WB139*$BL$112:$WB$112)</f>
        <v>#VALUE!</v>
      </c>
      <c r="BB139" s="301" t="e">
        <f t="array" aca="1" ref="BB139" ca="1">SUM(
   IF($BL$102:$WB$102="Friend",1,0)*IF($BL$103:$WB$103=BB$116,1,0)*IF($BL$111:$WB$111=BB$115,1,0)*$BL$115:$WB$115*IF($BL$116:$WB$116="Geometric",1,0)*(POWER($BL139:$WB139,$BL$113:$WB$113)+IF($BL139:$WB139=0,0,-1)))
+SUM(
    IF($BL$102:$WB$102="Foe",1,0)*IF($BL$103:$WB$103=BB$116,1,0)*IF($BL$111:$WB$111=BB$115,1,0)*$BL$114:$WB$114*IF($BL$116:$WB$116="Geometric",1,0)*(POWER($BL139:$WB139,$BL$112:$WB$112)+IF($BL139:$WB139=0,0,-1)))
+SUM(
   IF($BL$102:$WB$102="Friend",1,0)*IF($BL$103:$WB$103=BB$116,1,0)*IF($BL$111:$WB$111=BB$115,1,0)*$BL$115:$WB$115*IF($BL$116:$WB$116="Arithmetic",1,0)*$BL139:$WB139*$BL$113:$WB$113)
+SUM(
    IF($BL$102:$WB$102="Foe",1,0)*IF($BL$103:$WB$103=BB$116,1,0)*IF($BL$111:$WB$111=BB$115,1,0)*$BL$114:$WB$114*IF($BL$116:$WB$116="Arithmetic",1,0)*$BL139:$WB139*$BL$112:$WB$112)</f>
        <v>#VALUE!</v>
      </c>
      <c r="BC139" s="301" t="e">
        <f t="array" aca="1" ref="BC139" ca="1">SUM(
   IF($BL$102:$WB$102="Friend",1,0)*IF($BL$103:$WB$103=BC$116,1,0)*IF($BL$111:$WB$111=BC$115,1,0)*$BL$115:$WB$115*IF($BL$116:$WB$116="Geometric",1,0)*(POWER($BL139:$WB139,$BL$113:$WB$113)+IF($BL139:$WB139=0,0,-1)))
+SUM(
    IF($BL$102:$WB$102="Foe",1,0)*IF($BL$103:$WB$103=BC$116,1,0)*IF($BL$111:$WB$111=BC$115,1,0)*$BL$114:$WB$114*IF($BL$116:$WB$116="Geometric",1,0)*(POWER($BL139:$WB139,$BL$112:$WB$112)+IF($BL139:$WB139=0,0,-1)))
+SUM(
   IF($BL$102:$WB$102="Friend",1,0)*IF($BL$103:$WB$103=BC$116,1,0)*IF($BL$111:$WB$111=BC$115,1,0)*$BL$115:$WB$115*IF($BL$116:$WB$116="Arithmetic",1,0)*$BL139:$WB139*$BL$113:$WB$113)
+SUM(
    IF($BL$102:$WB$102="Foe",1,0)*IF($BL$103:$WB$103=BC$116,1,0)*IF($BL$111:$WB$111=BC$115,1,0)*$BL$114:$WB$114*IF($BL$116:$WB$116="Arithmetic",1,0)*$BL139:$WB139*$BL$112:$WB$112)</f>
        <v>#VALUE!</v>
      </c>
      <c r="BD139" s="301" t="e">
        <f t="array" aca="1" ref="BD139" ca="1">SUM(
   IF($BL$102:$WB$102="Friend",1,0)*IF($BL$103:$WB$103=BD$116,1,0)*IF($BL$111:$WB$111=BD$115,1,0)*$BL$115:$WB$115*IF($BL$116:$WB$116="Geometric",1,0)*(POWER($BL139:$WB139,$BL$113:$WB$113)+IF($BL139:$WB139=0,0,-1)))
+SUM(
    IF($BL$102:$WB$102="Foe",1,0)*IF($BL$103:$WB$103=BD$116,1,0)*IF($BL$111:$WB$111=BD$115,1,0)*$BL$114:$WB$114*IF($BL$116:$WB$116="Geometric",1,0)*(POWER($BL139:$WB139,$BL$112:$WB$112)+IF($BL139:$WB139=0,0,-1)))
+SUM(
   IF($BL$102:$WB$102="Friend",1,0)*IF($BL$103:$WB$103=BD$116,1,0)*IF($BL$111:$WB$111=BD$115,1,0)*$BL$115:$WB$115*IF($BL$116:$WB$116="Arithmetic",1,0)*$BL139:$WB139*$BL$113:$WB$113)
+SUM(
    IF($BL$102:$WB$102="Foe",1,0)*IF($BL$103:$WB$103=BD$116,1,0)*IF($BL$111:$WB$111=BD$115,1,0)*$BL$114:$WB$114*IF($BL$116:$WB$116="Arithmetic",1,0)*$BL139:$WB139*$BL$112:$WB$112)</f>
        <v>#VALUE!</v>
      </c>
      <c r="BE139" s="301" t="e">
        <f t="array" aca="1" ref="BE139" ca="1">SUM(
   IF($BL$102:$WB$102="Friend",1,0)*IF($BL$103:$WB$103=BE$116,1,0)*IF($BL$111:$WB$111=BE$115,1,0)*$BL$115:$WB$115*IF($BL$116:$WB$116="Geometric",1,0)*(POWER($BL139:$WB139,$BL$113:$WB$113)+IF($BL139:$WB139=0,0,-1)))
+SUM(
    IF($BL$102:$WB$102="Foe",1,0)*IF($BL$103:$WB$103=BE$116,1,0)*IF($BL$111:$WB$111=BE$115,1,0)*$BL$114:$WB$114*IF($BL$116:$WB$116="Geometric",1,0)*(POWER($BL139:$WB139,$BL$112:$WB$112)+IF($BL139:$WB139=0,0,-1)))
+SUM(
   IF($BL$102:$WB$102="Friend",1,0)*IF($BL$103:$WB$103=BE$116,1,0)*IF($BL$111:$WB$111=BE$115,1,0)*$BL$115:$WB$115*IF($BL$116:$WB$116="Arithmetic",1,0)*$BL139:$WB139*$BL$113:$WB$113)
+SUM(
    IF($BL$102:$WB$102="Foe",1,0)*IF($BL$103:$WB$103=BE$116,1,0)*IF($BL$111:$WB$111=BE$115,1,0)*$BL$114:$WB$114*IF($BL$116:$WB$116="Arithmetic",1,0)*$BL139:$WB139*$BL$112:$WB$112)</f>
        <v>#VALUE!</v>
      </c>
      <c r="BF139" s="301" t="e">
        <f t="array" aca="1" ref="BF139" ca="1">SUM(
   IF($BL$102:$WB$102="Friend",1,0)*IF($BL$103:$WB$103=BF$116,1,0)*IF($BL$111:$WB$111=BF$115,1,0)*$BL$115:$WB$115*IF($BL$116:$WB$116="Geometric",1,0)*(POWER($BL139:$WB139,$BL$113:$WB$113)+IF($BL139:$WB139=0,0,-1)))
+SUM(
    IF($BL$102:$WB$102="Foe",1,0)*IF($BL$103:$WB$103=BF$116,1,0)*IF($BL$111:$WB$111=BF$115,1,0)*$BL$114:$WB$114*IF($BL$116:$WB$116="Geometric",1,0)*(POWER($BL139:$WB139,$BL$112:$WB$112)+IF($BL139:$WB139=0,0,-1)))
+SUM(
   IF($BL$102:$WB$102="Friend",1,0)*IF($BL$103:$WB$103=BF$116,1,0)*IF($BL$111:$WB$111=BF$115,1,0)*$BL$115:$WB$115*IF($BL$116:$WB$116="Arithmetic",1,0)*$BL139:$WB139*$BL$113:$WB$113)
+SUM(
    IF($BL$102:$WB$102="Foe",1,0)*IF($BL$103:$WB$103=BF$116,1,0)*IF($BL$111:$WB$111=BF$115,1,0)*$BL$114:$WB$114*IF($BL$116:$WB$116="Arithmetic",1,0)*$BL139:$WB139*$BL$112:$WB$112)</f>
        <v>#VALUE!</v>
      </c>
      <c r="BG139" s="301" t="e">
        <f t="array" aca="1" ref="BG139" ca="1">SUM(
   IF($BL$102:$WB$102="Friend",1,0)*IF($BL$103:$WB$103=BG$116,1,0)*IF($BL$111:$WB$111=BG$115,1,0)*$BL$115:$WB$115*IF($BL$116:$WB$116="Geometric",1,0)*(POWER($BL139:$WB139,$BL$113:$WB$113)+IF($BL139:$WB139=0,0,-1)))
+SUM(
    IF($BL$102:$WB$102="Foe",1,0)*IF($BL$103:$WB$103=BG$116,1,0)*IF($BL$111:$WB$111=BG$115,1,0)*$BL$114:$WB$114*IF($BL$116:$WB$116="Geometric",1,0)*(POWER($BL139:$WB139,$BL$112:$WB$112)+IF($BL139:$WB139=0,0,-1)))
+SUM(
   IF($BL$102:$WB$102="Friend",1,0)*IF($BL$103:$WB$103=BG$116,1,0)*IF($BL$111:$WB$111=BG$115,1,0)*$BL$115:$WB$115*IF($BL$116:$WB$116="Arithmetic",1,0)*$BL139:$WB139*$BL$113:$WB$113)
+SUM(
    IF($BL$102:$WB$102="Foe",1,0)*IF($BL$103:$WB$103=BG$116,1,0)*IF($BL$111:$WB$111=BG$115,1,0)*$BL$114:$WB$114*IF($BL$116:$WB$116="Arithmetic",1,0)*$BL139:$WB139*$BL$112:$WB$112)</f>
        <v>#VALUE!</v>
      </c>
      <c r="BH139" s="301" t="e">
        <f t="array" aca="1" ref="BH139" ca="1">SUM(
   IF($BL$102:$WB$102="Friend",1,0)*IF($BL$103:$WB$103=BH$116,1,0)*IF($BL$111:$WB$111=BH$115,1,0)*$BL$115:$WB$115*IF($BL$116:$WB$116="Geometric",1,0)*(POWER($BL139:$WB139,$BL$113:$WB$113)+IF($BL139:$WB139=0,0,-1)))
+SUM(
    IF($BL$102:$WB$102="Foe",1,0)*IF($BL$103:$WB$103=BH$116,1,0)*IF($BL$111:$WB$111=BH$115,1,0)*$BL$114:$WB$114*IF($BL$116:$WB$116="Geometric",1,0)*(POWER($BL139:$WB139,$BL$112:$WB$112)+IF($BL139:$WB139=0,0,-1)))
+SUM(
   IF($BL$102:$WB$102="Friend",1,0)*IF($BL$103:$WB$103=BH$116,1,0)*IF($BL$111:$WB$111=BH$115,1,0)*$BL$115:$WB$115*IF($BL$116:$WB$116="Arithmetic",1,0)*$BL139:$WB139*$BL$113:$WB$113)
+SUM(
    IF($BL$102:$WB$102="Foe",1,0)*IF($BL$103:$WB$103=BH$116,1,0)*IF($BL$111:$WB$111=BH$115,1,0)*$BL$114:$WB$114*IF($BL$116:$WB$116="Arithmetic",1,0)*$BL139:$WB139*$BL$112:$WB$112)</f>
        <v>#VALUE!</v>
      </c>
      <c r="BK139" s="109"/>
      <c r="BL139" s="301" t="e">
        <f t="shared" ref="BL139:LF139" ca="1" si="186">IF(BL$106="Turn-based",
IF($A139&lt;BL$109,0,IF(MOD($A139,BL$109)&lt;BL$110,1,0)),
1)*MIN(ROUNDUP(MAX(0,RAND()-(1-BL$107)),0),1)*(IF(BL$108&lt;0,1+BL$108,BL$108))</f>
        <v>#VALUE!</v>
      </c>
      <c r="BM139" s="301" t="e">
        <f t="shared" ca="1" si="186"/>
        <v>#VALUE!</v>
      </c>
      <c r="BN139" s="301" t="e">
        <f t="shared" ca="1" si="186"/>
        <v>#VALUE!</v>
      </c>
      <c r="BO139" s="301" t="e">
        <f t="shared" ca="1" si="186"/>
        <v>#VALUE!</v>
      </c>
      <c r="BP139" s="301" t="e">
        <f t="shared" ca="1" si="186"/>
        <v>#VALUE!</v>
      </c>
      <c r="BQ139" s="301" t="e">
        <f t="shared" ca="1" si="186"/>
        <v>#VALUE!</v>
      </c>
      <c r="BR139" s="301" t="e">
        <f t="shared" ca="1" si="186"/>
        <v>#VALUE!</v>
      </c>
      <c r="BS139" s="301" t="e">
        <f t="shared" ca="1" si="186"/>
        <v>#VALUE!</v>
      </c>
      <c r="BT139" s="301" t="e">
        <f t="shared" ca="1" si="186"/>
        <v>#VALUE!</v>
      </c>
      <c r="BU139" s="301" t="e">
        <f t="shared" ca="1" si="186"/>
        <v>#VALUE!</v>
      </c>
      <c r="BV139" s="301" t="e">
        <f t="shared" ca="1" si="186"/>
        <v>#VALUE!</v>
      </c>
      <c r="BW139" s="301" t="e">
        <f t="shared" ca="1" si="186"/>
        <v>#VALUE!</v>
      </c>
      <c r="BX139" s="301" t="e">
        <f t="shared" ca="1" si="186"/>
        <v>#VALUE!</v>
      </c>
      <c r="BY139" s="301" t="e">
        <f t="shared" ca="1" si="186"/>
        <v>#VALUE!</v>
      </c>
      <c r="BZ139" s="301" t="e">
        <f t="shared" ca="1" si="186"/>
        <v>#VALUE!</v>
      </c>
      <c r="CA139" s="301" t="e">
        <f t="shared" ca="1" si="186"/>
        <v>#VALUE!</v>
      </c>
      <c r="CB139" s="301" t="e">
        <f t="shared" ca="1" si="186"/>
        <v>#VALUE!</v>
      </c>
      <c r="CC139" s="301" t="e">
        <f t="shared" ca="1" si="186"/>
        <v>#VALUE!</v>
      </c>
      <c r="CD139" s="301" t="e">
        <f t="shared" ca="1" si="186"/>
        <v>#VALUE!</v>
      </c>
      <c r="CE139" s="301" t="e">
        <f t="shared" ca="1" si="186"/>
        <v>#VALUE!</v>
      </c>
      <c r="CF139" s="301" t="e">
        <f t="shared" ca="1" si="186"/>
        <v>#VALUE!</v>
      </c>
      <c r="CG139" s="301" t="e">
        <f t="shared" ca="1" si="186"/>
        <v>#VALUE!</v>
      </c>
      <c r="CH139" s="301" t="e">
        <f t="shared" ca="1" si="186"/>
        <v>#VALUE!</v>
      </c>
      <c r="CI139" s="301" t="e">
        <f t="shared" ca="1" si="186"/>
        <v>#VALUE!</v>
      </c>
      <c r="CJ139" s="301" t="e">
        <f t="shared" ca="1" si="186"/>
        <v>#VALUE!</v>
      </c>
      <c r="CK139" s="301" t="e">
        <f t="shared" ca="1" si="186"/>
        <v>#VALUE!</v>
      </c>
      <c r="CL139" s="301" t="e">
        <f t="shared" ca="1" si="186"/>
        <v>#VALUE!</v>
      </c>
      <c r="CM139" s="301" t="e">
        <f t="shared" ca="1" si="186"/>
        <v>#VALUE!</v>
      </c>
      <c r="CN139" s="301" t="e">
        <f t="shared" ca="1" si="186"/>
        <v>#VALUE!</v>
      </c>
      <c r="CO139" s="301" t="e">
        <f t="shared" ca="1" si="186"/>
        <v>#VALUE!</v>
      </c>
      <c r="CP139" s="301" t="e">
        <f t="shared" ca="1" si="186"/>
        <v>#VALUE!</v>
      </c>
      <c r="CQ139" s="301" t="e">
        <f t="shared" ca="1" si="186"/>
        <v>#VALUE!</v>
      </c>
      <c r="CR139" s="301" t="e">
        <f t="shared" ca="1" si="186"/>
        <v>#VALUE!</v>
      </c>
      <c r="CS139" s="301" t="e">
        <f t="shared" ca="1" si="186"/>
        <v>#VALUE!</v>
      </c>
      <c r="CT139" s="301" t="e">
        <f t="shared" ca="1" si="186"/>
        <v>#VALUE!</v>
      </c>
      <c r="CU139" s="301" t="e">
        <f t="shared" ca="1" si="186"/>
        <v>#VALUE!</v>
      </c>
      <c r="CV139" s="301" t="e">
        <f t="shared" ca="1" si="186"/>
        <v>#VALUE!</v>
      </c>
      <c r="CW139" s="301" t="e">
        <f t="shared" ca="1" si="186"/>
        <v>#VALUE!</v>
      </c>
      <c r="CX139" s="301" t="e">
        <f t="shared" ca="1" si="186"/>
        <v>#VALUE!</v>
      </c>
      <c r="CY139" s="301" t="e">
        <f t="shared" ca="1" si="186"/>
        <v>#VALUE!</v>
      </c>
      <c r="CZ139" s="301" t="e">
        <f t="shared" ca="1" si="186"/>
        <v>#VALUE!</v>
      </c>
      <c r="DA139" s="301" t="e">
        <f t="shared" ca="1" si="186"/>
        <v>#VALUE!</v>
      </c>
      <c r="DB139" s="301" t="e">
        <f t="shared" ca="1" si="186"/>
        <v>#VALUE!</v>
      </c>
      <c r="DC139" s="301" t="e">
        <f t="shared" ca="1" si="186"/>
        <v>#VALUE!</v>
      </c>
      <c r="DD139" s="301" t="e">
        <f t="shared" ca="1" si="186"/>
        <v>#VALUE!</v>
      </c>
      <c r="DE139" s="301" t="e">
        <f t="shared" ca="1" si="186"/>
        <v>#VALUE!</v>
      </c>
      <c r="DF139" s="301" t="e">
        <f t="shared" ca="1" si="186"/>
        <v>#VALUE!</v>
      </c>
      <c r="DG139" s="301" t="e">
        <f t="shared" ca="1" si="186"/>
        <v>#VALUE!</v>
      </c>
      <c r="DH139" s="301" t="e">
        <f t="shared" ca="1" si="186"/>
        <v>#VALUE!</v>
      </c>
      <c r="DI139" s="301" t="e">
        <f t="shared" ca="1" si="186"/>
        <v>#VALUE!</v>
      </c>
      <c r="DJ139" s="301" t="e">
        <f t="shared" ca="1" si="186"/>
        <v>#VALUE!</v>
      </c>
      <c r="DK139" s="301" t="e">
        <f t="shared" ca="1" si="186"/>
        <v>#VALUE!</v>
      </c>
      <c r="DL139" s="301" t="e">
        <f t="shared" ca="1" si="186"/>
        <v>#VALUE!</v>
      </c>
      <c r="DM139" s="301" t="e">
        <f t="shared" ca="1" si="186"/>
        <v>#VALUE!</v>
      </c>
      <c r="DN139" s="301" t="e">
        <f t="shared" ca="1" si="186"/>
        <v>#VALUE!</v>
      </c>
      <c r="DO139" s="301" t="e">
        <f t="shared" ca="1" si="186"/>
        <v>#VALUE!</v>
      </c>
      <c r="DP139" s="301" t="e">
        <f t="shared" ca="1" si="186"/>
        <v>#VALUE!</v>
      </c>
      <c r="DQ139" s="301" t="e">
        <f t="shared" ca="1" si="186"/>
        <v>#VALUE!</v>
      </c>
      <c r="DR139" s="301" t="e">
        <f t="shared" ca="1" si="186"/>
        <v>#VALUE!</v>
      </c>
      <c r="DS139" s="301" t="e">
        <f t="shared" ca="1" si="186"/>
        <v>#VALUE!</v>
      </c>
      <c r="DT139" s="301" t="e">
        <f t="shared" ca="1" si="186"/>
        <v>#VALUE!</v>
      </c>
      <c r="DU139" s="301" t="e">
        <f t="shared" ca="1" si="186"/>
        <v>#VALUE!</v>
      </c>
      <c r="DV139" s="301" t="e">
        <f t="shared" ca="1" si="186"/>
        <v>#VALUE!</v>
      </c>
      <c r="DW139" s="301" t="e">
        <f t="shared" ca="1" si="186"/>
        <v>#VALUE!</v>
      </c>
      <c r="DX139" s="301" t="e">
        <f t="shared" ca="1" si="186"/>
        <v>#VALUE!</v>
      </c>
      <c r="DY139" s="301" t="e">
        <f t="shared" ca="1" si="186"/>
        <v>#VALUE!</v>
      </c>
      <c r="DZ139" s="301" t="e">
        <f t="shared" ca="1" si="186"/>
        <v>#VALUE!</v>
      </c>
      <c r="EA139" s="301" t="e">
        <f t="shared" ca="1" si="186"/>
        <v>#VALUE!</v>
      </c>
      <c r="EB139" s="301" t="e">
        <f t="shared" ca="1" si="186"/>
        <v>#VALUE!</v>
      </c>
      <c r="EC139" s="301" t="e">
        <f t="shared" ca="1" si="186"/>
        <v>#VALUE!</v>
      </c>
      <c r="ED139" s="301" t="e">
        <f t="shared" ca="1" si="186"/>
        <v>#VALUE!</v>
      </c>
      <c r="EE139" s="301" t="e">
        <f t="shared" ca="1" si="186"/>
        <v>#VALUE!</v>
      </c>
      <c r="EF139" s="301" t="e">
        <f t="shared" ca="1" si="186"/>
        <v>#VALUE!</v>
      </c>
      <c r="EG139" s="301" t="e">
        <f t="shared" ca="1" si="186"/>
        <v>#VALUE!</v>
      </c>
      <c r="EH139" s="301" t="e">
        <f t="shared" ca="1" si="186"/>
        <v>#VALUE!</v>
      </c>
      <c r="EI139" s="301" t="e">
        <f t="shared" ca="1" si="186"/>
        <v>#VALUE!</v>
      </c>
      <c r="EJ139" s="301" t="e">
        <f t="shared" ca="1" si="186"/>
        <v>#VALUE!</v>
      </c>
      <c r="EK139" s="301" t="e">
        <f t="shared" ca="1" si="186"/>
        <v>#VALUE!</v>
      </c>
      <c r="EL139" s="301" t="e">
        <f t="shared" ca="1" si="186"/>
        <v>#VALUE!</v>
      </c>
      <c r="EM139" s="301" t="e">
        <f t="shared" ca="1" si="186"/>
        <v>#VALUE!</v>
      </c>
      <c r="EN139" s="301" t="e">
        <f t="shared" ca="1" si="186"/>
        <v>#VALUE!</v>
      </c>
      <c r="EO139" s="301" t="e">
        <f t="shared" ca="1" si="186"/>
        <v>#VALUE!</v>
      </c>
      <c r="EP139" s="301" t="e">
        <f t="shared" ca="1" si="186"/>
        <v>#VALUE!</v>
      </c>
      <c r="EQ139" s="301" t="e">
        <f t="shared" ca="1" si="186"/>
        <v>#VALUE!</v>
      </c>
      <c r="ER139" s="301" t="e">
        <f t="shared" ca="1" si="186"/>
        <v>#VALUE!</v>
      </c>
      <c r="ES139" s="301" t="e">
        <f t="shared" ca="1" si="186"/>
        <v>#VALUE!</v>
      </c>
      <c r="ET139" s="301" t="e">
        <f t="shared" ca="1" si="186"/>
        <v>#VALUE!</v>
      </c>
      <c r="EU139" s="301" t="e">
        <f t="shared" ca="1" si="186"/>
        <v>#VALUE!</v>
      </c>
      <c r="EV139" s="301" t="e">
        <f t="shared" ca="1" si="186"/>
        <v>#VALUE!</v>
      </c>
      <c r="EW139" s="301" t="e">
        <f t="shared" ca="1" si="186"/>
        <v>#VALUE!</v>
      </c>
      <c r="EX139" s="301" t="e">
        <f t="shared" ca="1" si="186"/>
        <v>#VALUE!</v>
      </c>
      <c r="EY139" s="301" t="e">
        <f t="shared" ca="1" si="186"/>
        <v>#VALUE!</v>
      </c>
      <c r="EZ139" s="301" t="e">
        <f t="shared" ca="1" si="186"/>
        <v>#VALUE!</v>
      </c>
      <c r="FA139" s="301" t="e">
        <f t="shared" ca="1" si="186"/>
        <v>#VALUE!</v>
      </c>
      <c r="FB139" s="301" t="e">
        <f t="shared" ca="1" si="186"/>
        <v>#VALUE!</v>
      </c>
      <c r="FC139" s="301" t="e">
        <f t="shared" ca="1" si="186"/>
        <v>#VALUE!</v>
      </c>
      <c r="FD139" s="301" t="e">
        <f t="shared" ca="1" si="186"/>
        <v>#VALUE!</v>
      </c>
      <c r="FE139" s="301" t="e">
        <f t="shared" ca="1" si="186"/>
        <v>#VALUE!</v>
      </c>
      <c r="FF139" s="301" t="e">
        <f t="shared" ca="1" si="186"/>
        <v>#VALUE!</v>
      </c>
      <c r="FG139" s="301" t="e">
        <f t="shared" ca="1" si="186"/>
        <v>#VALUE!</v>
      </c>
      <c r="FH139" s="301" t="e">
        <f t="shared" ca="1" si="186"/>
        <v>#VALUE!</v>
      </c>
      <c r="FI139" s="301" t="e">
        <f t="shared" ca="1" si="186"/>
        <v>#VALUE!</v>
      </c>
      <c r="FJ139" s="301" t="e">
        <f t="shared" ca="1" si="186"/>
        <v>#VALUE!</v>
      </c>
      <c r="FK139" s="301" t="e">
        <f t="shared" ca="1" si="186"/>
        <v>#VALUE!</v>
      </c>
      <c r="FL139" s="301" t="e">
        <f t="shared" ca="1" si="186"/>
        <v>#VALUE!</v>
      </c>
      <c r="FM139" s="301" t="e">
        <f t="shared" ca="1" si="186"/>
        <v>#VALUE!</v>
      </c>
      <c r="FN139" s="301" t="e">
        <f t="shared" ca="1" si="186"/>
        <v>#VALUE!</v>
      </c>
      <c r="FO139" s="301" t="e">
        <f t="shared" ca="1" si="186"/>
        <v>#VALUE!</v>
      </c>
      <c r="FP139" s="301" t="e">
        <f t="shared" ca="1" si="186"/>
        <v>#VALUE!</v>
      </c>
      <c r="FQ139" s="301" t="e">
        <f t="shared" ca="1" si="186"/>
        <v>#VALUE!</v>
      </c>
      <c r="FR139" s="301" t="e">
        <f t="shared" ca="1" si="186"/>
        <v>#VALUE!</v>
      </c>
      <c r="FS139" s="301" t="e">
        <f t="shared" ca="1" si="186"/>
        <v>#VALUE!</v>
      </c>
      <c r="FT139" s="301" t="e">
        <f t="shared" ca="1" si="186"/>
        <v>#VALUE!</v>
      </c>
      <c r="FU139" s="301" t="e">
        <f t="shared" ca="1" si="186"/>
        <v>#VALUE!</v>
      </c>
      <c r="FV139" s="301" t="e">
        <f t="shared" ca="1" si="186"/>
        <v>#VALUE!</v>
      </c>
      <c r="FW139" s="301" t="e">
        <f t="shared" ca="1" si="186"/>
        <v>#VALUE!</v>
      </c>
      <c r="FX139" s="301" t="e">
        <f t="shared" ca="1" si="186"/>
        <v>#VALUE!</v>
      </c>
      <c r="FY139" s="301" t="e">
        <f t="shared" ca="1" si="186"/>
        <v>#VALUE!</v>
      </c>
      <c r="FZ139" s="301" t="e">
        <f t="shared" ca="1" si="186"/>
        <v>#VALUE!</v>
      </c>
      <c r="GA139" s="301" t="e">
        <f t="shared" ca="1" si="186"/>
        <v>#VALUE!</v>
      </c>
      <c r="GB139" s="301" t="e">
        <f t="shared" ca="1" si="186"/>
        <v>#VALUE!</v>
      </c>
      <c r="GC139" s="301" t="e">
        <f t="shared" ca="1" si="186"/>
        <v>#VALUE!</v>
      </c>
      <c r="GD139" s="301" t="e">
        <f t="shared" ca="1" si="186"/>
        <v>#VALUE!</v>
      </c>
      <c r="GE139" s="301" t="e">
        <f t="shared" ca="1" si="186"/>
        <v>#VALUE!</v>
      </c>
      <c r="GF139" s="301" t="e">
        <f t="shared" ca="1" si="186"/>
        <v>#VALUE!</v>
      </c>
      <c r="GG139" s="301" t="e">
        <f t="shared" ca="1" si="186"/>
        <v>#VALUE!</v>
      </c>
      <c r="GH139" s="301" t="e">
        <f t="shared" ca="1" si="186"/>
        <v>#VALUE!</v>
      </c>
      <c r="GI139" s="301" t="e">
        <f t="shared" ca="1" si="186"/>
        <v>#VALUE!</v>
      </c>
      <c r="GJ139" s="301" t="e">
        <f t="shared" ca="1" si="186"/>
        <v>#VALUE!</v>
      </c>
      <c r="GK139" s="301" t="e">
        <f t="shared" ca="1" si="186"/>
        <v>#VALUE!</v>
      </c>
      <c r="GL139" s="301" t="e">
        <f t="shared" ca="1" si="186"/>
        <v>#VALUE!</v>
      </c>
      <c r="GM139" s="301" t="e">
        <f t="shared" ca="1" si="186"/>
        <v>#VALUE!</v>
      </c>
      <c r="GN139" s="301" t="e">
        <f t="shared" ca="1" si="186"/>
        <v>#VALUE!</v>
      </c>
      <c r="GO139" s="301" t="e">
        <f t="shared" ca="1" si="186"/>
        <v>#VALUE!</v>
      </c>
      <c r="GP139" s="301" t="e">
        <f t="shared" ca="1" si="186"/>
        <v>#VALUE!</v>
      </c>
      <c r="GQ139" s="301" t="e">
        <f t="shared" ca="1" si="186"/>
        <v>#VALUE!</v>
      </c>
      <c r="GR139" s="301" t="e">
        <f t="shared" ca="1" si="186"/>
        <v>#VALUE!</v>
      </c>
      <c r="GS139" s="301" t="e">
        <f t="shared" ca="1" si="186"/>
        <v>#VALUE!</v>
      </c>
      <c r="GT139" s="301" t="e">
        <f t="shared" ca="1" si="186"/>
        <v>#VALUE!</v>
      </c>
      <c r="GU139" s="301" t="e">
        <f t="shared" ca="1" si="186"/>
        <v>#VALUE!</v>
      </c>
      <c r="GV139" s="301" t="e">
        <f t="shared" ca="1" si="186"/>
        <v>#VALUE!</v>
      </c>
      <c r="GW139" s="301" t="e">
        <f t="shared" ca="1" si="186"/>
        <v>#VALUE!</v>
      </c>
      <c r="GX139" s="301" t="e">
        <f t="shared" ca="1" si="186"/>
        <v>#VALUE!</v>
      </c>
      <c r="GY139" s="301" t="e">
        <f t="shared" ca="1" si="186"/>
        <v>#VALUE!</v>
      </c>
      <c r="GZ139" s="301" t="e">
        <f t="shared" ca="1" si="186"/>
        <v>#VALUE!</v>
      </c>
      <c r="HA139" s="301" t="e">
        <f t="shared" ca="1" si="186"/>
        <v>#VALUE!</v>
      </c>
      <c r="HB139" s="301" t="e">
        <f t="shared" ca="1" si="186"/>
        <v>#VALUE!</v>
      </c>
      <c r="HC139" s="301" t="e">
        <f t="shared" ca="1" si="186"/>
        <v>#VALUE!</v>
      </c>
      <c r="HD139" s="301" t="e">
        <f t="shared" ca="1" si="186"/>
        <v>#VALUE!</v>
      </c>
      <c r="HE139" s="301" t="e">
        <f t="shared" ca="1" si="186"/>
        <v>#VALUE!</v>
      </c>
      <c r="HF139" s="301" t="e">
        <f t="shared" ca="1" si="186"/>
        <v>#VALUE!</v>
      </c>
      <c r="HG139" s="301" t="e">
        <f t="shared" ca="1" si="186"/>
        <v>#VALUE!</v>
      </c>
      <c r="HH139" s="301" t="e">
        <f t="shared" ca="1" si="186"/>
        <v>#VALUE!</v>
      </c>
      <c r="HI139" s="301" t="e">
        <f t="shared" ca="1" si="186"/>
        <v>#VALUE!</v>
      </c>
      <c r="HJ139" s="301" t="e">
        <f t="shared" ca="1" si="186"/>
        <v>#VALUE!</v>
      </c>
      <c r="HK139" s="301" t="e">
        <f t="shared" ca="1" si="186"/>
        <v>#VALUE!</v>
      </c>
      <c r="HL139" s="301" t="e">
        <f t="shared" ca="1" si="186"/>
        <v>#VALUE!</v>
      </c>
      <c r="HM139" s="301" t="e">
        <f t="shared" ca="1" si="186"/>
        <v>#VALUE!</v>
      </c>
      <c r="HN139" s="301" t="e">
        <f t="shared" ca="1" si="186"/>
        <v>#VALUE!</v>
      </c>
      <c r="HO139" s="301" t="e">
        <f t="shared" ca="1" si="186"/>
        <v>#VALUE!</v>
      </c>
      <c r="HP139" s="301" t="e">
        <f t="shared" ca="1" si="186"/>
        <v>#VALUE!</v>
      </c>
      <c r="HQ139" s="301" t="e">
        <f t="shared" ca="1" si="186"/>
        <v>#VALUE!</v>
      </c>
      <c r="HR139" s="301" t="e">
        <f t="shared" ca="1" si="186"/>
        <v>#VALUE!</v>
      </c>
      <c r="HS139" s="301" t="e">
        <f t="shared" ca="1" si="186"/>
        <v>#VALUE!</v>
      </c>
      <c r="HT139" s="301" t="e">
        <f t="shared" ca="1" si="186"/>
        <v>#VALUE!</v>
      </c>
      <c r="HU139" s="301" t="e">
        <f t="shared" ca="1" si="186"/>
        <v>#VALUE!</v>
      </c>
      <c r="HV139" s="301" t="e">
        <f t="shared" ca="1" si="186"/>
        <v>#VALUE!</v>
      </c>
      <c r="HW139" s="301" t="e">
        <f t="shared" ca="1" si="186"/>
        <v>#VALUE!</v>
      </c>
      <c r="HX139" s="301" t="e">
        <f t="shared" ca="1" si="186"/>
        <v>#VALUE!</v>
      </c>
      <c r="HY139" s="301" t="e">
        <f t="shared" ca="1" si="186"/>
        <v>#VALUE!</v>
      </c>
      <c r="HZ139" s="301" t="e">
        <f t="shared" ca="1" si="186"/>
        <v>#VALUE!</v>
      </c>
      <c r="IA139" s="301" t="e">
        <f t="shared" ca="1" si="186"/>
        <v>#VALUE!</v>
      </c>
      <c r="IB139" s="301" t="e">
        <f t="shared" ca="1" si="186"/>
        <v>#VALUE!</v>
      </c>
      <c r="IC139" s="301" t="e">
        <f t="shared" ca="1" si="186"/>
        <v>#VALUE!</v>
      </c>
      <c r="ID139" s="301" t="e">
        <f t="shared" ca="1" si="186"/>
        <v>#VALUE!</v>
      </c>
      <c r="IE139" s="301" t="e">
        <f t="shared" ca="1" si="186"/>
        <v>#VALUE!</v>
      </c>
      <c r="IF139" s="301" t="e">
        <f t="shared" ca="1" si="186"/>
        <v>#VALUE!</v>
      </c>
      <c r="IG139" s="301" t="e">
        <f t="shared" ca="1" si="186"/>
        <v>#VALUE!</v>
      </c>
      <c r="IH139" s="301" t="e">
        <f t="shared" ca="1" si="186"/>
        <v>#VALUE!</v>
      </c>
      <c r="II139" s="301" t="e">
        <f t="shared" ca="1" si="186"/>
        <v>#VALUE!</v>
      </c>
      <c r="IJ139" s="301" t="e">
        <f t="shared" ca="1" si="186"/>
        <v>#VALUE!</v>
      </c>
      <c r="IK139" s="301" t="e">
        <f t="shared" ca="1" si="186"/>
        <v>#VALUE!</v>
      </c>
      <c r="IL139" s="301" t="e">
        <f t="shared" ca="1" si="186"/>
        <v>#VALUE!</v>
      </c>
      <c r="IM139" s="301" t="e">
        <f t="shared" ca="1" si="186"/>
        <v>#VALUE!</v>
      </c>
      <c r="IN139" s="301" t="e">
        <f t="shared" ca="1" si="186"/>
        <v>#VALUE!</v>
      </c>
      <c r="IO139" s="301" t="e">
        <f t="shared" ca="1" si="186"/>
        <v>#VALUE!</v>
      </c>
      <c r="IP139" s="301" t="e">
        <f t="shared" ca="1" si="186"/>
        <v>#VALUE!</v>
      </c>
      <c r="IQ139" s="301" t="e">
        <f t="shared" ca="1" si="186"/>
        <v>#VALUE!</v>
      </c>
      <c r="IR139" s="301" t="e">
        <f t="shared" ca="1" si="186"/>
        <v>#VALUE!</v>
      </c>
      <c r="IS139" s="301" t="e">
        <f t="shared" ca="1" si="186"/>
        <v>#VALUE!</v>
      </c>
      <c r="IT139" s="301" t="e">
        <f t="shared" ca="1" si="186"/>
        <v>#VALUE!</v>
      </c>
      <c r="IU139" s="301" t="e">
        <f t="shared" ca="1" si="186"/>
        <v>#VALUE!</v>
      </c>
      <c r="IV139" s="301" t="e">
        <f t="shared" ca="1" si="186"/>
        <v>#VALUE!</v>
      </c>
      <c r="IW139" s="301" t="e">
        <f t="shared" ca="1" si="186"/>
        <v>#VALUE!</v>
      </c>
      <c r="IX139" s="301" t="e">
        <f t="shared" ca="1" si="186"/>
        <v>#VALUE!</v>
      </c>
      <c r="IY139" s="301" t="e">
        <f t="shared" ca="1" si="186"/>
        <v>#VALUE!</v>
      </c>
      <c r="IZ139" s="301" t="e">
        <f t="shared" ca="1" si="186"/>
        <v>#VALUE!</v>
      </c>
      <c r="JA139" s="301" t="e">
        <f t="shared" ca="1" si="186"/>
        <v>#VALUE!</v>
      </c>
      <c r="JB139" s="301" t="e">
        <f t="shared" ca="1" si="186"/>
        <v>#VALUE!</v>
      </c>
      <c r="JC139" s="301" t="e">
        <f t="shared" ca="1" si="186"/>
        <v>#VALUE!</v>
      </c>
      <c r="JD139" s="301" t="e">
        <f t="shared" ca="1" si="186"/>
        <v>#VALUE!</v>
      </c>
      <c r="JE139" s="301" t="e">
        <f t="shared" ca="1" si="186"/>
        <v>#VALUE!</v>
      </c>
      <c r="JF139" s="301" t="e">
        <f t="shared" ca="1" si="186"/>
        <v>#VALUE!</v>
      </c>
      <c r="JG139" s="301" t="e">
        <f t="shared" ca="1" si="186"/>
        <v>#VALUE!</v>
      </c>
      <c r="JH139" s="301" t="e">
        <f t="shared" ca="1" si="186"/>
        <v>#VALUE!</v>
      </c>
      <c r="JI139" s="301" t="e">
        <f t="shared" ca="1" si="186"/>
        <v>#VALUE!</v>
      </c>
      <c r="JJ139" s="301" t="e">
        <f t="shared" ca="1" si="186"/>
        <v>#VALUE!</v>
      </c>
      <c r="JK139" s="301" t="e">
        <f t="shared" ca="1" si="186"/>
        <v>#VALUE!</v>
      </c>
      <c r="JL139" s="301" t="e">
        <f t="shared" ca="1" si="186"/>
        <v>#VALUE!</v>
      </c>
      <c r="JM139" s="301" t="e">
        <f t="shared" ca="1" si="186"/>
        <v>#VALUE!</v>
      </c>
      <c r="JN139" s="301" t="e">
        <f t="shared" ca="1" si="186"/>
        <v>#VALUE!</v>
      </c>
      <c r="JO139" s="301" t="e">
        <f t="shared" ca="1" si="186"/>
        <v>#VALUE!</v>
      </c>
      <c r="JP139" s="301" t="e">
        <f t="shared" ca="1" si="186"/>
        <v>#VALUE!</v>
      </c>
      <c r="JQ139" s="301" t="e">
        <f t="shared" ca="1" si="186"/>
        <v>#VALUE!</v>
      </c>
      <c r="JR139" s="301" t="e">
        <f t="shared" ca="1" si="186"/>
        <v>#VALUE!</v>
      </c>
      <c r="JS139" s="301" t="e">
        <f t="shared" ca="1" si="186"/>
        <v>#VALUE!</v>
      </c>
      <c r="JT139" s="301" t="e">
        <f t="shared" ca="1" si="186"/>
        <v>#VALUE!</v>
      </c>
      <c r="JU139" s="301" t="e">
        <f t="shared" ca="1" si="186"/>
        <v>#VALUE!</v>
      </c>
      <c r="JV139" s="301" t="e">
        <f t="shared" ca="1" si="186"/>
        <v>#VALUE!</v>
      </c>
      <c r="JW139" s="301" t="e">
        <f t="shared" ca="1" si="186"/>
        <v>#VALUE!</v>
      </c>
      <c r="JX139" s="301" t="e">
        <f t="shared" ca="1" si="186"/>
        <v>#VALUE!</v>
      </c>
      <c r="JY139" s="301" t="e">
        <f t="shared" ca="1" si="186"/>
        <v>#VALUE!</v>
      </c>
      <c r="JZ139" s="301" t="e">
        <f t="shared" ca="1" si="186"/>
        <v>#VALUE!</v>
      </c>
      <c r="KA139" s="301" t="e">
        <f t="shared" ca="1" si="186"/>
        <v>#VALUE!</v>
      </c>
      <c r="KB139" s="301" t="e">
        <f t="shared" ca="1" si="186"/>
        <v>#VALUE!</v>
      </c>
      <c r="KC139" s="301" t="e">
        <f t="shared" ca="1" si="186"/>
        <v>#VALUE!</v>
      </c>
      <c r="KD139" s="301" t="e">
        <f t="shared" ca="1" si="186"/>
        <v>#VALUE!</v>
      </c>
      <c r="KE139" s="301" t="e">
        <f t="shared" ca="1" si="186"/>
        <v>#VALUE!</v>
      </c>
      <c r="KF139" s="301" t="e">
        <f t="shared" ca="1" si="186"/>
        <v>#VALUE!</v>
      </c>
      <c r="KG139" s="301" t="e">
        <f t="shared" ca="1" si="186"/>
        <v>#VALUE!</v>
      </c>
      <c r="KH139" s="301" t="e">
        <f t="shared" ca="1" si="186"/>
        <v>#VALUE!</v>
      </c>
      <c r="KI139" s="301" t="e">
        <f t="shared" ca="1" si="186"/>
        <v>#VALUE!</v>
      </c>
      <c r="KJ139" s="301" t="e">
        <f t="shared" ca="1" si="186"/>
        <v>#VALUE!</v>
      </c>
      <c r="KK139" s="301" t="e">
        <f t="shared" ca="1" si="186"/>
        <v>#VALUE!</v>
      </c>
      <c r="KL139" s="301" t="e">
        <f t="shared" ca="1" si="186"/>
        <v>#VALUE!</v>
      </c>
      <c r="KM139" s="301" t="e">
        <f t="shared" ca="1" si="186"/>
        <v>#VALUE!</v>
      </c>
      <c r="KN139" s="301" t="e">
        <f t="shared" ca="1" si="186"/>
        <v>#VALUE!</v>
      </c>
      <c r="KO139" s="301" t="e">
        <f t="shared" ca="1" si="186"/>
        <v>#VALUE!</v>
      </c>
      <c r="KP139" s="301" t="e">
        <f t="shared" ca="1" si="186"/>
        <v>#VALUE!</v>
      </c>
      <c r="KQ139" s="301" t="e">
        <f t="shared" ca="1" si="186"/>
        <v>#VALUE!</v>
      </c>
      <c r="KR139" s="301" t="e">
        <f t="shared" ca="1" si="186"/>
        <v>#VALUE!</v>
      </c>
      <c r="KS139" s="301" t="e">
        <f t="shared" ca="1" si="186"/>
        <v>#VALUE!</v>
      </c>
      <c r="KT139" s="301" t="e">
        <f t="shared" ca="1" si="186"/>
        <v>#VALUE!</v>
      </c>
      <c r="KU139" s="301" t="e">
        <f t="shared" ca="1" si="186"/>
        <v>#VALUE!</v>
      </c>
      <c r="KV139" s="301" t="e">
        <f t="shared" ca="1" si="186"/>
        <v>#VALUE!</v>
      </c>
      <c r="KW139" s="301" t="e">
        <f t="shared" ca="1" si="186"/>
        <v>#VALUE!</v>
      </c>
      <c r="KX139" s="301" t="e">
        <f t="shared" ca="1" si="186"/>
        <v>#VALUE!</v>
      </c>
      <c r="KY139" s="301" t="e">
        <f t="shared" ca="1" si="186"/>
        <v>#VALUE!</v>
      </c>
      <c r="KZ139" s="301" t="e">
        <f t="shared" ca="1" si="186"/>
        <v>#VALUE!</v>
      </c>
      <c r="LA139" s="301" t="e">
        <f t="shared" ca="1" si="186"/>
        <v>#VALUE!</v>
      </c>
      <c r="LB139" s="301" t="e">
        <f t="shared" ca="1" si="186"/>
        <v>#VALUE!</v>
      </c>
      <c r="LC139" s="301" t="e">
        <f t="shared" ca="1" si="186"/>
        <v>#VALUE!</v>
      </c>
      <c r="LD139" s="301" t="e">
        <f t="shared" ca="1" si="186"/>
        <v>#VALUE!</v>
      </c>
      <c r="LE139" s="301" t="e">
        <f t="shared" ca="1" si="186"/>
        <v>#VALUE!</v>
      </c>
      <c r="LF139" s="301" t="e">
        <f t="shared" ca="1" si="186"/>
        <v>#VALUE!</v>
      </c>
      <c r="LG139" s="301" t="e">
        <f t="shared" ref="LG139:VA139" ca="1" si="187">IF(LG$106="Turn-based",
IF($A139&lt;LG$109,0,IF(MOD($A139,LG$109)&lt;LG$110,1,0)),
1)*MIN(ROUNDUP(MAX(0,RAND()-(1-LG$107)),0),1)*(IF(LG$108&lt;0,1+LG$108,LG$108))</f>
        <v>#VALUE!</v>
      </c>
      <c r="LH139" s="301" t="e">
        <f t="shared" ca="1" si="187"/>
        <v>#VALUE!</v>
      </c>
      <c r="LI139" s="301" t="e">
        <f t="shared" ca="1" si="187"/>
        <v>#VALUE!</v>
      </c>
      <c r="LJ139" s="301" t="e">
        <f t="shared" ca="1" si="187"/>
        <v>#VALUE!</v>
      </c>
      <c r="LK139" s="301" t="e">
        <f t="shared" ca="1" si="187"/>
        <v>#VALUE!</v>
      </c>
      <c r="LL139" s="301" t="e">
        <f t="shared" ca="1" si="187"/>
        <v>#VALUE!</v>
      </c>
      <c r="LM139" s="301" t="e">
        <f t="shared" ca="1" si="187"/>
        <v>#VALUE!</v>
      </c>
      <c r="LN139" s="301" t="e">
        <f t="shared" ca="1" si="187"/>
        <v>#VALUE!</v>
      </c>
      <c r="LO139" s="301" t="e">
        <f t="shared" ca="1" si="187"/>
        <v>#VALUE!</v>
      </c>
      <c r="LP139" s="301" t="e">
        <f t="shared" ca="1" si="187"/>
        <v>#VALUE!</v>
      </c>
      <c r="LQ139" s="301" t="e">
        <f t="shared" ca="1" si="187"/>
        <v>#VALUE!</v>
      </c>
      <c r="LR139" s="301" t="e">
        <f t="shared" ca="1" si="187"/>
        <v>#VALUE!</v>
      </c>
      <c r="LS139" s="301" t="e">
        <f t="shared" ca="1" si="187"/>
        <v>#VALUE!</v>
      </c>
      <c r="LT139" s="301" t="e">
        <f t="shared" ca="1" si="187"/>
        <v>#VALUE!</v>
      </c>
      <c r="LU139" s="301" t="e">
        <f t="shared" ca="1" si="187"/>
        <v>#VALUE!</v>
      </c>
      <c r="LV139" s="301" t="e">
        <f t="shared" ca="1" si="187"/>
        <v>#VALUE!</v>
      </c>
      <c r="LW139" s="301" t="e">
        <f t="shared" ca="1" si="187"/>
        <v>#VALUE!</v>
      </c>
      <c r="LX139" s="301" t="e">
        <f t="shared" ca="1" si="187"/>
        <v>#VALUE!</v>
      </c>
      <c r="LY139" s="301" t="e">
        <f t="shared" ca="1" si="187"/>
        <v>#VALUE!</v>
      </c>
      <c r="LZ139" s="301" t="e">
        <f t="shared" ca="1" si="187"/>
        <v>#VALUE!</v>
      </c>
      <c r="MA139" s="301" t="e">
        <f t="shared" ca="1" si="187"/>
        <v>#VALUE!</v>
      </c>
      <c r="MB139" s="301" t="e">
        <f t="shared" ca="1" si="187"/>
        <v>#VALUE!</v>
      </c>
      <c r="MC139" s="301" t="e">
        <f t="shared" ca="1" si="187"/>
        <v>#VALUE!</v>
      </c>
      <c r="MD139" s="301" t="e">
        <f t="shared" ca="1" si="187"/>
        <v>#VALUE!</v>
      </c>
      <c r="ME139" s="301" t="e">
        <f t="shared" ca="1" si="187"/>
        <v>#VALUE!</v>
      </c>
      <c r="MF139" s="301" t="e">
        <f t="shared" ca="1" si="187"/>
        <v>#VALUE!</v>
      </c>
      <c r="MG139" s="301" t="e">
        <f t="shared" ca="1" si="187"/>
        <v>#VALUE!</v>
      </c>
      <c r="MH139" s="301" t="e">
        <f t="shared" ca="1" si="187"/>
        <v>#VALUE!</v>
      </c>
      <c r="MI139" s="301" t="e">
        <f t="shared" ca="1" si="187"/>
        <v>#VALUE!</v>
      </c>
      <c r="MJ139" s="301" t="e">
        <f t="shared" ca="1" si="187"/>
        <v>#VALUE!</v>
      </c>
      <c r="MK139" s="301" t="e">
        <f t="shared" ca="1" si="187"/>
        <v>#VALUE!</v>
      </c>
      <c r="ML139" s="301" t="e">
        <f t="shared" ca="1" si="187"/>
        <v>#VALUE!</v>
      </c>
      <c r="MM139" s="301" t="e">
        <f t="shared" ca="1" si="187"/>
        <v>#VALUE!</v>
      </c>
      <c r="MN139" s="301" t="e">
        <f t="shared" ca="1" si="187"/>
        <v>#VALUE!</v>
      </c>
      <c r="MO139" s="301" t="e">
        <f t="shared" ca="1" si="187"/>
        <v>#VALUE!</v>
      </c>
      <c r="MP139" s="301" t="e">
        <f t="shared" ca="1" si="187"/>
        <v>#VALUE!</v>
      </c>
      <c r="MQ139" s="301" t="e">
        <f t="shared" ca="1" si="187"/>
        <v>#VALUE!</v>
      </c>
      <c r="MR139" s="301" t="e">
        <f t="shared" ca="1" si="187"/>
        <v>#VALUE!</v>
      </c>
      <c r="MS139" s="301" t="e">
        <f t="shared" ca="1" si="187"/>
        <v>#VALUE!</v>
      </c>
      <c r="MT139" s="301" t="e">
        <f t="shared" ca="1" si="187"/>
        <v>#VALUE!</v>
      </c>
      <c r="MU139" s="301" t="e">
        <f t="shared" ca="1" si="187"/>
        <v>#VALUE!</v>
      </c>
      <c r="MV139" s="301" t="e">
        <f t="shared" ca="1" si="187"/>
        <v>#VALUE!</v>
      </c>
      <c r="MW139" s="301" t="e">
        <f t="shared" ca="1" si="187"/>
        <v>#VALUE!</v>
      </c>
      <c r="MX139" s="301" t="e">
        <f t="shared" ca="1" si="187"/>
        <v>#VALUE!</v>
      </c>
      <c r="MY139" s="301" t="e">
        <f t="shared" ca="1" si="187"/>
        <v>#VALUE!</v>
      </c>
      <c r="MZ139" s="301" t="e">
        <f t="shared" ca="1" si="187"/>
        <v>#VALUE!</v>
      </c>
      <c r="NA139" s="301" t="e">
        <f t="shared" ca="1" si="187"/>
        <v>#VALUE!</v>
      </c>
      <c r="NB139" s="301" t="e">
        <f t="shared" ca="1" si="187"/>
        <v>#VALUE!</v>
      </c>
      <c r="NC139" s="301" t="e">
        <f t="shared" ca="1" si="187"/>
        <v>#VALUE!</v>
      </c>
      <c r="ND139" s="301" t="e">
        <f t="shared" ca="1" si="187"/>
        <v>#VALUE!</v>
      </c>
      <c r="NE139" s="301" t="e">
        <f t="shared" ca="1" si="187"/>
        <v>#VALUE!</v>
      </c>
      <c r="NF139" s="301" t="e">
        <f t="shared" ca="1" si="187"/>
        <v>#VALUE!</v>
      </c>
      <c r="NG139" s="301" t="e">
        <f t="shared" ca="1" si="187"/>
        <v>#VALUE!</v>
      </c>
      <c r="NH139" s="301" t="e">
        <f t="shared" ca="1" si="187"/>
        <v>#VALUE!</v>
      </c>
      <c r="NI139" s="301" t="e">
        <f t="shared" ca="1" si="187"/>
        <v>#VALUE!</v>
      </c>
      <c r="NJ139" s="301" t="e">
        <f t="shared" ca="1" si="187"/>
        <v>#VALUE!</v>
      </c>
      <c r="NK139" s="301" t="e">
        <f t="shared" ca="1" si="187"/>
        <v>#VALUE!</v>
      </c>
      <c r="NL139" s="301" t="e">
        <f t="shared" ca="1" si="187"/>
        <v>#VALUE!</v>
      </c>
      <c r="NM139" s="301" t="e">
        <f t="shared" ca="1" si="187"/>
        <v>#VALUE!</v>
      </c>
      <c r="NN139" s="301" t="e">
        <f t="shared" ca="1" si="187"/>
        <v>#VALUE!</v>
      </c>
      <c r="NO139" s="301" t="e">
        <f t="shared" ca="1" si="187"/>
        <v>#VALUE!</v>
      </c>
      <c r="NP139" s="301" t="e">
        <f t="shared" ca="1" si="187"/>
        <v>#VALUE!</v>
      </c>
      <c r="NQ139" s="301" t="e">
        <f t="shared" ca="1" si="187"/>
        <v>#VALUE!</v>
      </c>
      <c r="NR139" s="301" t="e">
        <f t="shared" ca="1" si="187"/>
        <v>#VALUE!</v>
      </c>
      <c r="NS139" s="301" t="e">
        <f t="shared" ca="1" si="187"/>
        <v>#VALUE!</v>
      </c>
      <c r="NT139" s="301" t="e">
        <f t="shared" ca="1" si="187"/>
        <v>#VALUE!</v>
      </c>
      <c r="NU139" s="301" t="e">
        <f t="shared" ca="1" si="187"/>
        <v>#VALUE!</v>
      </c>
      <c r="NV139" s="301" t="e">
        <f t="shared" ca="1" si="187"/>
        <v>#VALUE!</v>
      </c>
      <c r="NW139" s="301" t="e">
        <f t="shared" ca="1" si="187"/>
        <v>#VALUE!</v>
      </c>
      <c r="NX139" s="301" t="e">
        <f t="shared" ca="1" si="187"/>
        <v>#VALUE!</v>
      </c>
      <c r="NY139" s="301" t="e">
        <f t="shared" ca="1" si="187"/>
        <v>#VALUE!</v>
      </c>
      <c r="NZ139" s="301" t="e">
        <f t="shared" ca="1" si="187"/>
        <v>#VALUE!</v>
      </c>
      <c r="OA139" s="301" t="e">
        <f t="shared" ca="1" si="187"/>
        <v>#VALUE!</v>
      </c>
      <c r="OB139" s="301" t="e">
        <f t="shared" ca="1" si="187"/>
        <v>#VALUE!</v>
      </c>
      <c r="OC139" s="301" t="e">
        <f t="shared" ca="1" si="187"/>
        <v>#VALUE!</v>
      </c>
      <c r="OD139" s="301" t="e">
        <f t="shared" ca="1" si="187"/>
        <v>#VALUE!</v>
      </c>
      <c r="OE139" s="301" t="e">
        <f t="shared" ca="1" si="187"/>
        <v>#VALUE!</v>
      </c>
      <c r="OF139" s="301" t="e">
        <f t="shared" ca="1" si="187"/>
        <v>#VALUE!</v>
      </c>
      <c r="OG139" s="301" t="e">
        <f t="shared" ca="1" si="187"/>
        <v>#VALUE!</v>
      </c>
      <c r="OH139" s="301" t="e">
        <f t="shared" ca="1" si="187"/>
        <v>#VALUE!</v>
      </c>
      <c r="OI139" s="301" t="e">
        <f t="shared" ca="1" si="187"/>
        <v>#VALUE!</v>
      </c>
      <c r="OJ139" s="301" t="e">
        <f t="shared" ca="1" si="187"/>
        <v>#VALUE!</v>
      </c>
      <c r="OK139" s="301" t="e">
        <f t="shared" ca="1" si="187"/>
        <v>#VALUE!</v>
      </c>
      <c r="OL139" s="301" t="e">
        <f t="shared" ca="1" si="187"/>
        <v>#VALUE!</v>
      </c>
      <c r="OM139" s="301" t="e">
        <f t="shared" ca="1" si="187"/>
        <v>#VALUE!</v>
      </c>
      <c r="ON139" s="301" t="e">
        <f t="shared" ca="1" si="187"/>
        <v>#VALUE!</v>
      </c>
      <c r="OO139" s="301" t="e">
        <f t="shared" ca="1" si="187"/>
        <v>#VALUE!</v>
      </c>
      <c r="OP139" s="301" t="e">
        <f t="shared" ca="1" si="187"/>
        <v>#VALUE!</v>
      </c>
      <c r="OQ139" s="301" t="e">
        <f t="shared" ca="1" si="187"/>
        <v>#VALUE!</v>
      </c>
      <c r="OR139" s="301" t="e">
        <f t="shared" ca="1" si="187"/>
        <v>#VALUE!</v>
      </c>
      <c r="OS139" s="301" t="e">
        <f t="shared" ca="1" si="187"/>
        <v>#VALUE!</v>
      </c>
      <c r="OT139" s="301" t="e">
        <f t="shared" ca="1" si="187"/>
        <v>#VALUE!</v>
      </c>
      <c r="OU139" s="301" t="e">
        <f t="shared" ca="1" si="187"/>
        <v>#VALUE!</v>
      </c>
      <c r="OV139" s="301" t="e">
        <f t="shared" ca="1" si="187"/>
        <v>#VALUE!</v>
      </c>
      <c r="OW139" s="301" t="e">
        <f t="shared" ca="1" si="187"/>
        <v>#VALUE!</v>
      </c>
      <c r="OX139" s="301" t="e">
        <f t="shared" ca="1" si="187"/>
        <v>#VALUE!</v>
      </c>
      <c r="OY139" s="301" t="e">
        <f t="shared" ca="1" si="187"/>
        <v>#VALUE!</v>
      </c>
      <c r="OZ139" s="301" t="e">
        <f t="shared" ca="1" si="187"/>
        <v>#VALUE!</v>
      </c>
      <c r="PA139" s="301" t="e">
        <f t="shared" ca="1" si="187"/>
        <v>#VALUE!</v>
      </c>
      <c r="PB139" s="301" t="e">
        <f t="shared" ca="1" si="187"/>
        <v>#VALUE!</v>
      </c>
      <c r="PC139" s="301" t="e">
        <f t="shared" ca="1" si="187"/>
        <v>#VALUE!</v>
      </c>
      <c r="PD139" s="301" t="e">
        <f t="shared" ca="1" si="187"/>
        <v>#VALUE!</v>
      </c>
      <c r="PE139" s="301" t="e">
        <f t="shared" ca="1" si="187"/>
        <v>#VALUE!</v>
      </c>
      <c r="PF139" s="301" t="e">
        <f t="shared" ca="1" si="187"/>
        <v>#VALUE!</v>
      </c>
      <c r="PG139" s="301" t="e">
        <f t="shared" ca="1" si="187"/>
        <v>#VALUE!</v>
      </c>
      <c r="PH139" s="301" t="e">
        <f t="shared" ca="1" si="187"/>
        <v>#VALUE!</v>
      </c>
      <c r="PI139" s="301" t="e">
        <f t="shared" ca="1" si="187"/>
        <v>#VALUE!</v>
      </c>
      <c r="PJ139" s="301" t="e">
        <f t="shared" ca="1" si="187"/>
        <v>#VALUE!</v>
      </c>
      <c r="PK139" s="301" t="e">
        <f t="shared" ca="1" si="187"/>
        <v>#VALUE!</v>
      </c>
      <c r="PL139" s="301" t="e">
        <f t="shared" ca="1" si="187"/>
        <v>#VALUE!</v>
      </c>
      <c r="PM139" s="301" t="e">
        <f t="shared" ca="1" si="187"/>
        <v>#VALUE!</v>
      </c>
      <c r="PN139" s="301" t="e">
        <f t="shared" ca="1" si="187"/>
        <v>#VALUE!</v>
      </c>
      <c r="PO139" s="301" t="e">
        <f t="shared" ca="1" si="187"/>
        <v>#VALUE!</v>
      </c>
      <c r="PP139" s="301" t="e">
        <f t="shared" ca="1" si="187"/>
        <v>#VALUE!</v>
      </c>
      <c r="PQ139" s="301" t="e">
        <f t="shared" ca="1" si="187"/>
        <v>#VALUE!</v>
      </c>
      <c r="PR139" s="301" t="e">
        <f t="shared" ca="1" si="187"/>
        <v>#VALUE!</v>
      </c>
      <c r="PS139" s="301" t="e">
        <f t="shared" ca="1" si="187"/>
        <v>#VALUE!</v>
      </c>
      <c r="PT139" s="301" t="e">
        <f t="shared" ca="1" si="187"/>
        <v>#VALUE!</v>
      </c>
      <c r="PU139" s="301" t="e">
        <f t="shared" ca="1" si="187"/>
        <v>#VALUE!</v>
      </c>
      <c r="PV139" s="301" t="e">
        <f t="shared" ca="1" si="187"/>
        <v>#VALUE!</v>
      </c>
      <c r="PW139" s="301" t="e">
        <f t="shared" ca="1" si="187"/>
        <v>#VALUE!</v>
      </c>
      <c r="PX139" s="301" t="e">
        <f t="shared" ca="1" si="187"/>
        <v>#VALUE!</v>
      </c>
      <c r="PY139" s="301" t="e">
        <f t="shared" ca="1" si="187"/>
        <v>#VALUE!</v>
      </c>
      <c r="PZ139" s="301" t="e">
        <f t="shared" ca="1" si="187"/>
        <v>#VALUE!</v>
      </c>
      <c r="QA139" s="301" t="e">
        <f t="shared" ca="1" si="187"/>
        <v>#VALUE!</v>
      </c>
      <c r="QB139" s="301" t="e">
        <f t="shared" ca="1" si="187"/>
        <v>#VALUE!</v>
      </c>
      <c r="QC139" s="301" t="e">
        <f t="shared" ca="1" si="187"/>
        <v>#VALUE!</v>
      </c>
      <c r="QD139" s="301" t="e">
        <f t="shared" ca="1" si="187"/>
        <v>#VALUE!</v>
      </c>
      <c r="QE139" s="301" t="e">
        <f t="shared" ca="1" si="187"/>
        <v>#VALUE!</v>
      </c>
      <c r="QF139" s="301" t="e">
        <f t="shared" ca="1" si="187"/>
        <v>#VALUE!</v>
      </c>
      <c r="QG139" s="301" t="e">
        <f t="shared" ca="1" si="187"/>
        <v>#VALUE!</v>
      </c>
      <c r="QH139" s="301" t="e">
        <f t="shared" ca="1" si="187"/>
        <v>#VALUE!</v>
      </c>
      <c r="QI139" s="301" t="e">
        <f t="shared" ca="1" si="187"/>
        <v>#VALUE!</v>
      </c>
      <c r="QJ139" s="301" t="e">
        <f t="shared" ca="1" si="187"/>
        <v>#VALUE!</v>
      </c>
      <c r="QK139" s="301" t="e">
        <f t="shared" ca="1" si="187"/>
        <v>#VALUE!</v>
      </c>
      <c r="QL139" s="301" t="e">
        <f t="shared" ca="1" si="187"/>
        <v>#VALUE!</v>
      </c>
      <c r="QM139" s="301" t="e">
        <f t="shared" ca="1" si="187"/>
        <v>#VALUE!</v>
      </c>
      <c r="QN139" s="301" t="e">
        <f t="shared" ca="1" si="187"/>
        <v>#VALUE!</v>
      </c>
      <c r="QO139" s="301" t="e">
        <f t="shared" ca="1" si="187"/>
        <v>#VALUE!</v>
      </c>
      <c r="QP139" s="301" t="e">
        <f t="shared" ca="1" si="187"/>
        <v>#VALUE!</v>
      </c>
      <c r="QQ139" s="301" t="e">
        <f t="shared" ca="1" si="187"/>
        <v>#VALUE!</v>
      </c>
      <c r="QR139" s="301" t="e">
        <f t="shared" ca="1" si="187"/>
        <v>#VALUE!</v>
      </c>
      <c r="QS139" s="301" t="e">
        <f t="shared" ca="1" si="187"/>
        <v>#VALUE!</v>
      </c>
      <c r="QT139" s="301" t="e">
        <f t="shared" ca="1" si="187"/>
        <v>#VALUE!</v>
      </c>
      <c r="QU139" s="301" t="e">
        <f t="shared" ca="1" si="187"/>
        <v>#VALUE!</v>
      </c>
      <c r="QV139" s="301" t="e">
        <f t="shared" ca="1" si="187"/>
        <v>#VALUE!</v>
      </c>
      <c r="QW139" s="301" t="e">
        <f t="shared" ca="1" si="187"/>
        <v>#VALUE!</v>
      </c>
      <c r="QX139" s="301" t="e">
        <f t="shared" ca="1" si="187"/>
        <v>#VALUE!</v>
      </c>
      <c r="QY139" s="301" t="e">
        <f t="shared" ca="1" si="187"/>
        <v>#VALUE!</v>
      </c>
      <c r="QZ139" s="301" t="e">
        <f t="shared" ca="1" si="187"/>
        <v>#VALUE!</v>
      </c>
      <c r="RA139" s="301" t="e">
        <f t="shared" ca="1" si="187"/>
        <v>#VALUE!</v>
      </c>
      <c r="RB139" s="301" t="e">
        <f t="shared" ca="1" si="187"/>
        <v>#VALUE!</v>
      </c>
      <c r="RC139" s="301" t="e">
        <f t="shared" ca="1" si="187"/>
        <v>#VALUE!</v>
      </c>
      <c r="RD139" s="301" t="e">
        <f t="shared" ca="1" si="187"/>
        <v>#VALUE!</v>
      </c>
      <c r="RE139" s="301" t="e">
        <f t="shared" ca="1" si="187"/>
        <v>#VALUE!</v>
      </c>
      <c r="RF139" s="301" t="e">
        <f t="shared" ca="1" si="187"/>
        <v>#VALUE!</v>
      </c>
      <c r="RG139" s="301" t="e">
        <f t="shared" ca="1" si="187"/>
        <v>#VALUE!</v>
      </c>
      <c r="RH139" s="301" t="e">
        <f t="shared" ca="1" si="187"/>
        <v>#VALUE!</v>
      </c>
      <c r="RI139" s="301" t="e">
        <f t="shared" ca="1" si="187"/>
        <v>#VALUE!</v>
      </c>
      <c r="RJ139" s="301" t="e">
        <f t="shared" ca="1" si="187"/>
        <v>#VALUE!</v>
      </c>
      <c r="RK139" s="301" t="e">
        <f t="shared" ca="1" si="187"/>
        <v>#VALUE!</v>
      </c>
      <c r="RL139" s="301" t="e">
        <f t="shared" ca="1" si="187"/>
        <v>#VALUE!</v>
      </c>
      <c r="RM139" s="301" t="e">
        <f t="shared" ca="1" si="187"/>
        <v>#VALUE!</v>
      </c>
      <c r="RN139" s="301" t="e">
        <f t="shared" ca="1" si="187"/>
        <v>#VALUE!</v>
      </c>
      <c r="RO139" s="301" t="e">
        <f t="shared" ca="1" si="187"/>
        <v>#VALUE!</v>
      </c>
      <c r="RP139" s="301" t="e">
        <f t="shared" ca="1" si="187"/>
        <v>#VALUE!</v>
      </c>
      <c r="RQ139" s="301" t="e">
        <f t="shared" ca="1" si="187"/>
        <v>#VALUE!</v>
      </c>
      <c r="RR139" s="301" t="e">
        <f t="shared" ca="1" si="187"/>
        <v>#VALUE!</v>
      </c>
      <c r="RS139" s="301" t="e">
        <f t="shared" ca="1" si="187"/>
        <v>#VALUE!</v>
      </c>
      <c r="RT139" s="301" t="e">
        <f t="shared" ca="1" si="187"/>
        <v>#VALUE!</v>
      </c>
      <c r="RU139" s="301" t="e">
        <f t="shared" ca="1" si="187"/>
        <v>#VALUE!</v>
      </c>
      <c r="RV139" s="301" t="e">
        <f t="shared" ca="1" si="187"/>
        <v>#VALUE!</v>
      </c>
      <c r="RW139" s="301" t="e">
        <f t="shared" ca="1" si="187"/>
        <v>#VALUE!</v>
      </c>
      <c r="RX139" s="301" t="e">
        <f t="shared" ca="1" si="187"/>
        <v>#VALUE!</v>
      </c>
      <c r="RY139" s="301" t="e">
        <f t="shared" ca="1" si="187"/>
        <v>#VALUE!</v>
      </c>
      <c r="RZ139" s="301" t="e">
        <f t="shared" ca="1" si="187"/>
        <v>#VALUE!</v>
      </c>
      <c r="SA139" s="301" t="e">
        <f t="shared" ca="1" si="187"/>
        <v>#VALUE!</v>
      </c>
      <c r="SB139" s="301" t="e">
        <f t="shared" ca="1" si="187"/>
        <v>#VALUE!</v>
      </c>
      <c r="SC139" s="301" t="e">
        <f t="shared" ca="1" si="187"/>
        <v>#VALUE!</v>
      </c>
      <c r="SD139" s="301" t="e">
        <f t="shared" ca="1" si="187"/>
        <v>#VALUE!</v>
      </c>
      <c r="SE139" s="301" t="e">
        <f t="shared" ca="1" si="187"/>
        <v>#VALUE!</v>
      </c>
      <c r="SF139" s="301" t="e">
        <f t="shared" ca="1" si="187"/>
        <v>#VALUE!</v>
      </c>
      <c r="SG139" s="301" t="e">
        <f t="shared" ca="1" si="187"/>
        <v>#VALUE!</v>
      </c>
      <c r="SH139" s="301" t="e">
        <f t="shared" ca="1" si="187"/>
        <v>#VALUE!</v>
      </c>
      <c r="SI139" s="301" t="e">
        <f t="shared" ca="1" si="187"/>
        <v>#VALUE!</v>
      </c>
      <c r="SJ139" s="301" t="e">
        <f t="shared" ca="1" si="187"/>
        <v>#VALUE!</v>
      </c>
      <c r="SK139" s="301" t="e">
        <f t="shared" ca="1" si="187"/>
        <v>#VALUE!</v>
      </c>
      <c r="SL139" s="301" t="e">
        <f t="shared" ca="1" si="187"/>
        <v>#VALUE!</v>
      </c>
      <c r="SM139" s="301" t="e">
        <f t="shared" ca="1" si="187"/>
        <v>#VALUE!</v>
      </c>
      <c r="SN139" s="301" t="e">
        <f t="shared" ca="1" si="187"/>
        <v>#VALUE!</v>
      </c>
      <c r="SO139" s="301" t="e">
        <f t="shared" ca="1" si="187"/>
        <v>#VALUE!</v>
      </c>
      <c r="SP139" s="301" t="e">
        <f t="shared" ca="1" si="187"/>
        <v>#VALUE!</v>
      </c>
      <c r="SQ139" s="301" t="e">
        <f t="shared" ca="1" si="187"/>
        <v>#VALUE!</v>
      </c>
      <c r="SR139" s="301" t="e">
        <f t="shared" ca="1" si="187"/>
        <v>#VALUE!</v>
      </c>
      <c r="SS139" s="301" t="e">
        <f t="shared" ca="1" si="187"/>
        <v>#VALUE!</v>
      </c>
      <c r="ST139" s="301" t="e">
        <f t="shared" ca="1" si="187"/>
        <v>#VALUE!</v>
      </c>
      <c r="SU139" s="301" t="e">
        <f t="shared" ca="1" si="187"/>
        <v>#VALUE!</v>
      </c>
      <c r="SV139" s="301" t="e">
        <f t="shared" ca="1" si="187"/>
        <v>#VALUE!</v>
      </c>
      <c r="SW139" s="301" t="e">
        <f t="shared" ca="1" si="187"/>
        <v>#VALUE!</v>
      </c>
      <c r="SX139" s="301" t="e">
        <f t="shared" ca="1" si="187"/>
        <v>#VALUE!</v>
      </c>
      <c r="SY139" s="301" t="e">
        <f t="shared" ca="1" si="187"/>
        <v>#VALUE!</v>
      </c>
      <c r="SZ139" s="301" t="e">
        <f t="shared" ca="1" si="187"/>
        <v>#VALUE!</v>
      </c>
      <c r="TA139" s="301" t="e">
        <f t="shared" ca="1" si="187"/>
        <v>#VALUE!</v>
      </c>
      <c r="TB139" s="301" t="e">
        <f t="shared" ca="1" si="187"/>
        <v>#VALUE!</v>
      </c>
      <c r="TC139" s="301" t="e">
        <f t="shared" ca="1" si="187"/>
        <v>#VALUE!</v>
      </c>
      <c r="TD139" s="301" t="e">
        <f t="shared" ca="1" si="187"/>
        <v>#VALUE!</v>
      </c>
      <c r="TE139" s="301" t="e">
        <f t="shared" ca="1" si="187"/>
        <v>#VALUE!</v>
      </c>
      <c r="TF139" s="301" t="e">
        <f t="shared" ca="1" si="187"/>
        <v>#VALUE!</v>
      </c>
      <c r="TG139" s="301" t="e">
        <f t="shared" ca="1" si="187"/>
        <v>#VALUE!</v>
      </c>
      <c r="TH139" s="301" t="e">
        <f t="shared" ca="1" si="187"/>
        <v>#VALUE!</v>
      </c>
      <c r="TI139" s="301" t="e">
        <f t="shared" ca="1" si="187"/>
        <v>#VALUE!</v>
      </c>
      <c r="TJ139" s="301" t="e">
        <f t="shared" ca="1" si="187"/>
        <v>#VALUE!</v>
      </c>
      <c r="TK139" s="301" t="e">
        <f t="shared" ca="1" si="187"/>
        <v>#VALUE!</v>
      </c>
      <c r="TL139" s="301" t="e">
        <f t="shared" ca="1" si="187"/>
        <v>#VALUE!</v>
      </c>
      <c r="TM139" s="301" t="e">
        <f t="shared" ca="1" si="187"/>
        <v>#VALUE!</v>
      </c>
      <c r="TN139" s="301" t="e">
        <f t="shared" ca="1" si="187"/>
        <v>#VALUE!</v>
      </c>
      <c r="TO139" s="301" t="e">
        <f t="shared" ca="1" si="187"/>
        <v>#VALUE!</v>
      </c>
      <c r="TP139" s="301" t="e">
        <f t="shared" ca="1" si="187"/>
        <v>#VALUE!</v>
      </c>
      <c r="TQ139" s="301" t="e">
        <f t="shared" ca="1" si="187"/>
        <v>#VALUE!</v>
      </c>
      <c r="TR139" s="301" t="e">
        <f t="shared" ca="1" si="187"/>
        <v>#VALUE!</v>
      </c>
      <c r="TS139" s="301" t="e">
        <f t="shared" ca="1" si="187"/>
        <v>#VALUE!</v>
      </c>
      <c r="TT139" s="301" t="e">
        <f t="shared" ca="1" si="187"/>
        <v>#VALUE!</v>
      </c>
      <c r="TU139" s="301" t="e">
        <f t="shared" ca="1" si="187"/>
        <v>#VALUE!</v>
      </c>
      <c r="TV139" s="301" t="e">
        <f t="shared" ca="1" si="187"/>
        <v>#VALUE!</v>
      </c>
      <c r="TW139" s="301" t="e">
        <f t="shared" ca="1" si="187"/>
        <v>#VALUE!</v>
      </c>
      <c r="TX139" s="301" t="e">
        <f t="shared" ca="1" si="187"/>
        <v>#VALUE!</v>
      </c>
      <c r="TY139" s="301" t="e">
        <f t="shared" ca="1" si="187"/>
        <v>#VALUE!</v>
      </c>
      <c r="TZ139" s="301" t="e">
        <f t="shared" ca="1" si="187"/>
        <v>#VALUE!</v>
      </c>
      <c r="UA139" s="301" t="e">
        <f t="shared" ca="1" si="187"/>
        <v>#VALUE!</v>
      </c>
      <c r="UB139" s="301" t="e">
        <f t="shared" ca="1" si="187"/>
        <v>#VALUE!</v>
      </c>
      <c r="UC139" s="301" t="e">
        <f t="shared" ca="1" si="187"/>
        <v>#VALUE!</v>
      </c>
      <c r="UD139" s="301" t="e">
        <f t="shared" ca="1" si="187"/>
        <v>#VALUE!</v>
      </c>
      <c r="UE139" s="301" t="e">
        <f t="shared" ca="1" si="187"/>
        <v>#VALUE!</v>
      </c>
      <c r="UF139" s="301" t="e">
        <f t="shared" ca="1" si="187"/>
        <v>#VALUE!</v>
      </c>
      <c r="UG139" s="301" t="e">
        <f t="shared" ca="1" si="187"/>
        <v>#VALUE!</v>
      </c>
      <c r="UH139" s="301" t="e">
        <f t="shared" ca="1" si="187"/>
        <v>#VALUE!</v>
      </c>
      <c r="UI139" s="301" t="e">
        <f t="shared" ca="1" si="187"/>
        <v>#VALUE!</v>
      </c>
      <c r="UJ139" s="301" t="e">
        <f t="shared" ca="1" si="187"/>
        <v>#VALUE!</v>
      </c>
      <c r="UK139" s="301" t="e">
        <f t="shared" ca="1" si="187"/>
        <v>#VALUE!</v>
      </c>
      <c r="UL139" s="301" t="e">
        <f t="shared" ca="1" si="187"/>
        <v>#VALUE!</v>
      </c>
      <c r="UM139" s="301" t="e">
        <f t="shared" ca="1" si="187"/>
        <v>#VALUE!</v>
      </c>
      <c r="UN139" s="301" t="e">
        <f t="shared" ca="1" si="187"/>
        <v>#VALUE!</v>
      </c>
      <c r="UO139" s="301" t="e">
        <f t="shared" ca="1" si="187"/>
        <v>#VALUE!</v>
      </c>
      <c r="UP139" s="301" t="e">
        <f t="shared" ca="1" si="187"/>
        <v>#VALUE!</v>
      </c>
      <c r="UQ139" s="301" t="e">
        <f t="shared" ca="1" si="187"/>
        <v>#VALUE!</v>
      </c>
      <c r="UR139" s="301" t="e">
        <f t="shared" ca="1" si="187"/>
        <v>#VALUE!</v>
      </c>
      <c r="US139" s="301" t="e">
        <f t="shared" ca="1" si="187"/>
        <v>#VALUE!</v>
      </c>
      <c r="UT139" s="301" t="e">
        <f t="shared" ca="1" si="187"/>
        <v>#VALUE!</v>
      </c>
      <c r="UU139" s="301" t="e">
        <f t="shared" ca="1" si="187"/>
        <v>#VALUE!</v>
      </c>
      <c r="UV139" s="301" t="e">
        <f t="shared" ca="1" si="187"/>
        <v>#VALUE!</v>
      </c>
      <c r="UW139" s="301">
        <f t="shared" ca="1" si="187"/>
        <v>0</v>
      </c>
      <c r="UX139" s="301">
        <f t="shared" ca="1" si="187"/>
        <v>0</v>
      </c>
      <c r="UY139" s="301">
        <f t="shared" ca="1" si="187"/>
        <v>0</v>
      </c>
      <c r="UZ139" s="301">
        <f t="shared" ca="1" si="187"/>
        <v>0</v>
      </c>
      <c r="VA139" s="301">
        <f t="shared" ca="1" si="187"/>
        <v>0</v>
      </c>
      <c r="VB139" s="301">
        <f t="shared" ref="VB139:WB139" ca="1" si="188">IF(VB$106="Turn-based",
IF($A139&lt;VB$109,0,IF(MOD($A139,VB$109)&lt;VB$110,1,0)),
1)*MIN(ROUNDUP(MAX(0,RAND()-(1-VB$107)),0),1)*(IF(VB$108&lt;0,1+VB$108,VB$108))</f>
        <v>0</v>
      </c>
      <c r="VC139" s="301">
        <f t="shared" ca="1" si="188"/>
        <v>0</v>
      </c>
      <c r="VD139" s="301">
        <f t="shared" ca="1" si="188"/>
        <v>0</v>
      </c>
      <c r="VE139" s="301">
        <f t="shared" ca="1" si="188"/>
        <v>0</v>
      </c>
      <c r="VF139" s="301">
        <f t="shared" ca="1" si="188"/>
        <v>0</v>
      </c>
      <c r="VG139" s="301">
        <f t="shared" ca="1" si="188"/>
        <v>0</v>
      </c>
      <c r="VH139" s="301">
        <f t="shared" ca="1" si="188"/>
        <v>0</v>
      </c>
      <c r="VI139" s="301">
        <f t="shared" ca="1" si="188"/>
        <v>0</v>
      </c>
      <c r="VJ139" s="301">
        <f t="shared" ca="1" si="188"/>
        <v>0</v>
      </c>
      <c r="VK139" s="301">
        <f t="shared" ca="1" si="188"/>
        <v>0</v>
      </c>
      <c r="VL139" s="301">
        <f t="shared" ca="1" si="188"/>
        <v>0</v>
      </c>
      <c r="VM139" s="301">
        <f t="shared" ca="1" si="188"/>
        <v>0</v>
      </c>
      <c r="VN139" s="301">
        <f t="shared" ca="1" si="188"/>
        <v>0</v>
      </c>
      <c r="VO139" s="301">
        <f t="shared" ca="1" si="188"/>
        <v>0</v>
      </c>
      <c r="VP139" s="301">
        <f t="shared" ca="1" si="188"/>
        <v>0</v>
      </c>
      <c r="VQ139" s="301">
        <f t="shared" ca="1" si="188"/>
        <v>0</v>
      </c>
      <c r="VR139" s="301">
        <f t="shared" ca="1" si="188"/>
        <v>0</v>
      </c>
      <c r="VS139" s="301">
        <f t="shared" ca="1" si="188"/>
        <v>0</v>
      </c>
      <c r="VT139" s="301">
        <f t="shared" ca="1" si="188"/>
        <v>0</v>
      </c>
      <c r="VU139" s="301">
        <f t="shared" ca="1" si="188"/>
        <v>0</v>
      </c>
      <c r="VV139" s="301">
        <f t="shared" ca="1" si="188"/>
        <v>0</v>
      </c>
      <c r="VW139" s="301">
        <f t="shared" ca="1" si="188"/>
        <v>0</v>
      </c>
      <c r="VX139" s="301">
        <f t="shared" ca="1" si="188"/>
        <v>0</v>
      </c>
      <c r="VY139" s="301">
        <f t="shared" ca="1" si="188"/>
        <v>0</v>
      </c>
      <c r="VZ139" s="301">
        <f t="shared" ca="1" si="188"/>
        <v>0</v>
      </c>
      <c r="WA139" s="301">
        <f t="shared" ca="1" si="188"/>
        <v>0</v>
      </c>
      <c r="WB139" s="301">
        <f t="shared" ca="1" si="188"/>
        <v>0</v>
      </c>
    </row>
    <row r="140" spans="1:600" ht="12.75" x14ac:dyDescent="0.2">
      <c r="A140" s="286">
        <f t="shared" si="78"/>
        <v>24</v>
      </c>
      <c r="B140" s="287" t="e">
        <f t="shared" ref="B140:D140" ca="1" si="189">MAX(0,B139+E139)</f>
        <v>#VALUE!</v>
      </c>
      <c r="C140" s="287" t="e">
        <f t="shared" ca="1" si="189"/>
        <v>#VALUE!</v>
      </c>
      <c r="D140" s="287" t="e">
        <f t="shared" ca="1" si="189"/>
        <v>#VALUE!</v>
      </c>
      <c r="E140" s="288" t="e">
        <f t="shared" ca="1" si="50"/>
        <v>#VALUE!</v>
      </c>
      <c r="F140" s="289" t="e">
        <f t="shared" ca="1" si="51"/>
        <v>#VALUE!</v>
      </c>
      <c r="G140" s="290" t="e">
        <f t="shared" ca="1" si="52"/>
        <v>#VALUE!</v>
      </c>
      <c r="H140" s="2"/>
      <c r="I140" s="291" t="e">
        <f t="shared" ref="I140:K140" ca="1" si="190">MAX(0,I139+L139)</f>
        <v>#VALUE!</v>
      </c>
      <c r="J140" s="291">
        <f t="shared" si="190"/>
        <v>0</v>
      </c>
      <c r="K140" s="291" t="e">
        <f t="shared" ca="1" si="190"/>
        <v>#VALUE!</v>
      </c>
      <c r="L140" s="288" t="e">
        <f t="shared" ca="1" si="54"/>
        <v>#VALUE!</v>
      </c>
      <c r="M140" s="289">
        <f t="shared" si="55"/>
        <v>0</v>
      </c>
      <c r="N140" s="290" t="e">
        <f t="shared" ca="1" si="56"/>
        <v>#VALUE!</v>
      </c>
      <c r="P140" s="292" t="e">
        <f t="shared" ca="1" si="57"/>
        <v>#VALUE!</v>
      </c>
      <c r="Q140" s="293" t="e">
        <f t="shared" ca="1" si="58"/>
        <v>#VALUE!</v>
      </c>
      <c r="R140" s="294" t="e">
        <f t="shared" ca="1" si="59"/>
        <v>#VALUE!</v>
      </c>
      <c r="S140" s="295" t="e">
        <f t="shared" ca="1" si="60"/>
        <v>#VALUE!</v>
      </c>
      <c r="T140" s="296" t="e">
        <f t="shared" ca="1" si="61"/>
        <v>#VALUE!</v>
      </c>
      <c r="U140" s="297" t="e">
        <f t="shared" ca="1" si="62"/>
        <v>#VALUE!</v>
      </c>
      <c r="V140" s="298" t="e">
        <f t="shared" ca="1" si="63"/>
        <v>#VALUE!</v>
      </c>
      <c r="W140" s="299" t="e">
        <f t="shared" ca="1" si="64"/>
        <v>#VALUE!</v>
      </c>
      <c r="X140" s="300" t="e">
        <f t="shared" ca="1" si="65"/>
        <v>#VALUE!</v>
      </c>
      <c r="Y140" s="2"/>
      <c r="Z140" s="292" t="e">
        <f t="shared" ca="1" si="66"/>
        <v>#VALUE!</v>
      </c>
      <c r="AA140" s="293" t="e">
        <f t="shared" ca="1" si="67"/>
        <v>#VALUE!</v>
      </c>
      <c r="AB140" s="294" t="e">
        <f t="shared" ca="1" si="68"/>
        <v>#VALUE!</v>
      </c>
      <c r="AC140" s="295">
        <f t="shared" si="69"/>
        <v>0</v>
      </c>
      <c r="AD140" s="296">
        <f t="shared" si="70"/>
        <v>0</v>
      </c>
      <c r="AE140" s="297">
        <f t="shared" si="71"/>
        <v>0</v>
      </c>
      <c r="AF140" s="298" t="e">
        <f t="shared" ca="1" si="72"/>
        <v>#VALUE!</v>
      </c>
      <c r="AG140" s="299" t="e">
        <f t="shared" ca="1" si="73"/>
        <v>#VALUE!</v>
      </c>
      <c r="AH140" s="300" t="e">
        <f t="shared" ca="1" si="74"/>
        <v>#VALUE!</v>
      </c>
      <c r="AJ140" s="301" t="e">
        <f t="array" aca="1" ref="AJ140" ca="1">SUM(
   IF($BL$102:$WB$102="Friend",1,0)*IF($BL$103:$WB$103=AJ$116,1,0)*IF($BL$111:$WB$111=AJ$115,1,0)*IF($BL$116:$WB$116="Geometric",1,0)*$BL$114:$WB$114*(POWER($BL140:$WB140,$BL$112:$WB$112)+IF($BL140:$WB140=0,0,-1))
)
+SUM(
    IF($BL$102:$WB$102="Foe",1,0)*IF($BL$103:$WB$103=AW$116,1,0)*IF($BL$111:$WB$111=AW$115,1,0)*$BL$115:$WB$115*IF($BL$116:$WB$116="Geometric",1,0)*(POWER(1+$BL140:$WB140,$BL$113:$WB$113)+IF($BL140:$WB140=0,0,-1))
)
+SUM(
   IF($BL$102:$WB$102="Friend",1,0)*IF($BL$103:$WB$103=AJ$116,1,0)*IF($BL$111:$WB$111=AJ$115,1,0)*IF($BL$116:$WB$116="Arithmetic",1,0)*$BL$114:$WB$114*$BL140:$WB140*$BL$112:$WB$112)
+SUM(
    IF($BL$102:$WB$102="Foe",1,0)*IF($BL$103:$WB$103=AW$116,1,0)*IF($BL$111:$WB$111=AW$115,1,0)*$BL$115:$WB$115*IF($BL$116:$WB$116="Arithmetic",1,0)*$BL140:$WB140*$BL$113:$WB$113
)</f>
        <v>#VALUE!</v>
      </c>
      <c r="AK140" s="301" t="e">
        <f t="array" aca="1" ref="AK140" ca="1">SUM(
   IF($BL$102:$WB$102="Friend",1,0)*IF($BL$103:$WB$103=AK$116,1,0)*IF($BL$111:$WB$111=AK$115,1,0)*IF($BL$116:$WB$116="Geometric",1,0)*$BL$114:$WB$114*(POWER($BL140:$WB140,$BL$112:$WB$112)+IF($BL140:$WB140=0,0,-1))
)
+SUM(
    IF($BL$102:$WB$102="Foe",1,0)*IF($BL$103:$WB$103=AX$116,1,0)*IF($BL$111:$WB$111=AX$115,1,0)*$BL$115:$WB$115*IF($BL$116:$WB$116="Geometric",1,0)*(POWER(1+$BL140:$WB140,$BL$113:$WB$113)+IF($BL140:$WB140=0,0,-1))
)
+SUM(
   IF($BL$102:$WB$102="Friend",1,0)*IF($BL$103:$WB$103=AK$116,1,0)*IF($BL$111:$WB$111=AK$115,1,0)*IF($BL$116:$WB$116="Arithmetic",1,0)*$BL$114:$WB$114*$BL140:$WB140*$BL$112:$WB$112)
+SUM(
    IF($BL$102:$WB$102="Foe",1,0)*IF($BL$103:$WB$103=AX$116,1,0)*IF($BL$111:$WB$111=AX$115,1,0)*$BL$115:$WB$115*IF($BL$116:$WB$116="Arithmetic",1,0)*$BL140:$WB140*$BL$113:$WB$113
)</f>
        <v>#VALUE!</v>
      </c>
      <c r="AL140" s="301" t="e">
        <f t="array" aca="1" ref="AL140" ca="1">SUM(
   IF($BL$102:$WB$102="Friend",1,0)*IF($BL$103:$WB$103=AL$116,1,0)*IF($BL$111:$WB$111=AL$115,1,0)*IF($BL$116:$WB$116="Geometric",1,0)*$BL$114:$WB$114*(POWER($BL140:$WB140,$BL$112:$WB$112)+IF($BL140:$WB140=0,0,-1))
)
+SUM(
    IF($BL$102:$WB$102="Foe",1,0)*IF($BL$103:$WB$103=AY$116,1,0)*IF($BL$111:$WB$111=AY$115,1,0)*$BL$115:$WB$115*IF($BL$116:$WB$116="Geometric",1,0)*(POWER(1+$BL140:$WB140,$BL$113:$WB$113)+IF($BL140:$WB140=0,0,-1))
)
+SUM(
   IF($BL$102:$WB$102="Friend",1,0)*IF($BL$103:$WB$103=AL$116,1,0)*IF($BL$111:$WB$111=AL$115,1,0)*IF($BL$116:$WB$116="Arithmetic",1,0)*$BL$114:$WB$114*$BL140:$WB140*$BL$112:$WB$112)
+SUM(
    IF($BL$102:$WB$102="Foe",1,0)*IF($BL$103:$WB$103=AY$116,1,0)*IF($BL$111:$WB$111=AY$115,1,0)*$BL$115:$WB$115*IF($BL$116:$WB$116="Arithmetic",1,0)*$BL140:$WB140*$BL$113:$WB$113
)</f>
        <v>#VALUE!</v>
      </c>
      <c r="AM140" s="301" t="e">
        <f t="array" aca="1" ref="AM140" ca="1">SUM(
   IF($BL$102:$WB$102="Friend",1,0)*IF($BL$103:$WB$103=AM$116,1,0)*IF($BL$111:$WB$111=AM$115,1,0)*IF($BL$116:$WB$116="Geometric",1,0)*$BL$114:$WB$114*(POWER($BL140:$WB140,$BL$112:$WB$112)+IF($BL140:$WB140=0,0,-1))
)
+SUM(
    IF($BL$102:$WB$102="Foe",1,0)*IF($BL$103:$WB$103=AZ$116,1,0)*IF($BL$111:$WB$111=AZ$115,1,0)*$BL$115:$WB$115*IF($BL$116:$WB$116="Geometric",1,0)*(POWER(1+$BL140:$WB140,$BL$113:$WB$113)+IF($BL140:$WB140=0,0,-1))
)
+SUM(
   IF($BL$102:$WB$102="Friend",1,0)*IF($BL$103:$WB$103=AM$116,1,0)*IF($BL$111:$WB$111=AM$115,1,0)*IF($BL$116:$WB$116="Arithmetic",1,0)*$BL$114:$WB$114*$BL140:$WB140*$BL$112:$WB$112)
+SUM(
    IF($BL$102:$WB$102="Foe",1,0)*IF($BL$103:$WB$103=AZ$116,1,0)*IF($BL$111:$WB$111=AZ$115,1,0)*$BL$115:$WB$115*IF($BL$116:$WB$116="Arithmetic",1,0)*$BL140:$WB140*$BL$113:$WB$113
)</f>
        <v>#VALUE!</v>
      </c>
      <c r="AN140" s="301" t="e">
        <f t="array" aca="1" ref="AN140" ca="1">SUM(
   IF($BL$102:$WB$102="Friend",1,0)*IF($BL$103:$WB$103=AN$116,1,0)*IF($BL$111:$WB$111=AN$115,1,0)*IF($BL$116:$WB$116="Geometric",1,0)*$BL$114:$WB$114*(POWER($BL140:$WB140,$BL$112:$WB$112)+IF($BL140:$WB140=0,0,-1))
)
+SUM(
    IF($BL$102:$WB$102="Foe",1,0)*IF($BL$103:$WB$103=BA$116,1,0)*IF($BL$111:$WB$111=BA$115,1,0)*$BL$115:$WB$115*IF($BL$116:$WB$116="Geometric",1,0)*(POWER(1+$BL140:$WB140,$BL$113:$WB$113)+IF($BL140:$WB140=0,0,-1))
)
+SUM(
   IF($BL$102:$WB$102="Friend",1,0)*IF($BL$103:$WB$103=AN$116,1,0)*IF($BL$111:$WB$111=AN$115,1,0)*IF($BL$116:$WB$116="Arithmetic",1,0)*$BL$114:$WB$114*$BL140:$WB140*$BL$112:$WB$112)
+SUM(
    IF($BL$102:$WB$102="Foe",1,0)*IF($BL$103:$WB$103=BA$116,1,0)*IF($BL$111:$WB$111=BA$115,1,0)*$BL$115:$WB$115*IF($BL$116:$WB$116="Arithmetic",1,0)*$BL140:$WB140*$BL$113:$WB$113
)</f>
        <v>#VALUE!</v>
      </c>
      <c r="AO140" s="301" t="e">
        <f t="array" aca="1" ref="AO140" ca="1">SUM(
   IF($BL$102:$WB$102="Friend",1,0)*IF($BL$103:$WB$103=AO$116,1,0)*IF($BL$111:$WB$111=AO$115,1,0)*IF($BL$116:$WB$116="Geometric",1,0)*$BL$114:$WB$114*(POWER($BL140:$WB140,$BL$112:$WB$112)+IF($BL140:$WB140=0,0,-1))
)
+SUM(
    IF($BL$102:$WB$102="Foe",1,0)*IF($BL$103:$WB$103=BB$116,1,0)*IF($BL$111:$WB$111=BB$115,1,0)*$BL$115:$WB$115*IF($BL$116:$WB$116="Geometric",1,0)*(POWER(1+$BL140:$WB140,$BL$113:$WB$113)+IF($BL140:$WB140=0,0,-1))
)
+SUM(
   IF($BL$102:$WB$102="Friend",1,0)*IF($BL$103:$WB$103=AO$116,1,0)*IF($BL$111:$WB$111=AO$115,1,0)*IF($BL$116:$WB$116="Arithmetic",1,0)*$BL$114:$WB$114*$BL140:$WB140*$BL$112:$WB$112)
+SUM(
    IF($BL$102:$WB$102="Foe",1,0)*IF($BL$103:$WB$103=BB$116,1,0)*IF($BL$111:$WB$111=BB$115,1,0)*$BL$115:$WB$115*IF($BL$116:$WB$116="Arithmetic",1,0)*$BL140:$WB140*$BL$113:$WB$113
)</f>
        <v>#VALUE!</v>
      </c>
      <c r="AP140" s="301" t="e">
        <f t="array" aca="1" ref="AP140" ca="1">SUM(
   IF($BL$102:$WB$102="Friend",1,0)*IF($BL$103:$WB$103=AP$116,1,0)*IF($BL$111:$WB$111=AP$115,1,0)*IF($BL$116:$WB$116="Geometric",1,0)*$BL$114:$WB$114*(POWER($BL140:$WB140,$BL$112:$WB$112)+IF($BL140:$WB140=0,0,-1))
)
+SUM(
    IF($BL$102:$WB$102="Foe",1,0)*IF($BL$103:$WB$103=BC$116,1,0)*IF($BL$111:$WB$111=BC$115,1,0)*$BL$115:$WB$115*IF($BL$116:$WB$116="Geometric",1,0)*(POWER(1+$BL140:$WB140,$BL$113:$WB$113)+IF($BL140:$WB140=0,0,-1))
)
+SUM(
   IF($BL$102:$WB$102="Friend",1,0)*IF($BL$103:$WB$103=AP$116,1,0)*IF($BL$111:$WB$111=AP$115,1,0)*IF($BL$116:$WB$116="Arithmetic",1,0)*$BL$114:$WB$114*$BL140:$WB140*$BL$112:$WB$112)
+SUM(
    IF($BL$102:$WB$102="Foe",1,0)*IF($BL$103:$WB$103=BC$116,1,0)*IF($BL$111:$WB$111=BC$115,1,0)*$BL$115:$WB$115*IF($BL$116:$WB$116="Arithmetic",1,0)*$BL140:$WB140*$BL$113:$WB$113
)</f>
        <v>#VALUE!</v>
      </c>
      <c r="AQ140" s="301" t="e">
        <f t="array" aca="1" ref="AQ140" ca="1">SUM(
   IF($BL$102:$WB$102="Friend",1,0)*IF($BL$103:$WB$103=AQ$116,1,0)*IF($BL$111:$WB$111=AQ$115,1,0)*IF($BL$116:$WB$116="Geometric",1,0)*$BL$114:$WB$114*(POWER($BL140:$WB140,$BL$112:$WB$112)+IF($BL140:$WB140=0,0,-1))
)
+SUM(
    IF($BL$102:$WB$102="Foe",1,0)*IF($BL$103:$WB$103=BD$116,1,0)*IF($BL$111:$WB$111=BD$115,1,0)*$BL$115:$WB$115*IF($BL$116:$WB$116="Geometric",1,0)*(POWER(1+$BL140:$WB140,$BL$113:$WB$113)+IF($BL140:$WB140=0,0,-1))
)
+SUM(
   IF($BL$102:$WB$102="Friend",1,0)*IF($BL$103:$WB$103=AQ$116,1,0)*IF($BL$111:$WB$111=AQ$115,1,0)*IF($BL$116:$WB$116="Arithmetic",1,0)*$BL$114:$WB$114*$BL140:$WB140*$BL$112:$WB$112)
+SUM(
    IF($BL$102:$WB$102="Foe",1,0)*IF($BL$103:$WB$103=BD$116,1,0)*IF($BL$111:$WB$111=BD$115,1,0)*$BL$115:$WB$115*IF($BL$116:$WB$116="Arithmetic",1,0)*$BL140:$WB140*$BL$113:$WB$113
)</f>
        <v>#VALUE!</v>
      </c>
      <c r="AR140" s="301" t="e">
        <f t="array" aca="1" ref="AR140" ca="1">SUM(
   IF($BL$102:$WB$102="Friend",1,0)*IF($BL$103:$WB$103=AR$116,1,0)*IF($BL$111:$WB$111=AR$115,1,0)*IF($BL$116:$WB$116="Geometric",1,0)*$BL$114:$WB$114*(POWER($BL140:$WB140,$BL$112:$WB$112)+IF($BL140:$WB140=0,0,-1))
)
+SUM(
    IF($BL$102:$WB$102="Foe",1,0)*IF($BL$103:$WB$103=BE$116,1,0)*IF($BL$111:$WB$111=BE$115,1,0)*$BL$115:$WB$115*IF($BL$116:$WB$116="Geometric",1,0)*(POWER(1+$BL140:$WB140,$BL$113:$WB$113)+IF($BL140:$WB140=0,0,-1))
)
+SUM(
   IF($BL$102:$WB$102="Friend",1,0)*IF($BL$103:$WB$103=AR$116,1,0)*IF($BL$111:$WB$111=AR$115,1,0)*IF($BL$116:$WB$116="Arithmetic",1,0)*$BL$114:$WB$114*$BL140:$WB140*$BL$112:$WB$112)
+SUM(
    IF($BL$102:$WB$102="Foe",1,0)*IF($BL$103:$WB$103=BE$116,1,0)*IF($BL$111:$WB$111=BE$115,1,0)*$BL$115:$WB$115*IF($BL$116:$WB$116="Arithmetic",1,0)*$BL140:$WB140*$BL$113:$WB$113
)</f>
        <v>#VALUE!</v>
      </c>
      <c r="AS140" s="301" t="e">
        <f t="array" aca="1" ref="AS140" ca="1">SUM(
   IF($BL$102:$WB$102="Friend",1,0)*IF($BL$103:$WB$103=AS$116,1,0)*IF($BL$111:$WB$111=AS$115,1,0)*IF($BL$116:$WB$116="Geometric",1,0)*$BL$114:$WB$114*(POWER($BL140:$WB140,$BL$112:$WB$112)+IF($BL140:$WB140=0,0,-1))
)
+SUM(
    IF($BL$102:$WB$102="Foe",1,0)*IF($BL$103:$WB$103=BF$116,1,0)*IF($BL$111:$WB$111=BF$115,1,0)*$BL$115:$WB$115*IF($BL$116:$WB$116="Geometric",1,0)*(POWER(1+$BL140:$WB140,$BL$113:$WB$113)+IF($BL140:$WB140=0,0,-1))
)
+SUM(
   IF($BL$102:$WB$102="Friend",1,0)*IF($BL$103:$WB$103=AS$116,1,0)*IF($BL$111:$WB$111=AS$115,1,0)*IF($BL$116:$WB$116="Arithmetic",1,0)*$BL$114:$WB$114*$BL140:$WB140*$BL$112:$WB$112)
+SUM(
    IF($BL$102:$WB$102="Foe",1,0)*IF($BL$103:$WB$103=BF$116,1,0)*IF($BL$111:$WB$111=BF$115,1,0)*$BL$115:$WB$115*IF($BL$116:$WB$116="Arithmetic",1,0)*$BL140:$WB140*$BL$113:$WB$113
)</f>
        <v>#VALUE!</v>
      </c>
      <c r="AT140" s="301" t="e">
        <f t="array" aca="1" ref="AT140" ca="1">SUM(
   IF($BL$102:$WB$102="Friend",1,0)*IF($BL$103:$WB$103=AT$116,1,0)*IF($BL$111:$WB$111=AT$115,1,0)*IF($BL$116:$WB$116="Geometric",1,0)*$BL$114:$WB$114*(POWER($BL140:$WB140,$BL$112:$WB$112)+IF($BL140:$WB140=0,0,-1))
)
+SUM(
    IF($BL$102:$WB$102="Foe",1,0)*IF($BL$103:$WB$103=BG$116,1,0)*IF($BL$111:$WB$111=BG$115,1,0)*$BL$115:$WB$115*IF($BL$116:$WB$116="Geometric",1,0)*(POWER(1+$BL140:$WB140,$BL$113:$WB$113)+IF($BL140:$WB140=0,0,-1))
)
+SUM(
   IF($BL$102:$WB$102="Friend",1,0)*IF($BL$103:$WB$103=AT$116,1,0)*IF($BL$111:$WB$111=AT$115,1,0)*IF($BL$116:$WB$116="Arithmetic",1,0)*$BL$114:$WB$114*$BL140:$WB140*$BL$112:$WB$112)
+SUM(
    IF($BL$102:$WB$102="Foe",1,0)*IF($BL$103:$WB$103=BG$116,1,0)*IF($BL$111:$WB$111=BG$115,1,0)*$BL$115:$WB$115*IF($BL$116:$WB$116="Arithmetic",1,0)*$BL140:$WB140*$BL$113:$WB$113
)</f>
        <v>#VALUE!</v>
      </c>
      <c r="AU140" s="301" t="e">
        <f t="array" aca="1" ref="AU140" ca="1">SUM(
   IF($BL$102:$WB$102="Friend",1,0)*IF($BL$103:$WB$103=AU$116,1,0)*IF($BL$111:$WB$111=AU$115,1,0)*IF($BL$116:$WB$116="Geometric",1,0)*$BL$114:$WB$114*(POWER($BL140:$WB140,$BL$112:$WB$112)+IF($BL140:$WB140=0,0,-1))
)
+SUM(
    IF($BL$102:$WB$102="Foe",1,0)*IF($BL$103:$WB$103=BH$116,1,0)*IF($BL$111:$WB$111=BH$115,1,0)*$BL$115:$WB$115*IF($BL$116:$WB$116="Geometric",1,0)*(POWER(1+$BL140:$WB140,$BL$113:$WB$113)+IF($BL140:$WB140=0,0,-1))
)
+SUM(
   IF($BL$102:$WB$102="Friend",1,0)*IF($BL$103:$WB$103=AU$116,1,0)*IF($BL$111:$WB$111=AU$115,1,0)*IF($BL$116:$WB$116="Arithmetic",1,0)*$BL$114:$WB$114*$BL140:$WB140*$BL$112:$WB$112)
+SUM(
    IF($BL$102:$WB$102="Foe",1,0)*IF($BL$103:$WB$103=BH$116,1,0)*IF($BL$111:$WB$111=BH$115,1,0)*$BL$115:$WB$115*IF($BL$116:$WB$116="Arithmetic",1,0)*$BL140:$WB140*$BL$113:$WB$113
)</f>
        <v>#VALUE!</v>
      </c>
      <c r="AW140" s="301" t="e">
        <f t="array" aca="1" ref="AW140" ca="1">SUM(
   IF($BL$102:$WB$102="Friend",1,0)*IF($BL$103:$WB$103=AW$116,1,0)*IF($BL$111:$WB$111=AW$115,1,0)*$BL$115:$WB$115*IF($BL$116:$WB$116="Geometric",1,0)*(POWER($BL140:$WB140,$BL$113:$WB$113)+IF($BL140:$WB140=0,0,-1)))
+SUM(
    IF($BL$102:$WB$102="Foe",1,0)*IF($BL$103:$WB$103=AW$116,1,0)*IF($BL$111:$WB$111=AW$115,1,0)*$BL$114:$WB$114*IF($BL$116:$WB$116="Geometric",1,0)*(POWER($BL140:$WB140,$BL$112:$WB$112)+IF($BL140:$WB140=0,0,-1)))
+SUM(
   IF($BL$102:$WB$102="Friend",1,0)*IF($BL$103:$WB$103=AW$116,1,0)*IF($BL$111:$WB$111=AW$115,1,0)*$BL$115:$WB$115*IF($BL$116:$WB$116="Arithmetic",1,0)*$BL140:$WB140*$BL$113:$WB$113)
+SUM(
    IF($BL$102:$WB$102="Foe",1,0)*IF($BL$103:$WB$103=AW$116,1,0)*IF($BL$111:$WB$111=AW$115,1,0)*$BL$114:$WB$114*IF($BL$116:$WB$116="Arithmetic",1,0)*$BL140:$WB140*$BL$112:$WB$112)</f>
        <v>#VALUE!</v>
      </c>
      <c r="AX140" s="301" t="e">
        <f t="array" aca="1" ref="AX140" ca="1">SUM(
   IF($BL$102:$WB$102="Friend",1,0)*IF($BL$103:$WB$103=AX$116,1,0)*IF($BL$111:$WB$111=AX$115,1,0)*$BL$115:$WB$115*IF($BL$116:$WB$116="Geometric",1,0)*(POWER($BL140:$WB140,$BL$113:$WB$113)+IF($BL140:$WB140=0,0,-1)))
+SUM(
    IF($BL$102:$WB$102="Foe",1,0)*IF($BL$103:$WB$103=AX$116,1,0)*IF($BL$111:$WB$111=AX$115,1,0)*$BL$114:$WB$114*IF($BL$116:$WB$116="Geometric",1,0)*(POWER($BL140:$WB140,$BL$112:$WB$112)+IF($BL140:$WB140=0,0,-1)))
+SUM(
   IF($BL$102:$WB$102="Friend",1,0)*IF($BL$103:$WB$103=AX$116,1,0)*IF($BL$111:$WB$111=AX$115,1,0)*$BL$115:$WB$115*IF($BL$116:$WB$116="Arithmetic",1,0)*$BL140:$WB140*$BL$113:$WB$113)
+SUM(
    IF($BL$102:$WB$102="Foe",1,0)*IF($BL$103:$WB$103=AX$116,1,0)*IF($BL$111:$WB$111=AX$115,1,0)*$BL$114:$WB$114*IF($BL$116:$WB$116="Arithmetic",1,0)*$BL140:$WB140*$BL$112:$WB$112)</f>
        <v>#VALUE!</v>
      </c>
      <c r="AY140" s="301" t="e">
        <f t="array" aca="1" ref="AY140" ca="1">SUM(
   IF($BL$102:$WB$102="Friend",1,0)*IF($BL$103:$WB$103=AY$116,1,0)*IF($BL$111:$WB$111=AY$115,1,0)*$BL$115:$WB$115*IF($BL$116:$WB$116="Geometric",1,0)*(POWER($BL140:$WB140,$BL$113:$WB$113)+IF($BL140:$WB140=0,0,-1)))
+SUM(
    IF($BL$102:$WB$102="Foe",1,0)*IF($BL$103:$WB$103=AY$116,1,0)*IF($BL$111:$WB$111=AY$115,1,0)*$BL$114:$WB$114*IF($BL$116:$WB$116="Geometric",1,0)*(POWER($BL140:$WB140,$BL$112:$WB$112)+IF($BL140:$WB140=0,0,-1)))
+SUM(
   IF($BL$102:$WB$102="Friend",1,0)*IF($BL$103:$WB$103=AY$116,1,0)*IF($BL$111:$WB$111=AY$115,1,0)*$BL$115:$WB$115*IF($BL$116:$WB$116="Arithmetic",1,0)*$BL140:$WB140*$BL$113:$WB$113)
+SUM(
    IF($BL$102:$WB$102="Foe",1,0)*IF($BL$103:$WB$103=AY$116,1,0)*IF($BL$111:$WB$111=AY$115,1,0)*$BL$114:$WB$114*IF($BL$116:$WB$116="Arithmetic",1,0)*$BL140:$WB140*$BL$112:$WB$112)</f>
        <v>#VALUE!</v>
      </c>
      <c r="AZ140" s="301" t="e">
        <f t="array" aca="1" ref="AZ140" ca="1">SUM(
   IF($BL$102:$WB$102="Friend",1,0)*IF($BL$103:$WB$103=AZ$116,1,0)*IF($BL$111:$WB$111=AZ$115,1,0)*$BL$115:$WB$115*IF($BL$116:$WB$116="Geometric",1,0)*(POWER($BL140:$WB140,$BL$113:$WB$113)+IF($BL140:$WB140=0,0,-1)))
+SUM(
    IF($BL$102:$WB$102="Foe",1,0)*IF($BL$103:$WB$103=AZ$116,1,0)*IF($BL$111:$WB$111=AZ$115,1,0)*$BL$114:$WB$114*IF($BL$116:$WB$116="Geometric",1,0)*(POWER($BL140:$WB140,$BL$112:$WB$112)+IF($BL140:$WB140=0,0,-1)))
+SUM(
   IF($BL$102:$WB$102="Friend",1,0)*IF($BL$103:$WB$103=AZ$116,1,0)*IF($BL$111:$WB$111=AZ$115,1,0)*$BL$115:$WB$115*IF($BL$116:$WB$116="Arithmetic",1,0)*$BL140:$WB140*$BL$113:$WB$113)
+SUM(
    IF($BL$102:$WB$102="Foe",1,0)*IF($BL$103:$WB$103=AZ$116,1,0)*IF($BL$111:$WB$111=AZ$115,1,0)*$BL$114:$WB$114*IF($BL$116:$WB$116="Arithmetic",1,0)*$BL140:$WB140*$BL$112:$WB$112)</f>
        <v>#VALUE!</v>
      </c>
      <c r="BA140" s="301" t="e">
        <f t="array" aca="1" ref="BA140" ca="1">SUM(
   IF($BL$102:$WB$102="Friend",1,0)*IF($BL$103:$WB$103=BA$116,1,0)*IF($BL$111:$WB$111=BA$115,1,0)*$BL$115:$WB$115*IF($BL$116:$WB$116="Geometric",1,0)*(POWER($BL140:$WB140,$BL$113:$WB$113)+IF($BL140:$WB140=0,0,-1)))
+SUM(
    IF($BL$102:$WB$102="Foe",1,0)*IF($BL$103:$WB$103=BA$116,1,0)*IF($BL$111:$WB$111=BA$115,1,0)*$BL$114:$WB$114*IF($BL$116:$WB$116="Geometric",1,0)*(POWER($BL140:$WB140,$BL$112:$WB$112)+IF($BL140:$WB140=0,0,-1)))
+SUM(
   IF($BL$102:$WB$102="Friend",1,0)*IF($BL$103:$WB$103=BA$116,1,0)*IF($BL$111:$WB$111=BA$115,1,0)*$BL$115:$WB$115*IF($BL$116:$WB$116="Arithmetic",1,0)*$BL140:$WB140*$BL$113:$WB$113)
+SUM(
    IF($BL$102:$WB$102="Foe",1,0)*IF($BL$103:$WB$103=BA$116,1,0)*IF($BL$111:$WB$111=BA$115,1,0)*$BL$114:$WB$114*IF($BL$116:$WB$116="Arithmetic",1,0)*$BL140:$WB140*$BL$112:$WB$112)</f>
        <v>#VALUE!</v>
      </c>
      <c r="BB140" s="301" t="e">
        <f t="array" aca="1" ref="BB140" ca="1">SUM(
   IF($BL$102:$WB$102="Friend",1,0)*IF($BL$103:$WB$103=BB$116,1,0)*IF($BL$111:$WB$111=BB$115,1,0)*$BL$115:$WB$115*IF($BL$116:$WB$116="Geometric",1,0)*(POWER($BL140:$WB140,$BL$113:$WB$113)+IF($BL140:$WB140=0,0,-1)))
+SUM(
    IF($BL$102:$WB$102="Foe",1,0)*IF($BL$103:$WB$103=BB$116,1,0)*IF($BL$111:$WB$111=BB$115,1,0)*$BL$114:$WB$114*IF($BL$116:$WB$116="Geometric",1,0)*(POWER($BL140:$WB140,$BL$112:$WB$112)+IF($BL140:$WB140=0,0,-1)))
+SUM(
   IF($BL$102:$WB$102="Friend",1,0)*IF($BL$103:$WB$103=BB$116,1,0)*IF($BL$111:$WB$111=BB$115,1,0)*$BL$115:$WB$115*IF($BL$116:$WB$116="Arithmetic",1,0)*$BL140:$WB140*$BL$113:$WB$113)
+SUM(
    IF($BL$102:$WB$102="Foe",1,0)*IF($BL$103:$WB$103=BB$116,1,0)*IF($BL$111:$WB$111=BB$115,1,0)*$BL$114:$WB$114*IF($BL$116:$WB$116="Arithmetic",1,0)*$BL140:$WB140*$BL$112:$WB$112)</f>
        <v>#VALUE!</v>
      </c>
      <c r="BC140" s="301" t="e">
        <f t="array" aca="1" ref="BC140" ca="1">SUM(
   IF($BL$102:$WB$102="Friend",1,0)*IF($BL$103:$WB$103=BC$116,1,0)*IF($BL$111:$WB$111=BC$115,1,0)*$BL$115:$WB$115*IF($BL$116:$WB$116="Geometric",1,0)*(POWER($BL140:$WB140,$BL$113:$WB$113)+IF($BL140:$WB140=0,0,-1)))
+SUM(
    IF($BL$102:$WB$102="Foe",1,0)*IF($BL$103:$WB$103=BC$116,1,0)*IF($BL$111:$WB$111=BC$115,1,0)*$BL$114:$WB$114*IF($BL$116:$WB$116="Geometric",1,0)*(POWER($BL140:$WB140,$BL$112:$WB$112)+IF($BL140:$WB140=0,0,-1)))
+SUM(
   IF($BL$102:$WB$102="Friend",1,0)*IF($BL$103:$WB$103=BC$116,1,0)*IF($BL$111:$WB$111=BC$115,1,0)*$BL$115:$WB$115*IF($BL$116:$WB$116="Arithmetic",1,0)*$BL140:$WB140*$BL$113:$WB$113)
+SUM(
    IF($BL$102:$WB$102="Foe",1,0)*IF($BL$103:$WB$103=BC$116,1,0)*IF($BL$111:$WB$111=BC$115,1,0)*$BL$114:$WB$114*IF($BL$116:$WB$116="Arithmetic",1,0)*$BL140:$WB140*$BL$112:$WB$112)</f>
        <v>#VALUE!</v>
      </c>
      <c r="BD140" s="301" t="e">
        <f t="array" aca="1" ref="BD140" ca="1">SUM(
   IF($BL$102:$WB$102="Friend",1,0)*IF($BL$103:$WB$103=BD$116,1,0)*IF($BL$111:$WB$111=BD$115,1,0)*$BL$115:$WB$115*IF($BL$116:$WB$116="Geometric",1,0)*(POWER($BL140:$WB140,$BL$113:$WB$113)+IF($BL140:$WB140=0,0,-1)))
+SUM(
    IF($BL$102:$WB$102="Foe",1,0)*IF($BL$103:$WB$103=BD$116,1,0)*IF($BL$111:$WB$111=BD$115,1,0)*$BL$114:$WB$114*IF($BL$116:$WB$116="Geometric",1,0)*(POWER($BL140:$WB140,$BL$112:$WB$112)+IF($BL140:$WB140=0,0,-1)))
+SUM(
   IF($BL$102:$WB$102="Friend",1,0)*IF($BL$103:$WB$103=BD$116,1,0)*IF($BL$111:$WB$111=BD$115,1,0)*$BL$115:$WB$115*IF($BL$116:$WB$116="Arithmetic",1,0)*$BL140:$WB140*$BL$113:$WB$113)
+SUM(
    IF($BL$102:$WB$102="Foe",1,0)*IF($BL$103:$WB$103=BD$116,1,0)*IF($BL$111:$WB$111=BD$115,1,0)*$BL$114:$WB$114*IF($BL$116:$WB$116="Arithmetic",1,0)*$BL140:$WB140*$BL$112:$WB$112)</f>
        <v>#VALUE!</v>
      </c>
      <c r="BE140" s="301" t="e">
        <f t="array" aca="1" ref="BE140" ca="1">SUM(
   IF($BL$102:$WB$102="Friend",1,0)*IF($BL$103:$WB$103=BE$116,1,0)*IF($BL$111:$WB$111=BE$115,1,0)*$BL$115:$WB$115*IF($BL$116:$WB$116="Geometric",1,0)*(POWER($BL140:$WB140,$BL$113:$WB$113)+IF($BL140:$WB140=0,0,-1)))
+SUM(
    IF($BL$102:$WB$102="Foe",1,0)*IF($BL$103:$WB$103=BE$116,1,0)*IF($BL$111:$WB$111=BE$115,1,0)*$BL$114:$WB$114*IF($BL$116:$WB$116="Geometric",1,0)*(POWER($BL140:$WB140,$BL$112:$WB$112)+IF($BL140:$WB140=0,0,-1)))
+SUM(
   IF($BL$102:$WB$102="Friend",1,0)*IF($BL$103:$WB$103=BE$116,1,0)*IF($BL$111:$WB$111=BE$115,1,0)*$BL$115:$WB$115*IF($BL$116:$WB$116="Arithmetic",1,0)*$BL140:$WB140*$BL$113:$WB$113)
+SUM(
    IF($BL$102:$WB$102="Foe",1,0)*IF($BL$103:$WB$103=BE$116,1,0)*IF($BL$111:$WB$111=BE$115,1,0)*$BL$114:$WB$114*IF($BL$116:$WB$116="Arithmetic",1,0)*$BL140:$WB140*$BL$112:$WB$112)</f>
        <v>#VALUE!</v>
      </c>
      <c r="BF140" s="301" t="e">
        <f t="array" aca="1" ref="BF140" ca="1">SUM(
   IF($BL$102:$WB$102="Friend",1,0)*IF($BL$103:$WB$103=BF$116,1,0)*IF($BL$111:$WB$111=BF$115,1,0)*$BL$115:$WB$115*IF($BL$116:$WB$116="Geometric",1,0)*(POWER($BL140:$WB140,$BL$113:$WB$113)+IF($BL140:$WB140=0,0,-1)))
+SUM(
    IF($BL$102:$WB$102="Foe",1,0)*IF($BL$103:$WB$103=BF$116,1,0)*IF($BL$111:$WB$111=BF$115,1,0)*$BL$114:$WB$114*IF($BL$116:$WB$116="Geometric",1,0)*(POWER($BL140:$WB140,$BL$112:$WB$112)+IF($BL140:$WB140=0,0,-1)))
+SUM(
   IF($BL$102:$WB$102="Friend",1,0)*IF($BL$103:$WB$103=BF$116,1,0)*IF($BL$111:$WB$111=BF$115,1,0)*$BL$115:$WB$115*IF($BL$116:$WB$116="Arithmetic",1,0)*$BL140:$WB140*$BL$113:$WB$113)
+SUM(
    IF($BL$102:$WB$102="Foe",1,0)*IF($BL$103:$WB$103=BF$116,1,0)*IF($BL$111:$WB$111=BF$115,1,0)*$BL$114:$WB$114*IF($BL$116:$WB$116="Arithmetic",1,0)*$BL140:$WB140*$BL$112:$WB$112)</f>
        <v>#VALUE!</v>
      </c>
      <c r="BG140" s="301" t="e">
        <f t="array" aca="1" ref="BG140" ca="1">SUM(
   IF($BL$102:$WB$102="Friend",1,0)*IF($BL$103:$WB$103=BG$116,1,0)*IF($BL$111:$WB$111=BG$115,1,0)*$BL$115:$WB$115*IF($BL$116:$WB$116="Geometric",1,0)*(POWER($BL140:$WB140,$BL$113:$WB$113)+IF($BL140:$WB140=0,0,-1)))
+SUM(
    IF($BL$102:$WB$102="Foe",1,0)*IF($BL$103:$WB$103=BG$116,1,0)*IF($BL$111:$WB$111=BG$115,1,0)*$BL$114:$WB$114*IF($BL$116:$WB$116="Geometric",1,0)*(POWER($BL140:$WB140,$BL$112:$WB$112)+IF($BL140:$WB140=0,0,-1)))
+SUM(
   IF($BL$102:$WB$102="Friend",1,0)*IF($BL$103:$WB$103=BG$116,1,0)*IF($BL$111:$WB$111=BG$115,1,0)*$BL$115:$WB$115*IF($BL$116:$WB$116="Arithmetic",1,0)*$BL140:$WB140*$BL$113:$WB$113)
+SUM(
    IF($BL$102:$WB$102="Foe",1,0)*IF($BL$103:$WB$103=BG$116,1,0)*IF($BL$111:$WB$111=BG$115,1,0)*$BL$114:$WB$114*IF($BL$116:$WB$116="Arithmetic",1,0)*$BL140:$WB140*$BL$112:$WB$112)</f>
        <v>#VALUE!</v>
      </c>
      <c r="BH140" s="301" t="e">
        <f t="array" aca="1" ref="BH140" ca="1">SUM(
   IF($BL$102:$WB$102="Friend",1,0)*IF($BL$103:$WB$103=BH$116,1,0)*IF($BL$111:$WB$111=BH$115,1,0)*$BL$115:$WB$115*IF($BL$116:$WB$116="Geometric",1,0)*(POWER($BL140:$WB140,$BL$113:$WB$113)+IF($BL140:$WB140=0,0,-1)))
+SUM(
    IF($BL$102:$WB$102="Foe",1,0)*IF($BL$103:$WB$103=BH$116,1,0)*IF($BL$111:$WB$111=BH$115,1,0)*$BL$114:$WB$114*IF($BL$116:$WB$116="Geometric",1,0)*(POWER($BL140:$WB140,$BL$112:$WB$112)+IF($BL140:$WB140=0,0,-1)))
+SUM(
   IF($BL$102:$WB$102="Friend",1,0)*IF($BL$103:$WB$103=BH$116,1,0)*IF($BL$111:$WB$111=BH$115,1,0)*$BL$115:$WB$115*IF($BL$116:$WB$116="Arithmetic",1,0)*$BL140:$WB140*$BL$113:$WB$113)
+SUM(
    IF($BL$102:$WB$102="Foe",1,0)*IF($BL$103:$WB$103=BH$116,1,0)*IF($BL$111:$WB$111=BH$115,1,0)*$BL$114:$WB$114*IF($BL$116:$WB$116="Arithmetic",1,0)*$BL140:$WB140*$BL$112:$WB$112)</f>
        <v>#VALUE!</v>
      </c>
      <c r="BK140" s="109"/>
      <c r="BL140" s="301" t="e">
        <f t="shared" ref="BL140:LF140" ca="1" si="191">IF(BL$106="Turn-based",
IF($A140&lt;BL$109,0,IF(MOD($A140,BL$109)&lt;BL$110,1,0)),
1)*MIN(ROUNDUP(MAX(0,RAND()-(1-BL$107)),0),1)*(IF(BL$108&lt;0,1+BL$108,BL$108))</f>
        <v>#VALUE!</v>
      </c>
      <c r="BM140" s="301" t="e">
        <f t="shared" ca="1" si="191"/>
        <v>#VALUE!</v>
      </c>
      <c r="BN140" s="301" t="e">
        <f t="shared" ca="1" si="191"/>
        <v>#VALUE!</v>
      </c>
      <c r="BO140" s="301" t="e">
        <f t="shared" ca="1" si="191"/>
        <v>#VALUE!</v>
      </c>
      <c r="BP140" s="301" t="e">
        <f t="shared" ca="1" si="191"/>
        <v>#VALUE!</v>
      </c>
      <c r="BQ140" s="301" t="e">
        <f t="shared" ca="1" si="191"/>
        <v>#VALUE!</v>
      </c>
      <c r="BR140" s="301" t="e">
        <f t="shared" ca="1" si="191"/>
        <v>#VALUE!</v>
      </c>
      <c r="BS140" s="301" t="e">
        <f t="shared" ca="1" si="191"/>
        <v>#VALUE!</v>
      </c>
      <c r="BT140" s="301" t="e">
        <f t="shared" ca="1" si="191"/>
        <v>#VALUE!</v>
      </c>
      <c r="BU140" s="301" t="e">
        <f t="shared" ca="1" si="191"/>
        <v>#VALUE!</v>
      </c>
      <c r="BV140" s="301" t="e">
        <f t="shared" ca="1" si="191"/>
        <v>#VALUE!</v>
      </c>
      <c r="BW140" s="301" t="e">
        <f t="shared" ca="1" si="191"/>
        <v>#VALUE!</v>
      </c>
      <c r="BX140" s="301" t="e">
        <f t="shared" ca="1" si="191"/>
        <v>#VALUE!</v>
      </c>
      <c r="BY140" s="301" t="e">
        <f t="shared" ca="1" si="191"/>
        <v>#VALUE!</v>
      </c>
      <c r="BZ140" s="301" t="e">
        <f t="shared" ca="1" si="191"/>
        <v>#VALUE!</v>
      </c>
      <c r="CA140" s="301" t="e">
        <f t="shared" ca="1" si="191"/>
        <v>#VALUE!</v>
      </c>
      <c r="CB140" s="301" t="e">
        <f t="shared" ca="1" si="191"/>
        <v>#VALUE!</v>
      </c>
      <c r="CC140" s="301" t="e">
        <f t="shared" ca="1" si="191"/>
        <v>#VALUE!</v>
      </c>
      <c r="CD140" s="301" t="e">
        <f t="shared" ca="1" si="191"/>
        <v>#VALUE!</v>
      </c>
      <c r="CE140" s="301" t="e">
        <f t="shared" ca="1" si="191"/>
        <v>#VALUE!</v>
      </c>
      <c r="CF140" s="301" t="e">
        <f t="shared" ca="1" si="191"/>
        <v>#VALUE!</v>
      </c>
      <c r="CG140" s="301" t="e">
        <f t="shared" ca="1" si="191"/>
        <v>#VALUE!</v>
      </c>
      <c r="CH140" s="301" t="e">
        <f t="shared" ca="1" si="191"/>
        <v>#VALUE!</v>
      </c>
      <c r="CI140" s="301" t="e">
        <f t="shared" ca="1" si="191"/>
        <v>#VALUE!</v>
      </c>
      <c r="CJ140" s="301" t="e">
        <f t="shared" ca="1" si="191"/>
        <v>#VALUE!</v>
      </c>
      <c r="CK140" s="301" t="e">
        <f t="shared" ca="1" si="191"/>
        <v>#VALUE!</v>
      </c>
      <c r="CL140" s="301" t="e">
        <f t="shared" ca="1" si="191"/>
        <v>#VALUE!</v>
      </c>
      <c r="CM140" s="301" t="e">
        <f t="shared" ca="1" si="191"/>
        <v>#VALUE!</v>
      </c>
      <c r="CN140" s="301" t="e">
        <f t="shared" ca="1" si="191"/>
        <v>#VALUE!</v>
      </c>
      <c r="CO140" s="301" t="e">
        <f t="shared" ca="1" si="191"/>
        <v>#VALUE!</v>
      </c>
      <c r="CP140" s="301" t="e">
        <f t="shared" ca="1" si="191"/>
        <v>#VALUE!</v>
      </c>
      <c r="CQ140" s="301" t="e">
        <f t="shared" ca="1" si="191"/>
        <v>#VALUE!</v>
      </c>
      <c r="CR140" s="301" t="e">
        <f t="shared" ca="1" si="191"/>
        <v>#VALUE!</v>
      </c>
      <c r="CS140" s="301" t="e">
        <f t="shared" ca="1" si="191"/>
        <v>#VALUE!</v>
      </c>
      <c r="CT140" s="301" t="e">
        <f t="shared" ca="1" si="191"/>
        <v>#VALUE!</v>
      </c>
      <c r="CU140" s="301" t="e">
        <f t="shared" ca="1" si="191"/>
        <v>#VALUE!</v>
      </c>
      <c r="CV140" s="301" t="e">
        <f t="shared" ca="1" si="191"/>
        <v>#VALUE!</v>
      </c>
      <c r="CW140" s="301" t="e">
        <f t="shared" ca="1" si="191"/>
        <v>#VALUE!</v>
      </c>
      <c r="CX140" s="301" t="e">
        <f t="shared" ca="1" si="191"/>
        <v>#VALUE!</v>
      </c>
      <c r="CY140" s="301" t="e">
        <f t="shared" ca="1" si="191"/>
        <v>#VALUE!</v>
      </c>
      <c r="CZ140" s="301" t="e">
        <f t="shared" ca="1" si="191"/>
        <v>#VALUE!</v>
      </c>
      <c r="DA140" s="301" t="e">
        <f t="shared" ca="1" si="191"/>
        <v>#VALUE!</v>
      </c>
      <c r="DB140" s="301" t="e">
        <f t="shared" ca="1" si="191"/>
        <v>#VALUE!</v>
      </c>
      <c r="DC140" s="301" t="e">
        <f t="shared" ca="1" si="191"/>
        <v>#VALUE!</v>
      </c>
      <c r="DD140" s="301" t="e">
        <f t="shared" ca="1" si="191"/>
        <v>#VALUE!</v>
      </c>
      <c r="DE140" s="301" t="e">
        <f t="shared" ca="1" si="191"/>
        <v>#VALUE!</v>
      </c>
      <c r="DF140" s="301" t="e">
        <f t="shared" ca="1" si="191"/>
        <v>#VALUE!</v>
      </c>
      <c r="DG140" s="301" t="e">
        <f t="shared" ca="1" si="191"/>
        <v>#VALUE!</v>
      </c>
      <c r="DH140" s="301" t="e">
        <f t="shared" ca="1" si="191"/>
        <v>#VALUE!</v>
      </c>
      <c r="DI140" s="301" t="e">
        <f t="shared" ca="1" si="191"/>
        <v>#VALUE!</v>
      </c>
      <c r="DJ140" s="301" t="e">
        <f t="shared" ca="1" si="191"/>
        <v>#VALUE!</v>
      </c>
      <c r="DK140" s="301" t="e">
        <f t="shared" ca="1" si="191"/>
        <v>#VALUE!</v>
      </c>
      <c r="DL140" s="301" t="e">
        <f t="shared" ca="1" si="191"/>
        <v>#VALUE!</v>
      </c>
      <c r="DM140" s="301" t="e">
        <f t="shared" ca="1" si="191"/>
        <v>#VALUE!</v>
      </c>
      <c r="DN140" s="301" t="e">
        <f t="shared" ca="1" si="191"/>
        <v>#VALUE!</v>
      </c>
      <c r="DO140" s="301" t="e">
        <f t="shared" ca="1" si="191"/>
        <v>#VALUE!</v>
      </c>
      <c r="DP140" s="301" t="e">
        <f t="shared" ca="1" si="191"/>
        <v>#VALUE!</v>
      </c>
      <c r="DQ140" s="301" t="e">
        <f t="shared" ca="1" si="191"/>
        <v>#VALUE!</v>
      </c>
      <c r="DR140" s="301" t="e">
        <f t="shared" ca="1" si="191"/>
        <v>#VALUE!</v>
      </c>
      <c r="DS140" s="301" t="e">
        <f t="shared" ca="1" si="191"/>
        <v>#VALUE!</v>
      </c>
      <c r="DT140" s="301" t="e">
        <f t="shared" ca="1" si="191"/>
        <v>#VALUE!</v>
      </c>
      <c r="DU140" s="301" t="e">
        <f t="shared" ca="1" si="191"/>
        <v>#VALUE!</v>
      </c>
      <c r="DV140" s="301" t="e">
        <f t="shared" ca="1" si="191"/>
        <v>#VALUE!</v>
      </c>
      <c r="DW140" s="301" t="e">
        <f t="shared" ca="1" si="191"/>
        <v>#VALUE!</v>
      </c>
      <c r="DX140" s="301" t="e">
        <f t="shared" ca="1" si="191"/>
        <v>#VALUE!</v>
      </c>
      <c r="DY140" s="301" t="e">
        <f t="shared" ca="1" si="191"/>
        <v>#VALUE!</v>
      </c>
      <c r="DZ140" s="301" t="e">
        <f t="shared" ca="1" si="191"/>
        <v>#VALUE!</v>
      </c>
      <c r="EA140" s="301" t="e">
        <f t="shared" ca="1" si="191"/>
        <v>#VALUE!</v>
      </c>
      <c r="EB140" s="301" t="e">
        <f t="shared" ca="1" si="191"/>
        <v>#VALUE!</v>
      </c>
      <c r="EC140" s="301" t="e">
        <f t="shared" ca="1" si="191"/>
        <v>#VALUE!</v>
      </c>
      <c r="ED140" s="301" t="e">
        <f t="shared" ca="1" si="191"/>
        <v>#VALUE!</v>
      </c>
      <c r="EE140" s="301" t="e">
        <f t="shared" ca="1" si="191"/>
        <v>#VALUE!</v>
      </c>
      <c r="EF140" s="301" t="e">
        <f t="shared" ca="1" si="191"/>
        <v>#VALUE!</v>
      </c>
      <c r="EG140" s="301" t="e">
        <f t="shared" ca="1" si="191"/>
        <v>#VALUE!</v>
      </c>
      <c r="EH140" s="301" t="e">
        <f t="shared" ca="1" si="191"/>
        <v>#VALUE!</v>
      </c>
      <c r="EI140" s="301" t="e">
        <f t="shared" ca="1" si="191"/>
        <v>#VALUE!</v>
      </c>
      <c r="EJ140" s="301" t="e">
        <f t="shared" ca="1" si="191"/>
        <v>#VALUE!</v>
      </c>
      <c r="EK140" s="301" t="e">
        <f t="shared" ca="1" si="191"/>
        <v>#VALUE!</v>
      </c>
      <c r="EL140" s="301" t="e">
        <f t="shared" ca="1" si="191"/>
        <v>#VALUE!</v>
      </c>
      <c r="EM140" s="301" t="e">
        <f t="shared" ca="1" si="191"/>
        <v>#VALUE!</v>
      </c>
      <c r="EN140" s="301" t="e">
        <f t="shared" ca="1" si="191"/>
        <v>#VALUE!</v>
      </c>
      <c r="EO140" s="301" t="e">
        <f t="shared" ca="1" si="191"/>
        <v>#VALUE!</v>
      </c>
      <c r="EP140" s="301" t="e">
        <f t="shared" ca="1" si="191"/>
        <v>#VALUE!</v>
      </c>
      <c r="EQ140" s="301" t="e">
        <f t="shared" ca="1" si="191"/>
        <v>#VALUE!</v>
      </c>
      <c r="ER140" s="301" t="e">
        <f t="shared" ca="1" si="191"/>
        <v>#VALUE!</v>
      </c>
      <c r="ES140" s="301" t="e">
        <f t="shared" ca="1" si="191"/>
        <v>#VALUE!</v>
      </c>
      <c r="ET140" s="301" t="e">
        <f t="shared" ca="1" si="191"/>
        <v>#VALUE!</v>
      </c>
      <c r="EU140" s="301" t="e">
        <f t="shared" ca="1" si="191"/>
        <v>#VALUE!</v>
      </c>
      <c r="EV140" s="301" t="e">
        <f t="shared" ca="1" si="191"/>
        <v>#VALUE!</v>
      </c>
      <c r="EW140" s="301" t="e">
        <f t="shared" ca="1" si="191"/>
        <v>#VALUE!</v>
      </c>
      <c r="EX140" s="301" t="e">
        <f t="shared" ca="1" si="191"/>
        <v>#VALUE!</v>
      </c>
      <c r="EY140" s="301" t="e">
        <f t="shared" ca="1" si="191"/>
        <v>#VALUE!</v>
      </c>
      <c r="EZ140" s="301" t="e">
        <f t="shared" ca="1" si="191"/>
        <v>#VALUE!</v>
      </c>
      <c r="FA140" s="301" t="e">
        <f t="shared" ca="1" si="191"/>
        <v>#VALUE!</v>
      </c>
      <c r="FB140" s="301" t="e">
        <f t="shared" ca="1" si="191"/>
        <v>#VALUE!</v>
      </c>
      <c r="FC140" s="301" t="e">
        <f t="shared" ca="1" si="191"/>
        <v>#VALUE!</v>
      </c>
      <c r="FD140" s="301" t="e">
        <f t="shared" ca="1" si="191"/>
        <v>#VALUE!</v>
      </c>
      <c r="FE140" s="301" t="e">
        <f t="shared" ca="1" si="191"/>
        <v>#VALUE!</v>
      </c>
      <c r="FF140" s="301" t="e">
        <f t="shared" ca="1" si="191"/>
        <v>#VALUE!</v>
      </c>
      <c r="FG140" s="301" t="e">
        <f t="shared" ca="1" si="191"/>
        <v>#VALUE!</v>
      </c>
      <c r="FH140" s="301" t="e">
        <f t="shared" ca="1" si="191"/>
        <v>#VALUE!</v>
      </c>
      <c r="FI140" s="301" t="e">
        <f t="shared" ca="1" si="191"/>
        <v>#VALUE!</v>
      </c>
      <c r="FJ140" s="301" t="e">
        <f t="shared" ca="1" si="191"/>
        <v>#VALUE!</v>
      </c>
      <c r="FK140" s="301" t="e">
        <f t="shared" ca="1" si="191"/>
        <v>#VALUE!</v>
      </c>
      <c r="FL140" s="301" t="e">
        <f t="shared" ca="1" si="191"/>
        <v>#VALUE!</v>
      </c>
      <c r="FM140" s="301" t="e">
        <f t="shared" ca="1" si="191"/>
        <v>#VALUE!</v>
      </c>
      <c r="FN140" s="301" t="e">
        <f t="shared" ca="1" si="191"/>
        <v>#VALUE!</v>
      </c>
      <c r="FO140" s="301" t="e">
        <f t="shared" ca="1" si="191"/>
        <v>#VALUE!</v>
      </c>
      <c r="FP140" s="301" t="e">
        <f t="shared" ca="1" si="191"/>
        <v>#VALUE!</v>
      </c>
      <c r="FQ140" s="301" t="e">
        <f t="shared" ca="1" si="191"/>
        <v>#VALUE!</v>
      </c>
      <c r="FR140" s="301" t="e">
        <f t="shared" ca="1" si="191"/>
        <v>#VALUE!</v>
      </c>
      <c r="FS140" s="301" t="e">
        <f t="shared" ca="1" si="191"/>
        <v>#VALUE!</v>
      </c>
      <c r="FT140" s="301" t="e">
        <f t="shared" ca="1" si="191"/>
        <v>#VALUE!</v>
      </c>
      <c r="FU140" s="301" t="e">
        <f t="shared" ca="1" si="191"/>
        <v>#VALUE!</v>
      </c>
      <c r="FV140" s="301" t="e">
        <f t="shared" ca="1" si="191"/>
        <v>#VALUE!</v>
      </c>
      <c r="FW140" s="301" t="e">
        <f t="shared" ca="1" si="191"/>
        <v>#VALUE!</v>
      </c>
      <c r="FX140" s="301" t="e">
        <f t="shared" ca="1" si="191"/>
        <v>#VALUE!</v>
      </c>
      <c r="FY140" s="301" t="e">
        <f t="shared" ca="1" si="191"/>
        <v>#VALUE!</v>
      </c>
      <c r="FZ140" s="301" t="e">
        <f t="shared" ca="1" si="191"/>
        <v>#VALUE!</v>
      </c>
      <c r="GA140" s="301" t="e">
        <f t="shared" ca="1" si="191"/>
        <v>#VALUE!</v>
      </c>
      <c r="GB140" s="301" t="e">
        <f t="shared" ca="1" si="191"/>
        <v>#VALUE!</v>
      </c>
      <c r="GC140" s="301" t="e">
        <f t="shared" ca="1" si="191"/>
        <v>#VALUE!</v>
      </c>
      <c r="GD140" s="301" t="e">
        <f t="shared" ca="1" si="191"/>
        <v>#VALUE!</v>
      </c>
      <c r="GE140" s="301" t="e">
        <f t="shared" ca="1" si="191"/>
        <v>#VALUE!</v>
      </c>
      <c r="GF140" s="301" t="e">
        <f t="shared" ca="1" si="191"/>
        <v>#VALUE!</v>
      </c>
      <c r="GG140" s="301" t="e">
        <f t="shared" ca="1" si="191"/>
        <v>#VALUE!</v>
      </c>
      <c r="GH140" s="301" t="e">
        <f t="shared" ca="1" si="191"/>
        <v>#VALUE!</v>
      </c>
      <c r="GI140" s="301" t="e">
        <f t="shared" ca="1" si="191"/>
        <v>#VALUE!</v>
      </c>
      <c r="GJ140" s="301" t="e">
        <f t="shared" ca="1" si="191"/>
        <v>#VALUE!</v>
      </c>
      <c r="GK140" s="301" t="e">
        <f t="shared" ca="1" si="191"/>
        <v>#VALUE!</v>
      </c>
      <c r="GL140" s="301" t="e">
        <f t="shared" ca="1" si="191"/>
        <v>#VALUE!</v>
      </c>
      <c r="GM140" s="301" t="e">
        <f t="shared" ca="1" si="191"/>
        <v>#VALUE!</v>
      </c>
      <c r="GN140" s="301" t="e">
        <f t="shared" ca="1" si="191"/>
        <v>#VALUE!</v>
      </c>
      <c r="GO140" s="301" t="e">
        <f t="shared" ca="1" si="191"/>
        <v>#VALUE!</v>
      </c>
      <c r="GP140" s="301" t="e">
        <f t="shared" ca="1" si="191"/>
        <v>#VALUE!</v>
      </c>
      <c r="GQ140" s="301" t="e">
        <f t="shared" ca="1" si="191"/>
        <v>#VALUE!</v>
      </c>
      <c r="GR140" s="301" t="e">
        <f t="shared" ca="1" si="191"/>
        <v>#VALUE!</v>
      </c>
      <c r="GS140" s="301" t="e">
        <f t="shared" ca="1" si="191"/>
        <v>#VALUE!</v>
      </c>
      <c r="GT140" s="301" t="e">
        <f t="shared" ca="1" si="191"/>
        <v>#VALUE!</v>
      </c>
      <c r="GU140" s="301" t="e">
        <f t="shared" ca="1" si="191"/>
        <v>#VALUE!</v>
      </c>
      <c r="GV140" s="301" t="e">
        <f t="shared" ca="1" si="191"/>
        <v>#VALUE!</v>
      </c>
      <c r="GW140" s="301" t="e">
        <f t="shared" ca="1" si="191"/>
        <v>#VALUE!</v>
      </c>
      <c r="GX140" s="301" t="e">
        <f t="shared" ca="1" si="191"/>
        <v>#VALUE!</v>
      </c>
      <c r="GY140" s="301" t="e">
        <f t="shared" ca="1" si="191"/>
        <v>#VALUE!</v>
      </c>
      <c r="GZ140" s="301" t="e">
        <f t="shared" ca="1" si="191"/>
        <v>#VALUE!</v>
      </c>
      <c r="HA140" s="301" t="e">
        <f t="shared" ca="1" si="191"/>
        <v>#VALUE!</v>
      </c>
      <c r="HB140" s="301" t="e">
        <f t="shared" ca="1" si="191"/>
        <v>#VALUE!</v>
      </c>
      <c r="HC140" s="301" t="e">
        <f t="shared" ca="1" si="191"/>
        <v>#VALUE!</v>
      </c>
      <c r="HD140" s="301" t="e">
        <f t="shared" ca="1" si="191"/>
        <v>#VALUE!</v>
      </c>
      <c r="HE140" s="301" t="e">
        <f t="shared" ca="1" si="191"/>
        <v>#VALUE!</v>
      </c>
      <c r="HF140" s="301" t="e">
        <f t="shared" ca="1" si="191"/>
        <v>#VALUE!</v>
      </c>
      <c r="HG140" s="301" t="e">
        <f t="shared" ca="1" si="191"/>
        <v>#VALUE!</v>
      </c>
      <c r="HH140" s="301" t="e">
        <f t="shared" ca="1" si="191"/>
        <v>#VALUE!</v>
      </c>
      <c r="HI140" s="301" t="e">
        <f t="shared" ca="1" si="191"/>
        <v>#VALUE!</v>
      </c>
      <c r="HJ140" s="301" t="e">
        <f t="shared" ca="1" si="191"/>
        <v>#VALUE!</v>
      </c>
      <c r="HK140" s="301" t="e">
        <f t="shared" ca="1" si="191"/>
        <v>#VALUE!</v>
      </c>
      <c r="HL140" s="301" t="e">
        <f t="shared" ca="1" si="191"/>
        <v>#VALUE!</v>
      </c>
      <c r="HM140" s="301" t="e">
        <f t="shared" ca="1" si="191"/>
        <v>#VALUE!</v>
      </c>
      <c r="HN140" s="301" t="e">
        <f t="shared" ca="1" si="191"/>
        <v>#VALUE!</v>
      </c>
      <c r="HO140" s="301" t="e">
        <f t="shared" ca="1" si="191"/>
        <v>#VALUE!</v>
      </c>
      <c r="HP140" s="301" t="e">
        <f t="shared" ca="1" si="191"/>
        <v>#VALUE!</v>
      </c>
      <c r="HQ140" s="301" t="e">
        <f t="shared" ca="1" si="191"/>
        <v>#VALUE!</v>
      </c>
      <c r="HR140" s="301" t="e">
        <f t="shared" ca="1" si="191"/>
        <v>#VALUE!</v>
      </c>
      <c r="HS140" s="301" t="e">
        <f t="shared" ca="1" si="191"/>
        <v>#VALUE!</v>
      </c>
      <c r="HT140" s="301" t="e">
        <f t="shared" ca="1" si="191"/>
        <v>#VALUE!</v>
      </c>
      <c r="HU140" s="301" t="e">
        <f t="shared" ca="1" si="191"/>
        <v>#VALUE!</v>
      </c>
      <c r="HV140" s="301" t="e">
        <f t="shared" ca="1" si="191"/>
        <v>#VALUE!</v>
      </c>
      <c r="HW140" s="301" t="e">
        <f t="shared" ca="1" si="191"/>
        <v>#VALUE!</v>
      </c>
      <c r="HX140" s="301" t="e">
        <f t="shared" ca="1" si="191"/>
        <v>#VALUE!</v>
      </c>
      <c r="HY140" s="301" t="e">
        <f t="shared" ca="1" si="191"/>
        <v>#VALUE!</v>
      </c>
      <c r="HZ140" s="301" t="e">
        <f t="shared" ca="1" si="191"/>
        <v>#VALUE!</v>
      </c>
      <c r="IA140" s="301" t="e">
        <f t="shared" ca="1" si="191"/>
        <v>#VALUE!</v>
      </c>
      <c r="IB140" s="301" t="e">
        <f t="shared" ca="1" si="191"/>
        <v>#VALUE!</v>
      </c>
      <c r="IC140" s="301" t="e">
        <f t="shared" ca="1" si="191"/>
        <v>#VALUE!</v>
      </c>
      <c r="ID140" s="301" t="e">
        <f t="shared" ca="1" si="191"/>
        <v>#VALUE!</v>
      </c>
      <c r="IE140" s="301" t="e">
        <f t="shared" ca="1" si="191"/>
        <v>#VALUE!</v>
      </c>
      <c r="IF140" s="301" t="e">
        <f t="shared" ca="1" si="191"/>
        <v>#VALUE!</v>
      </c>
      <c r="IG140" s="301" t="e">
        <f t="shared" ca="1" si="191"/>
        <v>#VALUE!</v>
      </c>
      <c r="IH140" s="301" t="e">
        <f t="shared" ca="1" si="191"/>
        <v>#VALUE!</v>
      </c>
      <c r="II140" s="301" t="e">
        <f t="shared" ca="1" si="191"/>
        <v>#VALUE!</v>
      </c>
      <c r="IJ140" s="301" t="e">
        <f t="shared" ca="1" si="191"/>
        <v>#VALUE!</v>
      </c>
      <c r="IK140" s="301" t="e">
        <f t="shared" ca="1" si="191"/>
        <v>#VALUE!</v>
      </c>
      <c r="IL140" s="301" t="e">
        <f t="shared" ca="1" si="191"/>
        <v>#VALUE!</v>
      </c>
      <c r="IM140" s="301" t="e">
        <f t="shared" ca="1" si="191"/>
        <v>#VALUE!</v>
      </c>
      <c r="IN140" s="301" t="e">
        <f t="shared" ca="1" si="191"/>
        <v>#VALUE!</v>
      </c>
      <c r="IO140" s="301" t="e">
        <f t="shared" ca="1" si="191"/>
        <v>#VALUE!</v>
      </c>
      <c r="IP140" s="301" t="e">
        <f t="shared" ca="1" si="191"/>
        <v>#VALUE!</v>
      </c>
      <c r="IQ140" s="301" t="e">
        <f t="shared" ca="1" si="191"/>
        <v>#VALUE!</v>
      </c>
      <c r="IR140" s="301" t="e">
        <f t="shared" ca="1" si="191"/>
        <v>#VALUE!</v>
      </c>
      <c r="IS140" s="301" t="e">
        <f t="shared" ca="1" si="191"/>
        <v>#VALUE!</v>
      </c>
      <c r="IT140" s="301" t="e">
        <f t="shared" ca="1" si="191"/>
        <v>#VALUE!</v>
      </c>
      <c r="IU140" s="301" t="e">
        <f t="shared" ca="1" si="191"/>
        <v>#VALUE!</v>
      </c>
      <c r="IV140" s="301" t="e">
        <f t="shared" ca="1" si="191"/>
        <v>#VALUE!</v>
      </c>
      <c r="IW140" s="301" t="e">
        <f t="shared" ca="1" si="191"/>
        <v>#VALUE!</v>
      </c>
      <c r="IX140" s="301" t="e">
        <f t="shared" ca="1" si="191"/>
        <v>#VALUE!</v>
      </c>
      <c r="IY140" s="301" t="e">
        <f t="shared" ca="1" si="191"/>
        <v>#VALUE!</v>
      </c>
      <c r="IZ140" s="301" t="e">
        <f t="shared" ca="1" si="191"/>
        <v>#VALUE!</v>
      </c>
      <c r="JA140" s="301" t="e">
        <f t="shared" ca="1" si="191"/>
        <v>#VALUE!</v>
      </c>
      <c r="JB140" s="301" t="e">
        <f t="shared" ca="1" si="191"/>
        <v>#VALUE!</v>
      </c>
      <c r="JC140" s="301" t="e">
        <f t="shared" ca="1" si="191"/>
        <v>#VALUE!</v>
      </c>
      <c r="JD140" s="301" t="e">
        <f t="shared" ca="1" si="191"/>
        <v>#VALUE!</v>
      </c>
      <c r="JE140" s="301" t="e">
        <f t="shared" ca="1" si="191"/>
        <v>#VALUE!</v>
      </c>
      <c r="JF140" s="301" t="e">
        <f t="shared" ca="1" si="191"/>
        <v>#VALUE!</v>
      </c>
      <c r="JG140" s="301" t="e">
        <f t="shared" ca="1" si="191"/>
        <v>#VALUE!</v>
      </c>
      <c r="JH140" s="301" t="e">
        <f t="shared" ca="1" si="191"/>
        <v>#VALUE!</v>
      </c>
      <c r="JI140" s="301" t="e">
        <f t="shared" ca="1" si="191"/>
        <v>#VALUE!</v>
      </c>
      <c r="JJ140" s="301" t="e">
        <f t="shared" ca="1" si="191"/>
        <v>#VALUE!</v>
      </c>
      <c r="JK140" s="301" t="e">
        <f t="shared" ca="1" si="191"/>
        <v>#VALUE!</v>
      </c>
      <c r="JL140" s="301" t="e">
        <f t="shared" ca="1" si="191"/>
        <v>#VALUE!</v>
      </c>
      <c r="JM140" s="301" t="e">
        <f t="shared" ca="1" si="191"/>
        <v>#VALUE!</v>
      </c>
      <c r="JN140" s="301" t="e">
        <f t="shared" ca="1" si="191"/>
        <v>#VALUE!</v>
      </c>
      <c r="JO140" s="301" t="e">
        <f t="shared" ca="1" si="191"/>
        <v>#VALUE!</v>
      </c>
      <c r="JP140" s="301" t="e">
        <f t="shared" ca="1" si="191"/>
        <v>#VALUE!</v>
      </c>
      <c r="JQ140" s="301" t="e">
        <f t="shared" ca="1" si="191"/>
        <v>#VALUE!</v>
      </c>
      <c r="JR140" s="301" t="e">
        <f t="shared" ca="1" si="191"/>
        <v>#VALUE!</v>
      </c>
      <c r="JS140" s="301" t="e">
        <f t="shared" ca="1" si="191"/>
        <v>#VALUE!</v>
      </c>
      <c r="JT140" s="301" t="e">
        <f t="shared" ca="1" si="191"/>
        <v>#VALUE!</v>
      </c>
      <c r="JU140" s="301" t="e">
        <f t="shared" ca="1" si="191"/>
        <v>#VALUE!</v>
      </c>
      <c r="JV140" s="301" t="e">
        <f t="shared" ca="1" si="191"/>
        <v>#VALUE!</v>
      </c>
      <c r="JW140" s="301" t="e">
        <f t="shared" ca="1" si="191"/>
        <v>#VALUE!</v>
      </c>
      <c r="JX140" s="301" t="e">
        <f t="shared" ca="1" si="191"/>
        <v>#VALUE!</v>
      </c>
      <c r="JY140" s="301" t="e">
        <f t="shared" ca="1" si="191"/>
        <v>#VALUE!</v>
      </c>
      <c r="JZ140" s="301" t="e">
        <f t="shared" ca="1" si="191"/>
        <v>#VALUE!</v>
      </c>
      <c r="KA140" s="301" t="e">
        <f t="shared" ca="1" si="191"/>
        <v>#VALUE!</v>
      </c>
      <c r="KB140" s="301" t="e">
        <f t="shared" ca="1" si="191"/>
        <v>#VALUE!</v>
      </c>
      <c r="KC140" s="301" t="e">
        <f t="shared" ca="1" si="191"/>
        <v>#VALUE!</v>
      </c>
      <c r="KD140" s="301" t="e">
        <f t="shared" ca="1" si="191"/>
        <v>#VALUE!</v>
      </c>
      <c r="KE140" s="301" t="e">
        <f t="shared" ca="1" si="191"/>
        <v>#VALUE!</v>
      </c>
      <c r="KF140" s="301" t="e">
        <f t="shared" ca="1" si="191"/>
        <v>#VALUE!</v>
      </c>
      <c r="KG140" s="301" t="e">
        <f t="shared" ca="1" si="191"/>
        <v>#VALUE!</v>
      </c>
      <c r="KH140" s="301" t="e">
        <f t="shared" ca="1" si="191"/>
        <v>#VALUE!</v>
      </c>
      <c r="KI140" s="301" t="e">
        <f t="shared" ca="1" si="191"/>
        <v>#VALUE!</v>
      </c>
      <c r="KJ140" s="301" t="e">
        <f t="shared" ca="1" si="191"/>
        <v>#VALUE!</v>
      </c>
      <c r="KK140" s="301" t="e">
        <f t="shared" ca="1" si="191"/>
        <v>#VALUE!</v>
      </c>
      <c r="KL140" s="301" t="e">
        <f t="shared" ca="1" si="191"/>
        <v>#VALUE!</v>
      </c>
      <c r="KM140" s="301" t="e">
        <f t="shared" ca="1" si="191"/>
        <v>#VALUE!</v>
      </c>
      <c r="KN140" s="301" t="e">
        <f t="shared" ca="1" si="191"/>
        <v>#VALUE!</v>
      </c>
      <c r="KO140" s="301" t="e">
        <f t="shared" ca="1" si="191"/>
        <v>#VALUE!</v>
      </c>
      <c r="KP140" s="301" t="e">
        <f t="shared" ca="1" si="191"/>
        <v>#VALUE!</v>
      </c>
      <c r="KQ140" s="301" t="e">
        <f t="shared" ca="1" si="191"/>
        <v>#VALUE!</v>
      </c>
      <c r="KR140" s="301" t="e">
        <f t="shared" ca="1" si="191"/>
        <v>#VALUE!</v>
      </c>
      <c r="KS140" s="301" t="e">
        <f t="shared" ca="1" si="191"/>
        <v>#VALUE!</v>
      </c>
      <c r="KT140" s="301" t="e">
        <f t="shared" ca="1" si="191"/>
        <v>#VALUE!</v>
      </c>
      <c r="KU140" s="301" t="e">
        <f t="shared" ca="1" si="191"/>
        <v>#VALUE!</v>
      </c>
      <c r="KV140" s="301" t="e">
        <f t="shared" ca="1" si="191"/>
        <v>#VALUE!</v>
      </c>
      <c r="KW140" s="301" t="e">
        <f t="shared" ca="1" si="191"/>
        <v>#VALUE!</v>
      </c>
      <c r="KX140" s="301" t="e">
        <f t="shared" ca="1" si="191"/>
        <v>#VALUE!</v>
      </c>
      <c r="KY140" s="301" t="e">
        <f t="shared" ca="1" si="191"/>
        <v>#VALUE!</v>
      </c>
      <c r="KZ140" s="301" t="e">
        <f t="shared" ca="1" si="191"/>
        <v>#VALUE!</v>
      </c>
      <c r="LA140" s="301" t="e">
        <f t="shared" ca="1" si="191"/>
        <v>#VALUE!</v>
      </c>
      <c r="LB140" s="301" t="e">
        <f t="shared" ca="1" si="191"/>
        <v>#VALUE!</v>
      </c>
      <c r="LC140" s="301" t="e">
        <f t="shared" ca="1" si="191"/>
        <v>#VALUE!</v>
      </c>
      <c r="LD140" s="301" t="e">
        <f t="shared" ca="1" si="191"/>
        <v>#VALUE!</v>
      </c>
      <c r="LE140" s="301" t="e">
        <f t="shared" ca="1" si="191"/>
        <v>#VALUE!</v>
      </c>
      <c r="LF140" s="301" t="e">
        <f t="shared" ca="1" si="191"/>
        <v>#VALUE!</v>
      </c>
      <c r="LG140" s="301" t="e">
        <f t="shared" ref="LG140:VA140" ca="1" si="192">IF(LG$106="Turn-based",
IF($A140&lt;LG$109,0,IF(MOD($A140,LG$109)&lt;LG$110,1,0)),
1)*MIN(ROUNDUP(MAX(0,RAND()-(1-LG$107)),0),1)*(IF(LG$108&lt;0,1+LG$108,LG$108))</f>
        <v>#VALUE!</v>
      </c>
      <c r="LH140" s="301" t="e">
        <f t="shared" ca="1" si="192"/>
        <v>#VALUE!</v>
      </c>
      <c r="LI140" s="301" t="e">
        <f t="shared" ca="1" si="192"/>
        <v>#VALUE!</v>
      </c>
      <c r="LJ140" s="301" t="e">
        <f t="shared" ca="1" si="192"/>
        <v>#VALUE!</v>
      </c>
      <c r="LK140" s="301" t="e">
        <f t="shared" ca="1" si="192"/>
        <v>#VALUE!</v>
      </c>
      <c r="LL140" s="301" t="e">
        <f t="shared" ca="1" si="192"/>
        <v>#VALUE!</v>
      </c>
      <c r="LM140" s="301" t="e">
        <f t="shared" ca="1" si="192"/>
        <v>#VALUE!</v>
      </c>
      <c r="LN140" s="301" t="e">
        <f t="shared" ca="1" si="192"/>
        <v>#VALUE!</v>
      </c>
      <c r="LO140" s="301" t="e">
        <f t="shared" ca="1" si="192"/>
        <v>#VALUE!</v>
      </c>
      <c r="LP140" s="301" t="e">
        <f t="shared" ca="1" si="192"/>
        <v>#VALUE!</v>
      </c>
      <c r="LQ140" s="301" t="e">
        <f t="shared" ca="1" si="192"/>
        <v>#VALUE!</v>
      </c>
      <c r="LR140" s="301" t="e">
        <f t="shared" ca="1" si="192"/>
        <v>#VALUE!</v>
      </c>
      <c r="LS140" s="301" t="e">
        <f t="shared" ca="1" si="192"/>
        <v>#VALUE!</v>
      </c>
      <c r="LT140" s="301" t="e">
        <f t="shared" ca="1" si="192"/>
        <v>#VALUE!</v>
      </c>
      <c r="LU140" s="301" t="e">
        <f t="shared" ca="1" si="192"/>
        <v>#VALUE!</v>
      </c>
      <c r="LV140" s="301" t="e">
        <f t="shared" ca="1" si="192"/>
        <v>#VALUE!</v>
      </c>
      <c r="LW140" s="301" t="e">
        <f t="shared" ca="1" si="192"/>
        <v>#VALUE!</v>
      </c>
      <c r="LX140" s="301" t="e">
        <f t="shared" ca="1" si="192"/>
        <v>#VALUE!</v>
      </c>
      <c r="LY140" s="301" t="e">
        <f t="shared" ca="1" si="192"/>
        <v>#VALUE!</v>
      </c>
      <c r="LZ140" s="301" t="e">
        <f t="shared" ca="1" si="192"/>
        <v>#VALUE!</v>
      </c>
      <c r="MA140" s="301" t="e">
        <f t="shared" ca="1" si="192"/>
        <v>#VALUE!</v>
      </c>
      <c r="MB140" s="301" t="e">
        <f t="shared" ca="1" si="192"/>
        <v>#VALUE!</v>
      </c>
      <c r="MC140" s="301" t="e">
        <f t="shared" ca="1" si="192"/>
        <v>#VALUE!</v>
      </c>
      <c r="MD140" s="301" t="e">
        <f t="shared" ca="1" si="192"/>
        <v>#VALUE!</v>
      </c>
      <c r="ME140" s="301" t="e">
        <f t="shared" ca="1" si="192"/>
        <v>#VALUE!</v>
      </c>
      <c r="MF140" s="301" t="e">
        <f t="shared" ca="1" si="192"/>
        <v>#VALUE!</v>
      </c>
      <c r="MG140" s="301" t="e">
        <f t="shared" ca="1" si="192"/>
        <v>#VALUE!</v>
      </c>
      <c r="MH140" s="301" t="e">
        <f t="shared" ca="1" si="192"/>
        <v>#VALUE!</v>
      </c>
      <c r="MI140" s="301" t="e">
        <f t="shared" ca="1" si="192"/>
        <v>#VALUE!</v>
      </c>
      <c r="MJ140" s="301" t="e">
        <f t="shared" ca="1" si="192"/>
        <v>#VALUE!</v>
      </c>
      <c r="MK140" s="301" t="e">
        <f t="shared" ca="1" si="192"/>
        <v>#VALUE!</v>
      </c>
      <c r="ML140" s="301" t="e">
        <f t="shared" ca="1" si="192"/>
        <v>#VALUE!</v>
      </c>
      <c r="MM140" s="301" t="e">
        <f t="shared" ca="1" si="192"/>
        <v>#VALUE!</v>
      </c>
      <c r="MN140" s="301" t="e">
        <f t="shared" ca="1" si="192"/>
        <v>#VALUE!</v>
      </c>
      <c r="MO140" s="301" t="e">
        <f t="shared" ca="1" si="192"/>
        <v>#VALUE!</v>
      </c>
      <c r="MP140" s="301" t="e">
        <f t="shared" ca="1" si="192"/>
        <v>#VALUE!</v>
      </c>
      <c r="MQ140" s="301" t="e">
        <f t="shared" ca="1" si="192"/>
        <v>#VALUE!</v>
      </c>
      <c r="MR140" s="301" t="e">
        <f t="shared" ca="1" si="192"/>
        <v>#VALUE!</v>
      </c>
      <c r="MS140" s="301" t="e">
        <f t="shared" ca="1" si="192"/>
        <v>#VALUE!</v>
      </c>
      <c r="MT140" s="301" t="e">
        <f t="shared" ca="1" si="192"/>
        <v>#VALUE!</v>
      </c>
      <c r="MU140" s="301" t="e">
        <f t="shared" ca="1" si="192"/>
        <v>#VALUE!</v>
      </c>
      <c r="MV140" s="301" t="e">
        <f t="shared" ca="1" si="192"/>
        <v>#VALUE!</v>
      </c>
      <c r="MW140" s="301" t="e">
        <f t="shared" ca="1" si="192"/>
        <v>#VALUE!</v>
      </c>
      <c r="MX140" s="301" t="e">
        <f t="shared" ca="1" si="192"/>
        <v>#VALUE!</v>
      </c>
      <c r="MY140" s="301" t="e">
        <f t="shared" ca="1" si="192"/>
        <v>#VALUE!</v>
      </c>
      <c r="MZ140" s="301" t="e">
        <f t="shared" ca="1" si="192"/>
        <v>#VALUE!</v>
      </c>
      <c r="NA140" s="301" t="e">
        <f t="shared" ca="1" si="192"/>
        <v>#VALUE!</v>
      </c>
      <c r="NB140" s="301" t="e">
        <f t="shared" ca="1" si="192"/>
        <v>#VALUE!</v>
      </c>
      <c r="NC140" s="301" t="e">
        <f t="shared" ca="1" si="192"/>
        <v>#VALUE!</v>
      </c>
      <c r="ND140" s="301" t="e">
        <f t="shared" ca="1" si="192"/>
        <v>#VALUE!</v>
      </c>
      <c r="NE140" s="301" t="e">
        <f t="shared" ca="1" si="192"/>
        <v>#VALUE!</v>
      </c>
      <c r="NF140" s="301" t="e">
        <f t="shared" ca="1" si="192"/>
        <v>#VALUE!</v>
      </c>
      <c r="NG140" s="301" t="e">
        <f t="shared" ca="1" si="192"/>
        <v>#VALUE!</v>
      </c>
      <c r="NH140" s="301" t="e">
        <f t="shared" ca="1" si="192"/>
        <v>#VALUE!</v>
      </c>
      <c r="NI140" s="301" t="e">
        <f t="shared" ca="1" si="192"/>
        <v>#VALUE!</v>
      </c>
      <c r="NJ140" s="301" t="e">
        <f t="shared" ca="1" si="192"/>
        <v>#VALUE!</v>
      </c>
      <c r="NK140" s="301" t="e">
        <f t="shared" ca="1" si="192"/>
        <v>#VALUE!</v>
      </c>
      <c r="NL140" s="301" t="e">
        <f t="shared" ca="1" si="192"/>
        <v>#VALUE!</v>
      </c>
      <c r="NM140" s="301" t="e">
        <f t="shared" ca="1" si="192"/>
        <v>#VALUE!</v>
      </c>
      <c r="NN140" s="301" t="e">
        <f t="shared" ca="1" si="192"/>
        <v>#VALUE!</v>
      </c>
      <c r="NO140" s="301" t="e">
        <f t="shared" ca="1" si="192"/>
        <v>#VALUE!</v>
      </c>
      <c r="NP140" s="301" t="e">
        <f t="shared" ca="1" si="192"/>
        <v>#VALUE!</v>
      </c>
      <c r="NQ140" s="301" t="e">
        <f t="shared" ca="1" si="192"/>
        <v>#VALUE!</v>
      </c>
      <c r="NR140" s="301" t="e">
        <f t="shared" ca="1" si="192"/>
        <v>#VALUE!</v>
      </c>
      <c r="NS140" s="301" t="e">
        <f t="shared" ca="1" si="192"/>
        <v>#VALUE!</v>
      </c>
      <c r="NT140" s="301" t="e">
        <f t="shared" ca="1" si="192"/>
        <v>#VALUE!</v>
      </c>
      <c r="NU140" s="301" t="e">
        <f t="shared" ca="1" si="192"/>
        <v>#VALUE!</v>
      </c>
      <c r="NV140" s="301" t="e">
        <f t="shared" ca="1" si="192"/>
        <v>#VALUE!</v>
      </c>
      <c r="NW140" s="301" t="e">
        <f t="shared" ca="1" si="192"/>
        <v>#VALUE!</v>
      </c>
      <c r="NX140" s="301" t="e">
        <f t="shared" ca="1" si="192"/>
        <v>#VALUE!</v>
      </c>
      <c r="NY140" s="301" t="e">
        <f t="shared" ca="1" si="192"/>
        <v>#VALUE!</v>
      </c>
      <c r="NZ140" s="301" t="e">
        <f t="shared" ca="1" si="192"/>
        <v>#VALUE!</v>
      </c>
      <c r="OA140" s="301" t="e">
        <f t="shared" ca="1" si="192"/>
        <v>#VALUE!</v>
      </c>
      <c r="OB140" s="301" t="e">
        <f t="shared" ca="1" si="192"/>
        <v>#VALUE!</v>
      </c>
      <c r="OC140" s="301" t="e">
        <f t="shared" ca="1" si="192"/>
        <v>#VALUE!</v>
      </c>
      <c r="OD140" s="301" t="e">
        <f t="shared" ca="1" si="192"/>
        <v>#VALUE!</v>
      </c>
      <c r="OE140" s="301" t="e">
        <f t="shared" ca="1" si="192"/>
        <v>#VALUE!</v>
      </c>
      <c r="OF140" s="301" t="e">
        <f t="shared" ca="1" si="192"/>
        <v>#VALUE!</v>
      </c>
      <c r="OG140" s="301" t="e">
        <f t="shared" ca="1" si="192"/>
        <v>#VALUE!</v>
      </c>
      <c r="OH140" s="301" t="e">
        <f t="shared" ca="1" si="192"/>
        <v>#VALUE!</v>
      </c>
      <c r="OI140" s="301" t="e">
        <f t="shared" ca="1" si="192"/>
        <v>#VALUE!</v>
      </c>
      <c r="OJ140" s="301" t="e">
        <f t="shared" ca="1" si="192"/>
        <v>#VALUE!</v>
      </c>
      <c r="OK140" s="301" t="e">
        <f t="shared" ca="1" si="192"/>
        <v>#VALUE!</v>
      </c>
      <c r="OL140" s="301" t="e">
        <f t="shared" ca="1" si="192"/>
        <v>#VALUE!</v>
      </c>
      <c r="OM140" s="301" t="e">
        <f t="shared" ca="1" si="192"/>
        <v>#VALUE!</v>
      </c>
      <c r="ON140" s="301" t="e">
        <f t="shared" ca="1" si="192"/>
        <v>#VALUE!</v>
      </c>
      <c r="OO140" s="301" t="e">
        <f t="shared" ca="1" si="192"/>
        <v>#VALUE!</v>
      </c>
      <c r="OP140" s="301" t="e">
        <f t="shared" ca="1" si="192"/>
        <v>#VALUE!</v>
      </c>
      <c r="OQ140" s="301" t="e">
        <f t="shared" ca="1" si="192"/>
        <v>#VALUE!</v>
      </c>
      <c r="OR140" s="301" t="e">
        <f t="shared" ca="1" si="192"/>
        <v>#VALUE!</v>
      </c>
      <c r="OS140" s="301" t="e">
        <f t="shared" ca="1" si="192"/>
        <v>#VALUE!</v>
      </c>
      <c r="OT140" s="301" t="e">
        <f t="shared" ca="1" si="192"/>
        <v>#VALUE!</v>
      </c>
      <c r="OU140" s="301" t="e">
        <f t="shared" ca="1" si="192"/>
        <v>#VALUE!</v>
      </c>
      <c r="OV140" s="301" t="e">
        <f t="shared" ca="1" si="192"/>
        <v>#VALUE!</v>
      </c>
      <c r="OW140" s="301" t="e">
        <f t="shared" ca="1" si="192"/>
        <v>#VALUE!</v>
      </c>
      <c r="OX140" s="301" t="e">
        <f t="shared" ca="1" si="192"/>
        <v>#VALUE!</v>
      </c>
      <c r="OY140" s="301" t="e">
        <f t="shared" ca="1" si="192"/>
        <v>#VALUE!</v>
      </c>
      <c r="OZ140" s="301" t="e">
        <f t="shared" ca="1" si="192"/>
        <v>#VALUE!</v>
      </c>
      <c r="PA140" s="301" t="e">
        <f t="shared" ca="1" si="192"/>
        <v>#VALUE!</v>
      </c>
      <c r="PB140" s="301" t="e">
        <f t="shared" ca="1" si="192"/>
        <v>#VALUE!</v>
      </c>
      <c r="PC140" s="301" t="e">
        <f t="shared" ca="1" si="192"/>
        <v>#VALUE!</v>
      </c>
      <c r="PD140" s="301" t="e">
        <f t="shared" ca="1" si="192"/>
        <v>#VALUE!</v>
      </c>
      <c r="PE140" s="301" t="e">
        <f t="shared" ca="1" si="192"/>
        <v>#VALUE!</v>
      </c>
      <c r="PF140" s="301" t="e">
        <f t="shared" ca="1" si="192"/>
        <v>#VALUE!</v>
      </c>
      <c r="PG140" s="301" t="e">
        <f t="shared" ca="1" si="192"/>
        <v>#VALUE!</v>
      </c>
      <c r="PH140" s="301" t="e">
        <f t="shared" ca="1" si="192"/>
        <v>#VALUE!</v>
      </c>
      <c r="PI140" s="301" t="e">
        <f t="shared" ca="1" si="192"/>
        <v>#VALUE!</v>
      </c>
      <c r="PJ140" s="301" t="e">
        <f t="shared" ca="1" si="192"/>
        <v>#VALUE!</v>
      </c>
      <c r="PK140" s="301" t="e">
        <f t="shared" ca="1" si="192"/>
        <v>#VALUE!</v>
      </c>
      <c r="PL140" s="301" t="e">
        <f t="shared" ca="1" si="192"/>
        <v>#VALUE!</v>
      </c>
      <c r="PM140" s="301" t="e">
        <f t="shared" ca="1" si="192"/>
        <v>#VALUE!</v>
      </c>
      <c r="PN140" s="301" t="e">
        <f t="shared" ca="1" si="192"/>
        <v>#VALUE!</v>
      </c>
      <c r="PO140" s="301" t="e">
        <f t="shared" ca="1" si="192"/>
        <v>#VALUE!</v>
      </c>
      <c r="PP140" s="301" t="e">
        <f t="shared" ca="1" si="192"/>
        <v>#VALUE!</v>
      </c>
      <c r="PQ140" s="301" t="e">
        <f t="shared" ca="1" si="192"/>
        <v>#VALUE!</v>
      </c>
      <c r="PR140" s="301" t="e">
        <f t="shared" ca="1" si="192"/>
        <v>#VALUE!</v>
      </c>
      <c r="PS140" s="301" t="e">
        <f t="shared" ca="1" si="192"/>
        <v>#VALUE!</v>
      </c>
      <c r="PT140" s="301" t="e">
        <f t="shared" ca="1" si="192"/>
        <v>#VALUE!</v>
      </c>
      <c r="PU140" s="301" t="e">
        <f t="shared" ca="1" si="192"/>
        <v>#VALUE!</v>
      </c>
      <c r="PV140" s="301" t="e">
        <f t="shared" ca="1" si="192"/>
        <v>#VALUE!</v>
      </c>
      <c r="PW140" s="301" t="e">
        <f t="shared" ca="1" si="192"/>
        <v>#VALUE!</v>
      </c>
      <c r="PX140" s="301" t="e">
        <f t="shared" ca="1" si="192"/>
        <v>#VALUE!</v>
      </c>
      <c r="PY140" s="301" t="e">
        <f t="shared" ca="1" si="192"/>
        <v>#VALUE!</v>
      </c>
      <c r="PZ140" s="301" t="e">
        <f t="shared" ca="1" si="192"/>
        <v>#VALUE!</v>
      </c>
      <c r="QA140" s="301" t="e">
        <f t="shared" ca="1" si="192"/>
        <v>#VALUE!</v>
      </c>
      <c r="QB140" s="301" t="e">
        <f t="shared" ca="1" si="192"/>
        <v>#VALUE!</v>
      </c>
      <c r="QC140" s="301" t="e">
        <f t="shared" ca="1" si="192"/>
        <v>#VALUE!</v>
      </c>
      <c r="QD140" s="301" t="e">
        <f t="shared" ca="1" si="192"/>
        <v>#VALUE!</v>
      </c>
      <c r="QE140" s="301" t="e">
        <f t="shared" ca="1" si="192"/>
        <v>#VALUE!</v>
      </c>
      <c r="QF140" s="301" t="e">
        <f t="shared" ca="1" si="192"/>
        <v>#VALUE!</v>
      </c>
      <c r="QG140" s="301" t="e">
        <f t="shared" ca="1" si="192"/>
        <v>#VALUE!</v>
      </c>
      <c r="QH140" s="301" t="e">
        <f t="shared" ca="1" si="192"/>
        <v>#VALUE!</v>
      </c>
      <c r="QI140" s="301" t="e">
        <f t="shared" ca="1" si="192"/>
        <v>#VALUE!</v>
      </c>
      <c r="QJ140" s="301" t="e">
        <f t="shared" ca="1" si="192"/>
        <v>#VALUE!</v>
      </c>
      <c r="QK140" s="301" t="e">
        <f t="shared" ca="1" si="192"/>
        <v>#VALUE!</v>
      </c>
      <c r="QL140" s="301" t="e">
        <f t="shared" ca="1" si="192"/>
        <v>#VALUE!</v>
      </c>
      <c r="QM140" s="301" t="e">
        <f t="shared" ca="1" si="192"/>
        <v>#VALUE!</v>
      </c>
      <c r="QN140" s="301" t="e">
        <f t="shared" ca="1" si="192"/>
        <v>#VALUE!</v>
      </c>
      <c r="QO140" s="301" t="e">
        <f t="shared" ca="1" si="192"/>
        <v>#VALUE!</v>
      </c>
      <c r="QP140" s="301" t="e">
        <f t="shared" ca="1" si="192"/>
        <v>#VALUE!</v>
      </c>
      <c r="QQ140" s="301" t="e">
        <f t="shared" ca="1" si="192"/>
        <v>#VALUE!</v>
      </c>
      <c r="QR140" s="301" t="e">
        <f t="shared" ca="1" si="192"/>
        <v>#VALUE!</v>
      </c>
      <c r="QS140" s="301" t="e">
        <f t="shared" ca="1" si="192"/>
        <v>#VALUE!</v>
      </c>
      <c r="QT140" s="301" t="e">
        <f t="shared" ca="1" si="192"/>
        <v>#VALUE!</v>
      </c>
      <c r="QU140" s="301" t="e">
        <f t="shared" ca="1" si="192"/>
        <v>#VALUE!</v>
      </c>
      <c r="QV140" s="301" t="e">
        <f t="shared" ca="1" si="192"/>
        <v>#VALUE!</v>
      </c>
      <c r="QW140" s="301" t="e">
        <f t="shared" ca="1" si="192"/>
        <v>#VALUE!</v>
      </c>
      <c r="QX140" s="301" t="e">
        <f t="shared" ca="1" si="192"/>
        <v>#VALUE!</v>
      </c>
      <c r="QY140" s="301" t="e">
        <f t="shared" ca="1" si="192"/>
        <v>#VALUE!</v>
      </c>
      <c r="QZ140" s="301" t="e">
        <f t="shared" ca="1" si="192"/>
        <v>#VALUE!</v>
      </c>
      <c r="RA140" s="301" t="e">
        <f t="shared" ca="1" si="192"/>
        <v>#VALUE!</v>
      </c>
      <c r="RB140" s="301" t="e">
        <f t="shared" ca="1" si="192"/>
        <v>#VALUE!</v>
      </c>
      <c r="RC140" s="301" t="e">
        <f t="shared" ca="1" si="192"/>
        <v>#VALUE!</v>
      </c>
      <c r="RD140" s="301" t="e">
        <f t="shared" ca="1" si="192"/>
        <v>#VALUE!</v>
      </c>
      <c r="RE140" s="301" t="e">
        <f t="shared" ca="1" si="192"/>
        <v>#VALUE!</v>
      </c>
      <c r="RF140" s="301" t="e">
        <f t="shared" ca="1" si="192"/>
        <v>#VALUE!</v>
      </c>
      <c r="RG140" s="301" t="e">
        <f t="shared" ca="1" si="192"/>
        <v>#VALUE!</v>
      </c>
      <c r="RH140" s="301" t="e">
        <f t="shared" ca="1" si="192"/>
        <v>#VALUE!</v>
      </c>
      <c r="RI140" s="301" t="e">
        <f t="shared" ca="1" si="192"/>
        <v>#VALUE!</v>
      </c>
      <c r="RJ140" s="301" t="e">
        <f t="shared" ca="1" si="192"/>
        <v>#VALUE!</v>
      </c>
      <c r="RK140" s="301" t="e">
        <f t="shared" ca="1" si="192"/>
        <v>#VALUE!</v>
      </c>
      <c r="RL140" s="301" t="e">
        <f t="shared" ca="1" si="192"/>
        <v>#VALUE!</v>
      </c>
      <c r="RM140" s="301" t="e">
        <f t="shared" ca="1" si="192"/>
        <v>#VALUE!</v>
      </c>
      <c r="RN140" s="301" t="e">
        <f t="shared" ca="1" si="192"/>
        <v>#VALUE!</v>
      </c>
      <c r="RO140" s="301" t="e">
        <f t="shared" ca="1" si="192"/>
        <v>#VALUE!</v>
      </c>
      <c r="RP140" s="301" t="e">
        <f t="shared" ca="1" si="192"/>
        <v>#VALUE!</v>
      </c>
      <c r="RQ140" s="301" t="e">
        <f t="shared" ca="1" si="192"/>
        <v>#VALUE!</v>
      </c>
      <c r="RR140" s="301" t="e">
        <f t="shared" ca="1" si="192"/>
        <v>#VALUE!</v>
      </c>
      <c r="RS140" s="301" t="e">
        <f t="shared" ca="1" si="192"/>
        <v>#VALUE!</v>
      </c>
      <c r="RT140" s="301" t="e">
        <f t="shared" ca="1" si="192"/>
        <v>#VALUE!</v>
      </c>
      <c r="RU140" s="301" t="e">
        <f t="shared" ca="1" si="192"/>
        <v>#VALUE!</v>
      </c>
      <c r="RV140" s="301" t="e">
        <f t="shared" ca="1" si="192"/>
        <v>#VALUE!</v>
      </c>
      <c r="RW140" s="301" t="e">
        <f t="shared" ca="1" si="192"/>
        <v>#VALUE!</v>
      </c>
      <c r="RX140" s="301" t="e">
        <f t="shared" ca="1" si="192"/>
        <v>#VALUE!</v>
      </c>
      <c r="RY140" s="301" t="e">
        <f t="shared" ca="1" si="192"/>
        <v>#VALUE!</v>
      </c>
      <c r="RZ140" s="301" t="e">
        <f t="shared" ca="1" si="192"/>
        <v>#VALUE!</v>
      </c>
      <c r="SA140" s="301" t="e">
        <f t="shared" ca="1" si="192"/>
        <v>#VALUE!</v>
      </c>
      <c r="SB140" s="301" t="e">
        <f t="shared" ca="1" si="192"/>
        <v>#VALUE!</v>
      </c>
      <c r="SC140" s="301" t="e">
        <f t="shared" ca="1" si="192"/>
        <v>#VALUE!</v>
      </c>
      <c r="SD140" s="301" t="e">
        <f t="shared" ca="1" si="192"/>
        <v>#VALUE!</v>
      </c>
      <c r="SE140" s="301" t="e">
        <f t="shared" ca="1" si="192"/>
        <v>#VALUE!</v>
      </c>
      <c r="SF140" s="301" t="e">
        <f t="shared" ca="1" si="192"/>
        <v>#VALUE!</v>
      </c>
      <c r="SG140" s="301" t="e">
        <f t="shared" ca="1" si="192"/>
        <v>#VALUE!</v>
      </c>
      <c r="SH140" s="301" t="e">
        <f t="shared" ca="1" si="192"/>
        <v>#VALUE!</v>
      </c>
      <c r="SI140" s="301" t="e">
        <f t="shared" ca="1" si="192"/>
        <v>#VALUE!</v>
      </c>
      <c r="SJ140" s="301" t="e">
        <f t="shared" ca="1" si="192"/>
        <v>#VALUE!</v>
      </c>
      <c r="SK140" s="301" t="e">
        <f t="shared" ca="1" si="192"/>
        <v>#VALUE!</v>
      </c>
      <c r="SL140" s="301" t="e">
        <f t="shared" ca="1" si="192"/>
        <v>#VALUE!</v>
      </c>
      <c r="SM140" s="301" t="e">
        <f t="shared" ca="1" si="192"/>
        <v>#VALUE!</v>
      </c>
      <c r="SN140" s="301" t="e">
        <f t="shared" ca="1" si="192"/>
        <v>#VALUE!</v>
      </c>
      <c r="SO140" s="301" t="e">
        <f t="shared" ca="1" si="192"/>
        <v>#VALUE!</v>
      </c>
      <c r="SP140" s="301" t="e">
        <f t="shared" ca="1" si="192"/>
        <v>#VALUE!</v>
      </c>
      <c r="SQ140" s="301" t="e">
        <f t="shared" ca="1" si="192"/>
        <v>#VALUE!</v>
      </c>
      <c r="SR140" s="301" t="e">
        <f t="shared" ca="1" si="192"/>
        <v>#VALUE!</v>
      </c>
      <c r="SS140" s="301" t="e">
        <f t="shared" ca="1" si="192"/>
        <v>#VALUE!</v>
      </c>
      <c r="ST140" s="301" t="e">
        <f t="shared" ca="1" si="192"/>
        <v>#VALUE!</v>
      </c>
      <c r="SU140" s="301" t="e">
        <f t="shared" ca="1" si="192"/>
        <v>#VALUE!</v>
      </c>
      <c r="SV140" s="301" t="e">
        <f t="shared" ca="1" si="192"/>
        <v>#VALUE!</v>
      </c>
      <c r="SW140" s="301" t="e">
        <f t="shared" ca="1" si="192"/>
        <v>#VALUE!</v>
      </c>
      <c r="SX140" s="301" t="e">
        <f t="shared" ca="1" si="192"/>
        <v>#VALUE!</v>
      </c>
      <c r="SY140" s="301" t="e">
        <f t="shared" ca="1" si="192"/>
        <v>#VALUE!</v>
      </c>
      <c r="SZ140" s="301" t="e">
        <f t="shared" ca="1" si="192"/>
        <v>#VALUE!</v>
      </c>
      <c r="TA140" s="301" t="e">
        <f t="shared" ca="1" si="192"/>
        <v>#VALUE!</v>
      </c>
      <c r="TB140" s="301" t="e">
        <f t="shared" ca="1" si="192"/>
        <v>#VALUE!</v>
      </c>
      <c r="TC140" s="301" t="e">
        <f t="shared" ca="1" si="192"/>
        <v>#VALUE!</v>
      </c>
      <c r="TD140" s="301" t="e">
        <f t="shared" ca="1" si="192"/>
        <v>#VALUE!</v>
      </c>
      <c r="TE140" s="301" t="e">
        <f t="shared" ca="1" si="192"/>
        <v>#VALUE!</v>
      </c>
      <c r="TF140" s="301" t="e">
        <f t="shared" ca="1" si="192"/>
        <v>#VALUE!</v>
      </c>
      <c r="TG140" s="301" t="e">
        <f t="shared" ca="1" si="192"/>
        <v>#VALUE!</v>
      </c>
      <c r="TH140" s="301" t="e">
        <f t="shared" ca="1" si="192"/>
        <v>#VALUE!</v>
      </c>
      <c r="TI140" s="301" t="e">
        <f t="shared" ca="1" si="192"/>
        <v>#VALUE!</v>
      </c>
      <c r="TJ140" s="301" t="e">
        <f t="shared" ca="1" si="192"/>
        <v>#VALUE!</v>
      </c>
      <c r="TK140" s="301" t="e">
        <f t="shared" ca="1" si="192"/>
        <v>#VALUE!</v>
      </c>
      <c r="TL140" s="301" t="e">
        <f t="shared" ca="1" si="192"/>
        <v>#VALUE!</v>
      </c>
      <c r="TM140" s="301" t="e">
        <f t="shared" ca="1" si="192"/>
        <v>#VALUE!</v>
      </c>
      <c r="TN140" s="301" t="e">
        <f t="shared" ca="1" si="192"/>
        <v>#VALUE!</v>
      </c>
      <c r="TO140" s="301" t="e">
        <f t="shared" ca="1" si="192"/>
        <v>#VALUE!</v>
      </c>
      <c r="TP140" s="301" t="e">
        <f t="shared" ca="1" si="192"/>
        <v>#VALUE!</v>
      </c>
      <c r="TQ140" s="301" t="e">
        <f t="shared" ca="1" si="192"/>
        <v>#VALUE!</v>
      </c>
      <c r="TR140" s="301" t="e">
        <f t="shared" ca="1" si="192"/>
        <v>#VALUE!</v>
      </c>
      <c r="TS140" s="301" t="e">
        <f t="shared" ca="1" si="192"/>
        <v>#VALUE!</v>
      </c>
      <c r="TT140" s="301" t="e">
        <f t="shared" ca="1" si="192"/>
        <v>#VALUE!</v>
      </c>
      <c r="TU140" s="301" t="e">
        <f t="shared" ca="1" si="192"/>
        <v>#VALUE!</v>
      </c>
      <c r="TV140" s="301" t="e">
        <f t="shared" ca="1" si="192"/>
        <v>#VALUE!</v>
      </c>
      <c r="TW140" s="301" t="e">
        <f t="shared" ca="1" si="192"/>
        <v>#VALUE!</v>
      </c>
      <c r="TX140" s="301" t="e">
        <f t="shared" ca="1" si="192"/>
        <v>#VALUE!</v>
      </c>
      <c r="TY140" s="301" t="e">
        <f t="shared" ca="1" si="192"/>
        <v>#VALUE!</v>
      </c>
      <c r="TZ140" s="301" t="e">
        <f t="shared" ca="1" si="192"/>
        <v>#VALUE!</v>
      </c>
      <c r="UA140" s="301" t="e">
        <f t="shared" ca="1" si="192"/>
        <v>#VALUE!</v>
      </c>
      <c r="UB140" s="301" t="e">
        <f t="shared" ca="1" si="192"/>
        <v>#VALUE!</v>
      </c>
      <c r="UC140" s="301" t="e">
        <f t="shared" ca="1" si="192"/>
        <v>#VALUE!</v>
      </c>
      <c r="UD140" s="301" t="e">
        <f t="shared" ca="1" si="192"/>
        <v>#VALUE!</v>
      </c>
      <c r="UE140" s="301" t="e">
        <f t="shared" ca="1" si="192"/>
        <v>#VALUE!</v>
      </c>
      <c r="UF140" s="301" t="e">
        <f t="shared" ca="1" si="192"/>
        <v>#VALUE!</v>
      </c>
      <c r="UG140" s="301" t="e">
        <f t="shared" ca="1" si="192"/>
        <v>#VALUE!</v>
      </c>
      <c r="UH140" s="301" t="e">
        <f t="shared" ca="1" si="192"/>
        <v>#VALUE!</v>
      </c>
      <c r="UI140" s="301" t="e">
        <f t="shared" ca="1" si="192"/>
        <v>#VALUE!</v>
      </c>
      <c r="UJ140" s="301" t="e">
        <f t="shared" ca="1" si="192"/>
        <v>#VALUE!</v>
      </c>
      <c r="UK140" s="301" t="e">
        <f t="shared" ca="1" si="192"/>
        <v>#VALUE!</v>
      </c>
      <c r="UL140" s="301" t="e">
        <f t="shared" ca="1" si="192"/>
        <v>#VALUE!</v>
      </c>
      <c r="UM140" s="301" t="e">
        <f t="shared" ca="1" si="192"/>
        <v>#VALUE!</v>
      </c>
      <c r="UN140" s="301" t="e">
        <f t="shared" ca="1" si="192"/>
        <v>#VALUE!</v>
      </c>
      <c r="UO140" s="301" t="e">
        <f t="shared" ca="1" si="192"/>
        <v>#VALUE!</v>
      </c>
      <c r="UP140" s="301" t="e">
        <f t="shared" ca="1" si="192"/>
        <v>#VALUE!</v>
      </c>
      <c r="UQ140" s="301" t="e">
        <f t="shared" ca="1" si="192"/>
        <v>#VALUE!</v>
      </c>
      <c r="UR140" s="301" t="e">
        <f t="shared" ca="1" si="192"/>
        <v>#VALUE!</v>
      </c>
      <c r="US140" s="301" t="e">
        <f t="shared" ca="1" si="192"/>
        <v>#VALUE!</v>
      </c>
      <c r="UT140" s="301" t="e">
        <f t="shared" ca="1" si="192"/>
        <v>#VALUE!</v>
      </c>
      <c r="UU140" s="301" t="e">
        <f t="shared" ca="1" si="192"/>
        <v>#VALUE!</v>
      </c>
      <c r="UV140" s="301" t="e">
        <f t="shared" ca="1" si="192"/>
        <v>#VALUE!</v>
      </c>
      <c r="UW140" s="301">
        <f t="shared" ca="1" si="192"/>
        <v>0</v>
      </c>
      <c r="UX140" s="301">
        <f t="shared" ca="1" si="192"/>
        <v>0</v>
      </c>
      <c r="UY140" s="301">
        <f t="shared" ca="1" si="192"/>
        <v>0</v>
      </c>
      <c r="UZ140" s="301">
        <f t="shared" ca="1" si="192"/>
        <v>0</v>
      </c>
      <c r="VA140" s="301">
        <f t="shared" ca="1" si="192"/>
        <v>0</v>
      </c>
      <c r="VB140" s="301">
        <f t="shared" ref="VB140:WB140" ca="1" si="193">IF(VB$106="Turn-based",
IF($A140&lt;VB$109,0,IF(MOD($A140,VB$109)&lt;VB$110,1,0)),
1)*MIN(ROUNDUP(MAX(0,RAND()-(1-VB$107)),0),1)*(IF(VB$108&lt;0,1+VB$108,VB$108))</f>
        <v>0</v>
      </c>
      <c r="VC140" s="301">
        <f t="shared" ca="1" si="193"/>
        <v>0</v>
      </c>
      <c r="VD140" s="301">
        <f t="shared" ca="1" si="193"/>
        <v>0</v>
      </c>
      <c r="VE140" s="301">
        <f t="shared" ca="1" si="193"/>
        <v>0</v>
      </c>
      <c r="VF140" s="301">
        <f t="shared" ca="1" si="193"/>
        <v>0</v>
      </c>
      <c r="VG140" s="301">
        <f t="shared" ca="1" si="193"/>
        <v>0</v>
      </c>
      <c r="VH140" s="301">
        <f t="shared" ca="1" si="193"/>
        <v>0</v>
      </c>
      <c r="VI140" s="301">
        <f t="shared" ca="1" si="193"/>
        <v>0</v>
      </c>
      <c r="VJ140" s="301">
        <f t="shared" ca="1" si="193"/>
        <v>0</v>
      </c>
      <c r="VK140" s="301">
        <f t="shared" ca="1" si="193"/>
        <v>0</v>
      </c>
      <c r="VL140" s="301">
        <f t="shared" ca="1" si="193"/>
        <v>0</v>
      </c>
      <c r="VM140" s="301">
        <f t="shared" ca="1" si="193"/>
        <v>0</v>
      </c>
      <c r="VN140" s="301">
        <f t="shared" ca="1" si="193"/>
        <v>0</v>
      </c>
      <c r="VO140" s="301">
        <f t="shared" ca="1" si="193"/>
        <v>0</v>
      </c>
      <c r="VP140" s="301">
        <f t="shared" ca="1" si="193"/>
        <v>0</v>
      </c>
      <c r="VQ140" s="301">
        <f t="shared" ca="1" si="193"/>
        <v>0</v>
      </c>
      <c r="VR140" s="301">
        <f t="shared" ca="1" si="193"/>
        <v>0</v>
      </c>
      <c r="VS140" s="301">
        <f t="shared" ca="1" si="193"/>
        <v>0</v>
      </c>
      <c r="VT140" s="301">
        <f t="shared" ca="1" si="193"/>
        <v>0</v>
      </c>
      <c r="VU140" s="301">
        <f t="shared" ca="1" si="193"/>
        <v>0</v>
      </c>
      <c r="VV140" s="301">
        <f t="shared" ca="1" si="193"/>
        <v>0</v>
      </c>
      <c r="VW140" s="301">
        <f t="shared" ca="1" si="193"/>
        <v>0</v>
      </c>
      <c r="VX140" s="301">
        <f t="shared" ca="1" si="193"/>
        <v>0</v>
      </c>
      <c r="VY140" s="301">
        <f t="shared" ca="1" si="193"/>
        <v>0</v>
      </c>
      <c r="VZ140" s="301">
        <f t="shared" ca="1" si="193"/>
        <v>0</v>
      </c>
      <c r="WA140" s="301">
        <f t="shared" ca="1" si="193"/>
        <v>0</v>
      </c>
      <c r="WB140" s="301">
        <f t="shared" ca="1" si="193"/>
        <v>0</v>
      </c>
    </row>
    <row r="141" spans="1:600" ht="12.75" x14ac:dyDescent="0.2">
      <c r="A141" s="286">
        <f t="shared" si="78"/>
        <v>25</v>
      </c>
      <c r="B141" s="287" t="e">
        <f t="shared" ref="B141:D141" ca="1" si="194">MAX(0,B140+E140)</f>
        <v>#VALUE!</v>
      </c>
      <c r="C141" s="287" t="e">
        <f t="shared" ca="1" si="194"/>
        <v>#VALUE!</v>
      </c>
      <c r="D141" s="287" t="e">
        <f t="shared" ca="1" si="194"/>
        <v>#VALUE!</v>
      </c>
      <c r="E141" s="288" t="e">
        <f t="shared" ca="1" si="50"/>
        <v>#VALUE!</v>
      </c>
      <c r="F141" s="289" t="e">
        <f t="shared" ca="1" si="51"/>
        <v>#VALUE!</v>
      </c>
      <c r="G141" s="290" t="e">
        <f t="shared" ca="1" si="52"/>
        <v>#VALUE!</v>
      </c>
      <c r="H141" s="2"/>
      <c r="I141" s="291" t="e">
        <f t="shared" ref="I141:K141" ca="1" si="195">MAX(0,I140+L140)</f>
        <v>#VALUE!</v>
      </c>
      <c r="J141" s="291">
        <f t="shared" si="195"/>
        <v>0</v>
      </c>
      <c r="K141" s="291" t="e">
        <f t="shared" ca="1" si="195"/>
        <v>#VALUE!</v>
      </c>
      <c r="L141" s="288" t="e">
        <f t="shared" ca="1" si="54"/>
        <v>#VALUE!</v>
      </c>
      <c r="M141" s="289">
        <f t="shared" si="55"/>
        <v>0</v>
      </c>
      <c r="N141" s="290" t="e">
        <f t="shared" ca="1" si="56"/>
        <v>#VALUE!</v>
      </c>
      <c r="P141" s="292" t="e">
        <f t="shared" ca="1" si="57"/>
        <v>#VALUE!</v>
      </c>
      <c r="Q141" s="293" t="e">
        <f t="shared" ca="1" si="58"/>
        <v>#VALUE!</v>
      </c>
      <c r="R141" s="294" t="e">
        <f t="shared" ca="1" si="59"/>
        <v>#VALUE!</v>
      </c>
      <c r="S141" s="295" t="e">
        <f t="shared" ca="1" si="60"/>
        <v>#VALUE!</v>
      </c>
      <c r="T141" s="296" t="e">
        <f t="shared" ca="1" si="61"/>
        <v>#VALUE!</v>
      </c>
      <c r="U141" s="297" t="e">
        <f t="shared" ca="1" si="62"/>
        <v>#VALUE!</v>
      </c>
      <c r="V141" s="298" t="e">
        <f t="shared" ca="1" si="63"/>
        <v>#VALUE!</v>
      </c>
      <c r="W141" s="299" t="e">
        <f t="shared" ca="1" si="64"/>
        <v>#VALUE!</v>
      </c>
      <c r="X141" s="300" t="e">
        <f t="shared" ca="1" si="65"/>
        <v>#VALUE!</v>
      </c>
      <c r="Y141" s="2"/>
      <c r="Z141" s="292" t="e">
        <f t="shared" ca="1" si="66"/>
        <v>#VALUE!</v>
      </c>
      <c r="AA141" s="293" t="e">
        <f t="shared" ca="1" si="67"/>
        <v>#VALUE!</v>
      </c>
      <c r="AB141" s="294" t="e">
        <f t="shared" ca="1" si="68"/>
        <v>#VALUE!</v>
      </c>
      <c r="AC141" s="295">
        <f t="shared" si="69"/>
        <v>0</v>
      </c>
      <c r="AD141" s="296">
        <f t="shared" si="70"/>
        <v>0</v>
      </c>
      <c r="AE141" s="297">
        <f t="shared" si="71"/>
        <v>0</v>
      </c>
      <c r="AF141" s="298" t="e">
        <f t="shared" ca="1" si="72"/>
        <v>#VALUE!</v>
      </c>
      <c r="AG141" s="299" t="e">
        <f t="shared" ca="1" si="73"/>
        <v>#VALUE!</v>
      </c>
      <c r="AH141" s="300" t="e">
        <f t="shared" ca="1" si="74"/>
        <v>#VALUE!</v>
      </c>
      <c r="AJ141" s="301" t="e">
        <f t="array" aca="1" ref="AJ141" ca="1">SUM(
   IF($BL$102:$WB$102="Friend",1,0)*IF($BL$103:$WB$103=AJ$116,1,0)*IF($BL$111:$WB$111=AJ$115,1,0)*IF($BL$116:$WB$116="Geometric",1,0)*$BL$114:$WB$114*(POWER($BL141:$WB141,$BL$112:$WB$112)+IF($BL141:$WB141=0,0,-1))
)
+SUM(
    IF($BL$102:$WB$102="Foe",1,0)*IF($BL$103:$WB$103=AW$116,1,0)*IF($BL$111:$WB$111=AW$115,1,0)*$BL$115:$WB$115*IF($BL$116:$WB$116="Geometric",1,0)*(POWER(1+$BL141:$WB141,$BL$113:$WB$113)+IF($BL141:$WB141=0,0,-1))
)
+SUM(
   IF($BL$102:$WB$102="Friend",1,0)*IF($BL$103:$WB$103=AJ$116,1,0)*IF($BL$111:$WB$111=AJ$115,1,0)*IF($BL$116:$WB$116="Arithmetic",1,0)*$BL$114:$WB$114*$BL141:$WB141*$BL$112:$WB$112)
+SUM(
    IF($BL$102:$WB$102="Foe",1,0)*IF($BL$103:$WB$103=AW$116,1,0)*IF($BL$111:$WB$111=AW$115,1,0)*$BL$115:$WB$115*IF($BL$116:$WB$116="Arithmetic",1,0)*$BL141:$WB141*$BL$113:$WB$113
)</f>
        <v>#VALUE!</v>
      </c>
      <c r="AK141" s="301" t="e">
        <f t="array" aca="1" ref="AK141" ca="1">SUM(
   IF($BL$102:$WB$102="Friend",1,0)*IF($BL$103:$WB$103=AK$116,1,0)*IF($BL$111:$WB$111=AK$115,1,0)*IF($BL$116:$WB$116="Geometric",1,0)*$BL$114:$WB$114*(POWER($BL141:$WB141,$BL$112:$WB$112)+IF($BL141:$WB141=0,0,-1))
)
+SUM(
    IF($BL$102:$WB$102="Foe",1,0)*IF($BL$103:$WB$103=AX$116,1,0)*IF($BL$111:$WB$111=AX$115,1,0)*$BL$115:$WB$115*IF($BL$116:$WB$116="Geometric",1,0)*(POWER(1+$BL141:$WB141,$BL$113:$WB$113)+IF($BL141:$WB141=0,0,-1))
)
+SUM(
   IF($BL$102:$WB$102="Friend",1,0)*IF($BL$103:$WB$103=AK$116,1,0)*IF($BL$111:$WB$111=AK$115,1,0)*IF($BL$116:$WB$116="Arithmetic",1,0)*$BL$114:$WB$114*$BL141:$WB141*$BL$112:$WB$112)
+SUM(
    IF($BL$102:$WB$102="Foe",1,0)*IF($BL$103:$WB$103=AX$116,1,0)*IF($BL$111:$WB$111=AX$115,1,0)*$BL$115:$WB$115*IF($BL$116:$WB$116="Arithmetic",1,0)*$BL141:$WB141*$BL$113:$WB$113
)</f>
        <v>#VALUE!</v>
      </c>
      <c r="AL141" s="301" t="e">
        <f t="array" aca="1" ref="AL141" ca="1">SUM(
   IF($BL$102:$WB$102="Friend",1,0)*IF($BL$103:$WB$103=AL$116,1,0)*IF($BL$111:$WB$111=AL$115,1,0)*IF($BL$116:$WB$116="Geometric",1,0)*$BL$114:$WB$114*(POWER($BL141:$WB141,$BL$112:$WB$112)+IF($BL141:$WB141=0,0,-1))
)
+SUM(
    IF($BL$102:$WB$102="Foe",1,0)*IF($BL$103:$WB$103=AY$116,1,0)*IF($BL$111:$WB$111=AY$115,1,0)*$BL$115:$WB$115*IF($BL$116:$WB$116="Geometric",1,0)*(POWER(1+$BL141:$WB141,$BL$113:$WB$113)+IF($BL141:$WB141=0,0,-1))
)
+SUM(
   IF($BL$102:$WB$102="Friend",1,0)*IF($BL$103:$WB$103=AL$116,1,0)*IF($BL$111:$WB$111=AL$115,1,0)*IF($BL$116:$WB$116="Arithmetic",1,0)*$BL$114:$WB$114*$BL141:$WB141*$BL$112:$WB$112)
+SUM(
    IF($BL$102:$WB$102="Foe",1,0)*IF($BL$103:$WB$103=AY$116,1,0)*IF($BL$111:$WB$111=AY$115,1,0)*$BL$115:$WB$115*IF($BL$116:$WB$116="Arithmetic",1,0)*$BL141:$WB141*$BL$113:$WB$113
)</f>
        <v>#VALUE!</v>
      </c>
      <c r="AM141" s="301" t="e">
        <f t="array" aca="1" ref="AM141" ca="1">SUM(
   IF($BL$102:$WB$102="Friend",1,0)*IF($BL$103:$WB$103=AM$116,1,0)*IF($BL$111:$WB$111=AM$115,1,0)*IF($BL$116:$WB$116="Geometric",1,0)*$BL$114:$WB$114*(POWER($BL141:$WB141,$BL$112:$WB$112)+IF($BL141:$WB141=0,0,-1))
)
+SUM(
    IF($BL$102:$WB$102="Foe",1,0)*IF($BL$103:$WB$103=AZ$116,1,0)*IF($BL$111:$WB$111=AZ$115,1,0)*$BL$115:$WB$115*IF($BL$116:$WB$116="Geometric",1,0)*(POWER(1+$BL141:$WB141,$BL$113:$WB$113)+IF($BL141:$WB141=0,0,-1))
)
+SUM(
   IF($BL$102:$WB$102="Friend",1,0)*IF($BL$103:$WB$103=AM$116,1,0)*IF($BL$111:$WB$111=AM$115,1,0)*IF($BL$116:$WB$116="Arithmetic",1,0)*$BL$114:$WB$114*$BL141:$WB141*$BL$112:$WB$112)
+SUM(
    IF($BL$102:$WB$102="Foe",1,0)*IF($BL$103:$WB$103=AZ$116,1,0)*IF($BL$111:$WB$111=AZ$115,1,0)*$BL$115:$WB$115*IF($BL$116:$WB$116="Arithmetic",1,0)*$BL141:$WB141*$BL$113:$WB$113
)</f>
        <v>#VALUE!</v>
      </c>
      <c r="AN141" s="301" t="e">
        <f t="array" aca="1" ref="AN141" ca="1">SUM(
   IF($BL$102:$WB$102="Friend",1,0)*IF($BL$103:$WB$103=AN$116,1,0)*IF($BL$111:$WB$111=AN$115,1,0)*IF($BL$116:$WB$116="Geometric",1,0)*$BL$114:$WB$114*(POWER($BL141:$WB141,$BL$112:$WB$112)+IF($BL141:$WB141=0,0,-1))
)
+SUM(
    IF($BL$102:$WB$102="Foe",1,0)*IF($BL$103:$WB$103=BA$116,1,0)*IF($BL$111:$WB$111=BA$115,1,0)*$BL$115:$WB$115*IF($BL$116:$WB$116="Geometric",1,0)*(POWER(1+$BL141:$WB141,$BL$113:$WB$113)+IF($BL141:$WB141=0,0,-1))
)
+SUM(
   IF($BL$102:$WB$102="Friend",1,0)*IF($BL$103:$WB$103=AN$116,1,0)*IF($BL$111:$WB$111=AN$115,1,0)*IF($BL$116:$WB$116="Arithmetic",1,0)*$BL$114:$WB$114*$BL141:$WB141*$BL$112:$WB$112)
+SUM(
    IF($BL$102:$WB$102="Foe",1,0)*IF($BL$103:$WB$103=BA$116,1,0)*IF($BL$111:$WB$111=BA$115,1,0)*$BL$115:$WB$115*IF($BL$116:$WB$116="Arithmetic",1,0)*$BL141:$WB141*$BL$113:$WB$113
)</f>
        <v>#VALUE!</v>
      </c>
      <c r="AO141" s="301" t="e">
        <f t="array" aca="1" ref="AO141" ca="1">SUM(
   IF($BL$102:$WB$102="Friend",1,0)*IF($BL$103:$WB$103=AO$116,1,0)*IF($BL$111:$WB$111=AO$115,1,0)*IF($BL$116:$WB$116="Geometric",1,0)*$BL$114:$WB$114*(POWER($BL141:$WB141,$BL$112:$WB$112)+IF($BL141:$WB141=0,0,-1))
)
+SUM(
    IF($BL$102:$WB$102="Foe",1,0)*IF($BL$103:$WB$103=BB$116,1,0)*IF($BL$111:$WB$111=BB$115,1,0)*$BL$115:$WB$115*IF($BL$116:$WB$116="Geometric",1,0)*(POWER(1+$BL141:$WB141,$BL$113:$WB$113)+IF($BL141:$WB141=0,0,-1))
)
+SUM(
   IF($BL$102:$WB$102="Friend",1,0)*IF($BL$103:$WB$103=AO$116,1,0)*IF($BL$111:$WB$111=AO$115,1,0)*IF($BL$116:$WB$116="Arithmetic",1,0)*$BL$114:$WB$114*$BL141:$WB141*$BL$112:$WB$112)
+SUM(
    IF($BL$102:$WB$102="Foe",1,0)*IF($BL$103:$WB$103=BB$116,1,0)*IF($BL$111:$WB$111=BB$115,1,0)*$BL$115:$WB$115*IF($BL$116:$WB$116="Arithmetic",1,0)*$BL141:$WB141*$BL$113:$WB$113
)</f>
        <v>#VALUE!</v>
      </c>
      <c r="AP141" s="301" t="e">
        <f t="array" aca="1" ref="AP141" ca="1">SUM(
   IF($BL$102:$WB$102="Friend",1,0)*IF($BL$103:$WB$103=AP$116,1,0)*IF($BL$111:$WB$111=AP$115,1,0)*IF($BL$116:$WB$116="Geometric",1,0)*$BL$114:$WB$114*(POWER($BL141:$WB141,$BL$112:$WB$112)+IF($BL141:$WB141=0,0,-1))
)
+SUM(
    IF($BL$102:$WB$102="Foe",1,0)*IF($BL$103:$WB$103=BC$116,1,0)*IF($BL$111:$WB$111=BC$115,1,0)*$BL$115:$WB$115*IF($BL$116:$WB$116="Geometric",1,0)*(POWER(1+$BL141:$WB141,$BL$113:$WB$113)+IF($BL141:$WB141=0,0,-1))
)
+SUM(
   IF($BL$102:$WB$102="Friend",1,0)*IF($BL$103:$WB$103=AP$116,1,0)*IF($BL$111:$WB$111=AP$115,1,0)*IF($BL$116:$WB$116="Arithmetic",1,0)*$BL$114:$WB$114*$BL141:$WB141*$BL$112:$WB$112)
+SUM(
    IF($BL$102:$WB$102="Foe",1,0)*IF($BL$103:$WB$103=BC$116,1,0)*IF($BL$111:$WB$111=BC$115,1,0)*$BL$115:$WB$115*IF($BL$116:$WB$116="Arithmetic",1,0)*$BL141:$WB141*$BL$113:$WB$113
)</f>
        <v>#VALUE!</v>
      </c>
      <c r="AQ141" s="301" t="e">
        <f t="array" aca="1" ref="AQ141" ca="1">SUM(
   IF($BL$102:$WB$102="Friend",1,0)*IF($BL$103:$WB$103=AQ$116,1,0)*IF($BL$111:$WB$111=AQ$115,1,0)*IF($BL$116:$WB$116="Geometric",1,0)*$BL$114:$WB$114*(POWER($BL141:$WB141,$BL$112:$WB$112)+IF($BL141:$WB141=0,0,-1))
)
+SUM(
    IF($BL$102:$WB$102="Foe",1,0)*IF($BL$103:$WB$103=BD$116,1,0)*IF($BL$111:$WB$111=BD$115,1,0)*$BL$115:$WB$115*IF($BL$116:$WB$116="Geometric",1,0)*(POWER(1+$BL141:$WB141,$BL$113:$WB$113)+IF($BL141:$WB141=0,0,-1))
)
+SUM(
   IF($BL$102:$WB$102="Friend",1,0)*IF($BL$103:$WB$103=AQ$116,1,0)*IF($BL$111:$WB$111=AQ$115,1,0)*IF($BL$116:$WB$116="Arithmetic",1,0)*$BL$114:$WB$114*$BL141:$WB141*$BL$112:$WB$112)
+SUM(
    IF($BL$102:$WB$102="Foe",1,0)*IF($BL$103:$WB$103=BD$116,1,0)*IF($BL$111:$WB$111=BD$115,1,0)*$BL$115:$WB$115*IF($BL$116:$WB$116="Arithmetic",1,0)*$BL141:$WB141*$BL$113:$WB$113
)</f>
        <v>#VALUE!</v>
      </c>
      <c r="AR141" s="301" t="e">
        <f t="array" aca="1" ref="AR141" ca="1">SUM(
   IF($BL$102:$WB$102="Friend",1,0)*IF($BL$103:$WB$103=AR$116,1,0)*IF($BL$111:$WB$111=AR$115,1,0)*IF($BL$116:$WB$116="Geometric",1,0)*$BL$114:$WB$114*(POWER($BL141:$WB141,$BL$112:$WB$112)+IF($BL141:$WB141=0,0,-1))
)
+SUM(
    IF($BL$102:$WB$102="Foe",1,0)*IF($BL$103:$WB$103=BE$116,1,0)*IF($BL$111:$WB$111=BE$115,1,0)*$BL$115:$WB$115*IF($BL$116:$WB$116="Geometric",1,0)*(POWER(1+$BL141:$WB141,$BL$113:$WB$113)+IF($BL141:$WB141=0,0,-1))
)
+SUM(
   IF($BL$102:$WB$102="Friend",1,0)*IF($BL$103:$WB$103=AR$116,1,0)*IF($BL$111:$WB$111=AR$115,1,0)*IF($BL$116:$WB$116="Arithmetic",1,0)*$BL$114:$WB$114*$BL141:$WB141*$BL$112:$WB$112)
+SUM(
    IF($BL$102:$WB$102="Foe",1,0)*IF($BL$103:$WB$103=BE$116,1,0)*IF($BL$111:$WB$111=BE$115,1,0)*$BL$115:$WB$115*IF($BL$116:$WB$116="Arithmetic",1,0)*$BL141:$WB141*$BL$113:$WB$113
)</f>
        <v>#VALUE!</v>
      </c>
      <c r="AS141" s="301" t="e">
        <f t="array" aca="1" ref="AS141" ca="1">SUM(
   IF($BL$102:$WB$102="Friend",1,0)*IF($BL$103:$WB$103=AS$116,1,0)*IF($BL$111:$WB$111=AS$115,1,0)*IF($BL$116:$WB$116="Geometric",1,0)*$BL$114:$WB$114*(POWER($BL141:$WB141,$BL$112:$WB$112)+IF($BL141:$WB141=0,0,-1))
)
+SUM(
    IF($BL$102:$WB$102="Foe",1,0)*IF($BL$103:$WB$103=BF$116,1,0)*IF($BL$111:$WB$111=BF$115,1,0)*$BL$115:$WB$115*IF($BL$116:$WB$116="Geometric",1,0)*(POWER(1+$BL141:$WB141,$BL$113:$WB$113)+IF($BL141:$WB141=0,0,-1))
)
+SUM(
   IF($BL$102:$WB$102="Friend",1,0)*IF($BL$103:$WB$103=AS$116,1,0)*IF($BL$111:$WB$111=AS$115,1,0)*IF($BL$116:$WB$116="Arithmetic",1,0)*$BL$114:$WB$114*$BL141:$WB141*$BL$112:$WB$112)
+SUM(
    IF($BL$102:$WB$102="Foe",1,0)*IF($BL$103:$WB$103=BF$116,1,0)*IF($BL$111:$WB$111=BF$115,1,0)*$BL$115:$WB$115*IF($BL$116:$WB$116="Arithmetic",1,0)*$BL141:$WB141*$BL$113:$WB$113
)</f>
        <v>#VALUE!</v>
      </c>
      <c r="AT141" s="301" t="e">
        <f t="array" aca="1" ref="AT141" ca="1">SUM(
   IF($BL$102:$WB$102="Friend",1,0)*IF($BL$103:$WB$103=AT$116,1,0)*IF($BL$111:$WB$111=AT$115,1,0)*IF($BL$116:$WB$116="Geometric",1,0)*$BL$114:$WB$114*(POWER($BL141:$WB141,$BL$112:$WB$112)+IF($BL141:$WB141=0,0,-1))
)
+SUM(
    IF($BL$102:$WB$102="Foe",1,0)*IF($BL$103:$WB$103=BG$116,1,0)*IF($BL$111:$WB$111=BG$115,1,0)*$BL$115:$WB$115*IF($BL$116:$WB$116="Geometric",1,0)*(POWER(1+$BL141:$WB141,$BL$113:$WB$113)+IF($BL141:$WB141=0,0,-1))
)
+SUM(
   IF($BL$102:$WB$102="Friend",1,0)*IF($BL$103:$WB$103=AT$116,1,0)*IF($BL$111:$WB$111=AT$115,1,0)*IF($BL$116:$WB$116="Arithmetic",1,0)*$BL$114:$WB$114*$BL141:$WB141*$BL$112:$WB$112)
+SUM(
    IF($BL$102:$WB$102="Foe",1,0)*IF($BL$103:$WB$103=BG$116,1,0)*IF($BL$111:$WB$111=BG$115,1,0)*$BL$115:$WB$115*IF($BL$116:$WB$116="Arithmetic",1,0)*$BL141:$WB141*$BL$113:$WB$113
)</f>
        <v>#VALUE!</v>
      </c>
      <c r="AU141" s="301" t="e">
        <f t="array" aca="1" ref="AU141" ca="1">SUM(
   IF($BL$102:$WB$102="Friend",1,0)*IF($BL$103:$WB$103=AU$116,1,0)*IF($BL$111:$WB$111=AU$115,1,0)*IF($BL$116:$WB$116="Geometric",1,0)*$BL$114:$WB$114*(POWER($BL141:$WB141,$BL$112:$WB$112)+IF($BL141:$WB141=0,0,-1))
)
+SUM(
    IF($BL$102:$WB$102="Foe",1,0)*IF($BL$103:$WB$103=BH$116,1,0)*IF($BL$111:$WB$111=BH$115,1,0)*$BL$115:$WB$115*IF($BL$116:$WB$116="Geometric",1,0)*(POWER(1+$BL141:$WB141,$BL$113:$WB$113)+IF($BL141:$WB141=0,0,-1))
)
+SUM(
   IF($BL$102:$WB$102="Friend",1,0)*IF($BL$103:$WB$103=AU$116,1,0)*IF($BL$111:$WB$111=AU$115,1,0)*IF($BL$116:$WB$116="Arithmetic",1,0)*$BL$114:$WB$114*$BL141:$WB141*$BL$112:$WB$112)
+SUM(
    IF($BL$102:$WB$102="Foe",1,0)*IF($BL$103:$WB$103=BH$116,1,0)*IF($BL$111:$WB$111=BH$115,1,0)*$BL$115:$WB$115*IF($BL$116:$WB$116="Arithmetic",1,0)*$BL141:$WB141*$BL$113:$WB$113
)</f>
        <v>#VALUE!</v>
      </c>
      <c r="AW141" s="301" t="e">
        <f t="array" aca="1" ref="AW141" ca="1">SUM(
   IF($BL$102:$WB$102="Friend",1,0)*IF($BL$103:$WB$103=AW$116,1,0)*IF($BL$111:$WB$111=AW$115,1,0)*$BL$115:$WB$115*IF($BL$116:$WB$116="Geometric",1,0)*(POWER($BL141:$WB141,$BL$113:$WB$113)+IF($BL141:$WB141=0,0,-1)))
+SUM(
    IF($BL$102:$WB$102="Foe",1,0)*IF($BL$103:$WB$103=AW$116,1,0)*IF($BL$111:$WB$111=AW$115,1,0)*$BL$114:$WB$114*IF($BL$116:$WB$116="Geometric",1,0)*(POWER($BL141:$WB141,$BL$112:$WB$112)+IF($BL141:$WB141=0,0,-1)))
+SUM(
   IF($BL$102:$WB$102="Friend",1,0)*IF($BL$103:$WB$103=AW$116,1,0)*IF($BL$111:$WB$111=AW$115,1,0)*$BL$115:$WB$115*IF($BL$116:$WB$116="Arithmetic",1,0)*$BL141:$WB141*$BL$113:$WB$113)
+SUM(
    IF($BL$102:$WB$102="Foe",1,0)*IF($BL$103:$WB$103=AW$116,1,0)*IF($BL$111:$WB$111=AW$115,1,0)*$BL$114:$WB$114*IF($BL$116:$WB$116="Arithmetic",1,0)*$BL141:$WB141*$BL$112:$WB$112)</f>
        <v>#VALUE!</v>
      </c>
      <c r="AX141" s="301" t="e">
        <f t="array" aca="1" ref="AX141" ca="1">SUM(
   IF($BL$102:$WB$102="Friend",1,0)*IF($BL$103:$WB$103=AX$116,1,0)*IF($BL$111:$WB$111=AX$115,1,0)*$BL$115:$WB$115*IF($BL$116:$WB$116="Geometric",1,0)*(POWER($BL141:$WB141,$BL$113:$WB$113)+IF($BL141:$WB141=0,0,-1)))
+SUM(
    IF($BL$102:$WB$102="Foe",1,0)*IF($BL$103:$WB$103=AX$116,1,0)*IF($BL$111:$WB$111=AX$115,1,0)*$BL$114:$WB$114*IF($BL$116:$WB$116="Geometric",1,0)*(POWER($BL141:$WB141,$BL$112:$WB$112)+IF($BL141:$WB141=0,0,-1)))
+SUM(
   IF($BL$102:$WB$102="Friend",1,0)*IF($BL$103:$WB$103=AX$116,1,0)*IF($BL$111:$WB$111=AX$115,1,0)*$BL$115:$WB$115*IF($BL$116:$WB$116="Arithmetic",1,0)*$BL141:$WB141*$BL$113:$WB$113)
+SUM(
    IF($BL$102:$WB$102="Foe",1,0)*IF($BL$103:$WB$103=AX$116,1,0)*IF($BL$111:$WB$111=AX$115,1,0)*$BL$114:$WB$114*IF($BL$116:$WB$116="Arithmetic",1,0)*$BL141:$WB141*$BL$112:$WB$112)</f>
        <v>#VALUE!</v>
      </c>
      <c r="AY141" s="301" t="e">
        <f t="array" aca="1" ref="AY141" ca="1">SUM(
   IF($BL$102:$WB$102="Friend",1,0)*IF($BL$103:$WB$103=AY$116,1,0)*IF($BL$111:$WB$111=AY$115,1,0)*$BL$115:$WB$115*IF($BL$116:$WB$116="Geometric",1,0)*(POWER($BL141:$WB141,$BL$113:$WB$113)+IF($BL141:$WB141=0,0,-1)))
+SUM(
    IF($BL$102:$WB$102="Foe",1,0)*IF($BL$103:$WB$103=AY$116,1,0)*IF($BL$111:$WB$111=AY$115,1,0)*$BL$114:$WB$114*IF($BL$116:$WB$116="Geometric",1,0)*(POWER($BL141:$WB141,$BL$112:$WB$112)+IF($BL141:$WB141=0,0,-1)))
+SUM(
   IF($BL$102:$WB$102="Friend",1,0)*IF($BL$103:$WB$103=AY$116,1,0)*IF($BL$111:$WB$111=AY$115,1,0)*$BL$115:$WB$115*IF($BL$116:$WB$116="Arithmetic",1,0)*$BL141:$WB141*$BL$113:$WB$113)
+SUM(
    IF($BL$102:$WB$102="Foe",1,0)*IF($BL$103:$WB$103=AY$116,1,0)*IF($BL$111:$WB$111=AY$115,1,0)*$BL$114:$WB$114*IF($BL$116:$WB$116="Arithmetic",1,0)*$BL141:$WB141*$BL$112:$WB$112)</f>
        <v>#VALUE!</v>
      </c>
      <c r="AZ141" s="301" t="e">
        <f t="array" aca="1" ref="AZ141" ca="1">SUM(
   IF($BL$102:$WB$102="Friend",1,0)*IF($BL$103:$WB$103=AZ$116,1,0)*IF($BL$111:$WB$111=AZ$115,1,0)*$BL$115:$WB$115*IF($BL$116:$WB$116="Geometric",1,0)*(POWER($BL141:$WB141,$BL$113:$WB$113)+IF($BL141:$WB141=0,0,-1)))
+SUM(
    IF($BL$102:$WB$102="Foe",1,0)*IF($BL$103:$WB$103=AZ$116,1,0)*IF($BL$111:$WB$111=AZ$115,1,0)*$BL$114:$WB$114*IF($BL$116:$WB$116="Geometric",1,0)*(POWER($BL141:$WB141,$BL$112:$WB$112)+IF($BL141:$WB141=0,0,-1)))
+SUM(
   IF($BL$102:$WB$102="Friend",1,0)*IF($BL$103:$WB$103=AZ$116,1,0)*IF($BL$111:$WB$111=AZ$115,1,0)*$BL$115:$WB$115*IF($BL$116:$WB$116="Arithmetic",1,0)*$BL141:$WB141*$BL$113:$WB$113)
+SUM(
    IF($BL$102:$WB$102="Foe",1,0)*IF($BL$103:$WB$103=AZ$116,1,0)*IF($BL$111:$WB$111=AZ$115,1,0)*$BL$114:$WB$114*IF($BL$116:$WB$116="Arithmetic",1,0)*$BL141:$WB141*$BL$112:$WB$112)</f>
        <v>#VALUE!</v>
      </c>
      <c r="BA141" s="301" t="e">
        <f t="array" aca="1" ref="BA141" ca="1">SUM(
   IF($BL$102:$WB$102="Friend",1,0)*IF($BL$103:$WB$103=BA$116,1,0)*IF($BL$111:$WB$111=BA$115,1,0)*$BL$115:$WB$115*IF($BL$116:$WB$116="Geometric",1,0)*(POWER($BL141:$WB141,$BL$113:$WB$113)+IF($BL141:$WB141=0,0,-1)))
+SUM(
    IF($BL$102:$WB$102="Foe",1,0)*IF($BL$103:$WB$103=BA$116,1,0)*IF($BL$111:$WB$111=BA$115,1,0)*$BL$114:$WB$114*IF($BL$116:$WB$116="Geometric",1,0)*(POWER($BL141:$WB141,$BL$112:$WB$112)+IF($BL141:$WB141=0,0,-1)))
+SUM(
   IF($BL$102:$WB$102="Friend",1,0)*IF($BL$103:$WB$103=BA$116,1,0)*IF($BL$111:$WB$111=BA$115,1,0)*$BL$115:$WB$115*IF($BL$116:$WB$116="Arithmetic",1,0)*$BL141:$WB141*$BL$113:$WB$113)
+SUM(
    IF($BL$102:$WB$102="Foe",1,0)*IF($BL$103:$WB$103=BA$116,1,0)*IF($BL$111:$WB$111=BA$115,1,0)*$BL$114:$WB$114*IF($BL$116:$WB$116="Arithmetic",1,0)*$BL141:$WB141*$BL$112:$WB$112)</f>
        <v>#VALUE!</v>
      </c>
      <c r="BB141" s="301" t="e">
        <f t="array" aca="1" ref="BB141" ca="1">SUM(
   IF($BL$102:$WB$102="Friend",1,0)*IF($BL$103:$WB$103=BB$116,1,0)*IF($BL$111:$WB$111=BB$115,1,0)*$BL$115:$WB$115*IF($BL$116:$WB$116="Geometric",1,0)*(POWER($BL141:$WB141,$BL$113:$WB$113)+IF($BL141:$WB141=0,0,-1)))
+SUM(
    IF($BL$102:$WB$102="Foe",1,0)*IF($BL$103:$WB$103=BB$116,1,0)*IF($BL$111:$WB$111=BB$115,1,0)*$BL$114:$WB$114*IF($BL$116:$WB$116="Geometric",1,0)*(POWER($BL141:$WB141,$BL$112:$WB$112)+IF($BL141:$WB141=0,0,-1)))
+SUM(
   IF($BL$102:$WB$102="Friend",1,0)*IF($BL$103:$WB$103=BB$116,1,0)*IF($BL$111:$WB$111=BB$115,1,0)*$BL$115:$WB$115*IF($BL$116:$WB$116="Arithmetic",1,0)*$BL141:$WB141*$BL$113:$WB$113)
+SUM(
    IF($BL$102:$WB$102="Foe",1,0)*IF($BL$103:$WB$103=BB$116,1,0)*IF($BL$111:$WB$111=BB$115,1,0)*$BL$114:$WB$114*IF($BL$116:$WB$116="Arithmetic",1,0)*$BL141:$WB141*$BL$112:$WB$112)</f>
        <v>#VALUE!</v>
      </c>
      <c r="BC141" s="301" t="e">
        <f t="array" aca="1" ref="BC141" ca="1">SUM(
   IF($BL$102:$WB$102="Friend",1,0)*IF($BL$103:$WB$103=BC$116,1,0)*IF($BL$111:$WB$111=BC$115,1,0)*$BL$115:$WB$115*IF($BL$116:$WB$116="Geometric",1,0)*(POWER($BL141:$WB141,$BL$113:$WB$113)+IF($BL141:$WB141=0,0,-1)))
+SUM(
    IF($BL$102:$WB$102="Foe",1,0)*IF($BL$103:$WB$103=BC$116,1,0)*IF($BL$111:$WB$111=BC$115,1,0)*$BL$114:$WB$114*IF($BL$116:$WB$116="Geometric",1,0)*(POWER($BL141:$WB141,$BL$112:$WB$112)+IF($BL141:$WB141=0,0,-1)))
+SUM(
   IF($BL$102:$WB$102="Friend",1,0)*IF($BL$103:$WB$103=BC$116,1,0)*IF($BL$111:$WB$111=BC$115,1,0)*$BL$115:$WB$115*IF($BL$116:$WB$116="Arithmetic",1,0)*$BL141:$WB141*$BL$113:$WB$113)
+SUM(
    IF($BL$102:$WB$102="Foe",1,0)*IF($BL$103:$WB$103=BC$116,1,0)*IF($BL$111:$WB$111=BC$115,1,0)*$BL$114:$WB$114*IF($BL$116:$WB$116="Arithmetic",1,0)*$BL141:$WB141*$BL$112:$WB$112)</f>
        <v>#VALUE!</v>
      </c>
      <c r="BD141" s="301" t="e">
        <f t="array" aca="1" ref="BD141" ca="1">SUM(
   IF($BL$102:$WB$102="Friend",1,0)*IF($BL$103:$WB$103=BD$116,1,0)*IF($BL$111:$WB$111=BD$115,1,0)*$BL$115:$WB$115*IF($BL$116:$WB$116="Geometric",1,0)*(POWER($BL141:$WB141,$BL$113:$WB$113)+IF($BL141:$WB141=0,0,-1)))
+SUM(
    IF($BL$102:$WB$102="Foe",1,0)*IF($BL$103:$WB$103=BD$116,1,0)*IF($BL$111:$WB$111=BD$115,1,0)*$BL$114:$WB$114*IF($BL$116:$WB$116="Geometric",1,0)*(POWER($BL141:$WB141,$BL$112:$WB$112)+IF($BL141:$WB141=0,0,-1)))
+SUM(
   IF($BL$102:$WB$102="Friend",1,0)*IF($BL$103:$WB$103=BD$116,1,0)*IF($BL$111:$WB$111=BD$115,1,0)*$BL$115:$WB$115*IF($BL$116:$WB$116="Arithmetic",1,0)*$BL141:$WB141*$BL$113:$WB$113)
+SUM(
    IF($BL$102:$WB$102="Foe",1,0)*IF($BL$103:$WB$103=BD$116,1,0)*IF($BL$111:$WB$111=BD$115,1,0)*$BL$114:$WB$114*IF($BL$116:$WB$116="Arithmetic",1,0)*$BL141:$WB141*$BL$112:$WB$112)</f>
        <v>#VALUE!</v>
      </c>
      <c r="BE141" s="301" t="e">
        <f t="array" aca="1" ref="BE141" ca="1">SUM(
   IF($BL$102:$WB$102="Friend",1,0)*IF($BL$103:$WB$103=BE$116,1,0)*IF($BL$111:$WB$111=BE$115,1,0)*$BL$115:$WB$115*IF($BL$116:$WB$116="Geometric",1,0)*(POWER($BL141:$WB141,$BL$113:$WB$113)+IF($BL141:$WB141=0,0,-1)))
+SUM(
    IF($BL$102:$WB$102="Foe",1,0)*IF($BL$103:$WB$103=BE$116,1,0)*IF($BL$111:$WB$111=BE$115,1,0)*$BL$114:$WB$114*IF($BL$116:$WB$116="Geometric",1,0)*(POWER($BL141:$WB141,$BL$112:$WB$112)+IF($BL141:$WB141=0,0,-1)))
+SUM(
   IF($BL$102:$WB$102="Friend",1,0)*IF($BL$103:$WB$103=BE$116,1,0)*IF($BL$111:$WB$111=BE$115,1,0)*$BL$115:$WB$115*IF($BL$116:$WB$116="Arithmetic",1,0)*$BL141:$WB141*$BL$113:$WB$113)
+SUM(
    IF($BL$102:$WB$102="Foe",1,0)*IF($BL$103:$WB$103=BE$116,1,0)*IF($BL$111:$WB$111=BE$115,1,0)*$BL$114:$WB$114*IF($BL$116:$WB$116="Arithmetic",1,0)*$BL141:$WB141*$BL$112:$WB$112)</f>
        <v>#VALUE!</v>
      </c>
      <c r="BF141" s="301" t="e">
        <f t="array" aca="1" ref="BF141" ca="1">SUM(
   IF($BL$102:$WB$102="Friend",1,0)*IF($BL$103:$WB$103=BF$116,1,0)*IF($BL$111:$WB$111=BF$115,1,0)*$BL$115:$WB$115*IF($BL$116:$WB$116="Geometric",1,0)*(POWER($BL141:$WB141,$BL$113:$WB$113)+IF($BL141:$WB141=0,0,-1)))
+SUM(
    IF($BL$102:$WB$102="Foe",1,0)*IF($BL$103:$WB$103=BF$116,1,0)*IF($BL$111:$WB$111=BF$115,1,0)*$BL$114:$WB$114*IF($BL$116:$WB$116="Geometric",1,0)*(POWER($BL141:$WB141,$BL$112:$WB$112)+IF($BL141:$WB141=0,0,-1)))
+SUM(
   IF($BL$102:$WB$102="Friend",1,0)*IF($BL$103:$WB$103=BF$116,1,0)*IF($BL$111:$WB$111=BF$115,1,0)*$BL$115:$WB$115*IF($BL$116:$WB$116="Arithmetic",1,0)*$BL141:$WB141*$BL$113:$WB$113)
+SUM(
    IF($BL$102:$WB$102="Foe",1,0)*IF($BL$103:$WB$103=BF$116,1,0)*IF($BL$111:$WB$111=BF$115,1,0)*$BL$114:$WB$114*IF($BL$116:$WB$116="Arithmetic",1,0)*$BL141:$WB141*$BL$112:$WB$112)</f>
        <v>#VALUE!</v>
      </c>
      <c r="BG141" s="301" t="e">
        <f t="array" aca="1" ref="BG141" ca="1">SUM(
   IF($BL$102:$WB$102="Friend",1,0)*IF($BL$103:$WB$103=BG$116,1,0)*IF($BL$111:$WB$111=BG$115,1,0)*$BL$115:$WB$115*IF($BL$116:$WB$116="Geometric",1,0)*(POWER($BL141:$WB141,$BL$113:$WB$113)+IF($BL141:$WB141=0,0,-1)))
+SUM(
    IF($BL$102:$WB$102="Foe",1,0)*IF($BL$103:$WB$103=BG$116,1,0)*IF($BL$111:$WB$111=BG$115,1,0)*$BL$114:$WB$114*IF($BL$116:$WB$116="Geometric",1,0)*(POWER($BL141:$WB141,$BL$112:$WB$112)+IF($BL141:$WB141=0,0,-1)))
+SUM(
   IF($BL$102:$WB$102="Friend",1,0)*IF($BL$103:$WB$103=BG$116,1,0)*IF($BL$111:$WB$111=BG$115,1,0)*$BL$115:$WB$115*IF($BL$116:$WB$116="Arithmetic",1,0)*$BL141:$WB141*$BL$113:$WB$113)
+SUM(
    IF($BL$102:$WB$102="Foe",1,0)*IF($BL$103:$WB$103=BG$116,1,0)*IF($BL$111:$WB$111=BG$115,1,0)*$BL$114:$WB$114*IF($BL$116:$WB$116="Arithmetic",1,0)*$BL141:$WB141*$BL$112:$WB$112)</f>
        <v>#VALUE!</v>
      </c>
      <c r="BH141" s="301" t="e">
        <f t="array" aca="1" ref="BH141" ca="1">SUM(
   IF($BL$102:$WB$102="Friend",1,0)*IF($BL$103:$WB$103=BH$116,1,0)*IF($BL$111:$WB$111=BH$115,1,0)*$BL$115:$WB$115*IF($BL$116:$WB$116="Geometric",1,0)*(POWER($BL141:$WB141,$BL$113:$WB$113)+IF($BL141:$WB141=0,0,-1)))
+SUM(
    IF($BL$102:$WB$102="Foe",1,0)*IF($BL$103:$WB$103=BH$116,1,0)*IF($BL$111:$WB$111=BH$115,1,0)*$BL$114:$WB$114*IF($BL$116:$WB$116="Geometric",1,0)*(POWER($BL141:$WB141,$BL$112:$WB$112)+IF($BL141:$WB141=0,0,-1)))
+SUM(
   IF($BL$102:$WB$102="Friend",1,0)*IF($BL$103:$WB$103=BH$116,1,0)*IF($BL$111:$WB$111=BH$115,1,0)*$BL$115:$WB$115*IF($BL$116:$WB$116="Arithmetic",1,0)*$BL141:$WB141*$BL$113:$WB$113)
+SUM(
    IF($BL$102:$WB$102="Foe",1,0)*IF($BL$103:$WB$103=BH$116,1,0)*IF($BL$111:$WB$111=BH$115,1,0)*$BL$114:$WB$114*IF($BL$116:$WB$116="Arithmetic",1,0)*$BL141:$WB141*$BL$112:$WB$112)</f>
        <v>#VALUE!</v>
      </c>
      <c r="BK141" s="109"/>
      <c r="BL141" s="301" t="e">
        <f t="shared" ref="BL141:LF141" ca="1" si="196">IF(BL$106="Turn-based",
IF($A141&lt;BL$109,0,IF(MOD($A141,BL$109)&lt;BL$110,1,0)),
1)*MIN(ROUNDUP(MAX(0,RAND()-(1-BL$107)),0),1)*(IF(BL$108&lt;0,1+BL$108,BL$108))</f>
        <v>#VALUE!</v>
      </c>
      <c r="BM141" s="301" t="e">
        <f t="shared" ca="1" si="196"/>
        <v>#VALUE!</v>
      </c>
      <c r="BN141" s="301" t="e">
        <f t="shared" ca="1" si="196"/>
        <v>#VALUE!</v>
      </c>
      <c r="BO141" s="301" t="e">
        <f t="shared" ca="1" si="196"/>
        <v>#VALUE!</v>
      </c>
      <c r="BP141" s="301" t="e">
        <f t="shared" ca="1" si="196"/>
        <v>#VALUE!</v>
      </c>
      <c r="BQ141" s="301" t="e">
        <f t="shared" ca="1" si="196"/>
        <v>#VALUE!</v>
      </c>
      <c r="BR141" s="301" t="e">
        <f t="shared" ca="1" si="196"/>
        <v>#VALUE!</v>
      </c>
      <c r="BS141" s="301" t="e">
        <f t="shared" ca="1" si="196"/>
        <v>#VALUE!</v>
      </c>
      <c r="BT141" s="301" t="e">
        <f t="shared" ca="1" si="196"/>
        <v>#VALUE!</v>
      </c>
      <c r="BU141" s="301" t="e">
        <f t="shared" ca="1" si="196"/>
        <v>#VALUE!</v>
      </c>
      <c r="BV141" s="301" t="e">
        <f t="shared" ca="1" si="196"/>
        <v>#VALUE!</v>
      </c>
      <c r="BW141" s="301" t="e">
        <f t="shared" ca="1" si="196"/>
        <v>#VALUE!</v>
      </c>
      <c r="BX141" s="301" t="e">
        <f t="shared" ca="1" si="196"/>
        <v>#VALUE!</v>
      </c>
      <c r="BY141" s="301" t="e">
        <f t="shared" ca="1" si="196"/>
        <v>#VALUE!</v>
      </c>
      <c r="BZ141" s="301" t="e">
        <f t="shared" ca="1" si="196"/>
        <v>#VALUE!</v>
      </c>
      <c r="CA141" s="301" t="e">
        <f t="shared" ca="1" si="196"/>
        <v>#VALUE!</v>
      </c>
      <c r="CB141" s="301" t="e">
        <f t="shared" ca="1" si="196"/>
        <v>#VALUE!</v>
      </c>
      <c r="CC141" s="301" t="e">
        <f t="shared" ca="1" si="196"/>
        <v>#VALUE!</v>
      </c>
      <c r="CD141" s="301" t="e">
        <f t="shared" ca="1" si="196"/>
        <v>#VALUE!</v>
      </c>
      <c r="CE141" s="301" t="e">
        <f t="shared" ca="1" si="196"/>
        <v>#VALUE!</v>
      </c>
      <c r="CF141" s="301" t="e">
        <f t="shared" ca="1" si="196"/>
        <v>#VALUE!</v>
      </c>
      <c r="CG141" s="301" t="e">
        <f t="shared" ca="1" si="196"/>
        <v>#VALUE!</v>
      </c>
      <c r="CH141" s="301" t="e">
        <f t="shared" ca="1" si="196"/>
        <v>#VALUE!</v>
      </c>
      <c r="CI141" s="301" t="e">
        <f t="shared" ca="1" si="196"/>
        <v>#VALUE!</v>
      </c>
      <c r="CJ141" s="301" t="e">
        <f t="shared" ca="1" si="196"/>
        <v>#VALUE!</v>
      </c>
      <c r="CK141" s="301" t="e">
        <f t="shared" ca="1" si="196"/>
        <v>#VALUE!</v>
      </c>
      <c r="CL141" s="301" t="e">
        <f t="shared" ca="1" si="196"/>
        <v>#VALUE!</v>
      </c>
      <c r="CM141" s="301" t="e">
        <f t="shared" ca="1" si="196"/>
        <v>#VALUE!</v>
      </c>
      <c r="CN141" s="301" t="e">
        <f t="shared" ca="1" si="196"/>
        <v>#VALUE!</v>
      </c>
      <c r="CO141" s="301" t="e">
        <f t="shared" ca="1" si="196"/>
        <v>#VALUE!</v>
      </c>
      <c r="CP141" s="301" t="e">
        <f t="shared" ca="1" si="196"/>
        <v>#VALUE!</v>
      </c>
      <c r="CQ141" s="301" t="e">
        <f t="shared" ca="1" si="196"/>
        <v>#VALUE!</v>
      </c>
      <c r="CR141" s="301" t="e">
        <f t="shared" ca="1" si="196"/>
        <v>#VALUE!</v>
      </c>
      <c r="CS141" s="301" t="e">
        <f t="shared" ca="1" si="196"/>
        <v>#VALUE!</v>
      </c>
      <c r="CT141" s="301" t="e">
        <f t="shared" ca="1" si="196"/>
        <v>#VALUE!</v>
      </c>
      <c r="CU141" s="301" t="e">
        <f t="shared" ca="1" si="196"/>
        <v>#VALUE!</v>
      </c>
      <c r="CV141" s="301" t="e">
        <f t="shared" ca="1" si="196"/>
        <v>#VALUE!</v>
      </c>
      <c r="CW141" s="301" t="e">
        <f t="shared" ca="1" si="196"/>
        <v>#VALUE!</v>
      </c>
      <c r="CX141" s="301" t="e">
        <f t="shared" ca="1" si="196"/>
        <v>#VALUE!</v>
      </c>
      <c r="CY141" s="301" t="e">
        <f t="shared" ca="1" si="196"/>
        <v>#VALUE!</v>
      </c>
      <c r="CZ141" s="301" t="e">
        <f t="shared" ca="1" si="196"/>
        <v>#VALUE!</v>
      </c>
      <c r="DA141" s="301" t="e">
        <f t="shared" ca="1" si="196"/>
        <v>#VALUE!</v>
      </c>
      <c r="DB141" s="301" t="e">
        <f t="shared" ca="1" si="196"/>
        <v>#VALUE!</v>
      </c>
      <c r="DC141" s="301" t="e">
        <f t="shared" ca="1" si="196"/>
        <v>#VALUE!</v>
      </c>
      <c r="DD141" s="301" t="e">
        <f t="shared" ca="1" si="196"/>
        <v>#VALUE!</v>
      </c>
      <c r="DE141" s="301" t="e">
        <f t="shared" ca="1" si="196"/>
        <v>#VALUE!</v>
      </c>
      <c r="DF141" s="301" t="e">
        <f t="shared" ca="1" si="196"/>
        <v>#VALUE!</v>
      </c>
      <c r="DG141" s="301" t="e">
        <f t="shared" ca="1" si="196"/>
        <v>#VALUE!</v>
      </c>
      <c r="DH141" s="301" t="e">
        <f t="shared" ca="1" si="196"/>
        <v>#VALUE!</v>
      </c>
      <c r="DI141" s="301" t="e">
        <f t="shared" ca="1" si="196"/>
        <v>#VALUE!</v>
      </c>
      <c r="DJ141" s="301" t="e">
        <f t="shared" ca="1" si="196"/>
        <v>#VALUE!</v>
      </c>
      <c r="DK141" s="301" t="e">
        <f t="shared" ca="1" si="196"/>
        <v>#VALUE!</v>
      </c>
      <c r="DL141" s="301" t="e">
        <f t="shared" ca="1" si="196"/>
        <v>#VALUE!</v>
      </c>
      <c r="DM141" s="301" t="e">
        <f t="shared" ca="1" si="196"/>
        <v>#VALUE!</v>
      </c>
      <c r="DN141" s="301" t="e">
        <f t="shared" ca="1" si="196"/>
        <v>#VALUE!</v>
      </c>
      <c r="DO141" s="301" t="e">
        <f t="shared" ca="1" si="196"/>
        <v>#VALUE!</v>
      </c>
      <c r="DP141" s="301" t="e">
        <f t="shared" ca="1" si="196"/>
        <v>#VALUE!</v>
      </c>
      <c r="DQ141" s="301" t="e">
        <f t="shared" ca="1" si="196"/>
        <v>#VALUE!</v>
      </c>
      <c r="DR141" s="301" t="e">
        <f t="shared" ca="1" si="196"/>
        <v>#VALUE!</v>
      </c>
      <c r="DS141" s="301" t="e">
        <f t="shared" ca="1" si="196"/>
        <v>#VALUE!</v>
      </c>
      <c r="DT141" s="301" t="e">
        <f t="shared" ca="1" si="196"/>
        <v>#VALUE!</v>
      </c>
      <c r="DU141" s="301" t="e">
        <f t="shared" ca="1" si="196"/>
        <v>#VALUE!</v>
      </c>
      <c r="DV141" s="301" t="e">
        <f t="shared" ca="1" si="196"/>
        <v>#VALUE!</v>
      </c>
      <c r="DW141" s="301" t="e">
        <f t="shared" ca="1" si="196"/>
        <v>#VALUE!</v>
      </c>
      <c r="DX141" s="301" t="e">
        <f t="shared" ca="1" si="196"/>
        <v>#VALUE!</v>
      </c>
      <c r="DY141" s="301" t="e">
        <f t="shared" ca="1" si="196"/>
        <v>#VALUE!</v>
      </c>
      <c r="DZ141" s="301" t="e">
        <f t="shared" ca="1" si="196"/>
        <v>#VALUE!</v>
      </c>
      <c r="EA141" s="301" t="e">
        <f t="shared" ca="1" si="196"/>
        <v>#VALUE!</v>
      </c>
      <c r="EB141" s="301" t="e">
        <f t="shared" ca="1" si="196"/>
        <v>#VALUE!</v>
      </c>
      <c r="EC141" s="301" t="e">
        <f t="shared" ca="1" si="196"/>
        <v>#VALUE!</v>
      </c>
      <c r="ED141" s="301" t="e">
        <f t="shared" ca="1" si="196"/>
        <v>#VALUE!</v>
      </c>
      <c r="EE141" s="301" t="e">
        <f t="shared" ca="1" si="196"/>
        <v>#VALUE!</v>
      </c>
      <c r="EF141" s="301" t="e">
        <f t="shared" ca="1" si="196"/>
        <v>#VALUE!</v>
      </c>
      <c r="EG141" s="301" t="e">
        <f t="shared" ca="1" si="196"/>
        <v>#VALUE!</v>
      </c>
      <c r="EH141" s="301" t="e">
        <f t="shared" ca="1" si="196"/>
        <v>#VALUE!</v>
      </c>
      <c r="EI141" s="301" t="e">
        <f t="shared" ca="1" si="196"/>
        <v>#VALUE!</v>
      </c>
      <c r="EJ141" s="301" t="e">
        <f t="shared" ca="1" si="196"/>
        <v>#VALUE!</v>
      </c>
      <c r="EK141" s="301" t="e">
        <f t="shared" ca="1" si="196"/>
        <v>#VALUE!</v>
      </c>
      <c r="EL141" s="301" t="e">
        <f t="shared" ca="1" si="196"/>
        <v>#VALUE!</v>
      </c>
      <c r="EM141" s="301" t="e">
        <f t="shared" ca="1" si="196"/>
        <v>#VALUE!</v>
      </c>
      <c r="EN141" s="301" t="e">
        <f t="shared" ca="1" si="196"/>
        <v>#VALUE!</v>
      </c>
      <c r="EO141" s="301" t="e">
        <f t="shared" ca="1" si="196"/>
        <v>#VALUE!</v>
      </c>
      <c r="EP141" s="301" t="e">
        <f t="shared" ca="1" si="196"/>
        <v>#VALUE!</v>
      </c>
      <c r="EQ141" s="301" t="e">
        <f t="shared" ca="1" si="196"/>
        <v>#VALUE!</v>
      </c>
      <c r="ER141" s="301" t="e">
        <f t="shared" ca="1" si="196"/>
        <v>#VALUE!</v>
      </c>
      <c r="ES141" s="301" t="e">
        <f t="shared" ca="1" si="196"/>
        <v>#VALUE!</v>
      </c>
      <c r="ET141" s="301" t="e">
        <f t="shared" ca="1" si="196"/>
        <v>#VALUE!</v>
      </c>
      <c r="EU141" s="301" t="e">
        <f t="shared" ca="1" si="196"/>
        <v>#VALUE!</v>
      </c>
      <c r="EV141" s="301" t="e">
        <f t="shared" ca="1" si="196"/>
        <v>#VALUE!</v>
      </c>
      <c r="EW141" s="301" t="e">
        <f t="shared" ca="1" si="196"/>
        <v>#VALUE!</v>
      </c>
      <c r="EX141" s="301" t="e">
        <f t="shared" ca="1" si="196"/>
        <v>#VALUE!</v>
      </c>
      <c r="EY141" s="301" t="e">
        <f t="shared" ca="1" si="196"/>
        <v>#VALUE!</v>
      </c>
      <c r="EZ141" s="301" t="e">
        <f t="shared" ca="1" si="196"/>
        <v>#VALUE!</v>
      </c>
      <c r="FA141" s="301" t="e">
        <f t="shared" ca="1" si="196"/>
        <v>#VALUE!</v>
      </c>
      <c r="FB141" s="301" t="e">
        <f t="shared" ca="1" si="196"/>
        <v>#VALUE!</v>
      </c>
      <c r="FC141" s="301" t="e">
        <f t="shared" ca="1" si="196"/>
        <v>#VALUE!</v>
      </c>
      <c r="FD141" s="301" t="e">
        <f t="shared" ca="1" si="196"/>
        <v>#VALUE!</v>
      </c>
      <c r="FE141" s="301" t="e">
        <f t="shared" ca="1" si="196"/>
        <v>#VALUE!</v>
      </c>
      <c r="FF141" s="301" t="e">
        <f t="shared" ca="1" si="196"/>
        <v>#VALUE!</v>
      </c>
      <c r="FG141" s="301" t="e">
        <f t="shared" ca="1" si="196"/>
        <v>#VALUE!</v>
      </c>
      <c r="FH141" s="301" t="e">
        <f t="shared" ca="1" si="196"/>
        <v>#VALUE!</v>
      </c>
      <c r="FI141" s="301" t="e">
        <f t="shared" ca="1" si="196"/>
        <v>#VALUE!</v>
      </c>
      <c r="FJ141" s="301" t="e">
        <f t="shared" ca="1" si="196"/>
        <v>#VALUE!</v>
      </c>
      <c r="FK141" s="301" t="e">
        <f t="shared" ca="1" si="196"/>
        <v>#VALUE!</v>
      </c>
      <c r="FL141" s="301" t="e">
        <f t="shared" ca="1" si="196"/>
        <v>#VALUE!</v>
      </c>
      <c r="FM141" s="301" t="e">
        <f t="shared" ca="1" si="196"/>
        <v>#VALUE!</v>
      </c>
      <c r="FN141" s="301" t="e">
        <f t="shared" ca="1" si="196"/>
        <v>#VALUE!</v>
      </c>
      <c r="FO141" s="301" t="e">
        <f t="shared" ca="1" si="196"/>
        <v>#VALUE!</v>
      </c>
      <c r="FP141" s="301" t="e">
        <f t="shared" ca="1" si="196"/>
        <v>#VALUE!</v>
      </c>
      <c r="FQ141" s="301" t="e">
        <f t="shared" ca="1" si="196"/>
        <v>#VALUE!</v>
      </c>
      <c r="FR141" s="301" t="e">
        <f t="shared" ca="1" si="196"/>
        <v>#VALUE!</v>
      </c>
      <c r="FS141" s="301" t="e">
        <f t="shared" ca="1" si="196"/>
        <v>#VALUE!</v>
      </c>
      <c r="FT141" s="301" t="e">
        <f t="shared" ca="1" si="196"/>
        <v>#VALUE!</v>
      </c>
      <c r="FU141" s="301" t="e">
        <f t="shared" ca="1" si="196"/>
        <v>#VALUE!</v>
      </c>
      <c r="FV141" s="301" t="e">
        <f t="shared" ca="1" si="196"/>
        <v>#VALUE!</v>
      </c>
      <c r="FW141" s="301" t="e">
        <f t="shared" ca="1" si="196"/>
        <v>#VALUE!</v>
      </c>
      <c r="FX141" s="301" t="e">
        <f t="shared" ca="1" si="196"/>
        <v>#VALUE!</v>
      </c>
      <c r="FY141" s="301" t="e">
        <f t="shared" ca="1" si="196"/>
        <v>#VALUE!</v>
      </c>
      <c r="FZ141" s="301" t="e">
        <f t="shared" ca="1" si="196"/>
        <v>#VALUE!</v>
      </c>
      <c r="GA141" s="301" t="e">
        <f t="shared" ca="1" si="196"/>
        <v>#VALUE!</v>
      </c>
      <c r="GB141" s="301" t="e">
        <f t="shared" ca="1" si="196"/>
        <v>#VALUE!</v>
      </c>
      <c r="GC141" s="301" t="e">
        <f t="shared" ca="1" si="196"/>
        <v>#VALUE!</v>
      </c>
      <c r="GD141" s="301" t="e">
        <f t="shared" ca="1" si="196"/>
        <v>#VALUE!</v>
      </c>
      <c r="GE141" s="301" t="e">
        <f t="shared" ca="1" si="196"/>
        <v>#VALUE!</v>
      </c>
      <c r="GF141" s="301" t="e">
        <f t="shared" ca="1" si="196"/>
        <v>#VALUE!</v>
      </c>
      <c r="GG141" s="301" t="e">
        <f t="shared" ca="1" si="196"/>
        <v>#VALUE!</v>
      </c>
      <c r="GH141" s="301" t="e">
        <f t="shared" ca="1" si="196"/>
        <v>#VALUE!</v>
      </c>
      <c r="GI141" s="301" t="e">
        <f t="shared" ca="1" si="196"/>
        <v>#VALUE!</v>
      </c>
      <c r="GJ141" s="301" t="e">
        <f t="shared" ca="1" si="196"/>
        <v>#VALUE!</v>
      </c>
      <c r="GK141" s="301" t="e">
        <f t="shared" ca="1" si="196"/>
        <v>#VALUE!</v>
      </c>
      <c r="GL141" s="301" t="e">
        <f t="shared" ca="1" si="196"/>
        <v>#VALUE!</v>
      </c>
      <c r="GM141" s="301" t="e">
        <f t="shared" ca="1" si="196"/>
        <v>#VALUE!</v>
      </c>
      <c r="GN141" s="301" t="e">
        <f t="shared" ca="1" si="196"/>
        <v>#VALUE!</v>
      </c>
      <c r="GO141" s="301" t="e">
        <f t="shared" ca="1" si="196"/>
        <v>#VALUE!</v>
      </c>
      <c r="GP141" s="301" t="e">
        <f t="shared" ca="1" si="196"/>
        <v>#VALUE!</v>
      </c>
      <c r="GQ141" s="301" t="e">
        <f t="shared" ca="1" si="196"/>
        <v>#VALUE!</v>
      </c>
      <c r="GR141" s="301" t="e">
        <f t="shared" ca="1" si="196"/>
        <v>#VALUE!</v>
      </c>
      <c r="GS141" s="301" t="e">
        <f t="shared" ca="1" si="196"/>
        <v>#VALUE!</v>
      </c>
      <c r="GT141" s="301" t="e">
        <f t="shared" ca="1" si="196"/>
        <v>#VALUE!</v>
      </c>
      <c r="GU141" s="301" t="e">
        <f t="shared" ca="1" si="196"/>
        <v>#VALUE!</v>
      </c>
      <c r="GV141" s="301" t="e">
        <f t="shared" ca="1" si="196"/>
        <v>#VALUE!</v>
      </c>
      <c r="GW141" s="301" t="e">
        <f t="shared" ca="1" si="196"/>
        <v>#VALUE!</v>
      </c>
      <c r="GX141" s="301" t="e">
        <f t="shared" ca="1" si="196"/>
        <v>#VALUE!</v>
      </c>
      <c r="GY141" s="301" t="e">
        <f t="shared" ca="1" si="196"/>
        <v>#VALUE!</v>
      </c>
      <c r="GZ141" s="301" t="e">
        <f t="shared" ca="1" si="196"/>
        <v>#VALUE!</v>
      </c>
      <c r="HA141" s="301" t="e">
        <f t="shared" ca="1" si="196"/>
        <v>#VALUE!</v>
      </c>
      <c r="HB141" s="301" t="e">
        <f t="shared" ca="1" si="196"/>
        <v>#VALUE!</v>
      </c>
      <c r="HC141" s="301" t="e">
        <f t="shared" ca="1" si="196"/>
        <v>#VALUE!</v>
      </c>
      <c r="HD141" s="301" t="e">
        <f t="shared" ca="1" si="196"/>
        <v>#VALUE!</v>
      </c>
      <c r="HE141" s="301" t="e">
        <f t="shared" ca="1" si="196"/>
        <v>#VALUE!</v>
      </c>
      <c r="HF141" s="301" t="e">
        <f t="shared" ca="1" si="196"/>
        <v>#VALUE!</v>
      </c>
      <c r="HG141" s="301" t="e">
        <f t="shared" ca="1" si="196"/>
        <v>#VALUE!</v>
      </c>
      <c r="HH141" s="301" t="e">
        <f t="shared" ca="1" si="196"/>
        <v>#VALUE!</v>
      </c>
      <c r="HI141" s="301" t="e">
        <f t="shared" ca="1" si="196"/>
        <v>#VALUE!</v>
      </c>
      <c r="HJ141" s="301" t="e">
        <f t="shared" ca="1" si="196"/>
        <v>#VALUE!</v>
      </c>
      <c r="HK141" s="301" t="e">
        <f t="shared" ca="1" si="196"/>
        <v>#VALUE!</v>
      </c>
      <c r="HL141" s="301" t="e">
        <f t="shared" ca="1" si="196"/>
        <v>#VALUE!</v>
      </c>
      <c r="HM141" s="301" t="e">
        <f t="shared" ca="1" si="196"/>
        <v>#VALUE!</v>
      </c>
      <c r="HN141" s="301" t="e">
        <f t="shared" ca="1" si="196"/>
        <v>#VALUE!</v>
      </c>
      <c r="HO141" s="301" t="e">
        <f t="shared" ca="1" si="196"/>
        <v>#VALUE!</v>
      </c>
      <c r="HP141" s="301" t="e">
        <f t="shared" ca="1" si="196"/>
        <v>#VALUE!</v>
      </c>
      <c r="HQ141" s="301" t="e">
        <f t="shared" ca="1" si="196"/>
        <v>#VALUE!</v>
      </c>
      <c r="HR141" s="301" t="e">
        <f t="shared" ca="1" si="196"/>
        <v>#VALUE!</v>
      </c>
      <c r="HS141" s="301" t="e">
        <f t="shared" ca="1" si="196"/>
        <v>#VALUE!</v>
      </c>
      <c r="HT141" s="301" t="e">
        <f t="shared" ca="1" si="196"/>
        <v>#VALUE!</v>
      </c>
      <c r="HU141" s="301" t="e">
        <f t="shared" ca="1" si="196"/>
        <v>#VALUE!</v>
      </c>
      <c r="HV141" s="301" t="e">
        <f t="shared" ca="1" si="196"/>
        <v>#VALUE!</v>
      </c>
      <c r="HW141" s="301" t="e">
        <f t="shared" ca="1" si="196"/>
        <v>#VALUE!</v>
      </c>
      <c r="HX141" s="301" t="e">
        <f t="shared" ca="1" si="196"/>
        <v>#VALUE!</v>
      </c>
      <c r="HY141" s="301" t="e">
        <f t="shared" ca="1" si="196"/>
        <v>#VALUE!</v>
      </c>
      <c r="HZ141" s="301" t="e">
        <f t="shared" ca="1" si="196"/>
        <v>#VALUE!</v>
      </c>
      <c r="IA141" s="301" t="e">
        <f t="shared" ca="1" si="196"/>
        <v>#VALUE!</v>
      </c>
      <c r="IB141" s="301" t="e">
        <f t="shared" ca="1" si="196"/>
        <v>#VALUE!</v>
      </c>
      <c r="IC141" s="301" t="e">
        <f t="shared" ca="1" si="196"/>
        <v>#VALUE!</v>
      </c>
      <c r="ID141" s="301" t="e">
        <f t="shared" ca="1" si="196"/>
        <v>#VALUE!</v>
      </c>
      <c r="IE141" s="301" t="e">
        <f t="shared" ca="1" si="196"/>
        <v>#VALUE!</v>
      </c>
      <c r="IF141" s="301" t="e">
        <f t="shared" ca="1" si="196"/>
        <v>#VALUE!</v>
      </c>
      <c r="IG141" s="301" t="e">
        <f t="shared" ca="1" si="196"/>
        <v>#VALUE!</v>
      </c>
      <c r="IH141" s="301" t="e">
        <f t="shared" ca="1" si="196"/>
        <v>#VALUE!</v>
      </c>
      <c r="II141" s="301" t="e">
        <f t="shared" ca="1" si="196"/>
        <v>#VALUE!</v>
      </c>
      <c r="IJ141" s="301" t="e">
        <f t="shared" ca="1" si="196"/>
        <v>#VALUE!</v>
      </c>
      <c r="IK141" s="301" t="e">
        <f t="shared" ca="1" si="196"/>
        <v>#VALUE!</v>
      </c>
      <c r="IL141" s="301" t="e">
        <f t="shared" ca="1" si="196"/>
        <v>#VALUE!</v>
      </c>
      <c r="IM141" s="301" t="e">
        <f t="shared" ca="1" si="196"/>
        <v>#VALUE!</v>
      </c>
      <c r="IN141" s="301" t="e">
        <f t="shared" ca="1" si="196"/>
        <v>#VALUE!</v>
      </c>
      <c r="IO141" s="301" t="e">
        <f t="shared" ca="1" si="196"/>
        <v>#VALUE!</v>
      </c>
      <c r="IP141" s="301" t="e">
        <f t="shared" ca="1" si="196"/>
        <v>#VALUE!</v>
      </c>
      <c r="IQ141" s="301" t="e">
        <f t="shared" ca="1" si="196"/>
        <v>#VALUE!</v>
      </c>
      <c r="IR141" s="301" t="e">
        <f t="shared" ca="1" si="196"/>
        <v>#VALUE!</v>
      </c>
      <c r="IS141" s="301" t="e">
        <f t="shared" ca="1" si="196"/>
        <v>#VALUE!</v>
      </c>
      <c r="IT141" s="301" t="e">
        <f t="shared" ca="1" si="196"/>
        <v>#VALUE!</v>
      </c>
      <c r="IU141" s="301" t="e">
        <f t="shared" ca="1" si="196"/>
        <v>#VALUE!</v>
      </c>
      <c r="IV141" s="301" t="e">
        <f t="shared" ca="1" si="196"/>
        <v>#VALUE!</v>
      </c>
      <c r="IW141" s="301" t="e">
        <f t="shared" ca="1" si="196"/>
        <v>#VALUE!</v>
      </c>
      <c r="IX141" s="301" t="e">
        <f t="shared" ca="1" si="196"/>
        <v>#VALUE!</v>
      </c>
      <c r="IY141" s="301" t="e">
        <f t="shared" ca="1" si="196"/>
        <v>#VALUE!</v>
      </c>
      <c r="IZ141" s="301" t="e">
        <f t="shared" ca="1" si="196"/>
        <v>#VALUE!</v>
      </c>
      <c r="JA141" s="301" t="e">
        <f t="shared" ca="1" si="196"/>
        <v>#VALUE!</v>
      </c>
      <c r="JB141" s="301" t="e">
        <f t="shared" ca="1" si="196"/>
        <v>#VALUE!</v>
      </c>
      <c r="JC141" s="301" t="e">
        <f t="shared" ca="1" si="196"/>
        <v>#VALUE!</v>
      </c>
      <c r="JD141" s="301" t="e">
        <f t="shared" ca="1" si="196"/>
        <v>#VALUE!</v>
      </c>
      <c r="JE141" s="301" t="e">
        <f t="shared" ca="1" si="196"/>
        <v>#VALUE!</v>
      </c>
      <c r="JF141" s="301" t="e">
        <f t="shared" ca="1" si="196"/>
        <v>#VALUE!</v>
      </c>
      <c r="JG141" s="301" t="e">
        <f t="shared" ca="1" si="196"/>
        <v>#VALUE!</v>
      </c>
      <c r="JH141" s="301" t="e">
        <f t="shared" ca="1" si="196"/>
        <v>#VALUE!</v>
      </c>
      <c r="JI141" s="301" t="e">
        <f t="shared" ca="1" si="196"/>
        <v>#VALUE!</v>
      </c>
      <c r="JJ141" s="301" t="e">
        <f t="shared" ca="1" si="196"/>
        <v>#VALUE!</v>
      </c>
      <c r="JK141" s="301" t="e">
        <f t="shared" ca="1" si="196"/>
        <v>#VALUE!</v>
      </c>
      <c r="JL141" s="301" t="e">
        <f t="shared" ca="1" si="196"/>
        <v>#VALUE!</v>
      </c>
      <c r="JM141" s="301" t="e">
        <f t="shared" ca="1" si="196"/>
        <v>#VALUE!</v>
      </c>
      <c r="JN141" s="301" t="e">
        <f t="shared" ca="1" si="196"/>
        <v>#VALUE!</v>
      </c>
      <c r="JO141" s="301" t="e">
        <f t="shared" ca="1" si="196"/>
        <v>#VALUE!</v>
      </c>
      <c r="JP141" s="301" t="e">
        <f t="shared" ca="1" si="196"/>
        <v>#VALUE!</v>
      </c>
      <c r="JQ141" s="301" t="e">
        <f t="shared" ca="1" si="196"/>
        <v>#VALUE!</v>
      </c>
      <c r="JR141" s="301" t="e">
        <f t="shared" ca="1" si="196"/>
        <v>#VALUE!</v>
      </c>
      <c r="JS141" s="301" t="e">
        <f t="shared" ca="1" si="196"/>
        <v>#VALUE!</v>
      </c>
      <c r="JT141" s="301" t="e">
        <f t="shared" ca="1" si="196"/>
        <v>#VALUE!</v>
      </c>
      <c r="JU141" s="301" t="e">
        <f t="shared" ca="1" si="196"/>
        <v>#VALUE!</v>
      </c>
      <c r="JV141" s="301" t="e">
        <f t="shared" ca="1" si="196"/>
        <v>#VALUE!</v>
      </c>
      <c r="JW141" s="301" t="e">
        <f t="shared" ca="1" si="196"/>
        <v>#VALUE!</v>
      </c>
      <c r="JX141" s="301" t="e">
        <f t="shared" ca="1" si="196"/>
        <v>#VALUE!</v>
      </c>
      <c r="JY141" s="301" t="e">
        <f t="shared" ca="1" si="196"/>
        <v>#VALUE!</v>
      </c>
      <c r="JZ141" s="301" t="e">
        <f t="shared" ca="1" si="196"/>
        <v>#VALUE!</v>
      </c>
      <c r="KA141" s="301" t="e">
        <f t="shared" ca="1" si="196"/>
        <v>#VALUE!</v>
      </c>
      <c r="KB141" s="301" t="e">
        <f t="shared" ca="1" si="196"/>
        <v>#VALUE!</v>
      </c>
      <c r="KC141" s="301" t="e">
        <f t="shared" ca="1" si="196"/>
        <v>#VALUE!</v>
      </c>
      <c r="KD141" s="301" t="e">
        <f t="shared" ca="1" si="196"/>
        <v>#VALUE!</v>
      </c>
      <c r="KE141" s="301" t="e">
        <f t="shared" ca="1" si="196"/>
        <v>#VALUE!</v>
      </c>
      <c r="KF141" s="301" t="e">
        <f t="shared" ca="1" si="196"/>
        <v>#VALUE!</v>
      </c>
      <c r="KG141" s="301" t="e">
        <f t="shared" ca="1" si="196"/>
        <v>#VALUE!</v>
      </c>
      <c r="KH141" s="301" t="e">
        <f t="shared" ca="1" si="196"/>
        <v>#VALUE!</v>
      </c>
      <c r="KI141" s="301" t="e">
        <f t="shared" ca="1" si="196"/>
        <v>#VALUE!</v>
      </c>
      <c r="KJ141" s="301" t="e">
        <f t="shared" ca="1" si="196"/>
        <v>#VALUE!</v>
      </c>
      <c r="KK141" s="301" t="e">
        <f t="shared" ca="1" si="196"/>
        <v>#VALUE!</v>
      </c>
      <c r="KL141" s="301" t="e">
        <f t="shared" ca="1" si="196"/>
        <v>#VALUE!</v>
      </c>
      <c r="KM141" s="301" t="e">
        <f t="shared" ca="1" si="196"/>
        <v>#VALUE!</v>
      </c>
      <c r="KN141" s="301" t="e">
        <f t="shared" ca="1" si="196"/>
        <v>#VALUE!</v>
      </c>
      <c r="KO141" s="301" t="e">
        <f t="shared" ca="1" si="196"/>
        <v>#VALUE!</v>
      </c>
      <c r="KP141" s="301" t="e">
        <f t="shared" ca="1" si="196"/>
        <v>#VALUE!</v>
      </c>
      <c r="KQ141" s="301" t="e">
        <f t="shared" ca="1" si="196"/>
        <v>#VALUE!</v>
      </c>
      <c r="KR141" s="301" t="e">
        <f t="shared" ca="1" si="196"/>
        <v>#VALUE!</v>
      </c>
      <c r="KS141" s="301" t="e">
        <f t="shared" ca="1" si="196"/>
        <v>#VALUE!</v>
      </c>
      <c r="KT141" s="301" t="e">
        <f t="shared" ca="1" si="196"/>
        <v>#VALUE!</v>
      </c>
      <c r="KU141" s="301" t="e">
        <f t="shared" ca="1" si="196"/>
        <v>#VALUE!</v>
      </c>
      <c r="KV141" s="301" t="e">
        <f t="shared" ca="1" si="196"/>
        <v>#VALUE!</v>
      </c>
      <c r="KW141" s="301" t="e">
        <f t="shared" ca="1" si="196"/>
        <v>#VALUE!</v>
      </c>
      <c r="KX141" s="301" t="e">
        <f t="shared" ca="1" si="196"/>
        <v>#VALUE!</v>
      </c>
      <c r="KY141" s="301" t="e">
        <f t="shared" ca="1" si="196"/>
        <v>#VALUE!</v>
      </c>
      <c r="KZ141" s="301" t="e">
        <f t="shared" ca="1" si="196"/>
        <v>#VALUE!</v>
      </c>
      <c r="LA141" s="301" t="e">
        <f t="shared" ca="1" si="196"/>
        <v>#VALUE!</v>
      </c>
      <c r="LB141" s="301" t="e">
        <f t="shared" ca="1" si="196"/>
        <v>#VALUE!</v>
      </c>
      <c r="LC141" s="301" t="e">
        <f t="shared" ca="1" si="196"/>
        <v>#VALUE!</v>
      </c>
      <c r="LD141" s="301" t="e">
        <f t="shared" ca="1" si="196"/>
        <v>#VALUE!</v>
      </c>
      <c r="LE141" s="301" t="e">
        <f t="shared" ca="1" si="196"/>
        <v>#VALUE!</v>
      </c>
      <c r="LF141" s="301" t="e">
        <f t="shared" ca="1" si="196"/>
        <v>#VALUE!</v>
      </c>
      <c r="LG141" s="301" t="e">
        <f t="shared" ref="LG141:VA141" ca="1" si="197">IF(LG$106="Turn-based",
IF($A141&lt;LG$109,0,IF(MOD($A141,LG$109)&lt;LG$110,1,0)),
1)*MIN(ROUNDUP(MAX(0,RAND()-(1-LG$107)),0),1)*(IF(LG$108&lt;0,1+LG$108,LG$108))</f>
        <v>#VALUE!</v>
      </c>
      <c r="LH141" s="301" t="e">
        <f t="shared" ca="1" si="197"/>
        <v>#VALUE!</v>
      </c>
      <c r="LI141" s="301" t="e">
        <f t="shared" ca="1" si="197"/>
        <v>#VALUE!</v>
      </c>
      <c r="LJ141" s="301" t="e">
        <f t="shared" ca="1" si="197"/>
        <v>#VALUE!</v>
      </c>
      <c r="LK141" s="301" t="e">
        <f t="shared" ca="1" si="197"/>
        <v>#VALUE!</v>
      </c>
      <c r="LL141" s="301" t="e">
        <f t="shared" ca="1" si="197"/>
        <v>#VALUE!</v>
      </c>
      <c r="LM141" s="301" t="e">
        <f t="shared" ca="1" si="197"/>
        <v>#VALUE!</v>
      </c>
      <c r="LN141" s="301" t="e">
        <f t="shared" ca="1" si="197"/>
        <v>#VALUE!</v>
      </c>
      <c r="LO141" s="301" t="e">
        <f t="shared" ca="1" si="197"/>
        <v>#VALUE!</v>
      </c>
      <c r="LP141" s="301" t="e">
        <f t="shared" ca="1" si="197"/>
        <v>#VALUE!</v>
      </c>
      <c r="LQ141" s="301" t="e">
        <f t="shared" ca="1" si="197"/>
        <v>#VALUE!</v>
      </c>
      <c r="LR141" s="301" t="e">
        <f t="shared" ca="1" si="197"/>
        <v>#VALUE!</v>
      </c>
      <c r="LS141" s="301" t="e">
        <f t="shared" ca="1" si="197"/>
        <v>#VALUE!</v>
      </c>
      <c r="LT141" s="301" t="e">
        <f t="shared" ca="1" si="197"/>
        <v>#VALUE!</v>
      </c>
      <c r="LU141" s="301" t="e">
        <f t="shared" ca="1" si="197"/>
        <v>#VALUE!</v>
      </c>
      <c r="LV141" s="301" t="e">
        <f t="shared" ca="1" si="197"/>
        <v>#VALUE!</v>
      </c>
      <c r="LW141" s="301" t="e">
        <f t="shared" ca="1" si="197"/>
        <v>#VALUE!</v>
      </c>
      <c r="LX141" s="301" t="e">
        <f t="shared" ca="1" si="197"/>
        <v>#VALUE!</v>
      </c>
      <c r="LY141" s="301" t="e">
        <f t="shared" ca="1" si="197"/>
        <v>#VALUE!</v>
      </c>
      <c r="LZ141" s="301" t="e">
        <f t="shared" ca="1" si="197"/>
        <v>#VALUE!</v>
      </c>
      <c r="MA141" s="301" t="e">
        <f t="shared" ca="1" si="197"/>
        <v>#VALUE!</v>
      </c>
      <c r="MB141" s="301" t="e">
        <f t="shared" ca="1" si="197"/>
        <v>#VALUE!</v>
      </c>
      <c r="MC141" s="301" t="e">
        <f t="shared" ca="1" si="197"/>
        <v>#VALUE!</v>
      </c>
      <c r="MD141" s="301" t="e">
        <f t="shared" ca="1" si="197"/>
        <v>#VALUE!</v>
      </c>
      <c r="ME141" s="301" t="e">
        <f t="shared" ca="1" si="197"/>
        <v>#VALUE!</v>
      </c>
      <c r="MF141" s="301" t="e">
        <f t="shared" ca="1" si="197"/>
        <v>#VALUE!</v>
      </c>
      <c r="MG141" s="301" t="e">
        <f t="shared" ca="1" si="197"/>
        <v>#VALUE!</v>
      </c>
      <c r="MH141" s="301" t="e">
        <f t="shared" ca="1" si="197"/>
        <v>#VALUE!</v>
      </c>
      <c r="MI141" s="301" t="e">
        <f t="shared" ca="1" si="197"/>
        <v>#VALUE!</v>
      </c>
      <c r="MJ141" s="301" t="e">
        <f t="shared" ca="1" si="197"/>
        <v>#VALUE!</v>
      </c>
      <c r="MK141" s="301" t="e">
        <f t="shared" ca="1" si="197"/>
        <v>#VALUE!</v>
      </c>
      <c r="ML141" s="301" t="e">
        <f t="shared" ca="1" si="197"/>
        <v>#VALUE!</v>
      </c>
      <c r="MM141" s="301" t="e">
        <f t="shared" ca="1" si="197"/>
        <v>#VALUE!</v>
      </c>
      <c r="MN141" s="301" t="e">
        <f t="shared" ca="1" si="197"/>
        <v>#VALUE!</v>
      </c>
      <c r="MO141" s="301" t="e">
        <f t="shared" ca="1" si="197"/>
        <v>#VALUE!</v>
      </c>
      <c r="MP141" s="301" t="e">
        <f t="shared" ca="1" si="197"/>
        <v>#VALUE!</v>
      </c>
      <c r="MQ141" s="301" t="e">
        <f t="shared" ca="1" si="197"/>
        <v>#VALUE!</v>
      </c>
      <c r="MR141" s="301" t="e">
        <f t="shared" ca="1" si="197"/>
        <v>#VALUE!</v>
      </c>
      <c r="MS141" s="301" t="e">
        <f t="shared" ca="1" si="197"/>
        <v>#VALUE!</v>
      </c>
      <c r="MT141" s="301" t="e">
        <f t="shared" ca="1" si="197"/>
        <v>#VALUE!</v>
      </c>
      <c r="MU141" s="301" t="e">
        <f t="shared" ca="1" si="197"/>
        <v>#VALUE!</v>
      </c>
      <c r="MV141" s="301" t="e">
        <f t="shared" ca="1" si="197"/>
        <v>#VALUE!</v>
      </c>
      <c r="MW141" s="301" t="e">
        <f t="shared" ca="1" si="197"/>
        <v>#VALUE!</v>
      </c>
      <c r="MX141" s="301" t="e">
        <f t="shared" ca="1" si="197"/>
        <v>#VALUE!</v>
      </c>
      <c r="MY141" s="301" t="e">
        <f t="shared" ca="1" si="197"/>
        <v>#VALUE!</v>
      </c>
      <c r="MZ141" s="301" t="e">
        <f t="shared" ca="1" si="197"/>
        <v>#VALUE!</v>
      </c>
      <c r="NA141" s="301" t="e">
        <f t="shared" ca="1" si="197"/>
        <v>#VALUE!</v>
      </c>
      <c r="NB141" s="301" t="e">
        <f t="shared" ca="1" si="197"/>
        <v>#VALUE!</v>
      </c>
      <c r="NC141" s="301" t="e">
        <f t="shared" ca="1" si="197"/>
        <v>#VALUE!</v>
      </c>
      <c r="ND141" s="301" t="e">
        <f t="shared" ca="1" si="197"/>
        <v>#VALUE!</v>
      </c>
      <c r="NE141" s="301" t="e">
        <f t="shared" ca="1" si="197"/>
        <v>#VALUE!</v>
      </c>
      <c r="NF141" s="301" t="e">
        <f t="shared" ca="1" si="197"/>
        <v>#VALUE!</v>
      </c>
      <c r="NG141" s="301" t="e">
        <f t="shared" ca="1" si="197"/>
        <v>#VALUE!</v>
      </c>
      <c r="NH141" s="301" t="e">
        <f t="shared" ca="1" si="197"/>
        <v>#VALUE!</v>
      </c>
      <c r="NI141" s="301" t="e">
        <f t="shared" ca="1" si="197"/>
        <v>#VALUE!</v>
      </c>
      <c r="NJ141" s="301" t="e">
        <f t="shared" ca="1" si="197"/>
        <v>#VALUE!</v>
      </c>
      <c r="NK141" s="301" t="e">
        <f t="shared" ca="1" si="197"/>
        <v>#VALUE!</v>
      </c>
      <c r="NL141" s="301" t="e">
        <f t="shared" ca="1" si="197"/>
        <v>#VALUE!</v>
      </c>
      <c r="NM141" s="301" t="e">
        <f t="shared" ca="1" si="197"/>
        <v>#VALUE!</v>
      </c>
      <c r="NN141" s="301" t="e">
        <f t="shared" ca="1" si="197"/>
        <v>#VALUE!</v>
      </c>
      <c r="NO141" s="301" t="e">
        <f t="shared" ca="1" si="197"/>
        <v>#VALUE!</v>
      </c>
      <c r="NP141" s="301" t="e">
        <f t="shared" ca="1" si="197"/>
        <v>#VALUE!</v>
      </c>
      <c r="NQ141" s="301" t="e">
        <f t="shared" ca="1" si="197"/>
        <v>#VALUE!</v>
      </c>
      <c r="NR141" s="301" t="e">
        <f t="shared" ca="1" si="197"/>
        <v>#VALUE!</v>
      </c>
      <c r="NS141" s="301" t="e">
        <f t="shared" ca="1" si="197"/>
        <v>#VALUE!</v>
      </c>
      <c r="NT141" s="301" t="e">
        <f t="shared" ca="1" si="197"/>
        <v>#VALUE!</v>
      </c>
      <c r="NU141" s="301" t="e">
        <f t="shared" ca="1" si="197"/>
        <v>#VALUE!</v>
      </c>
      <c r="NV141" s="301" t="e">
        <f t="shared" ca="1" si="197"/>
        <v>#VALUE!</v>
      </c>
      <c r="NW141" s="301" t="e">
        <f t="shared" ca="1" si="197"/>
        <v>#VALUE!</v>
      </c>
      <c r="NX141" s="301" t="e">
        <f t="shared" ca="1" si="197"/>
        <v>#VALUE!</v>
      </c>
      <c r="NY141" s="301" t="e">
        <f t="shared" ca="1" si="197"/>
        <v>#VALUE!</v>
      </c>
      <c r="NZ141" s="301" t="e">
        <f t="shared" ca="1" si="197"/>
        <v>#VALUE!</v>
      </c>
      <c r="OA141" s="301" t="e">
        <f t="shared" ca="1" si="197"/>
        <v>#VALUE!</v>
      </c>
      <c r="OB141" s="301" t="e">
        <f t="shared" ca="1" si="197"/>
        <v>#VALUE!</v>
      </c>
      <c r="OC141" s="301" t="e">
        <f t="shared" ca="1" si="197"/>
        <v>#VALUE!</v>
      </c>
      <c r="OD141" s="301" t="e">
        <f t="shared" ca="1" si="197"/>
        <v>#VALUE!</v>
      </c>
      <c r="OE141" s="301" t="e">
        <f t="shared" ca="1" si="197"/>
        <v>#VALUE!</v>
      </c>
      <c r="OF141" s="301" t="e">
        <f t="shared" ca="1" si="197"/>
        <v>#VALUE!</v>
      </c>
      <c r="OG141" s="301" t="e">
        <f t="shared" ca="1" si="197"/>
        <v>#VALUE!</v>
      </c>
      <c r="OH141" s="301" t="e">
        <f t="shared" ca="1" si="197"/>
        <v>#VALUE!</v>
      </c>
      <c r="OI141" s="301" t="e">
        <f t="shared" ca="1" si="197"/>
        <v>#VALUE!</v>
      </c>
      <c r="OJ141" s="301" t="e">
        <f t="shared" ca="1" si="197"/>
        <v>#VALUE!</v>
      </c>
      <c r="OK141" s="301" t="e">
        <f t="shared" ca="1" si="197"/>
        <v>#VALUE!</v>
      </c>
      <c r="OL141" s="301" t="e">
        <f t="shared" ca="1" si="197"/>
        <v>#VALUE!</v>
      </c>
      <c r="OM141" s="301" t="e">
        <f t="shared" ca="1" si="197"/>
        <v>#VALUE!</v>
      </c>
      <c r="ON141" s="301" t="e">
        <f t="shared" ca="1" si="197"/>
        <v>#VALUE!</v>
      </c>
      <c r="OO141" s="301" t="e">
        <f t="shared" ca="1" si="197"/>
        <v>#VALUE!</v>
      </c>
      <c r="OP141" s="301" t="e">
        <f t="shared" ca="1" si="197"/>
        <v>#VALUE!</v>
      </c>
      <c r="OQ141" s="301" t="e">
        <f t="shared" ca="1" si="197"/>
        <v>#VALUE!</v>
      </c>
      <c r="OR141" s="301" t="e">
        <f t="shared" ca="1" si="197"/>
        <v>#VALUE!</v>
      </c>
      <c r="OS141" s="301" t="e">
        <f t="shared" ca="1" si="197"/>
        <v>#VALUE!</v>
      </c>
      <c r="OT141" s="301" t="e">
        <f t="shared" ca="1" si="197"/>
        <v>#VALUE!</v>
      </c>
      <c r="OU141" s="301" t="e">
        <f t="shared" ca="1" si="197"/>
        <v>#VALUE!</v>
      </c>
      <c r="OV141" s="301" t="e">
        <f t="shared" ca="1" si="197"/>
        <v>#VALUE!</v>
      </c>
      <c r="OW141" s="301" t="e">
        <f t="shared" ca="1" si="197"/>
        <v>#VALUE!</v>
      </c>
      <c r="OX141" s="301" t="e">
        <f t="shared" ca="1" si="197"/>
        <v>#VALUE!</v>
      </c>
      <c r="OY141" s="301" t="e">
        <f t="shared" ca="1" si="197"/>
        <v>#VALUE!</v>
      </c>
      <c r="OZ141" s="301" t="e">
        <f t="shared" ca="1" si="197"/>
        <v>#VALUE!</v>
      </c>
      <c r="PA141" s="301" t="e">
        <f t="shared" ca="1" si="197"/>
        <v>#VALUE!</v>
      </c>
      <c r="PB141" s="301" t="e">
        <f t="shared" ca="1" si="197"/>
        <v>#VALUE!</v>
      </c>
      <c r="PC141" s="301" t="e">
        <f t="shared" ca="1" si="197"/>
        <v>#VALUE!</v>
      </c>
      <c r="PD141" s="301" t="e">
        <f t="shared" ca="1" si="197"/>
        <v>#VALUE!</v>
      </c>
      <c r="PE141" s="301" t="e">
        <f t="shared" ca="1" si="197"/>
        <v>#VALUE!</v>
      </c>
      <c r="PF141" s="301" t="e">
        <f t="shared" ca="1" si="197"/>
        <v>#VALUE!</v>
      </c>
      <c r="PG141" s="301" t="e">
        <f t="shared" ca="1" si="197"/>
        <v>#VALUE!</v>
      </c>
      <c r="PH141" s="301" t="e">
        <f t="shared" ca="1" si="197"/>
        <v>#VALUE!</v>
      </c>
      <c r="PI141" s="301" t="e">
        <f t="shared" ca="1" si="197"/>
        <v>#VALUE!</v>
      </c>
      <c r="PJ141" s="301" t="e">
        <f t="shared" ca="1" si="197"/>
        <v>#VALUE!</v>
      </c>
      <c r="PK141" s="301" t="e">
        <f t="shared" ca="1" si="197"/>
        <v>#VALUE!</v>
      </c>
      <c r="PL141" s="301" t="e">
        <f t="shared" ca="1" si="197"/>
        <v>#VALUE!</v>
      </c>
      <c r="PM141" s="301" t="e">
        <f t="shared" ca="1" si="197"/>
        <v>#VALUE!</v>
      </c>
      <c r="PN141" s="301" t="e">
        <f t="shared" ca="1" si="197"/>
        <v>#VALUE!</v>
      </c>
      <c r="PO141" s="301" t="e">
        <f t="shared" ca="1" si="197"/>
        <v>#VALUE!</v>
      </c>
      <c r="PP141" s="301" t="e">
        <f t="shared" ca="1" si="197"/>
        <v>#VALUE!</v>
      </c>
      <c r="PQ141" s="301" t="e">
        <f t="shared" ca="1" si="197"/>
        <v>#VALUE!</v>
      </c>
      <c r="PR141" s="301" t="e">
        <f t="shared" ca="1" si="197"/>
        <v>#VALUE!</v>
      </c>
      <c r="PS141" s="301" t="e">
        <f t="shared" ca="1" si="197"/>
        <v>#VALUE!</v>
      </c>
      <c r="PT141" s="301" t="e">
        <f t="shared" ca="1" si="197"/>
        <v>#VALUE!</v>
      </c>
      <c r="PU141" s="301" t="e">
        <f t="shared" ca="1" si="197"/>
        <v>#VALUE!</v>
      </c>
      <c r="PV141" s="301" t="e">
        <f t="shared" ca="1" si="197"/>
        <v>#VALUE!</v>
      </c>
      <c r="PW141" s="301" t="e">
        <f t="shared" ca="1" si="197"/>
        <v>#VALUE!</v>
      </c>
      <c r="PX141" s="301" t="e">
        <f t="shared" ca="1" si="197"/>
        <v>#VALUE!</v>
      </c>
      <c r="PY141" s="301" t="e">
        <f t="shared" ca="1" si="197"/>
        <v>#VALUE!</v>
      </c>
      <c r="PZ141" s="301" t="e">
        <f t="shared" ca="1" si="197"/>
        <v>#VALUE!</v>
      </c>
      <c r="QA141" s="301" t="e">
        <f t="shared" ca="1" si="197"/>
        <v>#VALUE!</v>
      </c>
      <c r="QB141" s="301" t="e">
        <f t="shared" ca="1" si="197"/>
        <v>#VALUE!</v>
      </c>
      <c r="QC141" s="301" t="e">
        <f t="shared" ca="1" si="197"/>
        <v>#VALUE!</v>
      </c>
      <c r="QD141" s="301" t="e">
        <f t="shared" ca="1" si="197"/>
        <v>#VALUE!</v>
      </c>
      <c r="QE141" s="301" t="e">
        <f t="shared" ca="1" si="197"/>
        <v>#VALUE!</v>
      </c>
      <c r="QF141" s="301" t="e">
        <f t="shared" ca="1" si="197"/>
        <v>#VALUE!</v>
      </c>
      <c r="QG141" s="301" t="e">
        <f t="shared" ca="1" si="197"/>
        <v>#VALUE!</v>
      </c>
      <c r="QH141" s="301" t="e">
        <f t="shared" ca="1" si="197"/>
        <v>#VALUE!</v>
      </c>
      <c r="QI141" s="301" t="e">
        <f t="shared" ca="1" si="197"/>
        <v>#VALUE!</v>
      </c>
      <c r="QJ141" s="301" t="e">
        <f t="shared" ca="1" si="197"/>
        <v>#VALUE!</v>
      </c>
      <c r="QK141" s="301" t="e">
        <f t="shared" ca="1" si="197"/>
        <v>#VALUE!</v>
      </c>
      <c r="QL141" s="301" t="e">
        <f t="shared" ca="1" si="197"/>
        <v>#VALUE!</v>
      </c>
      <c r="QM141" s="301" t="e">
        <f t="shared" ca="1" si="197"/>
        <v>#VALUE!</v>
      </c>
      <c r="QN141" s="301" t="e">
        <f t="shared" ca="1" si="197"/>
        <v>#VALUE!</v>
      </c>
      <c r="QO141" s="301" t="e">
        <f t="shared" ca="1" si="197"/>
        <v>#VALUE!</v>
      </c>
      <c r="QP141" s="301" t="e">
        <f t="shared" ca="1" si="197"/>
        <v>#VALUE!</v>
      </c>
      <c r="QQ141" s="301" t="e">
        <f t="shared" ca="1" si="197"/>
        <v>#VALUE!</v>
      </c>
      <c r="QR141" s="301" t="e">
        <f t="shared" ca="1" si="197"/>
        <v>#VALUE!</v>
      </c>
      <c r="QS141" s="301" t="e">
        <f t="shared" ca="1" si="197"/>
        <v>#VALUE!</v>
      </c>
      <c r="QT141" s="301" t="e">
        <f t="shared" ca="1" si="197"/>
        <v>#VALUE!</v>
      </c>
      <c r="QU141" s="301" t="e">
        <f t="shared" ca="1" si="197"/>
        <v>#VALUE!</v>
      </c>
      <c r="QV141" s="301" t="e">
        <f t="shared" ca="1" si="197"/>
        <v>#VALUE!</v>
      </c>
      <c r="QW141" s="301" t="e">
        <f t="shared" ca="1" si="197"/>
        <v>#VALUE!</v>
      </c>
      <c r="QX141" s="301" t="e">
        <f t="shared" ca="1" si="197"/>
        <v>#VALUE!</v>
      </c>
      <c r="QY141" s="301" t="e">
        <f t="shared" ca="1" si="197"/>
        <v>#VALUE!</v>
      </c>
      <c r="QZ141" s="301" t="e">
        <f t="shared" ca="1" si="197"/>
        <v>#VALUE!</v>
      </c>
      <c r="RA141" s="301" t="e">
        <f t="shared" ca="1" si="197"/>
        <v>#VALUE!</v>
      </c>
      <c r="RB141" s="301" t="e">
        <f t="shared" ca="1" si="197"/>
        <v>#VALUE!</v>
      </c>
      <c r="RC141" s="301" t="e">
        <f t="shared" ca="1" si="197"/>
        <v>#VALUE!</v>
      </c>
      <c r="RD141" s="301" t="e">
        <f t="shared" ca="1" si="197"/>
        <v>#VALUE!</v>
      </c>
      <c r="RE141" s="301" t="e">
        <f t="shared" ca="1" si="197"/>
        <v>#VALUE!</v>
      </c>
      <c r="RF141" s="301" t="e">
        <f t="shared" ca="1" si="197"/>
        <v>#VALUE!</v>
      </c>
      <c r="RG141" s="301" t="e">
        <f t="shared" ca="1" si="197"/>
        <v>#VALUE!</v>
      </c>
      <c r="RH141" s="301" t="e">
        <f t="shared" ca="1" si="197"/>
        <v>#VALUE!</v>
      </c>
      <c r="RI141" s="301" t="e">
        <f t="shared" ca="1" si="197"/>
        <v>#VALUE!</v>
      </c>
      <c r="RJ141" s="301" t="e">
        <f t="shared" ca="1" si="197"/>
        <v>#VALUE!</v>
      </c>
      <c r="RK141" s="301" t="e">
        <f t="shared" ca="1" si="197"/>
        <v>#VALUE!</v>
      </c>
      <c r="RL141" s="301" t="e">
        <f t="shared" ca="1" si="197"/>
        <v>#VALUE!</v>
      </c>
      <c r="RM141" s="301" t="e">
        <f t="shared" ca="1" si="197"/>
        <v>#VALUE!</v>
      </c>
      <c r="RN141" s="301" t="e">
        <f t="shared" ca="1" si="197"/>
        <v>#VALUE!</v>
      </c>
      <c r="RO141" s="301" t="e">
        <f t="shared" ca="1" si="197"/>
        <v>#VALUE!</v>
      </c>
      <c r="RP141" s="301" t="e">
        <f t="shared" ca="1" si="197"/>
        <v>#VALUE!</v>
      </c>
      <c r="RQ141" s="301" t="e">
        <f t="shared" ca="1" si="197"/>
        <v>#VALUE!</v>
      </c>
      <c r="RR141" s="301" t="e">
        <f t="shared" ca="1" si="197"/>
        <v>#VALUE!</v>
      </c>
      <c r="RS141" s="301" t="e">
        <f t="shared" ca="1" si="197"/>
        <v>#VALUE!</v>
      </c>
      <c r="RT141" s="301" t="e">
        <f t="shared" ca="1" si="197"/>
        <v>#VALUE!</v>
      </c>
      <c r="RU141" s="301" t="e">
        <f t="shared" ca="1" si="197"/>
        <v>#VALUE!</v>
      </c>
      <c r="RV141" s="301" t="e">
        <f t="shared" ca="1" si="197"/>
        <v>#VALUE!</v>
      </c>
      <c r="RW141" s="301" t="e">
        <f t="shared" ca="1" si="197"/>
        <v>#VALUE!</v>
      </c>
      <c r="RX141" s="301" t="e">
        <f t="shared" ca="1" si="197"/>
        <v>#VALUE!</v>
      </c>
      <c r="RY141" s="301" t="e">
        <f t="shared" ca="1" si="197"/>
        <v>#VALUE!</v>
      </c>
      <c r="RZ141" s="301" t="e">
        <f t="shared" ca="1" si="197"/>
        <v>#VALUE!</v>
      </c>
      <c r="SA141" s="301" t="e">
        <f t="shared" ca="1" si="197"/>
        <v>#VALUE!</v>
      </c>
      <c r="SB141" s="301" t="e">
        <f t="shared" ca="1" si="197"/>
        <v>#VALUE!</v>
      </c>
      <c r="SC141" s="301" t="e">
        <f t="shared" ca="1" si="197"/>
        <v>#VALUE!</v>
      </c>
      <c r="SD141" s="301" t="e">
        <f t="shared" ca="1" si="197"/>
        <v>#VALUE!</v>
      </c>
      <c r="SE141" s="301" t="e">
        <f t="shared" ca="1" si="197"/>
        <v>#VALUE!</v>
      </c>
      <c r="SF141" s="301" t="e">
        <f t="shared" ca="1" si="197"/>
        <v>#VALUE!</v>
      </c>
      <c r="SG141" s="301" t="e">
        <f t="shared" ca="1" si="197"/>
        <v>#VALUE!</v>
      </c>
      <c r="SH141" s="301" t="e">
        <f t="shared" ca="1" si="197"/>
        <v>#VALUE!</v>
      </c>
      <c r="SI141" s="301" t="e">
        <f t="shared" ca="1" si="197"/>
        <v>#VALUE!</v>
      </c>
      <c r="SJ141" s="301" t="e">
        <f t="shared" ca="1" si="197"/>
        <v>#VALUE!</v>
      </c>
      <c r="SK141" s="301" t="e">
        <f t="shared" ca="1" si="197"/>
        <v>#VALUE!</v>
      </c>
      <c r="SL141" s="301" t="e">
        <f t="shared" ca="1" si="197"/>
        <v>#VALUE!</v>
      </c>
      <c r="SM141" s="301" t="e">
        <f t="shared" ca="1" si="197"/>
        <v>#VALUE!</v>
      </c>
      <c r="SN141" s="301" t="e">
        <f t="shared" ca="1" si="197"/>
        <v>#VALUE!</v>
      </c>
      <c r="SO141" s="301" t="e">
        <f t="shared" ca="1" si="197"/>
        <v>#VALUE!</v>
      </c>
      <c r="SP141" s="301" t="e">
        <f t="shared" ca="1" si="197"/>
        <v>#VALUE!</v>
      </c>
      <c r="SQ141" s="301" t="e">
        <f t="shared" ca="1" si="197"/>
        <v>#VALUE!</v>
      </c>
      <c r="SR141" s="301" t="e">
        <f t="shared" ca="1" si="197"/>
        <v>#VALUE!</v>
      </c>
      <c r="SS141" s="301" t="e">
        <f t="shared" ca="1" si="197"/>
        <v>#VALUE!</v>
      </c>
      <c r="ST141" s="301" t="e">
        <f t="shared" ca="1" si="197"/>
        <v>#VALUE!</v>
      </c>
      <c r="SU141" s="301" t="e">
        <f t="shared" ca="1" si="197"/>
        <v>#VALUE!</v>
      </c>
      <c r="SV141" s="301" t="e">
        <f t="shared" ca="1" si="197"/>
        <v>#VALUE!</v>
      </c>
      <c r="SW141" s="301" t="e">
        <f t="shared" ca="1" si="197"/>
        <v>#VALUE!</v>
      </c>
      <c r="SX141" s="301" t="e">
        <f t="shared" ca="1" si="197"/>
        <v>#VALUE!</v>
      </c>
      <c r="SY141" s="301" t="e">
        <f t="shared" ca="1" si="197"/>
        <v>#VALUE!</v>
      </c>
      <c r="SZ141" s="301" t="e">
        <f t="shared" ca="1" si="197"/>
        <v>#VALUE!</v>
      </c>
      <c r="TA141" s="301" t="e">
        <f t="shared" ca="1" si="197"/>
        <v>#VALUE!</v>
      </c>
      <c r="TB141" s="301" t="e">
        <f t="shared" ca="1" si="197"/>
        <v>#VALUE!</v>
      </c>
      <c r="TC141" s="301" t="e">
        <f t="shared" ca="1" si="197"/>
        <v>#VALUE!</v>
      </c>
      <c r="TD141" s="301" t="e">
        <f t="shared" ca="1" si="197"/>
        <v>#VALUE!</v>
      </c>
      <c r="TE141" s="301" t="e">
        <f t="shared" ca="1" si="197"/>
        <v>#VALUE!</v>
      </c>
      <c r="TF141" s="301" t="e">
        <f t="shared" ca="1" si="197"/>
        <v>#VALUE!</v>
      </c>
      <c r="TG141" s="301" t="e">
        <f t="shared" ca="1" si="197"/>
        <v>#VALUE!</v>
      </c>
      <c r="TH141" s="301" t="e">
        <f t="shared" ca="1" si="197"/>
        <v>#VALUE!</v>
      </c>
      <c r="TI141" s="301" t="e">
        <f t="shared" ca="1" si="197"/>
        <v>#VALUE!</v>
      </c>
      <c r="TJ141" s="301" t="e">
        <f t="shared" ca="1" si="197"/>
        <v>#VALUE!</v>
      </c>
      <c r="TK141" s="301" t="e">
        <f t="shared" ca="1" si="197"/>
        <v>#VALUE!</v>
      </c>
      <c r="TL141" s="301" t="e">
        <f t="shared" ca="1" si="197"/>
        <v>#VALUE!</v>
      </c>
      <c r="TM141" s="301" t="e">
        <f t="shared" ca="1" si="197"/>
        <v>#VALUE!</v>
      </c>
      <c r="TN141" s="301" t="e">
        <f t="shared" ca="1" si="197"/>
        <v>#VALUE!</v>
      </c>
      <c r="TO141" s="301" t="e">
        <f t="shared" ca="1" si="197"/>
        <v>#VALUE!</v>
      </c>
      <c r="TP141" s="301" t="e">
        <f t="shared" ca="1" si="197"/>
        <v>#VALUE!</v>
      </c>
      <c r="TQ141" s="301" t="e">
        <f t="shared" ca="1" si="197"/>
        <v>#VALUE!</v>
      </c>
      <c r="TR141" s="301" t="e">
        <f t="shared" ca="1" si="197"/>
        <v>#VALUE!</v>
      </c>
      <c r="TS141" s="301" t="e">
        <f t="shared" ca="1" si="197"/>
        <v>#VALUE!</v>
      </c>
      <c r="TT141" s="301" t="e">
        <f t="shared" ca="1" si="197"/>
        <v>#VALUE!</v>
      </c>
      <c r="TU141" s="301" t="e">
        <f t="shared" ca="1" si="197"/>
        <v>#VALUE!</v>
      </c>
      <c r="TV141" s="301" t="e">
        <f t="shared" ca="1" si="197"/>
        <v>#VALUE!</v>
      </c>
      <c r="TW141" s="301" t="e">
        <f t="shared" ca="1" si="197"/>
        <v>#VALUE!</v>
      </c>
      <c r="TX141" s="301" t="e">
        <f t="shared" ca="1" si="197"/>
        <v>#VALUE!</v>
      </c>
      <c r="TY141" s="301" t="e">
        <f t="shared" ca="1" si="197"/>
        <v>#VALUE!</v>
      </c>
      <c r="TZ141" s="301" t="e">
        <f t="shared" ca="1" si="197"/>
        <v>#VALUE!</v>
      </c>
      <c r="UA141" s="301" t="e">
        <f t="shared" ca="1" si="197"/>
        <v>#VALUE!</v>
      </c>
      <c r="UB141" s="301" t="e">
        <f t="shared" ca="1" si="197"/>
        <v>#VALUE!</v>
      </c>
      <c r="UC141" s="301" t="e">
        <f t="shared" ca="1" si="197"/>
        <v>#VALUE!</v>
      </c>
      <c r="UD141" s="301" t="e">
        <f t="shared" ca="1" si="197"/>
        <v>#VALUE!</v>
      </c>
      <c r="UE141" s="301" t="e">
        <f t="shared" ca="1" si="197"/>
        <v>#VALUE!</v>
      </c>
      <c r="UF141" s="301" t="e">
        <f t="shared" ca="1" si="197"/>
        <v>#VALUE!</v>
      </c>
      <c r="UG141" s="301" t="e">
        <f t="shared" ca="1" si="197"/>
        <v>#VALUE!</v>
      </c>
      <c r="UH141" s="301" t="e">
        <f t="shared" ca="1" si="197"/>
        <v>#VALUE!</v>
      </c>
      <c r="UI141" s="301" t="e">
        <f t="shared" ca="1" si="197"/>
        <v>#VALUE!</v>
      </c>
      <c r="UJ141" s="301" t="e">
        <f t="shared" ca="1" si="197"/>
        <v>#VALUE!</v>
      </c>
      <c r="UK141" s="301" t="e">
        <f t="shared" ca="1" si="197"/>
        <v>#VALUE!</v>
      </c>
      <c r="UL141" s="301" t="e">
        <f t="shared" ca="1" si="197"/>
        <v>#VALUE!</v>
      </c>
      <c r="UM141" s="301" t="e">
        <f t="shared" ca="1" si="197"/>
        <v>#VALUE!</v>
      </c>
      <c r="UN141" s="301" t="e">
        <f t="shared" ca="1" si="197"/>
        <v>#VALUE!</v>
      </c>
      <c r="UO141" s="301" t="e">
        <f t="shared" ca="1" si="197"/>
        <v>#VALUE!</v>
      </c>
      <c r="UP141" s="301" t="e">
        <f t="shared" ca="1" si="197"/>
        <v>#VALUE!</v>
      </c>
      <c r="UQ141" s="301" t="e">
        <f t="shared" ca="1" si="197"/>
        <v>#VALUE!</v>
      </c>
      <c r="UR141" s="301" t="e">
        <f t="shared" ca="1" si="197"/>
        <v>#VALUE!</v>
      </c>
      <c r="US141" s="301" t="e">
        <f t="shared" ca="1" si="197"/>
        <v>#VALUE!</v>
      </c>
      <c r="UT141" s="301" t="e">
        <f t="shared" ca="1" si="197"/>
        <v>#VALUE!</v>
      </c>
      <c r="UU141" s="301" t="e">
        <f t="shared" ca="1" si="197"/>
        <v>#VALUE!</v>
      </c>
      <c r="UV141" s="301" t="e">
        <f t="shared" ca="1" si="197"/>
        <v>#VALUE!</v>
      </c>
      <c r="UW141" s="301">
        <f t="shared" ca="1" si="197"/>
        <v>0</v>
      </c>
      <c r="UX141" s="301">
        <f t="shared" ca="1" si="197"/>
        <v>0</v>
      </c>
      <c r="UY141" s="301">
        <f t="shared" ca="1" si="197"/>
        <v>0</v>
      </c>
      <c r="UZ141" s="301">
        <f t="shared" ca="1" si="197"/>
        <v>0</v>
      </c>
      <c r="VA141" s="301">
        <f t="shared" ca="1" si="197"/>
        <v>0</v>
      </c>
      <c r="VB141" s="301">
        <f t="shared" ref="VB141:WB141" ca="1" si="198">IF(VB$106="Turn-based",
IF($A141&lt;VB$109,0,IF(MOD($A141,VB$109)&lt;VB$110,1,0)),
1)*MIN(ROUNDUP(MAX(0,RAND()-(1-VB$107)),0),1)*(IF(VB$108&lt;0,1+VB$108,VB$108))</f>
        <v>0</v>
      </c>
      <c r="VC141" s="301">
        <f t="shared" ca="1" si="198"/>
        <v>0</v>
      </c>
      <c r="VD141" s="301">
        <f t="shared" ca="1" si="198"/>
        <v>0</v>
      </c>
      <c r="VE141" s="301">
        <f t="shared" ca="1" si="198"/>
        <v>0</v>
      </c>
      <c r="VF141" s="301">
        <f t="shared" ca="1" si="198"/>
        <v>0</v>
      </c>
      <c r="VG141" s="301">
        <f t="shared" ca="1" si="198"/>
        <v>0</v>
      </c>
      <c r="VH141" s="301">
        <f t="shared" ca="1" si="198"/>
        <v>0</v>
      </c>
      <c r="VI141" s="301">
        <f t="shared" ca="1" si="198"/>
        <v>0</v>
      </c>
      <c r="VJ141" s="301">
        <f t="shared" ca="1" si="198"/>
        <v>0</v>
      </c>
      <c r="VK141" s="301">
        <f t="shared" ca="1" si="198"/>
        <v>0</v>
      </c>
      <c r="VL141" s="301">
        <f t="shared" ca="1" si="198"/>
        <v>0</v>
      </c>
      <c r="VM141" s="301">
        <f t="shared" ca="1" si="198"/>
        <v>0</v>
      </c>
      <c r="VN141" s="301">
        <f t="shared" ca="1" si="198"/>
        <v>0</v>
      </c>
      <c r="VO141" s="301">
        <f t="shared" ca="1" si="198"/>
        <v>0</v>
      </c>
      <c r="VP141" s="301">
        <f t="shared" ca="1" si="198"/>
        <v>0</v>
      </c>
      <c r="VQ141" s="301">
        <f t="shared" ca="1" si="198"/>
        <v>0</v>
      </c>
      <c r="VR141" s="301">
        <f t="shared" ca="1" si="198"/>
        <v>0</v>
      </c>
      <c r="VS141" s="301">
        <f t="shared" ca="1" si="198"/>
        <v>0</v>
      </c>
      <c r="VT141" s="301">
        <f t="shared" ca="1" si="198"/>
        <v>0</v>
      </c>
      <c r="VU141" s="301">
        <f t="shared" ca="1" si="198"/>
        <v>0</v>
      </c>
      <c r="VV141" s="301">
        <f t="shared" ca="1" si="198"/>
        <v>0</v>
      </c>
      <c r="VW141" s="301">
        <f t="shared" ca="1" si="198"/>
        <v>0</v>
      </c>
      <c r="VX141" s="301">
        <f t="shared" ca="1" si="198"/>
        <v>0</v>
      </c>
      <c r="VY141" s="301">
        <f t="shared" ca="1" si="198"/>
        <v>0</v>
      </c>
      <c r="VZ141" s="301">
        <f t="shared" ca="1" si="198"/>
        <v>0</v>
      </c>
      <c r="WA141" s="301">
        <f t="shared" ca="1" si="198"/>
        <v>0</v>
      </c>
      <c r="WB141" s="301">
        <f t="shared" ca="1" si="198"/>
        <v>0</v>
      </c>
    </row>
    <row r="142" spans="1:600" ht="12.75" x14ac:dyDescent="0.2">
      <c r="A142" s="286">
        <f t="shared" si="78"/>
        <v>26</v>
      </c>
      <c r="B142" s="287" t="e">
        <f t="shared" ref="B142:D142" ca="1" si="199">MAX(0,B141+E141)</f>
        <v>#VALUE!</v>
      </c>
      <c r="C142" s="287" t="e">
        <f t="shared" ca="1" si="199"/>
        <v>#VALUE!</v>
      </c>
      <c r="D142" s="287" t="e">
        <f t="shared" ca="1" si="199"/>
        <v>#VALUE!</v>
      </c>
      <c r="E142" s="288" t="e">
        <f t="shared" ca="1" si="50"/>
        <v>#VALUE!</v>
      </c>
      <c r="F142" s="289" t="e">
        <f t="shared" ca="1" si="51"/>
        <v>#VALUE!</v>
      </c>
      <c r="G142" s="290" t="e">
        <f t="shared" ca="1" si="52"/>
        <v>#VALUE!</v>
      </c>
      <c r="H142" s="2"/>
      <c r="I142" s="291" t="e">
        <f t="shared" ref="I142:K142" ca="1" si="200">MAX(0,I141+L141)</f>
        <v>#VALUE!</v>
      </c>
      <c r="J142" s="291">
        <f t="shared" si="200"/>
        <v>0</v>
      </c>
      <c r="K142" s="291" t="e">
        <f t="shared" ca="1" si="200"/>
        <v>#VALUE!</v>
      </c>
      <c r="L142" s="288" t="e">
        <f t="shared" ca="1" si="54"/>
        <v>#VALUE!</v>
      </c>
      <c r="M142" s="289">
        <f t="shared" si="55"/>
        <v>0</v>
      </c>
      <c r="N142" s="290" t="e">
        <f t="shared" ca="1" si="56"/>
        <v>#VALUE!</v>
      </c>
      <c r="P142" s="292" t="e">
        <f t="shared" ca="1" si="57"/>
        <v>#VALUE!</v>
      </c>
      <c r="Q142" s="293" t="e">
        <f t="shared" ca="1" si="58"/>
        <v>#VALUE!</v>
      </c>
      <c r="R142" s="294" t="e">
        <f t="shared" ca="1" si="59"/>
        <v>#VALUE!</v>
      </c>
      <c r="S142" s="295" t="e">
        <f t="shared" ca="1" si="60"/>
        <v>#VALUE!</v>
      </c>
      <c r="T142" s="296" t="e">
        <f t="shared" ca="1" si="61"/>
        <v>#VALUE!</v>
      </c>
      <c r="U142" s="297" t="e">
        <f t="shared" ca="1" si="62"/>
        <v>#VALUE!</v>
      </c>
      <c r="V142" s="298" t="e">
        <f t="shared" ca="1" si="63"/>
        <v>#VALUE!</v>
      </c>
      <c r="W142" s="299" t="e">
        <f t="shared" ca="1" si="64"/>
        <v>#VALUE!</v>
      </c>
      <c r="X142" s="300" t="e">
        <f t="shared" ca="1" si="65"/>
        <v>#VALUE!</v>
      </c>
      <c r="Y142" s="2"/>
      <c r="Z142" s="292" t="e">
        <f t="shared" ca="1" si="66"/>
        <v>#VALUE!</v>
      </c>
      <c r="AA142" s="293" t="e">
        <f t="shared" ca="1" si="67"/>
        <v>#VALUE!</v>
      </c>
      <c r="AB142" s="294" t="e">
        <f t="shared" ca="1" si="68"/>
        <v>#VALUE!</v>
      </c>
      <c r="AC142" s="295">
        <f t="shared" si="69"/>
        <v>0</v>
      </c>
      <c r="AD142" s="296">
        <f t="shared" si="70"/>
        <v>0</v>
      </c>
      <c r="AE142" s="297">
        <f t="shared" si="71"/>
        <v>0</v>
      </c>
      <c r="AF142" s="298" t="e">
        <f t="shared" ca="1" si="72"/>
        <v>#VALUE!</v>
      </c>
      <c r="AG142" s="299" t="e">
        <f t="shared" ca="1" si="73"/>
        <v>#VALUE!</v>
      </c>
      <c r="AH142" s="300" t="e">
        <f t="shared" ca="1" si="74"/>
        <v>#VALUE!</v>
      </c>
      <c r="AJ142" s="301" t="e">
        <f t="array" aca="1" ref="AJ142" ca="1">SUM(
   IF($BL$102:$WB$102="Friend",1,0)*IF($BL$103:$WB$103=AJ$116,1,0)*IF($BL$111:$WB$111=AJ$115,1,0)*IF($BL$116:$WB$116="Geometric",1,0)*$BL$114:$WB$114*(POWER($BL142:$WB142,$BL$112:$WB$112)+IF($BL142:$WB142=0,0,-1))
)
+SUM(
    IF($BL$102:$WB$102="Foe",1,0)*IF($BL$103:$WB$103=AW$116,1,0)*IF($BL$111:$WB$111=AW$115,1,0)*$BL$115:$WB$115*IF($BL$116:$WB$116="Geometric",1,0)*(POWER(1+$BL142:$WB142,$BL$113:$WB$113)+IF($BL142:$WB142=0,0,-1))
)
+SUM(
   IF($BL$102:$WB$102="Friend",1,0)*IF($BL$103:$WB$103=AJ$116,1,0)*IF($BL$111:$WB$111=AJ$115,1,0)*IF($BL$116:$WB$116="Arithmetic",1,0)*$BL$114:$WB$114*$BL142:$WB142*$BL$112:$WB$112)
+SUM(
    IF($BL$102:$WB$102="Foe",1,0)*IF($BL$103:$WB$103=AW$116,1,0)*IF($BL$111:$WB$111=AW$115,1,0)*$BL$115:$WB$115*IF($BL$116:$WB$116="Arithmetic",1,0)*$BL142:$WB142*$BL$113:$WB$113
)</f>
        <v>#VALUE!</v>
      </c>
      <c r="AK142" s="301" t="e">
        <f t="array" aca="1" ref="AK142" ca="1">SUM(
   IF($BL$102:$WB$102="Friend",1,0)*IF($BL$103:$WB$103=AK$116,1,0)*IF($BL$111:$WB$111=AK$115,1,0)*IF($BL$116:$WB$116="Geometric",1,0)*$BL$114:$WB$114*(POWER($BL142:$WB142,$BL$112:$WB$112)+IF($BL142:$WB142=0,0,-1))
)
+SUM(
    IF($BL$102:$WB$102="Foe",1,0)*IF($BL$103:$WB$103=AX$116,1,0)*IF($BL$111:$WB$111=AX$115,1,0)*$BL$115:$WB$115*IF($BL$116:$WB$116="Geometric",1,0)*(POWER(1+$BL142:$WB142,$BL$113:$WB$113)+IF($BL142:$WB142=0,0,-1))
)
+SUM(
   IF($BL$102:$WB$102="Friend",1,0)*IF($BL$103:$WB$103=AK$116,1,0)*IF($BL$111:$WB$111=AK$115,1,0)*IF($BL$116:$WB$116="Arithmetic",1,0)*$BL$114:$WB$114*$BL142:$WB142*$BL$112:$WB$112)
+SUM(
    IF($BL$102:$WB$102="Foe",1,0)*IF($BL$103:$WB$103=AX$116,1,0)*IF($BL$111:$WB$111=AX$115,1,0)*$BL$115:$WB$115*IF($BL$116:$WB$116="Arithmetic",1,0)*$BL142:$WB142*$BL$113:$WB$113
)</f>
        <v>#VALUE!</v>
      </c>
      <c r="AL142" s="301" t="e">
        <f t="array" aca="1" ref="AL142" ca="1">SUM(
   IF($BL$102:$WB$102="Friend",1,0)*IF($BL$103:$WB$103=AL$116,1,0)*IF($BL$111:$WB$111=AL$115,1,0)*IF($BL$116:$WB$116="Geometric",1,0)*$BL$114:$WB$114*(POWER($BL142:$WB142,$BL$112:$WB$112)+IF($BL142:$WB142=0,0,-1))
)
+SUM(
    IF($BL$102:$WB$102="Foe",1,0)*IF($BL$103:$WB$103=AY$116,1,0)*IF($BL$111:$WB$111=AY$115,1,0)*$BL$115:$WB$115*IF($BL$116:$WB$116="Geometric",1,0)*(POWER(1+$BL142:$WB142,$BL$113:$WB$113)+IF($BL142:$WB142=0,0,-1))
)
+SUM(
   IF($BL$102:$WB$102="Friend",1,0)*IF($BL$103:$WB$103=AL$116,1,0)*IF($BL$111:$WB$111=AL$115,1,0)*IF($BL$116:$WB$116="Arithmetic",1,0)*$BL$114:$WB$114*$BL142:$WB142*$BL$112:$WB$112)
+SUM(
    IF($BL$102:$WB$102="Foe",1,0)*IF($BL$103:$WB$103=AY$116,1,0)*IF($BL$111:$WB$111=AY$115,1,0)*$BL$115:$WB$115*IF($BL$116:$WB$116="Arithmetic",1,0)*$BL142:$WB142*$BL$113:$WB$113
)</f>
        <v>#VALUE!</v>
      </c>
      <c r="AM142" s="301" t="e">
        <f t="array" aca="1" ref="AM142" ca="1">SUM(
   IF($BL$102:$WB$102="Friend",1,0)*IF($BL$103:$WB$103=AM$116,1,0)*IF($BL$111:$WB$111=AM$115,1,0)*IF($BL$116:$WB$116="Geometric",1,0)*$BL$114:$WB$114*(POWER($BL142:$WB142,$BL$112:$WB$112)+IF($BL142:$WB142=0,0,-1))
)
+SUM(
    IF($BL$102:$WB$102="Foe",1,0)*IF($BL$103:$WB$103=AZ$116,1,0)*IF($BL$111:$WB$111=AZ$115,1,0)*$BL$115:$WB$115*IF($BL$116:$WB$116="Geometric",1,0)*(POWER(1+$BL142:$WB142,$BL$113:$WB$113)+IF($BL142:$WB142=0,0,-1))
)
+SUM(
   IF($BL$102:$WB$102="Friend",1,0)*IF($BL$103:$WB$103=AM$116,1,0)*IF($BL$111:$WB$111=AM$115,1,0)*IF($BL$116:$WB$116="Arithmetic",1,0)*$BL$114:$WB$114*$BL142:$WB142*$BL$112:$WB$112)
+SUM(
    IF($BL$102:$WB$102="Foe",1,0)*IF($BL$103:$WB$103=AZ$116,1,0)*IF($BL$111:$WB$111=AZ$115,1,0)*$BL$115:$WB$115*IF($BL$116:$WB$116="Arithmetic",1,0)*$BL142:$WB142*$BL$113:$WB$113
)</f>
        <v>#VALUE!</v>
      </c>
      <c r="AN142" s="301" t="e">
        <f t="array" aca="1" ref="AN142" ca="1">SUM(
   IF($BL$102:$WB$102="Friend",1,0)*IF($BL$103:$WB$103=AN$116,1,0)*IF($BL$111:$WB$111=AN$115,1,0)*IF($BL$116:$WB$116="Geometric",1,0)*$BL$114:$WB$114*(POWER($BL142:$WB142,$BL$112:$WB$112)+IF($BL142:$WB142=0,0,-1))
)
+SUM(
    IF($BL$102:$WB$102="Foe",1,0)*IF($BL$103:$WB$103=BA$116,1,0)*IF($BL$111:$WB$111=BA$115,1,0)*$BL$115:$WB$115*IF($BL$116:$WB$116="Geometric",1,0)*(POWER(1+$BL142:$WB142,$BL$113:$WB$113)+IF($BL142:$WB142=0,0,-1))
)
+SUM(
   IF($BL$102:$WB$102="Friend",1,0)*IF($BL$103:$WB$103=AN$116,1,0)*IF($BL$111:$WB$111=AN$115,1,0)*IF($BL$116:$WB$116="Arithmetic",1,0)*$BL$114:$WB$114*$BL142:$WB142*$BL$112:$WB$112)
+SUM(
    IF($BL$102:$WB$102="Foe",1,0)*IF($BL$103:$WB$103=BA$116,1,0)*IF($BL$111:$WB$111=BA$115,1,0)*$BL$115:$WB$115*IF($BL$116:$WB$116="Arithmetic",1,0)*$BL142:$WB142*$BL$113:$WB$113
)</f>
        <v>#VALUE!</v>
      </c>
      <c r="AO142" s="301" t="e">
        <f t="array" aca="1" ref="AO142" ca="1">SUM(
   IF($BL$102:$WB$102="Friend",1,0)*IF($BL$103:$WB$103=AO$116,1,0)*IF($BL$111:$WB$111=AO$115,1,0)*IF($BL$116:$WB$116="Geometric",1,0)*$BL$114:$WB$114*(POWER($BL142:$WB142,$BL$112:$WB$112)+IF($BL142:$WB142=0,0,-1))
)
+SUM(
    IF($BL$102:$WB$102="Foe",1,0)*IF($BL$103:$WB$103=BB$116,1,0)*IF($BL$111:$WB$111=BB$115,1,0)*$BL$115:$WB$115*IF($BL$116:$WB$116="Geometric",1,0)*(POWER(1+$BL142:$WB142,$BL$113:$WB$113)+IF($BL142:$WB142=0,0,-1))
)
+SUM(
   IF($BL$102:$WB$102="Friend",1,0)*IF($BL$103:$WB$103=AO$116,1,0)*IF($BL$111:$WB$111=AO$115,1,0)*IF($BL$116:$WB$116="Arithmetic",1,0)*$BL$114:$WB$114*$BL142:$WB142*$BL$112:$WB$112)
+SUM(
    IF($BL$102:$WB$102="Foe",1,0)*IF($BL$103:$WB$103=BB$116,1,0)*IF($BL$111:$WB$111=BB$115,1,0)*$BL$115:$WB$115*IF($BL$116:$WB$116="Arithmetic",1,0)*$BL142:$WB142*$BL$113:$WB$113
)</f>
        <v>#VALUE!</v>
      </c>
      <c r="AP142" s="301" t="e">
        <f t="array" aca="1" ref="AP142" ca="1">SUM(
   IF($BL$102:$WB$102="Friend",1,0)*IF($BL$103:$WB$103=AP$116,1,0)*IF($BL$111:$WB$111=AP$115,1,0)*IF($BL$116:$WB$116="Geometric",1,0)*$BL$114:$WB$114*(POWER($BL142:$WB142,$BL$112:$WB$112)+IF($BL142:$WB142=0,0,-1))
)
+SUM(
    IF($BL$102:$WB$102="Foe",1,0)*IF($BL$103:$WB$103=BC$116,1,0)*IF($BL$111:$WB$111=BC$115,1,0)*$BL$115:$WB$115*IF($BL$116:$WB$116="Geometric",1,0)*(POWER(1+$BL142:$WB142,$BL$113:$WB$113)+IF($BL142:$WB142=0,0,-1))
)
+SUM(
   IF($BL$102:$WB$102="Friend",1,0)*IF($BL$103:$WB$103=AP$116,1,0)*IF($BL$111:$WB$111=AP$115,1,0)*IF($BL$116:$WB$116="Arithmetic",1,0)*$BL$114:$WB$114*$BL142:$WB142*$BL$112:$WB$112)
+SUM(
    IF($BL$102:$WB$102="Foe",1,0)*IF($BL$103:$WB$103=BC$116,1,0)*IF($BL$111:$WB$111=BC$115,1,0)*$BL$115:$WB$115*IF($BL$116:$WB$116="Arithmetic",1,0)*$BL142:$WB142*$BL$113:$WB$113
)</f>
        <v>#VALUE!</v>
      </c>
      <c r="AQ142" s="301" t="e">
        <f t="array" aca="1" ref="AQ142" ca="1">SUM(
   IF($BL$102:$WB$102="Friend",1,0)*IF($BL$103:$WB$103=AQ$116,1,0)*IF($BL$111:$WB$111=AQ$115,1,0)*IF($BL$116:$WB$116="Geometric",1,0)*$BL$114:$WB$114*(POWER($BL142:$WB142,$BL$112:$WB$112)+IF($BL142:$WB142=0,0,-1))
)
+SUM(
    IF($BL$102:$WB$102="Foe",1,0)*IF($BL$103:$WB$103=BD$116,1,0)*IF($BL$111:$WB$111=BD$115,1,0)*$BL$115:$WB$115*IF($BL$116:$WB$116="Geometric",1,0)*(POWER(1+$BL142:$WB142,$BL$113:$WB$113)+IF($BL142:$WB142=0,0,-1))
)
+SUM(
   IF($BL$102:$WB$102="Friend",1,0)*IF($BL$103:$WB$103=AQ$116,1,0)*IF($BL$111:$WB$111=AQ$115,1,0)*IF($BL$116:$WB$116="Arithmetic",1,0)*$BL$114:$WB$114*$BL142:$WB142*$BL$112:$WB$112)
+SUM(
    IF($BL$102:$WB$102="Foe",1,0)*IF($BL$103:$WB$103=BD$116,1,0)*IF($BL$111:$WB$111=BD$115,1,0)*$BL$115:$WB$115*IF($BL$116:$WB$116="Arithmetic",1,0)*$BL142:$WB142*$BL$113:$WB$113
)</f>
        <v>#VALUE!</v>
      </c>
      <c r="AR142" s="301" t="e">
        <f t="array" aca="1" ref="AR142" ca="1">SUM(
   IF($BL$102:$WB$102="Friend",1,0)*IF($BL$103:$WB$103=AR$116,1,0)*IF($BL$111:$WB$111=AR$115,1,0)*IF($BL$116:$WB$116="Geometric",1,0)*$BL$114:$WB$114*(POWER($BL142:$WB142,$BL$112:$WB$112)+IF($BL142:$WB142=0,0,-1))
)
+SUM(
    IF($BL$102:$WB$102="Foe",1,0)*IF($BL$103:$WB$103=BE$116,1,0)*IF($BL$111:$WB$111=BE$115,1,0)*$BL$115:$WB$115*IF($BL$116:$WB$116="Geometric",1,0)*(POWER(1+$BL142:$WB142,$BL$113:$WB$113)+IF($BL142:$WB142=0,0,-1))
)
+SUM(
   IF($BL$102:$WB$102="Friend",1,0)*IF($BL$103:$WB$103=AR$116,1,0)*IF($BL$111:$WB$111=AR$115,1,0)*IF($BL$116:$WB$116="Arithmetic",1,0)*$BL$114:$WB$114*$BL142:$WB142*$BL$112:$WB$112)
+SUM(
    IF($BL$102:$WB$102="Foe",1,0)*IF($BL$103:$WB$103=BE$116,1,0)*IF($BL$111:$WB$111=BE$115,1,0)*$BL$115:$WB$115*IF($BL$116:$WB$116="Arithmetic",1,0)*$BL142:$WB142*$BL$113:$WB$113
)</f>
        <v>#VALUE!</v>
      </c>
      <c r="AS142" s="301" t="e">
        <f t="array" aca="1" ref="AS142" ca="1">SUM(
   IF($BL$102:$WB$102="Friend",1,0)*IF($BL$103:$WB$103=AS$116,1,0)*IF($BL$111:$WB$111=AS$115,1,0)*IF($BL$116:$WB$116="Geometric",1,0)*$BL$114:$WB$114*(POWER($BL142:$WB142,$BL$112:$WB$112)+IF($BL142:$WB142=0,0,-1))
)
+SUM(
    IF($BL$102:$WB$102="Foe",1,0)*IF($BL$103:$WB$103=BF$116,1,0)*IF($BL$111:$WB$111=BF$115,1,0)*$BL$115:$WB$115*IF($BL$116:$WB$116="Geometric",1,0)*(POWER(1+$BL142:$WB142,$BL$113:$WB$113)+IF($BL142:$WB142=0,0,-1))
)
+SUM(
   IF($BL$102:$WB$102="Friend",1,0)*IF($BL$103:$WB$103=AS$116,1,0)*IF($BL$111:$WB$111=AS$115,1,0)*IF($BL$116:$WB$116="Arithmetic",1,0)*$BL$114:$WB$114*$BL142:$WB142*$BL$112:$WB$112)
+SUM(
    IF($BL$102:$WB$102="Foe",1,0)*IF($BL$103:$WB$103=BF$116,1,0)*IF($BL$111:$WB$111=BF$115,1,0)*$BL$115:$WB$115*IF($BL$116:$WB$116="Arithmetic",1,0)*$BL142:$WB142*$BL$113:$WB$113
)</f>
        <v>#VALUE!</v>
      </c>
      <c r="AT142" s="301" t="e">
        <f t="array" aca="1" ref="AT142" ca="1">SUM(
   IF($BL$102:$WB$102="Friend",1,0)*IF($BL$103:$WB$103=AT$116,1,0)*IF($BL$111:$WB$111=AT$115,1,0)*IF($BL$116:$WB$116="Geometric",1,0)*$BL$114:$WB$114*(POWER($BL142:$WB142,$BL$112:$WB$112)+IF($BL142:$WB142=0,0,-1))
)
+SUM(
    IF($BL$102:$WB$102="Foe",1,0)*IF($BL$103:$WB$103=BG$116,1,0)*IF($BL$111:$WB$111=BG$115,1,0)*$BL$115:$WB$115*IF($BL$116:$WB$116="Geometric",1,0)*(POWER(1+$BL142:$WB142,$BL$113:$WB$113)+IF($BL142:$WB142=0,0,-1))
)
+SUM(
   IF($BL$102:$WB$102="Friend",1,0)*IF($BL$103:$WB$103=AT$116,1,0)*IF($BL$111:$WB$111=AT$115,1,0)*IF($BL$116:$WB$116="Arithmetic",1,0)*$BL$114:$WB$114*$BL142:$WB142*$BL$112:$WB$112)
+SUM(
    IF($BL$102:$WB$102="Foe",1,0)*IF($BL$103:$WB$103=BG$116,1,0)*IF($BL$111:$WB$111=BG$115,1,0)*$BL$115:$WB$115*IF($BL$116:$WB$116="Arithmetic",1,0)*$BL142:$WB142*$BL$113:$WB$113
)</f>
        <v>#VALUE!</v>
      </c>
      <c r="AU142" s="301" t="e">
        <f t="array" aca="1" ref="AU142" ca="1">SUM(
   IF($BL$102:$WB$102="Friend",1,0)*IF($BL$103:$WB$103=AU$116,1,0)*IF($BL$111:$WB$111=AU$115,1,0)*IF($BL$116:$WB$116="Geometric",1,0)*$BL$114:$WB$114*(POWER($BL142:$WB142,$BL$112:$WB$112)+IF($BL142:$WB142=0,0,-1))
)
+SUM(
    IF($BL$102:$WB$102="Foe",1,0)*IF($BL$103:$WB$103=BH$116,1,0)*IF($BL$111:$WB$111=BH$115,1,0)*$BL$115:$WB$115*IF($BL$116:$WB$116="Geometric",1,0)*(POWER(1+$BL142:$WB142,$BL$113:$WB$113)+IF($BL142:$WB142=0,0,-1))
)
+SUM(
   IF($BL$102:$WB$102="Friend",1,0)*IF($BL$103:$WB$103=AU$116,1,0)*IF($BL$111:$WB$111=AU$115,1,0)*IF($BL$116:$WB$116="Arithmetic",1,0)*$BL$114:$WB$114*$BL142:$WB142*$BL$112:$WB$112)
+SUM(
    IF($BL$102:$WB$102="Foe",1,0)*IF($BL$103:$WB$103=BH$116,1,0)*IF($BL$111:$WB$111=BH$115,1,0)*$BL$115:$WB$115*IF($BL$116:$WB$116="Arithmetic",1,0)*$BL142:$WB142*$BL$113:$WB$113
)</f>
        <v>#VALUE!</v>
      </c>
      <c r="AW142" s="301" t="e">
        <f t="array" aca="1" ref="AW142" ca="1">SUM(
   IF($BL$102:$WB$102="Friend",1,0)*IF($BL$103:$WB$103=AW$116,1,0)*IF($BL$111:$WB$111=AW$115,1,0)*$BL$115:$WB$115*IF($BL$116:$WB$116="Geometric",1,0)*(POWER($BL142:$WB142,$BL$113:$WB$113)+IF($BL142:$WB142=0,0,-1)))
+SUM(
    IF($BL$102:$WB$102="Foe",1,0)*IF($BL$103:$WB$103=AW$116,1,0)*IF($BL$111:$WB$111=AW$115,1,0)*$BL$114:$WB$114*IF($BL$116:$WB$116="Geometric",1,0)*(POWER($BL142:$WB142,$BL$112:$WB$112)+IF($BL142:$WB142=0,0,-1)))
+SUM(
   IF($BL$102:$WB$102="Friend",1,0)*IF($BL$103:$WB$103=AW$116,1,0)*IF($BL$111:$WB$111=AW$115,1,0)*$BL$115:$WB$115*IF($BL$116:$WB$116="Arithmetic",1,0)*$BL142:$WB142*$BL$113:$WB$113)
+SUM(
    IF($BL$102:$WB$102="Foe",1,0)*IF($BL$103:$WB$103=AW$116,1,0)*IF($BL$111:$WB$111=AW$115,1,0)*$BL$114:$WB$114*IF($BL$116:$WB$116="Arithmetic",1,0)*$BL142:$WB142*$BL$112:$WB$112)</f>
        <v>#VALUE!</v>
      </c>
      <c r="AX142" s="301" t="e">
        <f t="array" aca="1" ref="AX142" ca="1">SUM(
   IF($BL$102:$WB$102="Friend",1,0)*IF($BL$103:$WB$103=AX$116,1,0)*IF($BL$111:$WB$111=AX$115,1,0)*$BL$115:$WB$115*IF($BL$116:$WB$116="Geometric",1,0)*(POWER($BL142:$WB142,$BL$113:$WB$113)+IF($BL142:$WB142=0,0,-1)))
+SUM(
    IF($BL$102:$WB$102="Foe",1,0)*IF($BL$103:$WB$103=AX$116,1,0)*IF($BL$111:$WB$111=AX$115,1,0)*$BL$114:$WB$114*IF($BL$116:$WB$116="Geometric",1,0)*(POWER($BL142:$WB142,$BL$112:$WB$112)+IF($BL142:$WB142=0,0,-1)))
+SUM(
   IF($BL$102:$WB$102="Friend",1,0)*IF($BL$103:$WB$103=AX$116,1,0)*IF($BL$111:$WB$111=AX$115,1,0)*$BL$115:$WB$115*IF($BL$116:$WB$116="Arithmetic",1,0)*$BL142:$WB142*$BL$113:$WB$113)
+SUM(
    IF($BL$102:$WB$102="Foe",1,0)*IF($BL$103:$WB$103=AX$116,1,0)*IF($BL$111:$WB$111=AX$115,1,0)*$BL$114:$WB$114*IF($BL$116:$WB$116="Arithmetic",1,0)*$BL142:$WB142*$BL$112:$WB$112)</f>
        <v>#VALUE!</v>
      </c>
      <c r="AY142" s="301" t="e">
        <f t="array" aca="1" ref="AY142" ca="1">SUM(
   IF($BL$102:$WB$102="Friend",1,0)*IF($BL$103:$WB$103=AY$116,1,0)*IF($BL$111:$WB$111=AY$115,1,0)*$BL$115:$WB$115*IF($BL$116:$WB$116="Geometric",1,0)*(POWER($BL142:$WB142,$BL$113:$WB$113)+IF($BL142:$WB142=0,0,-1)))
+SUM(
    IF($BL$102:$WB$102="Foe",1,0)*IF($BL$103:$WB$103=AY$116,1,0)*IF($BL$111:$WB$111=AY$115,1,0)*$BL$114:$WB$114*IF($BL$116:$WB$116="Geometric",1,0)*(POWER($BL142:$WB142,$BL$112:$WB$112)+IF($BL142:$WB142=0,0,-1)))
+SUM(
   IF($BL$102:$WB$102="Friend",1,0)*IF($BL$103:$WB$103=AY$116,1,0)*IF($BL$111:$WB$111=AY$115,1,0)*$BL$115:$WB$115*IF($BL$116:$WB$116="Arithmetic",1,0)*$BL142:$WB142*$BL$113:$WB$113)
+SUM(
    IF($BL$102:$WB$102="Foe",1,0)*IF($BL$103:$WB$103=AY$116,1,0)*IF($BL$111:$WB$111=AY$115,1,0)*$BL$114:$WB$114*IF($BL$116:$WB$116="Arithmetic",1,0)*$BL142:$WB142*$BL$112:$WB$112)</f>
        <v>#VALUE!</v>
      </c>
      <c r="AZ142" s="301" t="e">
        <f t="array" aca="1" ref="AZ142" ca="1">SUM(
   IF($BL$102:$WB$102="Friend",1,0)*IF($BL$103:$WB$103=AZ$116,1,0)*IF($BL$111:$WB$111=AZ$115,1,0)*$BL$115:$WB$115*IF($BL$116:$WB$116="Geometric",1,0)*(POWER($BL142:$WB142,$BL$113:$WB$113)+IF($BL142:$WB142=0,0,-1)))
+SUM(
    IF($BL$102:$WB$102="Foe",1,0)*IF($BL$103:$WB$103=AZ$116,1,0)*IF($BL$111:$WB$111=AZ$115,1,0)*$BL$114:$WB$114*IF($BL$116:$WB$116="Geometric",1,0)*(POWER($BL142:$WB142,$BL$112:$WB$112)+IF($BL142:$WB142=0,0,-1)))
+SUM(
   IF($BL$102:$WB$102="Friend",1,0)*IF($BL$103:$WB$103=AZ$116,1,0)*IF($BL$111:$WB$111=AZ$115,1,0)*$BL$115:$WB$115*IF($BL$116:$WB$116="Arithmetic",1,0)*$BL142:$WB142*$BL$113:$WB$113)
+SUM(
    IF($BL$102:$WB$102="Foe",1,0)*IF($BL$103:$WB$103=AZ$116,1,0)*IF($BL$111:$WB$111=AZ$115,1,0)*$BL$114:$WB$114*IF($BL$116:$WB$116="Arithmetic",1,0)*$BL142:$WB142*$BL$112:$WB$112)</f>
        <v>#VALUE!</v>
      </c>
      <c r="BA142" s="301" t="e">
        <f t="array" aca="1" ref="BA142" ca="1">SUM(
   IF($BL$102:$WB$102="Friend",1,0)*IF($BL$103:$WB$103=BA$116,1,0)*IF($BL$111:$WB$111=BA$115,1,0)*$BL$115:$WB$115*IF($BL$116:$WB$116="Geometric",1,0)*(POWER($BL142:$WB142,$BL$113:$WB$113)+IF($BL142:$WB142=0,0,-1)))
+SUM(
    IF($BL$102:$WB$102="Foe",1,0)*IF($BL$103:$WB$103=BA$116,1,0)*IF($BL$111:$WB$111=BA$115,1,0)*$BL$114:$WB$114*IF($BL$116:$WB$116="Geometric",1,0)*(POWER($BL142:$WB142,$BL$112:$WB$112)+IF($BL142:$WB142=0,0,-1)))
+SUM(
   IF($BL$102:$WB$102="Friend",1,0)*IF($BL$103:$WB$103=BA$116,1,0)*IF($BL$111:$WB$111=BA$115,1,0)*$BL$115:$WB$115*IF($BL$116:$WB$116="Arithmetic",1,0)*$BL142:$WB142*$BL$113:$WB$113)
+SUM(
    IF($BL$102:$WB$102="Foe",1,0)*IF($BL$103:$WB$103=BA$116,1,0)*IF($BL$111:$WB$111=BA$115,1,0)*$BL$114:$WB$114*IF($BL$116:$WB$116="Arithmetic",1,0)*$BL142:$WB142*$BL$112:$WB$112)</f>
        <v>#VALUE!</v>
      </c>
      <c r="BB142" s="301" t="e">
        <f t="array" aca="1" ref="BB142" ca="1">SUM(
   IF($BL$102:$WB$102="Friend",1,0)*IF($BL$103:$WB$103=BB$116,1,0)*IF($BL$111:$WB$111=BB$115,1,0)*$BL$115:$WB$115*IF($BL$116:$WB$116="Geometric",1,0)*(POWER($BL142:$WB142,$BL$113:$WB$113)+IF($BL142:$WB142=0,0,-1)))
+SUM(
    IF($BL$102:$WB$102="Foe",1,0)*IF($BL$103:$WB$103=BB$116,1,0)*IF($BL$111:$WB$111=BB$115,1,0)*$BL$114:$WB$114*IF($BL$116:$WB$116="Geometric",1,0)*(POWER($BL142:$WB142,$BL$112:$WB$112)+IF($BL142:$WB142=0,0,-1)))
+SUM(
   IF($BL$102:$WB$102="Friend",1,0)*IF($BL$103:$WB$103=BB$116,1,0)*IF($BL$111:$WB$111=BB$115,1,0)*$BL$115:$WB$115*IF($BL$116:$WB$116="Arithmetic",1,0)*$BL142:$WB142*$BL$113:$WB$113)
+SUM(
    IF($BL$102:$WB$102="Foe",1,0)*IF($BL$103:$WB$103=BB$116,1,0)*IF($BL$111:$WB$111=BB$115,1,0)*$BL$114:$WB$114*IF($BL$116:$WB$116="Arithmetic",1,0)*$BL142:$WB142*$BL$112:$WB$112)</f>
        <v>#VALUE!</v>
      </c>
      <c r="BC142" s="301" t="e">
        <f t="array" aca="1" ref="BC142" ca="1">SUM(
   IF($BL$102:$WB$102="Friend",1,0)*IF($BL$103:$WB$103=BC$116,1,0)*IF($BL$111:$WB$111=BC$115,1,0)*$BL$115:$WB$115*IF($BL$116:$WB$116="Geometric",1,0)*(POWER($BL142:$WB142,$BL$113:$WB$113)+IF($BL142:$WB142=0,0,-1)))
+SUM(
    IF($BL$102:$WB$102="Foe",1,0)*IF($BL$103:$WB$103=BC$116,1,0)*IF($BL$111:$WB$111=BC$115,1,0)*$BL$114:$WB$114*IF($BL$116:$WB$116="Geometric",1,0)*(POWER($BL142:$WB142,$BL$112:$WB$112)+IF($BL142:$WB142=0,0,-1)))
+SUM(
   IF($BL$102:$WB$102="Friend",1,0)*IF($BL$103:$WB$103=BC$116,1,0)*IF($BL$111:$WB$111=BC$115,1,0)*$BL$115:$WB$115*IF($BL$116:$WB$116="Arithmetic",1,0)*$BL142:$WB142*$BL$113:$WB$113)
+SUM(
    IF($BL$102:$WB$102="Foe",1,0)*IF($BL$103:$WB$103=BC$116,1,0)*IF($BL$111:$WB$111=BC$115,1,0)*$BL$114:$WB$114*IF($BL$116:$WB$116="Arithmetic",1,0)*$BL142:$WB142*$BL$112:$WB$112)</f>
        <v>#VALUE!</v>
      </c>
      <c r="BD142" s="301" t="e">
        <f t="array" aca="1" ref="BD142" ca="1">SUM(
   IF($BL$102:$WB$102="Friend",1,0)*IF($BL$103:$WB$103=BD$116,1,0)*IF($BL$111:$WB$111=BD$115,1,0)*$BL$115:$WB$115*IF($BL$116:$WB$116="Geometric",1,0)*(POWER($BL142:$WB142,$BL$113:$WB$113)+IF($BL142:$WB142=0,0,-1)))
+SUM(
    IF($BL$102:$WB$102="Foe",1,0)*IF($BL$103:$WB$103=BD$116,1,0)*IF($BL$111:$WB$111=BD$115,1,0)*$BL$114:$WB$114*IF($BL$116:$WB$116="Geometric",1,0)*(POWER($BL142:$WB142,$BL$112:$WB$112)+IF($BL142:$WB142=0,0,-1)))
+SUM(
   IF($BL$102:$WB$102="Friend",1,0)*IF($BL$103:$WB$103=BD$116,1,0)*IF($BL$111:$WB$111=BD$115,1,0)*$BL$115:$WB$115*IF($BL$116:$WB$116="Arithmetic",1,0)*$BL142:$WB142*$BL$113:$WB$113)
+SUM(
    IF($BL$102:$WB$102="Foe",1,0)*IF($BL$103:$WB$103=BD$116,1,0)*IF($BL$111:$WB$111=BD$115,1,0)*$BL$114:$WB$114*IF($BL$116:$WB$116="Arithmetic",1,0)*$BL142:$WB142*$BL$112:$WB$112)</f>
        <v>#VALUE!</v>
      </c>
      <c r="BE142" s="301" t="e">
        <f t="array" aca="1" ref="BE142" ca="1">SUM(
   IF($BL$102:$WB$102="Friend",1,0)*IF($BL$103:$WB$103=BE$116,1,0)*IF($BL$111:$WB$111=BE$115,1,0)*$BL$115:$WB$115*IF($BL$116:$WB$116="Geometric",1,0)*(POWER($BL142:$WB142,$BL$113:$WB$113)+IF($BL142:$WB142=0,0,-1)))
+SUM(
    IF($BL$102:$WB$102="Foe",1,0)*IF($BL$103:$WB$103=BE$116,1,0)*IF($BL$111:$WB$111=BE$115,1,0)*$BL$114:$WB$114*IF($BL$116:$WB$116="Geometric",1,0)*(POWER($BL142:$WB142,$BL$112:$WB$112)+IF($BL142:$WB142=0,0,-1)))
+SUM(
   IF($BL$102:$WB$102="Friend",1,0)*IF($BL$103:$WB$103=BE$116,1,0)*IF($BL$111:$WB$111=BE$115,1,0)*$BL$115:$WB$115*IF($BL$116:$WB$116="Arithmetic",1,0)*$BL142:$WB142*$BL$113:$WB$113)
+SUM(
    IF($BL$102:$WB$102="Foe",1,0)*IF($BL$103:$WB$103=BE$116,1,0)*IF($BL$111:$WB$111=BE$115,1,0)*$BL$114:$WB$114*IF($BL$116:$WB$116="Arithmetic",1,0)*$BL142:$WB142*$BL$112:$WB$112)</f>
        <v>#VALUE!</v>
      </c>
      <c r="BF142" s="301" t="e">
        <f t="array" aca="1" ref="BF142" ca="1">SUM(
   IF($BL$102:$WB$102="Friend",1,0)*IF($BL$103:$WB$103=BF$116,1,0)*IF($BL$111:$WB$111=BF$115,1,0)*$BL$115:$WB$115*IF($BL$116:$WB$116="Geometric",1,0)*(POWER($BL142:$WB142,$BL$113:$WB$113)+IF($BL142:$WB142=0,0,-1)))
+SUM(
    IF($BL$102:$WB$102="Foe",1,0)*IF($BL$103:$WB$103=BF$116,1,0)*IF($BL$111:$WB$111=BF$115,1,0)*$BL$114:$WB$114*IF($BL$116:$WB$116="Geometric",1,0)*(POWER($BL142:$WB142,$BL$112:$WB$112)+IF($BL142:$WB142=0,0,-1)))
+SUM(
   IF($BL$102:$WB$102="Friend",1,0)*IF($BL$103:$WB$103=BF$116,1,0)*IF($BL$111:$WB$111=BF$115,1,0)*$BL$115:$WB$115*IF($BL$116:$WB$116="Arithmetic",1,0)*$BL142:$WB142*$BL$113:$WB$113)
+SUM(
    IF($BL$102:$WB$102="Foe",1,0)*IF($BL$103:$WB$103=BF$116,1,0)*IF($BL$111:$WB$111=BF$115,1,0)*$BL$114:$WB$114*IF($BL$116:$WB$116="Arithmetic",1,0)*$BL142:$WB142*$BL$112:$WB$112)</f>
        <v>#VALUE!</v>
      </c>
      <c r="BG142" s="301" t="e">
        <f t="array" aca="1" ref="BG142" ca="1">SUM(
   IF($BL$102:$WB$102="Friend",1,0)*IF($BL$103:$WB$103=BG$116,1,0)*IF($BL$111:$WB$111=BG$115,1,0)*$BL$115:$WB$115*IF($BL$116:$WB$116="Geometric",1,0)*(POWER($BL142:$WB142,$BL$113:$WB$113)+IF($BL142:$WB142=0,0,-1)))
+SUM(
    IF($BL$102:$WB$102="Foe",1,0)*IF($BL$103:$WB$103=BG$116,1,0)*IF($BL$111:$WB$111=BG$115,1,0)*$BL$114:$WB$114*IF($BL$116:$WB$116="Geometric",1,0)*(POWER($BL142:$WB142,$BL$112:$WB$112)+IF($BL142:$WB142=0,0,-1)))
+SUM(
   IF($BL$102:$WB$102="Friend",1,0)*IF($BL$103:$WB$103=BG$116,1,0)*IF($BL$111:$WB$111=BG$115,1,0)*$BL$115:$WB$115*IF($BL$116:$WB$116="Arithmetic",1,0)*$BL142:$WB142*$BL$113:$WB$113)
+SUM(
    IF($BL$102:$WB$102="Foe",1,0)*IF($BL$103:$WB$103=BG$116,1,0)*IF($BL$111:$WB$111=BG$115,1,0)*$BL$114:$WB$114*IF($BL$116:$WB$116="Arithmetic",1,0)*$BL142:$WB142*$BL$112:$WB$112)</f>
        <v>#VALUE!</v>
      </c>
      <c r="BH142" s="301" t="e">
        <f t="array" aca="1" ref="BH142" ca="1">SUM(
   IF($BL$102:$WB$102="Friend",1,0)*IF($BL$103:$WB$103=BH$116,1,0)*IF($BL$111:$WB$111=BH$115,1,0)*$BL$115:$WB$115*IF($BL$116:$WB$116="Geometric",1,0)*(POWER($BL142:$WB142,$BL$113:$WB$113)+IF($BL142:$WB142=0,0,-1)))
+SUM(
    IF($BL$102:$WB$102="Foe",1,0)*IF($BL$103:$WB$103=BH$116,1,0)*IF($BL$111:$WB$111=BH$115,1,0)*$BL$114:$WB$114*IF($BL$116:$WB$116="Geometric",1,0)*(POWER($BL142:$WB142,$BL$112:$WB$112)+IF($BL142:$WB142=0,0,-1)))
+SUM(
   IF($BL$102:$WB$102="Friend",1,0)*IF($BL$103:$WB$103=BH$116,1,0)*IF($BL$111:$WB$111=BH$115,1,0)*$BL$115:$WB$115*IF($BL$116:$WB$116="Arithmetic",1,0)*$BL142:$WB142*$BL$113:$WB$113)
+SUM(
    IF($BL$102:$WB$102="Foe",1,0)*IF($BL$103:$WB$103=BH$116,1,0)*IF($BL$111:$WB$111=BH$115,1,0)*$BL$114:$WB$114*IF($BL$116:$WB$116="Arithmetic",1,0)*$BL142:$WB142*$BL$112:$WB$112)</f>
        <v>#VALUE!</v>
      </c>
      <c r="BK142" s="109"/>
      <c r="BL142" s="301" t="e">
        <f t="shared" ref="BL142:LF142" ca="1" si="201">IF(BL$106="Turn-based",
IF($A142&lt;BL$109,0,IF(MOD($A142,BL$109)&lt;BL$110,1,0)),
1)*MIN(ROUNDUP(MAX(0,RAND()-(1-BL$107)),0),1)*(IF(BL$108&lt;0,1+BL$108,BL$108))</f>
        <v>#VALUE!</v>
      </c>
      <c r="BM142" s="301" t="e">
        <f t="shared" ca="1" si="201"/>
        <v>#VALUE!</v>
      </c>
      <c r="BN142" s="301" t="e">
        <f t="shared" ca="1" si="201"/>
        <v>#VALUE!</v>
      </c>
      <c r="BO142" s="301" t="e">
        <f t="shared" ca="1" si="201"/>
        <v>#VALUE!</v>
      </c>
      <c r="BP142" s="301" t="e">
        <f t="shared" ca="1" si="201"/>
        <v>#VALUE!</v>
      </c>
      <c r="BQ142" s="301" t="e">
        <f t="shared" ca="1" si="201"/>
        <v>#VALUE!</v>
      </c>
      <c r="BR142" s="301" t="e">
        <f t="shared" ca="1" si="201"/>
        <v>#VALUE!</v>
      </c>
      <c r="BS142" s="301" t="e">
        <f t="shared" ca="1" si="201"/>
        <v>#VALUE!</v>
      </c>
      <c r="BT142" s="301" t="e">
        <f t="shared" ca="1" si="201"/>
        <v>#VALUE!</v>
      </c>
      <c r="BU142" s="301" t="e">
        <f t="shared" ca="1" si="201"/>
        <v>#VALUE!</v>
      </c>
      <c r="BV142" s="301" t="e">
        <f t="shared" ca="1" si="201"/>
        <v>#VALUE!</v>
      </c>
      <c r="BW142" s="301" t="e">
        <f t="shared" ca="1" si="201"/>
        <v>#VALUE!</v>
      </c>
      <c r="BX142" s="301" t="e">
        <f t="shared" ca="1" si="201"/>
        <v>#VALUE!</v>
      </c>
      <c r="BY142" s="301" t="e">
        <f t="shared" ca="1" si="201"/>
        <v>#VALUE!</v>
      </c>
      <c r="BZ142" s="301" t="e">
        <f t="shared" ca="1" si="201"/>
        <v>#VALUE!</v>
      </c>
      <c r="CA142" s="301" t="e">
        <f t="shared" ca="1" si="201"/>
        <v>#VALUE!</v>
      </c>
      <c r="CB142" s="301" t="e">
        <f t="shared" ca="1" si="201"/>
        <v>#VALUE!</v>
      </c>
      <c r="CC142" s="301" t="e">
        <f t="shared" ca="1" si="201"/>
        <v>#VALUE!</v>
      </c>
      <c r="CD142" s="301" t="e">
        <f t="shared" ca="1" si="201"/>
        <v>#VALUE!</v>
      </c>
      <c r="CE142" s="301" t="e">
        <f t="shared" ca="1" si="201"/>
        <v>#VALUE!</v>
      </c>
      <c r="CF142" s="301" t="e">
        <f t="shared" ca="1" si="201"/>
        <v>#VALUE!</v>
      </c>
      <c r="CG142" s="301" t="e">
        <f t="shared" ca="1" si="201"/>
        <v>#VALUE!</v>
      </c>
      <c r="CH142" s="301" t="e">
        <f t="shared" ca="1" si="201"/>
        <v>#VALUE!</v>
      </c>
      <c r="CI142" s="301" t="e">
        <f t="shared" ca="1" si="201"/>
        <v>#VALUE!</v>
      </c>
      <c r="CJ142" s="301" t="e">
        <f t="shared" ca="1" si="201"/>
        <v>#VALUE!</v>
      </c>
      <c r="CK142" s="301" t="e">
        <f t="shared" ca="1" si="201"/>
        <v>#VALUE!</v>
      </c>
      <c r="CL142" s="301" t="e">
        <f t="shared" ca="1" si="201"/>
        <v>#VALUE!</v>
      </c>
      <c r="CM142" s="301" t="e">
        <f t="shared" ca="1" si="201"/>
        <v>#VALUE!</v>
      </c>
      <c r="CN142" s="301" t="e">
        <f t="shared" ca="1" si="201"/>
        <v>#VALUE!</v>
      </c>
      <c r="CO142" s="301" t="e">
        <f t="shared" ca="1" si="201"/>
        <v>#VALUE!</v>
      </c>
      <c r="CP142" s="301" t="e">
        <f t="shared" ca="1" si="201"/>
        <v>#VALUE!</v>
      </c>
      <c r="CQ142" s="301" t="e">
        <f t="shared" ca="1" si="201"/>
        <v>#VALUE!</v>
      </c>
      <c r="CR142" s="301" t="e">
        <f t="shared" ca="1" si="201"/>
        <v>#VALUE!</v>
      </c>
      <c r="CS142" s="301" t="e">
        <f t="shared" ca="1" si="201"/>
        <v>#VALUE!</v>
      </c>
      <c r="CT142" s="301" t="e">
        <f t="shared" ca="1" si="201"/>
        <v>#VALUE!</v>
      </c>
      <c r="CU142" s="301" t="e">
        <f t="shared" ca="1" si="201"/>
        <v>#VALUE!</v>
      </c>
      <c r="CV142" s="301" t="e">
        <f t="shared" ca="1" si="201"/>
        <v>#VALUE!</v>
      </c>
      <c r="CW142" s="301" t="e">
        <f t="shared" ca="1" si="201"/>
        <v>#VALUE!</v>
      </c>
      <c r="CX142" s="301" t="e">
        <f t="shared" ca="1" si="201"/>
        <v>#VALUE!</v>
      </c>
      <c r="CY142" s="301" t="e">
        <f t="shared" ca="1" si="201"/>
        <v>#VALUE!</v>
      </c>
      <c r="CZ142" s="301" t="e">
        <f t="shared" ca="1" si="201"/>
        <v>#VALUE!</v>
      </c>
      <c r="DA142" s="301" t="e">
        <f t="shared" ca="1" si="201"/>
        <v>#VALUE!</v>
      </c>
      <c r="DB142" s="301" t="e">
        <f t="shared" ca="1" si="201"/>
        <v>#VALUE!</v>
      </c>
      <c r="DC142" s="301" t="e">
        <f t="shared" ca="1" si="201"/>
        <v>#VALUE!</v>
      </c>
      <c r="DD142" s="301" t="e">
        <f t="shared" ca="1" si="201"/>
        <v>#VALUE!</v>
      </c>
      <c r="DE142" s="301" t="e">
        <f t="shared" ca="1" si="201"/>
        <v>#VALUE!</v>
      </c>
      <c r="DF142" s="301" t="e">
        <f t="shared" ca="1" si="201"/>
        <v>#VALUE!</v>
      </c>
      <c r="DG142" s="301" t="e">
        <f t="shared" ca="1" si="201"/>
        <v>#VALUE!</v>
      </c>
      <c r="DH142" s="301" t="e">
        <f t="shared" ca="1" si="201"/>
        <v>#VALUE!</v>
      </c>
      <c r="DI142" s="301" t="e">
        <f t="shared" ca="1" si="201"/>
        <v>#VALUE!</v>
      </c>
      <c r="DJ142" s="301" t="e">
        <f t="shared" ca="1" si="201"/>
        <v>#VALUE!</v>
      </c>
      <c r="DK142" s="301" t="e">
        <f t="shared" ca="1" si="201"/>
        <v>#VALUE!</v>
      </c>
      <c r="DL142" s="301" t="e">
        <f t="shared" ca="1" si="201"/>
        <v>#VALUE!</v>
      </c>
      <c r="DM142" s="301" t="e">
        <f t="shared" ca="1" si="201"/>
        <v>#VALUE!</v>
      </c>
      <c r="DN142" s="301" t="e">
        <f t="shared" ca="1" si="201"/>
        <v>#VALUE!</v>
      </c>
      <c r="DO142" s="301" t="e">
        <f t="shared" ca="1" si="201"/>
        <v>#VALUE!</v>
      </c>
      <c r="DP142" s="301" t="e">
        <f t="shared" ca="1" si="201"/>
        <v>#VALUE!</v>
      </c>
      <c r="DQ142" s="301" t="e">
        <f t="shared" ca="1" si="201"/>
        <v>#VALUE!</v>
      </c>
      <c r="DR142" s="301" t="e">
        <f t="shared" ca="1" si="201"/>
        <v>#VALUE!</v>
      </c>
      <c r="DS142" s="301" t="e">
        <f t="shared" ca="1" si="201"/>
        <v>#VALUE!</v>
      </c>
      <c r="DT142" s="301" t="e">
        <f t="shared" ca="1" si="201"/>
        <v>#VALUE!</v>
      </c>
      <c r="DU142" s="301" t="e">
        <f t="shared" ca="1" si="201"/>
        <v>#VALUE!</v>
      </c>
      <c r="DV142" s="301" t="e">
        <f t="shared" ca="1" si="201"/>
        <v>#VALUE!</v>
      </c>
      <c r="DW142" s="301" t="e">
        <f t="shared" ca="1" si="201"/>
        <v>#VALUE!</v>
      </c>
      <c r="DX142" s="301" t="e">
        <f t="shared" ca="1" si="201"/>
        <v>#VALUE!</v>
      </c>
      <c r="DY142" s="301" t="e">
        <f t="shared" ca="1" si="201"/>
        <v>#VALUE!</v>
      </c>
      <c r="DZ142" s="301" t="e">
        <f t="shared" ca="1" si="201"/>
        <v>#VALUE!</v>
      </c>
      <c r="EA142" s="301" t="e">
        <f t="shared" ca="1" si="201"/>
        <v>#VALUE!</v>
      </c>
      <c r="EB142" s="301" t="e">
        <f t="shared" ca="1" si="201"/>
        <v>#VALUE!</v>
      </c>
      <c r="EC142" s="301" t="e">
        <f t="shared" ca="1" si="201"/>
        <v>#VALUE!</v>
      </c>
      <c r="ED142" s="301" t="e">
        <f t="shared" ca="1" si="201"/>
        <v>#VALUE!</v>
      </c>
      <c r="EE142" s="301" t="e">
        <f t="shared" ca="1" si="201"/>
        <v>#VALUE!</v>
      </c>
      <c r="EF142" s="301" t="e">
        <f t="shared" ca="1" si="201"/>
        <v>#VALUE!</v>
      </c>
      <c r="EG142" s="301" t="e">
        <f t="shared" ca="1" si="201"/>
        <v>#VALUE!</v>
      </c>
      <c r="EH142" s="301" t="e">
        <f t="shared" ca="1" si="201"/>
        <v>#VALUE!</v>
      </c>
      <c r="EI142" s="301" t="e">
        <f t="shared" ca="1" si="201"/>
        <v>#VALUE!</v>
      </c>
      <c r="EJ142" s="301" t="e">
        <f t="shared" ca="1" si="201"/>
        <v>#VALUE!</v>
      </c>
      <c r="EK142" s="301" t="e">
        <f t="shared" ca="1" si="201"/>
        <v>#VALUE!</v>
      </c>
      <c r="EL142" s="301" t="e">
        <f t="shared" ca="1" si="201"/>
        <v>#VALUE!</v>
      </c>
      <c r="EM142" s="301" t="e">
        <f t="shared" ca="1" si="201"/>
        <v>#VALUE!</v>
      </c>
      <c r="EN142" s="301" t="e">
        <f t="shared" ca="1" si="201"/>
        <v>#VALUE!</v>
      </c>
      <c r="EO142" s="301" t="e">
        <f t="shared" ca="1" si="201"/>
        <v>#VALUE!</v>
      </c>
      <c r="EP142" s="301" t="e">
        <f t="shared" ca="1" si="201"/>
        <v>#VALUE!</v>
      </c>
      <c r="EQ142" s="301" t="e">
        <f t="shared" ca="1" si="201"/>
        <v>#VALUE!</v>
      </c>
      <c r="ER142" s="301" t="e">
        <f t="shared" ca="1" si="201"/>
        <v>#VALUE!</v>
      </c>
      <c r="ES142" s="301" t="e">
        <f t="shared" ca="1" si="201"/>
        <v>#VALUE!</v>
      </c>
      <c r="ET142" s="301" t="e">
        <f t="shared" ca="1" si="201"/>
        <v>#VALUE!</v>
      </c>
      <c r="EU142" s="301" t="e">
        <f t="shared" ca="1" si="201"/>
        <v>#VALUE!</v>
      </c>
      <c r="EV142" s="301" t="e">
        <f t="shared" ca="1" si="201"/>
        <v>#VALUE!</v>
      </c>
      <c r="EW142" s="301" t="e">
        <f t="shared" ca="1" si="201"/>
        <v>#VALUE!</v>
      </c>
      <c r="EX142" s="301" t="e">
        <f t="shared" ca="1" si="201"/>
        <v>#VALUE!</v>
      </c>
      <c r="EY142" s="301" t="e">
        <f t="shared" ca="1" si="201"/>
        <v>#VALUE!</v>
      </c>
      <c r="EZ142" s="301" t="e">
        <f t="shared" ca="1" si="201"/>
        <v>#VALUE!</v>
      </c>
      <c r="FA142" s="301" t="e">
        <f t="shared" ca="1" si="201"/>
        <v>#VALUE!</v>
      </c>
      <c r="FB142" s="301" t="e">
        <f t="shared" ca="1" si="201"/>
        <v>#VALUE!</v>
      </c>
      <c r="FC142" s="301" t="e">
        <f t="shared" ca="1" si="201"/>
        <v>#VALUE!</v>
      </c>
      <c r="FD142" s="301" t="e">
        <f t="shared" ca="1" si="201"/>
        <v>#VALUE!</v>
      </c>
      <c r="FE142" s="301" t="e">
        <f t="shared" ca="1" si="201"/>
        <v>#VALUE!</v>
      </c>
      <c r="FF142" s="301" t="e">
        <f t="shared" ca="1" si="201"/>
        <v>#VALUE!</v>
      </c>
      <c r="FG142" s="301" t="e">
        <f t="shared" ca="1" si="201"/>
        <v>#VALUE!</v>
      </c>
      <c r="FH142" s="301" t="e">
        <f t="shared" ca="1" si="201"/>
        <v>#VALUE!</v>
      </c>
      <c r="FI142" s="301" t="e">
        <f t="shared" ca="1" si="201"/>
        <v>#VALUE!</v>
      </c>
      <c r="FJ142" s="301" t="e">
        <f t="shared" ca="1" si="201"/>
        <v>#VALUE!</v>
      </c>
      <c r="FK142" s="301" t="e">
        <f t="shared" ca="1" si="201"/>
        <v>#VALUE!</v>
      </c>
      <c r="FL142" s="301" t="e">
        <f t="shared" ca="1" si="201"/>
        <v>#VALUE!</v>
      </c>
      <c r="FM142" s="301" t="e">
        <f t="shared" ca="1" si="201"/>
        <v>#VALUE!</v>
      </c>
      <c r="FN142" s="301" t="e">
        <f t="shared" ca="1" si="201"/>
        <v>#VALUE!</v>
      </c>
      <c r="FO142" s="301" t="e">
        <f t="shared" ca="1" si="201"/>
        <v>#VALUE!</v>
      </c>
      <c r="FP142" s="301" t="e">
        <f t="shared" ca="1" si="201"/>
        <v>#VALUE!</v>
      </c>
      <c r="FQ142" s="301" t="e">
        <f t="shared" ca="1" si="201"/>
        <v>#VALUE!</v>
      </c>
      <c r="FR142" s="301" t="e">
        <f t="shared" ca="1" si="201"/>
        <v>#VALUE!</v>
      </c>
      <c r="FS142" s="301" t="e">
        <f t="shared" ca="1" si="201"/>
        <v>#VALUE!</v>
      </c>
      <c r="FT142" s="301" t="e">
        <f t="shared" ca="1" si="201"/>
        <v>#VALUE!</v>
      </c>
      <c r="FU142" s="301" t="e">
        <f t="shared" ca="1" si="201"/>
        <v>#VALUE!</v>
      </c>
      <c r="FV142" s="301" t="e">
        <f t="shared" ca="1" si="201"/>
        <v>#VALUE!</v>
      </c>
      <c r="FW142" s="301" t="e">
        <f t="shared" ca="1" si="201"/>
        <v>#VALUE!</v>
      </c>
      <c r="FX142" s="301" t="e">
        <f t="shared" ca="1" si="201"/>
        <v>#VALUE!</v>
      </c>
      <c r="FY142" s="301" t="e">
        <f t="shared" ca="1" si="201"/>
        <v>#VALUE!</v>
      </c>
      <c r="FZ142" s="301" t="e">
        <f t="shared" ca="1" si="201"/>
        <v>#VALUE!</v>
      </c>
      <c r="GA142" s="301" t="e">
        <f t="shared" ca="1" si="201"/>
        <v>#VALUE!</v>
      </c>
      <c r="GB142" s="301" t="e">
        <f t="shared" ca="1" si="201"/>
        <v>#VALUE!</v>
      </c>
      <c r="GC142" s="301" t="e">
        <f t="shared" ca="1" si="201"/>
        <v>#VALUE!</v>
      </c>
      <c r="GD142" s="301" t="e">
        <f t="shared" ca="1" si="201"/>
        <v>#VALUE!</v>
      </c>
      <c r="GE142" s="301" t="e">
        <f t="shared" ca="1" si="201"/>
        <v>#VALUE!</v>
      </c>
      <c r="GF142" s="301" t="e">
        <f t="shared" ca="1" si="201"/>
        <v>#VALUE!</v>
      </c>
      <c r="GG142" s="301" t="e">
        <f t="shared" ca="1" si="201"/>
        <v>#VALUE!</v>
      </c>
      <c r="GH142" s="301" t="e">
        <f t="shared" ca="1" si="201"/>
        <v>#VALUE!</v>
      </c>
      <c r="GI142" s="301" t="e">
        <f t="shared" ca="1" si="201"/>
        <v>#VALUE!</v>
      </c>
      <c r="GJ142" s="301" t="e">
        <f t="shared" ca="1" si="201"/>
        <v>#VALUE!</v>
      </c>
      <c r="GK142" s="301" t="e">
        <f t="shared" ca="1" si="201"/>
        <v>#VALUE!</v>
      </c>
      <c r="GL142" s="301" t="e">
        <f t="shared" ca="1" si="201"/>
        <v>#VALUE!</v>
      </c>
      <c r="GM142" s="301" t="e">
        <f t="shared" ca="1" si="201"/>
        <v>#VALUE!</v>
      </c>
      <c r="GN142" s="301" t="e">
        <f t="shared" ca="1" si="201"/>
        <v>#VALUE!</v>
      </c>
      <c r="GO142" s="301" t="e">
        <f t="shared" ca="1" si="201"/>
        <v>#VALUE!</v>
      </c>
      <c r="GP142" s="301" t="e">
        <f t="shared" ca="1" si="201"/>
        <v>#VALUE!</v>
      </c>
      <c r="GQ142" s="301" t="e">
        <f t="shared" ca="1" si="201"/>
        <v>#VALUE!</v>
      </c>
      <c r="GR142" s="301" t="e">
        <f t="shared" ca="1" si="201"/>
        <v>#VALUE!</v>
      </c>
      <c r="GS142" s="301" t="e">
        <f t="shared" ca="1" si="201"/>
        <v>#VALUE!</v>
      </c>
      <c r="GT142" s="301" t="e">
        <f t="shared" ca="1" si="201"/>
        <v>#VALUE!</v>
      </c>
      <c r="GU142" s="301" t="e">
        <f t="shared" ca="1" si="201"/>
        <v>#VALUE!</v>
      </c>
      <c r="GV142" s="301" t="e">
        <f t="shared" ca="1" si="201"/>
        <v>#VALUE!</v>
      </c>
      <c r="GW142" s="301" t="e">
        <f t="shared" ca="1" si="201"/>
        <v>#VALUE!</v>
      </c>
      <c r="GX142" s="301" t="e">
        <f t="shared" ca="1" si="201"/>
        <v>#VALUE!</v>
      </c>
      <c r="GY142" s="301" t="e">
        <f t="shared" ca="1" si="201"/>
        <v>#VALUE!</v>
      </c>
      <c r="GZ142" s="301" t="e">
        <f t="shared" ca="1" si="201"/>
        <v>#VALUE!</v>
      </c>
      <c r="HA142" s="301" t="e">
        <f t="shared" ca="1" si="201"/>
        <v>#VALUE!</v>
      </c>
      <c r="HB142" s="301" t="e">
        <f t="shared" ca="1" si="201"/>
        <v>#VALUE!</v>
      </c>
      <c r="HC142" s="301" t="e">
        <f t="shared" ca="1" si="201"/>
        <v>#VALUE!</v>
      </c>
      <c r="HD142" s="301" t="e">
        <f t="shared" ca="1" si="201"/>
        <v>#VALUE!</v>
      </c>
      <c r="HE142" s="301" t="e">
        <f t="shared" ca="1" si="201"/>
        <v>#VALUE!</v>
      </c>
      <c r="HF142" s="301" t="e">
        <f t="shared" ca="1" si="201"/>
        <v>#VALUE!</v>
      </c>
      <c r="HG142" s="301" t="e">
        <f t="shared" ca="1" si="201"/>
        <v>#VALUE!</v>
      </c>
      <c r="HH142" s="301" t="e">
        <f t="shared" ca="1" si="201"/>
        <v>#VALUE!</v>
      </c>
      <c r="HI142" s="301" t="e">
        <f t="shared" ca="1" si="201"/>
        <v>#VALUE!</v>
      </c>
      <c r="HJ142" s="301" t="e">
        <f t="shared" ca="1" si="201"/>
        <v>#VALUE!</v>
      </c>
      <c r="HK142" s="301" t="e">
        <f t="shared" ca="1" si="201"/>
        <v>#VALUE!</v>
      </c>
      <c r="HL142" s="301" t="e">
        <f t="shared" ca="1" si="201"/>
        <v>#VALUE!</v>
      </c>
      <c r="HM142" s="301" t="e">
        <f t="shared" ca="1" si="201"/>
        <v>#VALUE!</v>
      </c>
      <c r="HN142" s="301" t="e">
        <f t="shared" ca="1" si="201"/>
        <v>#VALUE!</v>
      </c>
      <c r="HO142" s="301" t="e">
        <f t="shared" ca="1" si="201"/>
        <v>#VALUE!</v>
      </c>
      <c r="HP142" s="301" t="e">
        <f t="shared" ca="1" si="201"/>
        <v>#VALUE!</v>
      </c>
      <c r="HQ142" s="301" t="e">
        <f t="shared" ca="1" si="201"/>
        <v>#VALUE!</v>
      </c>
      <c r="HR142" s="301" t="e">
        <f t="shared" ca="1" si="201"/>
        <v>#VALUE!</v>
      </c>
      <c r="HS142" s="301" t="e">
        <f t="shared" ca="1" si="201"/>
        <v>#VALUE!</v>
      </c>
      <c r="HT142" s="301" t="e">
        <f t="shared" ca="1" si="201"/>
        <v>#VALUE!</v>
      </c>
      <c r="HU142" s="301" t="e">
        <f t="shared" ca="1" si="201"/>
        <v>#VALUE!</v>
      </c>
      <c r="HV142" s="301" t="e">
        <f t="shared" ca="1" si="201"/>
        <v>#VALUE!</v>
      </c>
      <c r="HW142" s="301" t="e">
        <f t="shared" ca="1" si="201"/>
        <v>#VALUE!</v>
      </c>
      <c r="HX142" s="301" t="e">
        <f t="shared" ca="1" si="201"/>
        <v>#VALUE!</v>
      </c>
      <c r="HY142" s="301" t="e">
        <f t="shared" ca="1" si="201"/>
        <v>#VALUE!</v>
      </c>
      <c r="HZ142" s="301" t="e">
        <f t="shared" ca="1" si="201"/>
        <v>#VALUE!</v>
      </c>
      <c r="IA142" s="301" t="e">
        <f t="shared" ca="1" si="201"/>
        <v>#VALUE!</v>
      </c>
      <c r="IB142" s="301" t="e">
        <f t="shared" ca="1" si="201"/>
        <v>#VALUE!</v>
      </c>
      <c r="IC142" s="301" t="e">
        <f t="shared" ca="1" si="201"/>
        <v>#VALUE!</v>
      </c>
      <c r="ID142" s="301" t="e">
        <f t="shared" ca="1" si="201"/>
        <v>#VALUE!</v>
      </c>
      <c r="IE142" s="301" t="e">
        <f t="shared" ca="1" si="201"/>
        <v>#VALUE!</v>
      </c>
      <c r="IF142" s="301" t="e">
        <f t="shared" ca="1" si="201"/>
        <v>#VALUE!</v>
      </c>
      <c r="IG142" s="301" t="e">
        <f t="shared" ca="1" si="201"/>
        <v>#VALUE!</v>
      </c>
      <c r="IH142" s="301" t="e">
        <f t="shared" ca="1" si="201"/>
        <v>#VALUE!</v>
      </c>
      <c r="II142" s="301" t="e">
        <f t="shared" ca="1" si="201"/>
        <v>#VALUE!</v>
      </c>
      <c r="IJ142" s="301" t="e">
        <f t="shared" ca="1" si="201"/>
        <v>#VALUE!</v>
      </c>
      <c r="IK142" s="301" t="e">
        <f t="shared" ca="1" si="201"/>
        <v>#VALUE!</v>
      </c>
      <c r="IL142" s="301" t="e">
        <f t="shared" ca="1" si="201"/>
        <v>#VALUE!</v>
      </c>
      <c r="IM142" s="301" t="e">
        <f t="shared" ca="1" si="201"/>
        <v>#VALUE!</v>
      </c>
      <c r="IN142" s="301" t="e">
        <f t="shared" ca="1" si="201"/>
        <v>#VALUE!</v>
      </c>
      <c r="IO142" s="301" t="e">
        <f t="shared" ca="1" si="201"/>
        <v>#VALUE!</v>
      </c>
      <c r="IP142" s="301" t="e">
        <f t="shared" ca="1" si="201"/>
        <v>#VALUE!</v>
      </c>
      <c r="IQ142" s="301" t="e">
        <f t="shared" ca="1" si="201"/>
        <v>#VALUE!</v>
      </c>
      <c r="IR142" s="301" t="e">
        <f t="shared" ca="1" si="201"/>
        <v>#VALUE!</v>
      </c>
      <c r="IS142" s="301" t="e">
        <f t="shared" ca="1" si="201"/>
        <v>#VALUE!</v>
      </c>
      <c r="IT142" s="301" t="e">
        <f t="shared" ca="1" si="201"/>
        <v>#VALUE!</v>
      </c>
      <c r="IU142" s="301" t="e">
        <f t="shared" ca="1" si="201"/>
        <v>#VALUE!</v>
      </c>
      <c r="IV142" s="301" t="e">
        <f t="shared" ca="1" si="201"/>
        <v>#VALUE!</v>
      </c>
      <c r="IW142" s="301" t="e">
        <f t="shared" ca="1" si="201"/>
        <v>#VALUE!</v>
      </c>
      <c r="IX142" s="301" t="e">
        <f t="shared" ca="1" si="201"/>
        <v>#VALUE!</v>
      </c>
      <c r="IY142" s="301" t="e">
        <f t="shared" ca="1" si="201"/>
        <v>#VALUE!</v>
      </c>
      <c r="IZ142" s="301" t="e">
        <f t="shared" ca="1" si="201"/>
        <v>#VALUE!</v>
      </c>
      <c r="JA142" s="301" t="e">
        <f t="shared" ca="1" si="201"/>
        <v>#VALUE!</v>
      </c>
      <c r="JB142" s="301" t="e">
        <f t="shared" ca="1" si="201"/>
        <v>#VALUE!</v>
      </c>
      <c r="JC142" s="301" t="e">
        <f t="shared" ca="1" si="201"/>
        <v>#VALUE!</v>
      </c>
      <c r="JD142" s="301" t="e">
        <f t="shared" ca="1" si="201"/>
        <v>#VALUE!</v>
      </c>
      <c r="JE142" s="301" t="e">
        <f t="shared" ca="1" si="201"/>
        <v>#VALUE!</v>
      </c>
      <c r="JF142" s="301" t="e">
        <f t="shared" ca="1" si="201"/>
        <v>#VALUE!</v>
      </c>
      <c r="JG142" s="301" t="e">
        <f t="shared" ca="1" si="201"/>
        <v>#VALUE!</v>
      </c>
      <c r="JH142" s="301" t="e">
        <f t="shared" ca="1" si="201"/>
        <v>#VALUE!</v>
      </c>
      <c r="JI142" s="301" t="e">
        <f t="shared" ca="1" si="201"/>
        <v>#VALUE!</v>
      </c>
      <c r="JJ142" s="301" t="e">
        <f t="shared" ca="1" si="201"/>
        <v>#VALUE!</v>
      </c>
      <c r="JK142" s="301" t="e">
        <f t="shared" ca="1" si="201"/>
        <v>#VALUE!</v>
      </c>
      <c r="JL142" s="301" t="e">
        <f t="shared" ca="1" si="201"/>
        <v>#VALUE!</v>
      </c>
      <c r="JM142" s="301" t="e">
        <f t="shared" ca="1" si="201"/>
        <v>#VALUE!</v>
      </c>
      <c r="JN142" s="301" t="e">
        <f t="shared" ca="1" si="201"/>
        <v>#VALUE!</v>
      </c>
      <c r="JO142" s="301" t="e">
        <f t="shared" ca="1" si="201"/>
        <v>#VALUE!</v>
      </c>
      <c r="JP142" s="301" t="e">
        <f t="shared" ca="1" si="201"/>
        <v>#VALUE!</v>
      </c>
      <c r="JQ142" s="301" t="e">
        <f t="shared" ca="1" si="201"/>
        <v>#VALUE!</v>
      </c>
      <c r="JR142" s="301" t="e">
        <f t="shared" ca="1" si="201"/>
        <v>#VALUE!</v>
      </c>
      <c r="JS142" s="301" t="e">
        <f t="shared" ca="1" si="201"/>
        <v>#VALUE!</v>
      </c>
      <c r="JT142" s="301" t="e">
        <f t="shared" ca="1" si="201"/>
        <v>#VALUE!</v>
      </c>
      <c r="JU142" s="301" t="e">
        <f t="shared" ca="1" si="201"/>
        <v>#VALUE!</v>
      </c>
      <c r="JV142" s="301" t="e">
        <f t="shared" ca="1" si="201"/>
        <v>#VALUE!</v>
      </c>
      <c r="JW142" s="301" t="e">
        <f t="shared" ca="1" si="201"/>
        <v>#VALUE!</v>
      </c>
      <c r="JX142" s="301" t="e">
        <f t="shared" ca="1" si="201"/>
        <v>#VALUE!</v>
      </c>
      <c r="JY142" s="301" t="e">
        <f t="shared" ca="1" si="201"/>
        <v>#VALUE!</v>
      </c>
      <c r="JZ142" s="301" t="e">
        <f t="shared" ca="1" si="201"/>
        <v>#VALUE!</v>
      </c>
      <c r="KA142" s="301" t="e">
        <f t="shared" ca="1" si="201"/>
        <v>#VALUE!</v>
      </c>
      <c r="KB142" s="301" t="e">
        <f t="shared" ca="1" si="201"/>
        <v>#VALUE!</v>
      </c>
      <c r="KC142" s="301" t="e">
        <f t="shared" ca="1" si="201"/>
        <v>#VALUE!</v>
      </c>
      <c r="KD142" s="301" t="e">
        <f t="shared" ca="1" si="201"/>
        <v>#VALUE!</v>
      </c>
      <c r="KE142" s="301" t="e">
        <f t="shared" ca="1" si="201"/>
        <v>#VALUE!</v>
      </c>
      <c r="KF142" s="301" t="e">
        <f t="shared" ca="1" si="201"/>
        <v>#VALUE!</v>
      </c>
      <c r="KG142" s="301" t="e">
        <f t="shared" ca="1" si="201"/>
        <v>#VALUE!</v>
      </c>
      <c r="KH142" s="301" t="e">
        <f t="shared" ca="1" si="201"/>
        <v>#VALUE!</v>
      </c>
      <c r="KI142" s="301" t="e">
        <f t="shared" ca="1" si="201"/>
        <v>#VALUE!</v>
      </c>
      <c r="KJ142" s="301" t="e">
        <f t="shared" ca="1" si="201"/>
        <v>#VALUE!</v>
      </c>
      <c r="KK142" s="301" t="e">
        <f t="shared" ca="1" si="201"/>
        <v>#VALUE!</v>
      </c>
      <c r="KL142" s="301" t="e">
        <f t="shared" ca="1" si="201"/>
        <v>#VALUE!</v>
      </c>
      <c r="KM142" s="301" t="e">
        <f t="shared" ca="1" si="201"/>
        <v>#VALUE!</v>
      </c>
      <c r="KN142" s="301" t="e">
        <f t="shared" ca="1" si="201"/>
        <v>#VALUE!</v>
      </c>
      <c r="KO142" s="301" t="e">
        <f t="shared" ca="1" si="201"/>
        <v>#VALUE!</v>
      </c>
      <c r="KP142" s="301" t="e">
        <f t="shared" ca="1" si="201"/>
        <v>#VALUE!</v>
      </c>
      <c r="KQ142" s="301" t="e">
        <f t="shared" ca="1" si="201"/>
        <v>#VALUE!</v>
      </c>
      <c r="KR142" s="301" t="e">
        <f t="shared" ca="1" si="201"/>
        <v>#VALUE!</v>
      </c>
      <c r="KS142" s="301" t="e">
        <f t="shared" ca="1" si="201"/>
        <v>#VALUE!</v>
      </c>
      <c r="KT142" s="301" t="e">
        <f t="shared" ca="1" si="201"/>
        <v>#VALUE!</v>
      </c>
      <c r="KU142" s="301" t="e">
        <f t="shared" ca="1" si="201"/>
        <v>#VALUE!</v>
      </c>
      <c r="KV142" s="301" t="e">
        <f t="shared" ca="1" si="201"/>
        <v>#VALUE!</v>
      </c>
      <c r="KW142" s="301" t="e">
        <f t="shared" ca="1" si="201"/>
        <v>#VALUE!</v>
      </c>
      <c r="KX142" s="301" t="e">
        <f t="shared" ca="1" si="201"/>
        <v>#VALUE!</v>
      </c>
      <c r="KY142" s="301" t="e">
        <f t="shared" ca="1" si="201"/>
        <v>#VALUE!</v>
      </c>
      <c r="KZ142" s="301" t="e">
        <f t="shared" ca="1" si="201"/>
        <v>#VALUE!</v>
      </c>
      <c r="LA142" s="301" t="e">
        <f t="shared" ca="1" si="201"/>
        <v>#VALUE!</v>
      </c>
      <c r="LB142" s="301" t="e">
        <f t="shared" ca="1" si="201"/>
        <v>#VALUE!</v>
      </c>
      <c r="LC142" s="301" t="e">
        <f t="shared" ca="1" si="201"/>
        <v>#VALUE!</v>
      </c>
      <c r="LD142" s="301" t="e">
        <f t="shared" ca="1" si="201"/>
        <v>#VALUE!</v>
      </c>
      <c r="LE142" s="301" t="e">
        <f t="shared" ca="1" si="201"/>
        <v>#VALUE!</v>
      </c>
      <c r="LF142" s="301" t="e">
        <f t="shared" ca="1" si="201"/>
        <v>#VALUE!</v>
      </c>
      <c r="LG142" s="301" t="e">
        <f t="shared" ref="LG142:VA142" ca="1" si="202">IF(LG$106="Turn-based",
IF($A142&lt;LG$109,0,IF(MOD($A142,LG$109)&lt;LG$110,1,0)),
1)*MIN(ROUNDUP(MAX(0,RAND()-(1-LG$107)),0),1)*(IF(LG$108&lt;0,1+LG$108,LG$108))</f>
        <v>#VALUE!</v>
      </c>
      <c r="LH142" s="301" t="e">
        <f t="shared" ca="1" si="202"/>
        <v>#VALUE!</v>
      </c>
      <c r="LI142" s="301" t="e">
        <f t="shared" ca="1" si="202"/>
        <v>#VALUE!</v>
      </c>
      <c r="LJ142" s="301" t="e">
        <f t="shared" ca="1" si="202"/>
        <v>#VALUE!</v>
      </c>
      <c r="LK142" s="301" t="e">
        <f t="shared" ca="1" si="202"/>
        <v>#VALUE!</v>
      </c>
      <c r="LL142" s="301" t="e">
        <f t="shared" ca="1" si="202"/>
        <v>#VALUE!</v>
      </c>
      <c r="LM142" s="301" t="e">
        <f t="shared" ca="1" si="202"/>
        <v>#VALUE!</v>
      </c>
      <c r="LN142" s="301" t="e">
        <f t="shared" ca="1" si="202"/>
        <v>#VALUE!</v>
      </c>
      <c r="LO142" s="301" t="e">
        <f t="shared" ca="1" si="202"/>
        <v>#VALUE!</v>
      </c>
      <c r="LP142" s="301" t="e">
        <f t="shared" ca="1" si="202"/>
        <v>#VALUE!</v>
      </c>
      <c r="LQ142" s="301" t="e">
        <f t="shared" ca="1" si="202"/>
        <v>#VALUE!</v>
      </c>
      <c r="LR142" s="301" t="e">
        <f t="shared" ca="1" si="202"/>
        <v>#VALUE!</v>
      </c>
      <c r="LS142" s="301" t="e">
        <f t="shared" ca="1" si="202"/>
        <v>#VALUE!</v>
      </c>
      <c r="LT142" s="301" t="e">
        <f t="shared" ca="1" si="202"/>
        <v>#VALUE!</v>
      </c>
      <c r="LU142" s="301" t="e">
        <f t="shared" ca="1" si="202"/>
        <v>#VALUE!</v>
      </c>
      <c r="LV142" s="301" t="e">
        <f t="shared" ca="1" si="202"/>
        <v>#VALUE!</v>
      </c>
      <c r="LW142" s="301" t="e">
        <f t="shared" ca="1" si="202"/>
        <v>#VALUE!</v>
      </c>
      <c r="LX142" s="301" t="e">
        <f t="shared" ca="1" si="202"/>
        <v>#VALUE!</v>
      </c>
      <c r="LY142" s="301" t="e">
        <f t="shared" ca="1" si="202"/>
        <v>#VALUE!</v>
      </c>
      <c r="LZ142" s="301" t="e">
        <f t="shared" ca="1" si="202"/>
        <v>#VALUE!</v>
      </c>
      <c r="MA142" s="301" t="e">
        <f t="shared" ca="1" si="202"/>
        <v>#VALUE!</v>
      </c>
      <c r="MB142" s="301" t="e">
        <f t="shared" ca="1" si="202"/>
        <v>#VALUE!</v>
      </c>
      <c r="MC142" s="301" t="e">
        <f t="shared" ca="1" si="202"/>
        <v>#VALUE!</v>
      </c>
      <c r="MD142" s="301" t="e">
        <f t="shared" ca="1" si="202"/>
        <v>#VALUE!</v>
      </c>
      <c r="ME142" s="301" t="e">
        <f t="shared" ca="1" si="202"/>
        <v>#VALUE!</v>
      </c>
      <c r="MF142" s="301" t="e">
        <f t="shared" ca="1" si="202"/>
        <v>#VALUE!</v>
      </c>
      <c r="MG142" s="301" t="e">
        <f t="shared" ca="1" si="202"/>
        <v>#VALUE!</v>
      </c>
      <c r="MH142" s="301" t="e">
        <f t="shared" ca="1" si="202"/>
        <v>#VALUE!</v>
      </c>
      <c r="MI142" s="301" t="e">
        <f t="shared" ca="1" si="202"/>
        <v>#VALUE!</v>
      </c>
      <c r="MJ142" s="301" t="e">
        <f t="shared" ca="1" si="202"/>
        <v>#VALUE!</v>
      </c>
      <c r="MK142" s="301" t="e">
        <f t="shared" ca="1" si="202"/>
        <v>#VALUE!</v>
      </c>
      <c r="ML142" s="301" t="e">
        <f t="shared" ca="1" si="202"/>
        <v>#VALUE!</v>
      </c>
      <c r="MM142" s="301" t="e">
        <f t="shared" ca="1" si="202"/>
        <v>#VALUE!</v>
      </c>
      <c r="MN142" s="301" t="e">
        <f t="shared" ca="1" si="202"/>
        <v>#VALUE!</v>
      </c>
      <c r="MO142" s="301" t="e">
        <f t="shared" ca="1" si="202"/>
        <v>#VALUE!</v>
      </c>
      <c r="MP142" s="301" t="e">
        <f t="shared" ca="1" si="202"/>
        <v>#VALUE!</v>
      </c>
      <c r="MQ142" s="301" t="e">
        <f t="shared" ca="1" si="202"/>
        <v>#VALUE!</v>
      </c>
      <c r="MR142" s="301" t="e">
        <f t="shared" ca="1" si="202"/>
        <v>#VALUE!</v>
      </c>
      <c r="MS142" s="301" t="e">
        <f t="shared" ca="1" si="202"/>
        <v>#VALUE!</v>
      </c>
      <c r="MT142" s="301" t="e">
        <f t="shared" ca="1" si="202"/>
        <v>#VALUE!</v>
      </c>
      <c r="MU142" s="301" t="e">
        <f t="shared" ca="1" si="202"/>
        <v>#VALUE!</v>
      </c>
      <c r="MV142" s="301" t="e">
        <f t="shared" ca="1" si="202"/>
        <v>#VALUE!</v>
      </c>
      <c r="MW142" s="301" t="e">
        <f t="shared" ca="1" si="202"/>
        <v>#VALUE!</v>
      </c>
      <c r="MX142" s="301" t="e">
        <f t="shared" ca="1" si="202"/>
        <v>#VALUE!</v>
      </c>
      <c r="MY142" s="301" t="e">
        <f t="shared" ca="1" si="202"/>
        <v>#VALUE!</v>
      </c>
      <c r="MZ142" s="301" t="e">
        <f t="shared" ca="1" si="202"/>
        <v>#VALUE!</v>
      </c>
      <c r="NA142" s="301" t="e">
        <f t="shared" ca="1" si="202"/>
        <v>#VALUE!</v>
      </c>
      <c r="NB142" s="301" t="e">
        <f t="shared" ca="1" si="202"/>
        <v>#VALUE!</v>
      </c>
      <c r="NC142" s="301" t="e">
        <f t="shared" ca="1" si="202"/>
        <v>#VALUE!</v>
      </c>
      <c r="ND142" s="301" t="e">
        <f t="shared" ca="1" si="202"/>
        <v>#VALUE!</v>
      </c>
      <c r="NE142" s="301" t="e">
        <f t="shared" ca="1" si="202"/>
        <v>#VALUE!</v>
      </c>
      <c r="NF142" s="301" t="e">
        <f t="shared" ca="1" si="202"/>
        <v>#VALUE!</v>
      </c>
      <c r="NG142" s="301" t="e">
        <f t="shared" ca="1" si="202"/>
        <v>#VALUE!</v>
      </c>
      <c r="NH142" s="301" t="e">
        <f t="shared" ca="1" si="202"/>
        <v>#VALUE!</v>
      </c>
      <c r="NI142" s="301" t="e">
        <f t="shared" ca="1" si="202"/>
        <v>#VALUE!</v>
      </c>
      <c r="NJ142" s="301" t="e">
        <f t="shared" ca="1" si="202"/>
        <v>#VALUE!</v>
      </c>
      <c r="NK142" s="301" t="e">
        <f t="shared" ca="1" si="202"/>
        <v>#VALUE!</v>
      </c>
      <c r="NL142" s="301" t="e">
        <f t="shared" ca="1" si="202"/>
        <v>#VALUE!</v>
      </c>
      <c r="NM142" s="301" t="e">
        <f t="shared" ca="1" si="202"/>
        <v>#VALUE!</v>
      </c>
      <c r="NN142" s="301" t="e">
        <f t="shared" ca="1" si="202"/>
        <v>#VALUE!</v>
      </c>
      <c r="NO142" s="301" t="e">
        <f t="shared" ca="1" si="202"/>
        <v>#VALUE!</v>
      </c>
      <c r="NP142" s="301" t="e">
        <f t="shared" ca="1" si="202"/>
        <v>#VALUE!</v>
      </c>
      <c r="NQ142" s="301" t="e">
        <f t="shared" ca="1" si="202"/>
        <v>#VALUE!</v>
      </c>
      <c r="NR142" s="301" t="e">
        <f t="shared" ca="1" si="202"/>
        <v>#VALUE!</v>
      </c>
      <c r="NS142" s="301" t="e">
        <f t="shared" ca="1" si="202"/>
        <v>#VALUE!</v>
      </c>
      <c r="NT142" s="301" t="e">
        <f t="shared" ca="1" si="202"/>
        <v>#VALUE!</v>
      </c>
      <c r="NU142" s="301" t="e">
        <f t="shared" ca="1" si="202"/>
        <v>#VALUE!</v>
      </c>
      <c r="NV142" s="301" t="e">
        <f t="shared" ca="1" si="202"/>
        <v>#VALUE!</v>
      </c>
      <c r="NW142" s="301" t="e">
        <f t="shared" ca="1" si="202"/>
        <v>#VALUE!</v>
      </c>
      <c r="NX142" s="301" t="e">
        <f t="shared" ca="1" si="202"/>
        <v>#VALUE!</v>
      </c>
      <c r="NY142" s="301" t="e">
        <f t="shared" ca="1" si="202"/>
        <v>#VALUE!</v>
      </c>
      <c r="NZ142" s="301" t="e">
        <f t="shared" ca="1" si="202"/>
        <v>#VALUE!</v>
      </c>
      <c r="OA142" s="301" t="e">
        <f t="shared" ca="1" si="202"/>
        <v>#VALUE!</v>
      </c>
      <c r="OB142" s="301" t="e">
        <f t="shared" ca="1" si="202"/>
        <v>#VALUE!</v>
      </c>
      <c r="OC142" s="301" t="e">
        <f t="shared" ca="1" si="202"/>
        <v>#VALUE!</v>
      </c>
      <c r="OD142" s="301" t="e">
        <f t="shared" ca="1" si="202"/>
        <v>#VALUE!</v>
      </c>
      <c r="OE142" s="301" t="e">
        <f t="shared" ca="1" si="202"/>
        <v>#VALUE!</v>
      </c>
      <c r="OF142" s="301" t="e">
        <f t="shared" ca="1" si="202"/>
        <v>#VALUE!</v>
      </c>
      <c r="OG142" s="301" t="e">
        <f t="shared" ca="1" si="202"/>
        <v>#VALUE!</v>
      </c>
      <c r="OH142" s="301" t="e">
        <f t="shared" ca="1" si="202"/>
        <v>#VALUE!</v>
      </c>
      <c r="OI142" s="301" t="e">
        <f t="shared" ca="1" si="202"/>
        <v>#VALUE!</v>
      </c>
      <c r="OJ142" s="301" t="e">
        <f t="shared" ca="1" si="202"/>
        <v>#VALUE!</v>
      </c>
      <c r="OK142" s="301" t="e">
        <f t="shared" ca="1" si="202"/>
        <v>#VALUE!</v>
      </c>
      <c r="OL142" s="301" t="e">
        <f t="shared" ca="1" si="202"/>
        <v>#VALUE!</v>
      </c>
      <c r="OM142" s="301" t="e">
        <f t="shared" ca="1" si="202"/>
        <v>#VALUE!</v>
      </c>
      <c r="ON142" s="301" t="e">
        <f t="shared" ca="1" si="202"/>
        <v>#VALUE!</v>
      </c>
      <c r="OO142" s="301" t="e">
        <f t="shared" ca="1" si="202"/>
        <v>#VALUE!</v>
      </c>
      <c r="OP142" s="301" t="e">
        <f t="shared" ca="1" si="202"/>
        <v>#VALUE!</v>
      </c>
      <c r="OQ142" s="301" t="e">
        <f t="shared" ca="1" si="202"/>
        <v>#VALUE!</v>
      </c>
      <c r="OR142" s="301" t="e">
        <f t="shared" ca="1" si="202"/>
        <v>#VALUE!</v>
      </c>
      <c r="OS142" s="301" t="e">
        <f t="shared" ca="1" si="202"/>
        <v>#VALUE!</v>
      </c>
      <c r="OT142" s="301" t="e">
        <f t="shared" ca="1" si="202"/>
        <v>#VALUE!</v>
      </c>
      <c r="OU142" s="301" t="e">
        <f t="shared" ca="1" si="202"/>
        <v>#VALUE!</v>
      </c>
      <c r="OV142" s="301" t="e">
        <f t="shared" ca="1" si="202"/>
        <v>#VALUE!</v>
      </c>
      <c r="OW142" s="301" t="e">
        <f t="shared" ca="1" si="202"/>
        <v>#VALUE!</v>
      </c>
      <c r="OX142" s="301" t="e">
        <f t="shared" ca="1" si="202"/>
        <v>#VALUE!</v>
      </c>
      <c r="OY142" s="301" t="e">
        <f t="shared" ca="1" si="202"/>
        <v>#VALUE!</v>
      </c>
      <c r="OZ142" s="301" t="e">
        <f t="shared" ca="1" si="202"/>
        <v>#VALUE!</v>
      </c>
      <c r="PA142" s="301" t="e">
        <f t="shared" ca="1" si="202"/>
        <v>#VALUE!</v>
      </c>
      <c r="PB142" s="301" t="e">
        <f t="shared" ca="1" si="202"/>
        <v>#VALUE!</v>
      </c>
      <c r="PC142" s="301" t="e">
        <f t="shared" ca="1" si="202"/>
        <v>#VALUE!</v>
      </c>
      <c r="PD142" s="301" t="e">
        <f t="shared" ca="1" si="202"/>
        <v>#VALUE!</v>
      </c>
      <c r="PE142" s="301" t="e">
        <f t="shared" ca="1" si="202"/>
        <v>#VALUE!</v>
      </c>
      <c r="PF142" s="301" t="e">
        <f t="shared" ca="1" si="202"/>
        <v>#VALUE!</v>
      </c>
      <c r="PG142" s="301" t="e">
        <f t="shared" ca="1" si="202"/>
        <v>#VALUE!</v>
      </c>
      <c r="PH142" s="301" t="e">
        <f t="shared" ca="1" si="202"/>
        <v>#VALUE!</v>
      </c>
      <c r="PI142" s="301" t="e">
        <f t="shared" ca="1" si="202"/>
        <v>#VALUE!</v>
      </c>
      <c r="PJ142" s="301" t="e">
        <f t="shared" ca="1" si="202"/>
        <v>#VALUE!</v>
      </c>
      <c r="PK142" s="301" t="e">
        <f t="shared" ca="1" si="202"/>
        <v>#VALUE!</v>
      </c>
      <c r="PL142" s="301" t="e">
        <f t="shared" ca="1" si="202"/>
        <v>#VALUE!</v>
      </c>
      <c r="PM142" s="301" t="e">
        <f t="shared" ca="1" si="202"/>
        <v>#VALUE!</v>
      </c>
      <c r="PN142" s="301" t="e">
        <f t="shared" ca="1" si="202"/>
        <v>#VALUE!</v>
      </c>
      <c r="PO142" s="301" t="e">
        <f t="shared" ca="1" si="202"/>
        <v>#VALUE!</v>
      </c>
      <c r="PP142" s="301" t="e">
        <f t="shared" ca="1" si="202"/>
        <v>#VALUE!</v>
      </c>
      <c r="PQ142" s="301" t="e">
        <f t="shared" ca="1" si="202"/>
        <v>#VALUE!</v>
      </c>
      <c r="PR142" s="301" t="e">
        <f t="shared" ca="1" si="202"/>
        <v>#VALUE!</v>
      </c>
      <c r="PS142" s="301" t="e">
        <f t="shared" ca="1" si="202"/>
        <v>#VALUE!</v>
      </c>
      <c r="PT142" s="301" t="e">
        <f t="shared" ca="1" si="202"/>
        <v>#VALUE!</v>
      </c>
      <c r="PU142" s="301" t="e">
        <f t="shared" ca="1" si="202"/>
        <v>#VALUE!</v>
      </c>
      <c r="PV142" s="301" t="e">
        <f t="shared" ca="1" si="202"/>
        <v>#VALUE!</v>
      </c>
      <c r="PW142" s="301" t="e">
        <f t="shared" ca="1" si="202"/>
        <v>#VALUE!</v>
      </c>
      <c r="PX142" s="301" t="e">
        <f t="shared" ca="1" si="202"/>
        <v>#VALUE!</v>
      </c>
      <c r="PY142" s="301" t="e">
        <f t="shared" ca="1" si="202"/>
        <v>#VALUE!</v>
      </c>
      <c r="PZ142" s="301" t="e">
        <f t="shared" ca="1" si="202"/>
        <v>#VALUE!</v>
      </c>
      <c r="QA142" s="301" t="e">
        <f t="shared" ca="1" si="202"/>
        <v>#VALUE!</v>
      </c>
      <c r="QB142" s="301" t="e">
        <f t="shared" ca="1" si="202"/>
        <v>#VALUE!</v>
      </c>
      <c r="QC142" s="301" t="e">
        <f t="shared" ca="1" si="202"/>
        <v>#VALUE!</v>
      </c>
      <c r="QD142" s="301" t="e">
        <f t="shared" ca="1" si="202"/>
        <v>#VALUE!</v>
      </c>
      <c r="QE142" s="301" t="e">
        <f t="shared" ca="1" si="202"/>
        <v>#VALUE!</v>
      </c>
      <c r="QF142" s="301" t="e">
        <f t="shared" ca="1" si="202"/>
        <v>#VALUE!</v>
      </c>
      <c r="QG142" s="301" t="e">
        <f t="shared" ca="1" si="202"/>
        <v>#VALUE!</v>
      </c>
      <c r="QH142" s="301" t="e">
        <f t="shared" ca="1" si="202"/>
        <v>#VALUE!</v>
      </c>
      <c r="QI142" s="301" t="e">
        <f t="shared" ca="1" si="202"/>
        <v>#VALUE!</v>
      </c>
      <c r="QJ142" s="301" t="e">
        <f t="shared" ca="1" si="202"/>
        <v>#VALUE!</v>
      </c>
      <c r="QK142" s="301" t="e">
        <f t="shared" ca="1" si="202"/>
        <v>#VALUE!</v>
      </c>
      <c r="QL142" s="301" t="e">
        <f t="shared" ca="1" si="202"/>
        <v>#VALUE!</v>
      </c>
      <c r="QM142" s="301" t="e">
        <f t="shared" ca="1" si="202"/>
        <v>#VALUE!</v>
      </c>
      <c r="QN142" s="301" t="e">
        <f t="shared" ca="1" si="202"/>
        <v>#VALUE!</v>
      </c>
      <c r="QO142" s="301" t="e">
        <f t="shared" ca="1" si="202"/>
        <v>#VALUE!</v>
      </c>
      <c r="QP142" s="301" t="e">
        <f t="shared" ca="1" si="202"/>
        <v>#VALUE!</v>
      </c>
      <c r="QQ142" s="301" t="e">
        <f t="shared" ca="1" si="202"/>
        <v>#VALUE!</v>
      </c>
      <c r="QR142" s="301" t="e">
        <f t="shared" ca="1" si="202"/>
        <v>#VALUE!</v>
      </c>
      <c r="QS142" s="301" t="e">
        <f t="shared" ca="1" si="202"/>
        <v>#VALUE!</v>
      </c>
      <c r="QT142" s="301" t="e">
        <f t="shared" ca="1" si="202"/>
        <v>#VALUE!</v>
      </c>
      <c r="QU142" s="301" t="e">
        <f t="shared" ca="1" si="202"/>
        <v>#VALUE!</v>
      </c>
      <c r="QV142" s="301" t="e">
        <f t="shared" ca="1" si="202"/>
        <v>#VALUE!</v>
      </c>
      <c r="QW142" s="301" t="e">
        <f t="shared" ca="1" si="202"/>
        <v>#VALUE!</v>
      </c>
      <c r="QX142" s="301" t="e">
        <f t="shared" ca="1" si="202"/>
        <v>#VALUE!</v>
      </c>
      <c r="QY142" s="301" t="e">
        <f t="shared" ca="1" si="202"/>
        <v>#VALUE!</v>
      </c>
      <c r="QZ142" s="301" t="e">
        <f t="shared" ca="1" si="202"/>
        <v>#VALUE!</v>
      </c>
      <c r="RA142" s="301" t="e">
        <f t="shared" ca="1" si="202"/>
        <v>#VALUE!</v>
      </c>
      <c r="RB142" s="301" t="e">
        <f t="shared" ca="1" si="202"/>
        <v>#VALUE!</v>
      </c>
      <c r="RC142" s="301" t="e">
        <f t="shared" ca="1" si="202"/>
        <v>#VALUE!</v>
      </c>
      <c r="RD142" s="301" t="e">
        <f t="shared" ca="1" si="202"/>
        <v>#VALUE!</v>
      </c>
      <c r="RE142" s="301" t="e">
        <f t="shared" ca="1" si="202"/>
        <v>#VALUE!</v>
      </c>
      <c r="RF142" s="301" t="e">
        <f t="shared" ca="1" si="202"/>
        <v>#VALUE!</v>
      </c>
      <c r="RG142" s="301" t="e">
        <f t="shared" ca="1" si="202"/>
        <v>#VALUE!</v>
      </c>
      <c r="RH142" s="301" t="e">
        <f t="shared" ca="1" si="202"/>
        <v>#VALUE!</v>
      </c>
      <c r="RI142" s="301" t="e">
        <f t="shared" ca="1" si="202"/>
        <v>#VALUE!</v>
      </c>
      <c r="RJ142" s="301" t="e">
        <f t="shared" ca="1" si="202"/>
        <v>#VALUE!</v>
      </c>
      <c r="RK142" s="301" t="e">
        <f t="shared" ca="1" si="202"/>
        <v>#VALUE!</v>
      </c>
      <c r="RL142" s="301" t="e">
        <f t="shared" ca="1" si="202"/>
        <v>#VALUE!</v>
      </c>
      <c r="RM142" s="301" t="e">
        <f t="shared" ca="1" si="202"/>
        <v>#VALUE!</v>
      </c>
      <c r="RN142" s="301" t="e">
        <f t="shared" ca="1" si="202"/>
        <v>#VALUE!</v>
      </c>
      <c r="RO142" s="301" t="e">
        <f t="shared" ca="1" si="202"/>
        <v>#VALUE!</v>
      </c>
      <c r="RP142" s="301" t="e">
        <f t="shared" ca="1" si="202"/>
        <v>#VALUE!</v>
      </c>
      <c r="RQ142" s="301" t="e">
        <f t="shared" ca="1" si="202"/>
        <v>#VALUE!</v>
      </c>
      <c r="RR142" s="301" t="e">
        <f t="shared" ca="1" si="202"/>
        <v>#VALUE!</v>
      </c>
      <c r="RS142" s="301" t="e">
        <f t="shared" ca="1" si="202"/>
        <v>#VALUE!</v>
      </c>
      <c r="RT142" s="301" t="e">
        <f t="shared" ca="1" si="202"/>
        <v>#VALUE!</v>
      </c>
      <c r="RU142" s="301" t="e">
        <f t="shared" ca="1" si="202"/>
        <v>#VALUE!</v>
      </c>
      <c r="RV142" s="301" t="e">
        <f t="shared" ca="1" si="202"/>
        <v>#VALUE!</v>
      </c>
      <c r="RW142" s="301" t="e">
        <f t="shared" ca="1" si="202"/>
        <v>#VALUE!</v>
      </c>
      <c r="RX142" s="301" t="e">
        <f t="shared" ca="1" si="202"/>
        <v>#VALUE!</v>
      </c>
      <c r="RY142" s="301" t="e">
        <f t="shared" ca="1" si="202"/>
        <v>#VALUE!</v>
      </c>
      <c r="RZ142" s="301" t="e">
        <f t="shared" ca="1" si="202"/>
        <v>#VALUE!</v>
      </c>
      <c r="SA142" s="301" t="e">
        <f t="shared" ca="1" si="202"/>
        <v>#VALUE!</v>
      </c>
      <c r="SB142" s="301" t="e">
        <f t="shared" ca="1" si="202"/>
        <v>#VALUE!</v>
      </c>
      <c r="SC142" s="301" t="e">
        <f t="shared" ca="1" si="202"/>
        <v>#VALUE!</v>
      </c>
      <c r="SD142" s="301" t="e">
        <f t="shared" ca="1" si="202"/>
        <v>#VALUE!</v>
      </c>
      <c r="SE142" s="301" t="e">
        <f t="shared" ca="1" si="202"/>
        <v>#VALUE!</v>
      </c>
      <c r="SF142" s="301" t="e">
        <f t="shared" ca="1" si="202"/>
        <v>#VALUE!</v>
      </c>
      <c r="SG142" s="301" t="e">
        <f t="shared" ca="1" si="202"/>
        <v>#VALUE!</v>
      </c>
      <c r="SH142" s="301" t="e">
        <f t="shared" ca="1" si="202"/>
        <v>#VALUE!</v>
      </c>
      <c r="SI142" s="301" t="e">
        <f t="shared" ca="1" si="202"/>
        <v>#VALUE!</v>
      </c>
      <c r="SJ142" s="301" t="e">
        <f t="shared" ca="1" si="202"/>
        <v>#VALUE!</v>
      </c>
      <c r="SK142" s="301" t="e">
        <f t="shared" ca="1" si="202"/>
        <v>#VALUE!</v>
      </c>
      <c r="SL142" s="301" t="e">
        <f t="shared" ca="1" si="202"/>
        <v>#VALUE!</v>
      </c>
      <c r="SM142" s="301" t="e">
        <f t="shared" ca="1" si="202"/>
        <v>#VALUE!</v>
      </c>
      <c r="SN142" s="301" t="e">
        <f t="shared" ca="1" si="202"/>
        <v>#VALUE!</v>
      </c>
      <c r="SO142" s="301" t="e">
        <f t="shared" ca="1" si="202"/>
        <v>#VALUE!</v>
      </c>
      <c r="SP142" s="301" t="e">
        <f t="shared" ca="1" si="202"/>
        <v>#VALUE!</v>
      </c>
      <c r="SQ142" s="301" t="e">
        <f t="shared" ca="1" si="202"/>
        <v>#VALUE!</v>
      </c>
      <c r="SR142" s="301" t="e">
        <f t="shared" ca="1" si="202"/>
        <v>#VALUE!</v>
      </c>
      <c r="SS142" s="301" t="e">
        <f t="shared" ca="1" si="202"/>
        <v>#VALUE!</v>
      </c>
      <c r="ST142" s="301" t="e">
        <f t="shared" ca="1" si="202"/>
        <v>#VALUE!</v>
      </c>
      <c r="SU142" s="301" t="e">
        <f t="shared" ca="1" si="202"/>
        <v>#VALUE!</v>
      </c>
      <c r="SV142" s="301" t="e">
        <f t="shared" ca="1" si="202"/>
        <v>#VALUE!</v>
      </c>
      <c r="SW142" s="301" t="e">
        <f t="shared" ca="1" si="202"/>
        <v>#VALUE!</v>
      </c>
      <c r="SX142" s="301" t="e">
        <f t="shared" ca="1" si="202"/>
        <v>#VALUE!</v>
      </c>
      <c r="SY142" s="301" t="e">
        <f t="shared" ca="1" si="202"/>
        <v>#VALUE!</v>
      </c>
      <c r="SZ142" s="301" t="e">
        <f t="shared" ca="1" si="202"/>
        <v>#VALUE!</v>
      </c>
      <c r="TA142" s="301" t="e">
        <f t="shared" ca="1" si="202"/>
        <v>#VALUE!</v>
      </c>
      <c r="TB142" s="301" t="e">
        <f t="shared" ca="1" si="202"/>
        <v>#VALUE!</v>
      </c>
      <c r="TC142" s="301" t="e">
        <f t="shared" ca="1" si="202"/>
        <v>#VALUE!</v>
      </c>
      <c r="TD142" s="301" t="e">
        <f t="shared" ca="1" si="202"/>
        <v>#VALUE!</v>
      </c>
      <c r="TE142" s="301" t="e">
        <f t="shared" ca="1" si="202"/>
        <v>#VALUE!</v>
      </c>
      <c r="TF142" s="301" t="e">
        <f t="shared" ca="1" si="202"/>
        <v>#VALUE!</v>
      </c>
      <c r="TG142" s="301" t="e">
        <f t="shared" ca="1" si="202"/>
        <v>#VALUE!</v>
      </c>
      <c r="TH142" s="301" t="e">
        <f t="shared" ca="1" si="202"/>
        <v>#VALUE!</v>
      </c>
      <c r="TI142" s="301" t="e">
        <f t="shared" ca="1" si="202"/>
        <v>#VALUE!</v>
      </c>
      <c r="TJ142" s="301" t="e">
        <f t="shared" ca="1" si="202"/>
        <v>#VALUE!</v>
      </c>
      <c r="TK142" s="301" t="e">
        <f t="shared" ca="1" si="202"/>
        <v>#VALUE!</v>
      </c>
      <c r="TL142" s="301" t="e">
        <f t="shared" ca="1" si="202"/>
        <v>#VALUE!</v>
      </c>
      <c r="TM142" s="301" t="e">
        <f t="shared" ca="1" si="202"/>
        <v>#VALUE!</v>
      </c>
      <c r="TN142" s="301" t="e">
        <f t="shared" ca="1" si="202"/>
        <v>#VALUE!</v>
      </c>
      <c r="TO142" s="301" t="e">
        <f t="shared" ca="1" si="202"/>
        <v>#VALUE!</v>
      </c>
      <c r="TP142" s="301" t="e">
        <f t="shared" ca="1" si="202"/>
        <v>#VALUE!</v>
      </c>
      <c r="TQ142" s="301" t="e">
        <f t="shared" ca="1" si="202"/>
        <v>#VALUE!</v>
      </c>
      <c r="TR142" s="301" t="e">
        <f t="shared" ca="1" si="202"/>
        <v>#VALUE!</v>
      </c>
      <c r="TS142" s="301" t="e">
        <f t="shared" ca="1" si="202"/>
        <v>#VALUE!</v>
      </c>
      <c r="TT142" s="301" t="e">
        <f t="shared" ca="1" si="202"/>
        <v>#VALUE!</v>
      </c>
      <c r="TU142" s="301" t="e">
        <f t="shared" ca="1" si="202"/>
        <v>#VALUE!</v>
      </c>
      <c r="TV142" s="301" t="e">
        <f t="shared" ca="1" si="202"/>
        <v>#VALUE!</v>
      </c>
      <c r="TW142" s="301" t="e">
        <f t="shared" ca="1" si="202"/>
        <v>#VALUE!</v>
      </c>
      <c r="TX142" s="301" t="e">
        <f t="shared" ca="1" si="202"/>
        <v>#VALUE!</v>
      </c>
      <c r="TY142" s="301" t="e">
        <f t="shared" ca="1" si="202"/>
        <v>#VALUE!</v>
      </c>
      <c r="TZ142" s="301" t="e">
        <f t="shared" ca="1" si="202"/>
        <v>#VALUE!</v>
      </c>
      <c r="UA142" s="301" t="e">
        <f t="shared" ca="1" si="202"/>
        <v>#VALUE!</v>
      </c>
      <c r="UB142" s="301" t="e">
        <f t="shared" ca="1" si="202"/>
        <v>#VALUE!</v>
      </c>
      <c r="UC142" s="301" t="e">
        <f t="shared" ca="1" si="202"/>
        <v>#VALUE!</v>
      </c>
      <c r="UD142" s="301" t="e">
        <f t="shared" ca="1" si="202"/>
        <v>#VALUE!</v>
      </c>
      <c r="UE142" s="301" t="e">
        <f t="shared" ca="1" si="202"/>
        <v>#VALUE!</v>
      </c>
      <c r="UF142" s="301" t="e">
        <f t="shared" ca="1" si="202"/>
        <v>#VALUE!</v>
      </c>
      <c r="UG142" s="301" t="e">
        <f t="shared" ca="1" si="202"/>
        <v>#VALUE!</v>
      </c>
      <c r="UH142" s="301" t="e">
        <f t="shared" ca="1" si="202"/>
        <v>#VALUE!</v>
      </c>
      <c r="UI142" s="301" t="e">
        <f t="shared" ca="1" si="202"/>
        <v>#VALUE!</v>
      </c>
      <c r="UJ142" s="301" t="e">
        <f t="shared" ca="1" si="202"/>
        <v>#VALUE!</v>
      </c>
      <c r="UK142" s="301" t="e">
        <f t="shared" ca="1" si="202"/>
        <v>#VALUE!</v>
      </c>
      <c r="UL142" s="301" t="e">
        <f t="shared" ca="1" si="202"/>
        <v>#VALUE!</v>
      </c>
      <c r="UM142" s="301" t="e">
        <f t="shared" ca="1" si="202"/>
        <v>#VALUE!</v>
      </c>
      <c r="UN142" s="301" t="e">
        <f t="shared" ca="1" si="202"/>
        <v>#VALUE!</v>
      </c>
      <c r="UO142" s="301" t="e">
        <f t="shared" ca="1" si="202"/>
        <v>#VALUE!</v>
      </c>
      <c r="UP142" s="301" t="e">
        <f t="shared" ca="1" si="202"/>
        <v>#VALUE!</v>
      </c>
      <c r="UQ142" s="301" t="e">
        <f t="shared" ca="1" si="202"/>
        <v>#VALUE!</v>
      </c>
      <c r="UR142" s="301" t="e">
        <f t="shared" ca="1" si="202"/>
        <v>#VALUE!</v>
      </c>
      <c r="US142" s="301" t="e">
        <f t="shared" ca="1" si="202"/>
        <v>#VALUE!</v>
      </c>
      <c r="UT142" s="301" t="e">
        <f t="shared" ca="1" si="202"/>
        <v>#VALUE!</v>
      </c>
      <c r="UU142" s="301" t="e">
        <f t="shared" ca="1" si="202"/>
        <v>#VALUE!</v>
      </c>
      <c r="UV142" s="301" t="e">
        <f t="shared" ca="1" si="202"/>
        <v>#VALUE!</v>
      </c>
      <c r="UW142" s="301">
        <f t="shared" ca="1" si="202"/>
        <v>0</v>
      </c>
      <c r="UX142" s="301">
        <f t="shared" ca="1" si="202"/>
        <v>0</v>
      </c>
      <c r="UY142" s="301">
        <f t="shared" ca="1" si="202"/>
        <v>0</v>
      </c>
      <c r="UZ142" s="301">
        <f t="shared" ca="1" si="202"/>
        <v>0</v>
      </c>
      <c r="VA142" s="301">
        <f t="shared" ca="1" si="202"/>
        <v>0</v>
      </c>
      <c r="VB142" s="301">
        <f t="shared" ref="VB142:WB142" ca="1" si="203">IF(VB$106="Turn-based",
IF($A142&lt;VB$109,0,IF(MOD($A142,VB$109)&lt;VB$110,1,0)),
1)*MIN(ROUNDUP(MAX(0,RAND()-(1-VB$107)),0),1)*(IF(VB$108&lt;0,1+VB$108,VB$108))</f>
        <v>0</v>
      </c>
      <c r="VC142" s="301">
        <f t="shared" ca="1" si="203"/>
        <v>0</v>
      </c>
      <c r="VD142" s="301">
        <f t="shared" ca="1" si="203"/>
        <v>0</v>
      </c>
      <c r="VE142" s="301">
        <f t="shared" ca="1" si="203"/>
        <v>0</v>
      </c>
      <c r="VF142" s="301">
        <f t="shared" ca="1" si="203"/>
        <v>0</v>
      </c>
      <c r="VG142" s="301">
        <f t="shared" ca="1" si="203"/>
        <v>0</v>
      </c>
      <c r="VH142" s="301">
        <f t="shared" ca="1" si="203"/>
        <v>0</v>
      </c>
      <c r="VI142" s="301">
        <f t="shared" ca="1" si="203"/>
        <v>0</v>
      </c>
      <c r="VJ142" s="301">
        <f t="shared" ca="1" si="203"/>
        <v>0</v>
      </c>
      <c r="VK142" s="301">
        <f t="shared" ca="1" si="203"/>
        <v>0</v>
      </c>
      <c r="VL142" s="301">
        <f t="shared" ca="1" si="203"/>
        <v>0</v>
      </c>
      <c r="VM142" s="301">
        <f t="shared" ca="1" si="203"/>
        <v>0</v>
      </c>
      <c r="VN142" s="301">
        <f t="shared" ca="1" si="203"/>
        <v>0</v>
      </c>
      <c r="VO142" s="301">
        <f t="shared" ca="1" si="203"/>
        <v>0</v>
      </c>
      <c r="VP142" s="301">
        <f t="shared" ca="1" si="203"/>
        <v>0</v>
      </c>
      <c r="VQ142" s="301">
        <f t="shared" ca="1" si="203"/>
        <v>0</v>
      </c>
      <c r="VR142" s="301">
        <f t="shared" ca="1" si="203"/>
        <v>0</v>
      </c>
      <c r="VS142" s="301">
        <f t="shared" ca="1" si="203"/>
        <v>0</v>
      </c>
      <c r="VT142" s="301">
        <f t="shared" ca="1" si="203"/>
        <v>0</v>
      </c>
      <c r="VU142" s="301">
        <f t="shared" ca="1" si="203"/>
        <v>0</v>
      </c>
      <c r="VV142" s="301">
        <f t="shared" ca="1" si="203"/>
        <v>0</v>
      </c>
      <c r="VW142" s="301">
        <f t="shared" ca="1" si="203"/>
        <v>0</v>
      </c>
      <c r="VX142" s="301">
        <f t="shared" ca="1" si="203"/>
        <v>0</v>
      </c>
      <c r="VY142" s="301">
        <f t="shared" ca="1" si="203"/>
        <v>0</v>
      </c>
      <c r="VZ142" s="301">
        <f t="shared" ca="1" si="203"/>
        <v>0</v>
      </c>
      <c r="WA142" s="301">
        <f t="shared" ca="1" si="203"/>
        <v>0</v>
      </c>
      <c r="WB142" s="301">
        <f t="shared" ca="1" si="203"/>
        <v>0</v>
      </c>
    </row>
    <row r="143" spans="1:600" ht="12.75" x14ac:dyDescent="0.2">
      <c r="A143" s="286">
        <f t="shared" si="78"/>
        <v>27</v>
      </c>
      <c r="B143" s="287" t="e">
        <f t="shared" ref="B143:D143" ca="1" si="204">MAX(0,B142+E142)</f>
        <v>#VALUE!</v>
      </c>
      <c r="C143" s="287" t="e">
        <f t="shared" ca="1" si="204"/>
        <v>#VALUE!</v>
      </c>
      <c r="D143" s="287" t="e">
        <f t="shared" ca="1" si="204"/>
        <v>#VALUE!</v>
      </c>
      <c r="E143" s="288" t="e">
        <f t="shared" ca="1" si="50"/>
        <v>#VALUE!</v>
      </c>
      <c r="F143" s="289" t="e">
        <f t="shared" ca="1" si="51"/>
        <v>#VALUE!</v>
      </c>
      <c r="G143" s="290" t="e">
        <f t="shared" ca="1" si="52"/>
        <v>#VALUE!</v>
      </c>
      <c r="H143" s="2"/>
      <c r="I143" s="291" t="e">
        <f t="shared" ref="I143:K143" ca="1" si="205">MAX(0,I142+L142)</f>
        <v>#VALUE!</v>
      </c>
      <c r="J143" s="291">
        <f t="shared" si="205"/>
        <v>0</v>
      </c>
      <c r="K143" s="291" t="e">
        <f t="shared" ca="1" si="205"/>
        <v>#VALUE!</v>
      </c>
      <c r="L143" s="288" t="e">
        <f t="shared" ca="1" si="54"/>
        <v>#VALUE!</v>
      </c>
      <c r="M143" s="289">
        <f t="shared" si="55"/>
        <v>0</v>
      </c>
      <c r="N143" s="290" t="e">
        <f t="shared" ca="1" si="56"/>
        <v>#VALUE!</v>
      </c>
      <c r="P143" s="292" t="e">
        <f t="shared" ca="1" si="57"/>
        <v>#VALUE!</v>
      </c>
      <c r="Q143" s="293" t="e">
        <f t="shared" ca="1" si="58"/>
        <v>#VALUE!</v>
      </c>
      <c r="R143" s="294" t="e">
        <f t="shared" ca="1" si="59"/>
        <v>#VALUE!</v>
      </c>
      <c r="S143" s="295" t="e">
        <f t="shared" ca="1" si="60"/>
        <v>#VALUE!</v>
      </c>
      <c r="T143" s="296" t="e">
        <f t="shared" ca="1" si="61"/>
        <v>#VALUE!</v>
      </c>
      <c r="U143" s="297" t="e">
        <f t="shared" ca="1" si="62"/>
        <v>#VALUE!</v>
      </c>
      <c r="V143" s="298" t="e">
        <f t="shared" ca="1" si="63"/>
        <v>#VALUE!</v>
      </c>
      <c r="W143" s="299" t="e">
        <f t="shared" ca="1" si="64"/>
        <v>#VALUE!</v>
      </c>
      <c r="X143" s="300" t="e">
        <f t="shared" ca="1" si="65"/>
        <v>#VALUE!</v>
      </c>
      <c r="Y143" s="2"/>
      <c r="Z143" s="292" t="e">
        <f t="shared" ca="1" si="66"/>
        <v>#VALUE!</v>
      </c>
      <c r="AA143" s="293" t="e">
        <f t="shared" ca="1" si="67"/>
        <v>#VALUE!</v>
      </c>
      <c r="AB143" s="294" t="e">
        <f t="shared" ca="1" si="68"/>
        <v>#VALUE!</v>
      </c>
      <c r="AC143" s="295">
        <f t="shared" si="69"/>
        <v>0</v>
      </c>
      <c r="AD143" s="296">
        <f t="shared" si="70"/>
        <v>0</v>
      </c>
      <c r="AE143" s="297">
        <f t="shared" si="71"/>
        <v>0</v>
      </c>
      <c r="AF143" s="298" t="e">
        <f t="shared" ca="1" si="72"/>
        <v>#VALUE!</v>
      </c>
      <c r="AG143" s="299" t="e">
        <f t="shared" ca="1" si="73"/>
        <v>#VALUE!</v>
      </c>
      <c r="AH143" s="300" t="e">
        <f t="shared" ca="1" si="74"/>
        <v>#VALUE!</v>
      </c>
      <c r="AJ143" s="301" t="e">
        <f t="array" aca="1" ref="AJ143" ca="1">SUM(
   IF($BL$102:$WB$102="Friend",1,0)*IF($BL$103:$WB$103=AJ$116,1,0)*IF($BL$111:$WB$111=AJ$115,1,0)*IF($BL$116:$WB$116="Geometric",1,0)*$BL$114:$WB$114*(POWER($BL143:$WB143,$BL$112:$WB$112)+IF($BL143:$WB143=0,0,-1))
)
+SUM(
    IF($BL$102:$WB$102="Foe",1,0)*IF($BL$103:$WB$103=AW$116,1,0)*IF($BL$111:$WB$111=AW$115,1,0)*$BL$115:$WB$115*IF($BL$116:$WB$116="Geometric",1,0)*(POWER(1+$BL143:$WB143,$BL$113:$WB$113)+IF($BL143:$WB143=0,0,-1))
)
+SUM(
   IF($BL$102:$WB$102="Friend",1,0)*IF($BL$103:$WB$103=AJ$116,1,0)*IF($BL$111:$WB$111=AJ$115,1,0)*IF($BL$116:$WB$116="Arithmetic",1,0)*$BL$114:$WB$114*$BL143:$WB143*$BL$112:$WB$112)
+SUM(
    IF($BL$102:$WB$102="Foe",1,0)*IF($BL$103:$WB$103=AW$116,1,0)*IF($BL$111:$WB$111=AW$115,1,0)*$BL$115:$WB$115*IF($BL$116:$WB$116="Arithmetic",1,0)*$BL143:$WB143*$BL$113:$WB$113
)</f>
        <v>#VALUE!</v>
      </c>
      <c r="AK143" s="301" t="e">
        <f t="array" aca="1" ref="AK143" ca="1">SUM(
   IF($BL$102:$WB$102="Friend",1,0)*IF($BL$103:$WB$103=AK$116,1,0)*IF($BL$111:$WB$111=AK$115,1,0)*IF($BL$116:$WB$116="Geometric",1,0)*$BL$114:$WB$114*(POWER($BL143:$WB143,$BL$112:$WB$112)+IF($BL143:$WB143=0,0,-1))
)
+SUM(
    IF($BL$102:$WB$102="Foe",1,0)*IF($BL$103:$WB$103=AX$116,1,0)*IF($BL$111:$WB$111=AX$115,1,0)*$BL$115:$WB$115*IF($BL$116:$WB$116="Geometric",1,0)*(POWER(1+$BL143:$WB143,$BL$113:$WB$113)+IF($BL143:$WB143=0,0,-1))
)
+SUM(
   IF($BL$102:$WB$102="Friend",1,0)*IF($BL$103:$WB$103=AK$116,1,0)*IF($BL$111:$WB$111=AK$115,1,0)*IF($BL$116:$WB$116="Arithmetic",1,0)*$BL$114:$WB$114*$BL143:$WB143*$BL$112:$WB$112)
+SUM(
    IF($BL$102:$WB$102="Foe",1,0)*IF($BL$103:$WB$103=AX$116,1,0)*IF($BL$111:$WB$111=AX$115,1,0)*$BL$115:$WB$115*IF($BL$116:$WB$116="Arithmetic",1,0)*$BL143:$WB143*$BL$113:$WB$113
)</f>
        <v>#VALUE!</v>
      </c>
      <c r="AL143" s="301" t="e">
        <f t="array" aca="1" ref="AL143" ca="1">SUM(
   IF($BL$102:$WB$102="Friend",1,0)*IF($BL$103:$WB$103=AL$116,1,0)*IF($BL$111:$WB$111=AL$115,1,0)*IF($BL$116:$WB$116="Geometric",1,0)*$BL$114:$WB$114*(POWER($BL143:$WB143,$BL$112:$WB$112)+IF($BL143:$WB143=0,0,-1))
)
+SUM(
    IF($BL$102:$WB$102="Foe",1,0)*IF($BL$103:$WB$103=AY$116,1,0)*IF($BL$111:$WB$111=AY$115,1,0)*$BL$115:$WB$115*IF($BL$116:$WB$116="Geometric",1,0)*(POWER(1+$BL143:$WB143,$BL$113:$WB$113)+IF($BL143:$WB143=0,0,-1))
)
+SUM(
   IF($BL$102:$WB$102="Friend",1,0)*IF($BL$103:$WB$103=AL$116,1,0)*IF($BL$111:$WB$111=AL$115,1,0)*IF($BL$116:$WB$116="Arithmetic",1,0)*$BL$114:$WB$114*$BL143:$WB143*$BL$112:$WB$112)
+SUM(
    IF($BL$102:$WB$102="Foe",1,0)*IF($BL$103:$WB$103=AY$116,1,0)*IF($BL$111:$WB$111=AY$115,1,0)*$BL$115:$WB$115*IF($BL$116:$WB$116="Arithmetic",1,0)*$BL143:$WB143*$BL$113:$WB$113
)</f>
        <v>#VALUE!</v>
      </c>
      <c r="AM143" s="301" t="e">
        <f t="array" aca="1" ref="AM143" ca="1">SUM(
   IF($BL$102:$WB$102="Friend",1,0)*IF($BL$103:$WB$103=AM$116,1,0)*IF($BL$111:$WB$111=AM$115,1,0)*IF($BL$116:$WB$116="Geometric",1,0)*$BL$114:$WB$114*(POWER($BL143:$WB143,$BL$112:$WB$112)+IF($BL143:$WB143=0,0,-1))
)
+SUM(
    IF($BL$102:$WB$102="Foe",1,0)*IF($BL$103:$WB$103=AZ$116,1,0)*IF($BL$111:$WB$111=AZ$115,1,0)*$BL$115:$WB$115*IF($BL$116:$WB$116="Geometric",1,0)*(POWER(1+$BL143:$WB143,$BL$113:$WB$113)+IF($BL143:$WB143=0,0,-1))
)
+SUM(
   IF($BL$102:$WB$102="Friend",1,0)*IF($BL$103:$WB$103=AM$116,1,0)*IF($BL$111:$WB$111=AM$115,1,0)*IF($BL$116:$WB$116="Arithmetic",1,0)*$BL$114:$WB$114*$BL143:$WB143*$BL$112:$WB$112)
+SUM(
    IF($BL$102:$WB$102="Foe",1,0)*IF($BL$103:$WB$103=AZ$116,1,0)*IF($BL$111:$WB$111=AZ$115,1,0)*$BL$115:$WB$115*IF($BL$116:$WB$116="Arithmetic",1,0)*$BL143:$WB143*$BL$113:$WB$113
)</f>
        <v>#VALUE!</v>
      </c>
      <c r="AN143" s="301" t="e">
        <f t="array" aca="1" ref="AN143" ca="1">SUM(
   IF($BL$102:$WB$102="Friend",1,0)*IF($BL$103:$WB$103=AN$116,1,0)*IF($BL$111:$WB$111=AN$115,1,0)*IF($BL$116:$WB$116="Geometric",1,0)*$BL$114:$WB$114*(POWER($BL143:$WB143,$BL$112:$WB$112)+IF($BL143:$WB143=0,0,-1))
)
+SUM(
    IF($BL$102:$WB$102="Foe",1,0)*IF($BL$103:$WB$103=BA$116,1,0)*IF($BL$111:$WB$111=BA$115,1,0)*$BL$115:$WB$115*IF($BL$116:$WB$116="Geometric",1,0)*(POWER(1+$BL143:$WB143,$BL$113:$WB$113)+IF($BL143:$WB143=0,0,-1))
)
+SUM(
   IF($BL$102:$WB$102="Friend",1,0)*IF($BL$103:$WB$103=AN$116,1,0)*IF($BL$111:$WB$111=AN$115,1,0)*IF($BL$116:$WB$116="Arithmetic",1,0)*$BL$114:$WB$114*$BL143:$WB143*$BL$112:$WB$112)
+SUM(
    IF($BL$102:$WB$102="Foe",1,0)*IF($BL$103:$WB$103=BA$116,1,0)*IF($BL$111:$WB$111=BA$115,1,0)*$BL$115:$WB$115*IF($BL$116:$WB$116="Arithmetic",1,0)*$BL143:$WB143*$BL$113:$WB$113
)</f>
        <v>#VALUE!</v>
      </c>
      <c r="AO143" s="301" t="e">
        <f t="array" aca="1" ref="AO143" ca="1">SUM(
   IF($BL$102:$WB$102="Friend",1,0)*IF($BL$103:$WB$103=AO$116,1,0)*IF($BL$111:$WB$111=AO$115,1,0)*IF($BL$116:$WB$116="Geometric",1,0)*$BL$114:$WB$114*(POWER($BL143:$WB143,$BL$112:$WB$112)+IF($BL143:$WB143=0,0,-1))
)
+SUM(
    IF($BL$102:$WB$102="Foe",1,0)*IF($BL$103:$WB$103=BB$116,1,0)*IF($BL$111:$WB$111=BB$115,1,0)*$BL$115:$WB$115*IF($BL$116:$WB$116="Geometric",1,0)*(POWER(1+$BL143:$WB143,$BL$113:$WB$113)+IF($BL143:$WB143=0,0,-1))
)
+SUM(
   IF($BL$102:$WB$102="Friend",1,0)*IF($BL$103:$WB$103=AO$116,1,0)*IF($BL$111:$WB$111=AO$115,1,0)*IF($BL$116:$WB$116="Arithmetic",1,0)*$BL$114:$WB$114*$BL143:$WB143*$BL$112:$WB$112)
+SUM(
    IF($BL$102:$WB$102="Foe",1,0)*IF($BL$103:$WB$103=BB$116,1,0)*IF($BL$111:$WB$111=BB$115,1,0)*$BL$115:$WB$115*IF($BL$116:$WB$116="Arithmetic",1,0)*$BL143:$WB143*$BL$113:$WB$113
)</f>
        <v>#VALUE!</v>
      </c>
      <c r="AP143" s="301" t="e">
        <f t="array" aca="1" ref="AP143" ca="1">SUM(
   IF($BL$102:$WB$102="Friend",1,0)*IF($BL$103:$WB$103=AP$116,1,0)*IF($BL$111:$WB$111=AP$115,1,0)*IF($BL$116:$WB$116="Geometric",1,0)*$BL$114:$WB$114*(POWER($BL143:$WB143,$BL$112:$WB$112)+IF($BL143:$WB143=0,0,-1))
)
+SUM(
    IF($BL$102:$WB$102="Foe",1,0)*IF($BL$103:$WB$103=BC$116,1,0)*IF($BL$111:$WB$111=BC$115,1,0)*$BL$115:$WB$115*IF($BL$116:$WB$116="Geometric",1,0)*(POWER(1+$BL143:$WB143,$BL$113:$WB$113)+IF($BL143:$WB143=0,0,-1))
)
+SUM(
   IF($BL$102:$WB$102="Friend",1,0)*IF($BL$103:$WB$103=AP$116,1,0)*IF($BL$111:$WB$111=AP$115,1,0)*IF($BL$116:$WB$116="Arithmetic",1,0)*$BL$114:$WB$114*$BL143:$WB143*$BL$112:$WB$112)
+SUM(
    IF($BL$102:$WB$102="Foe",1,0)*IF($BL$103:$WB$103=BC$116,1,0)*IF($BL$111:$WB$111=BC$115,1,0)*$BL$115:$WB$115*IF($BL$116:$WB$116="Arithmetic",1,0)*$BL143:$WB143*$BL$113:$WB$113
)</f>
        <v>#VALUE!</v>
      </c>
      <c r="AQ143" s="301" t="e">
        <f t="array" aca="1" ref="AQ143" ca="1">SUM(
   IF($BL$102:$WB$102="Friend",1,0)*IF($BL$103:$WB$103=AQ$116,1,0)*IF($BL$111:$WB$111=AQ$115,1,0)*IF($BL$116:$WB$116="Geometric",1,0)*$BL$114:$WB$114*(POWER($BL143:$WB143,$BL$112:$WB$112)+IF($BL143:$WB143=0,0,-1))
)
+SUM(
    IF($BL$102:$WB$102="Foe",1,0)*IF($BL$103:$WB$103=BD$116,1,0)*IF($BL$111:$WB$111=BD$115,1,0)*$BL$115:$WB$115*IF($BL$116:$WB$116="Geometric",1,0)*(POWER(1+$BL143:$WB143,$BL$113:$WB$113)+IF($BL143:$WB143=0,0,-1))
)
+SUM(
   IF($BL$102:$WB$102="Friend",1,0)*IF($BL$103:$WB$103=AQ$116,1,0)*IF($BL$111:$WB$111=AQ$115,1,0)*IF($BL$116:$WB$116="Arithmetic",1,0)*$BL$114:$WB$114*$BL143:$WB143*$BL$112:$WB$112)
+SUM(
    IF($BL$102:$WB$102="Foe",1,0)*IF($BL$103:$WB$103=BD$116,1,0)*IF($BL$111:$WB$111=BD$115,1,0)*$BL$115:$WB$115*IF($BL$116:$WB$116="Arithmetic",1,0)*$BL143:$WB143*$BL$113:$WB$113
)</f>
        <v>#VALUE!</v>
      </c>
      <c r="AR143" s="301" t="e">
        <f t="array" aca="1" ref="AR143" ca="1">SUM(
   IF($BL$102:$WB$102="Friend",1,0)*IF($BL$103:$WB$103=AR$116,1,0)*IF($BL$111:$WB$111=AR$115,1,0)*IF($BL$116:$WB$116="Geometric",1,0)*$BL$114:$WB$114*(POWER($BL143:$WB143,$BL$112:$WB$112)+IF($BL143:$WB143=0,0,-1))
)
+SUM(
    IF($BL$102:$WB$102="Foe",1,0)*IF($BL$103:$WB$103=BE$116,1,0)*IF($BL$111:$WB$111=BE$115,1,0)*$BL$115:$WB$115*IF($BL$116:$WB$116="Geometric",1,0)*(POWER(1+$BL143:$WB143,$BL$113:$WB$113)+IF($BL143:$WB143=0,0,-1))
)
+SUM(
   IF($BL$102:$WB$102="Friend",1,0)*IF($BL$103:$WB$103=AR$116,1,0)*IF($BL$111:$WB$111=AR$115,1,0)*IF($BL$116:$WB$116="Arithmetic",1,0)*$BL$114:$WB$114*$BL143:$WB143*$BL$112:$WB$112)
+SUM(
    IF($BL$102:$WB$102="Foe",1,0)*IF($BL$103:$WB$103=BE$116,1,0)*IF($BL$111:$WB$111=BE$115,1,0)*$BL$115:$WB$115*IF($BL$116:$WB$116="Arithmetic",1,0)*$BL143:$WB143*$BL$113:$WB$113
)</f>
        <v>#VALUE!</v>
      </c>
      <c r="AS143" s="301" t="e">
        <f t="array" aca="1" ref="AS143" ca="1">SUM(
   IF($BL$102:$WB$102="Friend",1,0)*IF($BL$103:$WB$103=AS$116,1,0)*IF($BL$111:$WB$111=AS$115,1,0)*IF($BL$116:$WB$116="Geometric",1,0)*$BL$114:$WB$114*(POWER($BL143:$WB143,$BL$112:$WB$112)+IF($BL143:$WB143=0,0,-1))
)
+SUM(
    IF($BL$102:$WB$102="Foe",1,0)*IF($BL$103:$WB$103=BF$116,1,0)*IF($BL$111:$WB$111=BF$115,1,0)*$BL$115:$WB$115*IF($BL$116:$WB$116="Geometric",1,0)*(POWER(1+$BL143:$WB143,$BL$113:$WB$113)+IF($BL143:$WB143=0,0,-1))
)
+SUM(
   IF($BL$102:$WB$102="Friend",1,0)*IF($BL$103:$WB$103=AS$116,1,0)*IF($BL$111:$WB$111=AS$115,1,0)*IF($BL$116:$WB$116="Arithmetic",1,0)*$BL$114:$WB$114*$BL143:$WB143*$BL$112:$WB$112)
+SUM(
    IF($BL$102:$WB$102="Foe",1,0)*IF($BL$103:$WB$103=BF$116,1,0)*IF($BL$111:$WB$111=BF$115,1,0)*$BL$115:$WB$115*IF($BL$116:$WB$116="Arithmetic",1,0)*$BL143:$WB143*$BL$113:$WB$113
)</f>
        <v>#VALUE!</v>
      </c>
      <c r="AT143" s="301" t="e">
        <f t="array" aca="1" ref="AT143" ca="1">SUM(
   IF($BL$102:$WB$102="Friend",1,0)*IF($BL$103:$WB$103=AT$116,1,0)*IF($BL$111:$WB$111=AT$115,1,0)*IF($BL$116:$WB$116="Geometric",1,0)*$BL$114:$WB$114*(POWER($BL143:$WB143,$BL$112:$WB$112)+IF($BL143:$WB143=0,0,-1))
)
+SUM(
    IF($BL$102:$WB$102="Foe",1,0)*IF($BL$103:$WB$103=BG$116,1,0)*IF($BL$111:$WB$111=BG$115,1,0)*$BL$115:$WB$115*IF($BL$116:$WB$116="Geometric",1,0)*(POWER(1+$BL143:$WB143,$BL$113:$WB$113)+IF($BL143:$WB143=0,0,-1))
)
+SUM(
   IF($BL$102:$WB$102="Friend",1,0)*IF($BL$103:$WB$103=AT$116,1,0)*IF($BL$111:$WB$111=AT$115,1,0)*IF($BL$116:$WB$116="Arithmetic",1,0)*$BL$114:$WB$114*$BL143:$WB143*$BL$112:$WB$112)
+SUM(
    IF($BL$102:$WB$102="Foe",1,0)*IF($BL$103:$WB$103=BG$116,1,0)*IF($BL$111:$WB$111=BG$115,1,0)*$BL$115:$WB$115*IF($BL$116:$WB$116="Arithmetic",1,0)*$BL143:$WB143*$BL$113:$WB$113
)</f>
        <v>#VALUE!</v>
      </c>
      <c r="AU143" s="301" t="e">
        <f t="array" aca="1" ref="AU143" ca="1">SUM(
   IF($BL$102:$WB$102="Friend",1,0)*IF($BL$103:$WB$103=AU$116,1,0)*IF($BL$111:$WB$111=AU$115,1,0)*IF($BL$116:$WB$116="Geometric",1,0)*$BL$114:$WB$114*(POWER($BL143:$WB143,$BL$112:$WB$112)+IF($BL143:$WB143=0,0,-1))
)
+SUM(
    IF($BL$102:$WB$102="Foe",1,0)*IF($BL$103:$WB$103=BH$116,1,0)*IF($BL$111:$WB$111=BH$115,1,0)*$BL$115:$WB$115*IF($BL$116:$WB$116="Geometric",1,0)*(POWER(1+$BL143:$WB143,$BL$113:$WB$113)+IF($BL143:$WB143=0,0,-1))
)
+SUM(
   IF($BL$102:$WB$102="Friend",1,0)*IF($BL$103:$WB$103=AU$116,1,0)*IF($BL$111:$WB$111=AU$115,1,0)*IF($BL$116:$WB$116="Arithmetic",1,0)*$BL$114:$WB$114*$BL143:$WB143*$BL$112:$WB$112)
+SUM(
    IF($BL$102:$WB$102="Foe",1,0)*IF($BL$103:$WB$103=BH$116,1,0)*IF($BL$111:$WB$111=BH$115,1,0)*$BL$115:$WB$115*IF($BL$116:$WB$116="Arithmetic",1,0)*$BL143:$WB143*$BL$113:$WB$113
)</f>
        <v>#VALUE!</v>
      </c>
      <c r="AW143" s="301" t="e">
        <f t="array" aca="1" ref="AW143" ca="1">SUM(
   IF($BL$102:$WB$102="Friend",1,0)*IF($BL$103:$WB$103=AW$116,1,0)*IF($BL$111:$WB$111=AW$115,1,0)*$BL$115:$WB$115*IF($BL$116:$WB$116="Geometric",1,0)*(POWER($BL143:$WB143,$BL$113:$WB$113)+IF($BL143:$WB143=0,0,-1)))
+SUM(
    IF($BL$102:$WB$102="Foe",1,0)*IF($BL$103:$WB$103=AW$116,1,0)*IF($BL$111:$WB$111=AW$115,1,0)*$BL$114:$WB$114*IF($BL$116:$WB$116="Geometric",1,0)*(POWER($BL143:$WB143,$BL$112:$WB$112)+IF($BL143:$WB143=0,0,-1)))
+SUM(
   IF($BL$102:$WB$102="Friend",1,0)*IF($BL$103:$WB$103=AW$116,1,0)*IF($BL$111:$WB$111=AW$115,1,0)*$BL$115:$WB$115*IF($BL$116:$WB$116="Arithmetic",1,0)*$BL143:$WB143*$BL$113:$WB$113)
+SUM(
    IF($BL$102:$WB$102="Foe",1,0)*IF($BL$103:$WB$103=AW$116,1,0)*IF($BL$111:$WB$111=AW$115,1,0)*$BL$114:$WB$114*IF($BL$116:$WB$116="Arithmetic",1,0)*$BL143:$WB143*$BL$112:$WB$112)</f>
        <v>#VALUE!</v>
      </c>
      <c r="AX143" s="301" t="e">
        <f t="array" aca="1" ref="AX143" ca="1">SUM(
   IF($BL$102:$WB$102="Friend",1,0)*IF($BL$103:$WB$103=AX$116,1,0)*IF($BL$111:$WB$111=AX$115,1,0)*$BL$115:$WB$115*IF($BL$116:$WB$116="Geometric",1,0)*(POWER($BL143:$WB143,$BL$113:$WB$113)+IF($BL143:$WB143=0,0,-1)))
+SUM(
    IF($BL$102:$WB$102="Foe",1,0)*IF($BL$103:$WB$103=AX$116,1,0)*IF($BL$111:$WB$111=AX$115,1,0)*$BL$114:$WB$114*IF($BL$116:$WB$116="Geometric",1,0)*(POWER($BL143:$WB143,$BL$112:$WB$112)+IF($BL143:$WB143=0,0,-1)))
+SUM(
   IF($BL$102:$WB$102="Friend",1,0)*IF($BL$103:$WB$103=AX$116,1,0)*IF($BL$111:$WB$111=AX$115,1,0)*$BL$115:$WB$115*IF($BL$116:$WB$116="Arithmetic",1,0)*$BL143:$WB143*$BL$113:$WB$113)
+SUM(
    IF($BL$102:$WB$102="Foe",1,0)*IF($BL$103:$WB$103=AX$116,1,0)*IF($BL$111:$WB$111=AX$115,1,0)*$BL$114:$WB$114*IF($BL$116:$WB$116="Arithmetic",1,0)*$BL143:$WB143*$BL$112:$WB$112)</f>
        <v>#VALUE!</v>
      </c>
      <c r="AY143" s="301" t="e">
        <f t="array" aca="1" ref="AY143" ca="1">SUM(
   IF($BL$102:$WB$102="Friend",1,0)*IF($BL$103:$WB$103=AY$116,1,0)*IF($BL$111:$WB$111=AY$115,1,0)*$BL$115:$WB$115*IF($BL$116:$WB$116="Geometric",1,0)*(POWER($BL143:$WB143,$BL$113:$WB$113)+IF($BL143:$WB143=0,0,-1)))
+SUM(
    IF($BL$102:$WB$102="Foe",1,0)*IF($BL$103:$WB$103=AY$116,1,0)*IF($BL$111:$WB$111=AY$115,1,0)*$BL$114:$WB$114*IF($BL$116:$WB$116="Geometric",1,0)*(POWER($BL143:$WB143,$BL$112:$WB$112)+IF($BL143:$WB143=0,0,-1)))
+SUM(
   IF($BL$102:$WB$102="Friend",1,0)*IF($BL$103:$WB$103=AY$116,1,0)*IF($BL$111:$WB$111=AY$115,1,0)*$BL$115:$WB$115*IF($BL$116:$WB$116="Arithmetic",1,0)*$BL143:$WB143*$BL$113:$WB$113)
+SUM(
    IF($BL$102:$WB$102="Foe",1,0)*IF($BL$103:$WB$103=AY$116,1,0)*IF($BL$111:$WB$111=AY$115,1,0)*$BL$114:$WB$114*IF($BL$116:$WB$116="Arithmetic",1,0)*$BL143:$WB143*$BL$112:$WB$112)</f>
        <v>#VALUE!</v>
      </c>
      <c r="AZ143" s="301" t="e">
        <f t="array" aca="1" ref="AZ143" ca="1">SUM(
   IF($BL$102:$WB$102="Friend",1,0)*IF($BL$103:$WB$103=AZ$116,1,0)*IF($BL$111:$WB$111=AZ$115,1,0)*$BL$115:$WB$115*IF($BL$116:$WB$116="Geometric",1,0)*(POWER($BL143:$WB143,$BL$113:$WB$113)+IF($BL143:$WB143=0,0,-1)))
+SUM(
    IF($BL$102:$WB$102="Foe",1,0)*IF($BL$103:$WB$103=AZ$116,1,0)*IF($BL$111:$WB$111=AZ$115,1,0)*$BL$114:$WB$114*IF($BL$116:$WB$116="Geometric",1,0)*(POWER($BL143:$WB143,$BL$112:$WB$112)+IF($BL143:$WB143=0,0,-1)))
+SUM(
   IF($BL$102:$WB$102="Friend",1,0)*IF($BL$103:$WB$103=AZ$116,1,0)*IF($BL$111:$WB$111=AZ$115,1,0)*$BL$115:$WB$115*IF($BL$116:$WB$116="Arithmetic",1,0)*$BL143:$WB143*$BL$113:$WB$113)
+SUM(
    IF($BL$102:$WB$102="Foe",1,0)*IF($BL$103:$WB$103=AZ$116,1,0)*IF($BL$111:$WB$111=AZ$115,1,0)*$BL$114:$WB$114*IF($BL$116:$WB$116="Arithmetic",1,0)*$BL143:$WB143*$BL$112:$WB$112)</f>
        <v>#VALUE!</v>
      </c>
      <c r="BA143" s="301" t="e">
        <f t="array" aca="1" ref="BA143" ca="1">SUM(
   IF($BL$102:$WB$102="Friend",1,0)*IF($BL$103:$WB$103=BA$116,1,0)*IF($BL$111:$WB$111=BA$115,1,0)*$BL$115:$WB$115*IF($BL$116:$WB$116="Geometric",1,0)*(POWER($BL143:$WB143,$BL$113:$WB$113)+IF($BL143:$WB143=0,0,-1)))
+SUM(
    IF($BL$102:$WB$102="Foe",1,0)*IF($BL$103:$WB$103=BA$116,1,0)*IF($BL$111:$WB$111=BA$115,1,0)*$BL$114:$WB$114*IF($BL$116:$WB$116="Geometric",1,0)*(POWER($BL143:$WB143,$BL$112:$WB$112)+IF($BL143:$WB143=0,0,-1)))
+SUM(
   IF($BL$102:$WB$102="Friend",1,0)*IF($BL$103:$WB$103=BA$116,1,0)*IF($BL$111:$WB$111=BA$115,1,0)*$BL$115:$WB$115*IF($BL$116:$WB$116="Arithmetic",1,0)*$BL143:$WB143*$BL$113:$WB$113)
+SUM(
    IF($BL$102:$WB$102="Foe",1,0)*IF($BL$103:$WB$103=BA$116,1,0)*IF($BL$111:$WB$111=BA$115,1,0)*$BL$114:$WB$114*IF($BL$116:$WB$116="Arithmetic",1,0)*$BL143:$WB143*$BL$112:$WB$112)</f>
        <v>#VALUE!</v>
      </c>
      <c r="BB143" s="301" t="e">
        <f t="array" aca="1" ref="BB143" ca="1">SUM(
   IF($BL$102:$WB$102="Friend",1,0)*IF($BL$103:$WB$103=BB$116,1,0)*IF($BL$111:$WB$111=BB$115,1,0)*$BL$115:$WB$115*IF($BL$116:$WB$116="Geometric",1,0)*(POWER($BL143:$WB143,$BL$113:$WB$113)+IF($BL143:$WB143=0,0,-1)))
+SUM(
    IF($BL$102:$WB$102="Foe",1,0)*IF($BL$103:$WB$103=BB$116,1,0)*IF($BL$111:$WB$111=BB$115,1,0)*$BL$114:$WB$114*IF($BL$116:$WB$116="Geometric",1,0)*(POWER($BL143:$WB143,$BL$112:$WB$112)+IF($BL143:$WB143=0,0,-1)))
+SUM(
   IF($BL$102:$WB$102="Friend",1,0)*IF($BL$103:$WB$103=BB$116,1,0)*IF($BL$111:$WB$111=BB$115,1,0)*$BL$115:$WB$115*IF($BL$116:$WB$116="Arithmetic",1,0)*$BL143:$WB143*$BL$113:$WB$113)
+SUM(
    IF($BL$102:$WB$102="Foe",1,0)*IF($BL$103:$WB$103=BB$116,1,0)*IF($BL$111:$WB$111=BB$115,1,0)*$BL$114:$WB$114*IF($BL$116:$WB$116="Arithmetic",1,0)*$BL143:$WB143*$BL$112:$WB$112)</f>
        <v>#VALUE!</v>
      </c>
      <c r="BC143" s="301" t="e">
        <f t="array" aca="1" ref="BC143" ca="1">SUM(
   IF($BL$102:$WB$102="Friend",1,0)*IF($BL$103:$WB$103=BC$116,1,0)*IF($BL$111:$WB$111=BC$115,1,0)*$BL$115:$WB$115*IF($BL$116:$WB$116="Geometric",1,0)*(POWER($BL143:$WB143,$BL$113:$WB$113)+IF($BL143:$WB143=0,0,-1)))
+SUM(
    IF($BL$102:$WB$102="Foe",1,0)*IF($BL$103:$WB$103=BC$116,1,0)*IF($BL$111:$WB$111=BC$115,1,0)*$BL$114:$WB$114*IF($BL$116:$WB$116="Geometric",1,0)*(POWER($BL143:$WB143,$BL$112:$WB$112)+IF($BL143:$WB143=0,0,-1)))
+SUM(
   IF($BL$102:$WB$102="Friend",1,0)*IF($BL$103:$WB$103=BC$116,1,0)*IF($BL$111:$WB$111=BC$115,1,0)*$BL$115:$WB$115*IF($BL$116:$WB$116="Arithmetic",1,0)*$BL143:$WB143*$BL$113:$WB$113)
+SUM(
    IF($BL$102:$WB$102="Foe",1,0)*IF($BL$103:$WB$103=BC$116,1,0)*IF($BL$111:$WB$111=BC$115,1,0)*$BL$114:$WB$114*IF($BL$116:$WB$116="Arithmetic",1,0)*$BL143:$WB143*$BL$112:$WB$112)</f>
        <v>#VALUE!</v>
      </c>
      <c r="BD143" s="301" t="e">
        <f t="array" aca="1" ref="BD143" ca="1">SUM(
   IF($BL$102:$WB$102="Friend",1,0)*IF($BL$103:$WB$103=BD$116,1,0)*IF($BL$111:$WB$111=BD$115,1,0)*$BL$115:$WB$115*IF($BL$116:$WB$116="Geometric",1,0)*(POWER($BL143:$WB143,$BL$113:$WB$113)+IF($BL143:$WB143=0,0,-1)))
+SUM(
    IF($BL$102:$WB$102="Foe",1,0)*IF($BL$103:$WB$103=BD$116,1,0)*IF($BL$111:$WB$111=BD$115,1,0)*$BL$114:$WB$114*IF($BL$116:$WB$116="Geometric",1,0)*(POWER($BL143:$WB143,$BL$112:$WB$112)+IF($BL143:$WB143=0,0,-1)))
+SUM(
   IF($BL$102:$WB$102="Friend",1,0)*IF($BL$103:$WB$103=BD$116,1,0)*IF($BL$111:$WB$111=BD$115,1,0)*$BL$115:$WB$115*IF($BL$116:$WB$116="Arithmetic",1,0)*$BL143:$WB143*$BL$113:$WB$113)
+SUM(
    IF($BL$102:$WB$102="Foe",1,0)*IF($BL$103:$WB$103=BD$116,1,0)*IF($BL$111:$WB$111=BD$115,1,0)*$BL$114:$WB$114*IF($BL$116:$WB$116="Arithmetic",1,0)*$BL143:$WB143*$BL$112:$WB$112)</f>
        <v>#VALUE!</v>
      </c>
      <c r="BE143" s="301" t="e">
        <f t="array" aca="1" ref="BE143" ca="1">SUM(
   IF($BL$102:$WB$102="Friend",1,0)*IF($BL$103:$WB$103=BE$116,1,0)*IF($BL$111:$WB$111=BE$115,1,0)*$BL$115:$WB$115*IF($BL$116:$WB$116="Geometric",1,0)*(POWER($BL143:$WB143,$BL$113:$WB$113)+IF($BL143:$WB143=0,0,-1)))
+SUM(
    IF($BL$102:$WB$102="Foe",1,0)*IF($BL$103:$WB$103=BE$116,1,0)*IF($BL$111:$WB$111=BE$115,1,0)*$BL$114:$WB$114*IF($BL$116:$WB$116="Geometric",1,0)*(POWER($BL143:$WB143,$BL$112:$WB$112)+IF($BL143:$WB143=0,0,-1)))
+SUM(
   IF($BL$102:$WB$102="Friend",1,0)*IF($BL$103:$WB$103=BE$116,1,0)*IF($BL$111:$WB$111=BE$115,1,0)*$BL$115:$WB$115*IF($BL$116:$WB$116="Arithmetic",1,0)*$BL143:$WB143*$BL$113:$WB$113)
+SUM(
    IF($BL$102:$WB$102="Foe",1,0)*IF($BL$103:$WB$103=BE$116,1,0)*IF($BL$111:$WB$111=BE$115,1,0)*$BL$114:$WB$114*IF($BL$116:$WB$116="Arithmetic",1,0)*$BL143:$WB143*$BL$112:$WB$112)</f>
        <v>#VALUE!</v>
      </c>
      <c r="BF143" s="301" t="e">
        <f t="array" aca="1" ref="BF143" ca="1">SUM(
   IF($BL$102:$WB$102="Friend",1,0)*IF($BL$103:$WB$103=BF$116,1,0)*IF($BL$111:$WB$111=BF$115,1,0)*$BL$115:$WB$115*IF($BL$116:$WB$116="Geometric",1,0)*(POWER($BL143:$WB143,$BL$113:$WB$113)+IF($BL143:$WB143=0,0,-1)))
+SUM(
    IF($BL$102:$WB$102="Foe",1,0)*IF($BL$103:$WB$103=BF$116,1,0)*IF($BL$111:$WB$111=BF$115,1,0)*$BL$114:$WB$114*IF($BL$116:$WB$116="Geometric",1,0)*(POWER($BL143:$WB143,$BL$112:$WB$112)+IF($BL143:$WB143=0,0,-1)))
+SUM(
   IF($BL$102:$WB$102="Friend",1,0)*IF($BL$103:$WB$103=BF$116,1,0)*IF($BL$111:$WB$111=BF$115,1,0)*$BL$115:$WB$115*IF($BL$116:$WB$116="Arithmetic",1,0)*$BL143:$WB143*$BL$113:$WB$113)
+SUM(
    IF($BL$102:$WB$102="Foe",1,0)*IF($BL$103:$WB$103=BF$116,1,0)*IF($BL$111:$WB$111=BF$115,1,0)*$BL$114:$WB$114*IF($BL$116:$WB$116="Arithmetic",1,0)*$BL143:$WB143*$BL$112:$WB$112)</f>
        <v>#VALUE!</v>
      </c>
      <c r="BG143" s="301" t="e">
        <f t="array" aca="1" ref="BG143" ca="1">SUM(
   IF($BL$102:$WB$102="Friend",1,0)*IF($BL$103:$WB$103=BG$116,1,0)*IF($BL$111:$WB$111=BG$115,1,0)*$BL$115:$WB$115*IF($BL$116:$WB$116="Geometric",1,0)*(POWER($BL143:$WB143,$BL$113:$WB$113)+IF($BL143:$WB143=0,0,-1)))
+SUM(
    IF($BL$102:$WB$102="Foe",1,0)*IF($BL$103:$WB$103=BG$116,1,0)*IF($BL$111:$WB$111=BG$115,1,0)*$BL$114:$WB$114*IF($BL$116:$WB$116="Geometric",1,0)*(POWER($BL143:$WB143,$BL$112:$WB$112)+IF($BL143:$WB143=0,0,-1)))
+SUM(
   IF($BL$102:$WB$102="Friend",1,0)*IF($BL$103:$WB$103=BG$116,1,0)*IF($BL$111:$WB$111=BG$115,1,0)*$BL$115:$WB$115*IF($BL$116:$WB$116="Arithmetic",1,0)*$BL143:$WB143*$BL$113:$WB$113)
+SUM(
    IF($BL$102:$WB$102="Foe",1,0)*IF($BL$103:$WB$103=BG$116,1,0)*IF($BL$111:$WB$111=BG$115,1,0)*$BL$114:$WB$114*IF($BL$116:$WB$116="Arithmetic",1,0)*$BL143:$WB143*$BL$112:$WB$112)</f>
        <v>#VALUE!</v>
      </c>
      <c r="BH143" s="301" t="e">
        <f t="array" aca="1" ref="BH143" ca="1">SUM(
   IF($BL$102:$WB$102="Friend",1,0)*IF($BL$103:$WB$103=BH$116,1,0)*IF($BL$111:$WB$111=BH$115,1,0)*$BL$115:$WB$115*IF($BL$116:$WB$116="Geometric",1,0)*(POWER($BL143:$WB143,$BL$113:$WB$113)+IF($BL143:$WB143=0,0,-1)))
+SUM(
    IF($BL$102:$WB$102="Foe",1,0)*IF($BL$103:$WB$103=BH$116,1,0)*IF($BL$111:$WB$111=BH$115,1,0)*$BL$114:$WB$114*IF($BL$116:$WB$116="Geometric",1,0)*(POWER($BL143:$WB143,$BL$112:$WB$112)+IF($BL143:$WB143=0,0,-1)))
+SUM(
   IF($BL$102:$WB$102="Friend",1,0)*IF($BL$103:$WB$103=BH$116,1,0)*IF($BL$111:$WB$111=BH$115,1,0)*$BL$115:$WB$115*IF($BL$116:$WB$116="Arithmetic",1,0)*$BL143:$WB143*$BL$113:$WB$113)
+SUM(
    IF($BL$102:$WB$102="Foe",1,0)*IF($BL$103:$WB$103=BH$116,1,0)*IF($BL$111:$WB$111=BH$115,1,0)*$BL$114:$WB$114*IF($BL$116:$WB$116="Arithmetic",1,0)*$BL143:$WB143*$BL$112:$WB$112)</f>
        <v>#VALUE!</v>
      </c>
      <c r="BK143" s="109"/>
      <c r="BL143" s="301" t="e">
        <f t="shared" ref="BL143:LF143" ca="1" si="206">IF(BL$106="Turn-based",
IF($A143&lt;BL$109,0,IF(MOD($A143,BL$109)&lt;BL$110,1,0)),
1)*MIN(ROUNDUP(MAX(0,RAND()-(1-BL$107)),0),1)*(IF(BL$108&lt;0,1+BL$108,BL$108))</f>
        <v>#VALUE!</v>
      </c>
      <c r="BM143" s="301" t="e">
        <f t="shared" ca="1" si="206"/>
        <v>#VALUE!</v>
      </c>
      <c r="BN143" s="301" t="e">
        <f t="shared" ca="1" si="206"/>
        <v>#VALUE!</v>
      </c>
      <c r="BO143" s="301" t="e">
        <f t="shared" ca="1" si="206"/>
        <v>#VALUE!</v>
      </c>
      <c r="BP143" s="301" t="e">
        <f t="shared" ca="1" si="206"/>
        <v>#VALUE!</v>
      </c>
      <c r="BQ143" s="301" t="e">
        <f t="shared" ca="1" si="206"/>
        <v>#VALUE!</v>
      </c>
      <c r="BR143" s="301" t="e">
        <f t="shared" ca="1" si="206"/>
        <v>#VALUE!</v>
      </c>
      <c r="BS143" s="301" t="e">
        <f t="shared" ca="1" si="206"/>
        <v>#VALUE!</v>
      </c>
      <c r="BT143" s="301" t="e">
        <f t="shared" ca="1" si="206"/>
        <v>#VALUE!</v>
      </c>
      <c r="BU143" s="301" t="e">
        <f t="shared" ca="1" si="206"/>
        <v>#VALUE!</v>
      </c>
      <c r="BV143" s="301" t="e">
        <f t="shared" ca="1" si="206"/>
        <v>#VALUE!</v>
      </c>
      <c r="BW143" s="301" t="e">
        <f t="shared" ca="1" si="206"/>
        <v>#VALUE!</v>
      </c>
      <c r="BX143" s="301" t="e">
        <f t="shared" ca="1" si="206"/>
        <v>#VALUE!</v>
      </c>
      <c r="BY143" s="301" t="e">
        <f t="shared" ca="1" si="206"/>
        <v>#VALUE!</v>
      </c>
      <c r="BZ143" s="301" t="e">
        <f t="shared" ca="1" si="206"/>
        <v>#VALUE!</v>
      </c>
      <c r="CA143" s="301" t="e">
        <f t="shared" ca="1" si="206"/>
        <v>#VALUE!</v>
      </c>
      <c r="CB143" s="301" t="e">
        <f t="shared" ca="1" si="206"/>
        <v>#VALUE!</v>
      </c>
      <c r="CC143" s="301" t="e">
        <f t="shared" ca="1" si="206"/>
        <v>#VALUE!</v>
      </c>
      <c r="CD143" s="301" t="e">
        <f t="shared" ca="1" si="206"/>
        <v>#VALUE!</v>
      </c>
      <c r="CE143" s="301" t="e">
        <f t="shared" ca="1" si="206"/>
        <v>#VALUE!</v>
      </c>
      <c r="CF143" s="301" t="e">
        <f t="shared" ca="1" si="206"/>
        <v>#VALUE!</v>
      </c>
      <c r="CG143" s="301" t="e">
        <f t="shared" ca="1" si="206"/>
        <v>#VALUE!</v>
      </c>
      <c r="CH143" s="301" t="e">
        <f t="shared" ca="1" si="206"/>
        <v>#VALUE!</v>
      </c>
      <c r="CI143" s="301" t="e">
        <f t="shared" ca="1" si="206"/>
        <v>#VALUE!</v>
      </c>
      <c r="CJ143" s="301" t="e">
        <f t="shared" ca="1" si="206"/>
        <v>#VALUE!</v>
      </c>
      <c r="CK143" s="301" t="e">
        <f t="shared" ca="1" si="206"/>
        <v>#VALUE!</v>
      </c>
      <c r="CL143" s="301" t="e">
        <f t="shared" ca="1" si="206"/>
        <v>#VALUE!</v>
      </c>
      <c r="CM143" s="301" t="e">
        <f t="shared" ca="1" si="206"/>
        <v>#VALUE!</v>
      </c>
      <c r="CN143" s="301" t="e">
        <f t="shared" ca="1" si="206"/>
        <v>#VALUE!</v>
      </c>
      <c r="CO143" s="301" t="e">
        <f t="shared" ca="1" si="206"/>
        <v>#VALUE!</v>
      </c>
      <c r="CP143" s="301" t="e">
        <f t="shared" ca="1" si="206"/>
        <v>#VALUE!</v>
      </c>
      <c r="CQ143" s="301" t="e">
        <f t="shared" ca="1" si="206"/>
        <v>#VALUE!</v>
      </c>
      <c r="CR143" s="301" t="e">
        <f t="shared" ca="1" si="206"/>
        <v>#VALUE!</v>
      </c>
      <c r="CS143" s="301" t="e">
        <f t="shared" ca="1" si="206"/>
        <v>#VALUE!</v>
      </c>
      <c r="CT143" s="301" t="e">
        <f t="shared" ca="1" si="206"/>
        <v>#VALUE!</v>
      </c>
      <c r="CU143" s="301" t="e">
        <f t="shared" ca="1" si="206"/>
        <v>#VALUE!</v>
      </c>
      <c r="CV143" s="301" t="e">
        <f t="shared" ca="1" si="206"/>
        <v>#VALUE!</v>
      </c>
      <c r="CW143" s="301" t="e">
        <f t="shared" ca="1" si="206"/>
        <v>#VALUE!</v>
      </c>
      <c r="CX143" s="301" t="e">
        <f t="shared" ca="1" si="206"/>
        <v>#VALUE!</v>
      </c>
      <c r="CY143" s="301" t="e">
        <f t="shared" ca="1" si="206"/>
        <v>#VALUE!</v>
      </c>
      <c r="CZ143" s="301" t="e">
        <f t="shared" ca="1" si="206"/>
        <v>#VALUE!</v>
      </c>
      <c r="DA143" s="301" t="e">
        <f t="shared" ca="1" si="206"/>
        <v>#VALUE!</v>
      </c>
      <c r="DB143" s="301" t="e">
        <f t="shared" ca="1" si="206"/>
        <v>#VALUE!</v>
      </c>
      <c r="DC143" s="301" t="e">
        <f t="shared" ca="1" si="206"/>
        <v>#VALUE!</v>
      </c>
      <c r="DD143" s="301" t="e">
        <f t="shared" ca="1" si="206"/>
        <v>#VALUE!</v>
      </c>
      <c r="DE143" s="301" t="e">
        <f t="shared" ca="1" si="206"/>
        <v>#VALUE!</v>
      </c>
      <c r="DF143" s="301" t="e">
        <f t="shared" ca="1" si="206"/>
        <v>#VALUE!</v>
      </c>
      <c r="DG143" s="301" t="e">
        <f t="shared" ca="1" si="206"/>
        <v>#VALUE!</v>
      </c>
      <c r="DH143" s="301" t="e">
        <f t="shared" ca="1" si="206"/>
        <v>#VALUE!</v>
      </c>
      <c r="DI143" s="301" t="e">
        <f t="shared" ca="1" si="206"/>
        <v>#VALUE!</v>
      </c>
      <c r="DJ143" s="301" t="e">
        <f t="shared" ca="1" si="206"/>
        <v>#VALUE!</v>
      </c>
      <c r="DK143" s="301" t="e">
        <f t="shared" ca="1" si="206"/>
        <v>#VALUE!</v>
      </c>
      <c r="DL143" s="301" t="e">
        <f t="shared" ca="1" si="206"/>
        <v>#VALUE!</v>
      </c>
      <c r="DM143" s="301" t="e">
        <f t="shared" ca="1" si="206"/>
        <v>#VALUE!</v>
      </c>
      <c r="DN143" s="301" t="e">
        <f t="shared" ca="1" si="206"/>
        <v>#VALUE!</v>
      </c>
      <c r="DO143" s="301" t="e">
        <f t="shared" ca="1" si="206"/>
        <v>#VALUE!</v>
      </c>
      <c r="DP143" s="301" t="e">
        <f t="shared" ca="1" si="206"/>
        <v>#VALUE!</v>
      </c>
      <c r="DQ143" s="301" t="e">
        <f t="shared" ca="1" si="206"/>
        <v>#VALUE!</v>
      </c>
      <c r="DR143" s="301" t="e">
        <f t="shared" ca="1" si="206"/>
        <v>#VALUE!</v>
      </c>
      <c r="DS143" s="301" t="e">
        <f t="shared" ca="1" si="206"/>
        <v>#VALUE!</v>
      </c>
      <c r="DT143" s="301" t="e">
        <f t="shared" ca="1" si="206"/>
        <v>#VALUE!</v>
      </c>
      <c r="DU143" s="301" t="e">
        <f t="shared" ca="1" si="206"/>
        <v>#VALUE!</v>
      </c>
      <c r="DV143" s="301" t="e">
        <f t="shared" ca="1" si="206"/>
        <v>#VALUE!</v>
      </c>
      <c r="DW143" s="301" t="e">
        <f t="shared" ca="1" si="206"/>
        <v>#VALUE!</v>
      </c>
      <c r="DX143" s="301" t="e">
        <f t="shared" ca="1" si="206"/>
        <v>#VALUE!</v>
      </c>
      <c r="DY143" s="301" t="e">
        <f t="shared" ca="1" si="206"/>
        <v>#VALUE!</v>
      </c>
      <c r="DZ143" s="301" t="e">
        <f t="shared" ca="1" si="206"/>
        <v>#VALUE!</v>
      </c>
      <c r="EA143" s="301" t="e">
        <f t="shared" ca="1" si="206"/>
        <v>#VALUE!</v>
      </c>
      <c r="EB143" s="301" t="e">
        <f t="shared" ca="1" si="206"/>
        <v>#VALUE!</v>
      </c>
      <c r="EC143" s="301" t="e">
        <f t="shared" ca="1" si="206"/>
        <v>#VALUE!</v>
      </c>
      <c r="ED143" s="301" t="e">
        <f t="shared" ca="1" si="206"/>
        <v>#VALUE!</v>
      </c>
      <c r="EE143" s="301" t="e">
        <f t="shared" ca="1" si="206"/>
        <v>#VALUE!</v>
      </c>
      <c r="EF143" s="301" t="e">
        <f t="shared" ca="1" si="206"/>
        <v>#VALUE!</v>
      </c>
      <c r="EG143" s="301" t="e">
        <f t="shared" ca="1" si="206"/>
        <v>#VALUE!</v>
      </c>
      <c r="EH143" s="301" t="e">
        <f t="shared" ca="1" si="206"/>
        <v>#VALUE!</v>
      </c>
      <c r="EI143" s="301" t="e">
        <f t="shared" ca="1" si="206"/>
        <v>#VALUE!</v>
      </c>
      <c r="EJ143" s="301" t="e">
        <f t="shared" ca="1" si="206"/>
        <v>#VALUE!</v>
      </c>
      <c r="EK143" s="301" t="e">
        <f t="shared" ca="1" si="206"/>
        <v>#VALUE!</v>
      </c>
      <c r="EL143" s="301" t="e">
        <f t="shared" ca="1" si="206"/>
        <v>#VALUE!</v>
      </c>
      <c r="EM143" s="301" t="e">
        <f t="shared" ca="1" si="206"/>
        <v>#VALUE!</v>
      </c>
      <c r="EN143" s="301" t="e">
        <f t="shared" ca="1" si="206"/>
        <v>#VALUE!</v>
      </c>
      <c r="EO143" s="301" t="e">
        <f t="shared" ca="1" si="206"/>
        <v>#VALUE!</v>
      </c>
      <c r="EP143" s="301" t="e">
        <f t="shared" ca="1" si="206"/>
        <v>#VALUE!</v>
      </c>
      <c r="EQ143" s="301" t="e">
        <f t="shared" ca="1" si="206"/>
        <v>#VALUE!</v>
      </c>
      <c r="ER143" s="301" t="e">
        <f t="shared" ca="1" si="206"/>
        <v>#VALUE!</v>
      </c>
      <c r="ES143" s="301" t="e">
        <f t="shared" ca="1" si="206"/>
        <v>#VALUE!</v>
      </c>
      <c r="ET143" s="301" t="e">
        <f t="shared" ca="1" si="206"/>
        <v>#VALUE!</v>
      </c>
      <c r="EU143" s="301" t="e">
        <f t="shared" ca="1" si="206"/>
        <v>#VALUE!</v>
      </c>
      <c r="EV143" s="301" t="e">
        <f t="shared" ca="1" si="206"/>
        <v>#VALUE!</v>
      </c>
      <c r="EW143" s="301" t="e">
        <f t="shared" ca="1" si="206"/>
        <v>#VALUE!</v>
      </c>
      <c r="EX143" s="301" t="e">
        <f t="shared" ca="1" si="206"/>
        <v>#VALUE!</v>
      </c>
      <c r="EY143" s="301" t="e">
        <f t="shared" ca="1" si="206"/>
        <v>#VALUE!</v>
      </c>
      <c r="EZ143" s="301" t="e">
        <f t="shared" ca="1" si="206"/>
        <v>#VALUE!</v>
      </c>
      <c r="FA143" s="301" t="e">
        <f t="shared" ca="1" si="206"/>
        <v>#VALUE!</v>
      </c>
      <c r="FB143" s="301" t="e">
        <f t="shared" ca="1" si="206"/>
        <v>#VALUE!</v>
      </c>
      <c r="FC143" s="301" t="e">
        <f t="shared" ca="1" si="206"/>
        <v>#VALUE!</v>
      </c>
      <c r="FD143" s="301" t="e">
        <f t="shared" ca="1" si="206"/>
        <v>#VALUE!</v>
      </c>
      <c r="FE143" s="301" t="e">
        <f t="shared" ca="1" si="206"/>
        <v>#VALUE!</v>
      </c>
      <c r="FF143" s="301" t="e">
        <f t="shared" ca="1" si="206"/>
        <v>#VALUE!</v>
      </c>
      <c r="FG143" s="301" t="e">
        <f t="shared" ca="1" si="206"/>
        <v>#VALUE!</v>
      </c>
      <c r="FH143" s="301" t="e">
        <f t="shared" ca="1" si="206"/>
        <v>#VALUE!</v>
      </c>
      <c r="FI143" s="301" t="e">
        <f t="shared" ca="1" si="206"/>
        <v>#VALUE!</v>
      </c>
      <c r="FJ143" s="301" t="e">
        <f t="shared" ca="1" si="206"/>
        <v>#VALUE!</v>
      </c>
      <c r="FK143" s="301" t="e">
        <f t="shared" ca="1" si="206"/>
        <v>#VALUE!</v>
      </c>
      <c r="FL143" s="301" t="e">
        <f t="shared" ca="1" si="206"/>
        <v>#VALUE!</v>
      </c>
      <c r="FM143" s="301" t="e">
        <f t="shared" ca="1" si="206"/>
        <v>#VALUE!</v>
      </c>
      <c r="FN143" s="301" t="e">
        <f t="shared" ca="1" si="206"/>
        <v>#VALUE!</v>
      </c>
      <c r="FO143" s="301" t="e">
        <f t="shared" ca="1" si="206"/>
        <v>#VALUE!</v>
      </c>
      <c r="FP143" s="301" t="e">
        <f t="shared" ca="1" si="206"/>
        <v>#VALUE!</v>
      </c>
      <c r="FQ143" s="301" t="e">
        <f t="shared" ca="1" si="206"/>
        <v>#VALUE!</v>
      </c>
      <c r="FR143" s="301" t="e">
        <f t="shared" ca="1" si="206"/>
        <v>#VALUE!</v>
      </c>
      <c r="FS143" s="301" t="e">
        <f t="shared" ca="1" si="206"/>
        <v>#VALUE!</v>
      </c>
      <c r="FT143" s="301" t="e">
        <f t="shared" ca="1" si="206"/>
        <v>#VALUE!</v>
      </c>
      <c r="FU143" s="301" t="e">
        <f t="shared" ca="1" si="206"/>
        <v>#VALUE!</v>
      </c>
      <c r="FV143" s="301" t="e">
        <f t="shared" ca="1" si="206"/>
        <v>#VALUE!</v>
      </c>
      <c r="FW143" s="301" t="e">
        <f t="shared" ca="1" si="206"/>
        <v>#VALUE!</v>
      </c>
      <c r="FX143" s="301" t="e">
        <f t="shared" ca="1" si="206"/>
        <v>#VALUE!</v>
      </c>
      <c r="FY143" s="301" t="e">
        <f t="shared" ca="1" si="206"/>
        <v>#VALUE!</v>
      </c>
      <c r="FZ143" s="301" t="e">
        <f t="shared" ca="1" si="206"/>
        <v>#VALUE!</v>
      </c>
      <c r="GA143" s="301" t="e">
        <f t="shared" ca="1" si="206"/>
        <v>#VALUE!</v>
      </c>
      <c r="GB143" s="301" t="e">
        <f t="shared" ca="1" si="206"/>
        <v>#VALUE!</v>
      </c>
      <c r="GC143" s="301" t="e">
        <f t="shared" ca="1" si="206"/>
        <v>#VALUE!</v>
      </c>
      <c r="GD143" s="301" t="e">
        <f t="shared" ca="1" si="206"/>
        <v>#VALUE!</v>
      </c>
      <c r="GE143" s="301" t="e">
        <f t="shared" ca="1" si="206"/>
        <v>#VALUE!</v>
      </c>
      <c r="GF143" s="301" t="e">
        <f t="shared" ca="1" si="206"/>
        <v>#VALUE!</v>
      </c>
      <c r="GG143" s="301" t="e">
        <f t="shared" ca="1" si="206"/>
        <v>#VALUE!</v>
      </c>
      <c r="GH143" s="301" t="e">
        <f t="shared" ca="1" si="206"/>
        <v>#VALUE!</v>
      </c>
      <c r="GI143" s="301" t="e">
        <f t="shared" ca="1" si="206"/>
        <v>#VALUE!</v>
      </c>
      <c r="GJ143" s="301" t="e">
        <f t="shared" ca="1" si="206"/>
        <v>#VALUE!</v>
      </c>
      <c r="GK143" s="301" t="e">
        <f t="shared" ca="1" si="206"/>
        <v>#VALUE!</v>
      </c>
      <c r="GL143" s="301" t="e">
        <f t="shared" ca="1" si="206"/>
        <v>#VALUE!</v>
      </c>
      <c r="GM143" s="301" t="e">
        <f t="shared" ca="1" si="206"/>
        <v>#VALUE!</v>
      </c>
      <c r="GN143" s="301" t="e">
        <f t="shared" ca="1" si="206"/>
        <v>#VALUE!</v>
      </c>
      <c r="GO143" s="301" t="e">
        <f t="shared" ca="1" si="206"/>
        <v>#VALUE!</v>
      </c>
      <c r="GP143" s="301" t="e">
        <f t="shared" ca="1" si="206"/>
        <v>#VALUE!</v>
      </c>
      <c r="GQ143" s="301" t="e">
        <f t="shared" ca="1" si="206"/>
        <v>#VALUE!</v>
      </c>
      <c r="GR143" s="301" t="e">
        <f t="shared" ca="1" si="206"/>
        <v>#VALUE!</v>
      </c>
      <c r="GS143" s="301" t="e">
        <f t="shared" ca="1" si="206"/>
        <v>#VALUE!</v>
      </c>
      <c r="GT143" s="301" t="e">
        <f t="shared" ca="1" si="206"/>
        <v>#VALUE!</v>
      </c>
      <c r="GU143" s="301" t="e">
        <f t="shared" ca="1" si="206"/>
        <v>#VALUE!</v>
      </c>
      <c r="GV143" s="301" t="e">
        <f t="shared" ca="1" si="206"/>
        <v>#VALUE!</v>
      </c>
      <c r="GW143" s="301" t="e">
        <f t="shared" ca="1" si="206"/>
        <v>#VALUE!</v>
      </c>
      <c r="GX143" s="301" t="e">
        <f t="shared" ca="1" si="206"/>
        <v>#VALUE!</v>
      </c>
      <c r="GY143" s="301" t="e">
        <f t="shared" ca="1" si="206"/>
        <v>#VALUE!</v>
      </c>
      <c r="GZ143" s="301" t="e">
        <f t="shared" ca="1" si="206"/>
        <v>#VALUE!</v>
      </c>
      <c r="HA143" s="301" t="e">
        <f t="shared" ca="1" si="206"/>
        <v>#VALUE!</v>
      </c>
      <c r="HB143" s="301" t="e">
        <f t="shared" ca="1" si="206"/>
        <v>#VALUE!</v>
      </c>
      <c r="HC143" s="301" t="e">
        <f t="shared" ca="1" si="206"/>
        <v>#VALUE!</v>
      </c>
      <c r="HD143" s="301" t="e">
        <f t="shared" ca="1" si="206"/>
        <v>#VALUE!</v>
      </c>
      <c r="HE143" s="301" t="e">
        <f t="shared" ca="1" si="206"/>
        <v>#VALUE!</v>
      </c>
      <c r="HF143" s="301" t="e">
        <f t="shared" ca="1" si="206"/>
        <v>#VALUE!</v>
      </c>
      <c r="HG143" s="301" t="e">
        <f t="shared" ca="1" si="206"/>
        <v>#VALUE!</v>
      </c>
      <c r="HH143" s="301" t="e">
        <f t="shared" ca="1" si="206"/>
        <v>#VALUE!</v>
      </c>
      <c r="HI143" s="301" t="e">
        <f t="shared" ca="1" si="206"/>
        <v>#VALUE!</v>
      </c>
      <c r="HJ143" s="301" t="e">
        <f t="shared" ca="1" si="206"/>
        <v>#VALUE!</v>
      </c>
      <c r="HK143" s="301" t="e">
        <f t="shared" ca="1" si="206"/>
        <v>#VALUE!</v>
      </c>
      <c r="HL143" s="301" t="e">
        <f t="shared" ca="1" si="206"/>
        <v>#VALUE!</v>
      </c>
      <c r="HM143" s="301" t="e">
        <f t="shared" ca="1" si="206"/>
        <v>#VALUE!</v>
      </c>
      <c r="HN143" s="301" t="e">
        <f t="shared" ca="1" si="206"/>
        <v>#VALUE!</v>
      </c>
      <c r="HO143" s="301" t="e">
        <f t="shared" ca="1" si="206"/>
        <v>#VALUE!</v>
      </c>
      <c r="HP143" s="301" t="e">
        <f t="shared" ca="1" si="206"/>
        <v>#VALUE!</v>
      </c>
      <c r="HQ143" s="301" t="e">
        <f t="shared" ca="1" si="206"/>
        <v>#VALUE!</v>
      </c>
      <c r="HR143" s="301" t="e">
        <f t="shared" ca="1" si="206"/>
        <v>#VALUE!</v>
      </c>
      <c r="HS143" s="301" t="e">
        <f t="shared" ca="1" si="206"/>
        <v>#VALUE!</v>
      </c>
      <c r="HT143" s="301" t="e">
        <f t="shared" ca="1" si="206"/>
        <v>#VALUE!</v>
      </c>
      <c r="HU143" s="301" t="e">
        <f t="shared" ca="1" si="206"/>
        <v>#VALUE!</v>
      </c>
      <c r="HV143" s="301" t="e">
        <f t="shared" ca="1" si="206"/>
        <v>#VALUE!</v>
      </c>
      <c r="HW143" s="301" t="e">
        <f t="shared" ca="1" si="206"/>
        <v>#VALUE!</v>
      </c>
      <c r="HX143" s="301" t="e">
        <f t="shared" ca="1" si="206"/>
        <v>#VALUE!</v>
      </c>
      <c r="HY143" s="301" t="e">
        <f t="shared" ca="1" si="206"/>
        <v>#VALUE!</v>
      </c>
      <c r="HZ143" s="301" t="e">
        <f t="shared" ca="1" si="206"/>
        <v>#VALUE!</v>
      </c>
      <c r="IA143" s="301" t="e">
        <f t="shared" ca="1" si="206"/>
        <v>#VALUE!</v>
      </c>
      <c r="IB143" s="301" t="e">
        <f t="shared" ca="1" si="206"/>
        <v>#VALUE!</v>
      </c>
      <c r="IC143" s="301" t="e">
        <f t="shared" ca="1" si="206"/>
        <v>#VALUE!</v>
      </c>
      <c r="ID143" s="301" t="e">
        <f t="shared" ca="1" si="206"/>
        <v>#VALUE!</v>
      </c>
      <c r="IE143" s="301" t="e">
        <f t="shared" ca="1" si="206"/>
        <v>#VALUE!</v>
      </c>
      <c r="IF143" s="301" t="e">
        <f t="shared" ca="1" si="206"/>
        <v>#VALUE!</v>
      </c>
      <c r="IG143" s="301" t="e">
        <f t="shared" ca="1" si="206"/>
        <v>#VALUE!</v>
      </c>
      <c r="IH143" s="301" t="e">
        <f t="shared" ca="1" si="206"/>
        <v>#VALUE!</v>
      </c>
      <c r="II143" s="301" t="e">
        <f t="shared" ca="1" si="206"/>
        <v>#VALUE!</v>
      </c>
      <c r="IJ143" s="301" t="e">
        <f t="shared" ca="1" si="206"/>
        <v>#VALUE!</v>
      </c>
      <c r="IK143" s="301" t="e">
        <f t="shared" ca="1" si="206"/>
        <v>#VALUE!</v>
      </c>
      <c r="IL143" s="301" t="e">
        <f t="shared" ca="1" si="206"/>
        <v>#VALUE!</v>
      </c>
      <c r="IM143" s="301" t="e">
        <f t="shared" ca="1" si="206"/>
        <v>#VALUE!</v>
      </c>
      <c r="IN143" s="301" t="e">
        <f t="shared" ca="1" si="206"/>
        <v>#VALUE!</v>
      </c>
      <c r="IO143" s="301" t="e">
        <f t="shared" ca="1" si="206"/>
        <v>#VALUE!</v>
      </c>
      <c r="IP143" s="301" t="e">
        <f t="shared" ca="1" si="206"/>
        <v>#VALUE!</v>
      </c>
      <c r="IQ143" s="301" t="e">
        <f t="shared" ca="1" si="206"/>
        <v>#VALUE!</v>
      </c>
      <c r="IR143" s="301" t="e">
        <f t="shared" ca="1" si="206"/>
        <v>#VALUE!</v>
      </c>
      <c r="IS143" s="301" t="e">
        <f t="shared" ca="1" si="206"/>
        <v>#VALUE!</v>
      </c>
      <c r="IT143" s="301" t="e">
        <f t="shared" ca="1" si="206"/>
        <v>#VALUE!</v>
      </c>
      <c r="IU143" s="301" t="e">
        <f t="shared" ca="1" si="206"/>
        <v>#VALUE!</v>
      </c>
      <c r="IV143" s="301" t="e">
        <f t="shared" ca="1" si="206"/>
        <v>#VALUE!</v>
      </c>
      <c r="IW143" s="301" t="e">
        <f t="shared" ca="1" si="206"/>
        <v>#VALUE!</v>
      </c>
      <c r="IX143" s="301" t="e">
        <f t="shared" ca="1" si="206"/>
        <v>#VALUE!</v>
      </c>
      <c r="IY143" s="301" t="e">
        <f t="shared" ca="1" si="206"/>
        <v>#VALUE!</v>
      </c>
      <c r="IZ143" s="301" t="e">
        <f t="shared" ca="1" si="206"/>
        <v>#VALUE!</v>
      </c>
      <c r="JA143" s="301" t="e">
        <f t="shared" ca="1" si="206"/>
        <v>#VALUE!</v>
      </c>
      <c r="JB143" s="301" t="e">
        <f t="shared" ca="1" si="206"/>
        <v>#VALUE!</v>
      </c>
      <c r="JC143" s="301" t="e">
        <f t="shared" ca="1" si="206"/>
        <v>#VALUE!</v>
      </c>
      <c r="JD143" s="301" t="e">
        <f t="shared" ca="1" si="206"/>
        <v>#VALUE!</v>
      </c>
      <c r="JE143" s="301" t="e">
        <f t="shared" ca="1" si="206"/>
        <v>#VALUE!</v>
      </c>
      <c r="JF143" s="301" t="e">
        <f t="shared" ca="1" si="206"/>
        <v>#VALUE!</v>
      </c>
      <c r="JG143" s="301" t="e">
        <f t="shared" ca="1" si="206"/>
        <v>#VALUE!</v>
      </c>
      <c r="JH143" s="301" t="e">
        <f t="shared" ca="1" si="206"/>
        <v>#VALUE!</v>
      </c>
      <c r="JI143" s="301" t="e">
        <f t="shared" ca="1" si="206"/>
        <v>#VALUE!</v>
      </c>
      <c r="JJ143" s="301" t="e">
        <f t="shared" ca="1" si="206"/>
        <v>#VALUE!</v>
      </c>
      <c r="JK143" s="301" t="e">
        <f t="shared" ca="1" si="206"/>
        <v>#VALUE!</v>
      </c>
      <c r="JL143" s="301" t="e">
        <f t="shared" ca="1" si="206"/>
        <v>#VALUE!</v>
      </c>
      <c r="JM143" s="301" t="e">
        <f t="shared" ca="1" si="206"/>
        <v>#VALUE!</v>
      </c>
      <c r="JN143" s="301" t="e">
        <f t="shared" ca="1" si="206"/>
        <v>#VALUE!</v>
      </c>
      <c r="JO143" s="301" t="e">
        <f t="shared" ca="1" si="206"/>
        <v>#VALUE!</v>
      </c>
      <c r="JP143" s="301" t="e">
        <f t="shared" ca="1" si="206"/>
        <v>#VALUE!</v>
      </c>
      <c r="JQ143" s="301" t="e">
        <f t="shared" ca="1" si="206"/>
        <v>#VALUE!</v>
      </c>
      <c r="JR143" s="301" t="e">
        <f t="shared" ca="1" si="206"/>
        <v>#VALUE!</v>
      </c>
      <c r="JS143" s="301" t="e">
        <f t="shared" ca="1" si="206"/>
        <v>#VALUE!</v>
      </c>
      <c r="JT143" s="301" t="e">
        <f t="shared" ca="1" si="206"/>
        <v>#VALUE!</v>
      </c>
      <c r="JU143" s="301" t="e">
        <f t="shared" ca="1" si="206"/>
        <v>#VALUE!</v>
      </c>
      <c r="JV143" s="301" t="e">
        <f t="shared" ca="1" si="206"/>
        <v>#VALUE!</v>
      </c>
      <c r="JW143" s="301" t="e">
        <f t="shared" ca="1" si="206"/>
        <v>#VALUE!</v>
      </c>
      <c r="JX143" s="301" t="e">
        <f t="shared" ca="1" si="206"/>
        <v>#VALUE!</v>
      </c>
      <c r="JY143" s="301" t="e">
        <f t="shared" ca="1" si="206"/>
        <v>#VALUE!</v>
      </c>
      <c r="JZ143" s="301" t="e">
        <f t="shared" ca="1" si="206"/>
        <v>#VALUE!</v>
      </c>
      <c r="KA143" s="301" t="e">
        <f t="shared" ca="1" si="206"/>
        <v>#VALUE!</v>
      </c>
      <c r="KB143" s="301" t="e">
        <f t="shared" ca="1" si="206"/>
        <v>#VALUE!</v>
      </c>
      <c r="KC143" s="301" t="e">
        <f t="shared" ca="1" si="206"/>
        <v>#VALUE!</v>
      </c>
      <c r="KD143" s="301" t="e">
        <f t="shared" ca="1" si="206"/>
        <v>#VALUE!</v>
      </c>
      <c r="KE143" s="301" t="e">
        <f t="shared" ca="1" si="206"/>
        <v>#VALUE!</v>
      </c>
      <c r="KF143" s="301" t="e">
        <f t="shared" ca="1" si="206"/>
        <v>#VALUE!</v>
      </c>
      <c r="KG143" s="301" t="e">
        <f t="shared" ca="1" si="206"/>
        <v>#VALUE!</v>
      </c>
      <c r="KH143" s="301" t="e">
        <f t="shared" ca="1" si="206"/>
        <v>#VALUE!</v>
      </c>
      <c r="KI143" s="301" t="e">
        <f t="shared" ca="1" si="206"/>
        <v>#VALUE!</v>
      </c>
      <c r="KJ143" s="301" t="e">
        <f t="shared" ca="1" si="206"/>
        <v>#VALUE!</v>
      </c>
      <c r="KK143" s="301" t="e">
        <f t="shared" ca="1" si="206"/>
        <v>#VALUE!</v>
      </c>
      <c r="KL143" s="301" t="e">
        <f t="shared" ca="1" si="206"/>
        <v>#VALUE!</v>
      </c>
      <c r="KM143" s="301" t="e">
        <f t="shared" ca="1" si="206"/>
        <v>#VALUE!</v>
      </c>
      <c r="KN143" s="301" t="e">
        <f t="shared" ca="1" si="206"/>
        <v>#VALUE!</v>
      </c>
      <c r="KO143" s="301" t="e">
        <f t="shared" ca="1" si="206"/>
        <v>#VALUE!</v>
      </c>
      <c r="KP143" s="301" t="e">
        <f t="shared" ca="1" si="206"/>
        <v>#VALUE!</v>
      </c>
      <c r="KQ143" s="301" t="e">
        <f t="shared" ca="1" si="206"/>
        <v>#VALUE!</v>
      </c>
      <c r="KR143" s="301" t="e">
        <f t="shared" ca="1" si="206"/>
        <v>#VALUE!</v>
      </c>
      <c r="KS143" s="301" t="e">
        <f t="shared" ca="1" si="206"/>
        <v>#VALUE!</v>
      </c>
      <c r="KT143" s="301" t="e">
        <f t="shared" ca="1" si="206"/>
        <v>#VALUE!</v>
      </c>
      <c r="KU143" s="301" t="e">
        <f t="shared" ca="1" si="206"/>
        <v>#VALUE!</v>
      </c>
      <c r="KV143" s="301" t="e">
        <f t="shared" ca="1" si="206"/>
        <v>#VALUE!</v>
      </c>
      <c r="KW143" s="301" t="e">
        <f t="shared" ca="1" si="206"/>
        <v>#VALUE!</v>
      </c>
      <c r="KX143" s="301" t="e">
        <f t="shared" ca="1" si="206"/>
        <v>#VALUE!</v>
      </c>
      <c r="KY143" s="301" t="e">
        <f t="shared" ca="1" si="206"/>
        <v>#VALUE!</v>
      </c>
      <c r="KZ143" s="301" t="e">
        <f t="shared" ca="1" si="206"/>
        <v>#VALUE!</v>
      </c>
      <c r="LA143" s="301" t="e">
        <f t="shared" ca="1" si="206"/>
        <v>#VALUE!</v>
      </c>
      <c r="LB143" s="301" t="e">
        <f t="shared" ca="1" si="206"/>
        <v>#VALUE!</v>
      </c>
      <c r="LC143" s="301" t="e">
        <f t="shared" ca="1" si="206"/>
        <v>#VALUE!</v>
      </c>
      <c r="LD143" s="301" t="e">
        <f t="shared" ca="1" si="206"/>
        <v>#VALUE!</v>
      </c>
      <c r="LE143" s="301" t="e">
        <f t="shared" ca="1" si="206"/>
        <v>#VALUE!</v>
      </c>
      <c r="LF143" s="301" t="e">
        <f t="shared" ca="1" si="206"/>
        <v>#VALUE!</v>
      </c>
      <c r="LG143" s="301" t="e">
        <f t="shared" ref="LG143:VA143" ca="1" si="207">IF(LG$106="Turn-based",
IF($A143&lt;LG$109,0,IF(MOD($A143,LG$109)&lt;LG$110,1,0)),
1)*MIN(ROUNDUP(MAX(0,RAND()-(1-LG$107)),0),1)*(IF(LG$108&lt;0,1+LG$108,LG$108))</f>
        <v>#VALUE!</v>
      </c>
      <c r="LH143" s="301" t="e">
        <f t="shared" ca="1" si="207"/>
        <v>#VALUE!</v>
      </c>
      <c r="LI143" s="301" t="e">
        <f t="shared" ca="1" si="207"/>
        <v>#VALUE!</v>
      </c>
      <c r="LJ143" s="301" t="e">
        <f t="shared" ca="1" si="207"/>
        <v>#VALUE!</v>
      </c>
      <c r="LK143" s="301" t="e">
        <f t="shared" ca="1" si="207"/>
        <v>#VALUE!</v>
      </c>
      <c r="LL143" s="301" t="e">
        <f t="shared" ca="1" si="207"/>
        <v>#VALUE!</v>
      </c>
      <c r="LM143" s="301" t="e">
        <f t="shared" ca="1" si="207"/>
        <v>#VALUE!</v>
      </c>
      <c r="LN143" s="301" t="e">
        <f t="shared" ca="1" si="207"/>
        <v>#VALUE!</v>
      </c>
      <c r="LO143" s="301" t="e">
        <f t="shared" ca="1" si="207"/>
        <v>#VALUE!</v>
      </c>
      <c r="LP143" s="301" t="e">
        <f t="shared" ca="1" si="207"/>
        <v>#VALUE!</v>
      </c>
      <c r="LQ143" s="301" t="e">
        <f t="shared" ca="1" si="207"/>
        <v>#VALUE!</v>
      </c>
      <c r="LR143" s="301" t="e">
        <f t="shared" ca="1" si="207"/>
        <v>#VALUE!</v>
      </c>
      <c r="LS143" s="301" t="e">
        <f t="shared" ca="1" si="207"/>
        <v>#VALUE!</v>
      </c>
      <c r="LT143" s="301" t="e">
        <f t="shared" ca="1" si="207"/>
        <v>#VALUE!</v>
      </c>
      <c r="LU143" s="301" t="e">
        <f t="shared" ca="1" si="207"/>
        <v>#VALUE!</v>
      </c>
      <c r="LV143" s="301" t="e">
        <f t="shared" ca="1" si="207"/>
        <v>#VALUE!</v>
      </c>
      <c r="LW143" s="301" t="e">
        <f t="shared" ca="1" si="207"/>
        <v>#VALUE!</v>
      </c>
      <c r="LX143" s="301" t="e">
        <f t="shared" ca="1" si="207"/>
        <v>#VALUE!</v>
      </c>
      <c r="LY143" s="301" t="e">
        <f t="shared" ca="1" si="207"/>
        <v>#VALUE!</v>
      </c>
      <c r="LZ143" s="301" t="e">
        <f t="shared" ca="1" si="207"/>
        <v>#VALUE!</v>
      </c>
      <c r="MA143" s="301" t="e">
        <f t="shared" ca="1" si="207"/>
        <v>#VALUE!</v>
      </c>
      <c r="MB143" s="301" t="e">
        <f t="shared" ca="1" si="207"/>
        <v>#VALUE!</v>
      </c>
      <c r="MC143" s="301" t="e">
        <f t="shared" ca="1" si="207"/>
        <v>#VALUE!</v>
      </c>
      <c r="MD143" s="301" t="e">
        <f t="shared" ca="1" si="207"/>
        <v>#VALUE!</v>
      </c>
      <c r="ME143" s="301" t="e">
        <f t="shared" ca="1" si="207"/>
        <v>#VALUE!</v>
      </c>
      <c r="MF143" s="301" t="e">
        <f t="shared" ca="1" si="207"/>
        <v>#VALUE!</v>
      </c>
      <c r="MG143" s="301" t="e">
        <f t="shared" ca="1" si="207"/>
        <v>#VALUE!</v>
      </c>
      <c r="MH143" s="301" t="e">
        <f t="shared" ca="1" si="207"/>
        <v>#VALUE!</v>
      </c>
      <c r="MI143" s="301" t="e">
        <f t="shared" ca="1" si="207"/>
        <v>#VALUE!</v>
      </c>
      <c r="MJ143" s="301" t="e">
        <f t="shared" ca="1" si="207"/>
        <v>#VALUE!</v>
      </c>
      <c r="MK143" s="301" t="e">
        <f t="shared" ca="1" si="207"/>
        <v>#VALUE!</v>
      </c>
      <c r="ML143" s="301" t="e">
        <f t="shared" ca="1" si="207"/>
        <v>#VALUE!</v>
      </c>
      <c r="MM143" s="301" t="e">
        <f t="shared" ca="1" si="207"/>
        <v>#VALUE!</v>
      </c>
      <c r="MN143" s="301" t="e">
        <f t="shared" ca="1" si="207"/>
        <v>#VALUE!</v>
      </c>
      <c r="MO143" s="301" t="e">
        <f t="shared" ca="1" si="207"/>
        <v>#VALUE!</v>
      </c>
      <c r="MP143" s="301" t="e">
        <f t="shared" ca="1" si="207"/>
        <v>#VALUE!</v>
      </c>
      <c r="MQ143" s="301" t="e">
        <f t="shared" ca="1" si="207"/>
        <v>#VALUE!</v>
      </c>
      <c r="MR143" s="301" t="e">
        <f t="shared" ca="1" si="207"/>
        <v>#VALUE!</v>
      </c>
      <c r="MS143" s="301" t="e">
        <f t="shared" ca="1" si="207"/>
        <v>#VALUE!</v>
      </c>
      <c r="MT143" s="301" t="e">
        <f t="shared" ca="1" si="207"/>
        <v>#VALUE!</v>
      </c>
      <c r="MU143" s="301" t="e">
        <f t="shared" ca="1" si="207"/>
        <v>#VALUE!</v>
      </c>
      <c r="MV143" s="301" t="e">
        <f t="shared" ca="1" si="207"/>
        <v>#VALUE!</v>
      </c>
      <c r="MW143" s="301" t="e">
        <f t="shared" ca="1" si="207"/>
        <v>#VALUE!</v>
      </c>
      <c r="MX143" s="301" t="e">
        <f t="shared" ca="1" si="207"/>
        <v>#VALUE!</v>
      </c>
      <c r="MY143" s="301" t="e">
        <f t="shared" ca="1" si="207"/>
        <v>#VALUE!</v>
      </c>
      <c r="MZ143" s="301" t="e">
        <f t="shared" ca="1" si="207"/>
        <v>#VALUE!</v>
      </c>
      <c r="NA143" s="301" t="e">
        <f t="shared" ca="1" si="207"/>
        <v>#VALUE!</v>
      </c>
      <c r="NB143" s="301" t="e">
        <f t="shared" ca="1" si="207"/>
        <v>#VALUE!</v>
      </c>
      <c r="NC143" s="301" t="e">
        <f t="shared" ca="1" si="207"/>
        <v>#VALUE!</v>
      </c>
      <c r="ND143" s="301" t="e">
        <f t="shared" ca="1" si="207"/>
        <v>#VALUE!</v>
      </c>
      <c r="NE143" s="301" t="e">
        <f t="shared" ca="1" si="207"/>
        <v>#VALUE!</v>
      </c>
      <c r="NF143" s="301" t="e">
        <f t="shared" ca="1" si="207"/>
        <v>#VALUE!</v>
      </c>
      <c r="NG143" s="301" t="e">
        <f t="shared" ca="1" si="207"/>
        <v>#VALUE!</v>
      </c>
      <c r="NH143" s="301" t="e">
        <f t="shared" ca="1" si="207"/>
        <v>#VALUE!</v>
      </c>
      <c r="NI143" s="301" t="e">
        <f t="shared" ca="1" si="207"/>
        <v>#VALUE!</v>
      </c>
      <c r="NJ143" s="301" t="e">
        <f t="shared" ca="1" si="207"/>
        <v>#VALUE!</v>
      </c>
      <c r="NK143" s="301" t="e">
        <f t="shared" ca="1" si="207"/>
        <v>#VALUE!</v>
      </c>
      <c r="NL143" s="301" t="e">
        <f t="shared" ca="1" si="207"/>
        <v>#VALUE!</v>
      </c>
      <c r="NM143" s="301" t="e">
        <f t="shared" ca="1" si="207"/>
        <v>#VALUE!</v>
      </c>
      <c r="NN143" s="301" t="e">
        <f t="shared" ca="1" si="207"/>
        <v>#VALUE!</v>
      </c>
      <c r="NO143" s="301" t="e">
        <f t="shared" ca="1" si="207"/>
        <v>#VALUE!</v>
      </c>
      <c r="NP143" s="301" t="e">
        <f t="shared" ca="1" si="207"/>
        <v>#VALUE!</v>
      </c>
      <c r="NQ143" s="301" t="e">
        <f t="shared" ca="1" si="207"/>
        <v>#VALUE!</v>
      </c>
      <c r="NR143" s="301" t="e">
        <f t="shared" ca="1" si="207"/>
        <v>#VALUE!</v>
      </c>
      <c r="NS143" s="301" t="e">
        <f t="shared" ca="1" si="207"/>
        <v>#VALUE!</v>
      </c>
      <c r="NT143" s="301" t="e">
        <f t="shared" ca="1" si="207"/>
        <v>#VALUE!</v>
      </c>
      <c r="NU143" s="301" t="e">
        <f t="shared" ca="1" si="207"/>
        <v>#VALUE!</v>
      </c>
      <c r="NV143" s="301" t="e">
        <f t="shared" ca="1" si="207"/>
        <v>#VALUE!</v>
      </c>
      <c r="NW143" s="301" t="e">
        <f t="shared" ca="1" si="207"/>
        <v>#VALUE!</v>
      </c>
      <c r="NX143" s="301" t="e">
        <f t="shared" ca="1" si="207"/>
        <v>#VALUE!</v>
      </c>
      <c r="NY143" s="301" t="e">
        <f t="shared" ca="1" si="207"/>
        <v>#VALUE!</v>
      </c>
      <c r="NZ143" s="301" t="e">
        <f t="shared" ca="1" si="207"/>
        <v>#VALUE!</v>
      </c>
      <c r="OA143" s="301" t="e">
        <f t="shared" ca="1" si="207"/>
        <v>#VALUE!</v>
      </c>
      <c r="OB143" s="301" t="e">
        <f t="shared" ca="1" si="207"/>
        <v>#VALUE!</v>
      </c>
      <c r="OC143" s="301" t="e">
        <f t="shared" ca="1" si="207"/>
        <v>#VALUE!</v>
      </c>
      <c r="OD143" s="301" t="e">
        <f t="shared" ca="1" si="207"/>
        <v>#VALUE!</v>
      </c>
      <c r="OE143" s="301" t="e">
        <f t="shared" ca="1" si="207"/>
        <v>#VALUE!</v>
      </c>
      <c r="OF143" s="301" t="e">
        <f t="shared" ca="1" si="207"/>
        <v>#VALUE!</v>
      </c>
      <c r="OG143" s="301" t="e">
        <f t="shared" ca="1" si="207"/>
        <v>#VALUE!</v>
      </c>
      <c r="OH143" s="301" t="e">
        <f t="shared" ca="1" si="207"/>
        <v>#VALUE!</v>
      </c>
      <c r="OI143" s="301" t="e">
        <f t="shared" ca="1" si="207"/>
        <v>#VALUE!</v>
      </c>
      <c r="OJ143" s="301" t="e">
        <f t="shared" ca="1" si="207"/>
        <v>#VALUE!</v>
      </c>
      <c r="OK143" s="301" t="e">
        <f t="shared" ca="1" si="207"/>
        <v>#VALUE!</v>
      </c>
      <c r="OL143" s="301" t="e">
        <f t="shared" ca="1" si="207"/>
        <v>#VALUE!</v>
      </c>
      <c r="OM143" s="301" t="e">
        <f t="shared" ca="1" si="207"/>
        <v>#VALUE!</v>
      </c>
      <c r="ON143" s="301" t="e">
        <f t="shared" ca="1" si="207"/>
        <v>#VALUE!</v>
      </c>
      <c r="OO143" s="301" t="e">
        <f t="shared" ca="1" si="207"/>
        <v>#VALUE!</v>
      </c>
      <c r="OP143" s="301" t="e">
        <f t="shared" ca="1" si="207"/>
        <v>#VALUE!</v>
      </c>
      <c r="OQ143" s="301" t="e">
        <f t="shared" ca="1" si="207"/>
        <v>#VALUE!</v>
      </c>
      <c r="OR143" s="301" t="e">
        <f t="shared" ca="1" si="207"/>
        <v>#VALUE!</v>
      </c>
      <c r="OS143" s="301" t="e">
        <f t="shared" ca="1" si="207"/>
        <v>#VALUE!</v>
      </c>
      <c r="OT143" s="301" t="e">
        <f t="shared" ca="1" si="207"/>
        <v>#VALUE!</v>
      </c>
      <c r="OU143" s="301" t="e">
        <f t="shared" ca="1" si="207"/>
        <v>#VALUE!</v>
      </c>
      <c r="OV143" s="301" t="e">
        <f t="shared" ca="1" si="207"/>
        <v>#VALUE!</v>
      </c>
      <c r="OW143" s="301" t="e">
        <f t="shared" ca="1" si="207"/>
        <v>#VALUE!</v>
      </c>
      <c r="OX143" s="301" t="e">
        <f t="shared" ca="1" si="207"/>
        <v>#VALUE!</v>
      </c>
      <c r="OY143" s="301" t="e">
        <f t="shared" ca="1" si="207"/>
        <v>#VALUE!</v>
      </c>
      <c r="OZ143" s="301" t="e">
        <f t="shared" ca="1" si="207"/>
        <v>#VALUE!</v>
      </c>
      <c r="PA143" s="301" t="e">
        <f t="shared" ca="1" si="207"/>
        <v>#VALUE!</v>
      </c>
      <c r="PB143" s="301" t="e">
        <f t="shared" ca="1" si="207"/>
        <v>#VALUE!</v>
      </c>
      <c r="PC143" s="301" t="e">
        <f t="shared" ca="1" si="207"/>
        <v>#VALUE!</v>
      </c>
      <c r="PD143" s="301" t="e">
        <f t="shared" ca="1" si="207"/>
        <v>#VALUE!</v>
      </c>
      <c r="PE143" s="301" t="e">
        <f t="shared" ca="1" si="207"/>
        <v>#VALUE!</v>
      </c>
      <c r="PF143" s="301" t="e">
        <f t="shared" ca="1" si="207"/>
        <v>#VALUE!</v>
      </c>
      <c r="PG143" s="301" t="e">
        <f t="shared" ca="1" si="207"/>
        <v>#VALUE!</v>
      </c>
      <c r="PH143" s="301" t="e">
        <f t="shared" ca="1" si="207"/>
        <v>#VALUE!</v>
      </c>
      <c r="PI143" s="301" t="e">
        <f t="shared" ca="1" si="207"/>
        <v>#VALUE!</v>
      </c>
      <c r="PJ143" s="301" t="e">
        <f t="shared" ca="1" si="207"/>
        <v>#VALUE!</v>
      </c>
      <c r="PK143" s="301" t="e">
        <f t="shared" ca="1" si="207"/>
        <v>#VALUE!</v>
      </c>
      <c r="PL143" s="301" t="e">
        <f t="shared" ca="1" si="207"/>
        <v>#VALUE!</v>
      </c>
      <c r="PM143" s="301" t="e">
        <f t="shared" ca="1" si="207"/>
        <v>#VALUE!</v>
      </c>
      <c r="PN143" s="301" t="e">
        <f t="shared" ca="1" si="207"/>
        <v>#VALUE!</v>
      </c>
      <c r="PO143" s="301" t="e">
        <f t="shared" ca="1" si="207"/>
        <v>#VALUE!</v>
      </c>
      <c r="PP143" s="301" t="e">
        <f t="shared" ca="1" si="207"/>
        <v>#VALUE!</v>
      </c>
      <c r="PQ143" s="301" t="e">
        <f t="shared" ca="1" si="207"/>
        <v>#VALUE!</v>
      </c>
      <c r="PR143" s="301" t="e">
        <f t="shared" ca="1" si="207"/>
        <v>#VALUE!</v>
      </c>
      <c r="PS143" s="301" t="e">
        <f t="shared" ca="1" si="207"/>
        <v>#VALUE!</v>
      </c>
      <c r="PT143" s="301" t="e">
        <f t="shared" ca="1" si="207"/>
        <v>#VALUE!</v>
      </c>
      <c r="PU143" s="301" t="e">
        <f t="shared" ca="1" si="207"/>
        <v>#VALUE!</v>
      </c>
      <c r="PV143" s="301" t="e">
        <f t="shared" ca="1" si="207"/>
        <v>#VALUE!</v>
      </c>
      <c r="PW143" s="301" t="e">
        <f t="shared" ca="1" si="207"/>
        <v>#VALUE!</v>
      </c>
      <c r="PX143" s="301" t="e">
        <f t="shared" ca="1" si="207"/>
        <v>#VALUE!</v>
      </c>
      <c r="PY143" s="301" t="e">
        <f t="shared" ca="1" si="207"/>
        <v>#VALUE!</v>
      </c>
      <c r="PZ143" s="301" t="e">
        <f t="shared" ca="1" si="207"/>
        <v>#VALUE!</v>
      </c>
      <c r="QA143" s="301" t="e">
        <f t="shared" ca="1" si="207"/>
        <v>#VALUE!</v>
      </c>
      <c r="QB143" s="301" t="e">
        <f t="shared" ca="1" si="207"/>
        <v>#VALUE!</v>
      </c>
      <c r="QC143" s="301" t="e">
        <f t="shared" ca="1" si="207"/>
        <v>#VALUE!</v>
      </c>
      <c r="QD143" s="301" t="e">
        <f t="shared" ca="1" si="207"/>
        <v>#VALUE!</v>
      </c>
      <c r="QE143" s="301" t="e">
        <f t="shared" ca="1" si="207"/>
        <v>#VALUE!</v>
      </c>
      <c r="QF143" s="301" t="e">
        <f t="shared" ca="1" si="207"/>
        <v>#VALUE!</v>
      </c>
      <c r="QG143" s="301" t="e">
        <f t="shared" ca="1" si="207"/>
        <v>#VALUE!</v>
      </c>
      <c r="QH143" s="301" t="e">
        <f t="shared" ca="1" si="207"/>
        <v>#VALUE!</v>
      </c>
      <c r="QI143" s="301" t="e">
        <f t="shared" ca="1" si="207"/>
        <v>#VALUE!</v>
      </c>
      <c r="QJ143" s="301" t="e">
        <f t="shared" ca="1" si="207"/>
        <v>#VALUE!</v>
      </c>
      <c r="QK143" s="301" t="e">
        <f t="shared" ca="1" si="207"/>
        <v>#VALUE!</v>
      </c>
      <c r="QL143" s="301" t="e">
        <f t="shared" ca="1" si="207"/>
        <v>#VALUE!</v>
      </c>
      <c r="QM143" s="301" t="e">
        <f t="shared" ca="1" si="207"/>
        <v>#VALUE!</v>
      </c>
      <c r="QN143" s="301" t="e">
        <f t="shared" ca="1" si="207"/>
        <v>#VALUE!</v>
      </c>
      <c r="QO143" s="301" t="e">
        <f t="shared" ca="1" si="207"/>
        <v>#VALUE!</v>
      </c>
      <c r="QP143" s="301" t="e">
        <f t="shared" ca="1" si="207"/>
        <v>#VALUE!</v>
      </c>
      <c r="QQ143" s="301" t="e">
        <f t="shared" ca="1" si="207"/>
        <v>#VALUE!</v>
      </c>
      <c r="QR143" s="301" t="e">
        <f t="shared" ca="1" si="207"/>
        <v>#VALUE!</v>
      </c>
      <c r="QS143" s="301" t="e">
        <f t="shared" ca="1" si="207"/>
        <v>#VALUE!</v>
      </c>
      <c r="QT143" s="301" t="e">
        <f t="shared" ca="1" si="207"/>
        <v>#VALUE!</v>
      </c>
      <c r="QU143" s="301" t="e">
        <f t="shared" ca="1" si="207"/>
        <v>#VALUE!</v>
      </c>
      <c r="QV143" s="301" t="e">
        <f t="shared" ca="1" si="207"/>
        <v>#VALUE!</v>
      </c>
      <c r="QW143" s="301" t="e">
        <f t="shared" ca="1" si="207"/>
        <v>#VALUE!</v>
      </c>
      <c r="QX143" s="301" t="e">
        <f t="shared" ca="1" si="207"/>
        <v>#VALUE!</v>
      </c>
      <c r="QY143" s="301" t="e">
        <f t="shared" ca="1" si="207"/>
        <v>#VALUE!</v>
      </c>
      <c r="QZ143" s="301" t="e">
        <f t="shared" ca="1" si="207"/>
        <v>#VALUE!</v>
      </c>
      <c r="RA143" s="301" t="e">
        <f t="shared" ca="1" si="207"/>
        <v>#VALUE!</v>
      </c>
      <c r="RB143" s="301" t="e">
        <f t="shared" ca="1" si="207"/>
        <v>#VALUE!</v>
      </c>
      <c r="RC143" s="301" t="e">
        <f t="shared" ca="1" si="207"/>
        <v>#VALUE!</v>
      </c>
      <c r="RD143" s="301" t="e">
        <f t="shared" ca="1" si="207"/>
        <v>#VALUE!</v>
      </c>
      <c r="RE143" s="301" t="e">
        <f t="shared" ca="1" si="207"/>
        <v>#VALUE!</v>
      </c>
      <c r="RF143" s="301" t="e">
        <f t="shared" ca="1" si="207"/>
        <v>#VALUE!</v>
      </c>
      <c r="RG143" s="301" t="e">
        <f t="shared" ca="1" si="207"/>
        <v>#VALUE!</v>
      </c>
      <c r="RH143" s="301" t="e">
        <f t="shared" ca="1" si="207"/>
        <v>#VALUE!</v>
      </c>
      <c r="RI143" s="301" t="e">
        <f t="shared" ca="1" si="207"/>
        <v>#VALUE!</v>
      </c>
      <c r="RJ143" s="301" t="e">
        <f t="shared" ca="1" si="207"/>
        <v>#VALUE!</v>
      </c>
      <c r="RK143" s="301" t="e">
        <f t="shared" ca="1" si="207"/>
        <v>#VALUE!</v>
      </c>
      <c r="RL143" s="301" t="e">
        <f t="shared" ca="1" si="207"/>
        <v>#VALUE!</v>
      </c>
      <c r="RM143" s="301" t="e">
        <f t="shared" ca="1" si="207"/>
        <v>#VALUE!</v>
      </c>
      <c r="RN143" s="301" t="e">
        <f t="shared" ca="1" si="207"/>
        <v>#VALUE!</v>
      </c>
      <c r="RO143" s="301" t="e">
        <f t="shared" ca="1" si="207"/>
        <v>#VALUE!</v>
      </c>
      <c r="RP143" s="301" t="e">
        <f t="shared" ca="1" si="207"/>
        <v>#VALUE!</v>
      </c>
      <c r="RQ143" s="301" t="e">
        <f t="shared" ca="1" si="207"/>
        <v>#VALUE!</v>
      </c>
      <c r="RR143" s="301" t="e">
        <f t="shared" ca="1" si="207"/>
        <v>#VALUE!</v>
      </c>
      <c r="RS143" s="301" t="e">
        <f t="shared" ca="1" si="207"/>
        <v>#VALUE!</v>
      </c>
      <c r="RT143" s="301" t="e">
        <f t="shared" ca="1" si="207"/>
        <v>#VALUE!</v>
      </c>
      <c r="RU143" s="301" t="e">
        <f t="shared" ca="1" si="207"/>
        <v>#VALUE!</v>
      </c>
      <c r="RV143" s="301" t="e">
        <f t="shared" ca="1" si="207"/>
        <v>#VALUE!</v>
      </c>
      <c r="RW143" s="301" t="e">
        <f t="shared" ca="1" si="207"/>
        <v>#VALUE!</v>
      </c>
      <c r="RX143" s="301" t="e">
        <f t="shared" ca="1" si="207"/>
        <v>#VALUE!</v>
      </c>
      <c r="RY143" s="301" t="e">
        <f t="shared" ca="1" si="207"/>
        <v>#VALUE!</v>
      </c>
      <c r="RZ143" s="301" t="e">
        <f t="shared" ca="1" si="207"/>
        <v>#VALUE!</v>
      </c>
      <c r="SA143" s="301" t="e">
        <f t="shared" ca="1" si="207"/>
        <v>#VALUE!</v>
      </c>
      <c r="SB143" s="301" t="e">
        <f t="shared" ca="1" si="207"/>
        <v>#VALUE!</v>
      </c>
      <c r="SC143" s="301" t="e">
        <f t="shared" ca="1" si="207"/>
        <v>#VALUE!</v>
      </c>
      <c r="SD143" s="301" t="e">
        <f t="shared" ca="1" si="207"/>
        <v>#VALUE!</v>
      </c>
      <c r="SE143" s="301" t="e">
        <f t="shared" ca="1" si="207"/>
        <v>#VALUE!</v>
      </c>
      <c r="SF143" s="301" t="e">
        <f t="shared" ca="1" si="207"/>
        <v>#VALUE!</v>
      </c>
      <c r="SG143" s="301" t="e">
        <f t="shared" ca="1" si="207"/>
        <v>#VALUE!</v>
      </c>
      <c r="SH143" s="301" t="e">
        <f t="shared" ca="1" si="207"/>
        <v>#VALUE!</v>
      </c>
      <c r="SI143" s="301" t="e">
        <f t="shared" ca="1" si="207"/>
        <v>#VALUE!</v>
      </c>
      <c r="SJ143" s="301" t="e">
        <f t="shared" ca="1" si="207"/>
        <v>#VALUE!</v>
      </c>
      <c r="SK143" s="301" t="e">
        <f t="shared" ca="1" si="207"/>
        <v>#VALUE!</v>
      </c>
      <c r="SL143" s="301" t="e">
        <f t="shared" ca="1" si="207"/>
        <v>#VALUE!</v>
      </c>
      <c r="SM143" s="301" t="e">
        <f t="shared" ca="1" si="207"/>
        <v>#VALUE!</v>
      </c>
      <c r="SN143" s="301" t="e">
        <f t="shared" ca="1" si="207"/>
        <v>#VALUE!</v>
      </c>
      <c r="SO143" s="301" t="e">
        <f t="shared" ca="1" si="207"/>
        <v>#VALUE!</v>
      </c>
      <c r="SP143" s="301" t="e">
        <f t="shared" ca="1" si="207"/>
        <v>#VALUE!</v>
      </c>
      <c r="SQ143" s="301" t="e">
        <f t="shared" ca="1" si="207"/>
        <v>#VALUE!</v>
      </c>
      <c r="SR143" s="301" t="e">
        <f t="shared" ca="1" si="207"/>
        <v>#VALUE!</v>
      </c>
      <c r="SS143" s="301" t="e">
        <f t="shared" ca="1" si="207"/>
        <v>#VALUE!</v>
      </c>
      <c r="ST143" s="301" t="e">
        <f t="shared" ca="1" si="207"/>
        <v>#VALUE!</v>
      </c>
      <c r="SU143" s="301" t="e">
        <f t="shared" ca="1" si="207"/>
        <v>#VALUE!</v>
      </c>
      <c r="SV143" s="301" t="e">
        <f t="shared" ca="1" si="207"/>
        <v>#VALUE!</v>
      </c>
      <c r="SW143" s="301" t="e">
        <f t="shared" ca="1" si="207"/>
        <v>#VALUE!</v>
      </c>
      <c r="SX143" s="301" t="e">
        <f t="shared" ca="1" si="207"/>
        <v>#VALUE!</v>
      </c>
      <c r="SY143" s="301" t="e">
        <f t="shared" ca="1" si="207"/>
        <v>#VALUE!</v>
      </c>
      <c r="SZ143" s="301" t="e">
        <f t="shared" ca="1" si="207"/>
        <v>#VALUE!</v>
      </c>
      <c r="TA143" s="301" t="e">
        <f t="shared" ca="1" si="207"/>
        <v>#VALUE!</v>
      </c>
      <c r="TB143" s="301" t="e">
        <f t="shared" ca="1" si="207"/>
        <v>#VALUE!</v>
      </c>
      <c r="TC143" s="301" t="e">
        <f t="shared" ca="1" si="207"/>
        <v>#VALUE!</v>
      </c>
      <c r="TD143" s="301" t="e">
        <f t="shared" ca="1" si="207"/>
        <v>#VALUE!</v>
      </c>
      <c r="TE143" s="301" t="e">
        <f t="shared" ca="1" si="207"/>
        <v>#VALUE!</v>
      </c>
      <c r="TF143" s="301" t="e">
        <f t="shared" ca="1" si="207"/>
        <v>#VALUE!</v>
      </c>
      <c r="TG143" s="301" t="e">
        <f t="shared" ca="1" si="207"/>
        <v>#VALUE!</v>
      </c>
      <c r="TH143" s="301" t="e">
        <f t="shared" ca="1" si="207"/>
        <v>#VALUE!</v>
      </c>
      <c r="TI143" s="301" t="e">
        <f t="shared" ca="1" si="207"/>
        <v>#VALUE!</v>
      </c>
      <c r="TJ143" s="301" t="e">
        <f t="shared" ca="1" si="207"/>
        <v>#VALUE!</v>
      </c>
      <c r="TK143" s="301" t="e">
        <f t="shared" ca="1" si="207"/>
        <v>#VALUE!</v>
      </c>
      <c r="TL143" s="301" t="e">
        <f t="shared" ca="1" si="207"/>
        <v>#VALUE!</v>
      </c>
      <c r="TM143" s="301" t="e">
        <f t="shared" ca="1" si="207"/>
        <v>#VALUE!</v>
      </c>
      <c r="TN143" s="301" t="e">
        <f t="shared" ca="1" si="207"/>
        <v>#VALUE!</v>
      </c>
      <c r="TO143" s="301" t="e">
        <f t="shared" ca="1" si="207"/>
        <v>#VALUE!</v>
      </c>
      <c r="TP143" s="301" t="e">
        <f t="shared" ca="1" si="207"/>
        <v>#VALUE!</v>
      </c>
      <c r="TQ143" s="301" t="e">
        <f t="shared" ca="1" si="207"/>
        <v>#VALUE!</v>
      </c>
      <c r="TR143" s="301" t="e">
        <f t="shared" ca="1" si="207"/>
        <v>#VALUE!</v>
      </c>
      <c r="TS143" s="301" t="e">
        <f t="shared" ca="1" si="207"/>
        <v>#VALUE!</v>
      </c>
      <c r="TT143" s="301" t="e">
        <f t="shared" ca="1" si="207"/>
        <v>#VALUE!</v>
      </c>
      <c r="TU143" s="301" t="e">
        <f t="shared" ca="1" si="207"/>
        <v>#VALUE!</v>
      </c>
      <c r="TV143" s="301" t="e">
        <f t="shared" ca="1" si="207"/>
        <v>#VALUE!</v>
      </c>
      <c r="TW143" s="301" t="e">
        <f t="shared" ca="1" si="207"/>
        <v>#VALUE!</v>
      </c>
      <c r="TX143" s="301" t="e">
        <f t="shared" ca="1" si="207"/>
        <v>#VALUE!</v>
      </c>
      <c r="TY143" s="301" t="e">
        <f t="shared" ca="1" si="207"/>
        <v>#VALUE!</v>
      </c>
      <c r="TZ143" s="301" t="e">
        <f t="shared" ca="1" si="207"/>
        <v>#VALUE!</v>
      </c>
      <c r="UA143" s="301" t="e">
        <f t="shared" ca="1" si="207"/>
        <v>#VALUE!</v>
      </c>
      <c r="UB143" s="301" t="e">
        <f t="shared" ca="1" si="207"/>
        <v>#VALUE!</v>
      </c>
      <c r="UC143" s="301" t="e">
        <f t="shared" ca="1" si="207"/>
        <v>#VALUE!</v>
      </c>
      <c r="UD143" s="301" t="e">
        <f t="shared" ca="1" si="207"/>
        <v>#VALUE!</v>
      </c>
      <c r="UE143" s="301" t="e">
        <f t="shared" ca="1" si="207"/>
        <v>#VALUE!</v>
      </c>
      <c r="UF143" s="301" t="e">
        <f t="shared" ca="1" si="207"/>
        <v>#VALUE!</v>
      </c>
      <c r="UG143" s="301" t="e">
        <f t="shared" ca="1" si="207"/>
        <v>#VALUE!</v>
      </c>
      <c r="UH143" s="301" t="e">
        <f t="shared" ca="1" si="207"/>
        <v>#VALUE!</v>
      </c>
      <c r="UI143" s="301" t="e">
        <f t="shared" ca="1" si="207"/>
        <v>#VALUE!</v>
      </c>
      <c r="UJ143" s="301" t="e">
        <f t="shared" ca="1" si="207"/>
        <v>#VALUE!</v>
      </c>
      <c r="UK143" s="301" t="e">
        <f t="shared" ca="1" si="207"/>
        <v>#VALUE!</v>
      </c>
      <c r="UL143" s="301" t="e">
        <f t="shared" ca="1" si="207"/>
        <v>#VALUE!</v>
      </c>
      <c r="UM143" s="301" t="e">
        <f t="shared" ca="1" si="207"/>
        <v>#VALUE!</v>
      </c>
      <c r="UN143" s="301" t="e">
        <f t="shared" ca="1" si="207"/>
        <v>#VALUE!</v>
      </c>
      <c r="UO143" s="301" t="e">
        <f t="shared" ca="1" si="207"/>
        <v>#VALUE!</v>
      </c>
      <c r="UP143" s="301" t="e">
        <f t="shared" ca="1" si="207"/>
        <v>#VALUE!</v>
      </c>
      <c r="UQ143" s="301" t="e">
        <f t="shared" ca="1" si="207"/>
        <v>#VALUE!</v>
      </c>
      <c r="UR143" s="301" t="e">
        <f t="shared" ca="1" si="207"/>
        <v>#VALUE!</v>
      </c>
      <c r="US143" s="301" t="e">
        <f t="shared" ca="1" si="207"/>
        <v>#VALUE!</v>
      </c>
      <c r="UT143" s="301" t="e">
        <f t="shared" ca="1" si="207"/>
        <v>#VALUE!</v>
      </c>
      <c r="UU143" s="301" t="e">
        <f t="shared" ca="1" si="207"/>
        <v>#VALUE!</v>
      </c>
      <c r="UV143" s="301" t="e">
        <f t="shared" ca="1" si="207"/>
        <v>#VALUE!</v>
      </c>
      <c r="UW143" s="301">
        <f t="shared" ca="1" si="207"/>
        <v>0</v>
      </c>
      <c r="UX143" s="301">
        <f t="shared" ca="1" si="207"/>
        <v>0</v>
      </c>
      <c r="UY143" s="301">
        <f t="shared" ca="1" si="207"/>
        <v>0</v>
      </c>
      <c r="UZ143" s="301">
        <f t="shared" ca="1" si="207"/>
        <v>0</v>
      </c>
      <c r="VA143" s="301">
        <f t="shared" ca="1" si="207"/>
        <v>0</v>
      </c>
      <c r="VB143" s="301">
        <f t="shared" ref="VB143:WB143" ca="1" si="208">IF(VB$106="Turn-based",
IF($A143&lt;VB$109,0,IF(MOD($A143,VB$109)&lt;VB$110,1,0)),
1)*MIN(ROUNDUP(MAX(0,RAND()-(1-VB$107)),0),1)*(IF(VB$108&lt;0,1+VB$108,VB$108))</f>
        <v>0</v>
      </c>
      <c r="VC143" s="301">
        <f t="shared" ca="1" si="208"/>
        <v>0</v>
      </c>
      <c r="VD143" s="301">
        <f t="shared" ca="1" si="208"/>
        <v>0</v>
      </c>
      <c r="VE143" s="301">
        <f t="shared" ca="1" si="208"/>
        <v>0</v>
      </c>
      <c r="VF143" s="301">
        <f t="shared" ca="1" si="208"/>
        <v>0</v>
      </c>
      <c r="VG143" s="301">
        <f t="shared" ca="1" si="208"/>
        <v>0</v>
      </c>
      <c r="VH143" s="301">
        <f t="shared" ca="1" si="208"/>
        <v>0</v>
      </c>
      <c r="VI143" s="301">
        <f t="shared" ca="1" si="208"/>
        <v>0</v>
      </c>
      <c r="VJ143" s="301">
        <f t="shared" ca="1" si="208"/>
        <v>0</v>
      </c>
      <c r="VK143" s="301">
        <f t="shared" ca="1" si="208"/>
        <v>0</v>
      </c>
      <c r="VL143" s="301">
        <f t="shared" ca="1" si="208"/>
        <v>0</v>
      </c>
      <c r="VM143" s="301">
        <f t="shared" ca="1" si="208"/>
        <v>0</v>
      </c>
      <c r="VN143" s="301">
        <f t="shared" ca="1" si="208"/>
        <v>0</v>
      </c>
      <c r="VO143" s="301">
        <f t="shared" ca="1" si="208"/>
        <v>0</v>
      </c>
      <c r="VP143" s="301">
        <f t="shared" ca="1" si="208"/>
        <v>0</v>
      </c>
      <c r="VQ143" s="301">
        <f t="shared" ca="1" si="208"/>
        <v>0</v>
      </c>
      <c r="VR143" s="301">
        <f t="shared" ca="1" si="208"/>
        <v>0</v>
      </c>
      <c r="VS143" s="301">
        <f t="shared" ca="1" si="208"/>
        <v>0</v>
      </c>
      <c r="VT143" s="301">
        <f t="shared" ca="1" si="208"/>
        <v>0</v>
      </c>
      <c r="VU143" s="301">
        <f t="shared" ca="1" si="208"/>
        <v>0</v>
      </c>
      <c r="VV143" s="301">
        <f t="shared" ca="1" si="208"/>
        <v>0</v>
      </c>
      <c r="VW143" s="301">
        <f t="shared" ca="1" si="208"/>
        <v>0</v>
      </c>
      <c r="VX143" s="301">
        <f t="shared" ca="1" si="208"/>
        <v>0</v>
      </c>
      <c r="VY143" s="301">
        <f t="shared" ca="1" si="208"/>
        <v>0</v>
      </c>
      <c r="VZ143" s="301">
        <f t="shared" ca="1" si="208"/>
        <v>0</v>
      </c>
      <c r="WA143" s="301">
        <f t="shared" ca="1" si="208"/>
        <v>0</v>
      </c>
      <c r="WB143" s="301">
        <f t="shared" ca="1" si="208"/>
        <v>0</v>
      </c>
    </row>
    <row r="144" spans="1:600" ht="12.75" x14ac:dyDescent="0.2">
      <c r="A144" s="286">
        <f t="shared" si="78"/>
        <v>28</v>
      </c>
      <c r="B144" s="287" t="e">
        <f t="shared" ref="B144:D144" ca="1" si="209">MAX(0,B143+E143)</f>
        <v>#VALUE!</v>
      </c>
      <c r="C144" s="287" t="e">
        <f t="shared" ca="1" si="209"/>
        <v>#VALUE!</v>
      </c>
      <c r="D144" s="287" t="e">
        <f t="shared" ca="1" si="209"/>
        <v>#VALUE!</v>
      </c>
      <c r="E144" s="288" t="e">
        <f t="shared" ca="1" si="50"/>
        <v>#VALUE!</v>
      </c>
      <c r="F144" s="289" t="e">
        <f t="shared" ca="1" si="51"/>
        <v>#VALUE!</v>
      </c>
      <c r="G144" s="290" t="e">
        <f t="shared" ca="1" si="52"/>
        <v>#VALUE!</v>
      </c>
      <c r="H144" s="2"/>
      <c r="I144" s="291" t="e">
        <f t="shared" ref="I144:K144" ca="1" si="210">MAX(0,I143+L143)</f>
        <v>#VALUE!</v>
      </c>
      <c r="J144" s="291">
        <f t="shared" si="210"/>
        <v>0</v>
      </c>
      <c r="K144" s="291" t="e">
        <f t="shared" ca="1" si="210"/>
        <v>#VALUE!</v>
      </c>
      <c r="L144" s="288" t="e">
        <f t="shared" ca="1" si="54"/>
        <v>#VALUE!</v>
      </c>
      <c r="M144" s="289">
        <f t="shared" si="55"/>
        <v>0</v>
      </c>
      <c r="N144" s="290" t="e">
        <f t="shared" ca="1" si="56"/>
        <v>#VALUE!</v>
      </c>
      <c r="P144" s="292" t="e">
        <f t="shared" ca="1" si="57"/>
        <v>#VALUE!</v>
      </c>
      <c r="Q144" s="293" t="e">
        <f t="shared" ca="1" si="58"/>
        <v>#VALUE!</v>
      </c>
      <c r="R144" s="294" t="e">
        <f t="shared" ca="1" si="59"/>
        <v>#VALUE!</v>
      </c>
      <c r="S144" s="295" t="e">
        <f t="shared" ca="1" si="60"/>
        <v>#VALUE!</v>
      </c>
      <c r="T144" s="296" t="e">
        <f t="shared" ca="1" si="61"/>
        <v>#VALUE!</v>
      </c>
      <c r="U144" s="297" t="e">
        <f t="shared" ca="1" si="62"/>
        <v>#VALUE!</v>
      </c>
      <c r="V144" s="298" t="e">
        <f t="shared" ca="1" si="63"/>
        <v>#VALUE!</v>
      </c>
      <c r="W144" s="299" t="e">
        <f t="shared" ca="1" si="64"/>
        <v>#VALUE!</v>
      </c>
      <c r="X144" s="300" t="e">
        <f t="shared" ca="1" si="65"/>
        <v>#VALUE!</v>
      </c>
      <c r="Y144" s="2"/>
      <c r="Z144" s="292" t="e">
        <f t="shared" ca="1" si="66"/>
        <v>#VALUE!</v>
      </c>
      <c r="AA144" s="293" t="e">
        <f t="shared" ca="1" si="67"/>
        <v>#VALUE!</v>
      </c>
      <c r="AB144" s="294" t="e">
        <f t="shared" ca="1" si="68"/>
        <v>#VALUE!</v>
      </c>
      <c r="AC144" s="295">
        <f t="shared" si="69"/>
        <v>0</v>
      </c>
      <c r="AD144" s="296">
        <f t="shared" si="70"/>
        <v>0</v>
      </c>
      <c r="AE144" s="297">
        <f t="shared" si="71"/>
        <v>0</v>
      </c>
      <c r="AF144" s="298" t="e">
        <f t="shared" ca="1" si="72"/>
        <v>#VALUE!</v>
      </c>
      <c r="AG144" s="299" t="e">
        <f t="shared" ca="1" si="73"/>
        <v>#VALUE!</v>
      </c>
      <c r="AH144" s="300" t="e">
        <f t="shared" ca="1" si="74"/>
        <v>#VALUE!</v>
      </c>
      <c r="AJ144" s="301" t="e">
        <f t="array" aca="1" ref="AJ144" ca="1">SUM(
   IF($BL$102:$WB$102="Friend",1,0)*IF($BL$103:$WB$103=AJ$116,1,0)*IF($BL$111:$WB$111=AJ$115,1,0)*IF($BL$116:$WB$116="Geometric",1,0)*$BL$114:$WB$114*(POWER($BL144:$WB144,$BL$112:$WB$112)+IF($BL144:$WB144=0,0,-1))
)
+SUM(
    IF($BL$102:$WB$102="Foe",1,0)*IF($BL$103:$WB$103=AW$116,1,0)*IF($BL$111:$WB$111=AW$115,1,0)*$BL$115:$WB$115*IF($BL$116:$WB$116="Geometric",1,0)*(POWER(1+$BL144:$WB144,$BL$113:$WB$113)+IF($BL144:$WB144=0,0,-1))
)
+SUM(
   IF($BL$102:$WB$102="Friend",1,0)*IF($BL$103:$WB$103=AJ$116,1,0)*IF($BL$111:$WB$111=AJ$115,1,0)*IF($BL$116:$WB$116="Arithmetic",1,0)*$BL$114:$WB$114*$BL144:$WB144*$BL$112:$WB$112)
+SUM(
    IF($BL$102:$WB$102="Foe",1,0)*IF($BL$103:$WB$103=AW$116,1,0)*IF($BL$111:$WB$111=AW$115,1,0)*$BL$115:$WB$115*IF($BL$116:$WB$116="Arithmetic",1,0)*$BL144:$WB144*$BL$113:$WB$113
)</f>
        <v>#VALUE!</v>
      </c>
      <c r="AK144" s="301" t="e">
        <f t="array" aca="1" ref="AK144" ca="1">SUM(
   IF($BL$102:$WB$102="Friend",1,0)*IF($BL$103:$WB$103=AK$116,1,0)*IF($BL$111:$WB$111=AK$115,1,0)*IF($BL$116:$WB$116="Geometric",1,0)*$BL$114:$WB$114*(POWER($BL144:$WB144,$BL$112:$WB$112)+IF($BL144:$WB144=0,0,-1))
)
+SUM(
    IF($BL$102:$WB$102="Foe",1,0)*IF($BL$103:$WB$103=AX$116,1,0)*IF($BL$111:$WB$111=AX$115,1,0)*$BL$115:$WB$115*IF($BL$116:$WB$116="Geometric",1,0)*(POWER(1+$BL144:$WB144,$BL$113:$WB$113)+IF($BL144:$WB144=0,0,-1))
)
+SUM(
   IF($BL$102:$WB$102="Friend",1,0)*IF($BL$103:$WB$103=AK$116,1,0)*IF($BL$111:$WB$111=AK$115,1,0)*IF($BL$116:$WB$116="Arithmetic",1,0)*$BL$114:$WB$114*$BL144:$WB144*$BL$112:$WB$112)
+SUM(
    IF($BL$102:$WB$102="Foe",1,0)*IF($BL$103:$WB$103=AX$116,1,0)*IF($BL$111:$WB$111=AX$115,1,0)*$BL$115:$WB$115*IF($BL$116:$WB$116="Arithmetic",1,0)*$BL144:$WB144*$BL$113:$WB$113
)</f>
        <v>#VALUE!</v>
      </c>
      <c r="AL144" s="301" t="e">
        <f t="array" aca="1" ref="AL144" ca="1">SUM(
   IF($BL$102:$WB$102="Friend",1,0)*IF($BL$103:$WB$103=AL$116,1,0)*IF($BL$111:$WB$111=AL$115,1,0)*IF($BL$116:$WB$116="Geometric",1,0)*$BL$114:$WB$114*(POWER($BL144:$WB144,$BL$112:$WB$112)+IF($BL144:$WB144=0,0,-1))
)
+SUM(
    IF($BL$102:$WB$102="Foe",1,0)*IF($BL$103:$WB$103=AY$116,1,0)*IF($BL$111:$WB$111=AY$115,1,0)*$BL$115:$WB$115*IF($BL$116:$WB$116="Geometric",1,0)*(POWER(1+$BL144:$WB144,$BL$113:$WB$113)+IF($BL144:$WB144=0,0,-1))
)
+SUM(
   IF($BL$102:$WB$102="Friend",1,0)*IF($BL$103:$WB$103=AL$116,1,0)*IF($BL$111:$WB$111=AL$115,1,0)*IF($BL$116:$WB$116="Arithmetic",1,0)*$BL$114:$WB$114*$BL144:$WB144*$BL$112:$WB$112)
+SUM(
    IF($BL$102:$WB$102="Foe",1,0)*IF($BL$103:$WB$103=AY$116,1,0)*IF($BL$111:$WB$111=AY$115,1,0)*$BL$115:$WB$115*IF($BL$116:$WB$116="Arithmetic",1,0)*$BL144:$WB144*$BL$113:$WB$113
)</f>
        <v>#VALUE!</v>
      </c>
      <c r="AM144" s="301" t="e">
        <f t="array" aca="1" ref="AM144" ca="1">SUM(
   IF($BL$102:$WB$102="Friend",1,0)*IF($BL$103:$WB$103=AM$116,1,0)*IF($BL$111:$WB$111=AM$115,1,0)*IF($BL$116:$WB$116="Geometric",1,0)*$BL$114:$WB$114*(POWER($BL144:$WB144,$BL$112:$WB$112)+IF($BL144:$WB144=0,0,-1))
)
+SUM(
    IF($BL$102:$WB$102="Foe",1,0)*IF($BL$103:$WB$103=AZ$116,1,0)*IF($BL$111:$WB$111=AZ$115,1,0)*$BL$115:$WB$115*IF($BL$116:$WB$116="Geometric",1,0)*(POWER(1+$BL144:$WB144,$BL$113:$WB$113)+IF($BL144:$WB144=0,0,-1))
)
+SUM(
   IF($BL$102:$WB$102="Friend",1,0)*IF($BL$103:$WB$103=AM$116,1,0)*IF($BL$111:$WB$111=AM$115,1,0)*IF($BL$116:$WB$116="Arithmetic",1,0)*$BL$114:$WB$114*$BL144:$WB144*$BL$112:$WB$112)
+SUM(
    IF($BL$102:$WB$102="Foe",1,0)*IF($BL$103:$WB$103=AZ$116,1,0)*IF($BL$111:$WB$111=AZ$115,1,0)*$BL$115:$WB$115*IF($BL$116:$WB$116="Arithmetic",1,0)*$BL144:$WB144*$BL$113:$WB$113
)</f>
        <v>#VALUE!</v>
      </c>
      <c r="AN144" s="301" t="e">
        <f t="array" aca="1" ref="AN144" ca="1">SUM(
   IF($BL$102:$WB$102="Friend",1,0)*IF($BL$103:$WB$103=AN$116,1,0)*IF($BL$111:$WB$111=AN$115,1,0)*IF($BL$116:$WB$116="Geometric",1,0)*$BL$114:$WB$114*(POWER($BL144:$WB144,$BL$112:$WB$112)+IF($BL144:$WB144=0,0,-1))
)
+SUM(
    IF($BL$102:$WB$102="Foe",1,0)*IF($BL$103:$WB$103=BA$116,1,0)*IF($BL$111:$WB$111=BA$115,1,0)*$BL$115:$WB$115*IF($BL$116:$WB$116="Geometric",1,0)*(POWER(1+$BL144:$WB144,$BL$113:$WB$113)+IF($BL144:$WB144=0,0,-1))
)
+SUM(
   IF($BL$102:$WB$102="Friend",1,0)*IF($BL$103:$WB$103=AN$116,1,0)*IF($BL$111:$WB$111=AN$115,1,0)*IF($BL$116:$WB$116="Arithmetic",1,0)*$BL$114:$WB$114*$BL144:$WB144*$BL$112:$WB$112)
+SUM(
    IF($BL$102:$WB$102="Foe",1,0)*IF($BL$103:$WB$103=BA$116,1,0)*IF($BL$111:$WB$111=BA$115,1,0)*$BL$115:$WB$115*IF($BL$116:$WB$116="Arithmetic",1,0)*$BL144:$WB144*$BL$113:$WB$113
)</f>
        <v>#VALUE!</v>
      </c>
      <c r="AO144" s="301" t="e">
        <f t="array" aca="1" ref="AO144" ca="1">SUM(
   IF($BL$102:$WB$102="Friend",1,0)*IF($BL$103:$WB$103=AO$116,1,0)*IF($BL$111:$WB$111=AO$115,1,0)*IF($BL$116:$WB$116="Geometric",1,0)*$BL$114:$WB$114*(POWER($BL144:$WB144,$BL$112:$WB$112)+IF($BL144:$WB144=0,0,-1))
)
+SUM(
    IF($BL$102:$WB$102="Foe",1,0)*IF($BL$103:$WB$103=BB$116,1,0)*IF($BL$111:$WB$111=BB$115,1,0)*$BL$115:$WB$115*IF($BL$116:$WB$116="Geometric",1,0)*(POWER(1+$BL144:$WB144,$BL$113:$WB$113)+IF($BL144:$WB144=0,0,-1))
)
+SUM(
   IF($BL$102:$WB$102="Friend",1,0)*IF($BL$103:$WB$103=AO$116,1,0)*IF($BL$111:$WB$111=AO$115,1,0)*IF($BL$116:$WB$116="Arithmetic",1,0)*$BL$114:$WB$114*$BL144:$WB144*$BL$112:$WB$112)
+SUM(
    IF($BL$102:$WB$102="Foe",1,0)*IF($BL$103:$WB$103=BB$116,1,0)*IF($BL$111:$WB$111=BB$115,1,0)*$BL$115:$WB$115*IF($BL$116:$WB$116="Arithmetic",1,0)*$BL144:$WB144*$BL$113:$WB$113
)</f>
        <v>#VALUE!</v>
      </c>
      <c r="AP144" s="301" t="e">
        <f t="array" aca="1" ref="AP144" ca="1">SUM(
   IF($BL$102:$WB$102="Friend",1,0)*IF($BL$103:$WB$103=AP$116,1,0)*IF($BL$111:$WB$111=AP$115,1,0)*IF($BL$116:$WB$116="Geometric",1,0)*$BL$114:$WB$114*(POWER($BL144:$WB144,$BL$112:$WB$112)+IF($BL144:$WB144=0,0,-1))
)
+SUM(
    IF($BL$102:$WB$102="Foe",1,0)*IF($BL$103:$WB$103=BC$116,1,0)*IF($BL$111:$WB$111=BC$115,1,0)*$BL$115:$WB$115*IF($BL$116:$WB$116="Geometric",1,0)*(POWER(1+$BL144:$WB144,$BL$113:$WB$113)+IF($BL144:$WB144=0,0,-1))
)
+SUM(
   IF($BL$102:$WB$102="Friend",1,0)*IF($BL$103:$WB$103=AP$116,1,0)*IF($BL$111:$WB$111=AP$115,1,0)*IF($BL$116:$WB$116="Arithmetic",1,0)*$BL$114:$WB$114*$BL144:$WB144*$BL$112:$WB$112)
+SUM(
    IF($BL$102:$WB$102="Foe",1,0)*IF($BL$103:$WB$103=BC$116,1,0)*IF($BL$111:$WB$111=BC$115,1,0)*$BL$115:$WB$115*IF($BL$116:$WB$116="Arithmetic",1,0)*$BL144:$WB144*$BL$113:$WB$113
)</f>
        <v>#VALUE!</v>
      </c>
      <c r="AQ144" s="301" t="e">
        <f t="array" aca="1" ref="AQ144" ca="1">SUM(
   IF($BL$102:$WB$102="Friend",1,0)*IF($BL$103:$WB$103=AQ$116,1,0)*IF($BL$111:$WB$111=AQ$115,1,0)*IF($BL$116:$WB$116="Geometric",1,0)*$BL$114:$WB$114*(POWER($BL144:$WB144,$BL$112:$WB$112)+IF($BL144:$WB144=0,0,-1))
)
+SUM(
    IF($BL$102:$WB$102="Foe",1,0)*IF($BL$103:$WB$103=BD$116,1,0)*IF($BL$111:$WB$111=BD$115,1,0)*$BL$115:$WB$115*IF($BL$116:$WB$116="Geometric",1,0)*(POWER(1+$BL144:$WB144,$BL$113:$WB$113)+IF($BL144:$WB144=0,0,-1))
)
+SUM(
   IF($BL$102:$WB$102="Friend",1,0)*IF($BL$103:$WB$103=AQ$116,1,0)*IF($BL$111:$WB$111=AQ$115,1,0)*IF($BL$116:$WB$116="Arithmetic",1,0)*$BL$114:$WB$114*$BL144:$WB144*$BL$112:$WB$112)
+SUM(
    IF($BL$102:$WB$102="Foe",1,0)*IF($BL$103:$WB$103=BD$116,1,0)*IF($BL$111:$WB$111=BD$115,1,0)*$BL$115:$WB$115*IF($BL$116:$WB$116="Arithmetic",1,0)*$BL144:$WB144*$BL$113:$WB$113
)</f>
        <v>#VALUE!</v>
      </c>
      <c r="AR144" s="301" t="e">
        <f t="array" aca="1" ref="AR144" ca="1">SUM(
   IF($BL$102:$WB$102="Friend",1,0)*IF($BL$103:$WB$103=AR$116,1,0)*IF($BL$111:$WB$111=AR$115,1,0)*IF($BL$116:$WB$116="Geometric",1,0)*$BL$114:$WB$114*(POWER($BL144:$WB144,$BL$112:$WB$112)+IF($BL144:$WB144=0,0,-1))
)
+SUM(
    IF($BL$102:$WB$102="Foe",1,0)*IF($BL$103:$WB$103=BE$116,1,0)*IF($BL$111:$WB$111=BE$115,1,0)*$BL$115:$WB$115*IF($BL$116:$WB$116="Geometric",1,0)*(POWER(1+$BL144:$WB144,$BL$113:$WB$113)+IF($BL144:$WB144=0,0,-1))
)
+SUM(
   IF($BL$102:$WB$102="Friend",1,0)*IF($BL$103:$WB$103=AR$116,1,0)*IF($BL$111:$WB$111=AR$115,1,0)*IF($BL$116:$WB$116="Arithmetic",1,0)*$BL$114:$WB$114*$BL144:$WB144*$BL$112:$WB$112)
+SUM(
    IF($BL$102:$WB$102="Foe",1,0)*IF($BL$103:$WB$103=BE$116,1,0)*IF($BL$111:$WB$111=BE$115,1,0)*$BL$115:$WB$115*IF($BL$116:$WB$116="Arithmetic",1,0)*$BL144:$WB144*$BL$113:$WB$113
)</f>
        <v>#VALUE!</v>
      </c>
      <c r="AS144" s="301" t="e">
        <f t="array" aca="1" ref="AS144" ca="1">SUM(
   IF($BL$102:$WB$102="Friend",1,0)*IF($BL$103:$WB$103=AS$116,1,0)*IF($BL$111:$WB$111=AS$115,1,0)*IF($BL$116:$WB$116="Geometric",1,0)*$BL$114:$WB$114*(POWER($BL144:$WB144,$BL$112:$WB$112)+IF($BL144:$WB144=0,0,-1))
)
+SUM(
    IF($BL$102:$WB$102="Foe",1,0)*IF($BL$103:$WB$103=BF$116,1,0)*IF($BL$111:$WB$111=BF$115,1,0)*$BL$115:$WB$115*IF($BL$116:$WB$116="Geometric",1,0)*(POWER(1+$BL144:$WB144,$BL$113:$WB$113)+IF($BL144:$WB144=0,0,-1))
)
+SUM(
   IF($BL$102:$WB$102="Friend",1,0)*IF($BL$103:$WB$103=AS$116,1,0)*IF($BL$111:$WB$111=AS$115,1,0)*IF($BL$116:$WB$116="Arithmetic",1,0)*$BL$114:$WB$114*$BL144:$WB144*$BL$112:$WB$112)
+SUM(
    IF($BL$102:$WB$102="Foe",1,0)*IF($BL$103:$WB$103=BF$116,1,0)*IF($BL$111:$WB$111=BF$115,1,0)*$BL$115:$WB$115*IF($BL$116:$WB$116="Arithmetic",1,0)*$BL144:$WB144*$BL$113:$WB$113
)</f>
        <v>#VALUE!</v>
      </c>
      <c r="AT144" s="301" t="e">
        <f t="array" aca="1" ref="AT144" ca="1">SUM(
   IF($BL$102:$WB$102="Friend",1,0)*IF($BL$103:$WB$103=AT$116,1,0)*IF($BL$111:$WB$111=AT$115,1,0)*IF($BL$116:$WB$116="Geometric",1,0)*$BL$114:$WB$114*(POWER($BL144:$WB144,$BL$112:$WB$112)+IF($BL144:$WB144=0,0,-1))
)
+SUM(
    IF($BL$102:$WB$102="Foe",1,0)*IF($BL$103:$WB$103=BG$116,1,0)*IF($BL$111:$WB$111=BG$115,1,0)*$BL$115:$WB$115*IF($BL$116:$WB$116="Geometric",1,0)*(POWER(1+$BL144:$WB144,$BL$113:$WB$113)+IF($BL144:$WB144=0,0,-1))
)
+SUM(
   IF($BL$102:$WB$102="Friend",1,0)*IF($BL$103:$WB$103=AT$116,1,0)*IF($BL$111:$WB$111=AT$115,1,0)*IF($BL$116:$WB$116="Arithmetic",1,0)*$BL$114:$WB$114*$BL144:$WB144*$BL$112:$WB$112)
+SUM(
    IF($BL$102:$WB$102="Foe",1,0)*IF($BL$103:$WB$103=BG$116,1,0)*IF($BL$111:$WB$111=BG$115,1,0)*$BL$115:$WB$115*IF($BL$116:$WB$116="Arithmetic",1,0)*$BL144:$WB144*$BL$113:$WB$113
)</f>
        <v>#VALUE!</v>
      </c>
      <c r="AU144" s="301" t="e">
        <f t="array" aca="1" ref="AU144" ca="1">SUM(
   IF($BL$102:$WB$102="Friend",1,0)*IF($BL$103:$WB$103=AU$116,1,0)*IF($BL$111:$WB$111=AU$115,1,0)*IF($BL$116:$WB$116="Geometric",1,0)*$BL$114:$WB$114*(POWER($BL144:$WB144,$BL$112:$WB$112)+IF($BL144:$WB144=0,0,-1))
)
+SUM(
    IF($BL$102:$WB$102="Foe",1,0)*IF($BL$103:$WB$103=BH$116,1,0)*IF($BL$111:$WB$111=BH$115,1,0)*$BL$115:$WB$115*IF($BL$116:$WB$116="Geometric",1,0)*(POWER(1+$BL144:$WB144,$BL$113:$WB$113)+IF($BL144:$WB144=0,0,-1))
)
+SUM(
   IF($BL$102:$WB$102="Friend",1,0)*IF($BL$103:$WB$103=AU$116,1,0)*IF($BL$111:$WB$111=AU$115,1,0)*IF($BL$116:$WB$116="Arithmetic",1,0)*$BL$114:$WB$114*$BL144:$WB144*$BL$112:$WB$112)
+SUM(
    IF($BL$102:$WB$102="Foe",1,0)*IF($BL$103:$WB$103=BH$116,1,0)*IF($BL$111:$WB$111=BH$115,1,0)*$BL$115:$WB$115*IF($BL$116:$WB$116="Arithmetic",1,0)*$BL144:$WB144*$BL$113:$WB$113
)</f>
        <v>#VALUE!</v>
      </c>
      <c r="AW144" s="301" t="e">
        <f t="array" aca="1" ref="AW144" ca="1">SUM(
   IF($BL$102:$WB$102="Friend",1,0)*IF($BL$103:$WB$103=AW$116,1,0)*IF($BL$111:$WB$111=AW$115,1,0)*$BL$115:$WB$115*IF($BL$116:$WB$116="Geometric",1,0)*(POWER($BL144:$WB144,$BL$113:$WB$113)+IF($BL144:$WB144=0,0,-1)))
+SUM(
    IF($BL$102:$WB$102="Foe",1,0)*IF($BL$103:$WB$103=AW$116,1,0)*IF($BL$111:$WB$111=AW$115,1,0)*$BL$114:$WB$114*IF($BL$116:$WB$116="Geometric",1,0)*(POWER($BL144:$WB144,$BL$112:$WB$112)+IF($BL144:$WB144=0,0,-1)))
+SUM(
   IF($BL$102:$WB$102="Friend",1,0)*IF($BL$103:$WB$103=AW$116,1,0)*IF($BL$111:$WB$111=AW$115,1,0)*$BL$115:$WB$115*IF($BL$116:$WB$116="Arithmetic",1,0)*$BL144:$WB144*$BL$113:$WB$113)
+SUM(
    IF($BL$102:$WB$102="Foe",1,0)*IF($BL$103:$WB$103=AW$116,1,0)*IF($BL$111:$WB$111=AW$115,1,0)*$BL$114:$WB$114*IF($BL$116:$WB$116="Arithmetic",1,0)*$BL144:$WB144*$BL$112:$WB$112)</f>
        <v>#VALUE!</v>
      </c>
      <c r="AX144" s="301" t="e">
        <f t="array" aca="1" ref="AX144" ca="1">SUM(
   IF($BL$102:$WB$102="Friend",1,0)*IF($BL$103:$WB$103=AX$116,1,0)*IF($BL$111:$WB$111=AX$115,1,0)*$BL$115:$WB$115*IF($BL$116:$WB$116="Geometric",1,0)*(POWER($BL144:$WB144,$BL$113:$WB$113)+IF($BL144:$WB144=0,0,-1)))
+SUM(
    IF($BL$102:$WB$102="Foe",1,0)*IF($BL$103:$WB$103=AX$116,1,0)*IF($BL$111:$WB$111=AX$115,1,0)*$BL$114:$WB$114*IF($BL$116:$WB$116="Geometric",1,0)*(POWER($BL144:$WB144,$BL$112:$WB$112)+IF($BL144:$WB144=0,0,-1)))
+SUM(
   IF($BL$102:$WB$102="Friend",1,0)*IF($BL$103:$WB$103=AX$116,1,0)*IF($BL$111:$WB$111=AX$115,1,0)*$BL$115:$WB$115*IF($BL$116:$WB$116="Arithmetic",1,0)*$BL144:$WB144*$BL$113:$WB$113)
+SUM(
    IF($BL$102:$WB$102="Foe",1,0)*IF($BL$103:$WB$103=AX$116,1,0)*IF($BL$111:$WB$111=AX$115,1,0)*$BL$114:$WB$114*IF($BL$116:$WB$116="Arithmetic",1,0)*$BL144:$WB144*$BL$112:$WB$112)</f>
        <v>#VALUE!</v>
      </c>
      <c r="AY144" s="301" t="e">
        <f t="array" aca="1" ref="AY144" ca="1">SUM(
   IF($BL$102:$WB$102="Friend",1,0)*IF($BL$103:$WB$103=AY$116,1,0)*IF($BL$111:$WB$111=AY$115,1,0)*$BL$115:$WB$115*IF($BL$116:$WB$116="Geometric",1,0)*(POWER($BL144:$WB144,$BL$113:$WB$113)+IF($BL144:$WB144=0,0,-1)))
+SUM(
    IF($BL$102:$WB$102="Foe",1,0)*IF($BL$103:$WB$103=AY$116,1,0)*IF($BL$111:$WB$111=AY$115,1,0)*$BL$114:$WB$114*IF($BL$116:$WB$116="Geometric",1,0)*(POWER($BL144:$WB144,$BL$112:$WB$112)+IF($BL144:$WB144=0,0,-1)))
+SUM(
   IF($BL$102:$WB$102="Friend",1,0)*IF($BL$103:$WB$103=AY$116,1,0)*IF($BL$111:$WB$111=AY$115,1,0)*$BL$115:$WB$115*IF($BL$116:$WB$116="Arithmetic",1,0)*$BL144:$WB144*$BL$113:$WB$113)
+SUM(
    IF($BL$102:$WB$102="Foe",1,0)*IF($BL$103:$WB$103=AY$116,1,0)*IF($BL$111:$WB$111=AY$115,1,0)*$BL$114:$WB$114*IF($BL$116:$WB$116="Arithmetic",1,0)*$BL144:$WB144*$BL$112:$WB$112)</f>
        <v>#VALUE!</v>
      </c>
      <c r="AZ144" s="301" t="e">
        <f t="array" aca="1" ref="AZ144" ca="1">SUM(
   IF($BL$102:$WB$102="Friend",1,0)*IF($BL$103:$WB$103=AZ$116,1,0)*IF($BL$111:$WB$111=AZ$115,1,0)*$BL$115:$WB$115*IF($BL$116:$WB$116="Geometric",1,0)*(POWER($BL144:$WB144,$BL$113:$WB$113)+IF($BL144:$WB144=0,0,-1)))
+SUM(
    IF($BL$102:$WB$102="Foe",1,0)*IF($BL$103:$WB$103=AZ$116,1,0)*IF($BL$111:$WB$111=AZ$115,1,0)*$BL$114:$WB$114*IF($BL$116:$WB$116="Geometric",1,0)*(POWER($BL144:$WB144,$BL$112:$WB$112)+IF($BL144:$WB144=0,0,-1)))
+SUM(
   IF($BL$102:$WB$102="Friend",1,0)*IF($BL$103:$WB$103=AZ$116,1,0)*IF($BL$111:$WB$111=AZ$115,1,0)*$BL$115:$WB$115*IF($BL$116:$WB$116="Arithmetic",1,0)*$BL144:$WB144*$BL$113:$WB$113)
+SUM(
    IF($BL$102:$WB$102="Foe",1,0)*IF($BL$103:$WB$103=AZ$116,1,0)*IF($BL$111:$WB$111=AZ$115,1,0)*$BL$114:$WB$114*IF($BL$116:$WB$116="Arithmetic",1,0)*$BL144:$WB144*$BL$112:$WB$112)</f>
        <v>#VALUE!</v>
      </c>
      <c r="BA144" s="301" t="e">
        <f t="array" aca="1" ref="BA144" ca="1">SUM(
   IF($BL$102:$WB$102="Friend",1,0)*IF($BL$103:$WB$103=BA$116,1,0)*IF($BL$111:$WB$111=BA$115,1,0)*$BL$115:$WB$115*IF($BL$116:$WB$116="Geometric",1,0)*(POWER($BL144:$WB144,$BL$113:$WB$113)+IF($BL144:$WB144=0,0,-1)))
+SUM(
    IF($BL$102:$WB$102="Foe",1,0)*IF($BL$103:$WB$103=BA$116,1,0)*IF($BL$111:$WB$111=BA$115,1,0)*$BL$114:$WB$114*IF($BL$116:$WB$116="Geometric",1,0)*(POWER($BL144:$WB144,$BL$112:$WB$112)+IF($BL144:$WB144=0,0,-1)))
+SUM(
   IF($BL$102:$WB$102="Friend",1,0)*IF($BL$103:$WB$103=BA$116,1,0)*IF($BL$111:$WB$111=BA$115,1,0)*$BL$115:$WB$115*IF($BL$116:$WB$116="Arithmetic",1,0)*$BL144:$WB144*$BL$113:$WB$113)
+SUM(
    IF($BL$102:$WB$102="Foe",1,0)*IF($BL$103:$WB$103=BA$116,1,0)*IF($BL$111:$WB$111=BA$115,1,0)*$BL$114:$WB$114*IF($BL$116:$WB$116="Arithmetic",1,0)*$BL144:$WB144*$BL$112:$WB$112)</f>
        <v>#VALUE!</v>
      </c>
      <c r="BB144" s="301" t="e">
        <f t="array" aca="1" ref="BB144" ca="1">SUM(
   IF($BL$102:$WB$102="Friend",1,0)*IF($BL$103:$WB$103=BB$116,1,0)*IF($BL$111:$WB$111=BB$115,1,0)*$BL$115:$WB$115*IF($BL$116:$WB$116="Geometric",1,0)*(POWER($BL144:$WB144,$BL$113:$WB$113)+IF($BL144:$WB144=0,0,-1)))
+SUM(
    IF($BL$102:$WB$102="Foe",1,0)*IF($BL$103:$WB$103=BB$116,1,0)*IF($BL$111:$WB$111=BB$115,1,0)*$BL$114:$WB$114*IF($BL$116:$WB$116="Geometric",1,0)*(POWER($BL144:$WB144,$BL$112:$WB$112)+IF($BL144:$WB144=0,0,-1)))
+SUM(
   IF($BL$102:$WB$102="Friend",1,0)*IF($BL$103:$WB$103=BB$116,1,0)*IF($BL$111:$WB$111=BB$115,1,0)*$BL$115:$WB$115*IF($BL$116:$WB$116="Arithmetic",1,0)*$BL144:$WB144*$BL$113:$WB$113)
+SUM(
    IF($BL$102:$WB$102="Foe",1,0)*IF($BL$103:$WB$103=BB$116,1,0)*IF($BL$111:$WB$111=BB$115,1,0)*$BL$114:$WB$114*IF($BL$116:$WB$116="Arithmetic",1,0)*$BL144:$WB144*$BL$112:$WB$112)</f>
        <v>#VALUE!</v>
      </c>
      <c r="BC144" s="301" t="e">
        <f t="array" aca="1" ref="BC144" ca="1">SUM(
   IF($BL$102:$WB$102="Friend",1,0)*IF($BL$103:$WB$103=BC$116,1,0)*IF($BL$111:$WB$111=BC$115,1,0)*$BL$115:$WB$115*IF($BL$116:$WB$116="Geometric",1,0)*(POWER($BL144:$WB144,$BL$113:$WB$113)+IF($BL144:$WB144=0,0,-1)))
+SUM(
    IF($BL$102:$WB$102="Foe",1,0)*IF($BL$103:$WB$103=BC$116,1,0)*IF($BL$111:$WB$111=BC$115,1,0)*$BL$114:$WB$114*IF($BL$116:$WB$116="Geometric",1,0)*(POWER($BL144:$WB144,$BL$112:$WB$112)+IF($BL144:$WB144=0,0,-1)))
+SUM(
   IF($BL$102:$WB$102="Friend",1,0)*IF($BL$103:$WB$103=BC$116,1,0)*IF($BL$111:$WB$111=BC$115,1,0)*$BL$115:$WB$115*IF($BL$116:$WB$116="Arithmetic",1,0)*$BL144:$WB144*$BL$113:$WB$113)
+SUM(
    IF($BL$102:$WB$102="Foe",1,0)*IF($BL$103:$WB$103=BC$116,1,0)*IF($BL$111:$WB$111=BC$115,1,0)*$BL$114:$WB$114*IF($BL$116:$WB$116="Arithmetic",1,0)*$BL144:$WB144*$BL$112:$WB$112)</f>
        <v>#VALUE!</v>
      </c>
      <c r="BD144" s="301" t="e">
        <f t="array" aca="1" ref="BD144" ca="1">SUM(
   IF($BL$102:$WB$102="Friend",1,0)*IF($BL$103:$WB$103=BD$116,1,0)*IF($BL$111:$WB$111=BD$115,1,0)*$BL$115:$WB$115*IF($BL$116:$WB$116="Geometric",1,0)*(POWER($BL144:$WB144,$BL$113:$WB$113)+IF($BL144:$WB144=0,0,-1)))
+SUM(
    IF($BL$102:$WB$102="Foe",1,0)*IF($BL$103:$WB$103=BD$116,1,0)*IF($BL$111:$WB$111=BD$115,1,0)*$BL$114:$WB$114*IF($BL$116:$WB$116="Geometric",1,0)*(POWER($BL144:$WB144,$BL$112:$WB$112)+IF($BL144:$WB144=0,0,-1)))
+SUM(
   IF($BL$102:$WB$102="Friend",1,0)*IF($BL$103:$WB$103=BD$116,1,0)*IF($BL$111:$WB$111=BD$115,1,0)*$BL$115:$WB$115*IF($BL$116:$WB$116="Arithmetic",1,0)*$BL144:$WB144*$BL$113:$WB$113)
+SUM(
    IF($BL$102:$WB$102="Foe",1,0)*IF($BL$103:$WB$103=BD$116,1,0)*IF($BL$111:$WB$111=BD$115,1,0)*$BL$114:$WB$114*IF($BL$116:$WB$116="Arithmetic",1,0)*$BL144:$WB144*$BL$112:$WB$112)</f>
        <v>#VALUE!</v>
      </c>
      <c r="BE144" s="301" t="e">
        <f t="array" aca="1" ref="BE144" ca="1">SUM(
   IF($BL$102:$WB$102="Friend",1,0)*IF($BL$103:$WB$103=BE$116,1,0)*IF($BL$111:$WB$111=BE$115,1,0)*$BL$115:$WB$115*IF($BL$116:$WB$116="Geometric",1,0)*(POWER($BL144:$WB144,$BL$113:$WB$113)+IF($BL144:$WB144=0,0,-1)))
+SUM(
    IF($BL$102:$WB$102="Foe",1,0)*IF($BL$103:$WB$103=BE$116,1,0)*IF($BL$111:$WB$111=BE$115,1,0)*$BL$114:$WB$114*IF($BL$116:$WB$116="Geometric",1,0)*(POWER($BL144:$WB144,$BL$112:$WB$112)+IF($BL144:$WB144=0,0,-1)))
+SUM(
   IF($BL$102:$WB$102="Friend",1,0)*IF($BL$103:$WB$103=BE$116,1,0)*IF($BL$111:$WB$111=BE$115,1,0)*$BL$115:$WB$115*IF($BL$116:$WB$116="Arithmetic",1,0)*$BL144:$WB144*$BL$113:$WB$113)
+SUM(
    IF($BL$102:$WB$102="Foe",1,0)*IF($BL$103:$WB$103=BE$116,1,0)*IF($BL$111:$WB$111=BE$115,1,0)*$BL$114:$WB$114*IF($BL$116:$WB$116="Arithmetic",1,0)*$BL144:$WB144*$BL$112:$WB$112)</f>
        <v>#VALUE!</v>
      </c>
      <c r="BF144" s="301" t="e">
        <f t="array" aca="1" ref="BF144" ca="1">SUM(
   IF($BL$102:$WB$102="Friend",1,0)*IF($BL$103:$WB$103=BF$116,1,0)*IF($BL$111:$WB$111=BF$115,1,0)*$BL$115:$WB$115*IF($BL$116:$WB$116="Geometric",1,0)*(POWER($BL144:$WB144,$BL$113:$WB$113)+IF($BL144:$WB144=0,0,-1)))
+SUM(
    IF($BL$102:$WB$102="Foe",1,0)*IF($BL$103:$WB$103=BF$116,1,0)*IF($BL$111:$WB$111=BF$115,1,0)*$BL$114:$WB$114*IF($BL$116:$WB$116="Geometric",1,0)*(POWER($BL144:$WB144,$BL$112:$WB$112)+IF($BL144:$WB144=0,0,-1)))
+SUM(
   IF($BL$102:$WB$102="Friend",1,0)*IF($BL$103:$WB$103=BF$116,1,0)*IF($BL$111:$WB$111=BF$115,1,0)*$BL$115:$WB$115*IF($BL$116:$WB$116="Arithmetic",1,0)*$BL144:$WB144*$BL$113:$WB$113)
+SUM(
    IF($BL$102:$WB$102="Foe",1,0)*IF($BL$103:$WB$103=BF$116,1,0)*IF($BL$111:$WB$111=BF$115,1,0)*$BL$114:$WB$114*IF($BL$116:$WB$116="Arithmetic",1,0)*$BL144:$WB144*$BL$112:$WB$112)</f>
        <v>#VALUE!</v>
      </c>
      <c r="BG144" s="301" t="e">
        <f t="array" aca="1" ref="BG144" ca="1">SUM(
   IF($BL$102:$WB$102="Friend",1,0)*IF($BL$103:$WB$103=BG$116,1,0)*IF($BL$111:$WB$111=BG$115,1,0)*$BL$115:$WB$115*IF($BL$116:$WB$116="Geometric",1,0)*(POWER($BL144:$WB144,$BL$113:$WB$113)+IF($BL144:$WB144=0,0,-1)))
+SUM(
    IF($BL$102:$WB$102="Foe",1,0)*IF($BL$103:$WB$103=BG$116,1,0)*IF($BL$111:$WB$111=BG$115,1,0)*$BL$114:$WB$114*IF($BL$116:$WB$116="Geometric",1,0)*(POWER($BL144:$WB144,$BL$112:$WB$112)+IF($BL144:$WB144=0,0,-1)))
+SUM(
   IF($BL$102:$WB$102="Friend",1,0)*IF($BL$103:$WB$103=BG$116,1,0)*IF($BL$111:$WB$111=BG$115,1,0)*$BL$115:$WB$115*IF($BL$116:$WB$116="Arithmetic",1,0)*$BL144:$WB144*$BL$113:$WB$113)
+SUM(
    IF($BL$102:$WB$102="Foe",1,0)*IF($BL$103:$WB$103=BG$116,1,0)*IF($BL$111:$WB$111=BG$115,1,0)*$BL$114:$WB$114*IF($BL$116:$WB$116="Arithmetic",1,0)*$BL144:$WB144*$BL$112:$WB$112)</f>
        <v>#VALUE!</v>
      </c>
      <c r="BH144" s="301" t="e">
        <f t="array" aca="1" ref="BH144" ca="1">SUM(
   IF($BL$102:$WB$102="Friend",1,0)*IF($BL$103:$WB$103=BH$116,1,0)*IF($BL$111:$WB$111=BH$115,1,0)*$BL$115:$WB$115*IF($BL$116:$WB$116="Geometric",1,0)*(POWER($BL144:$WB144,$BL$113:$WB$113)+IF($BL144:$WB144=0,0,-1)))
+SUM(
    IF($BL$102:$WB$102="Foe",1,0)*IF($BL$103:$WB$103=BH$116,1,0)*IF($BL$111:$WB$111=BH$115,1,0)*$BL$114:$WB$114*IF($BL$116:$WB$116="Geometric",1,0)*(POWER($BL144:$WB144,$BL$112:$WB$112)+IF($BL144:$WB144=0,0,-1)))
+SUM(
   IF($BL$102:$WB$102="Friend",1,0)*IF($BL$103:$WB$103=BH$116,1,0)*IF($BL$111:$WB$111=BH$115,1,0)*$BL$115:$WB$115*IF($BL$116:$WB$116="Arithmetic",1,0)*$BL144:$WB144*$BL$113:$WB$113)
+SUM(
    IF($BL$102:$WB$102="Foe",1,0)*IF($BL$103:$WB$103=BH$116,1,0)*IF($BL$111:$WB$111=BH$115,1,0)*$BL$114:$WB$114*IF($BL$116:$WB$116="Arithmetic",1,0)*$BL144:$WB144*$BL$112:$WB$112)</f>
        <v>#VALUE!</v>
      </c>
      <c r="BK144" s="109"/>
      <c r="BL144" s="301" t="e">
        <f t="shared" ref="BL144:LF144" ca="1" si="211">IF(BL$106="Turn-based",
IF($A144&lt;BL$109,0,IF(MOD($A144,BL$109)&lt;BL$110,1,0)),
1)*MIN(ROUNDUP(MAX(0,RAND()-(1-BL$107)),0),1)*(IF(BL$108&lt;0,1+BL$108,BL$108))</f>
        <v>#VALUE!</v>
      </c>
      <c r="BM144" s="301" t="e">
        <f t="shared" ca="1" si="211"/>
        <v>#VALUE!</v>
      </c>
      <c r="BN144" s="301" t="e">
        <f t="shared" ca="1" si="211"/>
        <v>#VALUE!</v>
      </c>
      <c r="BO144" s="301" t="e">
        <f t="shared" ca="1" si="211"/>
        <v>#VALUE!</v>
      </c>
      <c r="BP144" s="301" t="e">
        <f t="shared" ca="1" si="211"/>
        <v>#VALUE!</v>
      </c>
      <c r="BQ144" s="301" t="e">
        <f t="shared" ca="1" si="211"/>
        <v>#VALUE!</v>
      </c>
      <c r="BR144" s="301" t="e">
        <f t="shared" ca="1" si="211"/>
        <v>#VALUE!</v>
      </c>
      <c r="BS144" s="301" t="e">
        <f t="shared" ca="1" si="211"/>
        <v>#VALUE!</v>
      </c>
      <c r="BT144" s="301" t="e">
        <f t="shared" ca="1" si="211"/>
        <v>#VALUE!</v>
      </c>
      <c r="BU144" s="301" t="e">
        <f t="shared" ca="1" si="211"/>
        <v>#VALUE!</v>
      </c>
      <c r="BV144" s="301" t="e">
        <f t="shared" ca="1" si="211"/>
        <v>#VALUE!</v>
      </c>
      <c r="BW144" s="301" t="e">
        <f t="shared" ca="1" si="211"/>
        <v>#VALUE!</v>
      </c>
      <c r="BX144" s="301" t="e">
        <f t="shared" ca="1" si="211"/>
        <v>#VALUE!</v>
      </c>
      <c r="BY144" s="301" t="e">
        <f t="shared" ca="1" si="211"/>
        <v>#VALUE!</v>
      </c>
      <c r="BZ144" s="301" t="e">
        <f t="shared" ca="1" si="211"/>
        <v>#VALUE!</v>
      </c>
      <c r="CA144" s="301" t="e">
        <f t="shared" ca="1" si="211"/>
        <v>#VALUE!</v>
      </c>
      <c r="CB144" s="301" t="e">
        <f t="shared" ca="1" si="211"/>
        <v>#VALUE!</v>
      </c>
      <c r="CC144" s="301" t="e">
        <f t="shared" ca="1" si="211"/>
        <v>#VALUE!</v>
      </c>
      <c r="CD144" s="301" t="e">
        <f t="shared" ca="1" si="211"/>
        <v>#VALUE!</v>
      </c>
      <c r="CE144" s="301" t="e">
        <f t="shared" ca="1" si="211"/>
        <v>#VALUE!</v>
      </c>
      <c r="CF144" s="301" t="e">
        <f t="shared" ca="1" si="211"/>
        <v>#VALUE!</v>
      </c>
      <c r="CG144" s="301" t="e">
        <f t="shared" ca="1" si="211"/>
        <v>#VALUE!</v>
      </c>
      <c r="CH144" s="301" t="e">
        <f t="shared" ca="1" si="211"/>
        <v>#VALUE!</v>
      </c>
      <c r="CI144" s="301" t="e">
        <f t="shared" ca="1" si="211"/>
        <v>#VALUE!</v>
      </c>
      <c r="CJ144" s="301" t="e">
        <f t="shared" ca="1" si="211"/>
        <v>#VALUE!</v>
      </c>
      <c r="CK144" s="301" t="e">
        <f t="shared" ca="1" si="211"/>
        <v>#VALUE!</v>
      </c>
      <c r="CL144" s="301" t="e">
        <f t="shared" ca="1" si="211"/>
        <v>#VALUE!</v>
      </c>
      <c r="CM144" s="301" t="e">
        <f t="shared" ca="1" si="211"/>
        <v>#VALUE!</v>
      </c>
      <c r="CN144" s="301" t="e">
        <f t="shared" ca="1" si="211"/>
        <v>#VALUE!</v>
      </c>
      <c r="CO144" s="301" t="e">
        <f t="shared" ca="1" si="211"/>
        <v>#VALUE!</v>
      </c>
      <c r="CP144" s="301" t="e">
        <f t="shared" ca="1" si="211"/>
        <v>#VALUE!</v>
      </c>
      <c r="CQ144" s="301" t="e">
        <f t="shared" ca="1" si="211"/>
        <v>#VALUE!</v>
      </c>
      <c r="CR144" s="301" t="e">
        <f t="shared" ca="1" si="211"/>
        <v>#VALUE!</v>
      </c>
      <c r="CS144" s="301" t="e">
        <f t="shared" ca="1" si="211"/>
        <v>#VALUE!</v>
      </c>
      <c r="CT144" s="301" t="e">
        <f t="shared" ca="1" si="211"/>
        <v>#VALUE!</v>
      </c>
      <c r="CU144" s="301" t="e">
        <f t="shared" ca="1" si="211"/>
        <v>#VALUE!</v>
      </c>
      <c r="CV144" s="301" t="e">
        <f t="shared" ca="1" si="211"/>
        <v>#VALUE!</v>
      </c>
      <c r="CW144" s="301" t="e">
        <f t="shared" ca="1" si="211"/>
        <v>#VALUE!</v>
      </c>
      <c r="CX144" s="301" t="e">
        <f t="shared" ca="1" si="211"/>
        <v>#VALUE!</v>
      </c>
      <c r="CY144" s="301" t="e">
        <f t="shared" ca="1" si="211"/>
        <v>#VALUE!</v>
      </c>
      <c r="CZ144" s="301" t="e">
        <f t="shared" ca="1" si="211"/>
        <v>#VALUE!</v>
      </c>
      <c r="DA144" s="301" t="e">
        <f t="shared" ca="1" si="211"/>
        <v>#VALUE!</v>
      </c>
      <c r="DB144" s="301" t="e">
        <f t="shared" ca="1" si="211"/>
        <v>#VALUE!</v>
      </c>
      <c r="DC144" s="301" t="e">
        <f t="shared" ca="1" si="211"/>
        <v>#VALUE!</v>
      </c>
      <c r="DD144" s="301" t="e">
        <f t="shared" ca="1" si="211"/>
        <v>#VALUE!</v>
      </c>
      <c r="DE144" s="301" t="e">
        <f t="shared" ca="1" si="211"/>
        <v>#VALUE!</v>
      </c>
      <c r="DF144" s="301" t="e">
        <f t="shared" ca="1" si="211"/>
        <v>#VALUE!</v>
      </c>
      <c r="DG144" s="301" t="e">
        <f t="shared" ca="1" si="211"/>
        <v>#VALUE!</v>
      </c>
      <c r="DH144" s="301" t="e">
        <f t="shared" ca="1" si="211"/>
        <v>#VALUE!</v>
      </c>
      <c r="DI144" s="301" t="e">
        <f t="shared" ca="1" si="211"/>
        <v>#VALUE!</v>
      </c>
      <c r="DJ144" s="301" t="e">
        <f t="shared" ca="1" si="211"/>
        <v>#VALUE!</v>
      </c>
      <c r="DK144" s="301" t="e">
        <f t="shared" ca="1" si="211"/>
        <v>#VALUE!</v>
      </c>
      <c r="DL144" s="301" t="e">
        <f t="shared" ca="1" si="211"/>
        <v>#VALUE!</v>
      </c>
      <c r="DM144" s="301" t="e">
        <f t="shared" ca="1" si="211"/>
        <v>#VALUE!</v>
      </c>
      <c r="DN144" s="301" t="e">
        <f t="shared" ca="1" si="211"/>
        <v>#VALUE!</v>
      </c>
      <c r="DO144" s="301" t="e">
        <f t="shared" ca="1" si="211"/>
        <v>#VALUE!</v>
      </c>
      <c r="DP144" s="301" t="e">
        <f t="shared" ca="1" si="211"/>
        <v>#VALUE!</v>
      </c>
      <c r="DQ144" s="301" t="e">
        <f t="shared" ca="1" si="211"/>
        <v>#VALUE!</v>
      </c>
      <c r="DR144" s="301" t="e">
        <f t="shared" ca="1" si="211"/>
        <v>#VALUE!</v>
      </c>
      <c r="DS144" s="301" t="e">
        <f t="shared" ca="1" si="211"/>
        <v>#VALUE!</v>
      </c>
      <c r="DT144" s="301" t="e">
        <f t="shared" ca="1" si="211"/>
        <v>#VALUE!</v>
      </c>
      <c r="DU144" s="301" t="e">
        <f t="shared" ca="1" si="211"/>
        <v>#VALUE!</v>
      </c>
      <c r="DV144" s="301" t="e">
        <f t="shared" ca="1" si="211"/>
        <v>#VALUE!</v>
      </c>
      <c r="DW144" s="301" t="e">
        <f t="shared" ca="1" si="211"/>
        <v>#VALUE!</v>
      </c>
      <c r="DX144" s="301" t="e">
        <f t="shared" ca="1" si="211"/>
        <v>#VALUE!</v>
      </c>
      <c r="DY144" s="301" t="e">
        <f t="shared" ca="1" si="211"/>
        <v>#VALUE!</v>
      </c>
      <c r="DZ144" s="301" t="e">
        <f t="shared" ca="1" si="211"/>
        <v>#VALUE!</v>
      </c>
      <c r="EA144" s="301" t="e">
        <f t="shared" ca="1" si="211"/>
        <v>#VALUE!</v>
      </c>
      <c r="EB144" s="301" t="e">
        <f t="shared" ca="1" si="211"/>
        <v>#VALUE!</v>
      </c>
      <c r="EC144" s="301" t="e">
        <f t="shared" ca="1" si="211"/>
        <v>#VALUE!</v>
      </c>
      <c r="ED144" s="301" t="e">
        <f t="shared" ca="1" si="211"/>
        <v>#VALUE!</v>
      </c>
      <c r="EE144" s="301" t="e">
        <f t="shared" ca="1" si="211"/>
        <v>#VALUE!</v>
      </c>
      <c r="EF144" s="301" t="e">
        <f t="shared" ca="1" si="211"/>
        <v>#VALUE!</v>
      </c>
      <c r="EG144" s="301" t="e">
        <f t="shared" ca="1" si="211"/>
        <v>#VALUE!</v>
      </c>
      <c r="EH144" s="301" t="e">
        <f t="shared" ca="1" si="211"/>
        <v>#VALUE!</v>
      </c>
      <c r="EI144" s="301" t="e">
        <f t="shared" ca="1" si="211"/>
        <v>#VALUE!</v>
      </c>
      <c r="EJ144" s="301" t="e">
        <f t="shared" ca="1" si="211"/>
        <v>#VALUE!</v>
      </c>
      <c r="EK144" s="301" t="e">
        <f t="shared" ca="1" si="211"/>
        <v>#VALUE!</v>
      </c>
      <c r="EL144" s="301" t="e">
        <f t="shared" ca="1" si="211"/>
        <v>#VALUE!</v>
      </c>
      <c r="EM144" s="301" t="e">
        <f t="shared" ca="1" si="211"/>
        <v>#VALUE!</v>
      </c>
      <c r="EN144" s="301" t="e">
        <f t="shared" ca="1" si="211"/>
        <v>#VALUE!</v>
      </c>
      <c r="EO144" s="301" t="e">
        <f t="shared" ca="1" si="211"/>
        <v>#VALUE!</v>
      </c>
      <c r="EP144" s="301" t="e">
        <f t="shared" ca="1" si="211"/>
        <v>#VALUE!</v>
      </c>
      <c r="EQ144" s="301" t="e">
        <f t="shared" ca="1" si="211"/>
        <v>#VALUE!</v>
      </c>
      <c r="ER144" s="301" t="e">
        <f t="shared" ca="1" si="211"/>
        <v>#VALUE!</v>
      </c>
      <c r="ES144" s="301" t="e">
        <f t="shared" ca="1" si="211"/>
        <v>#VALUE!</v>
      </c>
      <c r="ET144" s="301" t="e">
        <f t="shared" ca="1" si="211"/>
        <v>#VALUE!</v>
      </c>
      <c r="EU144" s="301" t="e">
        <f t="shared" ca="1" si="211"/>
        <v>#VALUE!</v>
      </c>
      <c r="EV144" s="301" t="e">
        <f t="shared" ca="1" si="211"/>
        <v>#VALUE!</v>
      </c>
      <c r="EW144" s="301" t="e">
        <f t="shared" ca="1" si="211"/>
        <v>#VALUE!</v>
      </c>
      <c r="EX144" s="301" t="e">
        <f t="shared" ca="1" si="211"/>
        <v>#VALUE!</v>
      </c>
      <c r="EY144" s="301" t="e">
        <f t="shared" ca="1" si="211"/>
        <v>#VALUE!</v>
      </c>
      <c r="EZ144" s="301" t="e">
        <f t="shared" ca="1" si="211"/>
        <v>#VALUE!</v>
      </c>
      <c r="FA144" s="301" t="e">
        <f t="shared" ca="1" si="211"/>
        <v>#VALUE!</v>
      </c>
      <c r="FB144" s="301" t="e">
        <f t="shared" ca="1" si="211"/>
        <v>#VALUE!</v>
      </c>
      <c r="FC144" s="301" t="e">
        <f t="shared" ca="1" si="211"/>
        <v>#VALUE!</v>
      </c>
      <c r="FD144" s="301" t="e">
        <f t="shared" ca="1" si="211"/>
        <v>#VALUE!</v>
      </c>
      <c r="FE144" s="301" t="e">
        <f t="shared" ca="1" si="211"/>
        <v>#VALUE!</v>
      </c>
      <c r="FF144" s="301" t="e">
        <f t="shared" ca="1" si="211"/>
        <v>#VALUE!</v>
      </c>
      <c r="FG144" s="301" t="e">
        <f t="shared" ca="1" si="211"/>
        <v>#VALUE!</v>
      </c>
      <c r="FH144" s="301" t="e">
        <f t="shared" ca="1" si="211"/>
        <v>#VALUE!</v>
      </c>
      <c r="FI144" s="301" t="e">
        <f t="shared" ca="1" si="211"/>
        <v>#VALUE!</v>
      </c>
      <c r="FJ144" s="301" t="e">
        <f t="shared" ca="1" si="211"/>
        <v>#VALUE!</v>
      </c>
      <c r="FK144" s="301" t="e">
        <f t="shared" ca="1" si="211"/>
        <v>#VALUE!</v>
      </c>
      <c r="FL144" s="301" t="e">
        <f t="shared" ca="1" si="211"/>
        <v>#VALUE!</v>
      </c>
      <c r="FM144" s="301" t="e">
        <f t="shared" ca="1" si="211"/>
        <v>#VALUE!</v>
      </c>
      <c r="FN144" s="301" t="e">
        <f t="shared" ca="1" si="211"/>
        <v>#VALUE!</v>
      </c>
      <c r="FO144" s="301" t="e">
        <f t="shared" ca="1" si="211"/>
        <v>#VALUE!</v>
      </c>
      <c r="FP144" s="301" t="e">
        <f t="shared" ca="1" si="211"/>
        <v>#VALUE!</v>
      </c>
      <c r="FQ144" s="301" t="e">
        <f t="shared" ca="1" si="211"/>
        <v>#VALUE!</v>
      </c>
      <c r="FR144" s="301" t="e">
        <f t="shared" ca="1" si="211"/>
        <v>#VALUE!</v>
      </c>
      <c r="FS144" s="301" t="e">
        <f t="shared" ca="1" si="211"/>
        <v>#VALUE!</v>
      </c>
      <c r="FT144" s="301" t="e">
        <f t="shared" ca="1" si="211"/>
        <v>#VALUE!</v>
      </c>
      <c r="FU144" s="301" t="e">
        <f t="shared" ca="1" si="211"/>
        <v>#VALUE!</v>
      </c>
      <c r="FV144" s="301" t="e">
        <f t="shared" ca="1" si="211"/>
        <v>#VALUE!</v>
      </c>
      <c r="FW144" s="301" t="e">
        <f t="shared" ca="1" si="211"/>
        <v>#VALUE!</v>
      </c>
      <c r="FX144" s="301" t="e">
        <f t="shared" ca="1" si="211"/>
        <v>#VALUE!</v>
      </c>
      <c r="FY144" s="301" t="e">
        <f t="shared" ca="1" si="211"/>
        <v>#VALUE!</v>
      </c>
      <c r="FZ144" s="301" t="e">
        <f t="shared" ca="1" si="211"/>
        <v>#VALUE!</v>
      </c>
      <c r="GA144" s="301" t="e">
        <f t="shared" ca="1" si="211"/>
        <v>#VALUE!</v>
      </c>
      <c r="GB144" s="301" t="e">
        <f t="shared" ca="1" si="211"/>
        <v>#VALUE!</v>
      </c>
      <c r="GC144" s="301" t="e">
        <f t="shared" ca="1" si="211"/>
        <v>#VALUE!</v>
      </c>
      <c r="GD144" s="301" t="e">
        <f t="shared" ca="1" si="211"/>
        <v>#VALUE!</v>
      </c>
      <c r="GE144" s="301" t="e">
        <f t="shared" ca="1" si="211"/>
        <v>#VALUE!</v>
      </c>
      <c r="GF144" s="301" t="e">
        <f t="shared" ca="1" si="211"/>
        <v>#VALUE!</v>
      </c>
      <c r="GG144" s="301" t="e">
        <f t="shared" ca="1" si="211"/>
        <v>#VALUE!</v>
      </c>
      <c r="GH144" s="301" t="e">
        <f t="shared" ca="1" si="211"/>
        <v>#VALUE!</v>
      </c>
      <c r="GI144" s="301" t="e">
        <f t="shared" ca="1" si="211"/>
        <v>#VALUE!</v>
      </c>
      <c r="GJ144" s="301" t="e">
        <f t="shared" ca="1" si="211"/>
        <v>#VALUE!</v>
      </c>
      <c r="GK144" s="301" t="e">
        <f t="shared" ca="1" si="211"/>
        <v>#VALUE!</v>
      </c>
      <c r="GL144" s="301" t="e">
        <f t="shared" ca="1" si="211"/>
        <v>#VALUE!</v>
      </c>
      <c r="GM144" s="301" t="e">
        <f t="shared" ca="1" si="211"/>
        <v>#VALUE!</v>
      </c>
      <c r="GN144" s="301" t="e">
        <f t="shared" ca="1" si="211"/>
        <v>#VALUE!</v>
      </c>
      <c r="GO144" s="301" t="e">
        <f t="shared" ca="1" si="211"/>
        <v>#VALUE!</v>
      </c>
      <c r="GP144" s="301" t="e">
        <f t="shared" ca="1" si="211"/>
        <v>#VALUE!</v>
      </c>
      <c r="GQ144" s="301" t="e">
        <f t="shared" ca="1" si="211"/>
        <v>#VALUE!</v>
      </c>
      <c r="GR144" s="301" t="e">
        <f t="shared" ca="1" si="211"/>
        <v>#VALUE!</v>
      </c>
      <c r="GS144" s="301" t="e">
        <f t="shared" ca="1" si="211"/>
        <v>#VALUE!</v>
      </c>
      <c r="GT144" s="301" t="e">
        <f t="shared" ca="1" si="211"/>
        <v>#VALUE!</v>
      </c>
      <c r="GU144" s="301" t="e">
        <f t="shared" ca="1" si="211"/>
        <v>#VALUE!</v>
      </c>
      <c r="GV144" s="301" t="e">
        <f t="shared" ca="1" si="211"/>
        <v>#VALUE!</v>
      </c>
      <c r="GW144" s="301" t="e">
        <f t="shared" ca="1" si="211"/>
        <v>#VALUE!</v>
      </c>
      <c r="GX144" s="301" t="e">
        <f t="shared" ca="1" si="211"/>
        <v>#VALUE!</v>
      </c>
      <c r="GY144" s="301" t="e">
        <f t="shared" ca="1" si="211"/>
        <v>#VALUE!</v>
      </c>
      <c r="GZ144" s="301" t="e">
        <f t="shared" ca="1" si="211"/>
        <v>#VALUE!</v>
      </c>
      <c r="HA144" s="301" t="e">
        <f t="shared" ca="1" si="211"/>
        <v>#VALUE!</v>
      </c>
      <c r="HB144" s="301" t="e">
        <f t="shared" ca="1" si="211"/>
        <v>#VALUE!</v>
      </c>
      <c r="HC144" s="301" t="e">
        <f t="shared" ca="1" si="211"/>
        <v>#VALUE!</v>
      </c>
      <c r="HD144" s="301" t="e">
        <f t="shared" ca="1" si="211"/>
        <v>#VALUE!</v>
      </c>
      <c r="HE144" s="301" t="e">
        <f t="shared" ca="1" si="211"/>
        <v>#VALUE!</v>
      </c>
      <c r="HF144" s="301" t="e">
        <f t="shared" ca="1" si="211"/>
        <v>#VALUE!</v>
      </c>
      <c r="HG144" s="301" t="e">
        <f t="shared" ca="1" si="211"/>
        <v>#VALUE!</v>
      </c>
      <c r="HH144" s="301" t="e">
        <f t="shared" ca="1" si="211"/>
        <v>#VALUE!</v>
      </c>
      <c r="HI144" s="301" t="e">
        <f t="shared" ca="1" si="211"/>
        <v>#VALUE!</v>
      </c>
      <c r="HJ144" s="301" t="e">
        <f t="shared" ca="1" si="211"/>
        <v>#VALUE!</v>
      </c>
      <c r="HK144" s="301" t="e">
        <f t="shared" ca="1" si="211"/>
        <v>#VALUE!</v>
      </c>
      <c r="HL144" s="301" t="e">
        <f t="shared" ca="1" si="211"/>
        <v>#VALUE!</v>
      </c>
      <c r="HM144" s="301" t="e">
        <f t="shared" ca="1" si="211"/>
        <v>#VALUE!</v>
      </c>
      <c r="HN144" s="301" t="e">
        <f t="shared" ca="1" si="211"/>
        <v>#VALUE!</v>
      </c>
      <c r="HO144" s="301" t="e">
        <f t="shared" ca="1" si="211"/>
        <v>#VALUE!</v>
      </c>
      <c r="HP144" s="301" t="e">
        <f t="shared" ca="1" si="211"/>
        <v>#VALUE!</v>
      </c>
      <c r="HQ144" s="301" t="e">
        <f t="shared" ca="1" si="211"/>
        <v>#VALUE!</v>
      </c>
      <c r="HR144" s="301" t="e">
        <f t="shared" ca="1" si="211"/>
        <v>#VALUE!</v>
      </c>
      <c r="HS144" s="301" t="e">
        <f t="shared" ca="1" si="211"/>
        <v>#VALUE!</v>
      </c>
      <c r="HT144" s="301" t="e">
        <f t="shared" ca="1" si="211"/>
        <v>#VALUE!</v>
      </c>
      <c r="HU144" s="301" t="e">
        <f t="shared" ca="1" si="211"/>
        <v>#VALUE!</v>
      </c>
      <c r="HV144" s="301" t="e">
        <f t="shared" ca="1" si="211"/>
        <v>#VALUE!</v>
      </c>
      <c r="HW144" s="301" t="e">
        <f t="shared" ca="1" si="211"/>
        <v>#VALUE!</v>
      </c>
      <c r="HX144" s="301" t="e">
        <f t="shared" ca="1" si="211"/>
        <v>#VALUE!</v>
      </c>
      <c r="HY144" s="301" t="e">
        <f t="shared" ca="1" si="211"/>
        <v>#VALUE!</v>
      </c>
      <c r="HZ144" s="301" t="e">
        <f t="shared" ca="1" si="211"/>
        <v>#VALUE!</v>
      </c>
      <c r="IA144" s="301" t="e">
        <f t="shared" ca="1" si="211"/>
        <v>#VALUE!</v>
      </c>
      <c r="IB144" s="301" t="e">
        <f t="shared" ca="1" si="211"/>
        <v>#VALUE!</v>
      </c>
      <c r="IC144" s="301" t="e">
        <f t="shared" ca="1" si="211"/>
        <v>#VALUE!</v>
      </c>
      <c r="ID144" s="301" t="e">
        <f t="shared" ca="1" si="211"/>
        <v>#VALUE!</v>
      </c>
      <c r="IE144" s="301" t="e">
        <f t="shared" ca="1" si="211"/>
        <v>#VALUE!</v>
      </c>
      <c r="IF144" s="301" t="e">
        <f t="shared" ca="1" si="211"/>
        <v>#VALUE!</v>
      </c>
      <c r="IG144" s="301" t="e">
        <f t="shared" ca="1" si="211"/>
        <v>#VALUE!</v>
      </c>
      <c r="IH144" s="301" t="e">
        <f t="shared" ca="1" si="211"/>
        <v>#VALUE!</v>
      </c>
      <c r="II144" s="301" t="e">
        <f t="shared" ca="1" si="211"/>
        <v>#VALUE!</v>
      </c>
      <c r="IJ144" s="301" t="e">
        <f t="shared" ca="1" si="211"/>
        <v>#VALUE!</v>
      </c>
      <c r="IK144" s="301" t="e">
        <f t="shared" ca="1" si="211"/>
        <v>#VALUE!</v>
      </c>
      <c r="IL144" s="301" t="e">
        <f t="shared" ca="1" si="211"/>
        <v>#VALUE!</v>
      </c>
      <c r="IM144" s="301" t="e">
        <f t="shared" ca="1" si="211"/>
        <v>#VALUE!</v>
      </c>
      <c r="IN144" s="301" t="e">
        <f t="shared" ca="1" si="211"/>
        <v>#VALUE!</v>
      </c>
      <c r="IO144" s="301" t="e">
        <f t="shared" ca="1" si="211"/>
        <v>#VALUE!</v>
      </c>
      <c r="IP144" s="301" t="e">
        <f t="shared" ca="1" si="211"/>
        <v>#VALUE!</v>
      </c>
      <c r="IQ144" s="301" t="e">
        <f t="shared" ca="1" si="211"/>
        <v>#VALUE!</v>
      </c>
      <c r="IR144" s="301" t="e">
        <f t="shared" ca="1" si="211"/>
        <v>#VALUE!</v>
      </c>
      <c r="IS144" s="301" t="e">
        <f t="shared" ca="1" si="211"/>
        <v>#VALUE!</v>
      </c>
      <c r="IT144" s="301" t="e">
        <f t="shared" ca="1" si="211"/>
        <v>#VALUE!</v>
      </c>
      <c r="IU144" s="301" t="e">
        <f t="shared" ca="1" si="211"/>
        <v>#VALUE!</v>
      </c>
      <c r="IV144" s="301" t="e">
        <f t="shared" ca="1" si="211"/>
        <v>#VALUE!</v>
      </c>
      <c r="IW144" s="301" t="e">
        <f t="shared" ca="1" si="211"/>
        <v>#VALUE!</v>
      </c>
      <c r="IX144" s="301" t="e">
        <f t="shared" ca="1" si="211"/>
        <v>#VALUE!</v>
      </c>
      <c r="IY144" s="301" t="e">
        <f t="shared" ca="1" si="211"/>
        <v>#VALUE!</v>
      </c>
      <c r="IZ144" s="301" t="e">
        <f t="shared" ca="1" si="211"/>
        <v>#VALUE!</v>
      </c>
      <c r="JA144" s="301" t="e">
        <f t="shared" ca="1" si="211"/>
        <v>#VALUE!</v>
      </c>
      <c r="JB144" s="301" t="e">
        <f t="shared" ca="1" si="211"/>
        <v>#VALUE!</v>
      </c>
      <c r="JC144" s="301" t="e">
        <f t="shared" ca="1" si="211"/>
        <v>#VALUE!</v>
      </c>
      <c r="JD144" s="301" t="e">
        <f t="shared" ca="1" si="211"/>
        <v>#VALUE!</v>
      </c>
      <c r="JE144" s="301" t="e">
        <f t="shared" ca="1" si="211"/>
        <v>#VALUE!</v>
      </c>
      <c r="JF144" s="301" t="e">
        <f t="shared" ca="1" si="211"/>
        <v>#VALUE!</v>
      </c>
      <c r="JG144" s="301" t="e">
        <f t="shared" ca="1" si="211"/>
        <v>#VALUE!</v>
      </c>
      <c r="JH144" s="301" t="e">
        <f t="shared" ca="1" si="211"/>
        <v>#VALUE!</v>
      </c>
      <c r="JI144" s="301" t="e">
        <f t="shared" ca="1" si="211"/>
        <v>#VALUE!</v>
      </c>
      <c r="JJ144" s="301" t="e">
        <f t="shared" ca="1" si="211"/>
        <v>#VALUE!</v>
      </c>
      <c r="JK144" s="301" t="e">
        <f t="shared" ca="1" si="211"/>
        <v>#VALUE!</v>
      </c>
      <c r="JL144" s="301" t="e">
        <f t="shared" ca="1" si="211"/>
        <v>#VALUE!</v>
      </c>
      <c r="JM144" s="301" t="e">
        <f t="shared" ca="1" si="211"/>
        <v>#VALUE!</v>
      </c>
      <c r="JN144" s="301" t="e">
        <f t="shared" ca="1" si="211"/>
        <v>#VALUE!</v>
      </c>
      <c r="JO144" s="301" t="e">
        <f t="shared" ca="1" si="211"/>
        <v>#VALUE!</v>
      </c>
      <c r="JP144" s="301" t="e">
        <f t="shared" ca="1" si="211"/>
        <v>#VALUE!</v>
      </c>
      <c r="JQ144" s="301" t="e">
        <f t="shared" ca="1" si="211"/>
        <v>#VALUE!</v>
      </c>
      <c r="JR144" s="301" t="e">
        <f t="shared" ca="1" si="211"/>
        <v>#VALUE!</v>
      </c>
      <c r="JS144" s="301" t="e">
        <f t="shared" ca="1" si="211"/>
        <v>#VALUE!</v>
      </c>
      <c r="JT144" s="301" t="e">
        <f t="shared" ca="1" si="211"/>
        <v>#VALUE!</v>
      </c>
      <c r="JU144" s="301" t="e">
        <f t="shared" ca="1" si="211"/>
        <v>#VALUE!</v>
      </c>
      <c r="JV144" s="301" t="e">
        <f t="shared" ca="1" si="211"/>
        <v>#VALUE!</v>
      </c>
      <c r="JW144" s="301" t="e">
        <f t="shared" ca="1" si="211"/>
        <v>#VALUE!</v>
      </c>
      <c r="JX144" s="301" t="e">
        <f t="shared" ca="1" si="211"/>
        <v>#VALUE!</v>
      </c>
      <c r="JY144" s="301" t="e">
        <f t="shared" ca="1" si="211"/>
        <v>#VALUE!</v>
      </c>
      <c r="JZ144" s="301" t="e">
        <f t="shared" ca="1" si="211"/>
        <v>#VALUE!</v>
      </c>
      <c r="KA144" s="301" t="e">
        <f t="shared" ca="1" si="211"/>
        <v>#VALUE!</v>
      </c>
      <c r="KB144" s="301" t="e">
        <f t="shared" ca="1" si="211"/>
        <v>#VALUE!</v>
      </c>
      <c r="KC144" s="301" t="e">
        <f t="shared" ca="1" si="211"/>
        <v>#VALUE!</v>
      </c>
      <c r="KD144" s="301" t="e">
        <f t="shared" ca="1" si="211"/>
        <v>#VALUE!</v>
      </c>
      <c r="KE144" s="301" t="e">
        <f t="shared" ca="1" si="211"/>
        <v>#VALUE!</v>
      </c>
      <c r="KF144" s="301" t="e">
        <f t="shared" ca="1" si="211"/>
        <v>#VALUE!</v>
      </c>
      <c r="KG144" s="301" t="e">
        <f t="shared" ca="1" si="211"/>
        <v>#VALUE!</v>
      </c>
      <c r="KH144" s="301" t="e">
        <f t="shared" ca="1" si="211"/>
        <v>#VALUE!</v>
      </c>
      <c r="KI144" s="301" t="e">
        <f t="shared" ca="1" si="211"/>
        <v>#VALUE!</v>
      </c>
      <c r="KJ144" s="301" t="e">
        <f t="shared" ca="1" si="211"/>
        <v>#VALUE!</v>
      </c>
      <c r="KK144" s="301" t="e">
        <f t="shared" ca="1" si="211"/>
        <v>#VALUE!</v>
      </c>
      <c r="KL144" s="301" t="e">
        <f t="shared" ca="1" si="211"/>
        <v>#VALUE!</v>
      </c>
      <c r="KM144" s="301" t="e">
        <f t="shared" ca="1" si="211"/>
        <v>#VALUE!</v>
      </c>
      <c r="KN144" s="301" t="e">
        <f t="shared" ca="1" si="211"/>
        <v>#VALUE!</v>
      </c>
      <c r="KO144" s="301" t="e">
        <f t="shared" ca="1" si="211"/>
        <v>#VALUE!</v>
      </c>
      <c r="KP144" s="301" t="e">
        <f t="shared" ca="1" si="211"/>
        <v>#VALUE!</v>
      </c>
      <c r="KQ144" s="301" t="e">
        <f t="shared" ca="1" si="211"/>
        <v>#VALUE!</v>
      </c>
      <c r="KR144" s="301" t="e">
        <f t="shared" ca="1" si="211"/>
        <v>#VALUE!</v>
      </c>
      <c r="KS144" s="301" t="e">
        <f t="shared" ca="1" si="211"/>
        <v>#VALUE!</v>
      </c>
      <c r="KT144" s="301" t="e">
        <f t="shared" ca="1" si="211"/>
        <v>#VALUE!</v>
      </c>
      <c r="KU144" s="301" t="e">
        <f t="shared" ca="1" si="211"/>
        <v>#VALUE!</v>
      </c>
      <c r="KV144" s="301" t="e">
        <f t="shared" ca="1" si="211"/>
        <v>#VALUE!</v>
      </c>
      <c r="KW144" s="301" t="e">
        <f t="shared" ca="1" si="211"/>
        <v>#VALUE!</v>
      </c>
      <c r="KX144" s="301" t="e">
        <f t="shared" ca="1" si="211"/>
        <v>#VALUE!</v>
      </c>
      <c r="KY144" s="301" t="e">
        <f t="shared" ca="1" si="211"/>
        <v>#VALUE!</v>
      </c>
      <c r="KZ144" s="301" t="e">
        <f t="shared" ca="1" si="211"/>
        <v>#VALUE!</v>
      </c>
      <c r="LA144" s="301" t="e">
        <f t="shared" ca="1" si="211"/>
        <v>#VALUE!</v>
      </c>
      <c r="LB144" s="301" t="e">
        <f t="shared" ca="1" si="211"/>
        <v>#VALUE!</v>
      </c>
      <c r="LC144" s="301" t="e">
        <f t="shared" ca="1" si="211"/>
        <v>#VALUE!</v>
      </c>
      <c r="LD144" s="301" t="e">
        <f t="shared" ca="1" si="211"/>
        <v>#VALUE!</v>
      </c>
      <c r="LE144" s="301" t="e">
        <f t="shared" ca="1" si="211"/>
        <v>#VALUE!</v>
      </c>
      <c r="LF144" s="301" t="e">
        <f t="shared" ca="1" si="211"/>
        <v>#VALUE!</v>
      </c>
      <c r="LG144" s="301" t="e">
        <f t="shared" ref="LG144:VA144" ca="1" si="212">IF(LG$106="Turn-based",
IF($A144&lt;LG$109,0,IF(MOD($A144,LG$109)&lt;LG$110,1,0)),
1)*MIN(ROUNDUP(MAX(0,RAND()-(1-LG$107)),0),1)*(IF(LG$108&lt;0,1+LG$108,LG$108))</f>
        <v>#VALUE!</v>
      </c>
      <c r="LH144" s="301" t="e">
        <f t="shared" ca="1" si="212"/>
        <v>#VALUE!</v>
      </c>
      <c r="LI144" s="301" t="e">
        <f t="shared" ca="1" si="212"/>
        <v>#VALUE!</v>
      </c>
      <c r="LJ144" s="301" t="e">
        <f t="shared" ca="1" si="212"/>
        <v>#VALUE!</v>
      </c>
      <c r="LK144" s="301" t="e">
        <f t="shared" ca="1" si="212"/>
        <v>#VALUE!</v>
      </c>
      <c r="LL144" s="301" t="e">
        <f t="shared" ca="1" si="212"/>
        <v>#VALUE!</v>
      </c>
      <c r="LM144" s="301" t="e">
        <f t="shared" ca="1" si="212"/>
        <v>#VALUE!</v>
      </c>
      <c r="LN144" s="301" t="e">
        <f t="shared" ca="1" si="212"/>
        <v>#VALUE!</v>
      </c>
      <c r="LO144" s="301" t="e">
        <f t="shared" ca="1" si="212"/>
        <v>#VALUE!</v>
      </c>
      <c r="LP144" s="301" t="e">
        <f t="shared" ca="1" si="212"/>
        <v>#VALUE!</v>
      </c>
      <c r="LQ144" s="301" t="e">
        <f t="shared" ca="1" si="212"/>
        <v>#VALUE!</v>
      </c>
      <c r="LR144" s="301" t="e">
        <f t="shared" ca="1" si="212"/>
        <v>#VALUE!</v>
      </c>
      <c r="LS144" s="301" t="e">
        <f t="shared" ca="1" si="212"/>
        <v>#VALUE!</v>
      </c>
      <c r="LT144" s="301" t="e">
        <f t="shared" ca="1" si="212"/>
        <v>#VALUE!</v>
      </c>
      <c r="LU144" s="301" t="e">
        <f t="shared" ca="1" si="212"/>
        <v>#VALUE!</v>
      </c>
      <c r="LV144" s="301" t="e">
        <f t="shared" ca="1" si="212"/>
        <v>#VALUE!</v>
      </c>
      <c r="LW144" s="301" t="e">
        <f t="shared" ca="1" si="212"/>
        <v>#VALUE!</v>
      </c>
      <c r="LX144" s="301" t="e">
        <f t="shared" ca="1" si="212"/>
        <v>#VALUE!</v>
      </c>
      <c r="LY144" s="301" t="e">
        <f t="shared" ca="1" si="212"/>
        <v>#VALUE!</v>
      </c>
      <c r="LZ144" s="301" t="e">
        <f t="shared" ca="1" si="212"/>
        <v>#VALUE!</v>
      </c>
      <c r="MA144" s="301" t="e">
        <f t="shared" ca="1" si="212"/>
        <v>#VALUE!</v>
      </c>
      <c r="MB144" s="301" t="e">
        <f t="shared" ca="1" si="212"/>
        <v>#VALUE!</v>
      </c>
      <c r="MC144" s="301" t="e">
        <f t="shared" ca="1" si="212"/>
        <v>#VALUE!</v>
      </c>
      <c r="MD144" s="301" t="e">
        <f t="shared" ca="1" si="212"/>
        <v>#VALUE!</v>
      </c>
      <c r="ME144" s="301" t="e">
        <f t="shared" ca="1" si="212"/>
        <v>#VALUE!</v>
      </c>
      <c r="MF144" s="301" t="e">
        <f t="shared" ca="1" si="212"/>
        <v>#VALUE!</v>
      </c>
      <c r="MG144" s="301" t="e">
        <f t="shared" ca="1" si="212"/>
        <v>#VALUE!</v>
      </c>
      <c r="MH144" s="301" t="e">
        <f t="shared" ca="1" si="212"/>
        <v>#VALUE!</v>
      </c>
      <c r="MI144" s="301" t="e">
        <f t="shared" ca="1" si="212"/>
        <v>#VALUE!</v>
      </c>
      <c r="MJ144" s="301" t="e">
        <f t="shared" ca="1" si="212"/>
        <v>#VALUE!</v>
      </c>
      <c r="MK144" s="301" t="e">
        <f t="shared" ca="1" si="212"/>
        <v>#VALUE!</v>
      </c>
      <c r="ML144" s="301" t="e">
        <f t="shared" ca="1" si="212"/>
        <v>#VALUE!</v>
      </c>
      <c r="MM144" s="301" t="e">
        <f t="shared" ca="1" si="212"/>
        <v>#VALUE!</v>
      </c>
      <c r="MN144" s="301" t="e">
        <f t="shared" ca="1" si="212"/>
        <v>#VALUE!</v>
      </c>
      <c r="MO144" s="301" t="e">
        <f t="shared" ca="1" si="212"/>
        <v>#VALUE!</v>
      </c>
      <c r="MP144" s="301" t="e">
        <f t="shared" ca="1" si="212"/>
        <v>#VALUE!</v>
      </c>
      <c r="MQ144" s="301" t="e">
        <f t="shared" ca="1" si="212"/>
        <v>#VALUE!</v>
      </c>
      <c r="MR144" s="301" t="e">
        <f t="shared" ca="1" si="212"/>
        <v>#VALUE!</v>
      </c>
      <c r="MS144" s="301" t="e">
        <f t="shared" ca="1" si="212"/>
        <v>#VALUE!</v>
      </c>
      <c r="MT144" s="301" t="e">
        <f t="shared" ca="1" si="212"/>
        <v>#VALUE!</v>
      </c>
      <c r="MU144" s="301" t="e">
        <f t="shared" ca="1" si="212"/>
        <v>#VALUE!</v>
      </c>
      <c r="MV144" s="301" t="e">
        <f t="shared" ca="1" si="212"/>
        <v>#VALUE!</v>
      </c>
      <c r="MW144" s="301" t="e">
        <f t="shared" ca="1" si="212"/>
        <v>#VALUE!</v>
      </c>
      <c r="MX144" s="301" t="e">
        <f t="shared" ca="1" si="212"/>
        <v>#VALUE!</v>
      </c>
      <c r="MY144" s="301" t="e">
        <f t="shared" ca="1" si="212"/>
        <v>#VALUE!</v>
      </c>
      <c r="MZ144" s="301" t="e">
        <f t="shared" ca="1" si="212"/>
        <v>#VALUE!</v>
      </c>
      <c r="NA144" s="301" t="e">
        <f t="shared" ca="1" si="212"/>
        <v>#VALUE!</v>
      </c>
      <c r="NB144" s="301" t="e">
        <f t="shared" ca="1" si="212"/>
        <v>#VALUE!</v>
      </c>
      <c r="NC144" s="301" t="e">
        <f t="shared" ca="1" si="212"/>
        <v>#VALUE!</v>
      </c>
      <c r="ND144" s="301" t="e">
        <f t="shared" ca="1" si="212"/>
        <v>#VALUE!</v>
      </c>
      <c r="NE144" s="301" t="e">
        <f t="shared" ca="1" si="212"/>
        <v>#VALUE!</v>
      </c>
      <c r="NF144" s="301" t="e">
        <f t="shared" ca="1" si="212"/>
        <v>#VALUE!</v>
      </c>
      <c r="NG144" s="301" t="e">
        <f t="shared" ca="1" si="212"/>
        <v>#VALUE!</v>
      </c>
      <c r="NH144" s="301" t="e">
        <f t="shared" ca="1" si="212"/>
        <v>#VALUE!</v>
      </c>
      <c r="NI144" s="301" t="e">
        <f t="shared" ca="1" si="212"/>
        <v>#VALUE!</v>
      </c>
      <c r="NJ144" s="301" t="e">
        <f t="shared" ca="1" si="212"/>
        <v>#VALUE!</v>
      </c>
      <c r="NK144" s="301" t="e">
        <f t="shared" ca="1" si="212"/>
        <v>#VALUE!</v>
      </c>
      <c r="NL144" s="301" t="e">
        <f t="shared" ca="1" si="212"/>
        <v>#VALUE!</v>
      </c>
      <c r="NM144" s="301" t="e">
        <f t="shared" ca="1" si="212"/>
        <v>#VALUE!</v>
      </c>
      <c r="NN144" s="301" t="e">
        <f t="shared" ca="1" si="212"/>
        <v>#VALUE!</v>
      </c>
      <c r="NO144" s="301" t="e">
        <f t="shared" ca="1" si="212"/>
        <v>#VALUE!</v>
      </c>
      <c r="NP144" s="301" t="e">
        <f t="shared" ca="1" si="212"/>
        <v>#VALUE!</v>
      </c>
      <c r="NQ144" s="301" t="e">
        <f t="shared" ca="1" si="212"/>
        <v>#VALUE!</v>
      </c>
      <c r="NR144" s="301" t="e">
        <f t="shared" ca="1" si="212"/>
        <v>#VALUE!</v>
      </c>
      <c r="NS144" s="301" t="e">
        <f t="shared" ca="1" si="212"/>
        <v>#VALUE!</v>
      </c>
      <c r="NT144" s="301" t="e">
        <f t="shared" ca="1" si="212"/>
        <v>#VALUE!</v>
      </c>
      <c r="NU144" s="301" t="e">
        <f t="shared" ca="1" si="212"/>
        <v>#VALUE!</v>
      </c>
      <c r="NV144" s="301" t="e">
        <f t="shared" ca="1" si="212"/>
        <v>#VALUE!</v>
      </c>
      <c r="NW144" s="301" t="e">
        <f t="shared" ca="1" si="212"/>
        <v>#VALUE!</v>
      </c>
      <c r="NX144" s="301" t="e">
        <f t="shared" ca="1" si="212"/>
        <v>#VALUE!</v>
      </c>
      <c r="NY144" s="301" t="e">
        <f t="shared" ca="1" si="212"/>
        <v>#VALUE!</v>
      </c>
      <c r="NZ144" s="301" t="e">
        <f t="shared" ca="1" si="212"/>
        <v>#VALUE!</v>
      </c>
      <c r="OA144" s="301" t="e">
        <f t="shared" ca="1" si="212"/>
        <v>#VALUE!</v>
      </c>
      <c r="OB144" s="301" t="e">
        <f t="shared" ca="1" si="212"/>
        <v>#VALUE!</v>
      </c>
      <c r="OC144" s="301" t="e">
        <f t="shared" ca="1" si="212"/>
        <v>#VALUE!</v>
      </c>
      <c r="OD144" s="301" t="e">
        <f t="shared" ca="1" si="212"/>
        <v>#VALUE!</v>
      </c>
      <c r="OE144" s="301" t="e">
        <f t="shared" ca="1" si="212"/>
        <v>#VALUE!</v>
      </c>
      <c r="OF144" s="301" t="e">
        <f t="shared" ca="1" si="212"/>
        <v>#VALUE!</v>
      </c>
      <c r="OG144" s="301" t="e">
        <f t="shared" ca="1" si="212"/>
        <v>#VALUE!</v>
      </c>
      <c r="OH144" s="301" t="e">
        <f t="shared" ca="1" si="212"/>
        <v>#VALUE!</v>
      </c>
      <c r="OI144" s="301" t="e">
        <f t="shared" ca="1" si="212"/>
        <v>#VALUE!</v>
      </c>
      <c r="OJ144" s="301" t="e">
        <f t="shared" ca="1" si="212"/>
        <v>#VALUE!</v>
      </c>
      <c r="OK144" s="301" t="e">
        <f t="shared" ca="1" si="212"/>
        <v>#VALUE!</v>
      </c>
      <c r="OL144" s="301" t="e">
        <f t="shared" ca="1" si="212"/>
        <v>#VALUE!</v>
      </c>
      <c r="OM144" s="301" t="e">
        <f t="shared" ca="1" si="212"/>
        <v>#VALUE!</v>
      </c>
      <c r="ON144" s="301" t="e">
        <f t="shared" ca="1" si="212"/>
        <v>#VALUE!</v>
      </c>
      <c r="OO144" s="301" t="e">
        <f t="shared" ca="1" si="212"/>
        <v>#VALUE!</v>
      </c>
      <c r="OP144" s="301" t="e">
        <f t="shared" ca="1" si="212"/>
        <v>#VALUE!</v>
      </c>
      <c r="OQ144" s="301" t="e">
        <f t="shared" ca="1" si="212"/>
        <v>#VALUE!</v>
      </c>
      <c r="OR144" s="301" t="e">
        <f t="shared" ca="1" si="212"/>
        <v>#VALUE!</v>
      </c>
      <c r="OS144" s="301" t="e">
        <f t="shared" ca="1" si="212"/>
        <v>#VALUE!</v>
      </c>
      <c r="OT144" s="301" t="e">
        <f t="shared" ca="1" si="212"/>
        <v>#VALUE!</v>
      </c>
      <c r="OU144" s="301" t="e">
        <f t="shared" ca="1" si="212"/>
        <v>#VALUE!</v>
      </c>
      <c r="OV144" s="301" t="e">
        <f t="shared" ca="1" si="212"/>
        <v>#VALUE!</v>
      </c>
      <c r="OW144" s="301" t="e">
        <f t="shared" ca="1" si="212"/>
        <v>#VALUE!</v>
      </c>
      <c r="OX144" s="301" t="e">
        <f t="shared" ca="1" si="212"/>
        <v>#VALUE!</v>
      </c>
      <c r="OY144" s="301" t="e">
        <f t="shared" ca="1" si="212"/>
        <v>#VALUE!</v>
      </c>
      <c r="OZ144" s="301" t="e">
        <f t="shared" ca="1" si="212"/>
        <v>#VALUE!</v>
      </c>
      <c r="PA144" s="301" t="e">
        <f t="shared" ca="1" si="212"/>
        <v>#VALUE!</v>
      </c>
      <c r="PB144" s="301" t="e">
        <f t="shared" ca="1" si="212"/>
        <v>#VALUE!</v>
      </c>
      <c r="PC144" s="301" t="e">
        <f t="shared" ca="1" si="212"/>
        <v>#VALUE!</v>
      </c>
      <c r="PD144" s="301" t="e">
        <f t="shared" ca="1" si="212"/>
        <v>#VALUE!</v>
      </c>
      <c r="PE144" s="301" t="e">
        <f t="shared" ca="1" si="212"/>
        <v>#VALUE!</v>
      </c>
      <c r="PF144" s="301" t="e">
        <f t="shared" ca="1" si="212"/>
        <v>#VALUE!</v>
      </c>
      <c r="PG144" s="301" t="e">
        <f t="shared" ca="1" si="212"/>
        <v>#VALUE!</v>
      </c>
      <c r="PH144" s="301" t="e">
        <f t="shared" ca="1" si="212"/>
        <v>#VALUE!</v>
      </c>
      <c r="PI144" s="301" t="e">
        <f t="shared" ca="1" si="212"/>
        <v>#VALUE!</v>
      </c>
      <c r="PJ144" s="301" t="e">
        <f t="shared" ca="1" si="212"/>
        <v>#VALUE!</v>
      </c>
      <c r="PK144" s="301" t="e">
        <f t="shared" ca="1" si="212"/>
        <v>#VALUE!</v>
      </c>
      <c r="PL144" s="301" t="e">
        <f t="shared" ca="1" si="212"/>
        <v>#VALUE!</v>
      </c>
      <c r="PM144" s="301" t="e">
        <f t="shared" ca="1" si="212"/>
        <v>#VALUE!</v>
      </c>
      <c r="PN144" s="301" t="e">
        <f t="shared" ca="1" si="212"/>
        <v>#VALUE!</v>
      </c>
      <c r="PO144" s="301" t="e">
        <f t="shared" ca="1" si="212"/>
        <v>#VALUE!</v>
      </c>
      <c r="PP144" s="301" t="e">
        <f t="shared" ca="1" si="212"/>
        <v>#VALUE!</v>
      </c>
      <c r="PQ144" s="301" t="e">
        <f t="shared" ca="1" si="212"/>
        <v>#VALUE!</v>
      </c>
      <c r="PR144" s="301" t="e">
        <f t="shared" ca="1" si="212"/>
        <v>#VALUE!</v>
      </c>
      <c r="PS144" s="301" t="e">
        <f t="shared" ca="1" si="212"/>
        <v>#VALUE!</v>
      </c>
      <c r="PT144" s="301" t="e">
        <f t="shared" ca="1" si="212"/>
        <v>#VALUE!</v>
      </c>
      <c r="PU144" s="301" t="e">
        <f t="shared" ca="1" si="212"/>
        <v>#VALUE!</v>
      </c>
      <c r="PV144" s="301" t="e">
        <f t="shared" ca="1" si="212"/>
        <v>#VALUE!</v>
      </c>
      <c r="PW144" s="301" t="e">
        <f t="shared" ca="1" si="212"/>
        <v>#VALUE!</v>
      </c>
      <c r="PX144" s="301" t="e">
        <f t="shared" ca="1" si="212"/>
        <v>#VALUE!</v>
      </c>
      <c r="PY144" s="301" t="e">
        <f t="shared" ca="1" si="212"/>
        <v>#VALUE!</v>
      </c>
      <c r="PZ144" s="301" t="e">
        <f t="shared" ca="1" si="212"/>
        <v>#VALUE!</v>
      </c>
      <c r="QA144" s="301" t="e">
        <f t="shared" ca="1" si="212"/>
        <v>#VALUE!</v>
      </c>
      <c r="QB144" s="301" t="e">
        <f t="shared" ca="1" si="212"/>
        <v>#VALUE!</v>
      </c>
      <c r="QC144" s="301" t="e">
        <f t="shared" ca="1" si="212"/>
        <v>#VALUE!</v>
      </c>
      <c r="QD144" s="301" t="e">
        <f t="shared" ca="1" si="212"/>
        <v>#VALUE!</v>
      </c>
      <c r="QE144" s="301" t="e">
        <f t="shared" ca="1" si="212"/>
        <v>#VALUE!</v>
      </c>
      <c r="QF144" s="301" t="e">
        <f t="shared" ca="1" si="212"/>
        <v>#VALUE!</v>
      </c>
      <c r="QG144" s="301" t="e">
        <f t="shared" ca="1" si="212"/>
        <v>#VALUE!</v>
      </c>
      <c r="QH144" s="301" t="e">
        <f t="shared" ca="1" si="212"/>
        <v>#VALUE!</v>
      </c>
      <c r="QI144" s="301" t="e">
        <f t="shared" ca="1" si="212"/>
        <v>#VALUE!</v>
      </c>
      <c r="QJ144" s="301" t="e">
        <f t="shared" ca="1" si="212"/>
        <v>#VALUE!</v>
      </c>
      <c r="QK144" s="301" t="e">
        <f t="shared" ca="1" si="212"/>
        <v>#VALUE!</v>
      </c>
      <c r="QL144" s="301" t="e">
        <f t="shared" ca="1" si="212"/>
        <v>#VALUE!</v>
      </c>
      <c r="QM144" s="301" t="e">
        <f t="shared" ca="1" si="212"/>
        <v>#VALUE!</v>
      </c>
      <c r="QN144" s="301" t="e">
        <f t="shared" ca="1" si="212"/>
        <v>#VALUE!</v>
      </c>
      <c r="QO144" s="301" t="e">
        <f t="shared" ca="1" si="212"/>
        <v>#VALUE!</v>
      </c>
      <c r="QP144" s="301" t="e">
        <f t="shared" ca="1" si="212"/>
        <v>#VALUE!</v>
      </c>
      <c r="QQ144" s="301" t="e">
        <f t="shared" ca="1" si="212"/>
        <v>#VALUE!</v>
      </c>
      <c r="QR144" s="301" t="e">
        <f t="shared" ca="1" si="212"/>
        <v>#VALUE!</v>
      </c>
      <c r="QS144" s="301" t="e">
        <f t="shared" ca="1" si="212"/>
        <v>#VALUE!</v>
      </c>
      <c r="QT144" s="301" t="e">
        <f t="shared" ca="1" si="212"/>
        <v>#VALUE!</v>
      </c>
      <c r="QU144" s="301" t="e">
        <f t="shared" ca="1" si="212"/>
        <v>#VALUE!</v>
      </c>
      <c r="QV144" s="301" t="e">
        <f t="shared" ca="1" si="212"/>
        <v>#VALUE!</v>
      </c>
      <c r="QW144" s="301" t="e">
        <f t="shared" ca="1" si="212"/>
        <v>#VALUE!</v>
      </c>
      <c r="QX144" s="301" t="e">
        <f t="shared" ca="1" si="212"/>
        <v>#VALUE!</v>
      </c>
      <c r="QY144" s="301" t="e">
        <f t="shared" ca="1" si="212"/>
        <v>#VALUE!</v>
      </c>
      <c r="QZ144" s="301" t="e">
        <f t="shared" ca="1" si="212"/>
        <v>#VALUE!</v>
      </c>
      <c r="RA144" s="301" t="e">
        <f t="shared" ca="1" si="212"/>
        <v>#VALUE!</v>
      </c>
      <c r="RB144" s="301" t="e">
        <f t="shared" ca="1" si="212"/>
        <v>#VALUE!</v>
      </c>
      <c r="RC144" s="301" t="e">
        <f t="shared" ca="1" si="212"/>
        <v>#VALUE!</v>
      </c>
      <c r="RD144" s="301" t="e">
        <f t="shared" ca="1" si="212"/>
        <v>#VALUE!</v>
      </c>
      <c r="RE144" s="301" t="e">
        <f t="shared" ca="1" si="212"/>
        <v>#VALUE!</v>
      </c>
      <c r="RF144" s="301" t="e">
        <f t="shared" ca="1" si="212"/>
        <v>#VALUE!</v>
      </c>
      <c r="RG144" s="301" t="e">
        <f t="shared" ca="1" si="212"/>
        <v>#VALUE!</v>
      </c>
      <c r="RH144" s="301" t="e">
        <f t="shared" ca="1" si="212"/>
        <v>#VALUE!</v>
      </c>
      <c r="RI144" s="301" t="e">
        <f t="shared" ca="1" si="212"/>
        <v>#VALUE!</v>
      </c>
      <c r="RJ144" s="301" t="e">
        <f t="shared" ca="1" si="212"/>
        <v>#VALUE!</v>
      </c>
      <c r="RK144" s="301" t="e">
        <f t="shared" ca="1" si="212"/>
        <v>#VALUE!</v>
      </c>
      <c r="RL144" s="301" t="e">
        <f t="shared" ca="1" si="212"/>
        <v>#VALUE!</v>
      </c>
      <c r="RM144" s="301" t="e">
        <f t="shared" ca="1" si="212"/>
        <v>#VALUE!</v>
      </c>
      <c r="RN144" s="301" t="e">
        <f t="shared" ca="1" si="212"/>
        <v>#VALUE!</v>
      </c>
      <c r="RO144" s="301" t="e">
        <f t="shared" ca="1" si="212"/>
        <v>#VALUE!</v>
      </c>
      <c r="RP144" s="301" t="e">
        <f t="shared" ca="1" si="212"/>
        <v>#VALUE!</v>
      </c>
      <c r="RQ144" s="301" t="e">
        <f t="shared" ca="1" si="212"/>
        <v>#VALUE!</v>
      </c>
      <c r="RR144" s="301" t="e">
        <f t="shared" ca="1" si="212"/>
        <v>#VALUE!</v>
      </c>
      <c r="RS144" s="301" t="e">
        <f t="shared" ca="1" si="212"/>
        <v>#VALUE!</v>
      </c>
      <c r="RT144" s="301" t="e">
        <f t="shared" ca="1" si="212"/>
        <v>#VALUE!</v>
      </c>
      <c r="RU144" s="301" t="e">
        <f t="shared" ca="1" si="212"/>
        <v>#VALUE!</v>
      </c>
      <c r="RV144" s="301" t="e">
        <f t="shared" ca="1" si="212"/>
        <v>#VALUE!</v>
      </c>
      <c r="RW144" s="301" t="e">
        <f t="shared" ca="1" si="212"/>
        <v>#VALUE!</v>
      </c>
      <c r="RX144" s="301" t="e">
        <f t="shared" ca="1" si="212"/>
        <v>#VALUE!</v>
      </c>
      <c r="RY144" s="301" t="e">
        <f t="shared" ca="1" si="212"/>
        <v>#VALUE!</v>
      </c>
      <c r="RZ144" s="301" t="e">
        <f t="shared" ca="1" si="212"/>
        <v>#VALUE!</v>
      </c>
      <c r="SA144" s="301" t="e">
        <f t="shared" ca="1" si="212"/>
        <v>#VALUE!</v>
      </c>
      <c r="SB144" s="301" t="e">
        <f t="shared" ca="1" si="212"/>
        <v>#VALUE!</v>
      </c>
      <c r="SC144" s="301" t="e">
        <f t="shared" ca="1" si="212"/>
        <v>#VALUE!</v>
      </c>
      <c r="SD144" s="301" t="e">
        <f t="shared" ca="1" si="212"/>
        <v>#VALUE!</v>
      </c>
      <c r="SE144" s="301" t="e">
        <f t="shared" ca="1" si="212"/>
        <v>#VALUE!</v>
      </c>
      <c r="SF144" s="301" t="e">
        <f t="shared" ca="1" si="212"/>
        <v>#VALUE!</v>
      </c>
      <c r="SG144" s="301" t="e">
        <f t="shared" ca="1" si="212"/>
        <v>#VALUE!</v>
      </c>
      <c r="SH144" s="301" t="e">
        <f t="shared" ca="1" si="212"/>
        <v>#VALUE!</v>
      </c>
      <c r="SI144" s="301" t="e">
        <f t="shared" ca="1" si="212"/>
        <v>#VALUE!</v>
      </c>
      <c r="SJ144" s="301" t="e">
        <f t="shared" ca="1" si="212"/>
        <v>#VALUE!</v>
      </c>
      <c r="SK144" s="301" t="e">
        <f t="shared" ca="1" si="212"/>
        <v>#VALUE!</v>
      </c>
      <c r="SL144" s="301" t="e">
        <f t="shared" ca="1" si="212"/>
        <v>#VALUE!</v>
      </c>
      <c r="SM144" s="301" t="e">
        <f t="shared" ca="1" si="212"/>
        <v>#VALUE!</v>
      </c>
      <c r="SN144" s="301" t="e">
        <f t="shared" ca="1" si="212"/>
        <v>#VALUE!</v>
      </c>
      <c r="SO144" s="301" t="e">
        <f t="shared" ca="1" si="212"/>
        <v>#VALUE!</v>
      </c>
      <c r="SP144" s="301" t="e">
        <f t="shared" ca="1" si="212"/>
        <v>#VALUE!</v>
      </c>
      <c r="SQ144" s="301" t="e">
        <f t="shared" ca="1" si="212"/>
        <v>#VALUE!</v>
      </c>
      <c r="SR144" s="301" t="e">
        <f t="shared" ca="1" si="212"/>
        <v>#VALUE!</v>
      </c>
      <c r="SS144" s="301" t="e">
        <f t="shared" ca="1" si="212"/>
        <v>#VALUE!</v>
      </c>
      <c r="ST144" s="301" t="e">
        <f t="shared" ca="1" si="212"/>
        <v>#VALUE!</v>
      </c>
      <c r="SU144" s="301" t="e">
        <f t="shared" ca="1" si="212"/>
        <v>#VALUE!</v>
      </c>
      <c r="SV144" s="301" t="e">
        <f t="shared" ca="1" si="212"/>
        <v>#VALUE!</v>
      </c>
      <c r="SW144" s="301" t="e">
        <f t="shared" ca="1" si="212"/>
        <v>#VALUE!</v>
      </c>
      <c r="SX144" s="301" t="e">
        <f t="shared" ca="1" si="212"/>
        <v>#VALUE!</v>
      </c>
      <c r="SY144" s="301" t="e">
        <f t="shared" ca="1" si="212"/>
        <v>#VALUE!</v>
      </c>
      <c r="SZ144" s="301" t="e">
        <f t="shared" ca="1" si="212"/>
        <v>#VALUE!</v>
      </c>
      <c r="TA144" s="301" t="e">
        <f t="shared" ca="1" si="212"/>
        <v>#VALUE!</v>
      </c>
      <c r="TB144" s="301" t="e">
        <f t="shared" ca="1" si="212"/>
        <v>#VALUE!</v>
      </c>
      <c r="TC144" s="301" t="e">
        <f t="shared" ca="1" si="212"/>
        <v>#VALUE!</v>
      </c>
      <c r="TD144" s="301" t="e">
        <f t="shared" ca="1" si="212"/>
        <v>#VALUE!</v>
      </c>
      <c r="TE144" s="301" t="e">
        <f t="shared" ca="1" si="212"/>
        <v>#VALUE!</v>
      </c>
      <c r="TF144" s="301" t="e">
        <f t="shared" ca="1" si="212"/>
        <v>#VALUE!</v>
      </c>
      <c r="TG144" s="301" t="e">
        <f t="shared" ca="1" si="212"/>
        <v>#VALUE!</v>
      </c>
      <c r="TH144" s="301" t="e">
        <f t="shared" ca="1" si="212"/>
        <v>#VALUE!</v>
      </c>
      <c r="TI144" s="301" t="e">
        <f t="shared" ca="1" si="212"/>
        <v>#VALUE!</v>
      </c>
      <c r="TJ144" s="301" t="e">
        <f t="shared" ca="1" si="212"/>
        <v>#VALUE!</v>
      </c>
      <c r="TK144" s="301" t="e">
        <f t="shared" ca="1" si="212"/>
        <v>#VALUE!</v>
      </c>
      <c r="TL144" s="301" t="e">
        <f t="shared" ca="1" si="212"/>
        <v>#VALUE!</v>
      </c>
      <c r="TM144" s="301" t="e">
        <f t="shared" ca="1" si="212"/>
        <v>#VALUE!</v>
      </c>
      <c r="TN144" s="301" t="e">
        <f t="shared" ca="1" si="212"/>
        <v>#VALUE!</v>
      </c>
      <c r="TO144" s="301" t="e">
        <f t="shared" ca="1" si="212"/>
        <v>#VALUE!</v>
      </c>
      <c r="TP144" s="301" t="e">
        <f t="shared" ca="1" si="212"/>
        <v>#VALUE!</v>
      </c>
      <c r="TQ144" s="301" t="e">
        <f t="shared" ca="1" si="212"/>
        <v>#VALUE!</v>
      </c>
      <c r="TR144" s="301" t="e">
        <f t="shared" ca="1" si="212"/>
        <v>#VALUE!</v>
      </c>
      <c r="TS144" s="301" t="e">
        <f t="shared" ca="1" si="212"/>
        <v>#VALUE!</v>
      </c>
      <c r="TT144" s="301" t="e">
        <f t="shared" ca="1" si="212"/>
        <v>#VALUE!</v>
      </c>
      <c r="TU144" s="301" t="e">
        <f t="shared" ca="1" si="212"/>
        <v>#VALUE!</v>
      </c>
      <c r="TV144" s="301" t="e">
        <f t="shared" ca="1" si="212"/>
        <v>#VALUE!</v>
      </c>
      <c r="TW144" s="301" t="e">
        <f t="shared" ca="1" si="212"/>
        <v>#VALUE!</v>
      </c>
      <c r="TX144" s="301" t="e">
        <f t="shared" ca="1" si="212"/>
        <v>#VALUE!</v>
      </c>
      <c r="TY144" s="301" t="e">
        <f t="shared" ca="1" si="212"/>
        <v>#VALUE!</v>
      </c>
      <c r="TZ144" s="301" t="e">
        <f t="shared" ca="1" si="212"/>
        <v>#VALUE!</v>
      </c>
      <c r="UA144" s="301" t="e">
        <f t="shared" ca="1" si="212"/>
        <v>#VALUE!</v>
      </c>
      <c r="UB144" s="301" t="e">
        <f t="shared" ca="1" si="212"/>
        <v>#VALUE!</v>
      </c>
      <c r="UC144" s="301" t="e">
        <f t="shared" ca="1" si="212"/>
        <v>#VALUE!</v>
      </c>
      <c r="UD144" s="301" t="e">
        <f t="shared" ca="1" si="212"/>
        <v>#VALUE!</v>
      </c>
      <c r="UE144" s="301" t="e">
        <f t="shared" ca="1" si="212"/>
        <v>#VALUE!</v>
      </c>
      <c r="UF144" s="301" t="e">
        <f t="shared" ca="1" si="212"/>
        <v>#VALUE!</v>
      </c>
      <c r="UG144" s="301" t="e">
        <f t="shared" ca="1" si="212"/>
        <v>#VALUE!</v>
      </c>
      <c r="UH144" s="301" t="e">
        <f t="shared" ca="1" si="212"/>
        <v>#VALUE!</v>
      </c>
      <c r="UI144" s="301" t="e">
        <f t="shared" ca="1" si="212"/>
        <v>#VALUE!</v>
      </c>
      <c r="UJ144" s="301" t="e">
        <f t="shared" ca="1" si="212"/>
        <v>#VALUE!</v>
      </c>
      <c r="UK144" s="301" t="e">
        <f t="shared" ca="1" si="212"/>
        <v>#VALUE!</v>
      </c>
      <c r="UL144" s="301" t="e">
        <f t="shared" ca="1" si="212"/>
        <v>#VALUE!</v>
      </c>
      <c r="UM144" s="301" t="e">
        <f t="shared" ca="1" si="212"/>
        <v>#VALUE!</v>
      </c>
      <c r="UN144" s="301" t="e">
        <f t="shared" ca="1" si="212"/>
        <v>#VALUE!</v>
      </c>
      <c r="UO144" s="301" t="e">
        <f t="shared" ca="1" si="212"/>
        <v>#VALUE!</v>
      </c>
      <c r="UP144" s="301" t="e">
        <f t="shared" ca="1" si="212"/>
        <v>#VALUE!</v>
      </c>
      <c r="UQ144" s="301" t="e">
        <f t="shared" ca="1" si="212"/>
        <v>#VALUE!</v>
      </c>
      <c r="UR144" s="301" t="e">
        <f t="shared" ca="1" si="212"/>
        <v>#VALUE!</v>
      </c>
      <c r="US144" s="301" t="e">
        <f t="shared" ca="1" si="212"/>
        <v>#VALUE!</v>
      </c>
      <c r="UT144" s="301" t="e">
        <f t="shared" ca="1" si="212"/>
        <v>#VALUE!</v>
      </c>
      <c r="UU144" s="301" t="e">
        <f t="shared" ca="1" si="212"/>
        <v>#VALUE!</v>
      </c>
      <c r="UV144" s="301" t="e">
        <f t="shared" ca="1" si="212"/>
        <v>#VALUE!</v>
      </c>
      <c r="UW144" s="301">
        <f t="shared" ca="1" si="212"/>
        <v>0</v>
      </c>
      <c r="UX144" s="301">
        <f t="shared" ca="1" si="212"/>
        <v>0</v>
      </c>
      <c r="UY144" s="301">
        <f t="shared" ca="1" si="212"/>
        <v>0</v>
      </c>
      <c r="UZ144" s="301">
        <f t="shared" ca="1" si="212"/>
        <v>0</v>
      </c>
      <c r="VA144" s="301">
        <f t="shared" ca="1" si="212"/>
        <v>0</v>
      </c>
      <c r="VB144" s="301">
        <f t="shared" ref="VB144:WB144" ca="1" si="213">IF(VB$106="Turn-based",
IF($A144&lt;VB$109,0,IF(MOD($A144,VB$109)&lt;VB$110,1,0)),
1)*MIN(ROUNDUP(MAX(0,RAND()-(1-VB$107)),0),1)*(IF(VB$108&lt;0,1+VB$108,VB$108))</f>
        <v>0</v>
      </c>
      <c r="VC144" s="301">
        <f t="shared" ca="1" si="213"/>
        <v>0</v>
      </c>
      <c r="VD144" s="301">
        <f t="shared" ca="1" si="213"/>
        <v>0</v>
      </c>
      <c r="VE144" s="301">
        <f t="shared" ca="1" si="213"/>
        <v>0</v>
      </c>
      <c r="VF144" s="301">
        <f t="shared" ca="1" si="213"/>
        <v>0</v>
      </c>
      <c r="VG144" s="301">
        <f t="shared" ca="1" si="213"/>
        <v>0</v>
      </c>
      <c r="VH144" s="301">
        <f t="shared" ca="1" si="213"/>
        <v>0</v>
      </c>
      <c r="VI144" s="301">
        <f t="shared" ca="1" si="213"/>
        <v>0</v>
      </c>
      <c r="VJ144" s="301">
        <f t="shared" ca="1" si="213"/>
        <v>0</v>
      </c>
      <c r="VK144" s="301">
        <f t="shared" ca="1" si="213"/>
        <v>0</v>
      </c>
      <c r="VL144" s="301">
        <f t="shared" ca="1" si="213"/>
        <v>0</v>
      </c>
      <c r="VM144" s="301">
        <f t="shared" ca="1" si="213"/>
        <v>0</v>
      </c>
      <c r="VN144" s="301">
        <f t="shared" ca="1" si="213"/>
        <v>0</v>
      </c>
      <c r="VO144" s="301">
        <f t="shared" ca="1" si="213"/>
        <v>0</v>
      </c>
      <c r="VP144" s="301">
        <f t="shared" ca="1" si="213"/>
        <v>0</v>
      </c>
      <c r="VQ144" s="301">
        <f t="shared" ca="1" si="213"/>
        <v>0</v>
      </c>
      <c r="VR144" s="301">
        <f t="shared" ca="1" si="213"/>
        <v>0</v>
      </c>
      <c r="VS144" s="301">
        <f t="shared" ca="1" si="213"/>
        <v>0</v>
      </c>
      <c r="VT144" s="301">
        <f t="shared" ca="1" si="213"/>
        <v>0</v>
      </c>
      <c r="VU144" s="301">
        <f t="shared" ca="1" si="213"/>
        <v>0</v>
      </c>
      <c r="VV144" s="301">
        <f t="shared" ca="1" si="213"/>
        <v>0</v>
      </c>
      <c r="VW144" s="301">
        <f t="shared" ca="1" si="213"/>
        <v>0</v>
      </c>
      <c r="VX144" s="301">
        <f t="shared" ca="1" si="213"/>
        <v>0</v>
      </c>
      <c r="VY144" s="301">
        <f t="shared" ca="1" si="213"/>
        <v>0</v>
      </c>
      <c r="VZ144" s="301">
        <f t="shared" ca="1" si="213"/>
        <v>0</v>
      </c>
      <c r="WA144" s="301">
        <f t="shared" ca="1" si="213"/>
        <v>0</v>
      </c>
      <c r="WB144" s="301">
        <f t="shared" ca="1" si="213"/>
        <v>0</v>
      </c>
    </row>
    <row r="145" spans="1:600" ht="12.75" x14ac:dyDescent="0.2">
      <c r="A145" s="286">
        <f t="shared" si="78"/>
        <v>29</v>
      </c>
      <c r="B145" s="287" t="e">
        <f t="shared" ref="B145:D145" ca="1" si="214">MAX(0,B144+E144)</f>
        <v>#VALUE!</v>
      </c>
      <c r="C145" s="287" t="e">
        <f t="shared" ca="1" si="214"/>
        <v>#VALUE!</v>
      </c>
      <c r="D145" s="287" t="e">
        <f t="shared" ca="1" si="214"/>
        <v>#VALUE!</v>
      </c>
      <c r="E145" s="288" t="e">
        <f t="shared" ca="1" si="50"/>
        <v>#VALUE!</v>
      </c>
      <c r="F145" s="289" t="e">
        <f t="shared" ca="1" si="51"/>
        <v>#VALUE!</v>
      </c>
      <c r="G145" s="290" t="e">
        <f t="shared" ca="1" si="52"/>
        <v>#VALUE!</v>
      </c>
      <c r="H145" s="2"/>
      <c r="I145" s="291" t="e">
        <f t="shared" ref="I145:K145" ca="1" si="215">MAX(0,I144+L144)</f>
        <v>#VALUE!</v>
      </c>
      <c r="J145" s="291">
        <f t="shared" si="215"/>
        <v>0</v>
      </c>
      <c r="K145" s="291" t="e">
        <f t="shared" ca="1" si="215"/>
        <v>#VALUE!</v>
      </c>
      <c r="L145" s="288" t="e">
        <f t="shared" ca="1" si="54"/>
        <v>#VALUE!</v>
      </c>
      <c r="M145" s="289">
        <f t="shared" si="55"/>
        <v>0</v>
      </c>
      <c r="N145" s="290" t="e">
        <f t="shared" ca="1" si="56"/>
        <v>#VALUE!</v>
      </c>
      <c r="P145" s="292" t="e">
        <f t="shared" ca="1" si="57"/>
        <v>#VALUE!</v>
      </c>
      <c r="Q145" s="293" t="e">
        <f t="shared" ca="1" si="58"/>
        <v>#VALUE!</v>
      </c>
      <c r="R145" s="294" t="e">
        <f t="shared" ca="1" si="59"/>
        <v>#VALUE!</v>
      </c>
      <c r="S145" s="295" t="e">
        <f t="shared" ca="1" si="60"/>
        <v>#VALUE!</v>
      </c>
      <c r="T145" s="296" t="e">
        <f t="shared" ca="1" si="61"/>
        <v>#VALUE!</v>
      </c>
      <c r="U145" s="297" t="e">
        <f t="shared" ca="1" si="62"/>
        <v>#VALUE!</v>
      </c>
      <c r="V145" s="298" t="e">
        <f t="shared" ca="1" si="63"/>
        <v>#VALUE!</v>
      </c>
      <c r="W145" s="299" t="e">
        <f t="shared" ca="1" si="64"/>
        <v>#VALUE!</v>
      </c>
      <c r="X145" s="300" t="e">
        <f t="shared" ca="1" si="65"/>
        <v>#VALUE!</v>
      </c>
      <c r="Y145" s="2"/>
      <c r="Z145" s="292" t="e">
        <f t="shared" ca="1" si="66"/>
        <v>#VALUE!</v>
      </c>
      <c r="AA145" s="293" t="e">
        <f t="shared" ca="1" si="67"/>
        <v>#VALUE!</v>
      </c>
      <c r="AB145" s="294" t="e">
        <f t="shared" ca="1" si="68"/>
        <v>#VALUE!</v>
      </c>
      <c r="AC145" s="295">
        <f t="shared" si="69"/>
        <v>0</v>
      </c>
      <c r="AD145" s="296">
        <f t="shared" si="70"/>
        <v>0</v>
      </c>
      <c r="AE145" s="297">
        <f t="shared" si="71"/>
        <v>0</v>
      </c>
      <c r="AF145" s="298" t="e">
        <f t="shared" ca="1" si="72"/>
        <v>#VALUE!</v>
      </c>
      <c r="AG145" s="299" t="e">
        <f t="shared" ca="1" si="73"/>
        <v>#VALUE!</v>
      </c>
      <c r="AH145" s="300" t="e">
        <f t="shared" ca="1" si="74"/>
        <v>#VALUE!</v>
      </c>
      <c r="AJ145" s="301" t="e">
        <f t="array" aca="1" ref="AJ145" ca="1">SUM(
   IF($BL$102:$WB$102="Friend",1,0)*IF($BL$103:$WB$103=AJ$116,1,0)*IF($BL$111:$WB$111=AJ$115,1,0)*IF($BL$116:$WB$116="Geometric",1,0)*$BL$114:$WB$114*(POWER($BL145:$WB145,$BL$112:$WB$112)+IF($BL145:$WB145=0,0,-1))
)
+SUM(
    IF($BL$102:$WB$102="Foe",1,0)*IF($BL$103:$WB$103=AW$116,1,0)*IF($BL$111:$WB$111=AW$115,1,0)*$BL$115:$WB$115*IF($BL$116:$WB$116="Geometric",1,0)*(POWER(1+$BL145:$WB145,$BL$113:$WB$113)+IF($BL145:$WB145=0,0,-1))
)
+SUM(
   IF($BL$102:$WB$102="Friend",1,0)*IF($BL$103:$WB$103=AJ$116,1,0)*IF($BL$111:$WB$111=AJ$115,1,0)*IF($BL$116:$WB$116="Arithmetic",1,0)*$BL$114:$WB$114*$BL145:$WB145*$BL$112:$WB$112)
+SUM(
    IF($BL$102:$WB$102="Foe",1,0)*IF($BL$103:$WB$103=AW$116,1,0)*IF($BL$111:$WB$111=AW$115,1,0)*$BL$115:$WB$115*IF($BL$116:$WB$116="Arithmetic",1,0)*$BL145:$WB145*$BL$113:$WB$113
)</f>
        <v>#VALUE!</v>
      </c>
      <c r="AK145" s="301" t="e">
        <f t="array" aca="1" ref="AK145" ca="1">SUM(
   IF($BL$102:$WB$102="Friend",1,0)*IF($BL$103:$WB$103=AK$116,1,0)*IF($BL$111:$WB$111=AK$115,1,0)*IF($BL$116:$WB$116="Geometric",1,0)*$BL$114:$WB$114*(POWER($BL145:$WB145,$BL$112:$WB$112)+IF($BL145:$WB145=0,0,-1))
)
+SUM(
    IF($BL$102:$WB$102="Foe",1,0)*IF($BL$103:$WB$103=AX$116,1,0)*IF($BL$111:$WB$111=AX$115,1,0)*$BL$115:$WB$115*IF($BL$116:$WB$116="Geometric",1,0)*(POWER(1+$BL145:$WB145,$BL$113:$WB$113)+IF($BL145:$WB145=0,0,-1))
)
+SUM(
   IF($BL$102:$WB$102="Friend",1,0)*IF($BL$103:$WB$103=AK$116,1,0)*IF($BL$111:$WB$111=AK$115,1,0)*IF($BL$116:$WB$116="Arithmetic",1,0)*$BL$114:$WB$114*$BL145:$WB145*$BL$112:$WB$112)
+SUM(
    IF($BL$102:$WB$102="Foe",1,0)*IF($BL$103:$WB$103=AX$116,1,0)*IF($BL$111:$WB$111=AX$115,1,0)*$BL$115:$WB$115*IF($BL$116:$WB$116="Arithmetic",1,0)*$BL145:$WB145*$BL$113:$WB$113
)</f>
        <v>#VALUE!</v>
      </c>
      <c r="AL145" s="301" t="e">
        <f t="array" aca="1" ref="AL145" ca="1">SUM(
   IF($BL$102:$WB$102="Friend",1,0)*IF($BL$103:$WB$103=AL$116,1,0)*IF($BL$111:$WB$111=AL$115,1,0)*IF($BL$116:$WB$116="Geometric",1,0)*$BL$114:$WB$114*(POWER($BL145:$WB145,$BL$112:$WB$112)+IF($BL145:$WB145=0,0,-1))
)
+SUM(
    IF($BL$102:$WB$102="Foe",1,0)*IF($BL$103:$WB$103=AY$116,1,0)*IF($BL$111:$WB$111=AY$115,1,0)*$BL$115:$WB$115*IF($BL$116:$WB$116="Geometric",1,0)*(POWER(1+$BL145:$WB145,$BL$113:$WB$113)+IF($BL145:$WB145=0,0,-1))
)
+SUM(
   IF($BL$102:$WB$102="Friend",1,0)*IF($BL$103:$WB$103=AL$116,1,0)*IF($BL$111:$WB$111=AL$115,1,0)*IF($BL$116:$WB$116="Arithmetic",1,0)*$BL$114:$WB$114*$BL145:$WB145*$BL$112:$WB$112)
+SUM(
    IF($BL$102:$WB$102="Foe",1,0)*IF($BL$103:$WB$103=AY$116,1,0)*IF($BL$111:$WB$111=AY$115,1,0)*$BL$115:$WB$115*IF($BL$116:$WB$116="Arithmetic",1,0)*$BL145:$WB145*$BL$113:$WB$113
)</f>
        <v>#VALUE!</v>
      </c>
      <c r="AM145" s="301" t="e">
        <f t="array" aca="1" ref="AM145" ca="1">SUM(
   IF($BL$102:$WB$102="Friend",1,0)*IF($BL$103:$WB$103=AM$116,1,0)*IF($BL$111:$WB$111=AM$115,1,0)*IF($BL$116:$WB$116="Geometric",1,0)*$BL$114:$WB$114*(POWER($BL145:$WB145,$BL$112:$WB$112)+IF($BL145:$WB145=0,0,-1))
)
+SUM(
    IF($BL$102:$WB$102="Foe",1,0)*IF($BL$103:$WB$103=AZ$116,1,0)*IF($BL$111:$WB$111=AZ$115,1,0)*$BL$115:$WB$115*IF($BL$116:$WB$116="Geometric",1,0)*(POWER(1+$BL145:$WB145,$BL$113:$WB$113)+IF($BL145:$WB145=0,0,-1))
)
+SUM(
   IF($BL$102:$WB$102="Friend",1,0)*IF($BL$103:$WB$103=AM$116,1,0)*IF($BL$111:$WB$111=AM$115,1,0)*IF($BL$116:$WB$116="Arithmetic",1,0)*$BL$114:$WB$114*$BL145:$WB145*$BL$112:$WB$112)
+SUM(
    IF($BL$102:$WB$102="Foe",1,0)*IF($BL$103:$WB$103=AZ$116,1,0)*IF($BL$111:$WB$111=AZ$115,1,0)*$BL$115:$WB$115*IF($BL$116:$WB$116="Arithmetic",1,0)*$BL145:$WB145*$BL$113:$WB$113
)</f>
        <v>#VALUE!</v>
      </c>
      <c r="AN145" s="301" t="e">
        <f t="array" aca="1" ref="AN145" ca="1">SUM(
   IF($BL$102:$WB$102="Friend",1,0)*IF($BL$103:$WB$103=AN$116,1,0)*IF($BL$111:$WB$111=AN$115,1,0)*IF($BL$116:$WB$116="Geometric",1,0)*$BL$114:$WB$114*(POWER($BL145:$WB145,$BL$112:$WB$112)+IF($BL145:$WB145=0,0,-1))
)
+SUM(
    IF($BL$102:$WB$102="Foe",1,0)*IF($BL$103:$WB$103=BA$116,1,0)*IF($BL$111:$WB$111=BA$115,1,0)*$BL$115:$WB$115*IF($BL$116:$WB$116="Geometric",1,0)*(POWER(1+$BL145:$WB145,$BL$113:$WB$113)+IF($BL145:$WB145=0,0,-1))
)
+SUM(
   IF($BL$102:$WB$102="Friend",1,0)*IF($BL$103:$WB$103=AN$116,1,0)*IF($BL$111:$WB$111=AN$115,1,0)*IF($BL$116:$WB$116="Arithmetic",1,0)*$BL$114:$WB$114*$BL145:$WB145*$BL$112:$WB$112)
+SUM(
    IF($BL$102:$WB$102="Foe",1,0)*IF($BL$103:$WB$103=BA$116,1,0)*IF($BL$111:$WB$111=BA$115,1,0)*$BL$115:$WB$115*IF($BL$116:$WB$116="Arithmetic",1,0)*$BL145:$WB145*$BL$113:$WB$113
)</f>
        <v>#VALUE!</v>
      </c>
      <c r="AO145" s="301" t="e">
        <f t="array" aca="1" ref="AO145" ca="1">SUM(
   IF($BL$102:$WB$102="Friend",1,0)*IF($BL$103:$WB$103=AO$116,1,0)*IF($BL$111:$WB$111=AO$115,1,0)*IF($BL$116:$WB$116="Geometric",1,0)*$BL$114:$WB$114*(POWER($BL145:$WB145,$BL$112:$WB$112)+IF($BL145:$WB145=0,0,-1))
)
+SUM(
    IF($BL$102:$WB$102="Foe",1,0)*IF($BL$103:$WB$103=BB$116,1,0)*IF($BL$111:$WB$111=BB$115,1,0)*$BL$115:$WB$115*IF($BL$116:$WB$116="Geometric",1,0)*(POWER(1+$BL145:$WB145,$BL$113:$WB$113)+IF($BL145:$WB145=0,0,-1))
)
+SUM(
   IF($BL$102:$WB$102="Friend",1,0)*IF($BL$103:$WB$103=AO$116,1,0)*IF($BL$111:$WB$111=AO$115,1,0)*IF($BL$116:$WB$116="Arithmetic",1,0)*$BL$114:$WB$114*$BL145:$WB145*$BL$112:$WB$112)
+SUM(
    IF($BL$102:$WB$102="Foe",1,0)*IF($BL$103:$WB$103=BB$116,1,0)*IF($BL$111:$WB$111=BB$115,1,0)*$BL$115:$WB$115*IF($BL$116:$WB$116="Arithmetic",1,0)*$BL145:$WB145*$BL$113:$WB$113
)</f>
        <v>#VALUE!</v>
      </c>
      <c r="AP145" s="301" t="e">
        <f t="array" aca="1" ref="AP145" ca="1">SUM(
   IF($BL$102:$WB$102="Friend",1,0)*IF($BL$103:$WB$103=AP$116,1,0)*IF($BL$111:$WB$111=AP$115,1,0)*IF($BL$116:$WB$116="Geometric",1,0)*$BL$114:$WB$114*(POWER($BL145:$WB145,$BL$112:$WB$112)+IF($BL145:$WB145=0,0,-1))
)
+SUM(
    IF($BL$102:$WB$102="Foe",1,0)*IF($BL$103:$WB$103=BC$116,1,0)*IF($BL$111:$WB$111=BC$115,1,0)*$BL$115:$WB$115*IF($BL$116:$WB$116="Geometric",1,0)*(POWER(1+$BL145:$WB145,$BL$113:$WB$113)+IF($BL145:$WB145=0,0,-1))
)
+SUM(
   IF($BL$102:$WB$102="Friend",1,0)*IF($BL$103:$WB$103=AP$116,1,0)*IF($BL$111:$WB$111=AP$115,1,0)*IF($BL$116:$WB$116="Arithmetic",1,0)*$BL$114:$WB$114*$BL145:$WB145*$BL$112:$WB$112)
+SUM(
    IF($BL$102:$WB$102="Foe",1,0)*IF($BL$103:$WB$103=BC$116,1,0)*IF($BL$111:$WB$111=BC$115,1,0)*$BL$115:$WB$115*IF($BL$116:$WB$116="Arithmetic",1,0)*$BL145:$WB145*$BL$113:$WB$113
)</f>
        <v>#VALUE!</v>
      </c>
      <c r="AQ145" s="301" t="e">
        <f t="array" aca="1" ref="AQ145" ca="1">SUM(
   IF($BL$102:$WB$102="Friend",1,0)*IF($BL$103:$WB$103=AQ$116,1,0)*IF($BL$111:$WB$111=AQ$115,1,0)*IF($BL$116:$WB$116="Geometric",1,0)*$BL$114:$WB$114*(POWER($BL145:$WB145,$BL$112:$WB$112)+IF($BL145:$WB145=0,0,-1))
)
+SUM(
    IF($BL$102:$WB$102="Foe",1,0)*IF($BL$103:$WB$103=BD$116,1,0)*IF($BL$111:$WB$111=BD$115,1,0)*$BL$115:$WB$115*IF($BL$116:$WB$116="Geometric",1,0)*(POWER(1+$BL145:$WB145,$BL$113:$WB$113)+IF($BL145:$WB145=0,0,-1))
)
+SUM(
   IF($BL$102:$WB$102="Friend",1,0)*IF($BL$103:$WB$103=AQ$116,1,0)*IF($BL$111:$WB$111=AQ$115,1,0)*IF($BL$116:$WB$116="Arithmetic",1,0)*$BL$114:$WB$114*$BL145:$WB145*$BL$112:$WB$112)
+SUM(
    IF($BL$102:$WB$102="Foe",1,0)*IF($BL$103:$WB$103=BD$116,1,0)*IF($BL$111:$WB$111=BD$115,1,0)*$BL$115:$WB$115*IF($BL$116:$WB$116="Arithmetic",1,0)*$BL145:$WB145*$BL$113:$WB$113
)</f>
        <v>#VALUE!</v>
      </c>
      <c r="AR145" s="301" t="e">
        <f t="array" aca="1" ref="AR145" ca="1">SUM(
   IF($BL$102:$WB$102="Friend",1,0)*IF($BL$103:$WB$103=AR$116,1,0)*IF($BL$111:$WB$111=AR$115,1,0)*IF($BL$116:$WB$116="Geometric",1,0)*$BL$114:$WB$114*(POWER($BL145:$WB145,$BL$112:$WB$112)+IF($BL145:$WB145=0,0,-1))
)
+SUM(
    IF($BL$102:$WB$102="Foe",1,0)*IF($BL$103:$WB$103=BE$116,1,0)*IF($BL$111:$WB$111=BE$115,1,0)*$BL$115:$WB$115*IF($BL$116:$WB$116="Geometric",1,0)*(POWER(1+$BL145:$WB145,$BL$113:$WB$113)+IF($BL145:$WB145=0,0,-1))
)
+SUM(
   IF($BL$102:$WB$102="Friend",1,0)*IF($BL$103:$WB$103=AR$116,1,0)*IF($BL$111:$WB$111=AR$115,1,0)*IF($BL$116:$WB$116="Arithmetic",1,0)*$BL$114:$WB$114*$BL145:$WB145*$BL$112:$WB$112)
+SUM(
    IF($BL$102:$WB$102="Foe",1,0)*IF($BL$103:$WB$103=BE$116,1,0)*IF($BL$111:$WB$111=BE$115,1,0)*$BL$115:$WB$115*IF($BL$116:$WB$116="Arithmetic",1,0)*$BL145:$WB145*$BL$113:$WB$113
)</f>
        <v>#VALUE!</v>
      </c>
      <c r="AS145" s="301" t="e">
        <f t="array" aca="1" ref="AS145" ca="1">SUM(
   IF($BL$102:$WB$102="Friend",1,0)*IF($BL$103:$WB$103=AS$116,1,0)*IF($BL$111:$WB$111=AS$115,1,0)*IF($BL$116:$WB$116="Geometric",1,0)*$BL$114:$WB$114*(POWER($BL145:$WB145,$BL$112:$WB$112)+IF($BL145:$WB145=0,0,-1))
)
+SUM(
    IF($BL$102:$WB$102="Foe",1,0)*IF($BL$103:$WB$103=BF$116,1,0)*IF($BL$111:$WB$111=BF$115,1,0)*$BL$115:$WB$115*IF($BL$116:$WB$116="Geometric",1,0)*(POWER(1+$BL145:$WB145,$BL$113:$WB$113)+IF($BL145:$WB145=0,0,-1))
)
+SUM(
   IF($BL$102:$WB$102="Friend",1,0)*IF($BL$103:$WB$103=AS$116,1,0)*IF($BL$111:$WB$111=AS$115,1,0)*IF($BL$116:$WB$116="Arithmetic",1,0)*$BL$114:$WB$114*$BL145:$WB145*$BL$112:$WB$112)
+SUM(
    IF($BL$102:$WB$102="Foe",1,0)*IF($BL$103:$WB$103=BF$116,1,0)*IF($BL$111:$WB$111=BF$115,1,0)*$BL$115:$WB$115*IF($BL$116:$WB$116="Arithmetic",1,0)*$BL145:$WB145*$BL$113:$WB$113
)</f>
        <v>#VALUE!</v>
      </c>
      <c r="AT145" s="301" t="e">
        <f t="array" aca="1" ref="AT145" ca="1">SUM(
   IF($BL$102:$WB$102="Friend",1,0)*IF($BL$103:$WB$103=AT$116,1,0)*IF($BL$111:$WB$111=AT$115,1,0)*IF($BL$116:$WB$116="Geometric",1,0)*$BL$114:$WB$114*(POWER($BL145:$WB145,$BL$112:$WB$112)+IF($BL145:$WB145=0,0,-1))
)
+SUM(
    IF($BL$102:$WB$102="Foe",1,0)*IF($BL$103:$WB$103=BG$116,1,0)*IF($BL$111:$WB$111=BG$115,1,0)*$BL$115:$WB$115*IF($BL$116:$WB$116="Geometric",1,0)*(POWER(1+$BL145:$WB145,$BL$113:$WB$113)+IF($BL145:$WB145=0,0,-1))
)
+SUM(
   IF($BL$102:$WB$102="Friend",1,0)*IF($BL$103:$WB$103=AT$116,1,0)*IF($BL$111:$WB$111=AT$115,1,0)*IF($BL$116:$WB$116="Arithmetic",1,0)*$BL$114:$WB$114*$BL145:$WB145*$BL$112:$WB$112)
+SUM(
    IF($BL$102:$WB$102="Foe",1,0)*IF($BL$103:$WB$103=BG$116,1,0)*IF($BL$111:$WB$111=BG$115,1,0)*$BL$115:$WB$115*IF($BL$116:$WB$116="Arithmetic",1,0)*$BL145:$WB145*$BL$113:$WB$113
)</f>
        <v>#VALUE!</v>
      </c>
      <c r="AU145" s="301" t="e">
        <f t="array" aca="1" ref="AU145" ca="1">SUM(
   IF($BL$102:$WB$102="Friend",1,0)*IF($BL$103:$WB$103=AU$116,1,0)*IF($BL$111:$WB$111=AU$115,1,0)*IF($BL$116:$WB$116="Geometric",1,0)*$BL$114:$WB$114*(POWER($BL145:$WB145,$BL$112:$WB$112)+IF($BL145:$WB145=0,0,-1))
)
+SUM(
    IF($BL$102:$WB$102="Foe",1,0)*IF($BL$103:$WB$103=BH$116,1,0)*IF($BL$111:$WB$111=BH$115,1,0)*$BL$115:$WB$115*IF($BL$116:$WB$116="Geometric",1,0)*(POWER(1+$BL145:$WB145,$BL$113:$WB$113)+IF($BL145:$WB145=0,0,-1))
)
+SUM(
   IF($BL$102:$WB$102="Friend",1,0)*IF($BL$103:$WB$103=AU$116,1,0)*IF($BL$111:$WB$111=AU$115,1,0)*IF($BL$116:$WB$116="Arithmetic",1,0)*$BL$114:$WB$114*$BL145:$WB145*$BL$112:$WB$112)
+SUM(
    IF($BL$102:$WB$102="Foe",1,0)*IF($BL$103:$WB$103=BH$116,1,0)*IF($BL$111:$WB$111=BH$115,1,0)*$BL$115:$WB$115*IF($BL$116:$WB$116="Arithmetic",1,0)*$BL145:$WB145*$BL$113:$WB$113
)</f>
        <v>#VALUE!</v>
      </c>
      <c r="AW145" s="301" t="e">
        <f t="array" aca="1" ref="AW145" ca="1">SUM(
   IF($BL$102:$WB$102="Friend",1,0)*IF($BL$103:$WB$103=AW$116,1,0)*IF($BL$111:$WB$111=AW$115,1,0)*$BL$115:$WB$115*IF($BL$116:$WB$116="Geometric",1,0)*(POWER($BL145:$WB145,$BL$113:$WB$113)+IF($BL145:$WB145=0,0,-1)))
+SUM(
    IF($BL$102:$WB$102="Foe",1,0)*IF($BL$103:$WB$103=AW$116,1,0)*IF($BL$111:$WB$111=AW$115,1,0)*$BL$114:$WB$114*IF($BL$116:$WB$116="Geometric",1,0)*(POWER($BL145:$WB145,$BL$112:$WB$112)+IF($BL145:$WB145=0,0,-1)))
+SUM(
   IF($BL$102:$WB$102="Friend",1,0)*IF($BL$103:$WB$103=AW$116,1,0)*IF($BL$111:$WB$111=AW$115,1,0)*$BL$115:$WB$115*IF($BL$116:$WB$116="Arithmetic",1,0)*$BL145:$WB145*$BL$113:$WB$113)
+SUM(
    IF($BL$102:$WB$102="Foe",1,0)*IF($BL$103:$WB$103=AW$116,1,0)*IF($BL$111:$WB$111=AW$115,1,0)*$BL$114:$WB$114*IF($BL$116:$WB$116="Arithmetic",1,0)*$BL145:$WB145*$BL$112:$WB$112)</f>
        <v>#VALUE!</v>
      </c>
      <c r="AX145" s="301" t="e">
        <f t="array" aca="1" ref="AX145" ca="1">SUM(
   IF($BL$102:$WB$102="Friend",1,0)*IF($BL$103:$WB$103=AX$116,1,0)*IF($BL$111:$WB$111=AX$115,1,0)*$BL$115:$WB$115*IF($BL$116:$WB$116="Geometric",1,0)*(POWER($BL145:$WB145,$BL$113:$WB$113)+IF($BL145:$WB145=0,0,-1)))
+SUM(
    IF($BL$102:$WB$102="Foe",1,0)*IF($BL$103:$WB$103=AX$116,1,0)*IF($BL$111:$WB$111=AX$115,1,0)*$BL$114:$WB$114*IF($BL$116:$WB$116="Geometric",1,0)*(POWER($BL145:$WB145,$BL$112:$WB$112)+IF($BL145:$WB145=0,0,-1)))
+SUM(
   IF($BL$102:$WB$102="Friend",1,0)*IF($BL$103:$WB$103=AX$116,1,0)*IF($BL$111:$WB$111=AX$115,1,0)*$BL$115:$WB$115*IF($BL$116:$WB$116="Arithmetic",1,0)*$BL145:$WB145*$BL$113:$WB$113)
+SUM(
    IF($BL$102:$WB$102="Foe",1,0)*IF($BL$103:$WB$103=AX$116,1,0)*IF($BL$111:$WB$111=AX$115,1,0)*$BL$114:$WB$114*IF($BL$116:$WB$116="Arithmetic",1,0)*$BL145:$WB145*$BL$112:$WB$112)</f>
        <v>#VALUE!</v>
      </c>
      <c r="AY145" s="301" t="e">
        <f t="array" aca="1" ref="AY145" ca="1">SUM(
   IF($BL$102:$WB$102="Friend",1,0)*IF($BL$103:$WB$103=AY$116,1,0)*IF($BL$111:$WB$111=AY$115,1,0)*$BL$115:$WB$115*IF($BL$116:$WB$116="Geometric",1,0)*(POWER($BL145:$WB145,$BL$113:$WB$113)+IF($BL145:$WB145=0,0,-1)))
+SUM(
    IF($BL$102:$WB$102="Foe",1,0)*IF($BL$103:$WB$103=AY$116,1,0)*IF($BL$111:$WB$111=AY$115,1,0)*$BL$114:$WB$114*IF($BL$116:$WB$116="Geometric",1,0)*(POWER($BL145:$WB145,$BL$112:$WB$112)+IF($BL145:$WB145=0,0,-1)))
+SUM(
   IF($BL$102:$WB$102="Friend",1,0)*IF($BL$103:$WB$103=AY$116,1,0)*IF($BL$111:$WB$111=AY$115,1,0)*$BL$115:$WB$115*IF($BL$116:$WB$116="Arithmetic",1,0)*$BL145:$WB145*$BL$113:$WB$113)
+SUM(
    IF($BL$102:$WB$102="Foe",1,0)*IF($BL$103:$WB$103=AY$116,1,0)*IF($BL$111:$WB$111=AY$115,1,0)*$BL$114:$WB$114*IF($BL$116:$WB$116="Arithmetic",1,0)*$BL145:$WB145*$BL$112:$WB$112)</f>
        <v>#VALUE!</v>
      </c>
      <c r="AZ145" s="301" t="e">
        <f t="array" aca="1" ref="AZ145" ca="1">SUM(
   IF($BL$102:$WB$102="Friend",1,0)*IF($BL$103:$WB$103=AZ$116,1,0)*IF($BL$111:$WB$111=AZ$115,1,0)*$BL$115:$WB$115*IF($BL$116:$WB$116="Geometric",1,0)*(POWER($BL145:$WB145,$BL$113:$WB$113)+IF($BL145:$WB145=0,0,-1)))
+SUM(
    IF($BL$102:$WB$102="Foe",1,0)*IF($BL$103:$WB$103=AZ$116,1,0)*IF($BL$111:$WB$111=AZ$115,1,0)*$BL$114:$WB$114*IF($BL$116:$WB$116="Geometric",1,0)*(POWER($BL145:$WB145,$BL$112:$WB$112)+IF($BL145:$WB145=0,0,-1)))
+SUM(
   IF($BL$102:$WB$102="Friend",1,0)*IF($BL$103:$WB$103=AZ$116,1,0)*IF($BL$111:$WB$111=AZ$115,1,0)*$BL$115:$WB$115*IF($BL$116:$WB$116="Arithmetic",1,0)*$BL145:$WB145*$BL$113:$WB$113)
+SUM(
    IF($BL$102:$WB$102="Foe",1,0)*IF($BL$103:$WB$103=AZ$116,1,0)*IF($BL$111:$WB$111=AZ$115,1,0)*$BL$114:$WB$114*IF($BL$116:$WB$116="Arithmetic",1,0)*$BL145:$WB145*$BL$112:$WB$112)</f>
        <v>#VALUE!</v>
      </c>
      <c r="BA145" s="301" t="e">
        <f t="array" aca="1" ref="BA145" ca="1">SUM(
   IF($BL$102:$WB$102="Friend",1,0)*IF($BL$103:$WB$103=BA$116,1,0)*IF($BL$111:$WB$111=BA$115,1,0)*$BL$115:$WB$115*IF($BL$116:$WB$116="Geometric",1,0)*(POWER($BL145:$WB145,$BL$113:$WB$113)+IF($BL145:$WB145=0,0,-1)))
+SUM(
    IF($BL$102:$WB$102="Foe",1,0)*IF($BL$103:$WB$103=BA$116,1,0)*IF($BL$111:$WB$111=BA$115,1,0)*$BL$114:$WB$114*IF($BL$116:$WB$116="Geometric",1,0)*(POWER($BL145:$WB145,$BL$112:$WB$112)+IF($BL145:$WB145=0,0,-1)))
+SUM(
   IF($BL$102:$WB$102="Friend",1,0)*IF($BL$103:$WB$103=BA$116,1,0)*IF($BL$111:$WB$111=BA$115,1,0)*$BL$115:$WB$115*IF($BL$116:$WB$116="Arithmetic",1,0)*$BL145:$WB145*$BL$113:$WB$113)
+SUM(
    IF($BL$102:$WB$102="Foe",1,0)*IF($BL$103:$WB$103=BA$116,1,0)*IF($BL$111:$WB$111=BA$115,1,0)*$BL$114:$WB$114*IF($BL$116:$WB$116="Arithmetic",1,0)*$BL145:$WB145*$BL$112:$WB$112)</f>
        <v>#VALUE!</v>
      </c>
      <c r="BB145" s="301" t="e">
        <f t="array" aca="1" ref="BB145" ca="1">SUM(
   IF($BL$102:$WB$102="Friend",1,0)*IF($BL$103:$WB$103=BB$116,1,0)*IF($BL$111:$WB$111=BB$115,1,0)*$BL$115:$WB$115*IF($BL$116:$WB$116="Geometric",1,0)*(POWER($BL145:$WB145,$BL$113:$WB$113)+IF($BL145:$WB145=0,0,-1)))
+SUM(
    IF($BL$102:$WB$102="Foe",1,0)*IF($BL$103:$WB$103=BB$116,1,0)*IF($BL$111:$WB$111=BB$115,1,0)*$BL$114:$WB$114*IF($BL$116:$WB$116="Geometric",1,0)*(POWER($BL145:$WB145,$BL$112:$WB$112)+IF($BL145:$WB145=0,0,-1)))
+SUM(
   IF($BL$102:$WB$102="Friend",1,0)*IF($BL$103:$WB$103=BB$116,1,0)*IF($BL$111:$WB$111=BB$115,1,0)*$BL$115:$WB$115*IF($BL$116:$WB$116="Arithmetic",1,0)*$BL145:$WB145*$BL$113:$WB$113)
+SUM(
    IF($BL$102:$WB$102="Foe",1,0)*IF($BL$103:$WB$103=BB$116,1,0)*IF($BL$111:$WB$111=BB$115,1,0)*$BL$114:$WB$114*IF($BL$116:$WB$116="Arithmetic",1,0)*$BL145:$WB145*$BL$112:$WB$112)</f>
        <v>#VALUE!</v>
      </c>
      <c r="BC145" s="301" t="e">
        <f t="array" aca="1" ref="BC145" ca="1">SUM(
   IF($BL$102:$WB$102="Friend",1,0)*IF($BL$103:$WB$103=BC$116,1,0)*IF($BL$111:$WB$111=BC$115,1,0)*$BL$115:$WB$115*IF($BL$116:$WB$116="Geometric",1,0)*(POWER($BL145:$WB145,$BL$113:$WB$113)+IF($BL145:$WB145=0,0,-1)))
+SUM(
    IF($BL$102:$WB$102="Foe",1,0)*IF($BL$103:$WB$103=BC$116,1,0)*IF($BL$111:$WB$111=BC$115,1,0)*$BL$114:$WB$114*IF($BL$116:$WB$116="Geometric",1,0)*(POWER($BL145:$WB145,$BL$112:$WB$112)+IF($BL145:$WB145=0,0,-1)))
+SUM(
   IF($BL$102:$WB$102="Friend",1,0)*IF($BL$103:$WB$103=BC$116,1,0)*IF($BL$111:$WB$111=BC$115,1,0)*$BL$115:$WB$115*IF($BL$116:$WB$116="Arithmetic",1,0)*$BL145:$WB145*$BL$113:$WB$113)
+SUM(
    IF($BL$102:$WB$102="Foe",1,0)*IF($BL$103:$WB$103=BC$116,1,0)*IF($BL$111:$WB$111=BC$115,1,0)*$BL$114:$WB$114*IF($BL$116:$WB$116="Arithmetic",1,0)*$BL145:$WB145*$BL$112:$WB$112)</f>
        <v>#VALUE!</v>
      </c>
      <c r="BD145" s="301" t="e">
        <f t="array" aca="1" ref="BD145" ca="1">SUM(
   IF($BL$102:$WB$102="Friend",1,0)*IF($BL$103:$WB$103=BD$116,1,0)*IF($BL$111:$WB$111=BD$115,1,0)*$BL$115:$WB$115*IF($BL$116:$WB$116="Geometric",1,0)*(POWER($BL145:$WB145,$BL$113:$WB$113)+IF($BL145:$WB145=0,0,-1)))
+SUM(
    IF($BL$102:$WB$102="Foe",1,0)*IF($BL$103:$WB$103=BD$116,1,0)*IF($BL$111:$WB$111=BD$115,1,0)*$BL$114:$WB$114*IF($BL$116:$WB$116="Geometric",1,0)*(POWER($BL145:$WB145,$BL$112:$WB$112)+IF($BL145:$WB145=0,0,-1)))
+SUM(
   IF($BL$102:$WB$102="Friend",1,0)*IF($BL$103:$WB$103=BD$116,1,0)*IF($BL$111:$WB$111=BD$115,1,0)*$BL$115:$WB$115*IF($BL$116:$WB$116="Arithmetic",1,0)*$BL145:$WB145*$BL$113:$WB$113)
+SUM(
    IF($BL$102:$WB$102="Foe",1,0)*IF($BL$103:$WB$103=BD$116,1,0)*IF($BL$111:$WB$111=BD$115,1,0)*$BL$114:$WB$114*IF($BL$116:$WB$116="Arithmetic",1,0)*$BL145:$WB145*$BL$112:$WB$112)</f>
        <v>#VALUE!</v>
      </c>
      <c r="BE145" s="301" t="e">
        <f t="array" aca="1" ref="BE145" ca="1">SUM(
   IF($BL$102:$WB$102="Friend",1,0)*IF($BL$103:$WB$103=BE$116,1,0)*IF($BL$111:$WB$111=BE$115,1,0)*$BL$115:$WB$115*IF($BL$116:$WB$116="Geometric",1,0)*(POWER($BL145:$WB145,$BL$113:$WB$113)+IF($BL145:$WB145=0,0,-1)))
+SUM(
    IF($BL$102:$WB$102="Foe",1,0)*IF($BL$103:$WB$103=BE$116,1,0)*IF($BL$111:$WB$111=BE$115,1,0)*$BL$114:$WB$114*IF($BL$116:$WB$116="Geometric",1,0)*(POWER($BL145:$WB145,$BL$112:$WB$112)+IF($BL145:$WB145=0,0,-1)))
+SUM(
   IF($BL$102:$WB$102="Friend",1,0)*IF($BL$103:$WB$103=BE$116,1,0)*IF($BL$111:$WB$111=BE$115,1,0)*$BL$115:$WB$115*IF($BL$116:$WB$116="Arithmetic",1,0)*$BL145:$WB145*$BL$113:$WB$113)
+SUM(
    IF($BL$102:$WB$102="Foe",1,0)*IF($BL$103:$WB$103=BE$116,1,0)*IF($BL$111:$WB$111=BE$115,1,0)*$BL$114:$WB$114*IF($BL$116:$WB$116="Arithmetic",1,0)*$BL145:$WB145*$BL$112:$WB$112)</f>
        <v>#VALUE!</v>
      </c>
      <c r="BF145" s="301" t="e">
        <f t="array" aca="1" ref="BF145" ca="1">SUM(
   IF($BL$102:$WB$102="Friend",1,0)*IF($BL$103:$WB$103=BF$116,1,0)*IF($BL$111:$WB$111=BF$115,1,0)*$BL$115:$WB$115*IF($BL$116:$WB$116="Geometric",1,0)*(POWER($BL145:$WB145,$BL$113:$WB$113)+IF($BL145:$WB145=0,0,-1)))
+SUM(
    IF($BL$102:$WB$102="Foe",1,0)*IF($BL$103:$WB$103=BF$116,1,0)*IF($BL$111:$WB$111=BF$115,1,0)*$BL$114:$WB$114*IF($BL$116:$WB$116="Geometric",1,0)*(POWER($BL145:$WB145,$BL$112:$WB$112)+IF($BL145:$WB145=0,0,-1)))
+SUM(
   IF($BL$102:$WB$102="Friend",1,0)*IF($BL$103:$WB$103=BF$116,1,0)*IF($BL$111:$WB$111=BF$115,1,0)*$BL$115:$WB$115*IF($BL$116:$WB$116="Arithmetic",1,0)*$BL145:$WB145*$BL$113:$WB$113)
+SUM(
    IF($BL$102:$WB$102="Foe",1,0)*IF($BL$103:$WB$103=BF$116,1,0)*IF($BL$111:$WB$111=BF$115,1,0)*$BL$114:$WB$114*IF($BL$116:$WB$116="Arithmetic",1,0)*$BL145:$WB145*$BL$112:$WB$112)</f>
        <v>#VALUE!</v>
      </c>
      <c r="BG145" s="301" t="e">
        <f t="array" aca="1" ref="BG145" ca="1">SUM(
   IF($BL$102:$WB$102="Friend",1,0)*IF($BL$103:$WB$103=BG$116,1,0)*IF($BL$111:$WB$111=BG$115,1,0)*$BL$115:$WB$115*IF($BL$116:$WB$116="Geometric",1,0)*(POWER($BL145:$WB145,$BL$113:$WB$113)+IF($BL145:$WB145=0,0,-1)))
+SUM(
    IF($BL$102:$WB$102="Foe",1,0)*IF($BL$103:$WB$103=BG$116,1,0)*IF($BL$111:$WB$111=BG$115,1,0)*$BL$114:$WB$114*IF($BL$116:$WB$116="Geometric",1,0)*(POWER($BL145:$WB145,$BL$112:$WB$112)+IF($BL145:$WB145=0,0,-1)))
+SUM(
   IF($BL$102:$WB$102="Friend",1,0)*IF($BL$103:$WB$103=BG$116,1,0)*IF($BL$111:$WB$111=BG$115,1,0)*$BL$115:$WB$115*IF($BL$116:$WB$116="Arithmetic",1,0)*$BL145:$WB145*$BL$113:$WB$113)
+SUM(
    IF($BL$102:$WB$102="Foe",1,0)*IF($BL$103:$WB$103=BG$116,1,0)*IF($BL$111:$WB$111=BG$115,1,0)*$BL$114:$WB$114*IF($BL$116:$WB$116="Arithmetic",1,0)*$BL145:$WB145*$BL$112:$WB$112)</f>
        <v>#VALUE!</v>
      </c>
      <c r="BH145" s="301" t="e">
        <f t="array" aca="1" ref="BH145" ca="1">SUM(
   IF($BL$102:$WB$102="Friend",1,0)*IF($BL$103:$WB$103=BH$116,1,0)*IF($BL$111:$WB$111=BH$115,1,0)*$BL$115:$WB$115*IF($BL$116:$WB$116="Geometric",1,0)*(POWER($BL145:$WB145,$BL$113:$WB$113)+IF($BL145:$WB145=0,0,-1)))
+SUM(
    IF($BL$102:$WB$102="Foe",1,0)*IF($BL$103:$WB$103=BH$116,1,0)*IF($BL$111:$WB$111=BH$115,1,0)*$BL$114:$WB$114*IF($BL$116:$WB$116="Geometric",1,0)*(POWER($BL145:$WB145,$BL$112:$WB$112)+IF($BL145:$WB145=0,0,-1)))
+SUM(
   IF($BL$102:$WB$102="Friend",1,0)*IF($BL$103:$WB$103=BH$116,1,0)*IF($BL$111:$WB$111=BH$115,1,0)*$BL$115:$WB$115*IF($BL$116:$WB$116="Arithmetic",1,0)*$BL145:$WB145*$BL$113:$WB$113)
+SUM(
    IF($BL$102:$WB$102="Foe",1,0)*IF($BL$103:$WB$103=BH$116,1,0)*IF($BL$111:$WB$111=BH$115,1,0)*$BL$114:$WB$114*IF($BL$116:$WB$116="Arithmetic",1,0)*$BL145:$WB145*$BL$112:$WB$112)</f>
        <v>#VALUE!</v>
      </c>
      <c r="BK145" s="109"/>
      <c r="BL145" s="301" t="e">
        <f t="shared" ref="BL145:LF145" ca="1" si="216">IF(BL$106="Turn-based",
IF($A145&lt;BL$109,0,IF(MOD($A145,BL$109)&lt;BL$110,1,0)),
1)*MIN(ROUNDUP(MAX(0,RAND()-(1-BL$107)),0),1)*(IF(BL$108&lt;0,1+BL$108,BL$108))</f>
        <v>#VALUE!</v>
      </c>
      <c r="BM145" s="301" t="e">
        <f t="shared" ca="1" si="216"/>
        <v>#VALUE!</v>
      </c>
      <c r="BN145" s="301" t="e">
        <f t="shared" ca="1" si="216"/>
        <v>#VALUE!</v>
      </c>
      <c r="BO145" s="301" t="e">
        <f t="shared" ca="1" si="216"/>
        <v>#VALUE!</v>
      </c>
      <c r="BP145" s="301" t="e">
        <f t="shared" ca="1" si="216"/>
        <v>#VALUE!</v>
      </c>
      <c r="BQ145" s="301" t="e">
        <f t="shared" ca="1" si="216"/>
        <v>#VALUE!</v>
      </c>
      <c r="BR145" s="301" t="e">
        <f t="shared" ca="1" si="216"/>
        <v>#VALUE!</v>
      </c>
      <c r="BS145" s="301" t="e">
        <f t="shared" ca="1" si="216"/>
        <v>#VALUE!</v>
      </c>
      <c r="BT145" s="301" t="e">
        <f t="shared" ca="1" si="216"/>
        <v>#VALUE!</v>
      </c>
      <c r="BU145" s="301" t="e">
        <f t="shared" ca="1" si="216"/>
        <v>#VALUE!</v>
      </c>
      <c r="BV145" s="301" t="e">
        <f t="shared" ca="1" si="216"/>
        <v>#VALUE!</v>
      </c>
      <c r="BW145" s="301" t="e">
        <f t="shared" ca="1" si="216"/>
        <v>#VALUE!</v>
      </c>
      <c r="BX145" s="301" t="e">
        <f t="shared" ca="1" si="216"/>
        <v>#VALUE!</v>
      </c>
      <c r="BY145" s="301" t="e">
        <f t="shared" ca="1" si="216"/>
        <v>#VALUE!</v>
      </c>
      <c r="BZ145" s="301" t="e">
        <f t="shared" ca="1" si="216"/>
        <v>#VALUE!</v>
      </c>
      <c r="CA145" s="301" t="e">
        <f t="shared" ca="1" si="216"/>
        <v>#VALUE!</v>
      </c>
      <c r="CB145" s="301" t="e">
        <f t="shared" ca="1" si="216"/>
        <v>#VALUE!</v>
      </c>
      <c r="CC145" s="301" t="e">
        <f t="shared" ca="1" si="216"/>
        <v>#VALUE!</v>
      </c>
      <c r="CD145" s="301" t="e">
        <f t="shared" ca="1" si="216"/>
        <v>#VALUE!</v>
      </c>
      <c r="CE145" s="301" t="e">
        <f t="shared" ca="1" si="216"/>
        <v>#VALUE!</v>
      </c>
      <c r="CF145" s="301" t="e">
        <f t="shared" ca="1" si="216"/>
        <v>#VALUE!</v>
      </c>
      <c r="CG145" s="301" t="e">
        <f t="shared" ca="1" si="216"/>
        <v>#VALUE!</v>
      </c>
      <c r="CH145" s="301" t="e">
        <f t="shared" ca="1" si="216"/>
        <v>#VALUE!</v>
      </c>
      <c r="CI145" s="301" t="e">
        <f t="shared" ca="1" si="216"/>
        <v>#VALUE!</v>
      </c>
      <c r="CJ145" s="301" t="e">
        <f t="shared" ca="1" si="216"/>
        <v>#VALUE!</v>
      </c>
      <c r="CK145" s="301" t="e">
        <f t="shared" ca="1" si="216"/>
        <v>#VALUE!</v>
      </c>
      <c r="CL145" s="301" t="e">
        <f t="shared" ca="1" si="216"/>
        <v>#VALUE!</v>
      </c>
      <c r="CM145" s="301" t="e">
        <f t="shared" ca="1" si="216"/>
        <v>#VALUE!</v>
      </c>
      <c r="CN145" s="301" t="e">
        <f t="shared" ca="1" si="216"/>
        <v>#VALUE!</v>
      </c>
      <c r="CO145" s="301" t="e">
        <f t="shared" ca="1" si="216"/>
        <v>#VALUE!</v>
      </c>
      <c r="CP145" s="301" t="e">
        <f t="shared" ca="1" si="216"/>
        <v>#VALUE!</v>
      </c>
      <c r="CQ145" s="301" t="e">
        <f t="shared" ca="1" si="216"/>
        <v>#VALUE!</v>
      </c>
      <c r="CR145" s="301" t="e">
        <f t="shared" ca="1" si="216"/>
        <v>#VALUE!</v>
      </c>
      <c r="CS145" s="301" t="e">
        <f t="shared" ca="1" si="216"/>
        <v>#VALUE!</v>
      </c>
      <c r="CT145" s="301" t="e">
        <f t="shared" ca="1" si="216"/>
        <v>#VALUE!</v>
      </c>
      <c r="CU145" s="301" t="e">
        <f t="shared" ca="1" si="216"/>
        <v>#VALUE!</v>
      </c>
      <c r="CV145" s="301" t="e">
        <f t="shared" ca="1" si="216"/>
        <v>#VALUE!</v>
      </c>
      <c r="CW145" s="301" t="e">
        <f t="shared" ca="1" si="216"/>
        <v>#VALUE!</v>
      </c>
      <c r="CX145" s="301" t="e">
        <f t="shared" ca="1" si="216"/>
        <v>#VALUE!</v>
      </c>
      <c r="CY145" s="301" t="e">
        <f t="shared" ca="1" si="216"/>
        <v>#VALUE!</v>
      </c>
      <c r="CZ145" s="301" t="e">
        <f t="shared" ca="1" si="216"/>
        <v>#VALUE!</v>
      </c>
      <c r="DA145" s="301" t="e">
        <f t="shared" ca="1" si="216"/>
        <v>#VALUE!</v>
      </c>
      <c r="DB145" s="301" t="e">
        <f t="shared" ca="1" si="216"/>
        <v>#VALUE!</v>
      </c>
      <c r="DC145" s="301" t="e">
        <f t="shared" ca="1" si="216"/>
        <v>#VALUE!</v>
      </c>
      <c r="DD145" s="301" t="e">
        <f t="shared" ca="1" si="216"/>
        <v>#VALUE!</v>
      </c>
      <c r="DE145" s="301" t="e">
        <f t="shared" ca="1" si="216"/>
        <v>#VALUE!</v>
      </c>
      <c r="DF145" s="301" t="e">
        <f t="shared" ca="1" si="216"/>
        <v>#VALUE!</v>
      </c>
      <c r="DG145" s="301" t="e">
        <f t="shared" ca="1" si="216"/>
        <v>#VALUE!</v>
      </c>
      <c r="DH145" s="301" t="e">
        <f t="shared" ca="1" si="216"/>
        <v>#VALUE!</v>
      </c>
      <c r="DI145" s="301" t="e">
        <f t="shared" ca="1" si="216"/>
        <v>#VALUE!</v>
      </c>
      <c r="DJ145" s="301" t="e">
        <f t="shared" ca="1" si="216"/>
        <v>#VALUE!</v>
      </c>
      <c r="DK145" s="301" t="e">
        <f t="shared" ca="1" si="216"/>
        <v>#VALUE!</v>
      </c>
      <c r="DL145" s="301" t="e">
        <f t="shared" ca="1" si="216"/>
        <v>#VALUE!</v>
      </c>
      <c r="DM145" s="301" t="e">
        <f t="shared" ca="1" si="216"/>
        <v>#VALUE!</v>
      </c>
      <c r="DN145" s="301" t="e">
        <f t="shared" ca="1" si="216"/>
        <v>#VALUE!</v>
      </c>
      <c r="DO145" s="301" t="e">
        <f t="shared" ca="1" si="216"/>
        <v>#VALUE!</v>
      </c>
      <c r="DP145" s="301" t="e">
        <f t="shared" ca="1" si="216"/>
        <v>#VALUE!</v>
      </c>
      <c r="DQ145" s="301" t="e">
        <f t="shared" ca="1" si="216"/>
        <v>#VALUE!</v>
      </c>
      <c r="DR145" s="301" t="e">
        <f t="shared" ca="1" si="216"/>
        <v>#VALUE!</v>
      </c>
      <c r="DS145" s="301" t="e">
        <f t="shared" ca="1" si="216"/>
        <v>#VALUE!</v>
      </c>
      <c r="DT145" s="301" t="e">
        <f t="shared" ca="1" si="216"/>
        <v>#VALUE!</v>
      </c>
      <c r="DU145" s="301" t="e">
        <f t="shared" ca="1" si="216"/>
        <v>#VALUE!</v>
      </c>
      <c r="DV145" s="301" t="e">
        <f t="shared" ca="1" si="216"/>
        <v>#VALUE!</v>
      </c>
      <c r="DW145" s="301" t="e">
        <f t="shared" ca="1" si="216"/>
        <v>#VALUE!</v>
      </c>
      <c r="DX145" s="301" t="e">
        <f t="shared" ca="1" si="216"/>
        <v>#VALUE!</v>
      </c>
      <c r="DY145" s="301" t="e">
        <f t="shared" ca="1" si="216"/>
        <v>#VALUE!</v>
      </c>
      <c r="DZ145" s="301" t="e">
        <f t="shared" ca="1" si="216"/>
        <v>#VALUE!</v>
      </c>
      <c r="EA145" s="301" t="e">
        <f t="shared" ca="1" si="216"/>
        <v>#VALUE!</v>
      </c>
      <c r="EB145" s="301" t="e">
        <f t="shared" ca="1" si="216"/>
        <v>#VALUE!</v>
      </c>
      <c r="EC145" s="301" t="e">
        <f t="shared" ca="1" si="216"/>
        <v>#VALUE!</v>
      </c>
      <c r="ED145" s="301" t="e">
        <f t="shared" ca="1" si="216"/>
        <v>#VALUE!</v>
      </c>
      <c r="EE145" s="301" t="e">
        <f t="shared" ca="1" si="216"/>
        <v>#VALUE!</v>
      </c>
      <c r="EF145" s="301" t="e">
        <f t="shared" ca="1" si="216"/>
        <v>#VALUE!</v>
      </c>
      <c r="EG145" s="301" t="e">
        <f t="shared" ca="1" si="216"/>
        <v>#VALUE!</v>
      </c>
      <c r="EH145" s="301" t="e">
        <f t="shared" ca="1" si="216"/>
        <v>#VALUE!</v>
      </c>
      <c r="EI145" s="301" t="e">
        <f t="shared" ca="1" si="216"/>
        <v>#VALUE!</v>
      </c>
      <c r="EJ145" s="301" t="e">
        <f t="shared" ca="1" si="216"/>
        <v>#VALUE!</v>
      </c>
      <c r="EK145" s="301" t="e">
        <f t="shared" ca="1" si="216"/>
        <v>#VALUE!</v>
      </c>
      <c r="EL145" s="301" t="e">
        <f t="shared" ca="1" si="216"/>
        <v>#VALUE!</v>
      </c>
      <c r="EM145" s="301" t="e">
        <f t="shared" ca="1" si="216"/>
        <v>#VALUE!</v>
      </c>
      <c r="EN145" s="301" t="e">
        <f t="shared" ca="1" si="216"/>
        <v>#VALUE!</v>
      </c>
      <c r="EO145" s="301" t="e">
        <f t="shared" ca="1" si="216"/>
        <v>#VALUE!</v>
      </c>
      <c r="EP145" s="301" t="e">
        <f t="shared" ca="1" si="216"/>
        <v>#VALUE!</v>
      </c>
      <c r="EQ145" s="301" t="e">
        <f t="shared" ca="1" si="216"/>
        <v>#VALUE!</v>
      </c>
      <c r="ER145" s="301" t="e">
        <f t="shared" ca="1" si="216"/>
        <v>#VALUE!</v>
      </c>
      <c r="ES145" s="301" t="e">
        <f t="shared" ca="1" si="216"/>
        <v>#VALUE!</v>
      </c>
      <c r="ET145" s="301" t="e">
        <f t="shared" ca="1" si="216"/>
        <v>#VALUE!</v>
      </c>
      <c r="EU145" s="301" t="e">
        <f t="shared" ca="1" si="216"/>
        <v>#VALUE!</v>
      </c>
      <c r="EV145" s="301" t="e">
        <f t="shared" ca="1" si="216"/>
        <v>#VALUE!</v>
      </c>
      <c r="EW145" s="301" t="e">
        <f t="shared" ca="1" si="216"/>
        <v>#VALUE!</v>
      </c>
      <c r="EX145" s="301" t="e">
        <f t="shared" ca="1" si="216"/>
        <v>#VALUE!</v>
      </c>
      <c r="EY145" s="301" t="e">
        <f t="shared" ca="1" si="216"/>
        <v>#VALUE!</v>
      </c>
      <c r="EZ145" s="301" t="e">
        <f t="shared" ca="1" si="216"/>
        <v>#VALUE!</v>
      </c>
      <c r="FA145" s="301" t="e">
        <f t="shared" ca="1" si="216"/>
        <v>#VALUE!</v>
      </c>
      <c r="FB145" s="301" t="e">
        <f t="shared" ca="1" si="216"/>
        <v>#VALUE!</v>
      </c>
      <c r="FC145" s="301" t="e">
        <f t="shared" ca="1" si="216"/>
        <v>#VALUE!</v>
      </c>
      <c r="FD145" s="301" t="e">
        <f t="shared" ca="1" si="216"/>
        <v>#VALUE!</v>
      </c>
      <c r="FE145" s="301" t="e">
        <f t="shared" ca="1" si="216"/>
        <v>#VALUE!</v>
      </c>
      <c r="FF145" s="301" t="e">
        <f t="shared" ca="1" si="216"/>
        <v>#VALUE!</v>
      </c>
      <c r="FG145" s="301" t="e">
        <f t="shared" ca="1" si="216"/>
        <v>#VALUE!</v>
      </c>
      <c r="FH145" s="301" t="e">
        <f t="shared" ca="1" si="216"/>
        <v>#VALUE!</v>
      </c>
      <c r="FI145" s="301" t="e">
        <f t="shared" ca="1" si="216"/>
        <v>#VALUE!</v>
      </c>
      <c r="FJ145" s="301" t="e">
        <f t="shared" ca="1" si="216"/>
        <v>#VALUE!</v>
      </c>
      <c r="FK145" s="301" t="e">
        <f t="shared" ca="1" si="216"/>
        <v>#VALUE!</v>
      </c>
      <c r="FL145" s="301" t="e">
        <f t="shared" ca="1" si="216"/>
        <v>#VALUE!</v>
      </c>
      <c r="FM145" s="301" t="e">
        <f t="shared" ca="1" si="216"/>
        <v>#VALUE!</v>
      </c>
      <c r="FN145" s="301" t="e">
        <f t="shared" ca="1" si="216"/>
        <v>#VALUE!</v>
      </c>
      <c r="FO145" s="301" t="e">
        <f t="shared" ca="1" si="216"/>
        <v>#VALUE!</v>
      </c>
      <c r="FP145" s="301" t="e">
        <f t="shared" ca="1" si="216"/>
        <v>#VALUE!</v>
      </c>
      <c r="FQ145" s="301" t="e">
        <f t="shared" ca="1" si="216"/>
        <v>#VALUE!</v>
      </c>
      <c r="FR145" s="301" t="e">
        <f t="shared" ca="1" si="216"/>
        <v>#VALUE!</v>
      </c>
      <c r="FS145" s="301" t="e">
        <f t="shared" ca="1" si="216"/>
        <v>#VALUE!</v>
      </c>
      <c r="FT145" s="301" t="e">
        <f t="shared" ca="1" si="216"/>
        <v>#VALUE!</v>
      </c>
      <c r="FU145" s="301" t="e">
        <f t="shared" ca="1" si="216"/>
        <v>#VALUE!</v>
      </c>
      <c r="FV145" s="301" t="e">
        <f t="shared" ca="1" si="216"/>
        <v>#VALUE!</v>
      </c>
      <c r="FW145" s="301" t="e">
        <f t="shared" ca="1" si="216"/>
        <v>#VALUE!</v>
      </c>
      <c r="FX145" s="301" t="e">
        <f t="shared" ca="1" si="216"/>
        <v>#VALUE!</v>
      </c>
      <c r="FY145" s="301" t="e">
        <f t="shared" ca="1" si="216"/>
        <v>#VALUE!</v>
      </c>
      <c r="FZ145" s="301" t="e">
        <f t="shared" ca="1" si="216"/>
        <v>#VALUE!</v>
      </c>
      <c r="GA145" s="301" t="e">
        <f t="shared" ca="1" si="216"/>
        <v>#VALUE!</v>
      </c>
      <c r="GB145" s="301" t="e">
        <f t="shared" ca="1" si="216"/>
        <v>#VALUE!</v>
      </c>
      <c r="GC145" s="301" t="e">
        <f t="shared" ca="1" si="216"/>
        <v>#VALUE!</v>
      </c>
      <c r="GD145" s="301" t="e">
        <f t="shared" ca="1" si="216"/>
        <v>#VALUE!</v>
      </c>
      <c r="GE145" s="301" t="e">
        <f t="shared" ca="1" si="216"/>
        <v>#VALUE!</v>
      </c>
      <c r="GF145" s="301" t="e">
        <f t="shared" ca="1" si="216"/>
        <v>#VALUE!</v>
      </c>
      <c r="GG145" s="301" t="e">
        <f t="shared" ca="1" si="216"/>
        <v>#VALUE!</v>
      </c>
      <c r="GH145" s="301" t="e">
        <f t="shared" ca="1" si="216"/>
        <v>#VALUE!</v>
      </c>
      <c r="GI145" s="301" t="e">
        <f t="shared" ca="1" si="216"/>
        <v>#VALUE!</v>
      </c>
      <c r="GJ145" s="301" t="e">
        <f t="shared" ca="1" si="216"/>
        <v>#VALUE!</v>
      </c>
      <c r="GK145" s="301" t="e">
        <f t="shared" ca="1" si="216"/>
        <v>#VALUE!</v>
      </c>
      <c r="GL145" s="301" t="e">
        <f t="shared" ca="1" si="216"/>
        <v>#VALUE!</v>
      </c>
      <c r="GM145" s="301" t="e">
        <f t="shared" ca="1" si="216"/>
        <v>#VALUE!</v>
      </c>
      <c r="GN145" s="301" t="e">
        <f t="shared" ca="1" si="216"/>
        <v>#VALUE!</v>
      </c>
      <c r="GO145" s="301" t="e">
        <f t="shared" ca="1" si="216"/>
        <v>#VALUE!</v>
      </c>
      <c r="GP145" s="301" t="e">
        <f t="shared" ca="1" si="216"/>
        <v>#VALUE!</v>
      </c>
      <c r="GQ145" s="301" t="e">
        <f t="shared" ca="1" si="216"/>
        <v>#VALUE!</v>
      </c>
      <c r="GR145" s="301" t="e">
        <f t="shared" ca="1" si="216"/>
        <v>#VALUE!</v>
      </c>
      <c r="GS145" s="301" t="e">
        <f t="shared" ca="1" si="216"/>
        <v>#VALUE!</v>
      </c>
      <c r="GT145" s="301" t="e">
        <f t="shared" ca="1" si="216"/>
        <v>#VALUE!</v>
      </c>
      <c r="GU145" s="301" t="e">
        <f t="shared" ca="1" si="216"/>
        <v>#VALUE!</v>
      </c>
      <c r="GV145" s="301" t="e">
        <f t="shared" ca="1" si="216"/>
        <v>#VALUE!</v>
      </c>
      <c r="GW145" s="301" t="e">
        <f t="shared" ca="1" si="216"/>
        <v>#VALUE!</v>
      </c>
      <c r="GX145" s="301" t="e">
        <f t="shared" ca="1" si="216"/>
        <v>#VALUE!</v>
      </c>
      <c r="GY145" s="301" t="e">
        <f t="shared" ca="1" si="216"/>
        <v>#VALUE!</v>
      </c>
      <c r="GZ145" s="301" t="e">
        <f t="shared" ca="1" si="216"/>
        <v>#VALUE!</v>
      </c>
      <c r="HA145" s="301" t="e">
        <f t="shared" ca="1" si="216"/>
        <v>#VALUE!</v>
      </c>
      <c r="HB145" s="301" t="e">
        <f t="shared" ca="1" si="216"/>
        <v>#VALUE!</v>
      </c>
      <c r="HC145" s="301" t="e">
        <f t="shared" ca="1" si="216"/>
        <v>#VALUE!</v>
      </c>
      <c r="HD145" s="301" t="e">
        <f t="shared" ca="1" si="216"/>
        <v>#VALUE!</v>
      </c>
      <c r="HE145" s="301" t="e">
        <f t="shared" ca="1" si="216"/>
        <v>#VALUE!</v>
      </c>
      <c r="HF145" s="301" t="e">
        <f t="shared" ca="1" si="216"/>
        <v>#VALUE!</v>
      </c>
      <c r="HG145" s="301" t="e">
        <f t="shared" ca="1" si="216"/>
        <v>#VALUE!</v>
      </c>
      <c r="HH145" s="301" t="e">
        <f t="shared" ca="1" si="216"/>
        <v>#VALUE!</v>
      </c>
      <c r="HI145" s="301" t="e">
        <f t="shared" ca="1" si="216"/>
        <v>#VALUE!</v>
      </c>
      <c r="HJ145" s="301" t="e">
        <f t="shared" ca="1" si="216"/>
        <v>#VALUE!</v>
      </c>
      <c r="HK145" s="301" t="e">
        <f t="shared" ca="1" si="216"/>
        <v>#VALUE!</v>
      </c>
      <c r="HL145" s="301" t="e">
        <f t="shared" ca="1" si="216"/>
        <v>#VALUE!</v>
      </c>
      <c r="HM145" s="301" t="e">
        <f t="shared" ca="1" si="216"/>
        <v>#VALUE!</v>
      </c>
      <c r="HN145" s="301" t="e">
        <f t="shared" ca="1" si="216"/>
        <v>#VALUE!</v>
      </c>
      <c r="HO145" s="301" t="e">
        <f t="shared" ca="1" si="216"/>
        <v>#VALUE!</v>
      </c>
      <c r="HP145" s="301" t="e">
        <f t="shared" ca="1" si="216"/>
        <v>#VALUE!</v>
      </c>
      <c r="HQ145" s="301" t="e">
        <f t="shared" ca="1" si="216"/>
        <v>#VALUE!</v>
      </c>
      <c r="HR145" s="301" t="e">
        <f t="shared" ca="1" si="216"/>
        <v>#VALUE!</v>
      </c>
      <c r="HS145" s="301" t="e">
        <f t="shared" ca="1" si="216"/>
        <v>#VALUE!</v>
      </c>
      <c r="HT145" s="301" t="e">
        <f t="shared" ca="1" si="216"/>
        <v>#VALUE!</v>
      </c>
      <c r="HU145" s="301" t="e">
        <f t="shared" ca="1" si="216"/>
        <v>#VALUE!</v>
      </c>
      <c r="HV145" s="301" t="e">
        <f t="shared" ca="1" si="216"/>
        <v>#VALUE!</v>
      </c>
      <c r="HW145" s="301" t="e">
        <f t="shared" ca="1" si="216"/>
        <v>#VALUE!</v>
      </c>
      <c r="HX145" s="301" t="e">
        <f t="shared" ca="1" si="216"/>
        <v>#VALUE!</v>
      </c>
      <c r="HY145" s="301" t="e">
        <f t="shared" ca="1" si="216"/>
        <v>#VALUE!</v>
      </c>
      <c r="HZ145" s="301" t="e">
        <f t="shared" ca="1" si="216"/>
        <v>#VALUE!</v>
      </c>
      <c r="IA145" s="301" t="e">
        <f t="shared" ca="1" si="216"/>
        <v>#VALUE!</v>
      </c>
      <c r="IB145" s="301" t="e">
        <f t="shared" ca="1" si="216"/>
        <v>#VALUE!</v>
      </c>
      <c r="IC145" s="301" t="e">
        <f t="shared" ca="1" si="216"/>
        <v>#VALUE!</v>
      </c>
      <c r="ID145" s="301" t="e">
        <f t="shared" ca="1" si="216"/>
        <v>#VALUE!</v>
      </c>
      <c r="IE145" s="301" t="e">
        <f t="shared" ca="1" si="216"/>
        <v>#VALUE!</v>
      </c>
      <c r="IF145" s="301" t="e">
        <f t="shared" ca="1" si="216"/>
        <v>#VALUE!</v>
      </c>
      <c r="IG145" s="301" t="e">
        <f t="shared" ca="1" si="216"/>
        <v>#VALUE!</v>
      </c>
      <c r="IH145" s="301" t="e">
        <f t="shared" ca="1" si="216"/>
        <v>#VALUE!</v>
      </c>
      <c r="II145" s="301" t="e">
        <f t="shared" ca="1" si="216"/>
        <v>#VALUE!</v>
      </c>
      <c r="IJ145" s="301" t="e">
        <f t="shared" ca="1" si="216"/>
        <v>#VALUE!</v>
      </c>
      <c r="IK145" s="301" t="e">
        <f t="shared" ca="1" si="216"/>
        <v>#VALUE!</v>
      </c>
      <c r="IL145" s="301" t="e">
        <f t="shared" ca="1" si="216"/>
        <v>#VALUE!</v>
      </c>
      <c r="IM145" s="301" t="e">
        <f t="shared" ca="1" si="216"/>
        <v>#VALUE!</v>
      </c>
      <c r="IN145" s="301" t="e">
        <f t="shared" ca="1" si="216"/>
        <v>#VALUE!</v>
      </c>
      <c r="IO145" s="301" t="e">
        <f t="shared" ca="1" si="216"/>
        <v>#VALUE!</v>
      </c>
      <c r="IP145" s="301" t="e">
        <f t="shared" ca="1" si="216"/>
        <v>#VALUE!</v>
      </c>
      <c r="IQ145" s="301" t="e">
        <f t="shared" ca="1" si="216"/>
        <v>#VALUE!</v>
      </c>
      <c r="IR145" s="301" t="e">
        <f t="shared" ca="1" si="216"/>
        <v>#VALUE!</v>
      </c>
      <c r="IS145" s="301" t="e">
        <f t="shared" ca="1" si="216"/>
        <v>#VALUE!</v>
      </c>
      <c r="IT145" s="301" t="e">
        <f t="shared" ca="1" si="216"/>
        <v>#VALUE!</v>
      </c>
      <c r="IU145" s="301" t="e">
        <f t="shared" ca="1" si="216"/>
        <v>#VALUE!</v>
      </c>
      <c r="IV145" s="301" t="e">
        <f t="shared" ca="1" si="216"/>
        <v>#VALUE!</v>
      </c>
      <c r="IW145" s="301" t="e">
        <f t="shared" ca="1" si="216"/>
        <v>#VALUE!</v>
      </c>
      <c r="IX145" s="301" t="e">
        <f t="shared" ca="1" si="216"/>
        <v>#VALUE!</v>
      </c>
      <c r="IY145" s="301" t="e">
        <f t="shared" ca="1" si="216"/>
        <v>#VALUE!</v>
      </c>
      <c r="IZ145" s="301" t="e">
        <f t="shared" ca="1" si="216"/>
        <v>#VALUE!</v>
      </c>
      <c r="JA145" s="301" t="e">
        <f t="shared" ca="1" si="216"/>
        <v>#VALUE!</v>
      </c>
      <c r="JB145" s="301" t="e">
        <f t="shared" ca="1" si="216"/>
        <v>#VALUE!</v>
      </c>
      <c r="JC145" s="301" t="e">
        <f t="shared" ca="1" si="216"/>
        <v>#VALUE!</v>
      </c>
      <c r="JD145" s="301" t="e">
        <f t="shared" ca="1" si="216"/>
        <v>#VALUE!</v>
      </c>
      <c r="JE145" s="301" t="e">
        <f t="shared" ca="1" si="216"/>
        <v>#VALUE!</v>
      </c>
      <c r="JF145" s="301" t="e">
        <f t="shared" ca="1" si="216"/>
        <v>#VALUE!</v>
      </c>
      <c r="JG145" s="301" t="e">
        <f t="shared" ca="1" si="216"/>
        <v>#VALUE!</v>
      </c>
      <c r="JH145" s="301" t="e">
        <f t="shared" ca="1" si="216"/>
        <v>#VALUE!</v>
      </c>
      <c r="JI145" s="301" t="e">
        <f t="shared" ca="1" si="216"/>
        <v>#VALUE!</v>
      </c>
      <c r="JJ145" s="301" t="e">
        <f t="shared" ca="1" si="216"/>
        <v>#VALUE!</v>
      </c>
      <c r="JK145" s="301" t="e">
        <f t="shared" ca="1" si="216"/>
        <v>#VALUE!</v>
      </c>
      <c r="JL145" s="301" t="e">
        <f t="shared" ca="1" si="216"/>
        <v>#VALUE!</v>
      </c>
      <c r="JM145" s="301" t="e">
        <f t="shared" ca="1" si="216"/>
        <v>#VALUE!</v>
      </c>
      <c r="JN145" s="301" t="e">
        <f t="shared" ca="1" si="216"/>
        <v>#VALUE!</v>
      </c>
      <c r="JO145" s="301" t="e">
        <f t="shared" ca="1" si="216"/>
        <v>#VALUE!</v>
      </c>
      <c r="JP145" s="301" t="e">
        <f t="shared" ca="1" si="216"/>
        <v>#VALUE!</v>
      </c>
      <c r="JQ145" s="301" t="e">
        <f t="shared" ca="1" si="216"/>
        <v>#VALUE!</v>
      </c>
      <c r="JR145" s="301" t="e">
        <f t="shared" ca="1" si="216"/>
        <v>#VALUE!</v>
      </c>
      <c r="JS145" s="301" t="e">
        <f t="shared" ca="1" si="216"/>
        <v>#VALUE!</v>
      </c>
      <c r="JT145" s="301" t="e">
        <f t="shared" ca="1" si="216"/>
        <v>#VALUE!</v>
      </c>
      <c r="JU145" s="301" t="e">
        <f t="shared" ca="1" si="216"/>
        <v>#VALUE!</v>
      </c>
      <c r="JV145" s="301" t="e">
        <f t="shared" ca="1" si="216"/>
        <v>#VALUE!</v>
      </c>
      <c r="JW145" s="301" t="e">
        <f t="shared" ca="1" si="216"/>
        <v>#VALUE!</v>
      </c>
      <c r="JX145" s="301" t="e">
        <f t="shared" ca="1" si="216"/>
        <v>#VALUE!</v>
      </c>
      <c r="JY145" s="301" t="e">
        <f t="shared" ca="1" si="216"/>
        <v>#VALUE!</v>
      </c>
      <c r="JZ145" s="301" t="e">
        <f t="shared" ca="1" si="216"/>
        <v>#VALUE!</v>
      </c>
      <c r="KA145" s="301" t="e">
        <f t="shared" ca="1" si="216"/>
        <v>#VALUE!</v>
      </c>
      <c r="KB145" s="301" t="e">
        <f t="shared" ca="1" si="216"/>
        <v>#VALUE!</v>
      </c>
      <c r="KC145" s="301" t="e">
        <f t="shared" ca="1" si="216"/>
        <v>#VALUE!</v>
      </c>
      <c r="KD145" s="301" t="e">
        <f t="shared" ca="1" si="216"/>
        <v>#VALUE!</v>
      </c>
      <c r="KE145" s="301" t="e">
        <f t="shared" ca="1" si="216"/>
        <v>#VALUE!</v>
      </c>
      <c r="KF145" s="301" t="e">
        <f t="shared" ca="1" si="216"/>
        <v>#VALUE!</v>
      </c>
      <c r="KG145" s="301" t="e">
        <f t="shared" ca="1" si="216"/>
        <v>#VALUE!</v>
      </c>
      <c r="KH145" s="301" t="e">
        <f t="shared" ca="1" si="216"/>
        <v>#VALUE!</v>
      </c>
      <c r="KI145" s="301" t="e">
        <f t="shared" ca="1" si="216"/>
        <v>#VALUE!</v>
      </c>
      <c r="KJ145" s="301" t="e">
        <f t="shared" ca="1" si="216"/>
        <v>#VALUE!</v>
      </c>
      <c r="KK145" s="301" t="e">
        <f t="shared" ca="1" si="216"/>
        <v>#VALUE!</v>
      </c>
      <c r="KL145" s="301" t="e">
        <f t="shared" ca="1" si="216"/>
        <v>#VALUE!</v>
      </c>
      <c r="KM145" s="301" t="e">
        <f t="shared" ca="1" si="216"/>
        <v>#VALUE!</v>
      </c>
      <c r="KN145" s="301" t="e">
        <f t="shared" ca="1" si="216"/>
        <v>#VALUE!</v>
      </c>
      <c r="KO145" s="301" t="e">
        <f t="shared" ca="1" si="216"/>
        <v>#VALUE!</v>
      </c>
      <c r="KP145" s="301" t="e">
        <f t="shared" ca="1" si="216"/>
        <v>#VALUE!</v>
      </c>
      <c r="KQ145" s="301" t="e">
        <f t="shared" ca="1" si="216"/>
        <v>#VALUE!</v>
      </c>
      <c r="KR145" s="301" t="e">
        <f t="shared" ca="1" si="216"/>
        <v>#VALUE!</v>
      </c>
      <c r="KS145" s="301" t="e">
        <f t="shared" ca="1" si="216"/>
        <v>#VALUE!</v>
      </c>
      <c r="KT145" s="301" t="e">
        <f t="shared" ca="1" si="216"/>
        <v>#VALUE!</v>
      </c>
      <c r="KU145" s="301" t="e">
        <f t="shared" ca="1" si="216"/>
        <v>#VALUE!</v>
      </c>
      <c r="KV145" s="301" t="e">
        <f t="shared" ca="1" si="216"/>
        <v>#VALUE!</v>
      </c>
      <c r="KW145" s="301" t="e">
        <f t="shared" ca="1" si="216"/>
        <v>#VALUE!</v>
      </c>
      <c r="KX145" s="301" t="e">
        <f t="shared" ca="1" si="216"/>
        <v>#VALUE!</v>
      </c>
      <c r="KY145" s="301" t="e">
        <f t="shared" ca="1" si="216"/>
        <v>#VALUE!</v>
      </c>
      <c r="KZ145" s="301" t="e">
        <f t="shared" ca="1" si="216"/>
        <v>#VALUE!</v>
      </c>
      <c r="LA145" s="301" t="e">
        <f t="shared" ca="1" si="216"/>
        <v>#VALUE!</v>
      </c>
      <c r="LB145" s="301" t="e">
        <f t="shared" ca="1" si="216"/>
        <v>#VALUE!</v>
      </c>
      <c r="LC145" s="301" t="e">
        <f t="shared" ca="1" si="216"/>
        <v>#VALUE!</v>
      </c>
      <c r="LD145" s="301" t="e">
        <f t="shared" ca="1" si="216"/>
        <v>#VALUE!</v>
      </c>
      <c r="LE145" s="301" t="e">
        <f t="shared" ca="1" si="216"/>
        <v>#VALUE!</v>
      </c>
      <c r="LF145" s="301" t="e">
        <f t="shared" ca="1" si="216"/>
        <v>#VALUE!</v>
      </c>
      <c r="LG145" s="301" t="e">
        <f t="shared" ref="LG145:VA145" ca="1" si="217">IF(LG$106="Turn-based",
IF($A145&lt;LG$109,0,IF(MOD($A145,LG$109)&lt;LG$110,1,0)),
1)*MIN(ROUNDUP(MAX(0,RAND()-(1-LG$107)),0),1)*(IF(LG$108&lt;0,1+LG$108,LG$108))</f>
        <v>#VALUE!</v>
      </c>
      <c r="LH145" s="301" t="e">
        <f t="shared" ca="1" si="217"/>
        <v>#VALUE!</v>
      </c>
      <c r="LI145" s="301" t="e">
        <f t="shared" ca="1" si="217"/>
        <v>#VALUE!</v>
      </c>
      <c r="LJ145" s="301" t="e">
        <f t="shared" ca="1" si="217"/>
        <v>#VALUE!</v>
      </c>
      <c r="LK145" s="301" t="e">
        <f t="shared" ca="1" si="217"/>
        <v>#VALUE!</v>
      </c>
      <c r="LL145" s="301" t="e">
        <f t="shared" ca="1" si="217"/>
        <v>#VALUE!</v>
      </c>
      <c r="LM145" s="301" t="e">
        <f t="shared" ca="1" si="217"/>
        <v>#VALUE!</v>
      </c>
      <c r="LN145" s="301" t="e">
        <f t="shared" ca="1" si="217"/>
        <v>#VALUE!</v>
      </c>
      <c r="LO145" s="301" t="e">
        <f t="shared" ca="1" si="217"/>
        <v>#VALUE!</v>
      </c>
      <c r="LP145" s="301" t="e">
        <f t="shared" ca="1" si="217"/>
        <v>#VALUE!</v>
      </c>
      <c r="LQ145" s="301" t="e">
        <f t="shared" ca="1" si="217"/>
        <v>#VALUE!</v>
      </c>
      <c r="LR145" s="301" t="e">
        <f t="shared" ca="1" si="217"/>
        <v>#VALUE!</v>
      </c>
      <c r="LS145" s="301" t="e">
        <f t="shared" ca="1" si="217"/>
        <v>#VALUE!</v>
      </c>
      <c r="LT145" s="301" t="e">
        <f t="shared" ca="1" si="217"/>
        <v>#VALUE!</v>
      </c>
      <c r="LU145" s="301" t="e">
        <f t="shared" ca="1" si="217"/>
        <v>#VALUE!</v>
      </c>
      <c r="LV145" s="301" t="e">
        <f t="shared" ca="1" si="217"/>
        <v>#VALUE!</v>
      </c>
      <c r="LW145" s="301" t="e">
        <f t="shared" ca="1" si="217"/>
        <v>#VALUE!</v>
      </c>
      <c r="LX145" s="301" t="e">
        <f t="shared" ca="1" si="217"/>
        <v>#VALUE!</v>
      </c>
      <c r="LY145" s="301" t="e">
        <f t="shared" ca="1" si="217"/>
        <v>#VALUE!</v>
      </c>
      <c r="LZ145" s="301" t="e">
        <f t="shared" ca="1" si="217"/>
        <v>#VALUE!</v>
      </c>
      <c r="MA145" s="301" t="e">
        <f t="shared" ca="1" si="217"/>
        <v>#VALUE!</v>
      </c>
      <c r="MB145" s="301" t="e">
        <f t="shared" ca="1" si="217"/>
        <v>#VALUE!</v>
      </c>
      <c r="MC145" s="301" t="e">
        <f t="shared" ca="1" si="217"/>
        <v>#VALUE!</v>
      </c>
      <c r="MD145" s="301" t="e">
        <f t="shared" ca="1" si="217"/>
        <v>#VALUE!</v>
      </c>
      <c r="ME145" s="301" t="e">
        <f t="shared" ca="1" si="217"/>
        <v>#VALUE!</v>
      </c>
      <c r="MF145" s="301" t="e">
        <f t="shared" ca="1" si="217"/>
        <v>#VALUE!</v>
      </c>
      <c r="MG145" s="301" t="e">
        <f t="shared" ca="1" si="217"/>
        <v>#VALUE!</v>
      </c>
      <c r="MH145" s="301" t="e">
        <f t="shared" ca="1" si="217"/>
        <v>#VALUE!</v>
      </c>
      <c r="MI145" s="301" t="e">
        <f t="shared" ca="1" si="217"/>
        <v>#VALUE!</v>
      </c>
      <c r="MJ145" s="301" t="e">
        <f t="shared" ca="1" si="217"/>
        <v>#VALUE!</v>
      </c>
      <c r="MK145" s="301" t="e">
        <f t="shared" ca="1" si="217"/>
        <v>#VALUE!</v>
      </c>
      <c r="ML145" s="301" t="e">
        <f t="shared" ca="1" si="217"/>
        <v>#VALUE!</v>
      </c>
      <c r="MM145" s="301" t="e">
        <f t="shared" ca="1" si="217"/>
        <v>#VALUE!</v>
      </c>
      <c r="MN145" s="301" t="e">
        <f t="shared" ca="1" si="217"/>
        <v>#VALUE!</v>
      </c>
      <c r="MO145" s="301" t="e">
        <f t="shared" ca="1" si="217"/>
        <v>#VALUE!</v>
      </c>
      <c r="MP145" s="301" t="e">
        <f t="shared" ca="1" si="217"/>
        <v>#VALUE!</v>
      </c>
      <c r="MQ145" s="301" t="e">
        <f t="shared" ca="1" si="217"/>
        <v>#VALUE!</v>
      </c>
      <c r="MR145" s="301" t="e">
        <f t="shared" ca="1" si="217"/>
        <v>#VALUE!</v>
      </c>
      <c r="MS145" s="301" t="e">
        <f t="shared" ca="1" si="217"/>
        <v>#VALUE!</v>
      </c>
      <c r="MT145" s="301" t="e">
        <f t="shared" ca="1" si="217"/>
        <v>#VALUE!</v>
      </c>
      <c r="MU145" s="301" t="e">
        <f t="shared" ca="1" si="217"/>
        <v>#VALUE!</v>
      </c>
      <c r="MV145" s="301" t="e">
        <f t="shared" ca="1" si="217"/>
        <v>#VALUE!</v>
      </c>
      <c r="MW145" s="301" t="e">
        <f t="shared" ca="1" si="217"/>
        <v>#VALUE!</v>
      </c>
      <c r="MX145" s="301" t="e">
        <f t="shared" ca="1" si="217"/>
        <v>#VALUE!</v>
      </c>
      <c r="MY145" s="301" t="e">
        <f t="shared" ca="1" si="217"/>
        <v>#VALUE!</v>
      </c>
      <c r="MZ145" s="301" t="e">
        <f t="shared" ca="1" si="217"/>
        <v>#VALUE!</v>
      </c>
      <c r="NA145" s="301" t="e">
        <f t="shared" ca="1" si="217"/>
        <v>#VALUE!</v>
      </c>
      <c r="NB145" s="301" t="e">
        <f t="shared" ca="1" si="217"/>
        <v>#VALUE!</v>
      </c>
      <c r="NC145" s="301" t="e">
        <f t="shared" ca="1" si="217"/>
        <v>#VALUE!</v>
      </c>
      <c r="ND145" s="301" t="e">
        <f t="shared" ca="1" si="217"/>
        <v>#VALUE!</v>
      </c>
      <c r="NE145" s="301" t="e">
        <f t="shared" ca="1" si="217"/>
        <v>#VALUE!</v>
      </c>
      <c r="NF145" s="301" t="e">
        <f t="shared" ca="1" si="217"/>
        <v>#VALUE!</v>
      </c>
      <c r="NG145" s="301" t="e">
        <f t="shared" ca="1" si="217"/>
        <v>#VALUE!</v>
      </c>
      <c r="NH145" s="301" t="e">
        <f t="shared" ca="1" si="217"/>
        <v>#VALUE!</v>
      </c>
      <c r="NI145" s="301" t="e">
        <f t="shared" ca="1" si="217"/>
        <v>#VALUE!</v>
      </c>
      <c r="NJ145" s="301" t="e">
        <f t="shared" ca="1" si="217"/>
        <v>#VALUE!</v>
      </c>
      <c r="NK145" s="301" t="e">
        <f t="shared" ca="1" si="217"/>
        <v>#VALUE!</v>
      </c>
      <c r="NL145" s="301" t="e">
        <f t="shared" ca="1" si="217"/>
        <v>#VALUE!</v>
      </c>
      <c r="NM145" s="301" t="e">
        <f t="shared" ca="1" si="217"/>
        <v>#VALUE!</v>
      </c>
      <c r="NN145" s="301" t="e">
        <f t="shared" ca="1" si="217"/>
        <v>#VALUE!</v>
      </c>
      <c r="NO145" s="301" t="e">
        <f t="shared" ca="1" si="217"/>
        <v>#VALUE!</v>
      </c>
      <c r="NP145" s="301" t="e">
        <f t="shared" ca="1" si="217"/>
        <v>#VALUE!</v>
      </c>
      <c r="NQ145" s="301" t="e">
        <f t="shared" ca="1" si="217"/>
        <v>#VALUE!</v>
      </c>
      <c r="NR145" s="301" t="e">
        <f t="shared" ca="1" si="217"/>
        <v>#VALUE!</v>
      </c>
      <c r="NS145" s="301" t="e">
        <f t="shared" ca="1" si="217"/>
        <v>#VALUE!</v>
      </c>
      <c r="NT145" s="301" t="e">
        <f t="shared" ca="1" si="217"/>
        <v>#VALUE!</v>
      </c>
      <c r="NU145" s="301" t="e">
        <f t="shared" ca="1" si="217"/>
        <v>#VALUE!</v>
      </c>
      <c r="NV145" s="301" t="e">
        <f t="shared" ca="1" si="217"/>
        <v>#VALUE!</v>
      </c>
      <c r="NW145" s="301" t="e">
        <f t="shared" ca="1" si="217"/>
        <v>#VALUE!</v>
      </c>
      <c r="NX145" s="301" t="e">
        <f t="shared" ca="1" si="217"/>
        <v>#VALUE!</v>
      </c>
      <c r="NY145" s="301" t="e">
        <f t="shared" ca="1" si="217"/>
        <v>#VALUE!</v>
      </c>
      <c r="NZ145" s="301" t="e">
        <f t="shared" ca="1" si="217"/>
        <v>#VALUE!</v>
      </c>
      <c r="OA145" s="301" t="e">
        <f t="shared" ca="1" si="217"/>
        <v>#VALUE!</v>
      </c>
      <c r="OB145" s="301" t="e">
        <f t="shared" ca="1" si="217"/>
        <v>#VALUE!</v>
      </c>
      <c r="OC145" s="301" t="e">
        <f t="shared" ca="1" si="217"/>
        <v>#VALUE!</v>
      </c>
      <c r="OD145" s="301" t="e">
        <f t="shared" ca="1" si="217"/>
        <v>#VALUE!</v>
      </c>
      <c r="OE145" s="301" t="e">
        <f t="shared" ca="1" si="217"/>
        <v>#VALUE!</v>
      </c>
      <c r="OF145" s="301" t="e">
        <f t="shared" ca="1" si="217"/>
        <v>#VALUE!</v>
      </c>
      <c r="OG145" s="301" t="e">
        <f t="shared" ca="1" si="217"/>
        <v>#VALUE!</v>
      </c>
      <c r="OH145" s="301" t="e">
        <f t="shared" ca="1" si="217"/>
        <v>#VALUE!</v>
      </c>
      <c r="OI145" s="301" t="e">
        <f t="shared" ca="1" si="217"/>
        <v>#VALUE!</v>
      </c>
      <c r="OJ145" s="301" t="e">
        <f t="shared" ca="1" si="217"/>
        <v>#VALUE!</v>
      </c>
      <c r="OK145" s="301" t="e">
        <f t="shared" ca="1" si="217"/>
        <v>#VALUE!</v>
      </c>
      <c r="OL145" s="301" t="e">
        <f t="shared" ca="1" si="217"/>
        <v>#VALUE!</v>
      </c>
      <c r="OM145" s="301" t="e">
        <f t="shared" ca="1" si="217"/>
        <v>#VALUE!</v>
      </c>
      <c r="ON145" s="301" t="e">
        <f t="shared" ca="1" si="217"/>
        <v>#VALUE!</v>
      </c>
      <c r="OO145" s="301" t="e">
        <f t="shared" ca="1" si="217"/>
        <v>#VALUE!</v>
      </c>
      <c r="OP145" s="301" t="e">
        <f t="shared" ca="1" si="217"/>
        <v>#VALUE!</v>
      </c>
      <c r="OQ145" s="301" t="e">
        <f t="shared" ca="1" si="217"/>
        <v>#VALUE!</v>
      </c>
      <c r="OR145" s="301" t="e">
        <f t="shared" ca="1" si="217"/>
        <v>#VALUE!</v>
      </c>
      <c r="OS145" s="301" t="e">
        <f t="shared" ca="1" si="217"/>
        <v>#VALUE!</v>
      </c>
      <c r="OT145" s="301" t="e">
        <f t="shared" ca="1" si="217"/>
        <v>#VALUE!</v>
      </c>
      <c r="OU145" s="301" t="e">
        <f t="shared" ca="1" si="217"/>
        <v>#VALUE!</v>
      </c>
      <c r="OV145" s="301" t="e">
        <f t="shared" ca="1" si="217"/>
        <v>#VALUE!</v>
      </c>
      <c r="OW145" s="301" t="e">
        <f t="shared" ca="1" si="217"/>
        <v>#VALUE!</v>
      </c>
      <c r="OX145" s="301" t="e">
        <f t="shared" ca="1" si="217"/>
        <v>#VALUE!</v>
      </c>
      <c r="OY145" s="301" t="e">
        <f t="shared" ca="1" si="217"/>
        <v>#VALUE!</v>
      </c>
      <c r="OZ145" s="301" t="e">
        <f t="shared" ca="1" si="217"/>
        <v>#VALUE!</v>
      </c>
      <c r="PA145" s="301" t="e">
        <f t="shared" ca="1" si="217"/>
        <v>#VALUE!</v>
      </c>
      <c r="PB145" s="301" t="e">
        <f t="shared" ca="1" si="217"/>
        <v>#VALUE!</v>
      </c>
      <c r="PC145" s="301" t="e">
        <f t="shared" ca="1" si="217"/>
        <v>#VALUE!</v>
      </c>
      <c r="PD145" s="301" t="e">
        <f t="shared" ca="1" si="217"/>
        <v>#VALUE!</v>
      </c>
      <c r="PE145" s="301" t="e">
        <f t="shared" ca="1" si="217"/>
        <v>#VALUE!</v>
      </c>
      <c r="PF145" s="301" t="e">
        <f t="shared" ca="1" si="217"/>
        <v>#VALUE!</v>
      </c>
      <c r="PG145" s="301" t="e">
        <f t="shared" ca="1" si="217"/>
        <v>#VALUE!</v>
      </c>
      <c r="PH145" s="301" t="e">
        <f t="shared" ca="1" si="217"/>
        <v>#VALUE!</v>
      </c>
      <c r="PI145" s="301" t="e">
        <f t="shared" ca="1" si="217"/>
        <v>#VALUE!</v>
      </c>
      <c r="PJ145" s="301" t="e">
        <f t="shared" ca="1" si="217"/>
        <v>#VALUE!</v>
      </c>
      <c r="PK145" s="301" t="e">
        <f t="shared" ca="1" si="217"/>
        <v>#VALUE!</v>
      </c>
      <c r="PL145" s="301" t="e">
        <f t="shared" ca="1" si="217"/>
        <v>#VALUE!</v>
      </c>
      <c r="PM145" s="301" t="e">
        <f t="shared" ca="1" si="217"/>
        <v>#VALUE!</v>
      </c>
      <c r="PN145" s="301" t="e">
        <f t="shared" ca="1" si="217"/>
        <v>#VALUE!</v>
      </c>
      <c r="PO145" s="301" t="e">
        <f t="shared" ca="1" si="217"/>
        <v>#VALUE!</v>
      </c>
      <c r="PP145" s="301" t="e">
        <f t="shared" ca="1" si="217"/>
        <v>#VALUE!</v>
      </c>
      <c r="PQ145" s="301" t="e">
        <f t="shared" ca="1" si="217"/>
        <v>#VALUE!</v>
      </c>
      <c r="PR145" s="301" t="e">
        <f t="shared" ca="1" si="217"/>
        <v>#VALUE!</v>
      </c>
      <c r="PS145" s="301" t="e">
        <f t="shared" ca="1" si="217"/>
        <v>#VALUE!</v>
      </c>
      <c r="PT145" s="301" t="e">
        <f t="shared" ca="1" si="217"/>
        <v>#VALUE!</v>
      </c>
      <c r="PU145" s="301" t="e">
        <f t="shared" ca="1" si="217"/>
        <v>#VALUE!</v>
      </c>
      <c r="PV145" s="301" t="e">
        <f t="shared" ca="1" si="217"/>
        <v>#VALUE!</v>
      </c>
      <c r="PW145" s="301" t="e">
        <f t="shared" ca="1" si="217"/>
        <v>#VALUE!</v>
      </c>
      <c r="PX145" s="301" t="e">
        <f t="shared" ca="1" si="217"/>
        <v>#VALUE!</v>
      </c>
      <c r="PY145" s="301" t="e">
        <f t="shared" ca="1" si="217"/>
        <v>#VALUE!</v>
      </c>
      <c r="PZ145" s="301" t="e">
        <f t="shared" ca="1" si="217"/>
        <v>#VALUE!</v>
      </c>
      <c r="QA145" s="301" t="e">
        <f t="shared" ca="1" si="217"/>
        <v>#VALUE!</v>
      </c>
      <c r="QB145" s="301" t="e">
        <f t="shared" ca="1" si="217"/>
        <v>#VALUE!</v>
      </c>
      <c r="QC145" s="301" t="e">
        <f t="shared" ca="1" si="217"/>
        <v>#VALUE!</v>
      </c>
      <c r="QD145" s="301" t="e">
        <f t="shared" ca="1" si="217"/>
        <v>#VALUE!</v>
      </c>
      <c r="QE145" s="301" t="e">
        <f t="shared" ca="1" si="217"/>
        <v>#VALUE!</v>
      </c>
      <c r="QF145" s="301" t="e">
        <f t="shared" ca="1" si="217"/>
        <v>#VALUE!</v>
      </c>
      <c r="QG145" s="301" t="e">
        <f t="shared" ca="1" si="217"/>
        <v>#VALUE!</v>
      </c>
      <c r="QH145" s="301" t="e">
        <f t="shared" ca="1" si="217"/>
        <v>#VALUE!</v>
      </c>
      <c r="QI145" s="301" t="e">
        <f t="shared" ca="1" si="217"/>
        <v>#VALUE!</v>
      </c>
      <c r="QJ145" s="301" t="e">
        <f t="shared" ca="1" si="217"/>
        <v>#VALUE!</v>
      </c>
      <c r="QK145" s="301" t="e">
        <f t="shared" ca="1" si="217"/>
        <v>#VALUE!</v>
      </c>
      <c r="QL145" s="301" t="e">
        <f t="shared" ca="1" si="217"/>
        <v>#VALUE!</v>
      </c>
      <c r="QM145" s="301" t="e">
        <f t="shared" ca="1" si="217"/>
        <v>#VALUE!</v>
      </c>
      <c r="QN145" s="301" t="e">
        <f t="shared" ca="1" si="217"/>
        <v>#VALUE!</v>
      </c>
      <c r="QO145" s="301" t="e">
        <f t="shared" ca="1" si="217"/>
        <v>#VALUE!</v>
      </c>
      <c r="QP145" s="301" t="e">
        <f t="shared" ca="1" si="217"/>
        <v>#VALUE!</v>
      </c>
      <c r="QQ145" s="301" t="e">
        <f t="shared" ca="1" si="217"/>
        <v>#VALUE!</v>
      </c>
      <c r="QR145" s="301" t="e">
        <f t="shared" ca="1" si="217"/>
        <v>#VALUE!</v>
      </c>
      <c r="QS145" s="301" t="e">
        <f t="shared" ca="1" si="217"/>
        <v>#VALUE!</v>
      </c>
      <c r="QT145" s="301" t="e">
        <f t="shared" ca="1" si="217"/>
        <v>#VALUE!</v>
      </c>
      <c r="QU145" s="301" t="e">
        <f t="shared" ca="1" si="217"/>
        <v>#VALUE!</v>
      </c>
      <c r="QV145" s="301" t="e">
        <f t="shared" ca="1" si="217"/>
        <v>#VALUE!</v>
      </c>
      <c r="QW145" s="301" t="e">
        <f t="shared" ca="1" si="217"/>
        <v>#VALUE!</v>
      </c>
      <c r="QX145" s="301" t="e">
        <f t="shared" ca="1" si="217"/>
        <v>#VALUE!</v>
      </c>
      <c r="QY145" s="301" t="e">
        <f t="shared" ca="1" si="217"/>
        <v>#VALUE!</v>
      </c>
      <c r="QZ145" s="301" t="e">
        <f t="shared" ca="1" si="217"/>
        <v>#VALUE!</v>
      </c>
      <c r="RA145" s="301" t="e">
        <f t="shared" ca="1" si="217"/>
        <v>#VALUE!</v>
      </c>
      <c r="RB145" s="301" t="e">
        <f t="shared" ca="1" si="217"/>
        <v>#VALUE!</v>
      </c>
      <c r="RC145" s="301" t="e">
        <f t="shared" ca="1" si="217"/>
        <v>#VALUE!</v>
      </c>
      <c r="RD145" s="301" t="e">
        <f t="shared" ca="1" si="217"/>
        <v>#VALUE!</v>
      </c>
      <c r="RE145" s="301" t="e">
        <f t="shared" ca="1" si="217"/>
        <v>#VALUE!</v>
      </c>
      <c r="RF145" s="301" t="e">
        <f t="shared" ca="1" si="217"/>
        <v>#VALUE!</v>
      </c>
      <c r="RG145" s="301" t="e">
        <f t="shared" ca="1" si="217"/>
        <v>#VALUE!</v>
      </c>
      <c r="RH145" s="301" t="e">
        <f t="shared" ca="1" si="217"/>
        <v>#VALUE!</v>
      </c>
      <c r="RI145" s="301" t="e">
        <f t="shared" ca="1" si="217"/>
        <v>#VALUE!</v>
      </c>
      <c r="RJ145" s="301" t="e">
        <f t="shared" ca="1" si="217"/>
        <v>#VALUE!</v>
      </c>
      <c r="RK145" s="301" t="e">
        <f t="shared" ca="1" si="217"/>
        <v>#VALUE!</v>
      </c>
      <c r="RL145" s="301" t="e">
        <f t="shared" ca="1" si="217"/>
        <v>#VALUE!</v>
      </c>
      <c r="RM145" s="301" t="e">
        <f t="shared" ca="1" si="217"/>
        <v>#VALUE!</v>
      </c>
      <c r="RN145" s="301" t="e">
        <f t="shared" ca="1" si="217"/>
        <v>#VALUE!</v>
      </c>
      <c r="RO145" s="301" t="e">
        <f t="shared" ca="1" si="217"/>
        <v>#VALUE!</v>
      </c>
      <c r="RP145" s="301" t="e">
        <f t="shared" ca="1" si="217"/>
        <v>#VALUE!</v>
      </c>
      <c r="RQ145" s="301" t="e">
        <f t="shared" ca="1" si="217"/>
        <v>#VALUE!</v>
      </c>
      <c r="RR145" s="301" t="e">
        <f t="shared" ca="1" si="217"/>
        <v>#VALUE!</v>
      </c>
      <c r="RS145" s="301" t="e">
        <f t="shared" ca="1" si="217"/>
        <v>#VALUE!</v>
      </c>
      <c r="RT145" s="301" t="e">
        <f t="shared" ca="1" si="217"/>
        <v>#VALUE!</v>
      </c>
      <c r="RU145" s="301" t="e">
        <f t="shared" ca="1" si="217"/>
        <v>#VALUE!</v>
      </c>
      <c r="RV145" s="301" t="e">
        <f t="shared" ca="1" si="217"/>
        <v>#VALUE!</v>
      </c>
      <c r="RW145" s="301" t="e">
        <f t="shared" ca="1" si="217"/>
        <v>#VALUE!</v>
      </c>
      <c r="RX145" s="301" t="e">
        <f t="shared" ca="1" si="217"/>
        <v>#VALUE!</v>
      </c>
      <c r="RY145" s="301" t="e">
        <f t="shared" ca="1" si="217"/>
        <v>#VALUE!</v>
      </c>
      <c r="RZ145" s="301" t="e">
        <f t="shared" ca="1" si="217"/>
        <v>#VALUE!</v>
      </c>
      <c r="SA145" s="301" t="e">
        <f t="shared" ca="1" si="217"/>
        <v>#VALUE!</v>
      </c>
      <c r="SB145" s="301" t="e">
        <f t="shared" ca="1" si="217"/>
        <v>#VALUE!</v>
      </c>
      <c r="SC145" s="301" t="e">
        <f t="shared" ca="1" si="217"/>
        <v>#VALUE!</v>
      </c>
      <c r="SD145" s="301" t="e">
        <f t="shared" ca="1" si="217"/>
        <v>#VALUE!</v>
      </c>
      <c r="SE145" s="301" t="e">
        <f t="shared" ca="1" si="217"/>
        <v>#VALUE!</v>
      </c>
      <c r="SF145" s="301" t="e">
        <f t="shared" ca="1" si="217"/>
        <v>#VALUE!</v>
      </c>
      <c r="SG145" s="301" t="e">
        <f t="shared" ca="1" si="217"/>
        <v>#VALUE!</v>
      </c>
      <c r="SH145" s="301" t="e">
        <f t="shared" ca="1" si="217"/>
        <v>#VALUE!</v>
      </c>
      <c r="SI145" s="301" t="e">
        <f t="shared" ca="1" si="217"/>
        <v>#VALUE!</v>
      </c>
      <c r="SJ145" s="301" t="e">
        <f t="shared" ca="1" si="217"/>
        <v>#VALUE!</v>
      </c>
      <c r="SK145" s="301" t="e">
        <f t="shared" ca="1" si="217"/>
        <v>#VALUE!</v>
      </c>
      <c r="SL145" s="301" t="e">
        <f t="shared" ca="1" si="217"/>
        <v>#VALUE!</v>
      </c>
      <c r="SM145" s="301" t="e">
        <f t="shared" ca="1" si="217"/>
        <v>#VALUE!</v>
      </c>
      <c r="SN145" s="301" t="e">
        <f t="shared" ca="1" si="217"/>
        <v>#VALUE!</v>
      </c>
      <c r="SO145" s="301" t="e">
        <f t="shared" ca="1" si="217"/>
        <v>#VALUE!</v>
      </c>
      <c r="SP145" s="301" t="e">
        <f t="shared" ca="1" si="217"/>
        <v>#VALUE!</v>
      </c>
      <c r="SQ145" s="301" t="e">
        <f t="shared" ca="1" si="217"/>
        <v>#VALUE!</v>
      </c>
      <c r="SR145" s="301" t="e">
        <f t="shared" ca="1" si="217"/>
        <v>#VALUE!</v>
      </c>
      <c r="SS145" s="301" t="e">
        <f t="shared" ca="1" si="217"/>
        <v>#VALUE!</v>
      </c>
      <c r="ST145" s="301" t="e">
        <f t="shared" ca="1" si="217"/>
        <v>#VALUE!</v>
      </c>
      <c r="SU145" s="301" t="e">
        <f t="shared" ca="1" si="217"/>
        <v>#VALUE!</v>
      </c>
      <c r="SV145" s="301" t="e">
        <f t="shared" ca="1" si="217"/>
        <v>#VALUE!</v>
      </c>
      <c r="SW145" s="301" t="e">
        <f t="shared" ca="1" si="217"/>
        <v>#VALUE!</v>
      </c>
      <c r="SX145" s="301" t="e">
        <f t="shared" ca="1" si="217"/>
        <v>#VALUE!</v>
      </c>
      <c r="SY145" s="301" t="e">
        <f t="shared" ca="1" si="217"/>
        <v>#VALUE!</v>
      </c>
      <c r="SZ145" s="301" t="e">
        <f t="shared" ca="1" si="217"/>
        <v>#VALUE!</v>
      </c>
      <c r="TA145" s="301" t="e">
        <f t="shared" ca="1" si="217"/>
        <v>#VALUE!</v>
      </c>
      <c r="TB145" s="301" t="e">
        <f t="shared" ca="1" si="217"/>
        <v>#VALUE!</v>
      </c>
      <c r="TC145" s="301" t="e">
        <f t="shared" ca="1" si="217"/>
        <v>#VALUE!</v>
      </c>
      <c r="TD145" s="301" t="e">
        <f t="shared" ca="1" si="217"/>
        <v>#VALUE!</v>
      </c>
      <c r="TE145" s="301" t="e">
        <f t="shared" ca="1" si="217"/>
        <v>#VALUE!</v>
      </c>
      <c r="TF145" s="301" t="e">
        <f t="shared" ca="1" si="217"/>
        <v>#VALUE!</v>
      </c>
      <c r="TG145" s="301" t="e">
        <f t="shared" ca="1" si="217"/>
        <v>#VALUE!</v>
      </c>
      <c r="TH145" s="301" t="e">
        <f t="shared" ca="1" si="217"/>
        <v>#VALUE!</v>
      </c>
      <c r="TI145" s="301" t="e">
        <f t="shared" ca="1" si="217"/>
        <v>#VALUE!</v>
      </c>
      <c r="TJ145" s="301" t="e">
        <f t="shared" ca="1" si="217"/>
        <v>#VALUE!</v>
      </c>
      <c r="TK145" s="301" t="e">
        <f t="shared" ca="1" si="217"/>
        <v>#VALUE!</v>
      </c>
      <c r="TL145" s="301" t="e">
        <f t="shared" ca="1" si="217"/>
        <v>#VALUE!</v>
      </c>
      <c r="TM145" s="301" t="e">
        <f t="shared" ca="1" si="217"/>
        <v>#VALUE!</v>
      </c>
      <c r="TN145" s="301" t="e">
        <f t="shared" ca="1" si="217"/>
        <v>#VALUE!</v>
      </c>
      <c r="TO145" s="301" t="e">
        <f t="shared" ca="1" si="217"/>
        <v>#VALUE!</v>
      </c>
      <c r="TP145" s="301" t="e">
        <f t="shared" ca="1" si="217"/>
        <v>#VALUE!</v>
      </c>
      <c r="TQ145" s="301" t="e">
        <f t="shared" ca="1" si="217"/>
        <v>#VALUE!</v>
      </c>
      <c r="TR145" s="301" t="e">
        <f t="shared" ca="1" si="217"/>
        <v>#VALUE!</v>
      </c>
      <c r="TS145" s="301" t="e">
        <f t="shared" ca="1" si="217"/>
        <v>#VALUE!</v>
      </c>
      <c r="TT145" s="301" t="e">
        <f t="shared" ca="1" si="217"/>
        <v>#VALUE!</v>
      </c>
      <c r="TU145" s="301" t="e">
        <f t="shared" ca="1" si="217"/>
        <v>#VALUE!</v>
      </c>
      <c r="TV145" s="301" t="e">
        <f t="shared" ca="1" si="217"/>
        <v>#VALUE!</v>
      </c>
      <c r="TW145" s="301" t="e">
        <f t="shared" ca="1" si="217"/>
        <v>#VALUE!</v>
      </c>
      <c r="TX145" s="301" t="e">
        <f t="shared" ca="1" si="217"/>
        <v>#VALUE!</v>
      </c>
      <c r="TY145" s="301" t="e">
        <f t="shared" ca="1" si="217"/>
        <v>#VALUE!</v>
      </c>
      <c r="TZ145" s="301" t="e">
        <f t="shared" ca="1" si="217"/>
        <v>#VALUE!</v>
      </c>
      <c r="UA145" s="301" t="e">
        <f t="shared" ca="1" si="217"/>
        <v>#VALUE!</v>
      </c>
      <c r="UB145" s="301" t="e">
        <f t="shared" ca="1" si="217"/>
        <v>#VALUE!</v>
      </c>
      <c r="UC145" s="301" t="e">
        <f t="shared" ca="1" si="217"/>
        <v>#VALUE!</v>
      </c>
      <c r="UD145" s="301" t="e">
        <f t="shared" ca="1" si="217"/>
        <v>#VALUE!</v>
      </c>
      <c r="UE145" s="301" t="e">
        <f t="shared" ca="1" si="217"/>
        <v>#VALUE!</v>
      </c>
      <c r="UF145" s="301" t="e">
        <f t="shared" ca="1" si="217"/>
        <v>#VALUE!</v>
      </c>
      <c r="UG145" s="301" t="e">
        <f t="shared" ca="1" si="217"/>
        <v>#VALUE!</v>
      </c>
      <c r="UH145" s="301" t="e">
        <f t="shared" ca="1" si="217"/>
        <v>#VALUE!</v>
      </c>
      <c r="UI145" s="301" t="e">
        <f t="shared" ca="1" si="217"/>
        <v>#VALUE!</v>
      </c>
      <c r="UJ145" s="301" t="e">
        <f t="shared" ca="1" si="217"/>
        <v>#VALUE!</v>
      </c>
      <c r="UK145" s="301" t="e">
        <f t="shared" ca="1" si="217"/>
        <v>#VALUE!</v>
      </c>
      <c r="UL145" s="301" t="e">
        <f t="shared" ca="1" si="217"/>
        <v>#VALUE!</v>
      </c>
      <c r="UM145" s="301" t="e">
        <f t="shared" ca="1" si="217"/>
        <v>#VALUE!</v>
      </c>
      <c r="UN145" s="301" t="e">
        <f t="shared" ca="1" si="217"/>
        <v>#VALUE!</v>
      </c>
      <c r="UO145" s="301" t="e">
        <f t="shared" ca="1" si="217"/>
        <v>#VALUE!</v>
      </c>
      <c r="UP145" s="301" t="e">
        <f t="shared" ca="1" si="217"/>
        <v>#VALUE!</v>
      </c>
      <c r="UQ145" s="301" t="e">
        <f t="shared" ca="1" si="217"/>
        <v>#VALUE!</v>
      </c>
      <c r="UR145" s="301" t="e">
        <f t="shared" ca="1" si="217"/>
        <v>#VALUE!</v>
      </c>
      <c r="US145" s="301" t="e">
        <f t="shared" ca="1" si="217"/>
        <v>#VALUE!</v>
      </c>
      <c r="UT145" s="301" t="e">
        <f t="shared" ca="1" si="217"/>
        <v>#VALUE!</v>
      </c>
      <c r="UU145" s="301" t="e">
        <f t="shared" ca="1" si="217"/>
        <v>#VALUE!</v>
      </c>
      <c r="UV145" s="301" t="e">
        <f t="shared" ca="1" si="217"/>
        <v>#VALUE!</v>
      </c>
      <c r="UW145" s="301">
        <f t="shared" ca="1" si="217"/>
        <v>0</v>
      </c>
      <c r="UX145" s="301">
        <f t="shared" ca="1" si="217"/>
        <v>0</v>
      </c>
      <c r="UY145" s="301">
        <f t="shared" ca="1" si="217"/>
        <v>0</v>
      </c>
      <c r="UZ145" s="301">
        <f t="shared" ca="1" si="217"/>
        <v>0</v>
      </c>
      <c r="VA145" s="301">
        <f t="shared" ca="1" si="217"/>
        <v>0</v>
      </c>
      <c r="VB145" s="301">
        <f t="shared" ref="VB145:WB145" ca="1" si="218">IF(VB$106="Turn-based",
IF($A145&lt;VB$109,0,IF(MOD($A145,VB$109)&lt;VB$110,1,0)),
1)*MIN(ROUNDUP(MAX(0,RAND()-(1-VB$107)),0),1)*(IF(VB$108&lt;0,1+VB$108,VB$108))</f>
        <v>0</v>
      </c>
      <c r="VC145" s="301">
        <f t="shared" ca="1" si="218"/>
        <v>0</v>
      </c>
      <c r="VD145" s="301">
        <f t="shared" ca="1" si="218"/>
        <v>0</v>
      </c>
      <c r="VE145" s="301">
        <f t="shared" ca="1" si="218"/>
        <v>0</v>
      </c>
      <c r="VF145" s="301">
        <f t="shared" ca="1" si="218"/>
        <v>0</v>
      </c>
      <c r="VG145" s="301">
        <f t="shared" ca="1" si="218"/>
        <v>0</v>
      </c>
      <c r="VH145" s="301">
        <f t="shared" ca="1" si="218"/>
        <v>0</v>
      </c>
      <c r="VI145" s="301">
        <f t="shared" ca="1" si="218"/>
        <v>0</v>
      </c>
      <c r="VJ145" s="301">
        <f t="shared" ca="1" si="218"/>
        <v>0</v>
      </c>
      <c r="VK145" s="301">
        <f t="shared" ca="1" si="218"/>
        <v>0</v>
      </c>
      <c r="VL145" s="301">
        <f t="shared" ca="1" si="218"/>
        <v>0</v>
      </c>
      <c r="VM145" s="301">
        <f t="shared" ca="1" si="218"/>
        <v>0</v>
      </c>
      <c r="VN145" s="301">
        <f t="shared" ca="1" si="218"/>
        <v>0</v>
      </c>
      <c r="VO145" s="301">
        <f t="shared" ca="1" si="218"/>
        <v>0</v>
      </c>
      <c r="VP145" s="301">
        <f t="shared" ca="1" si="218"/>
        <v>0</v>
      </c>
      <c r="VQ145" s="301">
        <f t="shared" ca="1" si="218"/>
        <v>0</v>
      </c>
      <c r="VR145" s="301">
        <f t="shared" ca="1" si="218"/>
        <v>0</v>
      </c>
      <c r="VS145" s="301">
        <f t="shared" ca="1" si="218"/>
        <v>0</v>
      </c>
      <c r="VT145" s="301">
        <f t="shared" ca="1" si="218"/>
        <v>0</v>
      </c>
      <c r="VU145" s="301">
        <f t="shared" ca="1" si="218"/>
        <v>0</v>
      </c>
      <c r="VV145" s="301">
        <f t="shared" ca="1" si="218"/>
        <v>0</v>
      </c>
      <c r="VW145" s="301">
        <f t="shared" ca="1" si="218"/>
        <v>0</v>
      </c>
      <c r="VX145" s="301">
        <f t="shared" ca="1" si="218"/>
        <v>0</v>
      </c>
      <c r="VY145" s="301">
        <f t="shared" ca="1" si="218"/>
        <v>0</v>
      </c>
      <c r="VZ145" s="301">
        <f t="shared" ca="1" si="218"/>
        <v>0</v>
      </c>
      <c r="WA145" s="301">
        <f t="shared" ca="1" si="218"/>
        <v>0</v>
      </c>
      <c r="WB145" s="301">
        <f t="shared" ca="1" si="218"/>
        <v>0</v>
      </c>
    </row>
    <row r="146" spans="1:600" ht="12.75" x14ac:dyDescent="0.2">
      <c r="A146" s="286">
        <f t="shared" si="78"/>
        <v>30</v>
      </c>
      <c r="B146" s="287" t="e">
        <f t="shared" ref="B146:D146" ca="1" si="219">MAX(0,B145+E145)</f>
        <v>#VALUE!</v>
      </c>
      <c r="C146" s="287" t="e">
        <f t="shared" ca="1" si="219"/>
        <v>#VALUE!</v>
      </c>
      <c r="D146" s="287" t="e">
        <f t="shared" ca="1" si="219"/>
        <v>#VALUE!</v>
      </c>
      <c r="E146" s="288" t="e">
        <f t="shared" ca="1" si="50"/>
        <v>#VALUE!</v>
      </c>
      <c r="F146" s="289" t="e">
        <f t="shared" ca="1" si="51"/>
        <v>#VALUE!</v>
      </c>
      <c r="G146" s="290" t="e">
        <f t="shared" ca="1" si="52"/>
        <v>#VALUE!</v>
      </c>
      <c r="H146" s="2"/>
      <c r="I146" s="291" t="e">
        <f t="shared" ref="I146:K146" ca="1" si="220">MAX(0,I145+L145)</f>
        <v>#VALUE!</v>
      </c>
      <c r="J146" s="291">
        <f t="shared" si="220"/>
        <v>0</v>
      </c>
      <c r="K146" s="291" t="e">
        <f t="shared" ca="1" si="220"/>
        <v>#VALUE!</v>
      </c>
      <c r="L146" s="288" t="e">
        <f t="shared" ca="1" si="54"/>
        <v>#VALUE!</v>
      </c>
      <c r="M146" s="289">
        <f t="shared" si="55"/>
        <v>0</v>
      </c>
      <c r="N146" s="290" t="e">
        <f t="shared" ca="1" si="56"/>
        <v>#VALUE!</v>
      </c>
      <c r="P146" s="292" t="e">
        <f t="shared" ca="1" si="57"/>
        <v>#VALUE!</v>
      </c>
      <c r="Q146" s="293" t="e">
        <f t="shared" ca="1" si="58"/>
        <v>#VALUE!</v>
      </c>
      <c r="R146" s="294" t="e">
        <f t="shared" ca="1" si="59"/>
        <v>#VALUE!</v>
      </c>
      <c r="S146" s="295" t="e">
        <f t="shared" ca="1" si="60"/>
        <v>#VALUE!</v>
      </c>
      <c r="T146" s="296" t="e">
        <f t="shared" ca="1" si="61"/>
        <v>#VALUE!</v>
      </c>
      <c r="U146" s="297" t="e">
        <f t="shared" ca="1" si="62"/>
        <v>#VALUE!</v>
      </c>
      <c r="V146" s="298" t="e">
        <f t="shared" ca="1" si="63"/>
        <v>#VALUE!</v>
      </c>
      <c r="W146" s="299" t="e">
        <f t="shared" ca="1" si="64"/>
        <v>#VALUE!</v>
      </c>
      <c r="X146" s="300" t="e">
        <f t="shared" ca="1" si="65"/>
        <v>#VALUE!</v>
      </c>
      <c r="Y146" s="2"/>
      <c r="Z146" s="292" t="e">
        <f t="shared" ca="1" si="66"/>
        <v>#VALUE!</v>
      </c>
      <c r="AA146" s="293" t="e">
        <f t="shared" ca="1" si="67"/>
        <v>#VALUE!</v>
      </c>
      <c r="AB146" s="294" t="e">
        <f t="shared" ca="1" si="68"/>
        <v>#VALUE!</v>
      </c>
      <c r="AC146" s="295">
        <f t="shared" si="69"/>
        <v>0</v>
      </c>
      <c r="AD146" s="296">
        <f t="shared" si="70"/>
        <v>0</v>
      </c>
      <c r="AE146" s="297">
        <f t="shared" si="71"/>
        <v>0</v>
      </c>
      <c r="AF146" s="298" t="e">
        <f t="shared" ca="1" si="72"/>
        <v>#VALUE!</v>
      </c>
      <c r="AG146" s="299" t="e">
        <f t="shared" ca="1" si="73"/>
        <v>#VALUE!</v>
      </c>
      <c r="AH146" s="300" t="e">
        <f t="shared" ca="1" si="74"/>
        <v>#VALUE!</v>
      </c>
      <c r="AJ146" s="301" t="e">
        <f t="array" aca="1" ref="AJ146" ca="1">SUM(
   IF($BL$102:$WB$102="Friend",1,0)*IF($BL$103:$WB$103=AJ$116,1,0)*IF($BL$111:$WB$111=AJ$115,1,0)*IF($BL$116:$WB$116="Geometric",1,0)*$BL$114:$WB$114*(POWER($BL146:$WB146,$BL$112:$WB$112)+IF($BL146:$WB146=0,0,-1))
)
+SUM(
    IF($BL$102:$WB$102="Foe",1,0)*IF($BL$103:$WB$103=AW$116,1,0)*IF($BL$111:$WB$111=AW$115,1,0)*$BL$115:$WB$115*IF($BL$116:$WB$116="Geometric",1,0)*(POWER(1+$BL146:$WB146,$BL$113:$WB$113)+IF($BL146:$WB146=0,0,-1))
)
+SUM(
   IF($BL$102:$WB$102="Friend",1,0)*IF($BL$103:$WB$103=AJ$116,1,0)*IF($BL$111:$WB$111=AJ$115,1,0)*IF($BL$116:$WB$116="Arithmetic",1,0)*$BL$114:$WB$114*$BL146:$WB146*$BL$112:$WB$112)
+SUM(
    IF($BL$102:$WB$102="Foe",1,0)*IF($BL$103:$WB$103=AW$116,1,0)*IF($BL$111:$WB$111=AW$115,1,0)*$BL$115:$WB$115*IF($BL$116:$WB$116="Arithmetic",1,0)*$BL146:$WB146*$BL$113:$WB$113
)</f>
        <v>#VALUE!</v>
      </c>
      <c r="AK146" s="301" t="e">
        <f t="array" aca="1" ref="AK146" ca="1">SUM(
   IF($BL$102:$WB$102="Friend",1,0)*IF($BL$103:$WB$103=AK$116,1,0)*IF($BL$111:$WB$111=AK$115,1,0)*IF($BL$116:$WB$116="Geometric",1,0)*$BL$114:$WB$114*(POWER($BL146:$WB146,$BL$112:$WB$112)+IF($BL146:$WB146=0,0,-1))
)
+SUM(
    IF($BL$102:$WB$102="Foe",1,0)*IF($BL$103:$WB$103=AX$116,1,0)*IF($BL$111:$WB$111=AX$115,1,0)*$BL$115:$WB$115*IF($BL$116:$WB$116="Geometric",1,0)*(POWER(1+$BL146:$WB146,$BL$113:$WB$113)+IF($BL146:$WB146=0,0,-1))
)
+SUM(
   IF($BL$102:$WB$102="Friend",1,0)*IF($BL$103:$WB$103=AK$116,1,0)*IF($BL$111:$WB$111=AK$115,1,0)*IF($BL$116:$WB$116="Arithmetic",1,0)*$BL$114:$WB$114*$BL146:$WB146*$BL$112:$WB$112)
+SUM(
    IF($BL$102:$WB$102="Foe",1,0)*IF($BL$103:$WB$103=AX$116,1,0)*IF($BL$111:$WB$111=AX$115,1,0)*$BL$115:$WB$115*IF($BL$116:$WB$116="Arithmetic",1,0)*$BL146:$WB146*$BL$113:$WB$113
)</f>
        <v>#VALUE!</v>
      </c>
      <c r="AL146" s="301" t="e">
        <f t="array" aca="1" ref="AL146" ca="1">SUM(
   IF($BL$102:$WB$102="Friend",1,0)*IF($BL$103:$WB$103=AL$116,1,0)*IF($BL$111:$WB$111=AL$115,1,0)*IF($BL$116:$WB$116="Geometric",1,0)*$BL$114:$WB$114*(POWER($BL146:$WB146,$BL$112:$WB$112)+IF($BL146:$WB146=0,0,-1))
)
+SUM(
    IF($BL$102:$WB$102="Foe",1,0)*IF($BL$103:$WB$103=AY$116,1,0)*IF($BL$111:$WB$111=AY$115,1,0)*$BL$115:$WB$115*IF($BL$116:$WB$116="Geometric",1,0)*(POWER(1+$BL146:$WB146,$BL$113:$WB$113)+IF($BL146:$WB146=0,0,-1))
)
+SUM(
   IF($BL$102:$WB$102="Friend",1,0)*IF($BL$103:$WB$103=AL$116,1,0)*IF($BL$111:$WB$111=AL$115,1,0)*IF($BL$116:$WB$116="Arithmetic",1,0)*$BL$114:$WB$114*$BL146:$WB146*$BL$112:$WB$112)
+SUM(
    IF($BL$102:$WB$102="Foe",1,0)*IF($BL$103:$WB$103=AY$116,1,0)*IF($BL$111:$WB$111=AY$115,1,0)*$BL$115:$WB$115*IF($BL$116:$WB$116="Arithmetic",1,0)*$BL146:$WB146*$BL$113:$WB$113
)</f>
        <v>#VALUE!</v>
      </c>
      <c r="AM146" s="301" t="e">
        <f t="array" aca="1" ref="AM146" ca="1">SUM(
   IF($BL$102:$WB$102="Friend",1,0)*IF($BL$103:$WB$103=AM$116,1,0)*IF($BL$111:$WB$111=AM$115,1,0)*IF($BL$116:$WB$116="Geometric",1,0)*$BL$114:$WB$114*(POWER($BL146:$WB146,$BL$112:$WB$112)+IF($BL146:$WB146=0,0,-1))
)
+SUM(
    IF($BL$102:$WB$102="Foe",1,0)*IF($BL$103:$WB$103=AZ$116,1,0)*IF($BL$111:$WB$111=AZ$115,1,0)*$BL$115:$WB$115*IF($BL$116:$WB$116="Geometric",1,0)*(POWER(1+$BL146:$WB146,$BL$113:$WB$113)+IF($BL146:$WB146=0,0,-1))
)
+SUM(
   IF($BL$102:$WB$102="Friend",1,0)*IF($BL$103:$WB$103=AM$116,1,0)*IF($BL$111:$WB$111=AM$115,1,0)*IF($BL$116:$WB$116="Arithmetic",1,0)*$BL$114:$WB$114*$BL146:$WB146*$BL$112:$WB$112)
+SUM(
    IF($BL$102:$WB$102="Foe",1,0)*IF($BL$103:$WB$103=AZ$116,1,0)*IF($BL$111:$WB$111=AZ$115,1,0)*$BL$115:$WB$115*IF($BL$116:$WB$116="Arithmetic",1,0)*$BL146:$WB146*$BL$113:$WB$113
)</f>
        <v>#VALUE!</v>
      </c>
      <c r="AN146" s="301" t="e">
        <f t="array" aca="1" ref="AN146" ca="1">SUM(
   IF($BL$102:$WB$102="Friend",1,0)*IF($BL$103:$WB$103=AN$116,1,0)*IF($BL$111:$WB$111=AN$115,1,0)*IF($BL$116:$WB$116="Geometric",1,0)*$BL$114:$WB$114*(POWER($BL146:$WB146,$BL$112:$WB$112)+IF($BL146:$WB146=0,0,-1))
)
+SUM(
    IF($BL$102:$WB$102="Foe",1,0)*IF($BL$103:$WB$103=BA$116,1,0)*IF($BL$111:$WB$111=BA$115,1,0)*$BL$115:$WB$115*IF($BL$116:$WB$116="Geometric",1,0)*(POWER(1+$BL146:$WB146,$BL$113:$WB$113)+IF($BL146:$WB146=0,0,-1))
)
+SUM(
   IF($BL$102:$WB$102="Friend",1,0)*IF($BL$103:$WB$103=AN$116,1,0)*IF($BL$111:$WB$111=AN$115,1,0)*IF($BL$116:$WB$116="Arithmetic",1,0)*$BL$114:$WB$114*$BL146:$WB146*$BL$112:$WB$112)
+SUM(
    IF($BL$102:$WB$102="Foe",1,0)*IF($BL$103:$WB$103=BA$116,1,0)*IF($BL$111:$WB$111=BA$115,1,0)*$BL$115:$WB$115*IF($BL$116:$WB$116="Arithmetic",1,0)*$BL146:$WB146*$BL$113:$WB$113
)</f>
        <v>#VALUE!</v>
      </c>
      <c r="AO146" s="301" t="e">
        <f t="array" aca="1" ref="AO146" ca="1">SUM(
   IF($BL$102:$WB$102="Friend",1,0)*IF($BL$103:$WB$103=AO$116,1,0)*IF($BL$111:$WB$111=AO$115,1,0)*IF($BL$116:$WB$116="Geometric",1,0)*$BL$114:$WB$114*(POWER($BL146:$WB146,$BL$112:$WB$112)+IF($BL146:$WB146=0,0,-1))
)
+SUM(
    IF($BL$102:$WB$102="Foe",1,0)*IF($BL$103:$WB$103=BB$116,1,0)*IF($BL$111:$WB$111=BB$115,1,0)*$BL$115:$WB$115*IF($BL$116:$WB$116="Geometric",1,0)*(POWER(1+$BL146:$WB146,$BL$113:$WB$113)+IF($BL146:$WB146=0,0,-1))
)
+SUM(
   IF($BL$102:$WB$102="Friend",1,0)*IF($BL$103:$WB$103=AO$116,1,0)*IF($BL$111:$WB$111=AO$115,1,0)*IF($BL$116:$WB$116="Arithmetic",1,0)*$BL$114:$WB$114*$BL146:$WB146*$BL$112:$WB$112)
+SUM(
    IF($BL$102:$WB$102="Foe",1,0)*IF($BL$103:$WB$103=BB$116,1,0)*IF($BL$111:$WB$111=BB$115,1,0)*$BL$115:$WB$115*IF($BL$116:$WB$116="Arithmetic",1,0)*$BL146:$WB146*$BL$113:$WB$113
)</f>
        <v>#VALUE!</v>
      </c>
      <c r="AP146" s="301" t="e">
        <f t="array" aca="1" ref="AP146" ca="1">SUM(
   IF($BL$102:$WB$102="Friend",1,0)*IF($BL$103:$WB$103=AP$116,1,0)*IF($BL$111:$WB$111=AP$115,1,0)*IF($BL$116:$WB$116="Geometric",1,0)*$BL$114:$WB$114*(POWER($BL146:$WB146,$BL$112:$WB$112)+IF($BL146:$WB146=0,0,-1))
)
+SUM(
    IF($BL$102:$WB$102="Foe",1,0)*IF($BL$103:$WB$103=BC$116,1,0)*IF($BL$111:$WB$111=BC$115,1,0)*$BL$115:$WB$115*IF($BL$116:$WB$116="Geometric",1,0)*(POWER(1+$BL146:$WB146,$BL$113:$WB$113)+IF($BL146:$WB146=0,0,-1))
)
+SUM(
   IF($BL$102:$WB$102="Friend",1,0)*IF($BL$103:$WB$103=AP$116,1,0)*IF($BL$111:$WB$111=AP$115,1,0)*IF($BL$116:$WB$116="Arithmetic",1,0)*$BL$114:$WB$114*$BL146:$WB146*$BL$112:$WB$112)
+SUM(
    IF($BL$102:$WB$102="Foe",1,0)*IF($BL$103:$WB$103=BC$116,1,0)*IF($BL$111:$WB$111=BC$115,1,0)*$BL$115:$WB$115*IF($BL$116:$WB$116="Arithmetic",1,0)*$BL146:$WB146*$BL$113:$WB$113
)</f>
        <v>#VALUE!</v>
      </c>
      <c r="AQ146" s="301" t="e">
        <f t="array" aca="1" ref="AQ146" ca="1">SUM(
   IF($BL$102:$WB$102="Friend",1,0)*IF($BL$103:$WB$103=AQ$116,1,0)*IF($BL$111:$WB$111=AQ$115,1,0)*IF($BL$116:$WB$116="Geometric",1,0)*$BL$114:$WB$114*(POWER($BL146:$WB146,$BL$112:$WB$112)+IF($BL146:$WB146=0,0,-1))
)
+SUM(
    IF($BL$102:$WB$102="Foe",1,0)*IF($BL$103:$WB$103=BD$116,1,0)*IF($BL$111:$WB$111=BD$115,1,0)*$BL$115:$WB$115*IF($BL$116:$WB$116="Geometric",1,0)*(POWER(1+$BL146:$WB146,$BL$113:$WB$113)+IF($BL146:$WB146=0,0,-1))
)
+SUM(
   IF($BL$102:$WB$102="Friend",1,0)*IF($BL$103:$WB$103=AQ$116,1,0)*IF($BL$111:$WB$111=AQ$115,1,0)*IF($BL$116:$WB$116="Arithmetic",1,0)*$BL$114:$WB$114*$BL146:$WB146*$BL$112:$WB$112)
+SUM(
    IF($BL$102:$WB$102="Foe",1,0)*IF($BL$103:$WB$103=BD$116,1,0)*IF($BL$111:$WB$111=BD$115,1,0)*$BL$115:$WB$115*IF($BL$116:$WB$116="Arithmetic",1,0)*$BL146:$WB146*$BL$113:$WB$113
)</f>
        <v>#VALUE!</v>
      </c>
      <c r="AR146" s="301" t="e">
        <f t="array" aca="1" ref="AR146" ca="1">SUM(
   IF($BL$102:$WB$102="Friend",1,0)*IF($BL$103:$WB$103=AR$116,1,0)*IF($BL$111:$WB$111=AR$115,1,0)*IF($BL$116:$WB$116="Geometric",1,0)*$BL$114:$WB$114*(POWER($BL146:$WB146,$BL$112:$WB$112)+IF($BL146:$WB146=0,0,-1))
)
+SUM(
    IF($BL$102:$WB$102="Foe",1,0)*IF($BL$103:$WB$103=BE$116,1,0)*IF($BL$111:$WB$111=BE$115,1,0)*$BL$115:$WB$115*IF($BL$116:$WB$116="Geometric",1,0)*(POWER(1+$BL146:$WB146,$BL$113:$WB$113)+IF($BL146:$WB146=0,0,-1))
)
+SUM(
   IF($BL$102:$WB$102="Friend",1,0)*IF($BL$103:$WB$103=AR$116,1,0)*IF($BL$111:$WB$111=AR$115,1,0)*IF($BL$116:$WB$116="Arithmetic",1,0)*$BL$114:$WB$114*$BL146:$WB146*$BL$112:$WB$112)
+SUM(
    IF($BL$102:$WB$102="Foe",1,0)*IF($BL$103:$WB$103=BE$116,1,0)*IF($BL$111:$WB$111=BE$115,1,0)*$BL$115:$WB$115*IF($BL$116:$WB$116="Arithmetic",1,0)*$BL146:$WB146*$BL$113:$WB$113
)</f>
        <v>#VALUE!</v>
      </c>
      <c r="AS146" s="301" t="e">
        <f t="array" aca="1" ref="AS146" ca="1">SUM(
   IF($BL$102:$WB$102="Friend",1,0)*IF($BL$103:$WB$103=AS$116,1,0)*IF($BL$111:$WB$111=AS$115,1,0)*IF($BL$116:$WB$116="Geometric",1,0)*$BL$114:$WB$114*(POWER($BL146:$WB146,$BL$112:$WB$112)+IF($BL146:$WB146=0,0,-1))
)
+SUM(
    IF($BL$102:$WB$102="Foe",1,0)*IF($BL$103:$WB$103=BF$116,1,0)*IF($BL$111:$WB$111=BF$115,1,0)*$BL$115:$WB$115*IF($BL$116:$WB$116="Geometric",1,0)*(POWER(1+$BL146:$WB146,$BL$113:$WB$113)+IF($BL146:$WB146=0,0,-1))
)
+SUM(
   IF($BL$102:$WB$102="Friend",1,0)*IF($BL$103:$WB$103=AS$116,1,0)*IF($BL$111:$WB$111=AS$115,1,0)*IF($BL$116:$WB$116="Arithmetic",1,0)*$BL$114:$WB$114*$BL146:$WB146*$BL$112:$WB$112)
+SUM(
    IF($BL$102:$WB$102="Foe",1,0)*IF($BL$103:$WB$103=BF$116,1,0)*IF($BL$111:$WB$111=BF$115,1,0)*$BL$115:$WB$115*IF($BL$116:$WB$116="Arithmetic",1,0)*$BL146:$WB146*$BL$113:$WB$113
)</f>
        <v>#VALUE!</v>
      </c>
      <c r="AT146" s="301" t="e">
        <f t="array" aca="1" ref="AT146" ca="1">SUM(
   IF($BL$102:$WB$102="Friend",1,0)*IF($BL$103:$WB$103=AT$116,1,0)*IF($BL$111:$WB$111=AT$115,1,0)*IF($BL$116:$WB$116="Geometric",1,0)*$BL$114:$WB$114*(POWER($BL146:$WB146,$BL$112:$WB$112)+IF($BL146:$WB146=0,0,-1))
)
+SUM(
    IF($BL$102:$WB$102="Foe",1,0)*IF($BL$103:$WB$103=BG$116,1,0)*IF($BL$111:$WB$111=BG$115,1,0)*$BL$115:$WB$115*IF($BL$116:$WB$116="Geometric",1,0)*(POWER(1+$BL146:$WB146,$BL$113:$WB$113)+IF($BL146:$WB146=0,0,-1))
)
+SUM(
   IF($BL$102:$WB$102="Friend",1,0)*IF($BL$103:$WB$103=AT$116,1,0)*IF($BL$111:$WB$111=AT$115,1,0)*IF($BL$116:$WB$116="Arithmetic",1,0)*$BL$114:$WB$114*$BL146:$WB146*$BL$112:$WB$112)
+SUM(
    IF($BL$102:$WB$102="Foe",1,0)*IF($BL$103:$WB$103=BG$116,1,0)*IF($BL$111:$WB$111=BG$115,1,0)*$BL$115:$WB$115*IF($BL$116:$WB$116="Arithmetic",1,0)*$BL146:$WB146*$BL$113:$WB$113
)</f>
        <v>#VALUE!</v>
      </c>
      <c r="AU146" s="301" t="e">
        <f t="array" aca="1" ref="AU146" ca="1">SUM(
   IF($BL$102:$WB$102="Friend",1,0)*IF($BL$103:$WB$103=AU$116,1,0)*IF($BL$111:$WB$111=AU$115,1,0)*IF($BL$116:$WB$116="Geometric",1,0)*$BL$114:$WB$114*(POWER($BL146:$WB146,$BL$112:$WB$112)+IF($BL146:$WB146=0,0,-1))
)
+SUM(
    IF($BL$102:$WB$102="Foe",1,0)*IF($BL$103:$WB$103=BH$116,1,0)*IF($BL$111:$WB$111=BH$115,1,0)*$BL$115:$WB$115*IF($BL$116:$WB$116="Geometric",1,0)*(POWER(1+$BL146:$WB146,$BL$113:$WB$113)+IF($BL146:$WB146=0,0,-1))
)
+SUM(
   IF($BL$102:$WB$102="Friend",1,0)*IF($BL$103:$WB$103=AU$116,1,0)*IF($BL$111:$WB$111=AU$115,1,0)*IF($BL$116:$WB$116="Arithmetic",1,0)*$BL$114:$WB$114*$BL146:$WB146*$BL$112:$WB$112)
+SUM(
    IF($BL$102:$WB$102="Foe",1,0)*IF($BL$103:$WB$103=BH$116,1,0)*IF($BL$111:$WB$111=BH$115,1,0)*$BL$115:$WB$115*IF($BL$116:$WB$116="Arithmetic",1,0)*$BL146:$WB146*$BL$113:$WB$113
)</f>
        <v>#VALUE!</v>
      </c>
      <c r="AW146" s="301" t="e">
        <f t="array" aca="1" ref="AW146" ca="1">SUM(
   IF($BL$102:$WB$102="Friend",1,0)*IF($BL$103:$WB$103=AW$116,1,0)*IF($BL$111:$WB$111=AW$115,1,0)*$BL$115:$WB$115*IF($BL$116:$WB$116="Geometric",1,0)*(POWER($BL146:$WB146,$BL$113:$WB$113)+IF($BL146:$WB146=0,0,-1)))
+SUM(
    IF($BL$102:$WB$102="Foe",1,0)*IF($BL$103:$WB$103=AW$116,1,0)*IF($BL$111:$WB$111=AW$115,1,0)*$BL$114:$WB$114*IF($BL$116:$WB$116="Geometric",1,0)*(POWER($BL146:$WB146,$BL$112:$WB$112)+IF($BL146:$WB146=0,0,-1)))
+SUM(
   IF($BL$102:$WB$102="Friend",1,0)*IF($BL$103:$WB$103=AW$116,1,0)*IF($BL$111:$WB$111=AW$115,1,0)*$BL$115:$WB$115*IF($BL$116:$WB$116="Arithmetic",1,0)*$BL146:$WB146*$BL$113:$WB$113)
+SUM(
    IF($BL$102:$WB$102="Foe",1,0)*IF($BL$103:$WB$103=AW$116,1,0)*IF($BL$111:$WB$111=AW$115,1,0)*$BL$114:$WB$114*IF($BL$116:$WB$116="Arithmetic",1,0)*$BL146:$WB146*$BL$112:$WB$112)</f>
        <v>#VALUE!</v>
      </c>
      <c r="AX146" s="301" t="e">
        <f t="array" aca="1" ref="AX146" ca="1">SUM(
   IF($BL$102:$WB$102="Friend",1,0)*IF($BL$103:$WB$103=AX$116,1,0)*IF($BL$111:$WB$111=AX$115,1,0)*$BL$115:$WB$115*IF($BL$116:$WB$116="Geometric",1,0)*(POWER($BL146:$WB146,$BL$113:$WB$113)+IF($BL146:$WB146=0,0,-1)))
+SUM(
    IF($BL$102:$WB$102="Foe",1,0)*IF($BL$103:$WB$103=AX$116,1,0)*IF($BL$111:$WB$111=AX$115,1,0)*$BL$114:$WB$114*IF($BL$116:$WB$116="Geometric",1,0)*(POWER($BL146:$WB146,$BL$112:$WB$112)+IF($BL146:$WB146=0,0,-1)))
+SUM(
   IF($BL$102:$WB$102="Friend",1,0)*IF($BL$103:$WB$103=AX$116,1,0)*IF($BL$111:$WB$111=AX$115,1,0)*$BL$115:$WB$115*IF($BL$116:$WB$116="Arithmetic",1,0)*$BL146:$WB146*$BL$113:$WB$113)
+SUM(
    IF($BL$102:$WB$102="Foe",1,0)*IF($BL$103:$WB$103=AX$116,1,0)*IF($BL$111:$WB$111=AX$115,1,0)*$BL$114:$WB$114*IF($BL$116:$WB$116="Arithmetic",1,0)*$BL146:$WB146*$BL$112:$WB$112)</f>
        <v>#VALUE!</v>
      </c>
      <c r="AY146" s="301" t="e">
        <f t="array" aca="1" ref="AY146" ca="1">SUM(
   IF($BL$102:$WB$102="Friend",1,0)*IF($BL$103:$WB$103=AY$116,1,0)*IF($BL$111:$WB$111=AY$115,1,0)*$BL$115:$WB$115*IF($BL$116:$WB$116="Geometric",1,0)*(POWER($BL146:$WB146,$BL$113:$WB$113)+IF($BL146:$WB146=0,0,-1)))
+SUM(
    IF($BL$102:$WB$102="Foe",1,0)*IF($BL$103:$WB$103=AY$116,1,0)*IF($BL$111:$WB$111=AY$115,1,0)*$BL$114:$WB$114*IF($BL$116:$WB$116="Geometric",1,0)*(POWER($BL146:$WB146,$BL$112:$WB$112)+IF($BL146:$WB146=0,0,-1)))
+SUM(
   IF($BL$102:$WB$102="Friend",1,0)*IF($BL$103:$WB$103=AY$116,1,0)*IF($BL$111:$WB$111=AY$115,1,0)*$BL$115:$WB$115*IF($BL$116:$WB$116="Arithmetic",1,0)*$BL146:$WB146*$BL$113:$WB$113)
+SUM(
    IF($BL$102:$WB$102="Foe",1,0)*IF($BL$103:$WB$103=AY$116,1,0)*IF($BL$111:$WB$111=AY$115,1,0)*$BL$114:$WB$114*IF($BL$116:$WB$116="Arithmetic",1,0)*$BL146:$WB146*$BL$112:$WB$112)</f>
        <v>#VALUE!</v>
      </c>
      <c r="AZ146" s="301" t="e">
        <f t="array" aca="1" ref="AZ146" ca="1">SUM(
   IF($BL$102:$WB$102="Friend",1,0)*IF($BL$103:$WB$103=AZ$116,1,0)*IF($BL$111:$WB$111=AZ$115,1,0)*$BL$115:$WB$115*IF($BL$116:$WB$116="Geometric",1,0)*(POWER($BL146:$WB146,$BL$113:$WB$113)+IF($BL146:$WB146=0,0,-1)))
+SUM(
    IF($BL$102:$WB$102="Foe",1,0)*IF($BL$103:$WB$103=AZ$116,1,0)*IF($BL$111:$WB$111=AZ$115,1,0)*$BL$114:$WB$114*IF($BL$116:$WB$116="Geometric",1,0)*(POWER($BL146:$WB146,$BL$112:$WB$112)+IF($BL146:$WB146=0,0,-1)))
+SUM(
   IF($BL$102:$WB$102="Friend",1,0)*IF($BL$103:$WB$103=AZ$116,1,0)*IF($BL$111:$WB$111=AZ$115,1,0)*$BL$115:$WB$115*IF($BL$116:$WB$116="Arithmetic",1,0)*$BL146:$WB146*$BL$113:$WB$113)
+SUM(
    IF($BL$102:$WB$102="Foe",1,0)*IF($BL$103:$WB$103=AZ$116,1,0)*IF($BL$111:$WB$111=AZ$115,1,0)*$BL$114:$WB$114*IF($BL$116:$WB$116="Arithmetic",1,0)*$BL146:$WB146*$BL$112:$WB$112)</f>
        <v>#VALUE!</v>
      </c>
      <c r="BA146" s="301" t="e">
        <f t="array" aca="1" ref="BA146" ca="1">SUM(
   IF($BL$102:$WB$102="Friend",1,0)*IF($BL$103:$WB$103=BA$116,1,0)*IF($BL$111:$WB$111=BA$115,1,0)*$BL$115:$WB$115*IF($BL$116:$WB$116="Geometric",1,0)*(POWER($BL146:$WB146,$BL$113:$WB$113)+IF($BL146:$WB146=0,0,-1)))
+SUM(
    IF($BL$102:$WB$102="Foe",1,0)*IF($BL$103:$WB$103=BA$116,1,0)*IF($BL$111:$WB$111=BA$115,1,0)*$BL$114:$WB$114*IF($BL$116:$WB$116="Geometric",1,0)*(POWER($BL146:$WB146,$BL$112:$WB$112)+IF($BL146:$WB146=0,0,-1)))
+SUM(
   IF($BL$102:$WB$102="Friend",1,0)*IF($BL$103:$WB$103=BA$116,1,0)*IF($BL$111:$WB$111=BA$115,1,0)*$BL$115:$WB$115*IF($BL$116:$WB$116="Arithmetic",1,0)*$BL146:$WB146*$BL$113:$WB$113)
+SUM(
    IF($BL$102:$WB$102="Foe",1,0)*IF($BL$103:$WB$103=BA$116,1,0)*IF($BL$111:$WB$111=BA$115,1,0)*$BL$114:$WB$114*IF($BL$116:$WB$116="Arithmetic",1,0)*$BL146:$WB146*$BL$112:$WB$112)</f>
        <v>#VALUE!</v>
      </c>
      <c r="BB146" s="301" t="e">
        <f t="array" aca="1" ref="BB146" ca="1">SUM(
   IF($BL$102:$WB$102="Friend",1,0)*IF($BL$103:$WB$103=BB$116,1,0)*IF($BL$111:$WB$111=BB$115,1,0)*$BL$115:$WB$115*IF($BL$116:$WB$116="Geometric",1,0)*(POWER($BL146:$WB146,$BL$113:$WB$113)+IF($BL146:$WB146=0,0,-1)))
+SUM(
    IF($BL$102:$WB$102="Foe",1,0)*IF($BL$103:$WB$103=BB$116,1,0)*IF($BL$111:$WB$111=BB$115,1,0)*$BL$114:$WB$114*IF($BL$116:$WB$116="Geometric",1,0)*(POWER($BL146:$WB146,$BL$112:$WB$112)+IF($BL146:$WB146=0,0,-1)))
+SUM(
   IF($BL$102:$WB$102="Friend",1,0)*IF($BL$103:$WB$103=BB$116,1,0)*IF($BL$111:$WB$111=BB$115,1,0)*$BL$115:$WB$115*IF($BL$116:$WB$116="Arithmetic",1,0)*$BL146:$WB146*$BL$113:$WB$113)
+SUM(
    IF($BL$102:$WB$102="Foe",1,0)*IF($BL$103:$WB$103=BB$116,1,0)*IF($BL$111:$WB$111=BB$115,1,0)*$BL$114:$WB$114*IF($BL$116:$WB$116="Arithmetic",1,0)*$BL146:$WB146*$BL$112:$WB$112)</f>
        <v>#VALUE!</v>
      </c>
      <c r="BC146" s="301" t="e">
        <f t="array" aca="1" ref="BC146" ca="1">SUM(
   IF($BL$102:$WB$102="Friend",1,0)*IF($BL$103:$WB$103=BC$116,1,0)*IF($BL$111:$WB$111=BC$115,1,0)*$BL$115:$WB$115*IF($BL$116:$WB$116="Geometric",1,0)*(POWER($BL146:$WB146,$BL$113:$WB$113)+IF($BL146:$WB146=0,0,-1)))
+SUM(
    IF($BL$102:$WB$102="Foe",1,0)*IF($BL$103:$WB$103=BC$116,1,0)*IF($BL$111:$WB$111=BC$115,1,0)*$BL$114:$WB$114*IF($BL$116:$WB$116="Geometric",1,0)*(POWER($BL146:$WB146,$BL$112:$WB$112)+IF($BL146:$WB146=0,0,-1)))
+SUM(
   IF($BL$102:$WB$102="Friend",1,0)*IF($BL$103:$WB$103=BC$116,1,0)*IF($BL$111:$WB$111=BC$115,1,0)*$BL$115:$WB$115*IF($BL$116:$WB$116="Arithmetic",1,0)*$BL146:$WB146*$BL$113:$WB$113)
+SUM(
    IF($BL$102:$WB$102="Foe",1,0)*IF($BL$103:$WB$103=BC$116,1,0)*IF($BL$111:$WB$111=BC$115,1,0)*$BL$114:$WB$114*IF($BL$116:$WB$116="Arithmetic",1,0)*$BL146:$WB146*$BL$112:$WB$112)</f>
        <v>#VALUE!</v>
      </c>
      <c r="BD146" s="301" t="e">
        <f t="array" aca="1" ref="BD146" ca="1">SUM(
   IF($BL$102:$WB$102="Friend",1,0)*IF($BL$103:$WB$103=BD$116,1,0)*IF($BL$111:$WB$111=BD$115,1,0)*$BL$115:$WB$115*IF($BL$116:$WB$116="Geometric",1,0)*(POWER($BL146:$WB146,$BL$113:$WB$113)+IF($BL146:$WB146=0,0,-1)))
+SUM(
    IF($BL$102:$WB$102="Foe",1,0)*IF($BL$103:$WB$103=BD$116,1,0)*IF($BL$111:$WB$111=BD$115,1,0)*$BL$114:$WB$114*IF($BL$116:$WB$116="Geometric",1,0)*(POWER($BL146:$WB146,$BL$112:$WB$112)+IF($BL146:$WB146=0,0,-1)))
+SUM(
   IF($BL$102:$WB$102="Friend",1,0)*IF($BL$103:$WB$103=BD$116,1,0)*IF($BL$111:$WB$111=BD$115,1,0)*$BL$115:$WB$115*IF($BL$116:$WB$116="Arithmetic",1,0)*$BL146:$WB146*$BL$113:$WB$113)
+SUM(
    IF($BL$102:$WB$102="Foe",1,0)*IF($BL$103:$WB$103=BD$116,1,0)*IF($BL$111:$WB$111=BD$115,1,0)*$BL$114:$WB$114*IF($BL$116:$WB$116="Arithmetic",1,0)*$BL146:$WB146*$BL$112:$WB$112)</f>
        <v>#VALUE!</v>
      </c>
      <c r="BE146" s="301" t="e">
        <f t="array" aca="1" ref="BE146" ca="1">SUM(
   IF($BL$102:$WB$102="Friend",1,0)*IF($BL$103:$WB$103=BE$116,1,0)*IF($BL$111:$WB$111=BE$115,1,0)*$BL$115:$WB$115*IF($BL$116:$WB$116="Geometric",1,0)*(POWER($BL146:$WB146,$BL$113:$WB$113)+IF($BL146:$WB146=0,0,-1)))
+SUM(
    IF($BL$102:$WB$102="Foe",1,0)*IF($BL$103:$WB$103=BE$116,1,0)*IF($BL$111:$WB$111=BE$115,1,0)*$BL$114:$WB$114*IF($BL$116:$WB$116="Geometric",1,0)*(POWER($BL146:$WB146,$BL$112:$WB$112)+IF($BL146:$WB146=0,0,-1)))
+SUM(
   IF($BL$102:$WB$102="Friend",1,0)*IF($BL$103:$WB$103=BE$116,1,0)*IF($BL$111:$WB$111=BE$115,1,0)*$BL$115:$WB$115*IF($BL$116:$WB$116="Arithmetic",1,0)*$BL146:$WB146*$BL$113:$WB$113)
+SUM(
    IF($BL$102:$WB$102="Foe",1,0)*IF($BL$103:$WB$103=BE$116,1,0)*IF($BL$111:$WB$111=BE$115,1,0)*$BL$114:$WB$114*IF($BL$116:$WB$116="Arithmetic",1,0)*$BL146:$WB146*$BL$112:$WB$112)</f>
        <v>#VALUE!</v>
      </c>
      <c r="BF146" s="301" t="e">
        <f t="array" aca="1" ref="BF146" ca="1">SUM(
   IF($BL$102:$WB$102="Friend",1,0)*IF($BL$103:$WB$103=BF$116,1,0)*IF($BL$111:$WB$111=BF$115,1,0)*$BL$115:$WB$115*IF($BL$116:$WB$116="Geometric",1,0)*(POWER($BL146:$WB146,$BL$113:$WB$113)+IF($BL146:$WB146=0,0,-1)))
+SUM(
    IF($BL$102:$WB$102="Foe",1,0)*IF($BL$103:$WB$103=BF$116,1,0)*IF($BL$111:$WB$111=BF$115,1,0)*$BL$114:$WB$114*IF($BL$116:$WB$116="Geometric",1,0)*(POWER($BL146:$WB146,$BL$112:$WB$112)+IF($BL146:$WB146=0,0,-1)))
+SUM(
   IF($BL$102:$WB$102="Friend",1,0)*IF($BL$103:$WB$103=BF$116,1,0)*IF($BL$111:$WB$111=BF$115,1,0)*$BL$115:$WB$115*IF($BL$116:$WB$116="Arithmetic",1,0)*$BL146:$WB146*$BL$113:$WB$113)
+SUM(
    IF($BL$102:$WB$102="Foe",1,0)*IF($BL$103:$WB$103=BF$116,1,0)*IF($BL$111:$WB$111=BF$115,1,0)*$BL$114:$WB$114*IF($BL$116:$WB$116="Arithmetic",1,0)*$BL146:$WB146*$BL$112:$WB$112)</f>
        <v>#VALUE!</v>
      </c>
      <c r="BG146" s="301" t="e">
        <f t="array" aca="1" ref="BG146" ca="1">SUM(
   IF($BL$102:$WB$102="Friend",1,0)*IF($BL$103:$WB$103=BG$116,1,0)*IF($BL$111:$WB$111=BG$115,1,0)*$BL$115:$WB$115*IF($BL$116:$WB$116="Geometric",1,0)*(POWER($BL146:$WB146,$BL$113:$WB$113)+IF($BL146:$WB146=0,0,-1)))
+SUM(
    IF($BL$102:$WB$102="Foe",1,0)*IF($BL$103:$WB$103=BG$116,1,0)*IF($BL$111:$WB$111=BG$115,1,0)*$BL$114:$WB$114*IF($BL$116:$WB$116="Geometric",1,0)*(POWER($BL146:$WB146,$BL$112:$WB$112)+IF($BL146:$WB146=0,0,-1)))
+SUM(
   IF($BL$102:$WB$102="Friend",1,0)*IF($BL$103:$WB$103=BG$116,1,0)*IF($BL$111:$WB$111=BG$115,1,0)*$BL$115:$WB$115*IF($BL$116:$WB$116="Arithmetic",1,0)*$BL146:$WB146*$BL$113:$WB$113)
+SUM(
    IF($BL$102:$WB$102="Foe",1,0)*IF($BL$103:$WB$103=BG$116,1,0)*IF($BL$111:$WB$111=BG$115,1,0)*$BL$114:$WB$114*IF($BL$116:$WB$116="Arithmetic",1,0)*$BL146:$WB146*$BL$112:$WB$112)</f>
        <v>#VALUE!</v>
      </c>
      <c r="BH146" s="301" t="e">
        <f t="array" aca="1" ref="BH146" ca="1">SUM(
   IF($BL$102:$WB$102="Friend",1,0)*IF($BL$103:$WB$103=BH$116,1,0)*IF($BL$111:$WB$111=BH$115,1,0)*$BL$115:$WB$115*IF($BL$116:$WB$116="Geometric",1,0)*(POWER($BL146:$WB146,$BL$113:$WB$113)+IF($BL146:$WB146=0,0,-1)))
+SUM(
    IF($BL$102:$WB$102="Foe",1,0)*IF($BL$103:$WB$103=BH$116,1,0)*IF($BL$111:$WB$111=BH$115,1,0)*$BL$114:$WB$114*IF($BL$116:$WB$116="Geometric",1,0)*(POWER($BL146:$WB146,$BL$112:$WB$112)+IF($BL146:$WB146=0,0,-1)))
+SUM(
   IF($BL$102:$WB$102="Friend",1,0)*IF($BL$103:$WB$103=BH$116,1,0)*IF($BL$111:$WB$111=BH$115,1,0)*$BL$115:$WB$115*IF($BL$116:$WB$116="Arithmetic",1,0)*$BL146:$WB146*$BL$113:$WB$113)
+SUM(
    IF($BL$102:$WB$102="Foe",1,0)*IF($BL$103:$WB$103=BH$116,1,0)*IF($BL$111:$WB$111=BH$115,1,0)*$BL$114:$WB$114*IF($BL$116:$WB$116="Arithmetic",1,0)*$BL146:$WB146*$BL$112:$WB$112)</f>
        <v>#VALUE!</v>
      </c>
      <c r="BK146" s="109"/>
      <c r="BL146" s="301" t="e">
        <f t="shared" ref="BL146:LF146" ca="1" si="221">IF(BL$106="Turn-based",
IF($A146&lt;BL$109,0,IF(MOD($A146,BL$109)&lt;BL$110,1,0)),
1)*MIN(ROUNDUP(MAX(0,RAND()-(1-BL$107)),0),1)*(IF(BL$108&lt;0,1+BL$108,BL$108))</f>
        <v>#VALUE!</v>
      </c>
      <c r="BM146" s="301" t="e">
        <f t="shared" ca="1" si="221"/>
        <v>#VALUE!</v>
      </c>
      <c r="BN146" s="301" t="e">
        <f t="shared" ca="1" si="221"/>
        <v>#VALUE!</v>
      </c>
      <c r="BO146" s="301" t="e">
        <f t="shared" ca="1" si="221"/>
        <v>#VALUE!</v>
      </c>
      <c r="BP146" s="301" t="e">
        <f t="shared" ca="1" si="221"/>
        <v>#VALUE!</v>
      </c>
      <c r="BQ146" s="301" t="e">
        <f t="shared" ca="1" si="221"/>
        <v>#VALUE!</v>
      </c>
      <c r="BR146" s="301" t="e">
        <f t="shared" ca="1" si="221"/>
        <v>#VALUE!</v>
      </c>
      <c r="BS146" s="301" t="e">
        <f t="shared" ca="1" si="221"/>
        <v>#VALUE!</v>
      </c>
      <c r="BT146" s="301" t="e">
        <f t="shared" ca="1" si="221"/>
        <v>#VALUE!</v>
      </c>
      <c r="BU146" s="301" t="e">
        <f t="shared" ca="1" si="221"/>
        <v>#VALUE!</v>
      </c>
      <c r="BV146" s="301" t="e">
        <f t="shared" ca="1" si="221"/>
        <v>#VALUE!</v>
      </c>
      <c r="BW146" s="301" t="e">
        <f t="shared" ca="1" si="221"/>
        <v>#VALUE!</v>
      </c>
      <c r="BX146" s="301" t="e">
        <f t="shared" ca="1" si="221"/>
        <v>#VALUE!</v>
      </c>
      <c r="BY146" s="301" t="e">
        <f t="shared" ca="1" si="221"/>
        <v>#VALUE!</v>
      </c>
      <c r="BZ146" s="301" t="e">
        <f t="shared" ca="1" si="221"/>
        <v>#VALUE!</v>
      </c>
      <c r="CA146" s="301" t="e">
        <f t="shared" ca="1" si="221"/>
        <v>#VALUE!</v>
      </c>
      <c r="CB146" s="301" t="e">
        <f t="shared" ca="1" si="221"/>
        <v>#VALUE!</v>
      </c>
      <c r="CC146" s="301" t="e">
        <f t="shared" ca="1" si="221"/>
        <v>#VALUE!</v>
      </c>
      <c r="CD146" s="301" t="e">
        <f t="shared" ca="1" si="221"/>
        <v>#VALUE!</v>
      </c>
      <c r="CE146" s="301" t="e">
        <f t="shared" ca="1" si="221"/>
        <v>#VALUE!</v>
      </c>
      <c r="CF146" s="301" t="e">
        <f t="shared" ca="1" si="221"/>
        <v>#VALUE!</v>
      </c>
      <c r="CG146" s="301" t="e">
        <f t="shared" ca="1" si="221"/>
        <v>#VALUE!</v>
      </c>
      <c r="CH146" s="301" t="e">
        <f t="shared" ca="1" si="221"/>
        <v>#VALUE!</v>
      </c>
      <c r="CI146" s="301" t="e">
        <f t="shared" ca="1" si="221"/>
        <v>#VALUE!</v>
      </c>
      <c r="CJ146" s="301" t="e">
        <f t="shared" ca="1" si="221"/>
        <v>#VALUE!</v>
      </c>
      <c r="CK146" s="301" t="e">
        <f t="shared" ca="1" si="221"/>
        <v>#VALUE!</v>
      </c>
      <c r="CL146" s="301" t="e">
        <f t="shared" ca="1" si="221"/>
        <v>#VALUE!</v>
      </c>
      <c r="CM146" s="301" t="e">
        <f t="shared" ca="1" si="221"/>
        <v>#VALUE!</v>
      </c>
      <c r="CN146" s="301" t="e">
        <f t="shared" ca="1" si="221"/>
        <v>#VALUE!</v>
      </c>
      <c r="CO146" s="301" t="e">
        <f t="shared" ca="1" si="221"/>
        <v>#VALUE!</v>
      </c>
      <c r="CP146" s="301" t="e">
        <f t="shared" ca="1" si="221"/>
        <v>#VALUE!</v>
      </c>
      <c r="CQ146" s="301" t="e">
        <f t="shared" ca="1" si="221"/>
        <v>#VALUE!</v>
      </c>
      <c r="CR146" s="301" t="e">
        <f t="shared" ca="1" si="221"/>
        <v>#VALUE!</v>
      </c>
      <c r="CS146" s="301" t="e">
        <f t="shared" ca="1" si="221"/>
        <v>#VALUE!</v>
      </c>
      <c r="CT146" s="301" t="e">
        <f t="shared" ca="1" si="221"/>
        <v>#VALUE!</v>
      </c>
      <c r="CU146" s="301" t="e">
        <f t="shared" ca="1" si="221"/>
        <v>#VALUE!</v>
      </c>
      <c r="CV146" s="301" t="e">
        <f t="shared" ca="1" si="221"/>
        <v>#VALUE!</v>
      </c>
      <c r="CW146" s="301" t="e">
        <f t="shared" ca="1" si="221"/>
        <v>#VALUE!</v>
      </c>
      <c r="CX146" s="301" t="e">
        <f t="shared" ca="1" si="221"/>
        <v>#VALUE!</v>
      </c>
      <c r="CY146" s="301" t="e">
        <f t="shared" ca="1" si="221"/>
        <v>#VALUE!</v>
      </c>
      <c r="CZ146" s="301" t="e">
        <f t="shared" ca="1" si="221"/>
        <v>#VALUE!</v>
      </c>
      <c r="DA146" s="301" t="e">
        <f t="shared" ca="1" si="221"/>
        <v>#VALUE!</v>
      </c>
      <c r="DB146" s="301" t="e">
        <f t="shared" ca="1" si="221"/>
        <v>#VALUE!</v>
      </c>
      <c r="DC146" s="301" t="e">
        <f t="shared" ca="1" si="221"/>
        <v>#VALUE!</v>
      </c>
      <c r="DD146" s="301" t="e">
        <f t="shared" ca="1" si="221"/>
        <v>#VALUE!</v>
      </c>
      <c r="DE146" s="301" t="e">
        <f t="shared" ca="1" si="221"/>
        <v>#VALUE!</v>
      </c>
      <c r="DF146" s="301" t="e">
        <f t="shared" ca="1" si="221"/>
        <v>#VALUE!</v>
      </c>
      <c r="DG146" s="301" t="e">
        <f t="shared" ca="1" si="221"/>
        <v>#VALUE!</v>
      </c>
      <c r="DH146" s="301" t="e">
        <f t="shared" ca="1" si="221"/>
        <v>#VALUE!</v>
      </c>
      <c r="DI146" s="301" t="e">
        <f t="shared" ca="1" si="221"/>
        <v>#VALUE!</v>
      </c>
      <c r="DJ146" s="301" t="e">
        <f t="shared" ca="1" si="221"/>
        <v>#VALUE!</v>
      </c>
      <c r="DK146" s="301" t="e">
        <f t="shared" ca="1" si="221"/>
        <v>#VALUE!</v>
      </c>
      <c r="DL146" s="301" t="e">
        <f t="shared" ca="1" si="221"/>
        <v>#VALUE!</v>
      </c>
      <c r="DM146" s="301" t="e">
        <f t="shared" ca="1" si="221"/>
        <v>#VALUE!</v>
      </c>
      <c r="DN146" s="301" t="e">
        <f t="shared" ca="1" si="221"/>
        <v>#VALUE!</v>
      </c>
      <c r="DO146" s="301" t="e">
        <f t="shared" ca="1" si="221"/>
        <v>#VALUE!</v>
      </c>
      <c r="DP146" s="301" t="e">
        <f t="shared" ca="1" si="221"/>
        <v>#VALUE!</v>
      </c>
      <c r="DQ146" s="301" t="e">
        <f t="shared" ca="1" si="221"/>
        <v>#VALUE!</v>
      </c>
      <c r="DR146" s="301" t="e">
        <f t="shared" ca="1" si="221"/>
        <v>#VALUE!</v>
      </c>
      <c r="DS146" s="301" t="e">
        <f t="shared" ca="1" si="221"/>
        <v>#VALUE!</v>
      </c>
      <c r="DT146" s="301" t="e">
        <f t="shared" ca="1" si="221"/>
        <v>#VALUE!</v>
      </c>
      <c r="DU146" s="301" t="e">
        <f t="shared" ca="1" si="221"/>
        <v>#VALUE!</v>
      </c>
      <c r="DV146" s="301" t="e">
        <f t="shared" ca="1" si="221"/>
        <v>#VALUE!</v>
      </c>
      <c r="DW146" s="301" t="e">
        <f t="shared" ca="1" si="221"/>
        <v>#VALUE!</v>
      </c>
      <c r="DX146" s="301" t="e">
        <f t="shared" ca="1" si="221"/>
        <v>#VALUE!</v>
      </c>
      <c r="DY146" s="301" t="e">
        <f t="shared" ca="1" si="221"/>
        <v>#VALUE!</v>
      </c>
      <c r="DZ146" s="301" t="e">
        <f t="shared" ca="1" si="221"/>
        <v>#VALUE!</v>
      </c>
      <c r="EA146" s="301" t="e">
        <f t="shared" ca="1" si="221"/>
        <v>#VALUE!</v>
      </c>
      <c r="EB146" s="301" t="e">
        <f t="shared" ca="1" si="221"/>
        <v>#VALUE!</v>
      </c>
      <c r="EC146" s="301" t="e">
        <f t="shared" ca="1" si="221"/>
        <v>#VALUE!</v>
      </c>
      <c r="ED146" s="301" t="e">
        <f t="shared" ca="1" si="221"/>
        <v>#VALUE!</v>
      </c>
      <c r="EE146" s="301" t="e">
        <f t="shared" ca="1" si="221"/>
        <v>#VALUE!</v>
      </c>
      <c r="EF146" s="301" t="e">
        <f t="shared" ca="1" si="221"/>
        <v>#VALUE!</v>
      </c>
      <c r="EG146" s="301" t="e">
        <f t="shared" ca="1" si="221"/>
        <v>#VALUE!</v>
      </c>
      <c r="EH146" s="301" t="e">
        <f t="shared" ca="1" si="221"/>
        <v>#VALUE!</v>
      </c>
      <c r="EI146" s="301" t="e">
        <f t="shared" ca="1" si="221"/>
        <v>#VALUE!</v>
      </c>
      <c r="EJ146" s="301" t="e">
        <f t="shared" ca="1" si="221"/>
        <v>#VALUE!</v>
      </c>
      <c r="EK146" s="301" t="e">
        <f t="shared" ca="1" si="221"/>
        <v>#VALUE!</v>
      </c>
      <c r="EL146" s="301" t="e">
        <f t="shared" ca="1" si="221"/>
        <v>#VALUE!</v>
      </c>
      <c r="EM146" s="301" t="e">
        <f t="shared" ca="1" si="221"/>
        <v>#VALUE!</v>
      </c>
      <c r="EN146" s="301" t="e">
        <f t="shared" ca="1" si="221"/>
        <v>#VALUE!</v>
      </c>
      <c r="EO146" s="301" t="e">
        <f t="shared" ca="1" si="221"/>
        <v>#VALUE!</v>
      </c>
      <c r="EP146" s="301" t="e">
        <f t="shared" ca="1" si="221"/>
        <v>#VALUE!</v>
      </c>
      <c r="EQ146" s="301" t="e">
        <f t="shared" ca="1" si="221"/>
        <v>#VALUE!</v>
      </c>
      <c r="ER146" s="301" t="e">
        <f t="shared" ca="1" si="221"/>
        <v>#VALUE!</v>
      </c>
      <c r="ES146" s="301" t="e">
        <f t="shared" ca="1" si="221"/>
        <v>#VALUE!</v>
      </c>
      <c r="ET146" s="301" t="e">
        <f t="shared" ca="1" si="221"/>
        <v>#VALUE!</v>
      </c>
      <c r="EU146" s="301" t="e">
        <f t="shared" ca="1" si="221"/>
        <v>#VALUE!</v>
      </c>
      <c r="EV146" s="301" t="e">
        <f t="shared" ca="1" si="221"/>
        <v>#VALUE!</v>
      </c>
      <c r="EW146" s="301" t="e">
        <f t="shared" ca="1" si="221"/>
        <v>#VALUE!</v>
      </c>
      <c r="EX146" s="301" t="e">
        <f t="shared" ca="1" si="221"/>
        <v>#VALUE!</v>
      </c>
      <c r="EY146" s="301" t="e">
        <f t="shared" ca="1" si="221"/>
        <v>#VALUE!</v>
      </c>
      <c r="EZ146" s="301" t="e">
        <f t="shared" ca="1" si="221"/>
        <v>#VALUE!</v>
      </c>
      <c r="FA146" s="301" t="e">
        <f t="shared" ca="1" si="221"/>
        <v>#VALUE!</v>
      </c>
      <c r="FB146" s="301" t="e">
        <f t="shared" ca="1" si="221"/>
        <v>#VALUE!</v>
      </c>
      <c r="FC146" s="301" t="e">
        <f t="shared" ca="1" si="221"/>
        <v>#VALUE!</v>
      </c>
      <c r="FD146" s="301" t="e">
        <f t="shared" ca="1" si="221"/>
        <v>#VALUE!</v>
      </c>
      <c r="FE146" s="301" t="e">
        <f t="shared" ca="1" si="221"/>
        <v>#VALUE!</v>
      </c>
      <c r="FF146" s="301" t="e">
        <f t="shared" ca="1" si="221"/>
        <v>#VALUE!</v>
      </c>
      <c r="FG146" s="301" t="e">
        <f t="shared" ca="1" si="221"/>
        <v>#VALUE!</v>
      </c>
      <c r="FH146" s="301" t="e">
        <f t="shared" ca="1" si="221"/>
        <v>#VALUE!</v>
      </c>
      <c r="FI146" s="301" t="e">
        <f t="shared" ca="1" si="221"/>
        <v>#VALUE!</v>
      </c>
      <c r="FJ146" s="301" t="e">
        <f t="shared" ca="1" si="221"/>
        <v>#VALUE!</v>
      </c>
      <c r="FK146" s="301" t="e">
        <f t="shared" ca="1" si="221"/>
        <v>#VALUE!</v>
      </c>
      <c r="FL146" s="301" t="e">
        <f t="shared" ca="1" si="221"/>
        <v>#VALUE!</v>
      </c>
      <c r="FM146" s="301" t="e">
        <f t="shared" ca="1" si="221"/>
        <v>#VALUE!</v>
      </c>
      <c r="FN146" s="301" t="e">
        <f t="shared" ca="1" si="221"/>
        <v>#VALUE!</v>
      </c>
      <c r="FO146" s="301" t="e">
        <f t="shared" ca="1" si="221"/>
        <v>#VALUE!</v>
      </c>
      <c r="FP146" s="301" t="e">
        <f t="shared" ca="1" si="221"/>
        <v>#VALUE!</v>
      </c>
      <c r="FQ146" s="301" t="e">
        <f t="shared" ca="1" si="221"/>
        <v>#VALUE!</v>
      </c>
      <c r="FR146" s="301" t="e">
        <f t="shared" ca="1" si="221"/>
        <v>#VALUE!</v>
      </c>
      <c r="FS146" s="301" t="e">
        <f t="shared" ca="1" si="221"/>
        <v>#VALUE!</v>
      </c>
      <c r="FT146" s="301" t="e">
        <f t="shared" ca="1" si="221"/>
        <v>#VALUE!</v>
      </c>
      <c r="FU146" s="301" t="e">
        <f t="shared" ca="1" si="221"/>
        <v>#VALUE!</v>
      </c>
      <c r="FV146" s="301" t="e">
        <f t="shared" ca="1" si="221"/>
        <v>#VALUE!</v>
      </c>
      <c r="FW146" s="301" t="e">
        <f t="shared" ca="1" si="221"/>
        <v>#VALUE!</v>
      </c>
      <c r="FX146" s="301" t="e">
        <f t="shared" ca="1" si="221"/>
        <v>#VALUE!</v>
      </c>
      <c r="FY146" s="301" t="e">
        <f t="shared" ca="1" si="221"/>
        <v>#VALUE!</v>
      </c>
      <c r="FZ146" s="301" t="e">
        <f t="shared" ca="1" si="221"/>
        <v>#VALUE!</v>
      </c>
      <c r="GA146" s="301" t="e">
        <f t="shared" ca="1" si="221"/>
        <v>#VALUE!</v>
      </c>
      <c r="GB146" s="301" t="e">
        <f t="shared" ca="1" si="221"/>
        <v>#VALUE!</v>
      </c>
      <c r="GC146" s="301" t="e">
        <f t="shared" ca="1" si="221"/>
        <v>#VALUE!</v>
      </c>
      <c r="GD146" s="301" t="e">
        <f t="shared" ca="1" si="221"/>
        <v>#VALUE!</v>
      </c>
      <c r="GE146" s="301" t="e">
        <f t="shared" ca="1" si="221"/>
        <v>#VALUE!</v>
      </c>
      <c r="GF146" s="301" t="e">
        <f t="shared" ca="1" si="221"/>
        <v>#VALUE!</v>
      </c>
      <c r="GG146" s="301" t="e">
        <f t="shared" ca="1" si="221"/>
        <v>#VALUE!</v>
      </c>
      <c r="GH146" s="301" t="e">
        <f t="shared" ca="1" si="221"/>
        <v>#VALUE!</v>
      </c>
      <c r="GI146" s="301" t="e">
        <f t="shared" ca="1" si="221"/>
        <v>#VALUE!</v>
      </c>
      <c r="GJ146" s="301" t="e">
        <f t="shared" ca="1" si="221"/>
        <v>#VALUE!</v>
      </c>
      <c r="GK146" s="301" t="e">
        <f t="shared" ca="1" si="221"/>
        <v>#VALUE!</v>
      </c>
      <c r="GL146" s="301" t="e">
        <f t="shared" ca="1" si="221"/>
        <v>#VALUE!</v>
      </c>
      <c r="GM146" s="301" t="e">
        <f t="shared" ca="1" si="221"/>
        <v>#VALUE!</v>
      </c>
      <c r="GN146" s="301" t="e">
        <f t="shared" ca="1" si="221"/>
        <v>#VALUE!</v>
      </c>
      <c r="GO146" s="301" t="e">
        <f t="shared" ca="1" si="221"/>
        <v>#VALUE!</v>
      </c>
      <c r="GP146" s="301" t="e">
        <f t="shared" ca="1" si="221"/>
        <v>#VALUE!</v>
      </c>
      <c r="GQ146" s="301" t="e">
        <f t="shared" ca="1" si="221"/>
        <v>#VALUE!</v>
      </c>
      <c r="GR146" s="301" t="e">
        <f t="shared" ca="1" si="221"/>
        <v>#VALUE!</v>
      </c>
      <c r="GS146" s="301" t="e">
        <f t="shared" ca="1" si="221"/>
        <v>#VALUE!</v>
      </c>
      <c r="GT146" s="301" t="e">
        <f t="shared" ca="1" si="221"/>
        <v>#VALUE!</v>
      </c>
      <c r="GU146" s="301" t="e">
        <f t="shared" ca="1" si="221"/>
        <v>#VALUE!</v>
      </c>
      <c r="GV146" s="301" t="e">
        <f t="shared" ca="1" si="221"/>
        <v>#VALUE!</v>
      </c>
      <c r="GW146" s="301" t="e">
        <f t="shared" ca="1" si="221"/>
        <v>#VALUE!</v>
      </c>
      <c r="GX146" s="301" t="e">
        <f t="shared" ca="1" si="221"/>
        <v>#VALUE!</v>
      </c>
      <c r="GY146" s="301" t="e">
        <f t="shared" ca="1" si="221"/>
        <v>#VALUE!</v>
      </c>
      <c r="GZ146" s="301" t="e">
        <f t="shared" ca="1" si="221"/>
        <v>#VALUE!</v>
      </c>
      <c r="HA146" s="301" t="e">
        <f t="shared" ca="1" si="221"/>
        <v>#VALUE!</v>
      </c>
      <c r="HB146" s="301" t="e">
        <f t="shared" ca="1" si="221"/>
        <v>#VALUE!</v>
      </c>
      <c r="HC146" s="301" t="e">
        <f t="shared" ca="1" si="221"/>
        <v>#VALUE!</v>
      </c>
      <c r="HD146" s="301" t="e">
        <f t="shared" ca="1" si="221"/>
        <v>#VALUE!</v>
      </c>
      <c r="HE146" s="301" t="e">
        <f t="shared" ca="1" si="221"/>
        <v>#VALUE!</v>
      </c>
      <c r="HF146" s="301" t="e">
        <f t="shared" ca="1" si="221"/>
        <v>#VALUE!</v>
      </c>
      <c r="HG146" s="301" t="e">
        <f t="shared" ca="1" si="221"/>
        <v>#VALUE!</v>
      </c>
      <c r="HH146" s="301" t="e">
        <f t="shared" ca="1" si="221"/>
        <v>#VALUE!</v>
      </c>
      <c r="HI146" s="301" t="e">
        <f t="shared" ca="1" si="221"/>
        <v>#VALUE!</v>
      </c>
      <c r="HJ146" s="301" t="e">
        <f t="shared" ca="1" si="221"/>
        <v>#VALUE!</v>
      </c>
      <c r="HK146" s="301" t="e">
        <f t="shared" ca="1" si="221"/>
        <v>#VALUE!</v>
      </c>
      <c r="HL146" s="301" t="e">
        <f t="shared" ca="1" si="221"/>
        <v>#VALUE!</v>
      </c>
      <c r="HM146" s="301" t="e">
        <f t="shared" ca="1" si="221"/>
        <v>#VALUE!</v>
      </c>
      <c r="HN146" s="301" t="e">
        <f t="shared" ca="1" si="221"/>
        <v>#VALUE!</v>
      </c>
      <c r="HO146" s="301" t="e">
        <f t="shared" ca="1" si="221"/>
        <v>#VALUE!</v>
      </c>
      <c r="HP146" s="301" t="e">
        <f t="shared" ca="1" si="221"/>
        <v>#VALUE!</v>
      </c>
      <c r="HQ146" s="301" t="e">
        <f t="shared" ca="1" si="221"/>
        <v>#VALUE!</v>
      </c>
      <c r="HR146" s="301" t="e">
        <f t="shared" ca="1" si="221"/>
        <v>#VALUE!</v>
      </c>
      <c r="HS146" s="301" t="e">
        <f t="shared" ca="1" si="221"/>
        <v>#VALUE!</v>
      </c>
      <c r="HT146" s="301" t="e">
        <f t="shared" ca="1" si="221"/>
        <v>#VALUE!</v>
      </c>
      <c r="HU146" s="301" t="e">
        <f t="shared" ca="1" si="221"/>
        <v>#VALUE!</v>
      </c>
      <c r="HV146" s="301" t="e">
        <f t="shared" ca="1" si="221"/>
        <v>#VALUE!</v>
      </c>
      <c r="HW146" s="301" t="e">
        <f t="shared" ca="1" si="221"/>
        <v>#VALUE!</v>
      </c>
      <c r="HX146" s="301" t="e">
        <f t="shared" ca="1" si="221"/>
        <v>#VALUE!</v>
      </c>
      <c r="HY146" s="301" t="e">
        <f t="shared" ca="1" si="221"/>
        <v>#VALUE!</v>
      </c>
      <c r="HZ146" s="301" t="e">
        <f t="shared" ca="1" si="221"/>
        <v>#VALUE!</v>
      </c>
      <c r="IA146" s="301" t="e">
        <f t="shared" ca="1" si="221"/>
        <v>#VALUE!</v>
      </c>
      <c r="IB146" s="301" t="e">
        <f t="shared" ca="1" si="221"/>
        <v>#VALUE!</v>
      </c>
      <c r="IC146" s="301" t="e">
        <f t="shared" ca="1" si="221"/>
        <v>#VALUE!</v>
      </c>
      <c r="ID146" s="301" t="e">
        <f t="shared" ca="1" si="221"/>
        <v>#VALUE!</v>
      </c>
      <c r="IE146" s="301" t="e">
        <f t="shared" ca="1" si="221"/>
        <v>#VALUE!</v>
      </c>
      <c r="IF146" s="301" t="e">
        <f t="shared" ca="1" si="221"/>
        <v>#VALUE!</v>
      </c>
      <c r="IG146" s="301" t="e">
        <f t="shared" ca="1" si="221"/>
        <v>#VALUE!</v>
      </c>
      <c r="IH146" s="301" t="e">
        <f t="shared" ca="1" si="221"/>
        <v>#VALUE!</v>
      </c>
      <c r="II146" s="301" t="e">
        <f t="shared" ca="1" si="221"/>
        <v>#VALUE!</v>
      </c>
      <c r="IJ146" s="301" t="e">
        <f t="shared" ca="1" si="221"/>
        <v>#VALUE!</v>
      </c>
      <c r="IK146" s="301" t="e">
        <f t="shared" ca="1" si="221"/>
        <v>#VALUE!</v>
      </c>
      <c r="IL146" s="301" t="e">
        <f t="shared" ca="1" si="221"/>
        <v>#VALUE!</v>
      </c>
      <c r="IM146" s="301" t="e">
        <f t="shared" ca="1" si="221"/>
        <v>#VALUE!</v>
      </c>
      <c r="IN146" s="301" t="e">
        <f t="shared" ca="1" si="221"/>
        <v>#VALUE!</v>
      </c>
      <c r="IO146" s="301" t="e">
        <f t="shared" ca="1" si="221"/>
        <v>#VALUE!</v>
      </c>
      <c r="IP146" s="301" t="e">
        <f t="shared" ca="1" si="221"/>
        <v>#VALUE!</v>
      </c>
      <c r="IQ146" s="301" t="e">
        <f t="shared" ca="1" si="221"/>
        <v>#VALUE!</v>
      </c>
      <c r="IR146" s="301" t="e">
        <f t="shared" ca="1" si="221"/>
        <v>#VALUE!</v>
      </c>
      <c r="IS146" s="301" t="e">
        <f t="shared" ca="1" si="221"/>
        <v>#VALUE!</v>
      </c>
      <c r="IT146" s="301" t="e">
        <f t="shared" ca="1" si="221"/>
        <v>#VALUE!</v>
      </c>
      <c r="IU146" s="301" t="e">
        <f t="shared" ca="1" si="221"/>
        <v>#VALUE!</v>
      </c>
      <c r="IV146" s="301" t="e">
        <f t="shared" ca="1" si="221"/>
        <v>#VALUE!</v>
      </c>
      <c r="IW146" s="301" t="e">
        <f t="shared" ca="1" si="221"/>
        <v>#VALUE!</v>
      </c>
      <c r="IX146" s="301" t="e">
        <f t="shared" ca="1" si="221"/>
        <v>#VALUE!</v>
      </c>
      <c r="IY146" s="301" t="e">
        <f t="shared" ca="1" si="221"/>
        <v>#VALUE!</v>
      </c>
      <c r="IZ146" s="301" t="e">
        <f t="shared" ca="1" si="221"/>
        <v>#VALUE!</v>
      </c>
      <c r="JA146" s="301" t="e">
        <f t="shared" ca="1" si="221"/>
        <v>#VALUE!</v>
      </c>
      <c r="JB146" s="301" t="e">
        <f t="shared" ca="1" si="221"/>
        <v>#VALUE!</v>
      </c>
      <c r="JC146" s="301" t="e">
        <f t="shared" ca="1" si="221"/>
        <v>#VALUE!</v>
      </c>
      <c r="JD146" s="301" t="e">
        <f t="shared" ca="1" si="221"/>
        <v>#VALUE!</v>
      </c>
      <c r="JE146" s="301" t="e">
        <f t="shared" ca="1" si="221"/>
        <v>#VALUE!</v>
      </c>
      <c r="JF146" s="301" t="e">
        <f t="shared" ca="1" si="221"/>
        <v>#VALUE!</v>
      </c>
      <c r="JG146" s="301" t="e">
        <f t="shared" ca="1" si="221"/>
        <v>#VALUE!</v>
      </c>
      <c r="JH146" s="301" t="e">
        <f t="shared" ca="1" si="221"/>
        <v>#VALUE!</v>
      </c>
      <c r="JI146" s="301" t="e">
        <f t="shared" ca="1" si="221"/>
        <v>#VALUE!</v>
      </c>
      <c r="JJ146" s="301" t="e">
        <f t="shared" ca="1" si="221"/>
        <v>#VALUE!</v>
      </c>
      <c r="JK146" s="301" t="e">
        <f t="shared" ca="1" si="221"/>
        <v>#VALUE!</v>
      </c>
      <c r="JL146" s="301" t="e">
        <f t="shared" ca="1" si="221"/>
        <v>#VALUE!</v>
      </c>
      <c r="JM146" s="301" t="e">
        <f t="shared" ca="1" si="221"/>
        <v>#VALUE!</v>
      </c>
      <c r="JN146" s="301" t="e">
        <f t="shared" ca="1" si="221"/>
        <v>#VALUE!</v>
      </c>
      <c r="JO146" s="301" t="e">
        <f t="shared" ca="1" si="221"/>
        <v>#VALUE!</v>
      </c>
      <c r="JP146" s="301" t="e">
        <f t="shared" ca="1" si="221"/>
        <v>#VALUE!</v>
      </c>
      <c r="JQ146" s="301" t="e">
        <f t="shared" ca="1" si="221"/>
        <v>#VALUE!</v>
      </c>
      <c r="JR146" s="301" t="e">
        <f t="shared" ca="1" si="221"/>
        <v>#VALUE!</v>
      </c>
      <c r="JS146" s="301" t="e">
        <f t="shared" ca="1" si="221"/>
        <v>#VALUE!</v>
      </c>
      <c r="JT146" s="301" t="e">
        <f t="shared" ca="1" si="221"/>
        <v>#VALUE!</v>
      </c>
      <c r="JU146" s="301" t="e">
        <f t="shared" ca="1" si="221"/>
        <v>#VALUE!</v>
      </c>
      <c r="JV146" s="301" t="e">
        <f t="shared" ca="1" si="221"/>
        <v>#VALUE!</v>
      </c>
      <c r="JW146" s="301" t="e">
        <f t="shared" ca="1" si="221"/>
        <v>#VALUE!</v>
      </c>
      <c r="JX146" s="301" t="e">
        <f t="shared" ca="1" si="221"/>
        <v>#VALUE!</v>
      </c>
      <c r="JY146" s="301" t="e">
        <f t="shared" ca="1" si="221"/>
        <v>#VALUE!</v>
      </c>
      <c r="JZ146" s="301" t="e">
        <f t="shared" ca="1" si="221"/>
        <v>#VALUE!</v>
      </c>
      <c r="KA146" s="301" t="e">
        <f t="shared" ca="1" si="221"/>
        <v>#VALUE!</v>
      </c>
      <c r="KB146" s="301" t="e">
        <f t="shared" ca="1" si="221"/>
        <v>#VALUE!</v>
      </c>
      <c r="KC146" s="301" t="e">
        <f t="shared" ca="1" si="221"/>
        <v>#VALUE!</v>
      </c>
      <c r="KD146" s="301" t="e">
        <f t="shared" ca="1" si="221"/>
        <v>#VALUE!</v>
      </c>
      <c r="KE146" s="301" t="e">
        <f t="shared" ca="1" si="221"/>
        <v>#VALUE!</v>
      </c>
      <c r="KF146" s="301" t="e">
        <f t="shared" ca="1" si="221"/>
        <v>#VALUE!</v>
      </c>
      <c r="KG146" s="301" t="e">
        <f t="shared" ca="1" si="221"/>
        <v>#VALUE!</v>
      </c>
      <c r="KH146" s="301" t="e">
        <f t="shared" ca="1" si="221"/>
        <v>#VALUE!</v>
      </c>
      <c r="KI146" s="301" t="e">
        <f t="shared" ca="1" si="221"/>
        <v>#VALUE!</v>
      </c>
      <c r="KJ146" s="301" t="e">
        <f t="shared" ca="1" si="221"/>
        <v>#VALUE!</v>
      </c>
      <c r="KK146" s="301" t="e">
        <f t="shared" ca="1" si="221"/>
        <v>#VALUE!</v>
      </c>
      <c r="KL146" s="301" t="e">
        <f t="shared" ca="1" si="221"/>
        <v>#VALUE!</v>
      </c>
      <c r="KM146" s="301" t="e">
        <f t="shared" ca="1" si="221"/>
        <v>#VALUE!</v>
      </c>
      <c r="KN146" s="301" t="e">
        <f t="shared" ca="1" si="221"/>
        <v>#VALUE!</v>
      </c>
      <c r="KO146" s="301" t="e">
        <f t="shared" ca="1" si="221"/>
        <v>#VALUE!</v>
      </c>
      <c r="KP146" s="301" t="e">
        <f t="shared" ca="1" si="221"/>
        <v>#VALUE!</v>
      </c>
      <c r="KQ146" s="301" t="e">
        <f t="shared" ca="1" si="221"/>
        <v>#VALUE!</v>
      </c>
      <c r="KR146" s="301" t="e">
        <f t="shared" ca="1" si="221"/>
        <v>#VALUE!</v>
      </c>
      <c r="KS146" s="301" t="e">
        <f t="shared" ca="1" si="221"/>
        <v>#VALUE!</v>
      </c>
      <c r="KT146" s="301" t="e">
        <f t="shared" ca="1" si="221"/>
        <v>#VALUE!</v>
      </c>
      <c r="KU146" s="301" t="e">
        <f t="shared" ca="1" si="221"/>
        <v>#VALUE!</v>
      </c>
      <c r="KV146" s="301" t="e">
        <f t="shared" ca="1" si="221"/>
        <v>#VALUE!</v>
      </c>
      <c r="KW146" s="301" t="e">
        <f t="shared" ca="1" si="221"/>
        <v>#VALUE!</v>
      </c>
      <c r="KX146" s="301" t="e">
        <f t="shared" ca="1" si="221"/>
        <v>#VALUE!</v>
      </c>
      <c r="KY146" s="301" t="e">
        <f t="shared" ca="1" si="221"/>
        <v>#VALUE!</v>
      </c>
      <c r="KZ146" s="301" t="e">
        <f t="shared" ca="1" si="221"/>
        <v>#VALUE!</v>
      </c>
      <c r="LA146" s="301" t="e">
        <f t="shared" ca="1" si="221"/>
        <v>#VALUE!</v>
      </c>
      <c r="LB146" s="301" t="e">
        <f t="shared" ca="1" si="221"/>
        <v>#VALUE!</v>
      </c>
      <c r="LC146" s="301" t="e">
        <f t="shared" ca="1" si="221"/>
        <v>#VALUE!</v>
      </c>
      <c r="LD146" s="301" t="e">
        <f t="shared" ca="1" si="221"/>
        <v>#VALUE!</v>
      </c>
      <c r="LE146" s="301" t="e">
        <f t="shared" ca="1" si="221"/>
        <v>#VALUE!</v>
      </c>
      <c r="LF146" s="301" t="e">
        <f t="shared" ca="1" si="221"/>
        <v>#VALUE!</v>
      </c>
      <c r="LG146" s="301" t="e">
        <f t="shared" ref="LG146:VA146" ca="1" si="222">IF(LG$106="Turn-based",
IF($A146&lt;LG$109,0,IF(MOD($A146,LG$109)&lt;LG$110,1,0)),
1)*MIN(ROUNDUP(MAX(0,RAND()-(1-LG$107)),0),1)*(IF(LG$108&lt;0,1+LG$108,LG$108))</f>
        <v>#VALUE!</v>
      </c>
      <c r="LH146" s="301" t="e">
        <f t="shared" ca="1" si="222"/>
        <v>#VALUE!</v>
      </c>
      <c r="LI146" s="301" t="e">
        <f t="shared" ca="1" si="222"/>
        <v>#VALUE!</v>
      </c>
      <c r="LJ146" s="301" t="e">
        <f t="shared" ca="1" si="222"/>
        <v>#VALUE!</v>
      </c>
      <c r="LK146" s="301" t="e">
        <f t="shared" ca="1" si="222"/>
        <v>#VALUE!</v>
      </c>
      <c r="LL146" s="301" t="e">
        <f t="shared" ca="1" si="222"/>
        <v>#VALUE!</v>
      </c>
      <c r="LM146" s="301" t="e">
        <f t="shared" ca="1" si="222"/>
        <v>#VALUE!</v>
      </c>
      <c r="LN146" s="301" t="e">
        <f t="shared" ca="1" si="222"/>
        <v>#VALUE!</v>
      </c>
      <c r="LO146" s="301" t="e">
        <f t="shared" ca="1" si="222"/>
        <v>#VALUE!</v>
      </c>
      <c r="LP146" s="301" t="e">
        <f t="shared" ca="1" si="222"/>
        <v>#VALUE!</v>
      </c>
      <c r="LQ146" s="301" t="e">
        <f t="shared" ca="1" si="222"/>
        <v>#VALUE!</v>
      </c>
      <c r="LR146" s="301" t="e">
        <f t="shared" ca="1" si="222"/>
        <v>#VALUE!</v>
      </c>
      <c r="LS146" s="301" t="e">
        <f t="shared" ca="1" si="222"/>
        <v>#VALUE!</v>
      </c>
      <c r="LT146" s="301" t="e">
        <f t="shared" ca="1" si="222"/>
        <v>#VALUE!</v>
      </c>
      <c r="LU146" s="301" t="e">
        <f t="shared" ca="1" si="222"/>
        <v>#VALUE!</v>
      </c>
      <c r="LV146" s="301" t="e">
        <f t="shared" ca="1" si="222"/>
        <v>#VALUE!</v>
      </c>
      <c r="LW146" s="301" t="e">
        <f t="shared" ca="1" si="222"/>
        <v>#VALUE!</v>
      </c>
      <c r="LX146" s="301" t="e">
        <f t="shared" ca="1" si="222"/>
        <v>#VALUE!</v>
      </c>
      <c r="LY146" s="301" t="e">
        <f t="shared" ca="1" si="222"/>
        <v>#VALUE!</v>
      </c>
      <c r="LZ146" s="301" t="e">
        <f t="shared" ca="1" si="222"/>
        <v>#VALUE!</v>
      </c>
      <c r="MA146" s="301" t="e">
        <f t="shared" ca="1" si="222"/>
        <v>#VALUE!</v>
      </c>
      <c r="MB146" s="301" t="e">
        <f t="shared" ca="1" si="222"/>
        <v>#VALUE!</v>
      </c>
      <c r="MC146" s="301" t="e">
        <f t="shared" ca="1" si="222"/>
        <v>#VALUE!</v>
      </c>
      <c r="MD146" s="301" t="e">
        <f t="shared" ca="1" si="222"/>
        <v>#VALUE!</v>
      </c>
      <c r="ME146" s="301" t="e">
        <f t="shared" ca="1" si="222"/>
        <v>#VALUE!</v>
      </c>
      <c r="MF146" s="301" t="e">
        <f t="shared" ca="1" si="222"/>
        <v>#VALUE!</v>
      </c>
      <c r="MG146" s="301" t="e">
        <f t="shared" ca="1" si="222"/>
        <v>#VALUE!</v>
      </c>
      <c r="MH146" s="301" t="e">
        <f t="shared" ca="1" si="222"/>
        <v>#VALUE!</v>
      </c>
      <c r="MI146" s="301" t="e">
        <f t="shared" ca="1" si="222"/>
        <v>#VALUE!</v>
      </c>
      <c r="MJ146" s="301" t="e">
        <f t="shared" ca="1" si="222"/>
        <v>#VALUE!</v>
      </c>
      <c r="MK146" s="301" t="e">
        <f t="shared" ca="1" si="222"/>
        <v>#VALUE!</v>
      </c>
      <c r="ML146" s="301" t="e">
        <f t="shared" ca="1" si="222"/>
        <v>#VALUE!</v>
      </c>
      <c r="MM146" s="301" t="e">
        <f t="shared" ca="1" si="222"/>
        <v>#VALUE!</v>
      </c>
      <c r="MN146" s="301" t="e">
        <f t="shared" ca="1" si="222"/>
        <v>#VALUE!</v>
      </c>
      <c r="MO146" s="301" t="e">
        <f t="shared" ca="1" si="222"/>
        <v>#VALUE!</v>
      </c>
      <c r="MP146" s="301" t="e">
        <f t="shared" ca="1" si="222"/>
        <v>#VALUE!</v>
      </c>
      <c r="MQ146" s="301" t="e">
        <f t="shared" ca="1" si="222"/>
        <v>#VALUE!</v>
      </c>
      <c r="MR146" s="301" t="e">
        <f t="shared" ca="1" si="222"/>
        <v>#VALUE!</v>
      </c>
      <c r="MS146" s="301" t="e">
        <f t="shared" ca="1" si="222"/>
        <v>#VALUE!</v>
      </c>
      <c r="MT146" s="301" t="e">
        <f t="shared" ca="1" si="222"/>
        <v>#VALUE!</v>
      </c>
      <c r="MU146" s="301" t="e">
        <f t="shared" ca="1" si="222"/>
        <v>#VALUE!</v>
      </c>
      <c r="MV146" s="301" t="e">
        <f t="shared" ca="1" si="222"/>
        <v>#VALUE!</v>
      </c>
      <c r="MW146" s="301" t="e">
        <f t="shared" ca="1" si="222"/>
        <v>#VALUE!</v>
      </c>
      <c r="MX146" s="301" t="e">
        <f t="shared" ca="1" si="222"/>
        <v>#VALUE!</v>
      </c>
      <c r="MY146" s="301" t="e">
        <f t="shared" ca="1" si="222"/>
        <v>#VALUE!</v>
      </c>
      <c r="MZ146" s="301" t="e">
        <f t="shared" ca="1" si="222"/>
        <v>#VALUE!</v>
      </c>
      <c r="NA146" s="301" t="e">
        <f t="shared" ca="1" si="222"/>
        <v>#VALUE!</v>
      </c>
      <c r="NB146" s="301" t="e">
        <f t="shared" ca="1" si="222"/>
        <v>#VALUE!</v>
      </c>
      <c r="NC146" s="301" t="e">
        <f t="shared" ca="1" si="222"/>
        <v>#VALUE!</v>
      </c>
      <c r="ND146" s="301" t="e">
        <f t="shared" ca="1" si="222"/>
        <v>#VALUE!</v>
      </c>
      <c r="NE146" s="301" t="e">
        <f t="shared" ca="1" si="222"/>
        <v>#VALUE!</v>
      </c>
      <c r="NF146" s="301" t="e">
        <f t="shared" ca="1" si="222"/>
        <v>#VALUE!</v>
      </c>
      <c r="NG146" s="301" t="e">
        <f t="shared" ca="1" si="222"/>
        <v>#VALUE!</v>
      </c>
      <c r="NH146" s="301" t="e">
        <f t="shared" ca="1" si="222"/>
        <v>#VALUE!</v>
      </c>
      <c r="NI146" s="301" t="e">
        <f t="shared" ca="1" si="222"/>
        <v>#VALUE!</v>
      </c>
      <c r="NJ146" s="301" t="e">
        <f t="shared" ca="1" si="222"/>
        <v>#VALUE!</v>
      </c>
      <c r="NK146" s="301" t="e">
        <f t="shared" ca="1" si="222"/>
        <v>#VALUE!</v>
      </c>
      <c r="NL146" s="301" t="e">
        <f t="shared" ca="1" si="222"/>
        <v>#VALUE!</v>
      </c>
      <c r="NM146" s="301" t="e">
        <f t="shared" ca="1" si="222"/>
        <v>#VALUE!</v>
      </c>
      <c r="NN146" s="301" t="e">
        <f t="shared" ca="1" si="222"/>
        <v>#VALUE!</v>
      </c>
      <c r="NO146" s="301" t="e">
        <f t="shared" ca="1" si="222"/>
        <v>#VALUE!</v>
      </c>
      <c r="NP146" s="301" t="e">
        <f t="shared" ca="1" si="222"/>
        <v>#VALUE!</v>
      </c>
      <c r="NQ146" s="301" t="e">
        <f t="shared" ca="1" si="222"/>
        <v>#VALUE!</v>
      </c>
      <c r="NR146" s="301" t="e">
        <f t="shared" ca="1" si="222"/>
        <v>#VALUE!</v>
      </c>
      <c r="NS146" s="301" t="e">
        <f t="shared" ca="1" si="222"/>
        <v>#VALUE!</v>
      </c>
      <c r="NT146" s="301" t="e">
        <f t="shared" ca="1" si="222"/>
        <v>#VALUE!</v>
      </c>
      <c r="NU146" s="301" t="e">
        <f t="shared" ca="1" si="222"/>
        <v>#VALUE!</v>
      </c>
      <c r="NV146" s="301" t="e">
        <f t="shared" ca="1" si="222"/>
        <v>#VALUE!</v>
      </c>
      <c r="NW146" s="301" t="e">
        <f t="shared" ca="1" si="222"/>
        <v>#VALUE!</v>
      </c>
      <c r="NX146" s="301" t="e">
        <f t="shared" ca="1" si="222"/>
        <v>#VALUE!</v>
      </c>
      <c r="NY146" s="301" t="e">
        <f t="shared" ca="1" si="222"/>
        <v>#VALUE!</v>
      </c>
      <c r="NZ146" s="301" t="e">
        <f t="shared" ca="1" si="222"/>
        <v>#VALUE!</v>
      </c>
      <c r="OA146" s="301" t="e">
        <f t="shared" ca="1" si="222"/>
        <v>#VALUE!</v>
      </c>
      <c r="OB146" s="301" t="e">
        <f t="shared" ca="1" si="222"/>
        <v>#VALUE!</v>
      </c>
      <c r="OC146" s="301" t="e">
        <f t="shared" ca="1" si="222"/>
        <v>#VALUE!</v>
      </c>
      <c r="OD146" s="301" t="e">
        <f t="shared" ca="1" si="222"/>
        <v>#VALUE!</v>
      </c>
      <c r="OE146" s="301" t="e">
        <f t="shared" ca="1" si="222"/>
        <v>#VALUE!</v>
      </c>
      <c r="OF146" s="301" t="e">
        <f t="shared" ca="1" si="222"/>
        <v>#VALUE!</v>
      </c>
      <c r="OG146" s="301" t="e">
        <f t="shared" ca="1" si="222"/>
        <v>#VALUE!</v>
      </c>
      <c r="OH146" s="301" t="e">
        <f t="shared" ca="1" si="222"/>
        <v>#VALUE!</v>
      </c>
      <c r="OI146" s="301" t="e">
        <f t="shared" ca="1" si="222"/>
        <v>#VALUE!</v>
      </c>
      <c r="OJ146" s="301" t="e">
        <f t="shared" ca="1" si="222"/>
        <v>#VALUE!</v>
      </c>
      <c r="OK146" s="301" t="e">
        <f t="shared" ca="1" si="222"/>
        <v>#VALUE!</v>
      </c>
      <c r="OL146" s="301" t="e">
        <f t="shared" ca="1" si="222"/>
        <v>#VALUE!</v>
      </c>
      <c r="OM146" s="301" t="e">
        <f t="shared" ca="1" si="222"/>
        <v>#VALUE!</v>
      </c>
      <c r="ON146" s="301" t="e">
        <f t="shared" ca="1" si="222"/>
        <v>#VALUE!</v>
      </c>
      <c r="OO146" s="301" t="e">
        <f t="shared" ca="1" si="222"/>
        <v>#VALUE!</v>
      </c>
      <c r="OP146" s="301" t="e">
        <f t="shared" ca="1" si="222"/>
        <v>#VALUE!</v>
      </c>
      <c r="OQ146" s="301" t="e">
        <f t="shared" ca="1" si="222"/>
        <v>#VALUE!</v>
      </c>
      <c r="OR146" s="301" t="e">
        <f t="shared" ca="1" si="222"/>
        <v>#VALUE!</v>
      </c>
      <c r="OS146" s="301" t="e">
        <f t="shared" ca="1" si="222"/>
        <v>#VALUE!</v>
      </c>
      <c r="OT146" s="301" t="e">
        <f t="shared" ca="1" si="222"/>
        <v>#VALUE!</v>
      </c>
      <c r="OU146" s="301" t="e">
        <f t="shared" ca="1" si="222"/>
        <v>#VALUE!</v>
      </c>
      <c r="OV146" s="301" t="e">
        <f t="shared" ca="1" si="222"/>
        <v>#VALUE!</v>
      </c>
      <c r="OW146" s="301" t="e">
        <f t="shared" ca="1" si="222"/>
        <v>#VALUE!</v>
      </c>
      <c r="OX146" s="301" t="e">
        <f t="shared" ca="1" si="222"/>
        <v>#VALUE!</v>
      </c>
      <c r="OY146" s="301" t="e">
        <f t="shared" ca="1" si="222"/>
        <v>#VALUE!</v>
      </c>
      <c r="OZ146" s="301" t="e">
        <f t="shared" ca="1" si="222"/>
        <v>#VALUE!</v>
      </c>
      <c r="PA146" s="301" t="e">
        <f t="shared" ca="1" si="222"/>
        <v>#VALUE!</v>
      </c>
      <c r="PB146" s="301" t="e">
        <f t="shared" ca="1" si="222"/>
        <v>#VALUE!</v>
      </c>
      <c r="PC146" s="301" t="e">
        <f t="shared" ca="1" si="222"/>
        <v>#VALUE!</v>
      </c>
      <c r="PD146" s="301" t="e">
        <f t="shared" ca="1" si="222"/>
        <v>#VALUE!</v>
      </c>
      <c r="PE146" s="301" t="e">
        <f t="shared" ca="1" si="222"/>
        <v>#VALUE!</v>
      </c>
      <c r="PF146" s="301" t="e">
        <f t="shared" ca="1" si="222"/>
        <v>#VALUE!</v>
      </c>
      <c r="PG146" s="301" t="e">
        <f t="shared" ca="1" si="222"/>
        <v>#VALUE!</v>
      </c>
      <c r="PH146" s="301" t="e">
        <f t="shared" ca="1" si="222"/>
        <v>#VALUE!</v>
      </c>
      <c r="PI146" s="301" t="e">
        <f t="shared" ca="1" si="222"/>
        <v>#VALUE!</v>
      </c>
      <c r="PJ146" s="301" t="e">
        <f t="shared" ca="1" si="222"/>
        <v>#VALUE!</v>
      </c>
      <c r="PK146" s="301" t="e">
        <f t="shared" ca="1" si="222"/>
        <v>#VALUE!</v>
      </c>
      <c r="PL146" s="301" t="e">
        <f t="shared" ca="1" si="222"/>
        <v>#VALUE!</v>
      </c>
      <c r="PM146" s="301" t="e">
        <f t="shared" ca="1" si="222"/>
        <v>#VALUE!</v>
      </c>
      <c r="PN146" s="301" t="e">
        <f t="shared" ca="1" si="222"/>
        <v>#VALUE!</v>
      </c>
      <c r="PO146" s="301" t="e">
        <f t="shared" ca="1" si="222"/>
        <v>#VALUE!</v>
      </c>
      <c r="PP146" s="301" t="e">
        <f t="shared" ca="1" si="222"/>
        <v>#VALUE!</v>
      </c>
      <c r="PQ146" s="301" t="e">
        <f t="shared" ca="1" si="222"/>
        <v>#VALUE!</v>
      </c>
      <c r="PR146" s="301" t="e">
        <f t="shared" ca="1" si="222"/>
        <v>#VALUE!</v>
      </c>
      <c r="PS146" s="301" t="e">
        <f t="shared" ca="1" si="222"/>
        <v>#VALUE!</v>
      </c>
      <c r="PT146" s="301" t="e">
        <f t="shared" ca="1" si="222"/>
        <v>#VALUE!</v>
      </c>
      <c r="PU146" s="301" t="e">
        <f t="shared" ca="1" si="222"/>
        <v>#VALUE!</v>
      </c>
      <c r="PV146" s="301" t="e">
        <f t="shared" ca="1" si="222"/>
        <v>#VALUE!</v>
      </c>
      <c r="PW146" s="301" t="e">
        <f t="shared" ca="1" si="222"/>
        <v>#VALUE!</v>
      </c>
      <c r="PX146" s="301" t="e">
        <f t="shared" ca="1" si="222"/>
        <v>#VALUE!</v>
      </c>
      <c r="PY146" s="301" t="e">
        <f t="shared" ca="1" si="222"/>
        <v>#VALUE!</v>
      </c>
      <c r="PZ146" s="301" t="e">
        <f t="shared" ca="1" si="222"/>
        <v>#VALUE!</v>
      </c>
      <c r="QA146" s="301" t="e">
        <f t="shared" ca="1" si="222"/>
        <v>#VALUE!</v>
      </c>
      <c r="QB146" s="301" t="e">
        <f t="shared" ca="1" si="222"/>
        <v>#VALUE!</v>
      </c>
      <c r="QC146" s="301" t="e">
        <f t="shared" ca="1" si="222"/>
        <v>#VALUE!</v>
      </c>
      <c r="QD146" s="301" t="e">
        <f t="shared" ca="1" si="222"/>
        <v>#VALUE!</v>
      </c>
      <c r="QE146" s="301" t="e">
        <f t="shared" ca="1" si="222"/>
        <v>#VALUE!</v>
      </c>
      <c r="QF146" s="301" t="e">
        <f t="shared" ca="1" si="222"/>
        <v>#VALUE!</v>
      </c>
      <c r="QG146" s="301" t="e">
        <f t="shared" ca="1" si="222"/>
        <v>#VALUE!</v>
      </c>
      <c r="QH146" s="301" t="e">
        <f t="shared" ca="1" si="222"/>
        <v>#VALUE!</v>
      </c>
      <c r="QI146" s="301" t="e">
        <f t="shared" ca="1" si="222"/>
        <v>#VALUE!</v>
      </c>
      <c r="QJ146" s="301" t="e">
        <f t="shared" ca="1" si="222"/>
        <v>#VALUE!</v>
      </c>
      <c r="QK146" s="301" t="e">
        <f t="shared" ca="1" si="222"/>
        <v>#VALUE!</v>
      </c>
      <c r="QL146" s="301" t="e">
        <f t="shared" ca="1" si="222"/>
        <v>#VALUE!</v>
      </c>
      <c r="QM146" s="301" t="e">
        <f t="shared" ca="1" si="222"/>
        <v>#VALUE!</v>
      </c>
      <c r="QN146" s="301" t="e">
        <f t="shared" ca="1" si="222"/>
        <v>#VALUE!</v>
      </c>
      <c r="QO146" s="301" t="e">
        <f t="shared" ca="1" si="222"/>
        <v>#VALUE!</v>
      </c>
      <c r="QP146" s="301" t="e">
        <f t="shared" ca="1" si="222"/>
        <v>#VALUE!</v>
      </c>
      <c r="QQ146" s="301" t="e">
        <f t="shared" ca="1" si="222"/>
        <v>#VALUE!</v>
      </c>
      <c r="QR146" s="301" t="e">
        <f t="shared" ca="1" si="222"/>
        <v>#VALUE!</v>
      </c>
      <c r="QS146" s="301" t="e">
        <f t="shared" ca="1" si="222"/>
        <v>#VALUE!</v>
      </c>
      <c r="QT146" s="301" t="e">
        <f t="shared" ca="1" si="222"/>
        <v>#VALUE!</v>
      </c>
      <c r="QU146" s="301" t="e">
        <f t="shared" ca="1" si="222"/>
        <v>#VALUE!</v>
      </c>
      <c r="QV146" s="301" t="e">
        <f t="shared" ca="1" si="222"/>
        <v>#VALUE!</v>
      </c>
      <c r="QW146" s="301" t="e">
        <f t="shared" ca="1" si="222"/>
        <v>#VALUE!</v>
      </c>
      <c r="QX146" s="301" t="e">
        <f t="shared" ca="1" si="222"/>
        <v>#VALUE!</v>
      </c>
      <c r="QY146" s="301" t="e">
        <f t="shared" ca="1" si="222"/>
        <v>#VALUE!</v>
      </c>
      <c r="QZ146" s="301" t="e">
        <f t="shared" ca="1" si="222"/>
        <v>#VALUE!</v>
      </c>
      <c r="RA146" s="301" t="e">
        <f t="shared" ca="1" si="222"/>
        <v>#VALUE!</v>
      </c>
      <c r="RB146" s="301" t="e">
        <f t="shared" ca="1" si="222"/>
        <v>#VALUE!</v>
      </c>
      <c r="RC146" s="301" t="e">
        <f t="shared" ca="1" si="222"/>
        <v>#VALUE!</v>
      </c>
      <c r="RD146" s="301" t="e">
        <f t="shared" ca="1" si="222"/>
        <v>#VALUE!</v>
      </c>
      <c r="RE146" s="301" t="e">
        <f t="shared" ca="1" si="222"/>
        <v>#VALUE!</v>
      </c>
      <c r="RF146" s="301" t="e">
        <f t="shared" ca="1" si="222"/>
        <v>#VALUE!</v>
      </c>
      <c r="RG146" s="301" t="e">
        <f t="shared" ca="1" si="222"/>
        <v>#VALUE!</v>
      </c>
      <c r="RH146" s="301" t="e">
        <f t="shared" ca="1" si="222"/>
        <v>#VALUE!</v>
      </c>
      <c r="RI146" s="301" t="e">
        <f t="shared" ca="1" si="222"/>
        <v>#VALUE!</v>
      </c>
      <c r="RJ146" s="301" t="e">
        <f t="shared" ca="1" si="222"/>
        <v>#VALUE!</v>
      </c>
      <c r="RK146" s="301" t="e">
        <f t="shared" ca="1" si="222"/>
        <v>#VALUE!</v>
      </c>
      <c r="RL146" s="301" t="e">
        <f t="shared" ca="1" si="222"/>
        <v>#VALUE!</v>
      </c>
      <c r="RM146" s="301" t="e">
        <f t="shared" ca="1" si="222"/>
        <v>#VALUE!</v>
      </c>
      <c r="RN146" s="301" t="e">
        <f t="shared" ca="1" si="222"/>
        <v>#VALUE!</v>
      </c>
      <c r="RO146" s="301" t="e">
        <f t="shared" ca="1" si="222"/>
        <v>#VALUE!</v>
      </c>
      <c r="RP146" s="301" t="e">
        <f t="shared" ca="1" si="222"/>
        <v>#VALUE!</v>
      </c>
      <c r="RQ146" s="301" t="e">
        <f t="shared" ca="1" si="222"/>
        <v>#VALUE!</v>
      </c>
      <c r="RR146" s="301" t="e">
        <f t="shared" ca="1" si="222"/>
        <v>#VALUE!</v>
      </c>
      <c r="RS146" s="301" t="e">
        <f t="shared" ca="1" si="222"/>
        <v>#VALUE!</v>
      </c>
      <c r="RT146" s="301" t="e">
        <f t="shared" ca="1" si="222"/>
        <v>#VALUE!</v>
      </c>
      <c r="RU146" s="301" t="e">
        <f t="shared" ca="1" si="222"/>
        <v>#VALUE!</v>
      </c>
      <c r="RV146" s="301" t="e">
        <f t="shared" ca="1" si="222"/>
        <v>#VALUE!</v>
      </c>
      <c r="RW146" s="301" t="e">
        <f t="shared" ca="1" si="222"/>
        <v>#VALUE!</v>
      </c>
      <c r="RX146" s="301" t="e">
        <f t="shared" ca="1" si="222"/>
        <v>#VALUE!</v>
      </c>
      <c r="RY146" s="301" t="e">
        <f t="shared" ca="1" si="222"/>
        <v>#VALUE!</v>
      </c>
      <c r="RZ146" s="301" t="e">
        <f t="shared" ca="1" si="222"/>
        <v>#VALUE!</v>
      </c>
      <c r="SA146" s="301" t="e">
        <f t="shared" ca="1" si="222"/>
        <v>#VALUE!</v>
      </c>
      <c r="SB146" s="301" t="e">
        <f t="shared" ca="1" si="222"/>
        <v>#VALUE!</v>
      </c>
      <c r="SC146" s="301" t="e">
        <f t="shared" ca="1" si="222"/>
        <v>#VALUE!</v>
      </c>
      <c r="SD146" s="301" t="e">
        <f t="shared" ca="1" si="222"/>
        <v>#VALUE!</v>
      </c>
      <c r="SE146" s="301" t="e">
        <f t="shared" ca="1" si="222"/>
        <v>#VALUE!</v>
      </c>
      <c r="SF146" s="301" t="e">
        <f t="shared" ca="1" si="222"/>
        <v>#VALUE!</v>
      </c>
      <c r="SG146" s="301" t="e">
        <f t="shared" ca="1" si="222"/>
        <v>#VALUE!</v>
      </c>
      <c r="SH146" s="301" t="e">
        <f t="shared" ca="1" si="222"/>
        <v>#VALUE!</v>
      </c>
      <c r="SI146" s="301" t="e">
        <f t="shared" ca="1" si="222"/>
        <v>#VALUE!</v>
      </c>
      <c r="SJ146" s="301" t="e">
        <f t="shared" ca="1" si="222"/>
        <v>#VALUE!</v>
      </c>
      <c r="SK146" s="301" t="e">
        <f t="shared" ca="1" si="222"/>
        <v>#VALUE!</v>
      </c>
      <c r="SL146" s="301" t="e">
        <f t="shared" ca="1" si="222"/>
        <v>#VALUE!</v>
      </c>
      <c r="SM146" s="301" t="e">
        <f t="shared" ca="1" si="222"/>
        <v>#VALUE!</v>
      </c>
      <c r="SN146" s="301" t="e">
        <f t="shared" ca="1" si="222"/>
        <v>#VALUE!</v>
      </c>
      <c r="SO146" s="301" t="e">
        <f t="shared" ca="1" si="222"/>
        <v>#VALUE!</v>
      </c>
      <c r="SP146" s="301" t="e">
        <f t="shared" ca="1" si="222"/>
        <v>#VALUE!</v>
      </c>
      <c r="SQ146" s="301" t="e">
        <f t="shared" ca="1" si="222"/>
        <v>#VALUE!</v>
      </c>
      <c r="SR146" s="301" t="e">
        <f t="shared" ca="1" si="222"/>
        <v>#VALUE!</v>
      </c>
      <c r="SS146" s="301" t="e">
        <f t="shared" ca="1" si="222"/>
        <v>#VALUE!</v>
      </c>
      <c r="ST146" s="301" t="e">
        <f t="shared" ca="1" si="222"/>
        <v>#VALUE!</v>
      </c>
      <c r="SU146" s="301" t="e">
        <f t="shared" ca="1" si="222"/>
        <v>#VALUE!</v>
      </c>
      <c r="SV146" s="301" t="e">
        <f t="shared" ca="1" si="222"/>
        <v>#VALUE!</v>
      </c>
      <c r="SW146" s="301" t="e">
        <f t="shared" ca="1" si="222"/>
        <v>#VALUE!</v>
      </c>
      <c r="SX146" s="301" t="e">
        <f t="shared" ca="1" si="222"/>
        <v>#VALUE!</v>
      </c>
      <c r="SY146" s="301" t="e">
        <f t="shared" ca="1" si="222"/>
        <v>#VALUE!</v>
      </c>
      <c r="SZ146" s="301" t="e">
        <f t="shared" ca="1" si="222"/>
        <v>#VALUE!</v>
      </c>
      <c r="TA146" s="301" t="e">
        <f t="shared" ca="1" si="222"/>
        <v>#VALUE!</v>
      </c>
      <c r="TB146" s="301" t="e">
        <f t="shared" ca="1" si="222"/>
        <v>#VALUE!</v>
      </c>
      <c r="TC146" s="301" t="e">
        <f t="shared" ca="1" si="222"/>
        <v>#VALUE!</v>
      </c>
      <c r="TD146" s="301" t="e">
        <f t="shared" ca="1" si="222"/>
        <v>#VALUE!</v>
      </c>
      <c r="TE146" s="301" t="e">
        <f t="shared" ca="1" si="222"/>
        <v>#VALUE!</v>
      </c>
      <c r="TF146" s="301" t="e">
        <f t="shared" ca="1" si="222"/>
        <v>#VALUE!</v>
      </c>
      <c r="TG146" s="301" t="e">
        <f t="shared" ca="1" si="222"/>
        <v>#VALUE!</v>
      </c>
      <c r="TH146" s="301" t="e">
        <f t="shared" ca="1" si="222"/>
        <v>#VALUE!</v>
      </c>
      <c r="TI146" s="301" t="e">
        <f t="shared" ca="1" si="222"/>
        <v>#VALUE!</v>
      </c>
      <c r="TJ146" s="301" t="e">
        <f t="shared" ca="1" si="222"/>
        <v>#VALUE!</v>
      </c>
      <c r="TK146" s="301" t="e">
        <f t="shared" ca="1" si="222"/>
        <v>#VALUE!</v>
      </c>
      <c r="TL146" s="301" t="e">
        <f t="shared" ca="1" si="222"/>
        <v>#VALUE!</v>
      </c>
      <c r="TM146" s="301" t="e">
        <f t="shared" ca="1" si="222"/>
        <v>#VALUE!</v>
      </c>
      <c r="TN146" s="301" t="e">
        <f t="shared" ca="1" si="222"/>
        <v>#VALUE!</v>
      </c>
      <c r="TO146" s="301" t="e">
        <f t="shared" ca="1" si="222"/>
        <v>#VALUE!</v>
      </c>
      <c r="TP146" s="301" t="e">
        <f t="shared" ca="1" si="222"/>
        <v>#VALUE!</v>
      </c>
      <c r="TQ146" s="301" t="e">
        <f t="shared" ca="1" si="222"/>
        <v>#VALUE!</v>
      </c>
      <c r="TR146" s="301" t="e">
        <f t="shared" ca="1" si="222"/>
        <v>#VALUE!</v>
      </c>
      <c r="TS146" s="301" t="e">
        <f t="shared" ca="1" si="222"/>
        <v>#VALUE!</v>
      </c>
      <c r="TT146" s="301" t="e">
        <f t="shared" ca="1" si="222"/>
        <v>#VALUE!</v>
      </c>
      <c r="TU146" s="301" t="e">
        <f t="shared" ca="1" si="222"/>
        <v>#VALUE!</v>
      </c>
      <c r="TV146" s="301" t="e">
        <f t="shared" ca="1" si="222"/>
        <v>#VALUE!</v>
      </c>
      <c r="TW146" s="301" t="e">
        <f t="shared" ca="1" si="222"/>
        <v>#VALUE!</v>
      </c>
      <c r="TX146" s="301" t="e">
        <f t="shared" ca="1" si="222"/>
        <v>#VALUE!</v>
      </c>
      <c r="TY146" s="301" t="e">
        <f t="shared" ca="1" si="222"/>
        <v>#VALUE!</v>
      </c>
      <c r="TZ146" s="301" t="e">
        <f t="shared" ca="1" si="222"/>
        <v>#VALUE!</v>
      </c>
      <c r="UA146" s="301" t="e">
        <f t="shared" ca="1" si="222"/>
        <v>#VALUE!</v>
      </c>
      <c r="UB146" s="301" t="e">
        <f t="shared" ca="1" si="222"/>
        <v>#VALUE!</v>
      </c>
      <c r="UC146" s="301" t="e">
        <f t="shared" ca="1" si="222"/>
        <v>#VALUE!</v>
      </c>
      <c r="UD146" s="301" t="e">
        <f t="shared" ca="1" si="222"/>
        <v>#VALUE!</v>
      </c>
      <c r="UE146" s="301" t="e">
        <f t="shared" ca="1" si="222"/>
        <v>#VALUE!</v>
      </c>
      <c r="UF146" s="301" t="e">
        <f t="shared" ca="1" si="222"/>
        <v>#VALUE!</v>
      </c>
      <c r="UG146" s="301" t="e">
        <f t="shared" ca="1" si="222"/>
        <v>#VALUE!</v>
      </c>
      <c r="UH146" s="301" t="e">
        <f t="shared" ca="1" si="222"/>
        <v>#VALUE!</v>
      </c>
      <c r="UI146" s="301" t="e">
        <f t="shared" ca="1" si="222"/>
        <v>#VALUE!</v>
      </c>
      <c r="UJ146" s="301" t="e">
        <f t="shared" ca="1" si="222"/>
        <v>#VALUE!</v>
      </c>
      <c r="UK146" s="301" t="e">
        <f t="shared" ca="1" si="222"/>
        <v>#VALUE!</v>
      </c>
      <c r="UL146" s="301" t="e">
        <f t="shared" ca="1" si="222"/>
        <v>#VALUE!</v>
      </c>
      <c r="UM146" s="301" t="e">
        <f t="shared" ca="1" si="222"/>
        <v>#VALUE!</v>
      </c>
      <c r="UN146" s="301" t="e">
        <f t="shared" ca="1" si="222"/>
        <v>#VALUE!</v>
      </c>
      <c r="UO146" s="301" t="e">
        <f t="shared" ca="1" si="222"/>
        <v>#VALUE!</v>
      </c>
      <c r="UP146" s="301" t="e">
        <f t="shared" ca="1" si="222"/>
        <v>#VALUE!</v>
      </c>
      <c r="UQ146" s="301" t="e">
        <f t="shared" ca="1" si="222"/>
        <v>#VALUE!</v>
      </c>
      <c r="UR146" s="301" t="e">
        <f t="shared" ca="1" si="222"/>
        <v>#VALUE!</v>
      </c>
      <c r="US146" s="301" t="e">
        <f t="shared" ca="1" si="222"/>
        <v>#VALUE!</v>
      </c>
      <c r="UT146" s="301" t="e">
        <f t="shared" ca="1" si="222"/>
        <v>#VALUE!</v>
      </c>
      <c r="UU146" s="301" t="e">
        <f t="shared" ca="1" si="222"/>
        <v>#VALUE!</v>
      </c>
      <c r="UV146" s="301" t="e">
        <f t="shared" ca="1" si="222"/>
        <v>#VALUE!</v>
      </c>
      <c r="UW146" s="301">
        <f t="shared" ca="1" si="222"/>
        <v>0</v>
      </c>
      <c r="UX146" s="301">
        <f t="shared" ca="1" si="222"/>
        <v>0</v>
      </c>
      <c r="UY146" s="301">
        <f t="shared" ca="1" si="222"/>
        <v>0</v>
      </c>
      <c r="UZ146" s="301">
        <f t="shared" ca="1" si="222"/>
        <v>0</v>
      </c>
      <c r="VA146" s="301">
        <f t="shared" ca="1" si="222"/>
        <v>0</v>
      </c>
      <c r="VB146" s="301">
        <f t="shared" ref="VB146:WB146" ca="1" si="223">IF(VB$106="Turn-based",
IF($A146&lt;VB$109,0,IF(MOD($A146,VB$109)&lt;VB$110,1,0)),
1)*MIN(ROUNDUP(MAX(0,RAND()-(1-VB$107)),0),1)*(IF(VB$108&lt;0,1+VB$108,VB$108))</f>
        <v>0</v>
      </c>
      <c r="VC146" s="301">
        <f t="shared" ca="1" si="223"/>
        <v>0</v>
      </c>
      <c r="VD146" s="301">
        <f t="shared" ca="1" si="223"/>
        <v>0</v>
      </c>
      <c r="VE146" s="301">
        <f t="shared" ca="1" si="223"/>
        <v>0</v>
      </c>
      <c r="VF146" s="301">
        <f t="shared" ca="1" si="223"/>
        <v>0</v>
      </c>
      <c r="VG146" s="301">
        <f t="shared" ca="1" si="223"/>
        <v>0</v>
      </c>
      <c r="VH146" s="301">
        <f t="shared" ca="1" si="223"/>
        <v>0</v>
      </c>
      <c r="VI146" s="301">
        <f t="shared" ca="1" si="223"/>
        <v>0</v>
      </c>
      <c r="VJ146" s="301">
        <f t="shared" ca="1" si="223"/>
        <v>0</v>
      </c>
      <c r="VK146" s="301">
        <f t="shared" ca="1" si="223"/>
        <v>0</v>
      </c>
      <c r="VL146" s="301">
        <f t="shared" ca="1" si="223"/>
        <v>0</v>
      </c>
      <c r="VM146" s="301">
        <f t="shared" ca="1" si="223"/>
        <v>0</v>
      </c>
      <c r="VN146" s="301">
        <f t="shared" ca="1" si="223"/>
        <v>0</v>
      </c>
      <c r="VO146" s="301">
        <f t="shared" ca="1" si="223"/>
        <v>0</v>
      </c>
      <c r="VP146" s="301">
        <f t="shared" ca="1" si="223"/>
        <v>0</v>
      </c>
      <c r="VQ146" s="301">
        <f t="shared" ca="1" si="223"/>
        <v>0</v>
      </c>
      <c r="VR146" s="301">
        <f t="shared" ca="1" si="223"/>
        <v>0</v>
      </c>
      <c r="VS146" s="301">
        <f t="shared" ca="1" si="223"/>
        <v>0</v>
      </c>
      <c r="VT146" s="301">
        <f t="shared" ca="1" si="223"/>
        <v>0</v>
      </c>
      <c r="VU146" s="301">
        <f t="shared" ca="1" si="223"/>
        <v>0</v>
      </c>
      <c r="VV146" s="301">
        <f t="shared" ca="1" si="223"/>
        <v>0</v>
      </c>
      <c r="VW146" s="301">
        <f t="shared" ca="1" si="223"/>
        <v>0</v>
      </c>
      <c r="VX146" s="301">
        <f t="shared" ca="1" si="223"/>
        <v>0</v>
      </c>
      <c r="VY146" s="301">
        <f t="shared" ca="1" si="223"/>
        <v>0</v>
      </c>
      <c r="VZ146" s="301">
        <f t="shared" ca="1" si="223"/>
        <v>0</v>
      </c>
      <c r="WA146" s="301">
        <f t="shared" ca="1" si="223"/>
        <v>0</v>
      </c>
      <c r="WB146" s="301">
        <f t="shared" ca="1" si="223"/>
        <v>0</v>
      </c>
    </row>
    <row r="147" spans="1:600" ht="16.5" customHeight="1" x14ac:dyDescent="0.2">
      <c r="A147" s="286">
        <f t="shared" si="78"/>
        <v>31</v>
      </c>
      <c r="B147" s="287" t="e">
        <f t="shared" ref="B147:D147" ca="1" si="224">MAX(0,B146+E146)</f>
        <v>#VALUE!</v>
      </c>
      <c r="C147" s="287" t="e">
        <f t="shared" ca="1" si="224"/>
        <v>#VALUE!</v>
      </c>
      <c r="D147" s="287" t="e">
        <f t="shared" ca="1" si="224"/>
        <v>#VALUE!</v>
      </c>
      <c r="E147" s="288" t="e">
        <f t="shared" ca="1" si="50"/>
        <v>#VALUE!</v>
      </c>
      <c r="F147" s="289" t="e">
        <f t="shared" ca="1" si="51"/>
        <v>#VALUE!</v>
      </c>
      <c r="G147" s="290" t="e">
        <f t="shared" ca="1" si="52"/>
        <v>#VALUE!</v>
      </c>
      <c r="H147" s="2"/>
      <c r="I147" s="291" t="e">
        <f t="shared" ref="I147:K147" ca="1" si="225">MAX(0,I146+L146)</f>
        <v>#VALUE!</v>
      </c>
      <c r="J147" s="291">
        <f t="shared" si="225"/>
        <v>0</v>
      </c>
      <c r="K147" s="291" t="e">
        <f t="shared" ca="1" si="225"/>
        <v>#VALUE!</v>
      </c>
      <c r="L147" s="288" t="e">
        <f t="shared" ca="1" si="54"/>
        <v>#VALUE!</v>
      </c>
      <c r="M147" s="289">
        <f t="shared" si="55"/>
        <v>0</v>
      </c>
      <c r="N147" s="290" t="e">
        <f t="shared" ca="1" si="56"/>
        <v>#VALUE!</v>
      </c>
      <c r="P147" s="292" t="e">
        <f t="shared" ca="1" si="57"/>
        <v>#VALUE!</v>
      </c>
      <c r="Q147" s="293" t="e">
        <f t="shared" ca="1" si="58"/>
        <v>#VALUE!</v>
      </c>
      <c r="R147" s="294" t="e">
        <f t="shared" ca="1" si="59"/>
        <v>#VALUE!</v>
      </c>
      <c r="S147" s="295" t="e">
        <f t="shared" ca="1" si="60"/>
        <v>#VALUE!</v>
      </c>
      <c r="T147" s="296" t="e">
        <f t="shared" ca="1" si="61"/>
        <v>#VALUE!</v>
      </c>
      <c r="U147" s="297" t="e">
        <f t="shared" ca="1" si="62"/>
        <v>#VALUE!</v>
      </c>
      <c r="V147" s="298" t="e">
        <f t="shared" ca="1" si="63"/>
        <v>#VALUE!</v>
      </c>
      <c r="W147" s="299" t="e">
        <f t="shared" ca="1" si="64"/>
        <v>#VALUE!</v>
      </c>
      <c r="X147" s="300" t="e">
        <f t="shared" ca="1" si="65"/>
        <v>#VALUE!</v>
      </c>
      <c r="Y147" s="2"/>
      <c r="Z147" s="292" t="e">
        <f t="shared" ca="1" si="66"/>
        <v>#VALUE!</v>
      </c>
      <c r="AA147" s="293" t="e">
        <f t="shared" ca="1" si="67"/>
        <v>#VALUE!</v>
      </c>
      <c r="AB147" s="294" t="e">
        <f t="shared" ca="1" si="68"/>
        <v>#VALUE!</v>
      </c>
      <c r="AC147" s="295">
        <f t="shared" si="69"/>
        <v>0</v>
      </c>
      <c r="AD147" s="296">
        <f t="shared" si="70"/>
        <v>0</v>
      </c>
      <c r="AE147" s="297">
        <f t="shared" si="71"/>
        <v>0</v>
      </c>
      <c r="AF147" s="298" t="e">
        <f t="shared" ca="1" si="72"/>
        <v>#VALUE!</v>
      </c>
      <c r="AG147" s="299" t="e">
        <f t="shared" ca="1" si="73"/>
        <v>#VALUE!</v>
      </c>
      <c r="AH147" s="300" t="e">
        <f t="shared" ca="1" si="74"/>
        <v>#VALUE!</v>
      </c>
      <c r="AJ147" s="301" t="e">
        <f t="array" aca="1" ref="AJ147" ca="1">SUM(
   IF($BL$102:$WB$102="Friend",1,0)*IF($BL$103:$WB$103=AJ$116,1,0)*IF($BL$111:$WB$111=AJ$115,1,0)*IF($BL$116:$WB$116="Geometric",1,0)*$BL$114:$WB$114*(POWER($BL147:$WB147,$BL$112:$WB$112)+IF($BL147:$WB147=0,0,-1))
)
+SUM(
    IF($BL$102:$WB$102="Foe",1,0)*IF($BL$103:$WB$103=AW$116,1,0)*IF($BL$111:$WB$111=AW$115,1,0)*$BL$115:$WB$115*IF($BL$116:$WB$116="Geometric",1,0)*(POWER(1+$BL147:$WB147,$BL$113:$WB$113)+IF($BL147:$WB147=0,0,-1))
)
+SUM(
   IF($BL$102:$WB$102="Friend",1,0)*IF($BL$103:$WB$103=AJ$116,1,0)*IF($BL$111:$WB$111=AJ$115,1,0)*IF($BL$116:$WB$116="Arithmetic",1,0)*$BL$114:$WB$114*$BL147:$WB147*$BL$112:$WB$112)
+SUM(
    IF($BL$102:$WB$102="Foe",1,0)*IF($BL$103:$WB$103=AW$116,1,0)*IF($BL$111:$WB$111=AW$115,1,0)*$BL$115:$WB$115*IF($BL$116:$WB$116="Arithmetic",1,0)*$BL147:$WB147*$BL$113:$WB$113
)</f>
        <v>#VALUE!</v>
      </c>
      <c r="AK147" s="301" t="e">
        <f t="array" aca="1" ref="AK147" ca="1">SUM(
   IF($BL$102:$WB$102="Friend",1,0)*IF($BL$103:$WB$103=AK$116,1,0)*IF($BL$111:$WB$111=AK$115,1,0)*IF($BL$116:$WB$116="Geometric",1,0)*$BL$114:$WB$114*(POWER($BL147:$WB147,$BL$112:$WB$112)+IF($BL147:$WB147=0,0,-1))
)
+SUM(
    IF($BL$102:$WB$102="Foe",1,0)*IF($BL$103:$WB$103=AX$116,1,0)*IF($BL$111:$WB$111=AX$115,1,0)*$BL$115:$WB$115*IF($BL$116:$WB$116="Geometric",1,0)*(POWER(1+$BL147:$WB147,$BL$113:$WB$113)+IF($BL147:$WB147=0,0,-1))
)
+SUM(
   IF($BL$102:$WB$102="Friend",1,0)*IF($BL$103:$WB$103=AK$116,1,0)*IF($BL$111:$WB$111=AK$115,1,0)*IF($BL$116:$WB$116="Arithmetic",1,0)*$BL$114:$WB$114*$BL147:$WB147*$BL$112:$WB$112)
+SUM(
    IF($BL$102:$WB$102="Foe",1,0)*IF($BL$103:$WB$103=AX$116,1,0)*IF($BL$111:$WB$111=AX$115,1,0)*$BL$115:$WB$115*IF($BL$116:$WB$116="Arithmetic",1,0)*$BL147:$WB147*$BL$113:$WB$113
)</f>
        <v>#VALUE!</v>
      </c>
      <c r="AL147" s="301" t="e">
        <f t="array" aca="1" ref="AL147" ca="1">SUM(
   IF($BL$102:$WB$102="Friend",1,0)*IF($BL$103:$WB$103=AL$116,1,0)*IF($BL$111:$WB$111=AL$115,1,0)*IF($BL$116:$WB$116="Geometric",1,0)*$BL$114:$WB$114*(POWER($BL147:$WB147,$BL$112:$WB$112)+IF($BL147:$WB147=0,0,-1))
)
+SUM(
    IF($BL$102:$WB$102="Foe",1,0)*IF($BL$103:$WB$103=AY$116,1,0)*IF($BL$111:$WB$111=AY$115,1,0)*$BL$115:$WB$115*IF($BL$116:$WB$116="Geometric",1,0)*(POWER(1+$BL147:$WB147,$BL$113:$WB$113)+IF($BL147:$WB147=0,0,-1))
)
+SUM(
   IF($BL$102:$WB$102="Friend",1,0)*IF($BL$103:$WB$103=AL$116,1,0)*IF($BL$111:$WB$111=AL$115,1,0)*IF($BL$116:$WB$116="Arithmetic",1,0)*$BL$114:$WB$114*$BL147:$WB147*$BL$112:$WB$112)
+SUM(
    IF($BL$102:$WB$102="Foe",1,0)*IF($BL$103:$WB$103=AY$116,1,0)*IF($BL$111:$WB$111=AY$115,1,0)*$BL$115:$WB$115*IF($BL$116:$WB$116="Arithmetic",1,0)*$BL147:$WB147*$BL$113:$WB$113
)</f>
        <v>#VALUE!</v>
      </c>
      <c r="AM147" s="301" t="e">
        <f t="array" aca="1" ref="AM147" ca="1">SUM(
   IF($BL$102:$WB$102="Friend",1,0)*IF($BL$103:$WB$103=AM$116,1,0)*IF($BL$111:$WB$111=AM$115,1,0)*IF($BL$116:$WB$116="Geometric",1,0)*$BL$114:$WB$114*(POWER($BL147:$WB147,$BL$112:$WB$112)+IF($BL147:$WB147=0,0,-1))
)
+SUM(
    IF($BL$102:$WB$102="Foe",1,0)*IF($BL$103:$WB$103=AZ$116,1,0)*IF($BL$111:$WB$111=AZ$115,1,0)*$BL$115:$WB$115*IF($BL$116:$WB$116="Geometric",1,0)*(POWER(1+$BL147:$WB147,$BL$113:$WB$113)+IF($BL147:$WB147=0,0,-1))
)
+SUM(
   IF($BL$102:$WB$102="Friend",1,0)*IF($BL$103:$WB$103=AM$116,1,0)*IF($BL$111:$WB$111=AM$115,1,0)*IF($BL$116:$WB$116="Arithmetic",1,0)*$BL$114:$WB$114*$BL147:$WB147*$BL$112:$WB$112)
+SUM(
    IF($BL$102:$WB$102="Foe",1,0)*IF($BL$103:$WB$103=AZ$116,1,0)*IF($BL$111:$WB$111=AZ$115,1,0)*$BL$115:$WB$115*IF($BL$116:$WB$116="Arithmetic",1,0)*$BL147:$WB147*$BL$113:$WB$113
)</f>
        <v>#VALUE!</v>
      </c>
      <c r="AN147" s="301" t="e">
        <f t="array" aca="1" ref="AN147" ca="1">SUM(
   IF($BL$102:$WB$102="Friend",1,0)*IF($BL$103:$WB$103=AN$116,1,0)*IF($BL$111:$WB$111=AN$115,1,0)*IF($BL$116:$WB$116="Geometric",1,0)*$BL$114:$WB$114*(POWER($BL147:$WB147,$BL$112:$WB$112)+IF($BL147:$WB147=0,0,-1))
)
+SUM(
    IF($BL$102:$WB$102="Foe",1,0)*IF($BL$103:$WB$103=BA$116,1,0)*IF($BL$111:$WB$111=BA$115,1,0)*$BL$115:$WB$115*IF($BL$116:$WB$116="Geometric",1,0)*(POWER(1+$BL147:$WB147,$BL$113:$WB$113)+IF($BL147:$WB147=0,0,-1))
)
+SUM(
   IF($BL$102:$WB$102="Friend",1,0)*IF($BL$103:$WB$103=AN$116,1,0)*IF($BL$111:$WB$111=AN$115,1,0)*IF($BL$116:$WB$116="Arithmetic",1,0)*$BL$114:$WB$114*$BL147:$WB147*$BL$112:$WB$112)
+SUM(
    IF($BL$102:$WB$102="Foe",1,0)*IF($BL$103:$WB$103=BA$116,1,0)*IF($BL$111:$WB$111=BA$115,1,0)*$BL$115:$WB$115*IF($BL$116:$WB$116="Arithmetic",1,0)*$BL147:$WB147*$BL$113:$WB$113
)</f>
        <v>#VALUE!</v>
      </c>
      <c r="AO147" s="301" t="e">
        <f t="array" aca="1" ref="AO147" ca="1">SUM(
   IF($BL$102:$WB$102="Friend",1,0)*IF($BL$103:$WB$103=AO$116,1,0)*IF($BL$111:$WB$111=AO$115,1,0)*IF($BL$116:$WB$116="Geometric",1,0)*$BL$114:$WB$114*(POWER($BL147:$WB147,$BL$112:$WB$112)+IF($BL147:$WB147=0,0,-1))
)
+SUM(
    IF($BL$102:$WB$102="Foe",1,0)*IF($BL$103:$WB$103=BB$116,1,0)*IF($BL$111:$WB$111=BB$115,1,0)*$BL$115:$WB$115*IF($BL$116:$WB$116="Geometric",1,0)*(POWER(1+$BL147:$WB147,$BL$113:$WB$113)+IF($BL147:$WB147=0,0,-1))
)
+SUM(
   IF($BL$102:$WB$102="Friend",1,0)*IF($BL$103:$WB$103=AO$116,1,0)*IF($BL$111:$WB$111=AO$115,1,0)*IF($BL$116:$WB$116="Arithmetic",1,0)*$BL$114:$WB$114*$BL147:$WB147*$BL$112:$WB$112)
+SUM(
    IF($BL$102:$WB$102="Foe",1,0)*IF($BL$103:$WB$103=BB$116,1,0)*IF($BL$111:$WB$111=BB$115,1,0)*$BL$115:$WB$115*IF($BL$116:$WB$116="Arithmetic",1,0)*$BL147:$WB147*$BL$113:$WB$113
)</f>
        <v>#VALUE!</v>
      </c>
      <c r="AP147" s="301" t="e">
        <f t="array" aca="1" ref="AP147" ca="1">SUM(
   IF($BL$102:$WB$102="Friend",1,0)*IF($BL$103:$WB$103=AP$116,1,0)*IF($BL$111:$WB$111=AP$115,1,0)*IF($BL$116:$WB$116="Geometric",1,0)*$BL$114:$WB$114*(POWER($BL147:$WB147,$BL$112:$WB$112)+IF($BL147:$WB147=0,0,-1))
)
+SUM(
    IF($BL$102:$WB$102="Foe",1,0)*IF($BL$103:$WB$103=BC$116,1,0)*IF($BL$111:$WB$111=BC$115,1,0)*$BL$115:$WB$115*IF($BL$116:$WB$116="Geometric",1,0)*(POWER(1+$BL147:$WB147,$BL$113:$WB$113)+IF($BL147:$WB147=0,0,-1))
)
+SUM(
   IF($BL$102:$WB$102="Friend",1,0)*IF($BL$103:$WB$103=AP$116,1,0)*IF($BL$111:$WB$111=AP$115,1,0)*IF($BL$116:$WB$116="Arithmetic",1,0)*$BL$114:$WB$114*$BL147:$WB147*$BL$112:$WB$112)
+SUM(
    IF($BL$102:$WB$102="Foe",1,0)*IF($BL$103:$WB$103=BC$116,1,0)*IF($BL$111:$WB$111=BC$115,1,0)*$BL$115:$WB$115*IF($BL$116:$WB$116="Arithmetic",1,0)*$BL147:$WB147*$BL$113:$WB$113
)</f>
        <v>#VALUE!</v>
      </c>
      <c r="AQ147" s="301" t="e">
        <f t="array" aca="1" ref="AQ147" ca="1">SUM(
   IF($BL$102:$WB$102="Friend",1,0)*IF($BL$103:$WB$103=AQ$116,1,0)*IF($BL$111:$WB$111=AQ$115,1,0)*IF($BL$116:$WB$116="Geometric",1,0)*$BL$114:$WB$114*(POWER($BL147:$WB147,$BL$112:$WB$112)+IF($BL147:$WB147=0,0,-1))
)
+SUM(
    IF($BL$102:$WB$102="Foe",1,0)*IF($BL$103:$WB$103=BD$116,1,0)*IF($BL$111:$WB$111=BD$115,1,0)*$BL$115:$WB$115*IF($BL$116:$WB$116="Geometric",1,0)*(POWER(1+$BL147:$WB147,$BL$113:$WB$113)+IF($BL147:$WB147=0,0,-1))
)
+SUM(
   IF($BL$102:$WB$102="Friend",1,0)*IF($BL$103:$WB$103=AQ$116,1,0)*IF($BL$111:$WB$111=AQ$115,1,0)*IF($BL$116:$WB$116="Arithmetic",1,0)*$BL$114:$WB$114*$BL147:$WB147*$BL$112:$WB$112)
+SUM(
    IF($BL$102:$WB$102="Foe",1,0)*IF($BL$103:$WB$103=BD$116,1,0)*IF($BL$111:$WB$111=BD$115,1,0)*$BL$115:$WB$115*IF($BL$116:$WB$116="Arithmetic",1,0)*$BL147:$WB147*$BL$113:$WB$113
)</f>
        <v>#VALUE!</v>
      </c>
      <c r="AR147" s="301" t="e">
        <f t="array" aca="1" ref="AR147" ca="1">SUM(
   IF($BL$102:$WB$102="Friend",1,0)*IF($BL$103:$WB$103=AR$116,1,0)*IF($BL$111:$WB$111=AR$115,1,0)*IF($BL$116:$WB$116="Geometric",1,0)*$BL$114:$WB$114*(POWER($BL147:$WB147,$BL$112:$WB$112)+IF($BL147:$WB147=0,0,-1))
)
+SUM(
    IF($BL$102:$WB$102="Foe",1,0)*IF($BL$103:$WB$103=BE$116,1,0)*IF($BL$111:$WB$111=BE$115,1,0)*$BL$115:$WB$115*IF($BL$116:$WB$116="Geometric",1,0)*(POWER(1+$BL147:$WB147,$BL$113:$WB$113)+IF($BL147:$WB147=0,0,-1))
)
+SUM(
   IF($BL$102:$WB$102="Friend",1,0)*IF($BL$103:$WB$103=AR$116,1,0)*IF($BL$111:$WB$111=AR$115,1,0)*IF($BL$116:$WB$116="Arithmetic",1,0)*$BL$114:$WB$114*$BL147:$WB147*$BL$112:$WB$112)
+SUM(
    IF($BL$102:$WB$102="Foe",1,0)*IF($BL$103:$WB$103=BE$116,1,0)*IF($BL$111:$WB$111=BE$115,1,0)*$BL$115:$WB$115*IF($BL$116:$WB$116="Arithmetic",1,0)*$BL147:$WB147*$BL$113:$WB$113
)</f>
        <v>#VALUE!</v>
      </c>
      <c r="AS147" s="301" t="e">
        <f t="array" aca="1" ref="AS147" ca="1">SUM(
   IF($BL$102:$WB$102="Friend",1,0)*IF($BL$103:$WB$103=AS$116,1,0)*IF($BL$111:$WB$111=AS$115,1,0)*IF($BL$116:$WB$116="Geometric",1,0)*$BL$114:$WB$114*(POWER($BL147:$WB147,$BL$112:$WB$112)+IF($BL147:$WB147=0,0,-1))
)
+SUM(
    IF($BL$102:$WB$102="Foe",1,0)*IF($BL$103:$WB$103=BF$116,1,0)*IF($BL$111:$WB$111=BF$115,1,0)*$BL$115:$WB$115*IF($BL$116:$WB$116="Geometric",1,0)*(POWER(1+$BL147:$WB147,$BL$113:$WB$113)+IF($BL147:$WB147=0,0,-1))
)
+SUM(
   IF($BL$102:$WB$102="Friend",1,0)*IF($BL$103:$WB$103=AS$116,1,0)*IF($BL$111:$WB$111=AS$115,1,0)*IF($BL$116:$WB$116="Arithmetic",1,0)*$BL$114:$WB$114*$BL147:$WB147*$BL$112:$WB$112)
+SUM(
    IF($BL$102:$WB$102="Foe",1,0)*IF($BL$103:$WB$103=BF$116,1,0)*IF($BL$111:$WB$111=BF$115,1,0)*$BL$115:$WB$115*IF($BL$116:$WB$116="Arithmetic",1,0)*$BL147:$WB147*$BL$113:$WB$113
)</f>
        <v>#VALUE!</v>
      </c>
      <c r="AT147" s="301" t="e">
        <f t="array" aca="1" ref="AT147" ca="1">SUM(
   IF($BL$102:$WB$102="Friend",1,0)*IF($BL$103:$WB$103=AT$116,1,0)*IF($BL$111:$WB$111=AT$115,1,0)*IF($BL$116:$WB$116="Geometric",1,0)*$BL$114:$WB$114*(POWER($BL147:$WB147,$BL$112:$WB$112)+IF($BL147:$WB147=0,0,-1))
)
+SUM(
    IF($BL$102:$WB$102="Foe",1,0)*IF($BL$103:$WB$103=BG$116,1,0)*IF($BL$111:$WB$111=BG$115,1,0)*$BL$115:$WB$115*IF($BL$116:$WB$116="Geometric",1,0)*(POWER(1+$BL147:$WB147,$BL$113:$WB$113)+IF($BL147:$WB147=0,0,-1))
)
+SUM(
   IF($BL$102:$WB$102="Friend",1,0)*IF($BL$103:$WB$103=AT$116,1,0)*IF($BL$111:$WB$111=AT$115,1,0)*IF($BL$116:$WB$116="Arithmetic",1,0)*$BL$114:$WB$114*$BL147:$WB147*$BL$112:$WB$112)
+SUM(
    IF($BL$102:$WB$102="Foe",1,0)*IF($BL$103:$WB$103=BG$116,1,0)*IF($BL$111:$WB$111=BG$115,1,0)*$BL$115:$WB$115*IF($BL$116:$WB$116="Arithmetic",1,0)*$BL147:$WB147*$BL$113:$WB$113
)</f>
        <v>#VALUE!</v>
      </c>
      <c r="AU147" s="301" t="e">
        <f t="array" aca="1" ref="AU147" ca="1">SUM(
   IF($BL$102:$WB$102="Friend",1,0)*IF($BL$103:$WB$103=AU$116,1,0)*IF($BL$111:$WB$111=AU$115,1,0)*IF($BL$116:$WB$116="Geometric",1,0)*$BL$114:$WB$114*(POWER($BL147:$WB147,$BL$112:$WB$112)+IF($BL147:$WB147=0,0,-1))
)
+SUM(
    IF($BL$102:$WB$102="Foe",1,0)*IF($BL$103:$WB$103=BH$116,1,0)*IF($BL$111:$WB$111=BH$115,1,0)*$BL$115:$WB$115*IF($BL$116:$WB$116="Geometric",1,0)*(POWER(1+$BL147:$WB147,$BL$113:$WB$113)+IF($BL147:$WB147=0,0,-1))
)
+SUM(
   IF($BL$102:$WB$102="Friend",1,0)*IF($BL$103:$WB$103=AU$116,1,0)*IF($BL$111:$WB$111=AU$115,1,0)*IF($BL$116:$WB$116="Arithmetic",1,0)*$BL$114:$WB$114*$BL147:$WB147*$BL$112:$WB$112)
+SUM(
    IF($BL$102:$WB$102="Foe",1,0)*IF($BL$103:$WB$103=BH$116,1,0)*IF($BL$111:$WB$111=BH$115,1,0)*$BL$115:$WB$115*IF($BL$116:$WB$116="Arithmetic",1,0)*$BL147:$WB147*$BL$113:$WB$113
)</f>
        <v>#VALUE!</v>
      </c>
      <c r="AW147" s="301" t="e">
        <f t="array" aca="1" ref="AW147" ca="1">SUM(
   IF($BL$102:$WB$102="Friend",1,0)*IF($BL$103:$WB$103=AW$116,1,0)*IF($BL$111:$WB$111=AW$115,1,0)*$BL$115:$WB$115*IF($BL$116:$WB$116="Geometric",1,0)*(POWER($BL147:$WB147,$BL$113:$WB$113)+IF($BL147:$WB147=0,0,-1)))
+SUM(
    IF($BL$102:$WB$102="Foe",1,0)*IF($BL$103:$WB$103=AW$116,1,0)*IF($BL$111:$WB$111=AW$115,1,0)*$BL$114:$WB$114*IF($BL$116:$WB$116="Geometric",1,0)*(POWER($BL147:$WB147,$BL$112:$WB$112)+IF($BL147:$WB147=0,0,-1)))
+SUM(
   IF($BL$102:$WB$102="Friend",1,0)*IF($BL$103:$WB$103=AW$116,1,0)*IF($BL$111:$WB$111=AW$115,1,0)*$BL$115:$WB$115*IF($BL$116:$WB$116="Arithmetic",1,0)*$BL147:$WB147*$BL$113:$WB$113)
+SUM(
    IF($BL$102:$WB$102="Foe",1,0)*IF($BL$103:$WB$103=AW$116,1,0)*IF($BL$111:$WB$111=AW$115,1,0)*$BL$114:$WB$114*IF($BL$116:$WB$116="Arithmetic",1,0)*$BL147:$WB147*$BL$112:$WB$112)</f>
        <v>#VALUE!</v>
      </c>
      <c r="AX147" s="301" t="e">
        <f t="array" aca="1" ref="AX147" ca="1">SUM(
   IF($BL$102:$WB$102="Friend",1,0)*IF($BL$103:$WB$103=AX$116,1,0)*IF($BL$111:$WB$111=AX$115,1,0)*$BL$115:$WB$115*IF($BL$116:$WB$116="Geometric",1,0)*(POWER($BL147:$WB147,$BL$113:$WB$113)+IF($BL147:$WB147=0,0,-1)))
+SUM(
    IF($BL$102:$WB$102="Foe",1,0)*IF($BL$103:$WB$103=AX$116,1,0)*IF($BL$111:$WB$111=AX$115,1,0)*$BL$114:$WB$114*IF($BL$116:$WB$116="Geometric",1,0)*(POWER($BL147:$WB147,$BL$112:$WB$112)+IF($BL147:$WB147=0,0,-1)))
+SUM(
   IF($BL$102:$WB$102="Friend",1,0)*IF($BL$103:$WB$103=AX$116,1,0)*IF($BL$111:$WB$111=AX$115,1,0)*$BL$115:$WB$115*IF($BL$116:$WB$116="Arithmetic",1,0)*$BL147:$WB147*$BL$113:$WB$113)
+SUM(
    IF($BL$102:$WB$102="Foe",1,0)*IF($BL$103:$WB$103=AX$116,1,0)*IF($BL$111:$WB$111=AX$115,1,0)*$BL$114:$WB$114*IF($BL$116:$WB$116="Arithmetic",1,0)*$BL147:$WB147*$BL$112:$WB$112)</f>
        <v>#VALUE!</v>
      </c>
      <c r="AY147" s="301" t="e">
        <f t="array" aca="1" ref="AY147" ca="1">SUM(
   IF($BL$102:$WB$102="Friend",1,0)*IF($BL$103:$WB$103=AY$116,1,0)*IF($BL$111:$WB$111=AY$115,1,0)*$BL$115:$WB$115*IF($BL$116:$WB$116="Geometric",1,0)*(POWER($BL147:$WB147,$BL$113:$WB$113)+IF($BL147:$WB147=0,0,-1)))
+SUM(
    IF($BL$102:$WB$102="Foe",1,0)*IF($BL$103:$WB$103=AY$116,1,0)*IF($BL$111:$WB$111=AY$115,1,0)*$BL$114:$WB$114*IF($BL$116:$WB$116="Geometric",1,0)*(POWER($BL147:$WB147,$BL$112:$WB$112)+IF($BL147:$WB147=0,0,-1)))
+SUM(
   IF($BL$102:$WB$102="Friend",1,0)*IF($BL$103:$WB$103=AY$116,1,0)*IF($BL$111:$WB$111=AY$115,1,0)*$BL$115:$WB$115*IF($BL$116:$WB$116="Arithmetic",1,0)*$BL147:$WB147*$BL$113:$WB$113)
+SUM(
    IF($BL$102:$WB$102="Foe",1,0)*IF($BL$103:$WB$103=AY$116,1,0)*IF($BL$111:$WB$111=AY$115,1,0)*$BL$114:$WB$114*IF($BL$116:$WB$116="Arithmetic",1,0)*$BL147:$WB147*$BL$112:$WB$112)</f>
        <v>#VALUE!</v>
      </c>
      <c r="AZ147" s="301" t="e">
        <f t="array" aca="1" ref="AZ147" ca="1">SUM(
   IF($BL$102:$WB$102="Friend",1,0)*IF($BL$103:$WB$103=AZ$116,1,0)*IF($BL$111:$WB$111=AZ$115,1,0)*$BL$115:$WB$115*IF($BL$116:$WB$116="Geometric",1,0)*(POWER($BL147:$WB147,$BL$113:$WB$113)+IF($BL147:$WB147=0,0,-1)))
+SUM(
    IF($BL$102:$WB$102="Foe",1,0)*IF($BL$103:$WB$103=AZ$116,1,0)*IF($BL$111:$WB$111=AZ$115,1,0)*$BL$114:$WB$114*IF($BL$116:$WB$116="Geometric",1,0)*(POWER($BL147:$WB147,$BL$112:$WB$112)+IF($BL147:$WB147=0,0,-1)))
+SUM(
   IF($BL$102:$WB$102="Friend",1,0)*IF($BL$103:$WB$103=AZ$116,1,0)*IF($BL$111:$WB$111=AZ$115,1,0)*$BL$115:$WB$115*IF($BL$116:$WB$116="Arithmetic",1,0)*$BL147:$WB147*$BL$113:$WB$113)
+SUM(
    IF($BL$102:$WB$102="Foe",1,0)*IF($BL$103:$WB$103=AZ$116,1,0)*IF($BL$111:$WB$111=AZ$115,1,0)*$BL$114:$WB$114*IF($BL$116:$WB$116="Arithmetic",1,0)*$BL147:$WB147*$BL$112:$WB$112)</f>
        <v>#VALUE!</v>
      </c>
      <c r="BA147" s="301" t="e">
        <f t="array" aca="1" ref="BA147" ca="1">SUM(
   IF($BL$102:$WB$102="Friend",1,0)*IF($BL$103:$WB$103=BA$116,1,0)*IF($BL$111:$WB$111=BA$115,1,0)*$BL$115:$WB$115*IF($BL$116:$WB$116="Geometric",1,0)*(POWER($BL147:$WB147,$BL$113:$WB$113)+IF($BL147:$WB147=0,0,-1)))
+SUM(
    IF($BL$102:$WB$102="Foe",1,0)*IF($BL$103:$WB$103=BA$116,1,0)*IF($BL$111:$WB$111=BA$115,1,0)*$BL$114:$WB$114*IF($BL$116:$WB$116="Geometric",1,0)*(POWER($BL147:$WB147,$BL$112:$WB$112)+IF($BL147:$WB147=0,0,-1)))
+SUM(
   IF($BL$102:$WB$102="Friend",1,0)*IF($BL$103:$WB$103=BA$116,1,0)*IF($BL$111:$WB$111=BA$115,1,0)*$BL$115:$WB$115*IF($BL$116:$WB$116="Arithmetic",1,0)*$BL147:$WB147*$BL$113:$WB$113)
+SUM(
    IF($BL$102:$WB$102="Foe",1,0)*IF($BL$103:$WB$103=BA$116,1,0)*IF($BL$111:$WB$111=BA$115,1,0)*$BL$114:$WB$114*IF($BL$116:$WB$116="Arithmetic",1,0)*$BL147:$WB147*$BL$112:$WB$112)</f>
        <v>#VALUE!</v>
      </c>
      <c r="BB147" s="301" t="e">
        <f t="array" aca="1" ref="BB147" ca="1">SUM(
   IF($BL$102:$WB$102="Friend",1,0)*IF($BL$103:$WB$103=BB$116,1,0)*IF($BL$111:$WB$111=BB$115,1,0)*$BL$115:$WB$115*IF($BL$116:$WB$116="Geometric",1,0)*(POWER($BL147:$WB147,$BL$113:$WB$113)+IF($BL147:$WB147=0,0,-1)))
+SUM(
    IF($BL$102:$WB$102="Foe",1,0)*IF($BL$103:$WB$103=BB$116,1,0)*IF($BL$111:$WB$111=BB$115,1,0)*$BL$114:$WB$114*IF($BL$116:$WB$116="Geometric",1,0)*(POWER($BL147:$WB147,$BL$112:$WB$112)+IF($BL147:$WB147=0,0,-1)))
+SUM(
   IF($BL$102:$WB$102="Friend",1,0)*IF($BL$103:$WB$103=BB$116,1,0)*IF($BL$111:$WB$111=BB$115,1,0)*$BL$115:$WB$115*IF($BL$116:$WB$116="Arithmetic",1,0)*$BL147:$WB147*$BL$113:$WB$113)
+SUM(
    IF($BL$102:$WB$102="Foe",1,0)*IF($BL$103:$WB$103=BB$116,1,0)*IF($BL$111:$WB$111=BB$115,1,0)*$BL$114:$WB$114*IF($BL$116:$WB$116="Arithmetic",1,0)*$BL147:$WB147*$BL$112:$WB$112)</f>
        <v>#VALUE!</v>
      </c>
      <c r="BC147" s="301" t="e">
        <f t="array" aca="1" ref="BC147" ca="1">SUM(
   IF($BL$102:$WB$102="Friend",1,0)*IF($BL$103:$WB$103=BC$116,1,0)*IF($BL$111:$WB$111=BC$115,1,0)*$BL$115:$WB$115*IF($BL$116:$WB$116="Geometric",1,0)*(POWER($BL147:$WB147,$BL$113:$WB$113)+IF($BL147:$WB147=0,0,-1)))
+SUM(
    IF($BL$102:$WB$102="Foe",1,0)*IF($BL$103:$WB$103=BC$116,1,0)*IF($BL$111:$WB$111=BC$115,1,0)*$BL$114:$WB$114*IF($BL$116:$WB$116="Geometric",1,0)*(POWER($BL147:$WB147,$BL$112:$WB$112)+IF($BL147:$WB147=0,0,-1)))
+SUM(
   IF($BL$102:$WB$102="Friend",1,0)*IF($BL$103:$WB$103=BC$116,1,0)*IF($BL$111:$WB$111=BC$115,1,0)*$BL$115:$WB$115*IF($BL$116:$WB$116="Arithmetic",1,0)*$BL147:$WB147*$BL$113:$WB$113)
+SUM(
    IF($BL$102:$WB$102="Foe",1,0)*IF($BL$103:$WB$103=BC$116,1,0)*IF($BL$111:$WB$111=BC$115,1,0)*$BL$114:$WB$114*IF($BL$116:$WB$116="Arithmetic",1,0)*$BL147:$WB147*$BL$112:$WB$112)</f>
        <v>#VALUE!</v>
      </c>
      <c r="BD147" s="301" t="e">
        <f t="array" aca="1" ref="BD147" ca="1">SUM(
   IF($BL$102:$WB$102="Friend",1,0)*IF($BL$103:$WB$103=BD$116,1,0)*IF($BL$111:$WB$111=BD$115,1,0)*$BL$115:$WB$115*IF($BL$116:$WB$116="Geometric",1,0)*(POWER($BL147:$WB147,$BL$113:$WB$113)+IF($BL147:$WB147=0,0,-1)))
+SUM(
    IF($BL$102:$WB$102="Foe",1,0)*IF($BL$103:$WB$103=BD$116,1,0)*IF($BL$111:$WB$111=BD$115,1,0)*$BL$114:$WB$114*IF($BL$116:$WB$116="Geometric",1,0)*(POWER($BL147:$WB147,$BL$112:$WB$112)+IF($BL147:$WB147=0,0,-1)))
+SUM(
   IF($BL$102:$WB$102="Friend",1,0)*IF($BL$103:$WB$103=BD$116,1,0)*IF($BL$111:$WB$111=BD$115,1,0)*$BL$115:$WB$115*IF($BL$116:$WB$116="Arithmetic",1,0)*$BL147:$WB147*$BL$113:$WB$113)
+SUM(
    IF($BL$102:$WB$102="Foe",1,0)*IF($BL$103:$WB$103=BD$116,1,0)*IF($BL$111:$WB$111=BD$115,1,0)*$BL$114:$WB$114*IF($BL$116:$WB$116="Arithmetic",1,0)*$BL147:$WB147*$BL$112:$WB$112)</f>
        <v>#VALUE!</v>
      </c>
      <c r="BE147" s="301" t="e">
        <f t="array" aca="1" ref="BE147" ca="1">SUM(
   IF($BL$102:$WB$102="Friend",1,0)*IF($BL$103:$WB$103=BE$116,1,0)*IF($BL$111:$WB$111=BE$115,1,0)*$BL$115:$WB$115*IF($BL$116:$WB$116="Geometric",1,0)*(POWER($BL147:$WB147,$BL$113:$WB$113)+IF($BL147:$WB147=0,0,-1)))
+SUM(
    IF($BL$102:$WB$102="Foe",1,0)*IF($BL$103:$WB$103=BE$116,1,0)*IF($BL$111:$WB$111=BE$115,1,0)*$BL$114:$WB$114*IF($BL$116:$WB$116="Geometric",1,0)*(POWER($BL147:$WB147,$BL$112:$WB$112)+IF($BL147:$WB147=0,0,-1)))
+SUM(
   IF($BL$102:$WB$102="Friend",1,0)*IF($BL$103:$WB$103=BE$116,1,0)*IF($BL$111:$WB$111=BE$115,1,0)*$BL$115:$WB$115*IF($BL$116:$WB$116="Arithmetic",1,0)*$BL147:$WB147*$BL$113:$WB$113)
+SUM(
    IF($BL$102:$WB$102="Foe",1,0)*IF($BL$103:$WB$103=BE$116,1,0)*IF($BL$111:$WB$111=BE$115,1,0)*$BL$114:$WB$114*IF($BL$116:$WB$116="Arithmetic",1,0)*$BL147:$WB147*$BL$112:$WB$112)</f>
        <v>#VALUE!</v>
      </c>
      <c r="BF147" s="301" t="e">
        <f t="array" aca="1" ref="BF147" ca="1">SUM(
   IF($BL$102:$WB$102="Friend",1,0)*IF($BL$103:$WB$103=BF$116,1,0)*IF($BL$111:$WB$111=BF$115,1,0)*$BL$115:$WB$115*IF($BL$116:$WB$116="Geometric",1,0)*(POWER($BL147:$WB147,$BL$113:$WB$113)+IF($BL147:$WB147=0,0,-1)))
+SUM(
    IF($BL$102:$WB$102="Foe",1,0)*IF($BL$103:$WB$103=BF$116,1,0)*IF($BL$111:$WB$111=BF$115,1,0)*$BL$114:$WB$114*IF($BL$116:$WB$116="Geometric",1,0)*(POWER($BL147:$WB147,$BL$112:$WB$112)+IF($BL147:$WB147=0,0,-1)))
+SUM(
   IF($BL$102:$WB$102="Friend",1,0)*IF($BL$103:$WB$103=BF$116,1,0)*IF($BL$111:$WB$111=BF$115,1,0)*$BL$115:$WB$115*IF($BL$116:$WB$116="Arithmetic",1,0)*$BL147:$WB147*$BL$113:$WB$113)
+SUM(
    IF($BL$102:$WB$102="Foe",1,0)*IF($BL$103:$WB$103=BF$116,1,0)*IF($BL$111:$WB$111=BF$115,1,0)*$BL$114:$WB$114*IF($BL$116:$WB$116="Arithmetic",1,0)*$BL147:$WB147*$BL$112:$WB$112)</f>
        <v>#VALUE!</v>
      </c>
      <c r="BG147" s="301" t="e">
        <f t="array" aca="1" ref="BG147" ca="1">SUM(
   IF($BL$102:$WB$102="Friend",1,0)*IF($BL$103:$WB$103=BG$116,1,0)*IF($BL$111:$WB$111=BG$115,1,0)*$BL$115:$WB$115*IF($BL$116:$WB$116="Geometric",1,0)*(POWER($BL147:$WB147,$BL$113:$WB$113)+IF($BL147:$WB147=0,0,-1)))
+SUM(
    IF($BL$102:$WB$102="Foe",1,0)*IF($BL$103:$WB$103=BG$116,1,0)*IF($BL$111:$WB$111=BG$115,1,0)*$BL$114:$WB$114*IF($BL$116:$WB$116="Geometric",1,0)*(POWER($BL147:$WB147,$BL$112:$WB$112)+IF($BL147:$WB147=0,0,-1)))
+SUM(
   IF($BL$102:$WB$102="Friend",1,0)*IF($BL$103:$WB$103=BG$116,1,0)*IF($BL$111:$WB$111=BG$115,1,0)*$BL$115:$WB$115*IF($BL$116:$WB$116="Arithmetic",1,0)*$BL147:$WB147*$BL$113:$WB$113)
+SUM(
    IF($BL$102:$WB$102="Foe",1,0)*IF($BL$103:$WB$103=BG$116,1,0)*IF($BL$111:$WB$111=BG$115,1,0)*$BL$114:$WB$114*IF($BL$116:$WB$116="Arithmetic",1,0)*$BL147:$WB147*$BL$112:$WB$112)</f>
        <v>#VALUE!</v>
      </c>
      <c r="BH147" s="301" t="e">
        <f t="array" aca="1" ref="BH147" ca="1">SUM(
   IF($BL$102:$WB$102="Friend",1,0)*IF($BL$103:$WB$103=BH$116,1,0)*IF($BL$111:$WB$111=BH$115,1,0)*$BL$115:$WB$115*IF($BL$116:$WB$116="Geometric",1,0)*(POWER($BL147:$WB147,$BL$113:$WB$113)+IF($BL147:$WB147=0,0,-1)))
+SUM(
    IF($BL$102:$WB$102="Foe",1,0)*IF($BL$103:$WB$103=BH$116,1,0)*IF($BL$111:$WB$111=BH$115,1,0)*$BL$114:$WB$114*IF($BL$116:$WB$116="Geometric",1,0)*(POWER($BL147:$WB147,$BL$112:$WB$112)+IF($BL147:$WB147=0,0,-1)))
+SUM(
   IF($BL$102:$WB$102="Friend",1,0)*IF($BL$103:$WB$103=BH$116,1,0)*IF($BL$111:$WB$111=BH$115,1,0)*$BL$115:$WB$115*IF($BL$116:$WB$116="Arithmetic",1,0)*$BL147:$WB147*$BL$113:$WB$113)
+SUM(
    IF($BL$102:$WB$102="Foe",1,0)*IF($BL$103:$WB$103=BH$116,1,0)*IF($BL$111:$WB$111=BH$115,1,0)*$BL$114:$WB$114*IF($BL$116:$WB$116="Arithmetic",1,0)*$BL147:$WB147*$BL$112:$WB$112)</f>
        <v>#VALUE!</v>
      </c>
      <c r="BK147" s="109"/>
      <c r="BL147" s="301" t="e">
        <f t="shared" ref="BL147:LF147" ca="1" si="226">IF(BL$106="Turn-based",
IF($A147&lt;BL$109,0,IF(MOD($A147,BL$109)&lt;BL$110,1,0)),
1)*MIN(ROUNDUP(MAX(0,RAND()-(1-BL$107)),0),1)*(IF(BL$108&lt;0,1+BL$108,BL$108))</f>
        <v>#VALUE!</v>
      </c>
      <c r="BM147" s="301" t="e">
        <f t="shared" ca="1" si="226"/>
        <v>#VALUE!</v>
      </c>
      <c r="BN147" s="301" t="e">
        <f t="shared" ca="1" si="226"/>
        <v>#VALUE!</v>
      </c>
      <c r="BO147" s="301" t="e">
        <f t="shared" ca="1" si="226"/>
        <v>#VALUE!</v>
      </c>
      <c r="BP147" s="301" t="e">
        <f t="shared" ca="1" si="226"/>
        <v>#VALUE!</v>
      </c>
      <c r="BQ147" s="301" t="e">
        <f t="shared" ca="1" si="226"/>
        <v>#VALUE!</v>
      </c>
      <c r="BR147" s="301" t="e">
        <f t="shared" ca="1" si="226"/>
        <v>#VALUE!</v>
      </c>
      <c r="BS147" s="301" t="e">
        <f t="shared" ca="1" si="226"/>
        <v>#VALUE!</v>
      </c>
      <c r="BT147" s="301" t="e">
        <f t="shared" ca="1" si="226"/>
        <v>#VALUE!</v>
      </c>
      <c r="BU147" s="301" t="e">
        <f t="shared" ca="1" si="226"/>
        <v>#VALUE!</v>
      </c>
      <c r="BV147" s="301" t="e">
        <f t="shared" ca="1" si="226"/>
        <v>#VALUE!</v>
      </c>
      <c r="BW147" s="301" t="e">
        <f t="shared" ca="1" si="226"/>
        <v>#VALUE!</v>
      </c>
      <c r="BX147" s="301" t="e">
        <f t="shared" ca="1" si="226"/>
        <v>#VALUE!</v>
      </c>
      <c r="BY147" s="301" t="e">
        <f t="shared" ca="1" si="226"/>
        <v>#VALUE!</v>
      </c>
      <c r="BZ147" s="301" t="e">
        <f t="shared" ca="1" si="226"/>
        <v>#VALUE!</v>
      </c>
      <c r="CA147" s="301" t="e">
        <f t="shared" ca="1" si="226"/>
        <v>#VALUE!</v>
      </c>
      <c r="CB147" s="301" t="e">
        <f t="shared" ca="1" si="226"/>
        <v>#VALUE!</v>
      </c>
      <c r="CC147" s="301" t="e">
        <f t="shared" ca="1" si="226"/>
        <v>#VALUE!</v>
      </c>
      <c r="CD147" s="301" t="e">
        <f t="shared" ca="1" si="226"/>
        <v>#VALUE!</v>
      </c>
      <c r="CE147" s="301" t="e">
        <f t="shared" ca="1" si="226"/>
        <v>#VALUE!</v>
      </c>
      <c r="CF147" s="301" t="e">
        <f t="shared" ca="1" si="226"/>
        <v>#VALUE!</v>
      </c>
      <c r="CG147" s="301" t="e">
        <f t="shared" ca="1" si="226"/>
        <v>#VALUE!</v>
      </c>
      <c r="CH147" s="301" t="e">
        <f t="shared" ca="1" si="226"/>
        <v>#VALUE!</v>
      </c>
      <c r="CI147" s="301" t="e">
        <f t="shared" ca="1" si="226"/>
        <v>#VALUE!</v>
      </c>
      <c r="CJ147" s="301" t="e">
        <f t="shared" ca="1" si="226"/>
        <v>#VALUE!</v>
      </c>
      <c r="CK147" s="301" t="e">
        <f t="shared" ca="1" si="226"/>
        <v>#VALUE!</v>
      </c>
      <c r="CL147" s="301" t="e">
        <f t="shared" ca="1" si="226"/>
        <v>#VALUE!</v>
      </c>
      <c r="CM147" s="301" t="e">
        <f t="shared" ca="1" si="226"/>
        <v>#VALUE!</v>
      </c>
      <c r="CN147" s="301" t="e">
        <f t="shared" ca="1" si="226"/>
        <v>#VALUE!</v>
      </c>
      <c r="CO147" s="301" t="e">
        <f t="shared" ca="1" si="226"/>
        <v>#VALUE!</v>
      </c>
      <c r="CP147" s="301" t="e">
        <f t="shared" ca="1" si="226"/>
        <v>#VALUE!</v>
      </c>
      <c r="CQ147" s="301" t="e">
        <f t="shared" ca="1" si="226"/>
        <v>#VALUE!</v>
      </c>
      <c r="CR147" s="301" t="e">
        <f t="shared" ca="1" si="226"/>
        <v>#VALUE!</v>
      </c>
      <c r="CS147" s="301" t="e">
        <f t="shared" ca="1" si="226"/>
        <v>#VALUE!</v>
      </c>
      <c r="CT147" s="301" t="e">
        <f t="shared" ca="1" si="226"/>
        <v>#VALUE!</v>
      </c>
      <c r="CU147" s="301" t="e">
        <f t="shared" ca="1" si="226"/>
        <v>#VALUE!</v>
      </c>
      <c r="CV147" s="301" t="e">
        <f t="shared" ca="1" si="226"/>
        <v>#VALUE!</v>
      </c>
      <c r="CW147" s="301" t="e">
        <f t="shared" ca="1" si="226"/>
        <v>#VALUE!</v>
      </c>
      <c r="CX147" s="301" t="e">
        <f t="shared" ca="1" si="226"/>
        <v>#VALUE!</v>
      </c>
      <c r="CY147" s="301" t="e">
        <f t="shared" ca="1" si="226"/>
        <v>#VALUE!</v>
      </c>
      <c r="CZ147" s="301" t="e">
        <f t="shared" ca="1" si="226"/>
        <v>#VALUE!</v>
      </c>
      <c r="DA147" s="301" t="e">
        <f t="shared" ca="1" si="226"/>
        <v>#VALUE!</v>
      </c>
      <c r="DB147" s="301" t="e">
        <f t="shared" ca="1" si="226"/>
        <v>#VALUE!</v>
      </c>
      <c r="DC147" s="301" t="e">
        <f t="shared" ca="1" si="226"/>
        <v>#VALUE!</v>
      </c>
      <c r="DD147" s="301" t="e">
        <f t="shared" ca="1" si="226"/>
        <v>#VALUE!</v>
      </c>
      <c r="DE147" s="301" t="e">
        <f t="shared" ca="1" si="226"/>
        <v>#VALUE!</v>
      </c>
      <c r="DF147" s="301" t="e">
        <f t="shared" ca="1" si="226"/>
        <v>#VALUE!</v>
      </c>
      <c r="DG147" s="301" t="e">
        <f t="shared" ca="1" si="226"/>
        <v>#VALUE!</v>
      </c>
      <c r="DH147" s="301" t="e">
        <f t="shared" ca="1" si="226"/>
        <v>#VALUE!</v>
      </c>
      <c r="DI147" s="301" t="e">
        <f t="shared" ca="1" si="226"/>
        <v>#VALUE!</v>
      </c>
      <c r="DJ147" s="301" t="e">
        <f t="shared" ca="1" si="226"/>
        <v>#VALUE!</v>
      </c>
      <c r="DK147" s="301" t="e">
        <f t="shared" ca="1" si="226"/>
        <v>#VALUE!</v>
      </c>
      <c r="DL147" s="301" t="e">
        <f t="shared" ca="1" si="226"/>
        <v>#VALUE!</v>
      </c>
      <c r="DM147" s="301" t="e">
        <f t="shared" ca="1" si="226"/>
        <v>#VALUE!</v>
      </c>
      <c r="DN147" s="301" t="e">
        <f t="shared" ca="1" si="226"/>
        <v>#VALUE!</v>
      </c>
      <c r="DO147" s="301" t="e">
        <f t="shared" ca="1" si="226"/>
        <v>#VALUE!</v>
      </c>
      <c r="DP147" s="301" t="e">
        <f t="shared" ca="1" si="226"/>
        <v>#VALUE!</v>
      </c>
      <c r="DQ147" s="301" t="e">
        <f t="shared" ca="1" si="226"/>
        <v>#VALUE!</v>
      </c>
      <c r="DR147" s="301" t="e">
        <f t="shared" ca="1" si="226"/>
        <v>#VALUE!</v>
      </c>
      <c r="DS147" s="301" t="e">
        <f t="shared" ca="1" si="226"/>
        <v>#VALUE!</v>
      </c>
      <c r="DT147" s="301" t="e">
        <f t="shared" ca="1" si="226"/>
        <v>#VALUE!</v>
      </c>
      <c r="DU147" s="301" t="e">
        <f t="shared" ca="1" si="226"/>
        <v>#VALUE!</v>
      </c>
      <c r="DV147" s="301" t="e">
        <f t="shared" ca="1" si="226"/>
        <v>#VALUE!</v>
      </c>
      <c r="DW147" s="301" t="e">
        <f t="shared" ca="1" si="226"/>
        <v>#VALUE!</v>
      </c>
      <c r="DX147" s="301" t="e">
        <f t="shared" ca="1" si="226"/>
        <v>#VALUE!</v>
      </c>
      <c r="DY147" s="301" t="e">
        <f t="shared" ca="1" si="226"/>
        <v>#VALUE!</v>
      </c>
      <c r="DZ147" s="301" t="e">
        <f t="shared" ca="1" si="226"/>
        <v>#VALUE!</v>
      </c>
      <c r="EA147" s="301" t="e">
        <f t="shared" ca="1" si="226"/>
        <v>#VALUE!</v>
      </c>
      <c r="EB147" s="301" t="e">
        <f t="shared" ca="1" si="226"/>
        <v>#VALUE!</v>
      </c>
      <c r="EC147" s="301" t="e">
        <f t="shared" ca="1" si="226"/>
        <v>#VALUE!</v>
      </c>
      <c r="ED147" s="301" t="e">
        <f t="shared" ca="1" si="226"/>
        <v>#VALUE!</v>
      </c>
      <c r="EE147" s="301" t="e">
        <f t="shared" ca="1" si="226"/>
        <v>#VALUE!</v>
      </c>
      <c r="EF147" s="301" t="e">
        <f t="shared" ca="1" si="226"/>
        <v>#VALUE!</v>
      </c>
      <c r="EG147" s="301" t="e">
        <f t="shared" ca="1" si="226"/>
        <v>#VALUE!</v>
      </c>
      <c r="EH147" s="301" t="e">
        <f t="shared" ca="1" si="226"/>
        <v>#VALUE!</v>
      </c>
      <c r="EI147" s="301" t="e">
        <f t="shared" ca="1" si="226"/>
        <v>#VALUE!</v>
      </c>
      <c r="EJ147" s="301" t="e">
        <f t="shared" ca="1" si="226"/>
        <v>#VALUE!</v>
      </c>
      <c r="EK147" s="301" t="e">
        <f t="shared" ca="1" si="226"/>
        <v>#VALUE!</v>
      </c>
      <c r="EL147" s="301" t="e">
        <f t="shared" ca="1" si="226"/>
        <v>#VALUE!</v>
      </c>
      <c r="EM147" s="301" t="e">
        <f t="shared" ca="1" si="226"/>
        <v>#VALUE!</v>
      </c>
      <c r="EN147" s="301" t="e">
        <f t="shared" ca="1" si="226"/>
        <v>#VALUE!</v>
      </c>
      <c r="EO147" s="301" t="e">
        <f t="shared" ca="1" si="226"/>
        <v>#VALUE!</v>
      </c>
      <c r="EP147" s="301" t="e">
        <f t="shared" ca="1" si="226"/>
        <v>#VALUE!</v>
      </c>
      <c r="EQ147" s="301" t="e">
        <f t="shared" ca="1" si="226"/>
        <v>#VALUE!</v>
      </c>
      <c r="ER147" s="301" t="e">
        <f t="shared" ca="1" si="226"/>
        <v>#VALUE!</v>
      </c>
      <c r="ES147" s="301" t="e">
        <f t="shared" ca="1" si="226"/>
        <v>#VALUE!</v>
      </c>
      <c r="ET147" s="301" t="e">
        <f t="shared" ca="1" si="226"/>
        <v>#VALUE!</v>
      </c>
      <c r="EU147" s="301" t="e">
        <f t="shared" ca="1" si="226"/>
        <v>#VALUE!</v>
      </c>
      <c r="EV147" s="301" t="e">
        <f t="shared" ca="1" si="226"/>
        <v>#VALUE!</v>
      </c>
      <c r="EW147" s="301" t="e">
        <f t="shared" ca="1" si="226"/>
        <v>#VALUE!</v>
      </c>
      <c r="EX147" s="301" t="e">
        <f t="shared" ca="1" si="226"/>
        <v>#VALUE!</v>
      </c>
      <c r="EY147" s="301" t="e">
        <f t="shared" ca="1" si="226"/>
        <v>#VALUE!</v>
      </c>
      <c r="EZ147" s="301" t="e">
        <f t="shared" ca="1" si="226"/>
        <v>#VALUE!</v>
      </c>
      <c r="FA147" s="301" t="e">
        <f t="shared" ca="1" si="226"/>
        <v>#VALUE!</v>
      </c>
      <c r="FB147" s="301" t="e">
        <f t="shared" ca="1" si="226"/>
        <v>#VALUE!</v>
      </c>
      <c r="FC147" s="301" t="e">
        <f t="shared" ca="1" si="226"/>
        <v>#VALUE!</v>
      </c>
      <c r="FD147" s="301" t="e">
        <f t="shared" ca="1" si="226"/>
        <v>#VALUE!</v>
      </c>
      <c r="FE147" s="301" t="e">
        <f t="shared" ca="1" si="226"/>
        <v>#VALUE!</v>
      </c>
      <c r="FF147" s="301" t="e">
        <f t="shared" ca="1" si="226"/>
        <v>#VALUE!</v>
      </c>
      <c r="FG147" s="301" t="e">
        <f t="shared" ca="1" si="226"/>
        <v>#VALUE!</v>
      </c>
      <c r="FH147" s="301" t="e">
        <f t="shared" ca="1" si="226"/>
        <v>#VALUE!</v>
      </c>
      <c r="FI147" s="301" t="e">
        <f t="shared" ca="1" si="226"/>
        <v>#VALUE!</v>
      </c>
      <c r="FJ147" s="301" t="e">
        <f t="shared" ca="1" si="226"/>
        <v>#VALUE!</v>
      </c>
      <c r="FK147" s="301" t="e">
        <f t="shared" ca="1" si="226"/>
        <v>#VALUE!</v>
      </c>
      <c r="FL147" s="301" t="e">
        <f t="shared" ca="1" si="226"/>
        <v>#VALUE!</v>
      </c>
      <c r="FM147" s="301" t="e">
        <f t="shared" ca="1" si="226"/>
        <v>#VALUE!</v>
      </c>
      <c r="FN147" s="301" t="e">
        <f t="shared" ca="1" si="226"/>
        <v>#VALUE!</v>
      </c>
      <c r="FO147" s="301" t="e">
        <f t="shared" ca="1" si="226"/>
        <v>#VALUE!</v>
      </c>
      <c r="FP147" s="301" t="e">
        <f t="shared" ca="1" si="226"/>
        <v>#VALUE!</v>
      </c>
      <c r="FQ147" s="301" t="e">
        <f t="shared" ca="1" si="226"/>
        <v>#VALUE!</v>
      </c>
      <c r="FR147" s="301" t="e">
        <f t="shared" ca="1" si="226"/>
        <v>#VALUE!</v>
      </c>
      <c r="FS147" s="301" t="e">
        <f t="shared" ca="1" si="226"/>
        <v>#VALUE!</v>
      </c>
      <c r="FT147" s="301" t="e">
        <f t="shared" ca="1" si="226"/>
        <v>#VALUE!</v>
      </c>
      <c r="FU147" s="301" t="e">
        <f t="shared" ca="1" si="226"/>
        <v>#VALUE!</v>
      </c>
      <c r="FV147" s="301" t="e">
        <f t="shared" ca="1" si="226"/>
        <v>#VALUE!</v>
      </c>
      <c r="FW147" s="301" t="e">
        <f t="shared" ca="1" si="226"/>
        <v>#VALUE!</v>
      </c>
      <c r="FX147" s="301" t="e">
        <f t="shared" ca="1" si="226"/>
        <v>#VALUE!</v>
      </c>
      <c r="FY147" s="301" t="e">
        <f t="shared" ca="1" si="226"/>
        <v>#VALUE!</v>
      </c>
      <c r="FZ147" s="301" t="e">
        <f t="shared" ca="1" si="226"/>
        <v>#VALUE!</v>
      </c>
      <c r="GA147" s="301" t="e">
        <f t="shared" ca="1" si="226"/>
        <v>#VALUE!</v>
      </c>
      <c r="GB147" s="301" t="e">
        <f t="shared" ca="1" si="226"/>
        <v>#VALUE!</v>
      </c>
      <c r="GC147" s="301" t="e">
        <f t="shared" ca="1" si="226"/>
        <v>#VALUE!</v>
      </c>
      <c r="GD147" s="301" t="e">
        <f t="shared" ca="1" si="226"/>
        <v>#VALUE!</v>
      </c>
      <c r="GE147" s="301" t="e">
        <f t="shared" ca="1" si="226"/>
        <v>#VALUE!</v>
      </c>
      <c r="GF147" s="301" t="e">
        <f t="shared" ca="1" si="226"/>
        <v>#VALUE!</v>
      </c>
      <c r="GG147" s="301" t="e">
        <f t="shared" ca="1" si="226"/>
        <v>#VALUE!</v>
      </c>
      <c r="GH147" s="301" t="e">
        <f t="shared" ca="1" si="226"/>
        <v>#VALUE!</v>
      </c>
      <c r="GI147" s="301" t="e">
        <f t="shared" ca="1" si="226"/>
        <v>#VALUE!</v>
      </c>
      <c r="GJ147" s="301" t="e">
        <f t="shared" ca="1" si="226"/>
        <v>#VALUE!</v>
      </c>
      <c r="GK147" s="301" t="e">
        <f t="shared" ca="1" si="226"/>
        <v>#VALUE!</v>
      </c>
      <c r="GL147" s="301" t="e">
        <f t="shared" ca="1" si="226"/>
        <v>#VALUE!</v>
      </c>
      <c r="GM147" s="301" t="e">
        <f t="shared" ca="1" si="226"/>
        <v>#VALUE!</v>
      </c>
      <c r="GN147" s="301" t="e">
        <f t="shared" ca="1" si="226"/>
        <v>#VALUE!</v>
      </c>
      <c r="GO147" s="301" t="e">
        <f t="shared" ca="1" si="226"/>
        <v>#VALUE!</v>
      </c>
      <c r="GP147" s="301" t="e">
        <f t="shared" ca="1" si="226"/>
        <v>#VALUE!</v>
      </c>
      <c r="GQ147" s="301" t="e">
        <f t="shared" ca="1" si="226"/>
        <v>#VALUE!</v>
      </c>
      <c r="GR147" s="301" t="e">
        <f t="shared" ca="1" si="226"/>
        <v>#VALUE!</v>
      </c>
      <c r="GS147" s="301" t="e">
        <f t="shared" ca="1" si="226"/>
        <v>#VALUE!</v>
      </c>
      <c r="GT147" s="301" t="e">
        <f t="shared" ca="1" si="226"/>
        <v>#VALUE!</v>
      </c>
      <c r="GU147" s="301" t="e">
        <f t="shared" ca="1" si="226"/>
        <v>#VALUE!</v>
      </c>
      <c r="GV147" s="301" t="e">
        <f t="shared" ca="1" si="226"/>
        <v>#VALUE!</v>
      </c>
      <c r="GW147" s="301" t="e">
        <f t="shared" ca="1" si="226"/>
        <v>#VALUE!</v>
      </c>
      <c r="GX147" s="301" t="e">
        <f t="shared" ca="1" si="226"/>
        <v>#VALUE!</v>
      </c>
      <c r="GY147" s="301" t="e">
        <f t="shared" ca="1" si="226"/>
        <v>#VALUE!</v>
      </c>
      <c r="GZ147" s="301" t="e">
        <f t="shared" ca="1" si="226"/>
        <v>#VALUE!</v>
      </c>
      <c r="HA147" s="301" t="e">
        <f t="shared" ca="1" si="226"/>
        <v>#VALUE!</v>
      </c>
      <c r="HB147" s="301" t="e">
        <f t="shared" ca="1" si="226"/>
        <v>#VALUE!</v>
      </c>
      <c r="HC147" s="301" t="e">
        <f t="shared" ca="1" si="226"/>
        <v>#VALUE!</v>
      </c>
      <c r="HD147" s="301" t="e">
        <f t="shared" ca="1" si="226"/>
        <v>#VALUE!</v>
      </c>
      <c r="HE147" s="301" t="e">
        <f t="shared" ca="1" si="226"/>
        <v>#VALUE!</v>
      </c>
      <c r="HF147" s="301" t="e">
        <f t="shared" ca="1" si="226"/>
        <v>#VALUE!</v>
      </c>
      <c r="HG147" s="301" t="e">
        <f t="shared" ca="1" si="226"/>
        <v>#VALUE!</v>
      </c>
      <c r="HH147" s="301" t="e">
        <f t="shared" ca="1" si="226"/>
        <v>#VALUE!</v>
      </c>
      <c r="HI147" s="301" t="e">
        <f t="shared" ca="1" si="226"/>
        <v>#VALUE!</v>
      </c>
      <c r="HJ147" s="301" t="e">
        <f t="shared" ca="1" si="226"/>
        <v>#VALUE!</v>
      </c>
      <c r="HK147" s="301" t="e">
        <f t="shared" ca="1" si="226"/>
        <v>#VALUE!</v>
      </c>
      <c r="HL147" s="301" t="e">
        <f t="shared" ca="1" si="226"/>
        <v>#VALUE!</v>
      </c>
      <c r="HM147" s="301" t="e">
        <f t="shared" ca="1" si="226"/>
        <v>#VALUE!</v>
      </c>
      <c r="HN147" s="301" t="e">
        <f t="shared" ca="1" si="226"/>
        <v>#VALUE!</v>
      </c>
      <c r="HO147" s="301" t="e">
        <f t="shared" ca="1" si="226"/>
        <v>#VALUE!</v>
      </c>
      <c r="HP147" s="301" t="e">
        <f t="shared" ca="1" si="226"/>
        <v>#VALUE!</v>
      </c>
      <c r="HQ147" s="301" t="e">
        <f t="shared" ca="1" si="226"/>
        <v>#VALUE!</v>
      </c>
      <c r="HR147" s="301" t="e">
        <f t="shared" ca="1" si="226"/>
        <v>#VALUE!</v>
      </c>
      <c r="HS147" s="301" t="e">
        <f t="shared" ca="1" si="226"/>
        <v>#VALUE!</v>
      </c>
      <c r="HT147" s="301" t="e">
        <f t="shared" ca="1" si="226"/>
        <v>#VALUE!</v>
      </c>
      <c r="HU147" s="301" t="e">
        <f t="shared" ca="1" si="226"/>
        <v>#VALUE!</v>
      </c>
      <c r="HV147" s="301" t="e">
        <f t="shared" ca="1" si="226"/>
        <v>#VALUE!</v>
      </c>
      <c r="HW147" s="301" t="e">
        <f t="shared" ca="1" si="226"/>
        <v>#VALUE!</v>
      </c>
      <c r="HX147" s="301" t="e">
        <f t="shared" ca="1" si="226"/>
        <v>#VALUE!</v>
      </c>
      <c r="HY147" s="301" t="e">
        <f t="shared" ca="1" si="226"/>
        <v>#VALUE!</v>
      </c>
      <c r="HZ147" s="301" t="e">
        <f t="shared" ca="1" si="226"/>
        <v>#VALUE!</v>
      </c>
      <c r="IA147" s="301" t="e">
        <f t="shared" ca="1" si="226"/>
        <v>#VALUE!</v>
      </c>
      <c r="IB147" s="301" t="e">
        <f t="shared" ca="1" si="226"/>
        <v>#VALUE!</v>
      </c>
      <c r="IC147" s="301" t="e">
        <f t="shared" ca="1" si="226"/>
        <v>#VALUE!</v>
      </c>
      <c r="ID147" s="301" t="e">
        <f t="shared" ca="1" si="226"/>
        <v>#VALUE!</v>
      </c>
      <c r="IE147" s="301" t="e">
        <f t="shared" ca="1" si="226"/>
        <v>#VALUE!</v>
      </c>
      <c r="IF147" s="301" t="e">
        <f t="shared" ca="1" si="226"/>
        <v>#VALUE!</v>
      </c>
      <c r="IG147" s="301" t="e">
        <f t="shared" ca="1" si="226"/>
        <v>#VALUE!</v>
      </c>
      <c r="IH147" s="301" t="e">
        <f t="shared" ca="1" si="226"/>
        <v>#VALUE!</v>
      </c>
      <c r="II147" s="301" t="e">
        <f t="shared" ca="1" si="226"/>
        <v>#VALUE!</v>
      </c>
      <c r="IJ147" s="301" t="e">
        <f t="shared" ca="1" si="226"/>
        <v>#VALUE!</v>
      </c>
      <c r="IK147" s="301" t="e">
        <f t="shared" ca="1" si="226"/>
        <v>#VALUE!</v>
      </c>
      <c r="IL147" s="301" t="e">
        <f t="shared" ca="1" si="226"/>
        <v>#VALUE!</v>
      </c>
      <c r="IM147" s="301" t="e">
        <f t="shared" ca="1" si="226"/>
        <v>#VALUE!</v>
      </c>
      <c r="IN147" s="301" t="e">
        <f t="shared" ca="1" si="226"/>
        <v>#VALUE!</v>
      </c>
      <c r="IO147" s="301" t="e">
        <f t="shared" ca="1" si="226"/>
        <v>#VALUE!</v>
      </c>
      <c r="IP147" s="301" t="e">
        <f t="shared" ca="1" si="226"/>
        <v>#VALUE!</v>
      </c>
      <c r="IQ147" s="301" t="e">
        <f t="shared" ca="1" si="226"/>
        <v>#VALUE!</v>
      </c>
      <c r="IR147" s="301" t="e">
        <f t="shared" ca="1" si="226"/>
        <v>#VALUE!</v>
      </c>
      <c r="IS147" s="301" t="e">
        <f t="shared" ca="1" si="226"/>
        <v>#VALUE!</v>
      </c>
      <c r="IT147" s="301" t="e">
        <f t="shared" ca="1" si="226"/>
        <v>#VALUE!</v>
      </c>
      <c r="IU147" s="301" t="e">
        <f t="shared" ca="1" si="226"/>
        <v>#VALUE!</v>
      </c>
      <c r="IV147" s="301" t="e">
        <f t="shared" ca="1" si="226"/>
        <v>#VALUE!</v>
      </c>
      <c r="IW147" s="301" t="e">
        <f t="shared" ca="1" si="226"/>
        <v>#VALUE!</v>
      </c>
      <c r="IX147" s="301" t="e">
        <f t="shared" ca="1" si="226"/>
        <v>#VALUE!</v>
      </c>
      <c r="IY147" s="301" t="e">
        <f t="shared" ca="1" si="226"/>
        <v>#VALUE!</v>
      </c>
      <c r="IZ147" s="301" t="e">
        <f t="shared" ca="1" si="226"/>
        <v>#VALUE!</v>
      </c>
      <c r="JA147" s="301" t="e">
        <f t="shared" ca="1" si="226"/>
        <v>#VALUE!</v>
      </c>
      <c r="JB147" s="301" t="e">
        <f t="shared" ca="1" si="226"/>
        <v>#VALUE!</v>
      </c>
      <c r="JC147" s="301" t="e">
        <f t="shared" ca="1" si="226"/>
        <v>#VALUE!</v>
      </c>
      <c r="JD147" s="301" t="e">
        <f t="shared" ca="1" si="226"/>
        <v>#VALUE!</v>
      </c>
      <c r="JE147" s="301" t="e">
        <f t="shared" ca="1" si="226"/>
        <v>#VALUE!</v>
      </c>
      <c r="JF147" s="301" t="e">
        <f t="shared" ca="1" si="226"/>
        <v>#VALUE!</v>
      </c>
      <c r="JG147" s="301" t="e">
        <f t="shared" ca="1" si="226"/>
        <v>#VALUE!</v>
      </c>
      <c r="JH147" s="301" t="e">
        <f t="shared" ca="1" si="226"/>
        <v>#VALUE!</v>
      </c>
      <c r="JI147" s="301" t="e">
        <f t="shared" ca="1" si="226"/>
        <v>#VALUE!</v>
      </c>
      <c r="JJ147" s="301" t="e">
        <f t="shared" ca="1" si="226"/>
        <v>#VALUE!</v>
      </c>
      <c r="JK147" s="301" t="e">
        <f t="shared" ca="1" si="226"/>
        <v>#VALUE!</v>
      </c>
      <c r="JL147" s="301" t="e">
        <f t="shared" ca="1" si="226"/>
        <v>#VALUE!</v>
      </c>
      <c r="JM147" s="301" t="e">
        <f t="shared" ca="1" si="226"/>
        <v>#VALUE!</v>
      </c>
      <c r="JN147" s="301" t="e">
        <f t="shared" ca="1" si="226"/>
        <v>#VALUE!</v>
      </c>
      <c r="JO147" s="301" t="e">
        <f t="shared" ca="1" si="226"/>
        <v>#VALUE!</v>
      </c>
      <c r="JP147" s="301" t="e">
        <f t="shared" ca="1" si="226"/>
        <v>#VALUE!</v>
      </c>
      <c r="JQ147" s="301" t="e">
        <f t="shared" ca="1" si="226"/>
        <v>#VALUE!</v>
      </c>
      <c r="JR147" s="301" t="e">
        <f t="shared" ca="1" si="226"/>
        <v>#VALUE!</v>
      </c>
      <c r="JS147" s="301" t="e">
        <f t="shared" ca="1" si="226"/>
        <v>#VALUE!</v>
      </c>
      <c r="JT147" s="301" t="e">
        <f t="shared" ca="1" si="226"/>
        <v>#VALUE!</v>
      </c>
      <c r="JU147" s="301" t="e">
        <f t="shared" ca="1" si="226"/>
        <v>#VALUE!</v>
      </c>
      <c r="JV147" s="301" t="e">
        <f t="shared" ca="1" si="226"/>
        <v>#VALUE!</v>
      </c>
      <c r="JW147" s="301" t="e">
        <f t="shared" ca="1" si="226"/>
        <v>#VALUE!</v>
      </c>
      <c r="JX147" s="301" t="e">
        <f t="shared" ca="1" si="226"/>
        <v>#VALUE!</v>
      </c>
      <c r="JY147" s="301" t="e">
        <f t="shared" ca="1" si="226"/>
        <v>#VALUE!</v>
      </c>
      <c r="JZ147" s="301" t="e">
        <f t="shared" ca="1" si="226"/>
        <v>#VALUE!</v>
      </c>
      <c r="KA147" s="301" t="e">
        <f t="shared" ca="1" si="226"/>
        <v>#VALUE!</v>
      </c>
      <c r="KB147" s="301" t="e">
        <f t="shared" ca="1" si="226"/>
        <v>#VALUE!</v>
      </c>
      <c r="KC147" s="301" t="e">
        <f t="shared" ca="1" si="226"/>
        <v>#VALUE!</v>
      </c>
      <c r="KD147" s="301" t="e">
        <f t="shared" ca="1" si="226"/>
        <v>#VALUE!</v>
      </c>
      <c r="KE147" s="301" t="e">
        <f t="shared" ca="1" si="226"/>
        <v>#VALUE!</v>
      </c>
      <c r="KF147" s="301" t="e">
        <f t="shared" ca="1" si="226"/>
        <v>#VALUE!</v>
      </c>
      <c r="KG147" s="301" t="e">
        <f t="shared" ca="1" si="226"/>
        <v>#VALUE!</v>
      </c>
      <c r="KH147" s="301" t="e">
        <f t="shared" ca="1" si="226"/>
        <v>#VALUE!</v>
      </c>
      <c r="KI147" s="301" t="e">
        <f t="shared" ca="1" si="226"/>
        <v>#VALUE!</v>
      </c>
      <c r="KJ147" s="301" t="e">
        <f t="shared" ca="1" si="226"/>
        <v>#VALUE!</v>
      </c>
      <c r="KK147" s="301" t="e">
        <f t="shared" ca="1" si="226"/>
        <v>#VALUE!</v>
      </c>
      <c r="KL147" s="301" t="e">
        <f t="shared" ca="1" si="226"/>
        <v>#VALUE!</v>
      </c>
      <c r="KM147" s="301" t="e">
        <f t="shared" ca="1" si="226"/>
        <v>#VALUE!</v>
      </c>
      <c r="KN147" s="301" t="e">
        <f t="shared" ca="1" si="226"/>
        <v>#VALUE!</v>
      </c>
      <c r="KO147" s="301" t="e">
        <f t="shared" ca="1" si="226"/>
        <v>#VALUE!</v>
      </c>
      <c r="KP147" s="301" t="e">
        <f t="shared" ca="1" si="226"/>
        <v>#VALUE!</v>
      </c>
      <c r="KQ147" s="301" t="e">
        <f t="shared" ca="1" si="226"/>
        <v>#VALUE!</v>
      </c>
      <c r="KR147" s="301" t="e">
        <f t="shared" ca="1" si="226"/>
        <v>#VALUE!</v>
      </c>
      <c r="KS147" s="301" t="e">
        <f t="shared" ca="1" si="226"/>
        <v>#VALUE!</v>
      </c>
      <c r="KT147" s="301" t="e">
        <f t="shared" ca="1" si="226"/>
        <v>#VALUE!</v>
      </c>
      <c r="KU147" s="301" t="e">
        <f t="shared" ca="1" si="226"/>
        <v>#VALUE!</v>
      </c>
      <c r="KV147" s="301" t="e">
        <f t="shared" ca="1" si="226"/>
        <v>#VALUE!</v>
      </c>
      <c r="KW147" s="301" t="e">
        <f t="shared" ca="1" si="226"/>
        <v>#VALUE!</v>
      </c>
      <c r="KX147" s="301" t="e">
        <f t="shared" ca="1" si="226"/>
        <v>#VALUE!</v>
      </c>
      <c r="KY147" s="301" t="e">
        <f t="shared" ca="1" si="226"/>
        <v>#VALUE!</v>
      </c>
      <c r="KZ147" s="301" t="e">
        <f t="shared" ca="1" si="226"/>
        <v>#VALUE!</v>
      </c>
      <c r="LA147" s="301" t="e">
        <f t="shared" ca="1" si="226"/>
        <v>#VALUE!</v>
      </c>
      <c r="LB147" s="301" t="e">
        <f t="shared" ca="1" si="226"/>
        <v>#VALUE!</v>
      </c>
      <c r="LC147" s="301" t="e">
        <f t="shared" ca="1" si="226"/>
        <v>#VALUE!</v>
      </c>
      <c r="LD147" s="301" t="e">
        <f t="shared" ca="1" si="226"/>
        <v>#VALUE!</v>
      </c>
      <c r="LE147" s="301" t="e">
        <f t="shared" ca="1" si="226"/>
        <v>#VALUE!</v>
      </c>
      <c r="LF147" s="301" t="e">
        <f t="shared" ca="1" si="226"/>
        <v>#VALUE!</v>
      </c>
      <c r="LG147" s="301" t="e">
        <f t="shared" ref="LG147:VA147" ca="1" si="227">IF(LG$106="Turn-based",
IF($A147&lt;LG$109,0,IF(MOD($A147,LG$109)&lt;LG$110,1,0)),
1)*MIN(ROUNDUP(MAX(0,RAND()-(1-LG$107)),0),1)*(IF(LG$108&lt;0,1+LG$108,LG$108))</f>
        <v>#VALUE!</v>
      </c>
      <c r="LH147" s="301" t="e">
        <f t="shared" ca="1" si="227"/>
        <v>#VALUE!</v>
      </c>
      <c r="LI147" s="301" t="e">
        <f t="shared" ca="1" si="227"/>
        <v>#VALUE!</v>
      </c>
      <c r="LJ147" s="301" t="e">
        <f t="shared" ca="1" si="227"/>
        <v>#VALUE!</v>
      </c>
      <c r="LK147" s="301" t="e">
        <f t="shared" ca="1" si="227"/>
        <v>#VALUE!</v>
      </c>
      <c r="LL147" s="301" t="e">
        <f t="shared" ca="1" si="227"/>
        <v>#VALUE!</v>
      </c>
      <c r="LM147" s="301" t="e">
        <f t="shared" ca="1" si="227"/>
        <v>#VALUE!</v>
      </c>
      <c r="LN147" s="301" t="e">
        <f t="shared" ca="1" si="227"/>
        <v>#VALUE!</v>
      </c>
      <c r="LO147" s="301" t="e">
        <f t="shared" ca="1" si="227"/>
        <v>#VALUE!</v>
      </c>
      <c r="LP147" s="301" t="e">
        <f t="shared" ca="1" si="227"/>
        <v>#VALUE!</v>
      </c>
      <c r="LQ147" s="301" t="e">
        <f t="shared" ca="1" si="227"/>
        <v>#VALUE!</v>
      </c>
      <c r="LR147" s="301" t="e">
        <f t="shared" ca="1" si="227"/>
        <v>#VALUE!</v>
      </c>
      <c r="LS147" s="301" t="e">
        <f t="shared" ca="1" si="227"/>
        <v>#VALUE!</v>
      </c>
      <c r="LT147" s="301" t="e">
        <f t="shared" ca="1" si="227"/>
        <v>#VALUE!</v>
      </c>
      <c r="LU147" s="301" t="e">
        <f t="shared" ca="1" si="227"/>
        <v>#VALUE!</v>
      </c>
      <c r="LV147" s="301" t="e">
        <f t="shared" ca="1" si="227"/>
        <v>#VALUE!</v>
      </c>
      <c r="LW147" s="301" t="e">
        <f t="shared" ca="1" si="227"/>
        <v>#VALUE!</v>
      </c>
      <c r="LX147" s="301" t="e">
        <f t="shared" ca="1" si="227"/>
        <v>#VALUE!</v>
      </c>
      <c r="LY147" s="301" t="e">
        <f t="shared" ca="1" si="227"/>
        <v>#VALUE!</v>
      </c>
      <c r="LZ147" s="301" t="e">
        <f t="shared" ca="1" si="227"/>
        <v>#VALUE!</v>
      </c>
      <c r="MA147" s="301" t="e">
        <f t="shared" ca="1" si="227"/>
        <v>#VALUE!</v>
      </c>
      <c r="MB147" s="301" t="e">
        <f t="shared" ca="1" si="227"/>
        <v>#VALUE!</v>
      </c>
      <c r="MC147" s="301" t="e">
        <f t="shared" ca="1" si="227"/>
        <v>#VALUE!</v>
      </c>
      <c r="MD147" s="301" t="e">
        <f t="shared" ca="1" si="227"/>
        <v>#VALUE!</v>
      </c>
      <c r="ME147" s="301" t="e">
        <f t="shared" ca="1" si="227"/>
        <v>#VALUE!</v>
      </c>
      <c r="MF147" s="301" t="e">
        <f t="shared" ca="1" si="227"/>
        <v>#VALUE!</v>
      </c>
      <c r="MG147" s="301" t="e">
        <f t="shared" ca="1" si="227"/>
        <v>#VALUE!</v>
      </c>
      <c r="MH147" s="301" t="e">
        <f t="shared" ca="1" si="227"/>
        <v>#VALUE!</v>
      </c>
      <c r="MI147" s="301" t="e">
        <f t="shared" ca="1" si="227"/>
        <v>#VALUE!</v>
      </c>
      <c r="MJ147" s="301" t="e">
        <f t="shared" ca="1" si="227"/>
        <v>#VALUE!</v>
      </c>
      <c r="MK147" s="301" t="e">
        <f t="shared" ca="1" si="227"/>
        <v>#VALUE!</v>
      </c>
      <c r="ML147" s="301" t="e">
        <f t="shared" ca="1" si="227"/>
        <v>#VALUE!</v>
      </c>
      <c r="MM147" s="301" t="e">
        <f t="shared" ca="1" si="227"/>
        <v>#VALUE!</v>
      </c>
      <c r="MN147" s="301" t="e">
        <f t="shared" ca="1" si="227"/>
        <v>#VALUE!</v>
      </c>
      <c r="MO147" s="301" t="e">
        <f t="shared" ca="1" si="227"/>
        <v>#VALUE!</v>
      </c>
      <c r="MP147" s="301" t="e">
        <f t="shared" ca="1" si="227"/>
        <v>#VALUE!</v>
      </c>
      <c r="MQ147" s="301" t="e">
        <f t="shared" ca="1" si="227"/>
        <v>#VALUE!</v>
      </c>
      <c r="MR147" s="301" t="e">
        <f t="shared" ca="1" si="227"/>
        <v>#VALUE!</v>
      </c>
      <c r="MS147" s="301" t="e">
        <f t="shared" ca="1" si="227"/>
        <v>#VALUE!</v>
      </c>
      <c r="MT147" s="301" t="e">
        <f t="shared" ca="1" si="227"/>
        <v>#VALUE!</v>
      </c>
      <c r="MU147" s="301" t="e">
        <f t="shared" ca="1" si="227"/>
        <v>#VALUE!</v>
      </c>
      <c r="MV147" s="301" t="e">
        <f t="shared" ca="1" si="227"/>
        <v>#VALUE!</v>
      </c>
      <c r="MW147" s="301" t="e">
        <f t="shared" ca="1" si="227"/>
        <v>#VALUE!</v>
      </c>
      <c r="MX147" s="301" t="e">
        <f t="shared" ca="1" si="227"/>
        <v>#VALUE!</v>
      </c>
      <c r="MY147" s="301" t="e">
        <f t="shared" ca="1" si="227"/>
        <v>#VALUE!</v>
      </c>
      <c r="MZ147" s="301" t="e">
        <f t="shared" ca="1" si="227"/>
        <v>#VALUE!</v>
      </c>
      <c r="NA147" s="301" t="e">
        <f t="shared" ca="1" si="227"/>
        <v>#VALUE!</v>
      </c>
      <c r="NB147" s="301" t="e">
        <f t="shared" ca="1" si="227"/>
        <v>#VALUE!</v>
      </c>
      <c r="NC147" s="301" t="e">
        <f t="shared" ca="1" si="227"/>
        <v>#VALUE!</v>
      </c>
      <c r="ND147" s="301" t="e">
        <f t="shared" ca="1" si="227"/>
        <v>#VALUE!</v>
      </c>
      <c r="NE147" s="301" t="e">
        <f t="shared" ca="1" si="227"/>
        <v>#VALUE!</v>
      </c>
      <c r="NF147" s="301" t="e">
        <f t="shared" ca="1" si="227"/>
        <v>#VALUE!</v>
      </c>
      <c r="NG147" s="301" t="e">
        <f t="shared" ca="1" si="227"/>
        <v>#VALUE!</v>
      </c>
      <c r="NH147" s="301" t="e">
        <f t="shared" ca="1" si="227"/>
        <v>#VALUE!</v>
      </c>
      <c r="NI147" s="301" t="e">
        <f t="shared" ca="1" si="227"/>
        <v>#VALUE!</v>
      </c>
      <c r="NJ147" s="301" t="e">
        <f t="shared" ca="1" si="227"/>
        <v>#VALUE!</v>
      </c>
      <c r="NK147" s="301" t="e">
        <f t="shared" ca="1" si="227"/>
        <v>#VALUE!</v>
      </c>
      <c r="NL147" s="301" t="e">
        <f t="shared" ca="1" si="227"/>
        <v>#VALUE!</v>
      </c>
      <c r="NM147" s="301" t="e">
        <f t="shared" ca="1" si="227"/>
        <v>#VALUE!</v>
      </c>
      <c r="NN147" s="301" t="e">
        <f t="shared" ca="1" si="227"/>
        <v>#VALUE!</v>
      </c>
      <c r="NO147" s="301" t="e">
        <f t="shared" ca="1" si="227"/>
        <v>#VALUE!</v>
      </c>
      <c r="NP147" s="301" t="e">
        <f t="shared" ca="1" si="227"/>
        <v>#VALUE!</v>
      </c>
      <c r="NQ147" s="301" t="e">
        <f t="shared" ca="1" si="227"/>
        <v>#VALUE!</v>
      </c>
      <c r="NR147" s="301" t="e">
        <f t="shared" ca="1" si="227"/>
        <v>#VALUE!</v>
      </c>
      <c r="NS147" s="301" t="e">
        <f t="shared" ca="1" si="227"/>
        <v>#VALUE!</v>
      </c>
      <c r="NT147" s="301" t="e">
        <f t="shared" ca="1" si="227"/>
        <v>#VALUE!</v>
      </c>
      <c r="NU147" s="301" t="e">
        <f t="shared" ca="1" si="227"/>
        <v>#VALUE!</v>
      </c>
      <c r="NV147" s="301" t="e">
        <f t="shared" ca="1" si="227"/>
        <v>#VALUE!</v>
      </c>
      <c r="NW147" s="301" t="e">
        <f t="shared" ca="1" si="227"/>
        <v>#VALUE!</v>
      </c>
      <c r="NX147" s="301" t="e">
        <f t="shared" ca="1" si="227"/>
        <v>#VALUE!</v>
      </c>
      <c r="NY147" s="301" t="e">
        <f t="shared" ca="1" si="227"/>
        <v>#VALUE!</v>
      </c>
      <c r="NZ147" s="301" t="e">
        <f t="shared" ca="1" si="227"/>
        <v>#VALUE!</v>
      </c>
      <c r="OA147" s="301" t="e">
        <f t="shared" ca="1" si="227"/>
        <v>#VALUE!</v>
      </c>
      <c r="OB147" s="301" t="e">
        <f t="shared" ca="1" si="227"/>
        <v>#VALUE!</v>
      </c>
      <c r="OC147" s="301" t="e">
        <f t="shared" ca="1" si="227"/>
        <v>#VALUE!</v>
      </c>
      <c r="OD147" s="301" t="e">
        <f t="shared" ca="1" si="227"/>
        <v>#VALUE!</v>
      </c>
      <c r="OE147" s="301" t="e">
        <f t="shared" ca="1" si="227"/>
        <v>#VALUE!</v>
      </c>
      <c r="OF147" s="301" t="e">
        <f t="shared" ca="1" si="227"/>
        <v>#VALUE!</v>
      </c>
      <c r="OG147" s="301" t="e">
        <f t="shared" ca="1" si="227"/>
        <v>#VALUE!</v>
      </c>
      <c r="OH147" s="301" t="e">
        <f t="shared" ca="1" si="227"/>
        <v>#VALUE!</v>
      </c>
      <c r="OI147" s="301" t="e">
        <f t="shared" ca="1" si="227"/>
        <v>#VALUE!</v>
      </c>
      <c r="OJ147" s="301" t="e">
        <f t="shared" ca="1" si="227"/>
        <v>#VALUE!</v>
      </c>
      <c r="OK147" s="301" t="e">
        <f t="shared" ca="1" si="227"/>
        <v>#VALUE!</v>
      </c>
      <c r="OL147" s="301" t="e">
        <f t="shared" ca="1" si="227"/>
        <v>#VALUE!</v>
      </c>
      <c r="OM147" s="301" t="e">
        <f t="shared" ca="1" si="227"/>
        <v>#VALUE!</v>
      </c>
      <c r="ON147" s="301" t="e">
        <f t="shared" ca="1" si="227"/>
        <v>#VALUE!</v>
      </c>
      <c r="OO147" s="301" t="e">
        <f t="shared" ca="1" si="227"/>
        <v>#VALUE!</v>
      </c>
      <c r="OP147" s="301" t="e">
        <f t="shared" ca="1" si="227"/>
        <v>#VALUE!</v>
      </c>
      <c r="OQ147" s="301" t="e">
        <f t="shared" ca="1" si="227"/>
        <v>#VALUE!</v>
      </c>
      <c r="OR147" s="301" t="e">
        <f t="shared" ca="1" si="227"/>
        <v>#VALUE!</v>
      </c>
      <c r="OS147" s="301" t="e">
        <f t="shared" ca="1" si="227"/>
        <v>#VALUE!</v>
      </c>
      <c r="OT147" s="301" t="e">
        <f t="shared" ca="1" si="227"/>
        <v>#VALUE!</v>
      </c>
      <c r="OU147" s="301" t="e">
        <f t="shared" ca="1" si="227"/>
        <v>#VALUE!</v>
      </c>
      <c r="OV147" s="301" t="e">
        <f t="shared" ca="1" si="227"/>
        <v>#VALUE!</v>
      </c>
      <c r="OW147" s="301" t="e">
        <f t="shared" ca="1" si="227"/>
        <v>#VALUE!</v>
      </c>
      <c r="OX147" s="301" t="e">
        <f t="shared" ca="1" si="227"/>
        <v>#VALUE!</v>
      </c>
      <c r="OY147" s="301" t="e">
        <f t="shared" ca="1" si="227"/>
        <v>#VALUE!</v>
      </c>
      <c r="OZ147" s="301" t="e">
        <f t="shared" ca="1" si="227"/>
        <v>#VALUE!</v>
      </c>
      <c r="PA147" s="301" t="e">
        <f t="shared" ca="1" si="227"/>
        <v>#VALUE!</v>
      </c>
      <c r="PB147" s="301" t="e">
        <f t="shared" ca="1" si="227"/>
        <v>#VALUE!</v>
      </c>
      <c r="PC147" s="301" t="e">
        <f t="shared" ca="1" si="227"/>
        <v>#VALUE!</v>
      </c>
      <c r="PD147" s="301" t="e">
        <f t="shared" ca="1" si="227"/>
        <v>#VALUE!</v>
      </c>
      <c r="PE147" s="301" t="e">
        <f t="shared" ca="1" si="227"/>
        <v>#VALUE!</v>
      </c>
      <c r="PF147" s="301" t="e">
        <f t="shared" ca="1" si="227"/>
        <v>#VALUE!</v>
      </c>
      <c r="PG147" s="301" t="e">
        <f t="shared" ca="1" si="227"/>
        <v>#VALUE!</v>
      </c>
      <c r="PH147" s="301" t="e">
        <f t="shared" ca="1" si="227"/>
        <v>#VALUE!</v>
      </c>
      <c r="PI147" s="301" t="e">
        <f t="shared" ca="1" si="227"/>
        <v>#VALUE!</v>
      </c>
      <c r="PJ147" s="301" t="e">
        <f t="shared" ca="1" si="227"/>
        <v>#VALUE!</v>
      </c>
      <c r="PK147" s="301" t="e">
        <f t="shared" ca="1" si="227"/>
        <v>#VALUE!</v>
      </c>
      <c r="PL147" s="301" t="e">
        <f t="shared" ca="1" si="227"/>
        <v>#VALUE!</v>
      </c>
      <c r="PM147" s="301" t="e">
        <f t="shared" ca="1" si="227"/>
        <v>#VALUE!</v>
      </c>
      <c r="PN147" s="301" t="e">
        <f t="shared" ca="1" si="227"/>
        <v>#VALUE!</v>
      </c>
      <c r="PO147" s="301" t="e">
        <f t="shared" ca="1" si="227"/>
        <v>#VALUE!</v>
      </c>
      <c r="PP147" s="301" t="e">
        <f t="shared" ca="1" si="227"/>
        <v>#VALUE!</v>
      </c>
      <c r="PQ147" s="301" t="e">
        <f t="shared" ca="1" si="227"/>
        <v>#VALUE!</v>
      </c>
      <c r="PR147" s="301" t="e">
        <f t="shared" ca="1" si="227"/>
        <v>#VALUE!</v>
      </c>
      <c r="PS147" s="301" t="e">
        <f t="shared" ca="1" si="227"/>
        <v>#VALUE!</v>
      </c>
      <c r="PT147" s="301" t="e">
        <f t="shared" ca="1" si="227"/>
        <v>#VALUE!</v>
      </c>
      <c r="PU147" s="301" t="e">
        <f t="shared" ca="1" si="227"/>
        <v>#VALUE!</v>
      </c>
      <c r="PV147" s="301" t="e">
        <f t="shared" ca="1" si="227"/>
        <v>#VALUE!</v>
      </c>
      <c r="PW147" s="301" t="e">
        <f t="shared" ca="1" si="227"/>
        <v>#VALUE!</v>
      </c>
      <c r="PX147" s="301" t="e">
        <f t="shared" ca="1" si="227"/>
        <v>#VALUE!</v>
      </c>
      <c r="PY147" s="301" t="e">
        <f t="shared" ca="1" si="227"/>
        <v>#VALUE!</v>
      </c>
      <c r="PZ147" s="301" t="e">
        <f t="shared" ca="1" si="227"/>
        <v>#VALUE!</v>
      </c>
      <c r="QA147" s="301" t="e">
        <f t="shared" ca="1" si="227"/>
        <v>#VALUE!</v>
      </c>
      <c r="QB147" s="301" t="e">
        <f t="shared" ca="1" si="227"/>
        <v>#VALUE!</v>
      </c>
      <c r="QC147" s="301" t="e">
        <f t="shared" ca="1" si="227"/>
        <v>#VALUE!</v>
      </c>
      <c r="QD147" s="301" t="e">
        <f t="shared" ca="1" si="227"/>
        <v>#VALUE!</v>
      </c>
      <c r="QE147" s="301" t="e">
        <f t="shared" ca="1" si="227"/>
        <v>#VALUE!</v>
      </c>
      <c r="QF147" s="301" t="e">
        <f t="shared" ca="1" si="227"/>
        <v>#VALUE!</v>
      </c>
      <c r="QG147" s="301" t="e">
        <f t="shared" ca="1" si="227"/>
        <v>#VALUE!</v>
      </c>
      <c r="QH147" s="301" t="e">
        <f t="shared" ca="1" si="227"/>
        <v>#VALUE!</v>
      </c>
      <c r="QI147" s="301" t="e">
        <f t="shared" ca="1" si="227"/>
        <v>#VALUE!</v>
      </c>
      <c r="QJ147" s="301" t="e">
        <f t="shared" ca="1" si="227"/>
        <v>#VALUE!</v>
      </c>
      <c r="QK147" s="301" t="e">
        <f t="shared" ca="1" si="227"/>
        <v>#VALUE!</v>
      </c>
      <c r="QL147" s="301" t="e">
        <f t="shared" ca="1" si="227"/>
        <v>#VALUE!</v>
      </c>
      <c r="QM147" s="301" t="e">
        <f t="shared" ca="1" si="227"/>
        <v>#VALUE!</v>
      </c>
      <c r="QN147" s="301" t="e">
        <f t="shared" ca="1" si="227"/>
        <v>#VALUE!</v>
      </c>
      <c r="QO147" s="301" t="e">
        <f t="shared" ca="1" si="227"/>
        <v>#VALUE!</v>
      </c>
      <c r="QP147" s="301" t="e">
        <f t="shared" ca="1" si="227"/>
        <v>#VALUE!</v>
      </c>
      <c r="QQ147" s="301" t="e">
        <f t="shared" ca="1" si="227"/>
        <v>#VALUE!</v>
      </c>
      <c r="QR147" s="301" t="e">
        <f t="shared" ca="1" si="227"/>
        <v>#VALUE!</v>
      </c>
      <c r="QS147" s="301" t="e">
        <f t="shared" ca="1" si="227"/>
        <v>#VALUE!</v>
      </c>
      <c r="QT147" s="301" t="e">
        <f t="shared" ca="1" si="227"/>
        <v>#VALUE!</v>
      </c>
      <c r="QU147" s="301" t="e">
        <f t="shared" ca="1" si="227"/>
        <v>#VALUE!</v>
      </c>
      <c r="QV147" s="301" t="e">
        <f t="shared" ca="1" si="227"/>
        <v>#VALUE!</v>
      </c>
      <c r="QW147" s="301" t="e">
        <f t="shared" ca="1" si="227"/>
        <v>#VALUE!</v>
      </c>
      <c r="QX147" s="301" t="e">
        <f t="shared" ca="1" si="227"/>
        <v>#VALUE!</v>
      </c>
      <c r="QY147" s="301" t="e">
        <f t="shared" ca="1" si="227"/>
        <v>#VALUE!</v>
      </c>
      <c r="QZ147" s="301" t="e">
        <f t="shared" ca="1" si="227"/>
        <v>#VALUE!</v>
      </c>
      <c r="RA147" s="301" t="e">
        <f t="shared" ca="1" si="227"/>
        <v>#VALUE!</v>
      </c>
      <c r="RB147" s="301" t="e">
        <f t="shared" ca="1" si="227"/>
        <v>#VALUE!</v>
      </c>
      <c r="RC147" s="301" t="e">
        <f t="shared" ca="1" si="227"/>
        <v>#VALUE!</v>
      </c>
      <c r="RD147" s="301" t="e">
        <f t="shared" ca="1" si="227"/>
        <v>#VALUE!</v>
      </c>
      <c r="RE147" s="301" t="e">
        <f t="shared" ca="1" si="227"/>
        <v>#VALUE!</v>
      </c>
      <c r="RF147" s="301" t="e">
        <f t="shared" ca="1" si="227"/>
        <v>#VALUE!</v>
      </c>
      <c r="RG147" s="301" t="e">
        <f t="shared" ca="1" si="227"/>
        <v>#VALUE!</v>
      </c>
      <c r="RH147" s="301" t="e">
        <f t="shared" ca="1" si="227"/>
        <v>#VALUE!</v>
      </c>
      <c r="RI147" s="301" t="e">
        <f t="shared" ca="1" si="227"/>
        <v>#VALUE!</v>
      </c>
      <c r="RJ147" s="301" t="e">
        <f t="shared" ca="1" si="227"/>
        <v>#VALUE!</v>
      </c>
      <c r="RK147" s="301" t="e">
        <f t="shared" ca="1" si="227"/>
        <v>#VALUE!</v>
      </c>
      <c r="RL147" s="301" t="e">
        <f t="shared" ca="1" si="227"/>
        <v>#VALUE!</v>
      </c>
      <c r="RM147" s="301" t="e">
        <f t="shared" ca="1" si="227"/>
        <v>#VALUE!</v>
      </c>
      <c r="RN147" s="301" t="e">
        <f t="shared" ca="1" si="227"/>
        <v>#VALUE!</v>
      </c>
      <c r="RO147" s="301" t="e">
        <f t="shared" ca="1" si="227"/>
        <v>#VALUE!</v>
      </c>
      <c r="RP147" s="301" t="e">
        <f t="shared" ca="1" si="227"/>
        <v>#VALUE!</v>
      </c>
      <c r="RQ147" s="301" t="e">
        <f t="shared" ca="1" si="227"/>
        <v>#VALUE!</v>
      </c>
      <c r="RR147" s="301" t="e">
        <f t="shared" ca="1" si="227"/>
        <v>#VALUE!</v>
      </c>
      <c r="RS147" s="301" t="e">
        <f t="shared" ca="1" si="227"/>
        <v>#VALUE!</v>
      </c>
      <c r="RT147" s="301" t="e">
        <f t="shared" ca="1" si="227"/>
        <v>#VALUE!</v>
      </c>
      <c r="RU147" s="301" t="e">
        <f t="shared" ca="1" si="227"/>
        <v>#VALUE!</v>
      </c>
      <c r="RV147" s="301" t="e">
        <f t="shared" ca="1" si="227"/>
        <v>#VALUE!</v>
      </c>
      <c r="RW147" s="301" t="e">
        <f t="shared" ca="1" si="227"/>
        <v>#VALUE!</v>
      </c>
      <c r="RX147" s="301" t="e">
        <f t="shared" ca="1" si="227"/>
        <v>#VALUE!</v>
      </c>
      <c r="RY147" s="301" t="e">
        <f t="shared" ca="1" si="227"/>
        <v>#VALUE!</v>
      </c>
      <c r="RZ147" s="301" t="e">
        <f t="shared" ca="1" si="227"/>
        <v>#VALUE!</v>
      </c>
      <c r="SA147" s="301" t="e">
        <f t="shared" ca="1" si="227"/>
        <v>#VALUE!</v>
      </c>
      <c r="SB147" s="301" t="e">
        <f t="shared" ca="1" si="227"/>
        <v>#VALUE!</v>
      </c>
      <c r="SC147" s="301" t="e">
        <f t="shared" ca="1" si="227"/>
        <v>#VALUE!</v>
      </c>
      <c r="SD147" s="301" t="e">
        <f t="shared" ca="1" si="227"/>
        <v>#VALUE!</v>
      </c>
      <c r="SE147" s="301" t="e">
        <f t="shared" ca="1" si="227"/>
        <v>#VALUE!</v>
      </c>
      <c r="SF147" s="301" t="e">
        <f t="shared" ca="1" si="227"/>
        <v>#VALUE!</v>
      </c>
      <c r="SG147" s="301" t="e">
        <f t="shared" ca="1" si="227"/>
        <v>#VALUE!</v>
      </c>
      <c r="SH147" s="301" t="e">
        <f t="shared" ca="1" si="227"/>
        <v>#VALUE!</v>
      </c>
      <c r="SI147" s="301" t="e">
        <f t="shared" ca="1" si="227"/>
        <v>#VALUE!</v>
      </c>
      <c r="SJ147" s="301" t="e">
        <f t="shared" ca="1" si="227"/>
        <v>#VALUE!</v>
      </c>
      <c r="SK147" s="301" t="e">
        <f t="shared" ca="1" si="227"/>
        <v>#VALUE!</v>
      </c>
      <c r="SL147" s="301" t="e">
        <f t="shared" ca="1" si="227"/>
        <v>#VALUE!</v>
      </c>
      <c r="SM147" s="301" t="e">
        <f t="shared" ca="1" si="227"/>
        <v>#VALUE!</v>
      </c>
      <c r="SN147" s="301" t="e">
        <f t="shared" ca="1" si="227"/>
        <v>#VALUE!</v>
      </c>
      <c r="SO147" s="301" t="e">
        <f t="shared" ca="1" si="227"/>
        <v>#VALUE!</v>
      </c>
      <c r="SP147" s="301" t="e">
        <f t="shared" ca="1" si="227"/>
        <v>#VALUE!</v>
      </c>
      <c r="SQ147" s="301" t="e">
        <f t="shared" ca="1" si="227"/>
        <v>#VALUE!</v>
      </c>
      <c r="SR147" s="301" t="e">
        <f t="shared" ca="1" si="227"/>
        <v>#VALUE!</v>
      </c>
      <c r="SS147" s="301" t="e">
        <f t="shared" ca="1" si="227"/>
        <v>#VALUE!</v>
      </c>
      <c r="ST147" s="301" t="e">
        <f t="shared" ca="1" si="227"/>
        <v>#VALUE!</v>
      </c>
      <c r="SU147" s="301" t="e">
        <f t="shared" ca="1" si="227"/>
        <v>#VALUE!</v>
      </c>
      <c r="SV147" s="301" t="e">
        <f t="shared" ca="1" si="227"/>
        <v>#VALUE!</v>
      </c>
      <c r="SW147" s="301" t="e">
        <f t="shared" ca="1" si="227"/>
        <v>#VALUE!</v>
      </c>
      <c r="SX147" s="301" t="e">
        <f t="shared" ca="1" si="227"/>
        <v>#VALUE!</v>
      </c>
      <c r="SY147" s="301" t="e">
        <f t="shared" ca="1" si="227"/>
        <v>#VALUE!</v>
      </c>
      <c r="SZ147" s="301" t="e">
        <f t="shared" ca="1" si="227"/>
        <v>#VALUE!</v>
      </c>
      <c r="TA147" s="301" t="e">
        <f t="shared" ca="1" si="227"/>
        <v>#VALUE!</v>
      </c>
      <c r="TB147" s="301" t="e">
        <f t="shared" ca="1" si="227"/>
        <v>#VALUE!</v>
      </c>
      <c r="TC147" s="301" t="e">
        <f t="shared" ca="1" si="227"/>
        <v>#VALUE!</v>
      </c>
      <c r="TD147" s="301" t="e">
        <f t="shared" ca="1" si="227"/>
        <v>#VALUE!</v>
      </c>
      <c r="TE147" s="301" t="e">
        <f t="shared" ca="1" si="227"/>
        <v>#VALUE!</v>
      </c>
      <c r="TF147" s="301" t="e">
        <f t="shared" ca="1" si="227"/>
        <v>#VALUE!</v>
      </c>
      <c r="TG147" s="301" t="e">
        <f t="shared" ca="1" si="227"/>
        <v>#VALUE!</v>
      </c>
      <c r="TH147" s="301" t="e">
        <f t="shared" ca="1" si="227"/>
        <v>#VALUE!</v>
      </c>
      <c r="TI147" s="301" t="e">
        <f t="shared" ca="1" si="227"/>
        <v>#VALUE!</v>
      </c>
      <c r="TJ147" s="301" t="e">
        <f t="shared" ca="1" si="227"/>
        <v>#VALUE!</v>
      </c>
      <c r="TK147" s="301" t="e">
        <f t="shared" ca="1" si="227"/>
        <v>#VALUE!</v>
      </c>
      <c r="TL147" s="301" t="e">
        <f t="shared" ca="1" si="227"/>
        <v>#VALUE!</v>
      </c>
      <c r="TM147" s="301" t="e">
        <f t="shared" ca="1" si="227"/>
        <v>#VALUE!</v>
      </c>
      <c r="TN147" s="301" t="e">
        <f t="shared" ca="1" si="227"/>
        <v>#VALUE!</v>
      </c>
      <c r="TO147" s="301" t="e">
        <f t="shared" ca="1" si="227"/>
        <v>#VALUE!</v>
      </c>
      <c r="TP147" s="301" t="e">
        <f t="shared" ca="1" si="227"/>
        <v>#VALUE!</v>
      </c>
      <c r="TQ147" s="301" t="e">
        <f t="shared" ca="1" si="227"/>
        <v>#VALUE!</v>
      </c>
      <c r="TR147" s="301" t="e">
        <f t="shared" ca="1" si="227"/>
        <v>#VALUE!</v>
      </c>
      <c r="TS147" s="301" t="e">
        <f t="shared" ca="1" si="227"/>
        <v>#VALUE!</v>
      </c>
      <c r="TT147" s="301" t="e">
        <f t="shared" ca="1" si="227"/>
        <v>#VALUE!</v>
      </c>
      <c r="TU147" s="301" t="e">
        <f t="shared" ca="1" si="227"/>
        <v>#VALUE!</v>
      </c>
      <c r="TV147" s="301" t="e">
        <f t="shared" ca="1" si="227"/>
        <v>#VALUE!</v>
      </c>
      <c r="TW147" s="301" t="e">
        <f t="shared" ca="1" si="227"/>
        <v>#VALUE!</v>
      </c>
      <c r="TX147" s="301" t="e">
        <f t="shared" ca="1" si="227"/>
        <v>#VALUE!</v>
      </c>
      <c r="TY147" s="301" t="e">
        <f t="shared" ca="1" si="227"/>
        <v>#VALUE!</v>
      </c>
      <c r="TZ147" s="301" t="e">
        <f t="shared" ca="1" si="227"/>
        <v>#VALUE!</v>
      </c>
      <c r="UA147" s="301" t="e">
        <f t="shared" ca="1" si="227"/>
        <v>#VALUE!</v>
      </c>
      <c r="UB147" s="301" t="e">
        <f t="shared" ca="1" si="227"/>
        <v>#VALUE!</v>
      </c>
      <c r="UC147" s="301" t="e">
        <f t="shared" ca="1" si="227"/>
        <v>#VALUE!</v>
      </c>
      <c r="UD147" s="301" t="e">
        <f t="shared" ca="1" si="227"/>
        <v>#VALUE!</v>
      </c>
      <c r="UE147" s="301" t="e">
        <f t="shared" ca="1" si="227"/>
        <v>#VALUE!</v>
      </c>
      <c r="UF147" s="301" t="e">
        <f t="shared" ca="1" si="227"/>
        <v>#VALUE!</v>
      </c>
      <c r="UG147" s="301" t="e">
        <f t="shared" ca="1" si="227"/>
        <v>#VALUE!</v>
      </c>
      <c r="UH147" s="301" t="e">
        <f t="shared" ca="1" si="227"/>
        <v>#VALUE!</v>
      </c>
      <c r="UI147" s="301" t="e">
        <f t="shared" ca="1" si="227"/>
        <v>#VALUE!</v>
      </c>
      <c r="UJ147" s="301" t="e">
        <f t="shared" ca="1" si="227"/>
        <v>#VALUE!</v>
      </c>
      <c r="UK147" s="301" t="e">
        <f t="shared" ca="1" si="227"/>
        <v>#VALUE!</v>
      </c>
      <c r="UL147" s="301" t="e">
        <f t="shared" ca="1" si="227"/>
        <v>#VALUE!</v>
      </c>
      <c r="UM147" s="301" t="e">
        <f t="shared" ca="1" si="227"/>
        <v>#VALUE!</v>
      </c>
      <c r="UN147" s="301" t="e">
        <f t="shared" ca="1" si="227"/>
        <v>#VALUE!</v>
      </c>
      <c r="UO147" s="301" t="e">
        <f t="shared" ca="1" si="227"/>
        <v>#VALUE!</v>
      </c>
      <c r="UP147" s="301" t="e">
        <f t="shared" ca="1" si="227"/>
        <v>#VALUE!</v>
      </c>
      <c r="UQ147" s="301" t="e">
        <f t="shared" ca="1" si="227"/>
        <v>#VALUE!</v>
      </c>
      <c r="UR147" s="301" t="e">
        <f t="shared" ca="1" si="227"/>
        <v>#VALUE!</v>
      </c>
      <c r="US147" s="301" t="e">
        <f t="shared" ca="1" si="227"/>
        <v>#VALUE!</v>
      </c>
      <c r="UT147" s="301" t="e">
        <f t="shared" ca="1" si="227"/>
        <v>#VALUE!</v>
      </c>
      <c r="UU147" s="301" t="e">
        <f t="shared" ca="1" si="227"/>
        <v>#VALUE!</v>
      </c>
      <c r="UV147" s="301" t="e">
        <f t="shared" ca="1" si="227"/>
        <v>#VALUE!</v>
      </c>
      <c r="UW147" s="301">
        <f t="shared" ca="1" si="227"/>
        <v>0</v>
      </c>
      <c r="UX147" s="301">
        <f t="shared" ca="1" si="227"/>
        <v>0</v>
      </c>
      <c r="UY147" s="301">
        <f t="shared" ca="1" si="227"/>
        <v>0</v>
      </c>
      <c r="UZ147" s="301">
        <f t="shared" ca="1" si="227"/>
        <v>0</v>
      </c>
      <c r="VA147" s="301">
        <f t="shared" ca="1" si="227"/>
        <v>0</v>
      </c>
      <c r="VB147" s="301">
        <f t="shared" ref="VB147:WB147" ca="1" si="228">IF(VB$106="Turn-based",
IF($A147&lt;VB$109,0,IF(MOD($A147,VB$109)&lt;VB$110,1,0)),
1)*MIN(ROUNDUP(MAX(0,RAND()-(1-VB$107)),0),1)*(IF(VB$108&lt;0,1+VB$108,VB$108))</f>
        <v>0</v>
      </c>
      <c r="VC147" s="301">
        <f t="shared" ca="1" si="228"/>
        <v>0</v>
      </c>
      <c r="VD147" s="301">
        <f t="shared" ca="1" si="228"/>
        <v>0</v>
      </c>
      <c r="VE147" s="301">
        <f t="shared" ca="1" si="228"/>
        <v>0</v>
      </c>
      <c r="VF147" s="301">
        <f t="shared" ca="1" si="228"/>
        <v>0</v>
      </c>
      <c r="VG147" s="301">
        <f t="shared" ca="1" si="228"/>
        <v>0</v>
      </c>
      <c r="VH147" s="301">
        <f t="shared" ca="1" si="228"/>
        <v>0</v>
      </c>
      <c r="VI147" s="301">
        <f t="shared" ca="1" si="228"/>
        <v>0</v>
      </c>
      <c r="VJ147" s="301">
        <f t="shared" ca="1" si="228"/>
        <v>0</v>
      </c>
      <c r="VK147" s="301">
        <f t="shared" ca="1" si="228"/>
        <v>0</v>
      </c>
      <c r="VL147" s="301">
        <f t="shared" ca="1" si="228"/>
        <v>0</v>
      </c>
      <c r="VM147" s="301">
        <f t="shared" ca="1" si="228"/>
        <v>0</v>
      </c>
      <c r="VN147" s="301">
        <f t="shared" ca="1" si="228"/>
        <v>0</v>
      </c>
      <c r="VO147" s="301">
        <f t="shared" ca="1" si="228"/>
        <v>0</v>
      </c>
      <c r="VP147" s="301">
        <f t="shared" ca="1" si="228"/>
        <v>0</v>
      </c>
      <c r="VQ147" s="301">
        <f t="shared" ca="1" si="228"/>
        <v>0</v>
      </c>
      <c r="VR147" s="301">
        <f t="shared" ca="1" si="228"/>
        <v>0</v>
      </c>
      <c r="VS147" s="301">
        <f t="shared" ca="1" si="228"/>
        <v>0</v>
      </c>
      <c r="VT147" s="301">
        <f t="shared" ca="1" si="228"/>
        <v>0</v>
      </c>
      <c r="VU147" s="301">
        <f t="shared" ca="1" si="228"/>
        <v>0</v>
      </c>
      <c r="VV147" s="301">
        <f t="shared" ca="1" si="228"/>
        <v>0</v>
      </c>
      <c r="VW147" s="301">
        <f t="shared" ca="1" si="228"/>
        <v>0</v>
      </c>
      <c r="VX147" s="301">
        <f t="shared" ca="1" si="228"/>
        <v>0</v>
      </c>
      <c r="VY147" s="301">
        <f t="shared" ca="1" si="228"/>
        <v>0</v>
      </c>
      <c r="VZ147" s="301">
        <f t="shared" ca="1" si="228"/>
        <v>0</v>
      </c>
      <c r="WA147" s="301">
        <f t="shared" ca="1" si="228"/>
        <v>0</v>
      </c>
      <c r="WB147" s="301">
        <f t="shared" ca="1" si="228"/>
        <v>0</v>
      </c>
    </row>
    <row r="148" spans="1:600" ht="12.75" x14ac:dyDescent="0.2">
      <c r="A148" s="286">
        <f t="shared" si="78"/>
        <v>32</v>
      </c>
      <c r="B148" s="287" t="e">
        <f t="shared" ref="B148:D148" ca="1" si="229">MAX(0,B147+E147)</f>
        <v>#VALUE!</v>
      </c>
      <c r="C148" s="287" t="e">
        <f t="shared" ca="1" si="229"/>
        <v>#VALUE!</v>
      </c>
      <c r="D148" s="287" t="e">
        <f t="shared" ca="1" si="229"/>
        <v>#VALUE!</v>
      </c>
      <c r="E148" s="288" t="e">
        <f t="shared" ca="1" si="50"/>
        <v>#VALUE!</v>
      </c>
      <c r="F148" s="289" t="e">
        <f t="shared" ca="1" si="51"/>
        <v>#VALUE!</v>
      </c>
      <c r="G148" s="290" t="e">
        <f t="shared" ca="1" si="52"/>
        <v>#VALUE!</v>
      </c>
      <c r="H148" s="2"/>
      <c r="I148" s="291" t="e">
        <f t="shared" ref="I148:K148" ca="1" si="230">MAX(0,I147+L147)</f>
        <v>#VALUE!</v>
      </c>
      <c r="J148" s="291">
        <f t="shared" si="230"/>
        <v>0</v>
      </c>
      <c r="K148" s="291" t="e">
        <f t="shared" ca="1" si="230"/>
        <v>#VALUE!</v>
      </c>
      <c r="L148" s="288" t="e">
        <f t="shared" ca="1" si="54"/>
        <v>#VALUE!</v>
      </c>
      <c r="M148" s="289">
        <f t="shared" si="55"/>
        <v>0</v>
      </c>
      <c r="N148" s="290" t="e">
        <f t="shared" ca="1" si="56"/>
        <v>#VALUE!</v>
      </c>
      <c r="P148" s="292" t="e">
        <f t="shared" ca="1" si="57"/>
        <v>#VALUE!</v>
      </c>
      <c r="Q148" s="293" t="e">
        <f t="shared" ca="1" si="58"/>
        <v>#VALUE!</v>
      </c>
      <c r="R148" s="294" t="e">
        <f t="shared" ca="1" si="59"/>
        <v>#VALUE!</v>
      </c>
      <c r="S148" s="295" t="e">
        <f t="shared" ca="1" si="60"/>
        <v>#VALUE!</v>
      </c>
      <c r="T148" s="296" t="e">
        <f t="shared" ca="1" si="61"/>
        <v>#VALUE!</v>
      </c>
      <c r="U148" s="297" t="e">
        <f t="shared" ca="1" si="62"/>
        <v>#VALUE!</v>
      </c>
      <c r="V148" s="298" t="e">
        <f t="shared" ca="1" si="63"/>
        <v>#VALUE!</v>
      </c>
      <c r="W148" s="299" t="e">
        <f t="shared" ca="1" si="64"/>
        <v>#VALUE!</v>
      </c>
      <c r="X148" s="300" t="e">
        <f t="shared" ca="1" si="65"/>
        <v>#VALUE!</v>
      </c>
      <c r="Y148" s="2"/>
      <c r="Z148" s="292" t="e">
        <f t="shared" ca="1" si="66"/>
        <v>#VALUE!</v>
      </c>
      <c r="AA148" s="293" t="e">
        <f t="shared" ca="1" si="67"/>
        <v>#VALUE!</v>
      </c>
      <c r="AB148" s="294" t="e">
        <f t="shared" ca="1" si="68"/>
        <v>#VALUE!</v>
      </c>
      <c r="AC148" s="295">
        <f t="shared" si="69"/>
        <v>0</v>
      </c>
      <c r="AD148" s="296">
        <f t="shared" si="70"/>
        <v>0</v>
      </c>
      <c r="AE148" s="297">
        <f t="shared" si="71"/>
        <v>0</v>
      </c>
      <c r="AF148" s="298" t="e">
        <f t="shared" ca="1" si="72"/>
        <v>#VALUE!</v>
      </c>
      <c r="AG148" s="299" t="e">
        <f t="shared" ca="1" si="73"/>
        <v>#VALUE!</v>
      </c>
      <c r="AH148" s="300" t="e">
        <f t="shared" ca="1" si="74"/>
        <v>#VALUE!</v>
      </c>
      <c r="AJ148" s="301" t="e">
        <f t="array" aca="1" ref="AJ148" ca="1">SUM(
   IF($BL$102:$WB$102="Friend",1,0)*IF($BL$103:$WB$103=AJ$116,1,0)*IF($BL$111:$WB$111=AJ$115,1,0)*IF($BL$116:$WB$116="Geometric",1,0)*$BL$114:$WB$114*(POWER($BL148:$WB148,$BL$112:$WB$112)+IF($BL148:$WB148=0,0,-1))
)
+SUM(
    IF($BL$102:$WB$102="Foe",1,0)*IF($BL$103:$WB$103=AW$116,1,0)*IF($BL$111:$WB$111=AW$115,1,0)*$BL$115:$WB$115*IF($BL$116:$WB$116="Geometric",1,0)*(POWER(1+$BL148:$WB148,$BL$113:$WB$113)+IF($BL148:$WB148=0,0,-1))
)
+SUM(
   IF($BL$102:$WB$102="Friend",1,0)*IF($BL$103:$WB$103=AJ$116,1,0)*IF($BL$111:$WB$111=AJ$115,1,0)*IF($BL$116:$WB$116="Arithmetic",1,0)*$BL$114:$WB$114*$BL148:$WB148*$BL$112:$WB$112)
+SUM(
    IF($BL$102:$WB$102="Foe",1,0)*IF($BL$103:$WB$103=AW$116,1,0)*IF($BL$111:$WB$111=AW$115,1,0)*$BL$115:$WB$115*IF($BL$116:$WB$116="Arithmetic",1,0)*$BL148:$WB148*$BL$113:$WB$113
)</f>
        <v>#VALUE!</v>
      </c>
      <c r="AK148" s="301" t="e">
        <f t="array" aca="1" ref="AK148" ca="1">SUM(
   IF($BL$102:$WB$102="Friend",1,0)*IF($BL$103:$WB$103=AK$116,1,0)*IF($BL$111:$WB$111=AK$115,1,0)*IF($BL$116:$WB$116="Geometric",1,0)*$BL$114:$WB$114*(POWER($BL148:$WB148,$BL$112:$WB$112)+IF($BL148:$WB148=0,0,-1))
)
+SUM(
    IF($BL$102:$WB$102="Foe",1,0)*IF($BL$103:$WB$103=AX$116,1,0)*IF($BL$111:$WB$111=AX$115,1,0)*$BL$115:$WB$115*IF($BL$116:$WB$116="Geometric",1,0)*(POWER(1+$BL148:$WB148,$BL$113:$WB$113)+IF($BL148:$WB148=0,0,-1))
)
+SUM(
   IF($BL$102:$WB$102="Friend",1,0)*IF($BL$103:$WB$103=AK$116,1,0)*IF($BL$111:$WB$111=AK$115,1,0)*IF($BL$116:$WB$116="Arithmetic",1,0)*$BL$114:$WB$114*$BL148:$WB148*$BL$112:$WB$112)
+SUM(
    IF($BL$102:$WB$102="Foe",1,0)*IF($BL$103:$WB$103=AX$116,1,0)*IF($BL$111:$WB$111=AX$115,1,0)*$BL$115:$WB$115*IF($BL$116:$WB$116="Arithmetic",1,0)*$BL148:$WB148*$BL$113:$WB$113
)</f>
        <v>#VALUE!</v>
      </c>
      <c r="AL148" s="301" t="e">
        <f t="array" aca="1" ref="AL148" ca="1">SUM(
   IF($BL$102:$WB$102="Friend",1,0)*IF($BL$103:$WB$103=AL$116,1,0)*IF($BL$111:$WB$111=AL$115,1,0)*IF($BL$116:$WB$116="Geometric",1,0)*$BL$114:$WB$114*(POWER($BL148:$WB148,$BL$112:$WB$112)+IF($BL148:$WB148=0,0,-1))
)
+SUM(
    IF($BL$102:$WB$102="Foe",1,0)*IF($BL$103:$WB$103=AY$116,1,0)*IF($BL$111:$WB$111=AY$115,1,0)*$BL$115:$WB$115*IF($BL$116:$WB$116="Geometric",1,0)*(POWER(1+$BL148:$WB148,$BL$113:$WB$113)+IF($BL148:$WB148=0,0,-1))
)
+SUM(
   IF($BL$102:$WB$102="Friend",1,0)*IF($BL$103:$WB$103=AL$116,1,0)*IF($BL$111:$WB$111=AL$115,1,0)*IF($BL$116:$WB$116="Arithmetic",1,0)*$BL$114:$WB$114*$BL148:$WB148*$BL$112:$WB$112)
+SUM(
    IF($BL$102:$WB$102="Foe",1,0)*IF($BL$103:$WB$103=AY$116,1,0)*IF($BL$111:$WB$111=AY$115,1,0)*$BL$115:$WB$115*IF($BL$116:$WB$116="Arithmetic",1,0)*$BL148:$WB148*$BL$113:$WB$113
)</f>
        <v>#VALUE!</v>
      </c>
      <c r="AM148" s="301" t="e">
        <f t="array" aca="1" ref="AM148" ca="1">SUM(
   IF($BL$102:$WB$102="Friend",1,0)*IF($BL$103:$WB$103=AM$116,1,0)*IF($BL$111:$WB$111=AM$115,1,0)*IF($BL$116:$WB$116="Geometric",1,0)*$BL$114:$WB$114*(POWER($BL148:$WB148,$BL$112:$WB$112)+IF($BL148:$WB148=0,0,-1))
)
+SUM(
    IF($BL$102:$WB$102="Foe",1,0)*IF($BL$103:$WB$103=AZ$116,1,0)*IF($BL$111:$WB$111=AZ$115,1,0)*$BL$115:$WB$115*IF($BL$116:$WB$116="Geometric",1,0)*(POWER(1+$BL148:$WB148,$BL$113:$WB$113)+IF($BL148:$WB148=0,0,-1))
)
+SUM(
   IF($BL$102:$WB$102="Friend",1,0)*IF($BL$103:$WB$103=AM$116,1,0)*IF($BL$111:$WB$111=AM$115,1,0)*IF($BL$116:$WB$116="Arithmetic",1,0)*$BL$114:$WB$114*$BL148:$WB148*$BL$112:$WB$112)
+SUM(
    IF($BL$102:$WB$102="Foe",1,0)*IF($BL$103:$WB$103=AZ$116,1,0)*IF($BL$111:$WB$111=AZ$115,1,0)*$BL$115:$WB$115*IF($BL$116:$WB$116="Arithmetic",1,0)*$BL148:$WB148*$BL$113:$WB$113
)</f>
        <v>#VALUE!</v>
      </c>
      <c r="AN148" s="301" t="e">
        <f t="array" aca="1" ref="AN148" ca="1">SUM(
   IF($BL$102:$WB$102="Friend",1,0)*IF($BL$103:$WB$103=AN$116,1,0)*IF($BL$111:$WB$111=AN$115,1,0)*IF($BL$116:$WB$116="Geometric",1,0)*$BL$114:$WB$114*(POWER($BL148:$WB148,$BL$112:$WB$112)+IF($BL148:$WB148=0,0,-1))
)
+SUM(
    IF($BL$102:$WB$102="Foe",1,0)*IF($BL$103:$WB$103=BA$116,1,0)*IF($BL$111:$WB$111=BA$115,1,0)*$BL$115:$WB$115*IF($BL$116:$WB$116="Geometric",1,0)*(POWER(1+$BL148:$WB148,$BL$113:$WB$113)+IF($BL148:$WB148=0,0,-1))
)
+SUM(
   IF($BL$102:$WB$102="Friend",1,0)*IF($BL$103:$WB$103=AN$116,1,0)*IF($BL$111:$WB$111=AN$115,1,0)*IF($BL$116:$WB$116="Arithmetic",1,0)*$BL$114:$WB$114*$BL148:$WB148*$BL$112:$WB$112)
+SUM(
    IF($BL$102:$WB$102="Foe",1,0)*IF($BL$103:$WB$103=BA$116,1,0)*IF($BL$111:$WB$111=BA$115,1,0)*$BL$115:$WB$115*IF($BL$116:$WB$116="Arithmetic",1,0)*$BL148:$WB148*$BL$113:$WB$113
)</f>
        <v>#VALUE!</v>
      </c>
      <c r="AO148" s="301" t="e">
        <f t="array" aca="1" ref="AO148" ca="1">SUM(
   IF($BL$102:$WB$102="Friend",1,0)*IF($BL$103:$WB$103=AO$116,1,0)*IF($BL$111:$WB$111=AO$115,1,0)*IF($BL$116:$WB$116="Geometric",1,0)*$BL$114:$WB$114*(POWER($BL148:$WB148,$BL$112:$WB$112)+IF($BL148:$WB148=0,0,-1))
)
+SUM(
    IF($BL$102:$WB$102="Foe",1,0)*IF($BL$103:$WB$103=BB$116,1,0)*IF($BL$111:$WB$111=BB$115,1,0)*$BL$115:$WB$115*IF($BL$116:$WB$116="Geometric",1,0)*(POWER(1+$BL148:$WB148,$BL$113:$WB$113)+IF($BL148:$WB148=0,0,-1))
)
+SUM(
   IF($BL$102:$WB$102="Friend",1,0)*IF($BL$103:$WB$103=AO$116,1,0)*IF($BL$111:$WB$111=AO$115,1,0)*IF($BL$116:$WB$116="Arithmetic",1,0)*$BL$114:$WB$114*$BL148:$WB148*$BL$112:$WB$112)
+SUM(
    IF($BL$102:$WB$102="Foe",1,0)*IF($BL$103:$WB$103=BB$116,1,0)*IF($BL$111:$WB$111=BB$115,1,0)*$BL$115:$WB$115*IF($BL$116:$WB$116="Arithmetic",1,0)*$BL148:$WB148*$BL$113:$WB$113
)</f>
        <v>#VALUE!</v>
      </c>
      <c r="AP148" s="301" t="e">
        <f t="array" aca="1" ref="AP148" ca="1">SUM(
   IF($BL$102:$WB$102="Friend",1,0)*IF($BL$103:$WB$103=AP$116,1,0)*IF($BL$111:$WB$111=AP$115,1,0)*IF($BL$116:$WB$116="Geometric",1,0)*$BL$114:$WB$114*(POWER($BL148:$WB148,$BL$112:$WB$112)+IF($BL148:$WB148=0,0,-1))
)
+SUM(
    IF($BL$102:$WB$102="Foe",1,0)*IF($BL$103:$WB$103=BC$116,1,0)*IF($BL$111:$WB$111=BC$115,1,0)*$BL$115:$WB$115*IF($BL$116:$WB$116="Geometric",1,0)*(POWER(1+$BL148:$WB148,$BL$113:$WB$113)+IF($BL148:$WB148=0,0,-1))
)
+SUM(
   IF($BL$102:$WB$102="Friend",1,0)*IF($BL$103:$WB$103=AP$116,1,0)*IF($BL$111:$WB$111=AP$115,1,0)*IF($BL$116:$WB$116="Arithmetic",1,0)*$BL$114:$WB$114*$BL148:$WB148*$BL$112:$WB$112)
+SUM(
    IF($BL$102:$WB$102="Foe",1,0)*IF($BL$103:$WB$103=BC$116,1,0)*IF($BL$111:$WB$111=BC$115,1,0)*$BL$115:$WB$115*IF($BL$116:$WB$116="Arithmetic",1,0)*$BL148:$WB148*$BL$113:$WB$113
)</f>
        <v>#VALUE!</v>
      </c>
      <c r="AQ148" s="301" t="e">
        <f t="array" aca="1" ref="AQ148" ca="1">SUM(
   IF($BL$102:$WB$102="Friend",1,0)*IF($BL$103:$WB$103=AQ$116,1,0)*IF($BL$111:$WB$111=AQ$115,1,0)*IF($BL$116:$WB$116="Geometric",1,0)*$BL$114:$WB$114*(POWER($BL148:$WB148,$BL$112:$WB$112)+IF($BL148:$WB148=0,0,-1))
)
+SUM(
    IF($BL$102:$WB$102="Foe",1,0)*IF($BL$103:$WB$103=BD$116,1,0)*IF($BL$111:$WB$111=BD$115,1,0)*$BL$115:$WB$115*IF($BL$116:$WB$116="Geometric",1,0)*(POWER(1+$BL148:$WB148,$BL$113:$WB$113)+IF($BL148:$WB148=0,0,-1))
)
+SUM(
   IF($BL$102:$WB$102="Friend",1,0)*IF($BL$103:$WB$103=AQ$116,1,0)*IF($BL$111:$WB$111=AQ$115,1,0)*IF($BL$116:$WB$116="Arithmetic",1,0)*$BL$114:$WB$114*$BL148:$WB148*$BL$112:$WB$112)
+SUM(
    IF($BL$102:$WB$102="Foe",1,0)*IF($BL$103:$WB$103=BD$116,1,0)*IF($BL$111:$WB$111=BD$115,1,0)*$BL$115:$WB$115*IF($BL$116:$WB$116="Arithmetic",1,0)*$BL148:$WB148*$BL$113:$WB$113
)</f>
        <v>#VALUE!</v>
      </c>
      <c r="AR148" s="301" t="e">
        <f t="array" aca="1" ref="AR148" ca="1">SUM(
   IF($BL$102:$WB$102="Friend",1,0)*IF($BL$103:$WB$103=AR$116,1,0)*IF($BL$111:$WB$111=AR$115,1,0)*IF($BL$116:$WB$116="Geometric",1,0)*$BL$114:$WB$114*(POWER($BL148:$WB148,$BL$112:$WB$112)+IF($BL148:$WB148=0,0,-1))
)
+SUM(
    IF($BL$102:$WB$102="Foe",1,0)*IF($BL$103:$WB$103=BE$116,1,0)*IF($BL$111:$WB$111=BE$115,1,0)*$BL$115:$WB$115*IF($BL$116:$WB$116="Geometric",1,0)*(POWER(1+$BL148:$WB148,$BL$113:$WB$113)+IF($BL148:$WB148=0,0,-1))
)
+SUM(
   IF($BL$102:$WB$102="Friend",1,0)*IF($BL$103:$WB$103=AR$116,1,0)*IF($BL$111:$WB$111=AR$115,1,0)*IF($BL$116:$WB$116="Arithmetic",1,0)*$BL$114:$WB$114*$BL148:$WB148*$BL$112:$WB$112)
+SUM(
    IF($BL$102:$WB$102="Foe",1,0)*IF($BL$103:$WB$103=BE$116,1,0)*IF($BL$111:$WB$111=BE$115,1,0)*$BL$115:$WB$115*IF($BL$116:$WB$116="Arithmetic",1,0)*$BL148:$WB148*$BL$113:$WB$113
)</f>
        <v>#VALUE!</v>
      </c>
      <c r="AS148" s="301" t="e">
        <f t="array" aca="1" ref="AS148" ca="1">SUM(
   IF($BL$102:$WB$102="Friend",1,0)*IF($BL$103:$WB$103=AS$116,1,0)*IF($BL$111:$WB$111=AS$115,1,0)*IF($BL$116:$WB$116="Geometric",1,0)*$BL$114:$WB$114*(POWER($BL148:$WB148,$BL$112:$WB$112)+IF($BL148:$WB148=0,0,-1))
)
+SUM(
    IF($BL$102:$WB$102="Foe",1,0)*IF($BL$103:$WB$103=BF$116,1,0)*IF($BL$111:$WB$111=BF$115,1,0)*$BL$115:$WB$115*IF($BL$116:$WB$116="Geometric",1,0)*(POWER(1+$BL148:$WB148,$BL$113:$WB$113)+IF($BL148:$WB148=0,0,-1))
)
+SUM(
   IF($BL$102:$WB$102="Friend",1,0)*IF($BL$103:$WB$103=AS$116,1,0)*IF($BL$111:$WB$111=AS$115,1,0)*IF($BL$116:$WB$116="Arithmetic",1,0)*$BL$114:$WB$114*$BL148:$WB148*$BL$112:$WB$112)
+SUM(
    IF($BL$102:$WB$102="Foe",1,0)*IF($BL$103:$WB$103=BF$116,1,0)*IF($BL$111:$WB$111=BF$115,1,0)*$BL$115:$WB$115*IF($BL$116:$WB$116="Arithmetic",1,0)*$BL148:$WB148*$BL$113:$WB$113
)</f>
        <v>#VALUE!</v>
      </c>
      <c r="AT148" s="301" t="e">
        <f t="array" aca="1" ref="AT148" ca="1">SUM(
   IF($BL$102:$WB$102="Friend",1,0)*IF($BL$103:$WB$103=AT$116,1,0)*IF($BL$111:$WB$111=AT$115,1,0)*IF($BL$116:$WB$116="Geometric",1,0)*$BL$114:$WB$114*(POWER($BL148:$WB148,$BL$112:$WB$112)+IF($BL148:$WB148=0,0,-1))
)
+SUM(
    IF($BL$102:$WB$102="Foe",1,0)*IF($BL$103:$WB$103=BG$116,1,0)*IF($BL$111:$WB$111=BG$115,1,0)*$BL$115:$WB$115*IF($BL$116:$WB$116="Geometric",1,0)*(POWER(1+$BL148:$WB148,$BL$113:$WB$113)+IF($BL148:$WB148=0,0,-1))
)
+SUM(
   IF($BL$102:$WB$102="Friend",1,0)*IF($BL$103:$WB$103=AT$116,1,0)*IF($BL$111:$WB$111=AT$115,1,0)*IF($BL$116:$WB$116="Arithmetic",1,0)*$BL$114:$WB$114*$BL148:$WB148*$BL$112:$WB$112)
+SUM(
    IF($BL$102:$WB$102="Foe",1,0)*IF($BL$103:$WB$103=BG$116,1,0)*IF($BL$111:$WB$111=BG$115,1,0)*$BL$115:$WB$115*IF($BL$116:$WB$116="Arithmetic",1,0)*$BL148:$WB148*$BL$113:$WB$113
)</f>
        <v>#VALUE!</v>
      </c>
      <c r="AU148" s="301" t="e">
        <f t="array" aca="1" ref="AU148" ca="1">SUM(
   IF($BL$102:$WB$102="Friend",1,0)*IF($BL$103:$WB$103=AU$116,1,0)*IF($BL$111:$WB$111=AU$115,1,0)*IF($BL$116:$WB$116="Geometric",1,0)*$BL$114:$WB$114*(POWER($BL148:$WB148,$BL$112:$WB$112)+IF($BL148:$WB148=0,0,-1))
)
+SUM(
    IF($BL$102:$WB$102="Foe",1,0)*IF($BL$103:$WB$103=BH$116,1,0)*IF($BL$111:$WB$111=BH$115,1,0)*$BL$115:$WB$115*IF($BL$116:$WB$116="Geometric",1,0)*(POWER(1+$BL148:$WB148,$BL$113:$WB$113)+IF($BL148:$WB148=0,0,-1))
)
+SUM(
   IF($BL$102:$WB$102="Friend",1,0)*IF($BL$103:$WB$103=AU$116,1,0)*IF($BL$111:$WB$111=AU$115,1,0)*IF($BL$116:$WB$116="Arithmetic",1,0)*$BL$114:$WB$114*$BL148:$WB148*$BL$112:$WB$112)
+SUM(
    IF($BL$102:$WB$102="Foe",1,0)*IF($BL$103:$WB$103=BH$116,1,0)*IF($BL$111:$WB$111=BH$115,1,0)*$BL$115:$WB$115*IF($BL$116:$WB$116="Arithmetic",1,0)*$BL148:$WB148*$BL$113:$WB$113
)</f>
        <v>#VALUE!</v>
      </c>
      <c r="AW148" s="301" t="e">
        <f t="array" aca="1" ref="AW148" ca="1">SUM(
   IF($BL$102:$WB$102="Friend",1,0)*IF($BL$103:$WB$103=AW$116,1,0)*IF($BL$111:$WB$111=AW$115,1,0)*$BL$115:$WB$115*IF($BL$116:$WB$116="Geometric",1,0)*(POWER($BL148:$WB148,$BL$113:$WB$113)+IF($BL148:$WB148=0,0,-1)))
+SUM(
    IF($BL$102:$WB$102="Foe",1,0)*IF($BL$103:$WB$103=AW$116,1,0)*IF($BL$111:$WB$111=AW$115,1,0)*$BL$114:$WB$114*IF($BL$116:$WB$116="Geometric",1,0)*(POWER($BL148:$WB148,$BL$112:$WB$112)+IF($BL148:$WB148=0,0,-1)))
+SUM(
   IF($BL$102:$WB$102="Friend",1,0)*IF($BL$103:$WB$103=AW$116,1,0)*IF($BL$111:$WB$111=AW$115,1,0)*$BL$115:$WB$115*IF($BL$116:$WB$116="Arithmetic",1,0)*$BL148:$WB148*$BL$113:$WB$113)
+SUM(
    IF($BL$102:$WB$102="Foe",1,0)*IF($BL$103:$WB$103=AW$116,1,0)*IF($BL$111:$WB$111=AW$115,1,0)*$BL$114:$WB$114*IF($BL$116:$WB$116="Arithmetic",1,0)*$BL148:$WB148*$BL$112:$WB$112)</f>
        <v>#VALUE!</v>
      </c>
      <c r="AX148" s="301" t="e">
        <f t="array" aca="1" ref="AX148" ca="1">SUM(
   IF($BL$102:$WB$102="Friend",1,0)*IF($BL$103:$WB$103=AX$116,1,0)*IF($BL$111:$WB$111=AX$115,1,0)*$BL$115:$WB$115*IF($BL$116:$WB$116="Geometric",1,0)*(POWER($BL148:$WB148,$BL$113:$WB$113)+IF($BL148:$WB148=0,0,-1)))
+SUM(
    IF($BL$102:$WB$102="Foe",1,0)*IF($BL$103:$WB$103=AX$116,1,0)*IF($BL$111:$WB$111=AX$115,1,0)*$BL$114:$WB$114*IF($BL$116:$WB$116="Geometric",1,0)*(POWER($BL148:$WB148,$BL$112:$WB$112)+IF($BL148:$WB148=0,0,-1)))
+SUM(
   IF($BL$102:$WB$102="Friend",1,0)*IF($BL$103:$WB$103=AX$116,1,0)*IF($BL$111:$WB$111=AX$115,1,0)*$BL$115:$WB$115*IF($BL$116:$WB$116="Arithmetic",1,0)*$BL148:$WB148*$BL$113:$WB$113)
+SUM(
    IF($BL$102:$WB$102="Foe",1,0)*IF($BL$103:$WB$103=AX$116,1,0)*IF($BL$111:$WB$111=AX$115,1,0)*$BL$114:$WB$114*IF($BL$116:$WB$116="Arithmetic",1,0)*$BL148:$WB148*$BL$112:$WB$112)</f>
        <v>#VALUE!</v>
      </c>
      <c r="AY148" s="301" t="e">
        <f t="array" aca="1" ref="AY148" ca="1">SUM(
   IF($BL$102:$WB$102="Friend",1,0)*IF($BL$103:$WB$103=AY$116,1,0)*IF($BL$111:$WB$111=AY$115,1,0)*$BL$115:$WB$115*IF($BL$116:$WB$116="Geometric",1,0)*(POWER($BL148:$WB148,$BL$113:$WB$113)+IF($BL148:$WB148=0,0,-1)))
+SUM(
    IF($BL$102:$WB$102="Foe",1,0)*IF($BL$103:$WB$103=AY$116,1,0)*IF($BL$111:$WB$111=AY$115,1,0)*$BL$114:$WB$114*IF($BL$116:$WB$116="Geometric",1,0)*(POWER($BL148:$WB148,$BL$112:$WB$112)+IF($BL148:$WB148=0,0,-1)))
+SUM(
   IF($BL$102:$WB$102="Friend",1,0)*IF($BL$103:$WB$103=AY$116,1,0)*IF($BL$111:$WB$111=AY$115,1,0)*$BL$115:$WB$115*IF($BL$116:$WB$116="Arithmetic",1,0)*$BL148:$WB148*$BL$113:$WB$113)
+SUM(
    IF($BL$102:$WB$102="Foe",1,0)*IF($BL$103:$WB$103=AY$116,1,0)*IF($BL$111:$WB$111=AY$115,1,0)*$BL$114:$WB$114*IF($BL$116:$WB$116="Arithmetic",1,0)*$BL148:$WB148*$BL$112:$WB$112)</f>
        <v>#VALUE!</v>
      </c>
      <c r="AZ148" s="301" t="e">
        <f t="array" aca="1" ref="AZ148" ca="1">SUM(
   IF($BL$102:$WB$102="Friend",1,0)*IF($BL$103:$WB$103=AZ$116,1,0)*IF($BL$111:$WB$111=AZ$115,1,0)*$BL$115:$WB$115*IF($BL$116:$WB$116="Geometric",1,0)*(POWER($BL148:$WB148,$BL$113:$WB$113)+IF($BL148:$WB148=0,0,-1)))
+SUM(
    IF($BL$102:$WB$102="Foe",1,0)*IF($BL$103:$WB$103=AZ$116,1,0)*IF($BL$111:$WB$111=AZ$115,1,0)*$BL$114:$WB$114*IF($BL$116:$WB$116="Geometric",1,0)*(POWER($BL148:$WB148,$BL$112:$WB$112)+IF($BL148:$WB148=0,0,-1)))
+SUM(
   IF($BL$102:$WB$102="Friend",1,0)*IF($BL$103:$WB$103=AZ$116,1,0)*IF($BL$111:$WB$111=AZ$115,1,0)*$BL$115:$WB$115*IF($BL$116:$WB$116="Arithmetic",1,0)*$BL148:$WB148*$BL$113:$WB$113)
+SUM(
    IF($BL$102:$WB$102="Foe",1,0)*IF($BL$103:$WB$103=AZ$116,1,0)*IF($BL$111:$WB$111=AZ$115,1,0)*$BL$114:$WB$114*IF($BL$116:$WB$116="Arithmetic",1,0)*$BL148:$WB148*$BL$112:$WB$112)</f>
        <v>#VALUE!</v>
      </c>
      <c r="BA148" s="301" t="e">
        <f t="array" aca="1" ref="BA148" ca="1">SUM(
   IF($BL$102:$WB$102="Friend",1,0)*IF($BL$103:$WB$103=BA$116,1,0)*IF($BL$111:$WB$111=BA$115,1,0)*$BL$115:$WB$115*IF($BL$116:$WB$116="Geometric",1,0)*(POWER($BL148:$WB148,$BL$113:$WB$113)+IF($BL148:$WB148=0,0,-1)))
+SUM(
    IF($BL$102:$WB$102="Foe",1,0)*IF($BL$103:$WB$103=BA$116,1,0)*IF($BL$111:$WB$111=BA$115,1,0)*$BL$114:$WB$114*IF($BL$116:$WB$116="Geometric",1,0)*(POWER($BL148:$WB148,$BL$112:$WB$112)+IF($BL148:$WB148=0,0,-1)))
+SUM(
   IF($BL$102:$WB$102="Friend",1,0)*IF($BL$103:$WB$103=BA$116,1,0)*IF($BL$111:$WB$111=BA$115,1,0)*$BL$115:$WB$115*IF($BL$116:$WB$116="Arithmetic",1,0)*$BL148:$WB148*$BL$113:$WB$113)
+SUM(
    IF($BL$102:$WB$102="Foe",1,0)*IF($BL$103:$WB$103=BA$116,1,0)*IF($BL$111:$WB$111=BA$115,1,0)*$BL$114:$WB$114*IF($BL$116:$WB$116="Arithmetic",1,0)*$BL148:$WB148*$BL$112:$WB$112)</f>
        <v>#VALUE!</v>
      </c>
      <c r="BB148" s="301" t="e">
        <f t="array" aca="1" ref="BB148" ca="1">SUM(
   IF($BL$102:$WB$102="Friend",1,0)*IF($BL$103:$WB$103=BB$116,1,0)*IF($BL$111:$WB$111=BB$115,1,0)*$BL$115:$WB$115*IF($BL$116:$WB$116="Geometric",1,0)*(POWER($BL148:$WB148,$BL$113:$WB$113)+IF($BL148:$WB148=0,0,-1)))
+SUM(
    IF($BL$102:$WB$102="Foe",1,0)*IF($BL$103:$WB$103=BB$116,1,0)*IF($BL$111:$WB$111=BB$115,1,0)*$BL$114:$WB$114*IF($BL$116:$WB$116="Geometric",1,0)*(POWER($BL148:$WB148,$BL$112:$WB$112)+IF($BL148:$WB148=0,0,-1)))
+SUM(
   IF($BL$102:$WB$102="Friend",1,0)*IF($BL$103:$WB$103=BB$116,1,0)*IF($BL$111:$WB$111=BB$115,1,0)*$BL$115:$WB$115*IF($BL$116:$WB$116="Arithmetic",1,0)*$BL148:$WB148*$BL$113:$WB$113)
+SUM(
    IF($BL$102:$WB$102="Foe",1,0)*IF($BL$103:$WB$103=BB$116,1,0)*IF($BL$111:$WB$111=BB$115,1,0)*$BL$114:$WB$114*IF($BL$116:$WB$116="Arithmetic",1,0)*$BL148:$WB148*$BL$112:$WB$112)</f>
        <v>#VALUE!</v>
      </c>
      <c r="BC148" s="301" t="e">
        <f t="array" aca="1" ref="BC148" ca="1">SUM(
   IF($BL$102:$WB$102="Friend",1,0)*IF($BL$103:$WB$103=BC$116,1,0)*IF($BL$111:$WB$111=BC$115,1,0)*$BL$115:$WB$115*IF($BL$116:$WB$116="Geometric",1,0)*(POWER($BL148:$WB148,$BL$113:$WB$113)+IF($BL148:$WB148=0,0,-1)))
+SUM(
    IF($BL$102:$WB$102="Foe",1,0)*IF($BL$103:$WB$103=BC$116,1,0)*IF($BL$111:$WB$111=BC$115,1,0)*$BL$114:$WB$114*IF($BL$116:$WB$116="Geometric",1,0)*(POWER($BL148:$WB148,$BL$112:$WB$112)+IF($BL148:$WB148=0,0,-1)))
+SUM(
   IF($BL$102:$WB$102="Friend",1,0)*IF($BL$103:$WB$103=BC$116,1,0)*IF($BL$111:$WB$111=BC$115,1,0)*$BL$115:$WB$115*IF($BL$116:$WB$116="Arithmetic",1,0)*$BL148:$WB148*$BL$113:$WB$113)
+SUM(
    IF($BL$102:$WB$102="Foe",1,0)*IF($BL$103:$WB$103=BC$116,1,0)*IF($BL$111:$WB$111=BC$115,1,0)*$BL$114:$WB$114*IF($BL$116:$WB$116="Arithmetic",1,0)*$BL148:$WB148*$BL$112:$WB$112)</f>
        <v>#VALUE!</v>
      </c>
      <c r="BD148" s="301" t="e">
        <f t="array" aca="1" ref="BD148" ca="1">SUM(
   IF($BL$102:$WB$102="Friend",1,0)*IF($BL$103:$WB$103=BD$116,1,0)*IF($BL$111:$WB$111=BD$115,1,0)*$BL$115:$WB$115*IF($BL$116:$WB$116="Geometric",1,0)*(POWER($BL148:$WB148,$BL$113:$WB$113)+IF($BL148:$WB148=0,0,-1)))
+SUM(
    IF($BL$102:$WB$102="Foe",1,0)*IF($BL$103:$WB$103=BD$116,1,0)*IF($BL$111:$WB$111=BD$115,1,0)*$BL$114:$WB$114*IF($BL$116:$WB$116="Geometric",1,0)*(POWER($BL148:$WB148,$BL$112:$WB$112)+IF($BL148:$WB148=0,0,-1)))
+SUM(
   IF($BL$102:$WB$102="Friend",1,0)*IF($BL$103:$WB$103=BD$116,1,0)*IF($BL$111:$WB$111=BD$115,1,0)*$BL$115:$WB$115*IF($BL$116:$WB$116="Arithmetic",1,0)*$BL148:$WB148*$BL$113:$WB$113)
+SUM(
    IF($BL$102:$WB$102="Foe",1,0)*IF($BL$103:$WB$103=BD$116,1,0)*IF($BL$111:$WB$111=BD$115,1,0)*$BL$114:$WB$114*IF($BL$116:$WB$116="Arithmetic",1,0)*$BL148:$WB148*$BL$112:$WB$112)</f>
        <v>#VALUE!</v>
      </c>
      <c r="BE148" s="301" t="e">
        <f t="array" aca="1" ref="BE148" ca="1">SUM(
   IF($BL$102:$WB$102="Friend",1,0)*IF($BL$103:$WB$103=BE$116,1,0)*IF($BL$111:$WB$111=BE$115,1,0)*$BL$115:$WB$115*IF($BL$116:$WB$116="Geometric",1,0)*(POWER($BL148:$WB148,$BL$113:$WB$113)+IF($BL148:$WB148=0,0,-1)))
+SUM(
    IF($BL$102:$WB$102="Foe",1,0)*IF($BL$103:$WB$103=BE$116,1,0)*IF($BL$111:$WB$111=BE$115,1,0)*$BL$114:$WB$114*IF($BL$116:$WB$116="Geometric",1,0)*(POWER($BL148:$WB148,$BL$112:$WB$112)+IF($BL148:$WB148=0,0,-1)))
+SUM(
   IF($BL$102:$WB$102="Friend",1,0)*IF($BL$103:$WB$103=BE$116,1,0)*IF($BL$111:$WB$111=BE$115,1,0)*$BL$115:$WB$115*IF($BL$116:$WB$116="Arithmetic",1,0)*$BL148:$WB148*$BL$113:$WB$113)
+SUM(
    IF($BL$102:$WB$102="Foe",1,0)*IF($BL$103:$WB$103=BE$116,1,0)*IF($BL$111:$WB$111=BE$115,1,0)*$BL$114:$WB$114*IF($BL$116:$WB$116="Arithmetic",1,0)*$BL148:$WB148*$BL$112:$WB$112)</f>
        <v>#VALUE!</v>
      </c>
      <c r="BF148" s="301" t="e">
        <f t="array" aca="1" ref="BF148" ca="1">SUM(
   IF($BL$102:$WB$102="Friend",1,0)*IF($BL$103:$WB$103=BF$116,1,0)*IF($BL$111:$WB$111=BF$115,1,0)*$BL$115:$WB$115*IF($BL$116:$WB$116="Geometric",1,0)*(POWER($BL148:$WB148,$BL$113:$WB$113)+IF($BL148:$WB148=0,0,-1)))
+SUM(
    IF($BL$102:$WB$102="Foe",1,0)*IF($BL$103:$WB$103=BF$116,1,0)*IF($BL$111:$WB$111=BF$115,1,0)*$BL$114:$WB$114*IF($BL$116:$WB$116="Geometric",1,0)*(POWER($BL148:$WB148,$BL$112:$WB$112)+IF($BL148:$WB148=0,0,-1)))
+SUM(
   IF($BL$102:$WB$102="Friend",1,0)*IF($BL$103:$WB$103=BF$116,1,0)*IF($BL$111:$WB$111=BF$115,1,0)*$BL$115:$WB$115*IF($BL$116:$WB$116="Arithmetic",1,0)*$BL148:$WB148*$BL$113:$WB$113)
+SUM(
    IF($BL$102:$WB$102="Foe",1,0)*IF($BL$103:$WB$103=BF$116,1,0)*IF($BL$111:$WB$111=BF$115,1,0)*$BL$114:$WB$114*IF($BL$116:$WB$116="Arithmetic",1,0)*$BL148:$WB148*$BL$112:$WB$112)</f>
        <v>#VALUE!</v>
      </c>
      <c r="BG148" s="301" t="e">
        <f t="array" aca="1" ref="BG148" ca="1">SUM(
   IF($BL$102:$WB$102="Friend",1,0)*IF($BL$103:$WB$103=BG$116,1,0)*IF($BL$111:$WB$111=BG$115,1,0)*$BL$115:$WB$115*IF($BL$116:$WB$116="Geometric",1,0)*(POWER($BL148:$WB148,$BL$113:$WB$113)+IF($BL148:$WB148=0,0,-1)))
+SUM(
    IF($BL$102:$WB$102="Foe",1,0)*IF($BL$103:$WB$103=BG$116,1,0)*IF($BL$111:$WB$111=BG$115,1,0)*$BL$114:$WB$114*IF($BL$116:$WB$116="Geometric",1,0)*(POWER($BL148:$WB148,$BL$112:$WB$112)+IF($BL148:$WB148=0,0,-1)))
+SUM(
   IF($BL$102:$WB$102="Friend",1,0)*IF($BL$103:$WB$103=BG$116,1,0)*IF($BL$111:$WB$111=BG$115,1,0)*$BL$115:$WB$115*IF($BL$116:$WB$116="Arithmetic",1,0)*$BL148:$WB148*$BL$113:$WB$113)
+SUM(
    IF($BL$102:$WB$102="Foe",1,0)*IF($BL$103:$WB$103=BG$116,1,0)*IF($BL$111:$WB$111=BG$115,1,0)*$BL$114:$WB$114*IF($BL$116:$WB$116="Arithmetic",1,0)*$BL148:$WB148*$BL$112:$WB$112)</f>
        <v>#VALUE!</v>
      </c>
      <c r="BH148" s="301" t="e">
        <f t="array" aca="1" ref="BH148" ca="1">SUM(
   IF($BL$102:$WB$102="Friend",1,0)*IF($BL$103:$WB$103=BH$116,1,0)*IF($BL$111:$WB$111=BH$115,1,0)*$BL$115:$WB$115*IF($BL$116:$WB$116="Geometric",1,0)*(POWER($BL148:$WB148,$BL$113:$WB$113)+IF($BL148:$WB148=0,0,-1)))
+SUM(
    IF($BL$102:$WB$102="Foe",1,0)*IF($BL$103:$WB$103=BH$116,1,0)*IF($BL$111:$WB$111=BH$115,1,0)*$BL$114:$WB$114*IF($BL$116:$WB$116="Geometric",1,0)*(POWER($BL148:$WB148,$BL$112:$WB$112)+IF($BL148:$WB148=0,0,-1)))
+SUM(
   IF($BL$102:$WB$102="Friend",1,0)*IF($BL$103:$WB$103=BH$116,1,0)*IF($BL$111:$WB$111=BH$115,1,0)*$BL$115:$WB$115*IF($BL$116:$WB$116="Arithmetic",1,0)*$BL148:$WB148*$BL$113:$WB$113)
+SUM(
    IF($BL$102:$WB$102="Foe",1,0)*IF($BL$103:$WB$103=BH$116,1,0)*IF($BL$111:$WB$111=BH$115,1,0)*$BL$114:$WB$114*IF($BL$116:$WB$116="Arithmetic",1,0)*$BL148:$WB148*$BL$112:$WB$112)</f>
        <v>#VALUE!</v>
      </c>
      <c r="BK148" s="109"/>
      <c r="BL148" s="301" t="e">
        <f t="shared" ref="BL148:LF148" ca="1" si="231">IF(BL$106="Turn-based",
IF($A148&lt;BL$109,0,IF(MOD($A148,BL$109)&lt;BL$110,1,0)),
1)*MIN(ROUNDUP(MAX(0,RAND()-(1-BL$107)),0),1)*(IF(BL$108&lt;0,1+BL$108,BL$108))</f>
        <v>#VALUE!</v>
      </c>
      <c r="BM148" s="301" t="e">
        <f t="shared" ca="1" si="231"/>
        <v>#VALUE!</v>
      </c>
      <c r="BN148" s="301" t="e">
        <f t="shared" ca="1" si="231"/>
        <v>#VALUE!</v>
      </c>
      <c r="BO148" s="301" t="e">
        <f t="shared" ca="1" si="231"/>
        <v>#VALUE!</v>
      </c>
      <c r="BP148" s="301" t="e">
        <f t="shared" ca="1" si="231"/>
        <v>#VALUE!</v>
      </c>
      <c r="BQ148" s="301" t="e">
        <f t="shared" ca="1" si="231"/>
        <v>#VALUE!</v>
      </c>
      <c r="BR148" s="301" t="e">
        <f t="shared" ca="1" si="231"/>
        <v>#VALUE!</v>
      </c>
      <c r="BS148" s="301" t="e">
        <f t="shared" ca="1" si="231"/>
        <v>#VALUE!</v>
      </c>
      <c r="BT148" s="301" t="e">
        <f t="shared" ca="1" si="231"/>
        <v>#VALUE!</v>
      </c>
      <c r="BU148" s="301" t="e">
        <f t="shared" ca="1" si="231"/>
        <v>#VALUE!</v>
      </c>
      <c r="BV148" s="301" t="e">
        <f t="shared" ca="1" si="231"/>
        <v>#VALUE!</v>
      </c>
      <c r="BW148" s="301" t="e">
        <f t="shared" ca="1" si="231"/>
        <v>#VALUE!</v>
      </c>
      <c r="BX148" s="301" t="e">
        <f t="shared" ca="1" si="231"/>
        <v>#VALUE!</v>
      </c>
      <c r="BY148" s="301" t="e">
        <f t="shared" ca="1" si="231"/>
        <v>#VALUE!</v>
      </c>
      <c r="BZ148" s="301" t="e">
        <f t="shared" ca="1" si="231"/>
        <v>#VALUE!</v>
      </c>
      <c r="CA148" s="301" t="e">
        <f t="shared" ca="1" si="231"/>
        <v>#VALUE!</v>
      </c>
      <c r="CB148" s="301" t="e">
        <f t="shared" ca="1" si="231"/>
        <v>#VALUE!</v>
      </c>
      <c r="CC148" s="301" t="e">
        <f t="shared" ca="1" si="231"/>
        <v>#VALUE!</v>
      </c>
      <c r="CD148" s="301" t="e">
        <f t="shared" ca="1" si="231"/>
        <v>#VALUE!</v>
      </c>
      <c r="CE148" s="301" t="e">
        <f t="shared" ca="1" si="231"/>
        <v>#VALUE!</v>
      </c>
      <c r="CF148" s="301" t="e">
        <f t="shared" ca="1" si="231"/>
        <v>#VALUE!</v>
      </c>
      <c r="CG148" s="301" t="e">
        <f t="shared" ca="1" si="231"/>
        <v>#VALUE!</v>
      </c>
      <c r="CH148" s="301" t="e">
        <f t="shared" ca="1" si="231"/>
        <v>#VALUE!</v>
      </c>
      <c r="CI148" s="301" t="e">
        <f t="shared" ca="1" si="231"/>
        <v>#VALUE!</v>
      </c>
      <c r="CJ148" s="301" t="e">
        <f t="shared" ca="1" si="231"/>
        <v>#VALUE!</v>
      </c>
      <c r="CK148" s="301" t="e">
        <f t="shared" ca="1" si="231"/>
        <v>#VALUE!</v>
      </c>
      <c r="CL148" s="301" t="e">
        <f t="shared" ca="1" si="231"/>
        <v>#VALUE!</v>
      </c>
      <c r="CM148" s="301" t="e">
        <f t="shared" ca="1" si="231"/>
        <v>#VALUE!</v>
      </c>
      <c r="CN148" s="301" t="e">
        <f t="shared" ca="1" si="231"/>
        <v>#VALUE!</v>
      </c>
      <c r="CO148" s="301" t="e">
        <f t="shared" ca="1" si="231"/>
        <v>#VALUE!</v>
      </c>
      <c r="CP148" s="301" t="e">
        <f t="shared" ca="1" si="231"/>
        <v>#VALUE!</v>
      </c>
      <c r="CQ148" s="301" t="e">
        <f t="shared" ca="1" si="231"/>
        <v>#VALUE!</v>
      </c>
      <c r="CR148" s="301" t="e">
        <f t="shared" ca="1" si="231"/>
        <v>#VALUE!</v>
      </c>
      <c r="CS148" s="301" t="e">
        <f t="shared" ca="1" si="231"/>
        <v>#VALUE!</v>
      </c>
      <c r="CT148" s="301" t="e">
        <f t="shared" ca="1" si="231"/>
        <v>#VALUE!</v>
      </c>
      <c r="CU148" s="301" t="e">
        <f t="shared" ca="1" si="231"/>
        <v>#VALUE!</v>
      </c>
      <c r="CV148" s="301" t="e">
        <f t="shared" ca="1" si="231"/>
        <v>#VALUE!</v>
      </c>
      <c r="CW148" s="301" t="e">
        <f t="shared" ca="1" si="231"/>
        <v>#VALUE!</v>
      </c>
      <c r="CX148" s="301" t="e">
        <f t="shared" ca="1" si="231"/>
        <v>#VALUE!</v>
      </c>
      <c r="CY148" s="301" t="e">
        <f t="shared" ca="1" si="231"/>
        <v>#VALUE!</v>
      </c>
      <c r="CZ148" s="301" t="e">
        <f t="shared" ca="1" si="231"/>
        <v>#VALUE!</v>
      </c>
      <c r="DA148" s="301" t="e">
        <f t="shared" ca="1" si="231"/>
        <v>#VALUE!</v>
      </c>
      <c r="DB148" s="301" t="e">
        <f t="shared" ca="1" si="231"/>
        <v>#VALUE!</v>
      </c>
      <c r="DC148" s="301" t="e">
        <f t="shared" ca="1" si="231"/>
        <v>#VALUE!</v>
      </c>
      <c r="DD148" s="301" t="e">
        <f t="shared" ca="1" si="231"/>
        <v>#VALUE!</v>
      </c>
      <c r="DE148" s="301" t="e">
        <f t="shared" ca="1" si="231"/>
        <v>#VALUE!</v>
      </c>
      <c r="DF148" s="301" t="e">
        <f t="shared" ca="1" si="231"/>
        <v>#VALUE!</v>
      </c>
      <c r="DG148" s="301" t="e">
        <f t="shared" ca="1" si="231"/>
        <v>#VALUE!</v>
      </c>
      <c r="DH148" s="301" t="e">
        <f t="shared" ca="1" si="231"/>
        <v>#VALUE!</v>
      </c>
      <c r="DI148" s="301" t="e">
        <f t="shared" ca="1" si="231"/>
        <v>#VALUE!</v>
      </c>
      <c r="DJ148" s="301" t="e">
        <f t="shared" ca="1" si="231"/>
        <v>#VALUE!</v>
      </c>
      <c r="DK148" s="301" t="e">
        <f t="shared" ca="1" si="231"/>
        <v>#VALUE!</v>
      </c>
      <c r="DL148" s="301" t="e">
        <f t="shared" ca="1" si="231"/>
        <v>#VALUE!</v>
      </c>
      <c r="DM148" s="301" t="e">
        <f t="shared" ca="1" si="231"/>
        <v>#VALUE!</v>
      </c>
      <c r="DN148" s="301" t="e">
        <f t="shared" ca="1" si="231"/>
        <v>#VALUE!</v>
      </c>
      <c r="DO148" s="301" t="e">
        <f t="shared" ca="1" si="231"/>
        <v>#VALUE!</v>
      </c>
      <c r="DP148" s="301" t="e">
        <f t="shared" ca="1" si="231"/>
        <v>#VALUE!</v>
      </c>
      <c r="DQ148" s="301" t="e">
        <f t="shared" ca="1" si="231"/>
        <v>#VALUE!</v>
      </c>
      <c r="DR148" s="301" t="e">
        <f t="shared" ca="1" si="231"/>
        <v>#VALUE!</v>
      </c>
      <c r="DS148" s="301" t="e">
        <f t="shared" ca="1" si="231"/>
        <v>#VALUE!</v>
      </c>
      <c r="DT148" s="301" t="e">
        <f t="shared" ca="1" si="231"/>
        <v>#VALUE!</v>
      </c>
      <c r="DU148" s="301" t="e">
        <f t="shared" ca="1" si="231"/>
        <v>#VALUE!</v>
      </c>
      <c r="DV148" s="301" t="e">
        <f t="shared" ca="1" si="231"/>
        <v>#VALUE!</v>
      </c>
      <c r="DW148" s="301" t="e">
        <f t="shared" ca="1" si="231"/>
        <v>#VALUE!</v>
      </c>
      <c r="DX148" s="301" t="e">
        <f t="shared" ca="1" si="231"/>
        <v>#VALUE!</v>
      </c>
      <c r="DY148" s="301" t="e">
        <f t="shared" ca="1" si="231"/>
        <v>#VALUE!</v>
      </c>
      <c r="DZ148" s="301" t="e">
        <f t="shared" ca="1" si="231"/>
        <v>#VALUE!</v>
      </c>
      <c r="EA148" s="301" t="e">
        <f t="shared" ca="1" si="231"/>
        <v>#VALUE!</v>
      </c>
      <c r="EB148" s="301" t="e">
        <f t="shared" ca="1" si="231"/>
        <v>#VALUE!</v>
      </c>
      <c r="EC148" s="301" t="e">
        <f t="shared" ca="1" si="231"/>
        <v>#VALUE!</v>
      </c>
      <c r="ED148" s="301" t="e">
        <f t="shared" ca="1" si="231"/>
        <v>#VALUE!</v>
      </c>
      <c r="EE148" s="301" t="e">
        <f t="shared" ca="1" si="231"/>
        <v>#VALUE!</v>
      </c>
      <c r="EF148" s="301" t="e">
        <f t="shared" ca="1" si="231"/>
        <v>#VALUE!</v>
      </c>
      <c r="EG148" s="301" t="e">
        <f t="shared" ca="1" si="231"/>
        <v>#VALUE!</v>
      </c>
      <c r="EH148" s="301" t="e">
        <f t="shared" ca="1" si="231"/>
        <v>#VALUE!</v>
      </c>
      <c r="EI148" s="301" t="e">
        <f t="shared" ca="1" si="231"/>
        <v>#VALUE!</v>
      </c>
      <c r="EJ148" s="301" t="e">
        <f t="shared" ca="1" si="231"/>
        <v>#VALUE!</v>
      </c>
      <c r="EK148" s="301" t="e">
        <f t="shared" ca="1" si="231"/>
        <v>#VALUE!</v>
      </c>
      <c r="EL148" s="301" t="e">
        <f t="shared" ca="1" si="231"/>
        <v>#VALUE!</v>
      </c>
      <c r="EM148" s="301" t="e">
        <f t="shared" ca="1" si="231"/>
        <v>#VALUE!</v>
      </c>
      <c r="EN148" s="301" t="e">
        <f t="shared" ca="1" si="231"/>
        <v>#VALUE!</v>
      </c>
      <c r="EO148" s="301" t="e">
        <f t="shared" ca="1" si="231"/>
        <v>#VALUE!</v>
      </c>
      <c r="EP148" s="301" t="e">
        <f t="shared" ca="1" si="231"/>
        <v>#VALUE!</v>
      </c>
      <c r="EQ148" s="301" t="e">
        <f t="shared" ca="1" si="231"/>
        <v>#VALUE!</v>
      </c>
      <c r="ER148" s="301" t="e">
        <f t="shared" ca="1" si="231"/>
        <v>#VALUE!</v>
      </c>
      <c r="ES148" s="301" t="e">
        <f t="shared" ca="1" si="231"/>
        <v>#VALUE!</v>
      </c>
      <c r="ET148" s="301" t="e">
        <f t="shared" ca="1" si="231"/>
        <v>#VALUE!</v>
      </c>
      <c r="EU148" s="301" t="e">
        <f t="shared" ca="1" si="231"/>
        <v>#VALUE!</v>
      </c>
      <c r="EV148" s="301" t="e">
        <f t="shared" ca="1" si="231"/>
        <v>#VALUE!</v>
      </c>
      <c r="EW148" s="301" t="e">
        <f t="shared" ca="1" si="231"/>
        <v>#VALUE!</v>
      </c>
      <c r="EX148" s="301" t="e">
        <f t="shared" ca="1" si="231"/>
        <v>#VALUE!</v>
      </c>
      <c r="EY148" s="301" t="e">
        <f t="shared" ca="1" si="231"/>
        <v>#VALUE!</v>
      </c>
      <c r="EZ148" s="301" t="e">
        <f t="shared" ca="1" si="231"/>
        <v>#VALUE!</v>
      </c>
      <c r="FA148" s="301" t="e">
        <f t="shared" ca="1" si="231"/>
        <v>#VALUE!</v>
      </c>
      <c r="FB148" s="301" t="e">
        <f t="shared" ca="1" si="231"/>
        <v>#VALUE!</v>
      </c>
      <c r="FC148" s="301" t="e">
        <f t="shared" ca="1" si="231"/>
        <v>#VALUE!</v>
      </c>
      <c r="FD148" s="301" t="e">
        <f t="shared" ca="1" si="231"/>
        <v>#VALUE!</v>
      </c>
      <c r="FE148" s="301" t="e">
        <f t="shared" ca="1" si="231"/>
        <v>#VALUE!</v>
      </c>
      <c r="FF148" s="301" t="e">
        <f t="shared" ca="1" si="231"/>
        <v>#VALUE!</v>
      </c>
      <c r="FG148" s="301" t="e">
        <f t="shared" ca="1" si="231"/>
        <v>#VALUE!</v>
      </c>
      <c r="FH148" s="301" t="e">
        <f t="shared" ca="1" si="231"/>
        <v>#VALUE!</v>
      </c>
      <c r="FI148" s="301" t="e">
        <f t="shared" ca="1" si="231"/>
        <v>#VALUE!</v>
      </c>
      <c r="FJ148" s="301" t="e">
        <f t="shared" ca="1" si="231"/>
        <v>#VALUE!</v>
      </c>
      <c r="FK148" s="301" t="e">
        <f t="shared" ca="1" si="231"/>
        <v>#VALUE!</v>
      </c>
      <c r="FL148" s="301" t="e">
        <f t="shared" ca="1" si="231"/>
        <v>#VALUE!</v>
      </c>
      <c r="FM148" s="301" t="e">
        <f t="shared" ca="1" si="231"/>
        <v>#VALUE!</v>
      </c>
      <c r="FN148" s="301" t="e">
        <f t="shared" ca="1" si="231"/>
        <v>#VALUE!</v>
      </c>
      <c r="FO148" s="301" t="e">
        <f t="shared" ca="1" si="231"/>
        <v>#VALUE!</v>
      </c>
      <c r="FP148" s="301" t="e">
        <f t="shared" ca="1" si="231"/>
        <v>#VALUE!</v>
      </c>
      <c r="FQ148" s="301" t="e">
        <f t="shared" ca="1" si="231"/>
        <v>#VALUE!</v>
      </c>
      <c r="FR148" s="301" t="e">
        <f t="shared" ca="1" si="231"/>
        <v>#VALUE!</v>
      </c>
      <c r="FS148" s="301" t="e">
        <f t="shared" ca="1" si="231"/>
        <v>#VALUE!</v>
      </c>
      <c r="FT148" s="301" t="e">
        <f t="shared" ca="1" si="231"/>
        <v>#VALUE!</v>
      </c>
      <c r="FU148" s="301" t="e">
        <f t="shared" ca="1" si="231"/>
        <v>#VALUE!</v>
      </c>
      <c r="FV148" s="301" t="e">
        <f t="shared" ca="1" si="231"/>
        <v>#VALUE!</v>
      </c>
      <c r="FW148" s="301" t="e">
        <f t="shared" ca="1" si="231"/>
        <v>#VALUE!</v>
      </c>
      <c r="FX148" s="301" t="e">
        <f t="shared" ca="1" si="231"/>
        <v>#VALUE!</v>
      </c>
      <c r="FY148" s="301" t="e">
        <f t="shared" ca="1" si="231"/>
        <v>#VALUE!</v>
      </c>
      <c r="FZ148" s="301" t="e">
        <f t="shared" ca="1" si="231"/>
        <v>#VALUE!</v>
      </c>
      <c r="GA148" s="301" t="e">
        <f t="shared" ca="1" si="231"/>
        <v>#VALUE!</v>
      </c>
      <c r="GB148" s="301" t="e">
        <f t="shared" ca="1" si="231"/>
        <v>#VALUE!</v>
      </c>
      <c r="GC148" s="301" t="e">
        <f t="shared" ca="1" si="231"/>
        <v>#VALUE!</v>
      </c>
      <c r="GD148" s="301" t="e">
        <f t="shared" ca="1" si="231"/>
        <v>#VALUE!</v>
      </c>
      <c r="GE148" s="301" t="e">
        <f t="shared" ca="1" si="231"/>
        <v>#VALUE!</v>
      </c>
      <c r="GF148" s="301" t="e">
        <f t="shared" ca="1" si="231"/>
        <v>#VALUE!</v>
      </c>
      <c r="GG148" s="301" t="e">
        <f t="shared" ca="1" si="231"/>
        <v>#VALUE!</v>
      </c>
      <c r="GH148" s="301" t="e">
        <f t="shared" ca="1" si="231"/>
        <v>#VALUE!</v>
      </c>
      <c r="GI148" s="301" t="e">
        <f t="shared" ca="1" si="231"/>
        <v>#VALUE!</v>
      </c>
      <c r="GJ148" s="301" t="e">
        <f t="shared" ca="1" si="231"/>
        <v>#VALUE!</v>
      </c>
      <c r="GK148" s="301" t="e">
        <f t="shared" ca="1" si="231"/>
        <v>#VALUE!</v>
      </c>
      <c r="GL148" s="301" t="e">
        <f t="shared" ca="1" si="231"/>
        <v>#VALUE!</v>
      </c>
      <c r="GM148" s="301" t="e">
        <f t="shared" ca="1" si="231"/>
        <v>#VALUE!</v>
      </c>
      <c r="GN148" s="301" t="e">
        <f t="shared" ca="1" si="231"/>
        <v>#VALUE!</v>
      </c>
      <c r="GO148" s="301" t="e">
        <f t="shared" ca="1" si="231"/>
        <v>#VALUE!</v>
      </c>
      <c r="GP148" s="301" t="e">
        <f t="shared" ca="1" si="231"/>
        <v>#VALUE!</v>
      </c>
      <c r="GQ148" s="301" t="e">
        <f t="shared" ca="1" si="231"/>
        <v>#VALUE!</v>
      </c>
      <c r="GR148" s="301" t="e">
        <f t="shared" ca="1" si="231"/>
        <v>#VALUE!</v>
      </c>
      <c r="GS148" s="301" t="e">
        <f t="shared" ca="1" si="231"/>
        <v>#VALUE!</v>
      </c>
      <c r="GT148" s="301" t="e">
        <f t="shared" ca="1" si="231"/>
        <v>#VALUE!</v>
      </c>
      <c r="GU148" s="301" t="e">
        <f t="shared" ca="1" si="231"/>
        <v>#VALUE!</v>
      </c>
      <c r="GV148" s="301" t="e">
        <f t="shared" ca="1" si="231"/>
        <v>#VALUE!</v>
      </c>
      <c r="GW148" s="301" t="e">
        <f t="shared" ca="1" si="231"/>
        <v>#VALUE!</v>
      </c>
      <c r="GX148" s="301" t="e">
        <f t="shared" ca="1" si="231"/>
        <v>#VALUE!</v>
      </c>
      <c r="GY148" s="301" t="e">
        <f t="shared" ca="1" si="231"/>
        <v>#VALUE!</v>
      </c>
      <c r="GZ148" s="301" t="e">
        <f t="shared" ca="1" si="231"/>
        <v>#VALUE!</v>
      </c>
      <c r="HA148" s="301" t="e">
        <f t="shared" ca="1" si="231"/>
        <v>#VALUE!</v>
      </c>
      <c r="HB148" s="301" t="e">
        <f t="shared" ca="1" si="231"/>
        <v>#VALUE!</v>
      </c>
      <c r="HC148" s="301" t="e">
        <f t="shared" ca="1" si="231"/>
        <v>#VALUE!</v>
      </c>
      <c r="HD148" s="301" t="e">
        <f t="shared" ca="1" si="231"/>
        <v>#VALUE!</v>
      </c>
      <c r="HE148" s="301" t="e">
        <f t="shared" ca="1" si="231"/>
        <v>#VALUE!</v>
      </c>
      <c r="HF148" s="301" t="e">
        <f t="shared" ca="1" si="231"/>
        <v>#VALUE!</v>
      </c>
      <c r="HG148" s="301" t="e">
        <f t="shared" ca="1" si="231"/>
        <v>#VALUE!</v>
      </c>
      <c r="HH148" s="301" t="e">
        <f t="shared" ca="1" si="231"/>
        <v>#VALUE!</v>
      </c>
      <c r="HI148" s="301" t="e">
        <f t="shared" ca="1" si="231"/>
        <v>#VALUE!</v>
      </c>
      <c r="HJ148" s="301" t="e">
        <f t="shared" ca="1" si="231"/>
        <v>#VALUE!</v>
      </c>
      <c r="HK148" s="301" t="e">
        <f t="shared" ca="1" si="231"/>
        <v>#VALUE!</v>
      </c>
      <c r="HL148" s="301" t="e">
        <f t="shared" ca="1" si="231"/>
        <v>#VALUE!</v>
      </c>
      <c r="HM148" s="301" t="e">
        <f t="shared" ca="1" si="231"/>
        <v>#VALUE!</v>
      </c>
      <c r="HN148" s="301" t="e">
        <f t="shared" ca="1" si="231"/>
        <v>#VALUE!</v>
      </c>
      <c r="HO148" s="301" t="e">
        <f t="shared" ca="1" si="231"/>
        <v>#VALUE!</v>
      </c>
      <c r="HP148" s="301" t="e">
        <f t="shared" ca="1" si="231"/>
        <v>#VALUE!</v>
      </c>
      <c r="HQ148" s="301" t="e">
        <f t="shared" ca="1" si="231"/>
        <v>#VALUE!</v>
      </c>
      <c r="HR148" s="301" t="e">
        <f t="shared" ca="1" si="231"/>
        <v>#VALUE!</v>
      </c>
      <c r="HS148" s="301" t="e">
        <f t="shared" ca="1" si="231"/>
        <v>#VALUE!</v>
      </c>
      <c r="HT148" s="301" t="e">
        <f t="shared" ca="1" si="231"/>
        <v>#VALUE!</v>
      </c>
      <c r="HU148" s="301" t="e">
        <f t="shared" ca="1" si="231"/>
        <v>#VALUE!</v>
      </c>
      <c r="HV148" s="301" t="e">
        <f t="shared" ca="1" si="231"/>
        <v>#VALUE!</v>
      </c>
      <c r="HW148" s="301" t="e">
        <f t="shared" ca="1" si="231"/>
        <v>#VALUE!</v>
      </c>
      <c r="HX148" s="301" t="e">
        <f t="shared" ca="1" si="231"/>
        <v>#VALUE!</v>
      </c>
      <c r="HY148" s="301" t="e">
        <f t="shared" ca="1" si="231"/>
        <v>#VALUE!</v>
      </c>
      <c r="HZ148" s="301" t="e">
        <f t="shared" ca="1" si="231"/>
        <v>#VALUE!</v>
      </c>
      <c r="IA148" s="301" t="e">
        <f t="shared" ca="1" si="231"/>
        <v>#VALUE!</v>
      </c>
      <c r="IB148" s="301" t="e">
        <f t="shared" ca="1" si="231"/>
        <v>#VALUE!</v>
      </c>
      <c r="IC148" s="301" t="e">
        <f t="shared" ca="1" si="231"/>
        <v>#VALUE!</v>
      </c>
      <c r="ID148" s="301" t="e">
        <f t="shared" ca="1" si="231"/>
        <v>#VALUE!</v>
      </c>
      <c r="IE148" s="301" t="e">
        <f t="shared" ca="1" si="231"/>
        <v>#VALUE!</v>
      </c>
      <c r="IF148" s="301" t="e">
        <f t="shared" ca="1" si="231"/>
        <v>#VALUE!</v>
      </c>
      <c r="IG148" s="301" t="e">
        <f t="shared" ca="1" si="231"/>
        <v>#VALUE!</v>
      </c>
      <c r="IH148" s="301" t="e">
        <f t="shared" ca="1" si="231"/>
        <v>#VALUE!</v>
      </c>
      <c r="II148" s="301" t="e">
        <f t="shared" ca="1" si="231"/>
        <v>#VALUE!</v>
      </c>
      <c r="IJ148" s="301" t="e">
        <f t="shared" ca="1" si="231"/>
        <v>#VALUE!</v>
      </c>
      <c r="IK148" s="301" t="e">
        <f t="shared" ca="1" si="231"/>
        <v>#VALUE!</v>
      </c>
      <c r="IL148" s="301" t="e">
        <f t="shared" ca="1" si="231"/>
        <v>#VALUE!</v>
      </c>
      <c r="IM148" s="301" t="e">
        <f t="shared" ca="1" si="231"/>
        <v>#VALUE!</v>
      </c>
      <c r="IN148" s="301" t="e">
        <f t="shared" ca="1" si="231"/>
        <v>#VALUE!</v>
      </c>
      <c r="IO148" s="301" t="e">
        <f t="shared" ca="1" si="231"/>
        <v>#VALUE!</v>
      </c>
      <c r="IP148" s="301" t="e">
        <f t="shared" ca="1" si="231"/>
        <v>#VALUE!</v>
      </c>
      <c r="IQ148" s="301" t="e">
        <f t="shared" ca="1" si="231"/>
        <v>#VALUE!</v>
      </c>
      <c r="IR148" s="301" t="e">
        <f t="shared" ca="1" si="231"/>
        <v>#VALUE!</v>
      </c>
      <c r="IS148" s="301" t="e">
        <f t="shared" ca="1" si="231"/>
        <v>#VALUE!</v>
      </c>
      <c r="IT148" s="301" t="e">
        <f t="shared" ca="1" si="231"/>
        <v>#VALUE!</v>
      </c>
      <c r="IU148" s="301" t="e">
        <f t="shared" ca="1" si="231"/>
        <v>#VALUE!</v>
      </c>
      <c r="IV148" s="301" t="e">
        <f t="shared" ca="1" si="231"/>
        <v>#VALUE!</v>
      </c>
      <c r="IW148" s="301" t="e">
        <f t="shared" ca="1" si="231"/>
        <v>#VALUE!</v>
      </c>
      <c r="IX148" s="301" t="e">
        <f t="shared" ca="1" si="231"/>
        <v>#VALUE!</v>
      </c>
      <c r="IY148" s="301" t="e">
        <f t="shared" ca="1" si="231"/>
        <v>#VALUE!</v>
      </c>
      <c r="IZ148" s="301" t="e">
        <f t="shared" ca="1" si="231"/>
        <v>#VALUE!</v>
      </c>
      <c r="JA148" s="301" t="e">
        <f t="shared" ca="1" si="231"/>
        <v>#VALUE!</v>
      </c>
      <c r="JB148" s="301" t="e">
        <f t="shared" ca="1" si="231"/>
        <v>#VALUE!</v>
      </c>
      <c r="JC148" s="301" t="e">
        <f t="shared" ca="1" si="231"/>
        <v>#VALUE!</v>
      </c>
      <c r="JD148" s="301" t="e">
        <f t="shared" ca="1" si="231"/>
        <v>#VALUE!</v>
      </c>
      <c r="JE148" s="301" t="e">
        <f t="shared" ca="1" si="231"/>
        <v>#VALUE!</v>
      </c>
      <c r="JF148" s="301" t="e">
        <f t="shared" ca="1" si="231"/>
        <v>#VALUE!</v>
      </c>
      <c r="JG148" s="301" t="e">
        <f t="shared" ca="1" si="231"/>
        <v>#VALUE!</v>
      </c>
      <c r="JH148" s="301" t="e">
        <f t="shared" ca="1" si="231"/>
        <v>#VALUE!</v>
      </c>
      <c r="JI148" s="301" t="e">
        <f t="shared" ca="1" si="231"/>
        <v>#VALUE!</v>
      </c>
      <c r="JJ148" s="301" t="e">
        <f t="shared" ca="1" si="231"/>
        <v>#VALUE!</v>
      </c>
      <c r="JK148" s="301" t="e">
        <f t="shared" ca="1" si="231"/>
        <v>#VALUE!</v>
      </c>
      <c r="JL148" s="301" t="e">
        <f t="shared" ca="1" si="231"/>
        <v>#VALUE!</v>
      </c>
      <c r="JM148" s="301" t="e">
        <f t="shared" ca="1" si="231"/>
        <v>#VALUE!</v>
      </c>
      <c r="JN148" s="301" t="e">
        <f t="shared" ca="1" si="231"/>
        <v>#VALUE!</v>
      </c>
      <c r="JO148" s="301" t="e">
        <f t="shared" ca="1" si="231"/>
        <v>#VALUE!</v>
      </c>
      <c r="JP148" s="301" t="e">
        <f t="shared" ca="1" si="231"/>
        <v>#VALUE!</v>
      </c>
      <c r="JQ148" s="301" t="e">
        <f t="shared" ca="1" si="231"/>
        <v>#VALUE!</v>
      </c>
      <c r="JR148" s="301" t="e">
        <f t="shared" ca="1" si="231"/>
        <v>#VALUE!</v>
      </c>
      <c r="JS148" s="301" t="e">
        <f t="shared" ca="1" si="231"/>
        <v>#VALUE!</v>
      </c>
      <c r="JT148" s="301" t="e">
        <f t="shared" ca="1" si="231"/>
        <v>#VALUE!</v>
      </c>
      <c r="JU148" s="301" t="e">
        <f t="shared" ca="1" si="231"/>
        <v>#VALUE!</v>
      </c>
      <c r="JV148" s="301" t="e">
        <f t="shared" ca="1" si="231"/>
        <v>#VALUE!</v>
      </c>
      <c r="JW148" s="301" t="e">
        <f t="shared" ca="1" si="231"/>
        <v>#VALUE!</v>
      </c>
      <c r="JX148" s="301" t="e">
        <f t="shared" ca="1" si="231"/>
        <v>#VALUE!</v>
      </c>
      <c r="JY148" s="301" t="e">
        <f t="shared" ca="1" si="231"/>
        <v>#VALUE!</v>
      </c>
      <c r="JZ148" s="301" t="e">
        <f t="shared" ca="1" si="231"/>
        <v>#VALUE!</v>
      </c>
      <c r="KA148" s="301" t="e">
        <f t="shared" ca="1" si="231"/>
        <v>#VALUE!</v>
      </c>
      <c r="KB148" s="301" t="e">
        <f t="shared" ca="1" si="231"/>
        <v>#VALUE!</v>
      </c>
      <c r="KC148" s="301" t="e">
        <f t="shared" ca="1" si="231"/>
        <v>#VALUE!</v>
      </c>
      <c r="KD148" s="301" t="e">
        <f t="shared" ca="1" si="231"/>
        <v>#VALUE!</v>
      </c>
      <c r="KE148" s="301" t="e">
        <f t="shared" ca="1" si="231"/>
        <v>#VALUE!</v>
      </c>
      <c r="KF148" s="301" t="e">
        <f t="shared" ca="1" si="231"/>
        <v>#VALUE!</v>
      </c>
      <c r="KG148" s="301" t="e">
        <f t="shared" ca="1" si="231"/>
        <v>#VALUE!</v>
      </c>
      <c r="KH148" s="301" t="e">
        <f t="shared" ca="1" si="231"/>
        <v>#VALUE!</v>
      </c>
      <c r="KI148" s="301" t="e">
        <f t="shared" ca="1" si="231"/>
        <v>#VALUE!</v>
      </c>
      <c r="KJ148" s="301" t="e">
        <f t="shared" ca="1" si="231"/>
        <v>#VALUE!</v>
      </c>
      <c r="KK148" s="301" t="e">
        <f t="shared" ca="1" si="231"/>
        <v>#VALUE!</v>
      </c>
      <c r="KL148" s="301" t="e">
        <f t="shared" ca="1" si="231"/>
        <v>#VALUE!</v>
      </c>
      <c r="KM148" s="301" t="e">
        <f t="shared" ca="1" si="231"/>
        <v>#VALUE!</v>
      </c>
      <c r="KN148" s="301" t="e">
        <f t="shared" ca="1" si="231"/>
        <v>#VALUE!</v>
      </c>
      <c r="KO148" s="301" t="e">
        <f t="shared" ca="1" si="231"/>
        <v>#VALUE!</v>
      </c>
      <c r="KP148" s="301" t="e">
        <f t="shared" ca="1" si="231"/>
        <v>#VALUE!</v>
      </c>
      <c r="KQ148" s="301" t="e">
        <f t="shared" ca="1" si="231"/>
        <v>#VALUE!</v>
      </c>
      <c r="KR148" s="301" t="e">
        <f t="shared" ca="1" si="231"/>
        <v>#VALUE!</v>
      </c>
      <c r="KS148" s="301" t="e">
        <f t="shared" ca="1" si="231"/>
        <v>#VALUE!</v>
      </c>
      <c r="KT148" s="301" t="e">
        <f t="shared" ca="1" si="231"/>
        <v>#VALUE!</v>
      </c>
      <c r="KU148" s="301" t="e">
        <f t="shared" ca="1" si="231"/>
        <v>#VALUE!</v>
      </c>
      <c r="KV148" s="301" t="e">
        <f t="shared" ca="1" si="231"/>
        <v>#VALUE!</v>
      </c>
      <c r="KW148" s="301" t="e">
        <f t="shared" ca="1" si="231"/>
        <v>#VALUE!</v>
      </c>
      <c r="KX148" s="301" t="e">
        <f t="shared" ca="1" si="231"/>
        <v>#VALUE!</v>
      </c>
      <c r="KY148" s="301" t="e">
        <f t="shared" ca="1" si="231"/>
        <v>#VALUE!</v>
      </c>
      <c r="KZ148" s="301" t="e">
        <f t="shared" ca="1" si="231"/>
        <v>#VALUE!</v>
      </c>
      <c r="LA148" s="301" t="e">
        <f t="shared" ca="1" si="231"/>
        <v>#VALUE!</v>
      </c>
      <c r="LB148" s="301" t="e">
        <f t="shared" ca="1" si="231"/>
        <v>#VALUE!</v>
      </c>
      <c r="LC148" s="301" t="e">
        <f t="shared" ca="1" si="231"/>
        <v>#VALUE!</v>
      </c>
      <c r="LD148" s="301" t="e">
        <f t="shared" ca="1" si="231"/>
        <v>#VALUE!</v>
      </c>
      <c r="LE148" s="301" t="e">
        <f t="shared" ca="1" si="231"/>
        <v>#VALUE!</v>
      </c>
      <c r="LF148" s="301" t="e">
        <f t="shared" ca="1" si="231"/>
        <v>#VALUE!</v>
      </c>
      <c r="LG148" s="301" t="e">
        <f t="shared" ref="LG148:VA148" ca="1" si="232">IF(LG$106="Turn-based",
IF($A148&lt;LG$109,0,IF(MOD($A148,LG$109)&lt;LG$110,1,0)),
1)*MIN(ROUNDUP(MAX(0,RAND()-(1-LG$107)),0),1)*(IF(LG$108&lt;0,1+LG$108,LG$108))</f>
        <v>#VALUE!</v>
      </c>
      <c r="LH148" s="301" t="e">
        <f t="shared" ca="1" si="232"/>
        <v>#VALUE!</v>
      </c>
      <c r="LI148" s="301" t="e">
        <f t="shared" ca="1" si="232"/>
        <v>#VALUE!</v>
      </c>
      <c r="LJ148" s="301" t="e">
        <f t="shared" ca="1" si="232"/>
        <v>#VALUE!</v>
      </c>
      <c r="LK148" s="301" t="e">
        <f t="shared" ca="1" si="232"/>
        <v>#VALUE!</v>
      </c>
      <c r="LL148" s="301" t="e">
        <f t="shared" ca="1" si="232"/>
        <v>#VALUE!</v>
      </c>
      <c r="LM148" s="301" t="e">
        <f t="shared" ca="1" si="232"/>
        <v>#VALUE!</v>
      </c>
      <c r="LN148" s="301" t="e">
        <f t="shared" ca="1" si="232"/>
        <v>#VALUE!</v>
      </c>
      <c r="LO148" s="301" t="e">
        <f t="shared" ca="1" si="232"/>
        <v>#VALUE!</v>
      </c>
      <c r="LP148" s="301" t="e">
        <f t="shared" ca="1" si="232"/>
        <v>#VALUE!</v>
      </c>
      <c r="LQ148" s="301" t="e">
        <f t="shared" ca="1" si="232"/>
        <v>#VALUE!</v>
      </c>
      <c r="LR148" s="301" t="e">
        <f t="shared" ca="1" si="232"/>
        <v>#VALUE!</v>
      </c>
      <c r="LS148" s="301" t="e">
        <f t="shared" ca="1" si="232"/>
        <v>#VALUE!</v>
      </c>
      <c r="LT148" s="301" t="e">
        <f t="shared" ca="1" si="232"/>
        <v>#VALUE!</v>
      </c>
      <c r="LU148" s="301" t="e">
        <f t="shared" ca="1" si="232"/>
        <v>#VALUE!</v>
      </c>
      <c r="LV148" s="301" t="e">
        <f t="shared" ca="1" si="232"/>
        <v>#VALUE!</v>
      </c>
      <c r="LW148" s="301" t="e">
        <f t="shared" ca="1" si="232"/>
        <v>#VALUE!</v>
      </c>
      <c r="LX148" s="301" t="e">
        <f t="shared" ca="1" si="232"/>
        <v>#VALUE!</v>
      </c>
      <c r="LY148" s="301" t="e">
        <f t="shared" ca="1" si="232"/>
        <v>#VALUE!</v>
      </c>
      <c r="LZ148" s="301" t="e">
        <f t="shared" ca="1" si="232"/>
        <v>#VALUE!</v>
      </c>
      <c r="MA148" s="301" t="e">
        <f t="shared" ca="1" si="232"/>
        <v>#VALUE!</v>
      </c>
      <c r="MB148" s="301" t="e">
        <f t="shared" ca="1" si="232"/>
        <v>#VALUE!</v>
      </c>
      <c r="MC148" s="301" t="e">
        <f t="shared" ca="1" si="232"/>
        <v>#VALUE!</v>
      </c>
      <c r="MD148" s="301" t="e">
        <f t="shared" ca="1" si="232"/>
        <v>#VALUE!</v>
      </c>
      <c r="ME148" s="301" t="e">
        <f t="shared" ca="1" si="232"/>
        <v>#VALUE!</v>
      </c>
      <c r="MF148" s="301" t="e">
        <f t="shared" ca="1" si="232"/>
        <v>#VALUE!</v>
      </c>
      <c r="MG148" s="301" t="e">
        <f t="shared" ca="1" si="232"/>
        <v>#VALUE!</v>
      </c>
      <c r="MH148" s="301" t="e">
        <f t="shared" ca="1" si="232"/>
        <v>#VALUE!</v>
      </c>
      <c r="MI148" s="301" t="e">
        <f t="shared" ca="1" si="232"/>
        <v>#VALUE!</v>
      </c>
      <c r="MJ148" s="301" t="e">
        <f t="shared" ca="1" si="232"/>
        <v>#VALUE!</v>
      </c>
      <c r="MK148" s="301" t="e">
        <f t="shared" ca="1" si="232"/>
        <v>#VALUE!</v>
      </c>
      <c r="ML148" s="301" t="e">
        <f t="shared" ca="1" si="232"/>
        <v>#VALUE!</v>
      </c>
      <c r="MM148" s="301" t="e">
        <f t="shared" ca="1" si="232"/>
        <v>#VALUE!</v>
      </c>
      <c r="MN148" s="301" t="e">
        <f t="shared" ca="1" si="232"/>
        <v>#VALUE!</v>
      </c>
      <c r="MO148" s="301" t="e">
        <f t="shared" ca="1" si="232"/>
        <v>#VALUE!</v>
      </c>
      <c r="MP148" s="301" t="e">
        <f t="shared" ca="1" si="232"/>
        <v>#VALUE!</v>
      </c>
      <c r="MQ148" s="301" t="e">
        <f t="shared" ca="1" si="232"/>
        <v>#VALUE!</v>
      </c>
      <c r="MR148" s="301" t="e">
        <f t="shared" ca="1" si="232"/>
        <v>#VALUE!</v>
      </c>
      <c r="MS148" s="301" t="e">
        <f t="shared" ca="1" si="232"/>
        <v>#VALUE!</v>
      </c>
      <c r="MT148" s="301" t="e">
        <f t="shared" ca="1" si="232"/>
        <v>#VALUE!</v>
      </c>
      <c r="MU148" s="301" t="e">
        <f t="shared" ca="1" si="232"/>
        <v>#VALUE!</v>
      </c>
      <c r="MV148" s="301" t="e">
        <f t="shared" ca="1" si="232"/>
        <v>#VALUE!</v>
      </c>
      <c r="MW148" s="301" t="e">
        <f t="shared" ca="1" si="232"/>
        <v>#VALUE!</v>
      </c>
      <c r="MX148" s="301" t="e">
        <f t="shared" ca="1" si="232"/>
        <v>#VALUE!</v>
      </c>
      <c r="MY148" s="301" t="e">
        <f t="shared" ca="1" si="232"/>
        <v>#VALUE!</v>
      </c>
      <c r="MZ148" s="301" t="e">
        <f t="shared" ca="1" si="232"/>
        <v>#VALUE!</v>
      </c>
      <c r="NA148" s="301" t="e">
        <f t="shared" ca="1" si="232"/>
        <v>#VALUE!</v>
      </c>
      <c r="NB148" s="301" t="e">
        <f t="shared" ca="1" si="232"/>
        <v>#VALUE!</v>
      </c>
      <c r="NC148" s="301" t="e">
        <f t="shared" ca="1" si="232"/>
        <v>#VALUE!</v>
      </c>
      <c r="ND148" s="301" t="e">
        <f t="shared" ca="1" si="232"/>
        <v>#VALUE!</v>
      </c>
      <c r="NE148" s="301" t="e">
        <f t="shared" ca="1" si="232"/>
        <v>#VALUE!</v>
      </c>
      <c r="NF148" s="301" t="e">
        <f t="shared" ca="1" si="232"/>
        <v>#VALUE!</v>
      </c>
      <c r="NG148" s="301" t="e">
        <f t="shared" ca="1" si="232"/>
        <v>#VALUE!</v>
      </c>
      <c r="NH148" s="301" t="e">
        <f t="shared" ca="1" si="232"/>
        <v>#VALUE!</v>
      </c>
      <c r="NI148" s="301" t="e">
        <f t="shared" ca="1" si="232"/>
        <v>#VALUE!</v>
      </c>
      <c r="NJ148" s="301" t="e">
        <f t="shared" ca="1" si="232"/>
        <v>#VALUE!</v>
      </c>
      <c r="NK148" s="301" t="e">
        <f t="shared" ca="1" si="232"/>
        <v>#VALUE!</v>
      </c>
      <c r="NL148" s="301" t="e">
        <f t="shared" ca="1" si="232"/>
        <v>#VALUE!</v>
      </c>
      <c r="NM148" s="301" t="e">
        <f t="shared" ca="1" si="232"/>
        <v>#VALUE!</v>
      </c>
      <c r="NN148" s="301" t="e">
        <f t="shared" ca="1" si="232"/>
        <v>#VALUE!</v>
      </c>
      <c r="NO148" s="301" t="e">
        <f t="shared" ca="1" si="232"/>
        <v>#VALUE!</v>
      </c>
      <c r="NP148" s="301" t="e">
        <f t="shared" ca="1" si="232"/>
        <v>#VALUE!</v>
      </c>
      <c r="NQ148" s="301" t="e">
        <f t="shared" ca="1" si="232"/>
        <v>#VALUE!</v>
      </c>
      <c r="NR148" s="301" t="e">
        <f t="shared" ca="1" si="232"/>
        <v>#VALUE!</v>
      </c>
      <c r="NS148" s="301" t="e">
        <f t="shared" ca="1" si="232"/>
        <v>#VALUE!</v>
      </c>
      <c r="NT148" s="301" t="e">
        <f t="shared" ca="1" si="232"/>
        <v>#VALUE!</v>
      </c>
      <c r="NU148" s="301" t="e">
        <f t="shared" ca="1" si="232"/>
        <v>#VALUE!</v>
      </c>
      <c r="NV148" s="301" t="e">
        <f t="shared" ca="1" si="232"/>
        <v>#VALUE!</v>
      </c>
      <c r="NW148" s="301" t="e">
        <f t="shared" ca="1" si="232"/>
        <v>#VALUE!</v>
      </c>
      <c r="NX148" s="301" t="e">
        <f t="shared" ca="1" si="232"/>
        <v>#VALUE!</v>
      </c>
      <c r="NY148" s="301" t="e">
        <f t="shared" ca="1" si="232"/>
        <v>#VALUE!</v>
      </c>
      <c r="NZ148" s="301" t="e">
        <f t="shared" ca="1" si="232"/>
        <v>#VALUE!</v>
      </c>
      <c r="OA148" s="301" t="e">
        <f t="shared" ca="1" si="232"/>
        <v>#VALUE!</v>
      </c>
      <c r="OB148" s="301" t="e">
        <f t="shared" ca="1" si="232"/>
        <v>#VALUE!</v>
      </c>
      <c r="OC148" s="301" t="e">
        <f t="shared" ca="1" si="232"/>
        <v>#VALUE!</v>
      </c>
      <c r="OD148" s="301" t="e">
        <f t="shared" ca="1" si="232"/>
        <v>#VALUE!</v>
      </c>
      <c r="OE148" s="301" t="e">
        <f t="shared" ca="1" si="232"/>
        <v>#VALUE!</v>
      </c>
      <c r="OF148" s="301" t="e">
        <f t="shared" ca="1" si="232"/>
        <v>#VALUE!</v>
      </c>
      <c r="OG148" s="301" t="e">
        <f t="shared" ca="1" si="232"/>
        <v>#VALUE!</v>
      </c>
      <c r="OH148" s="301" t="e">
        <f t="shared" ca="1" si="232"/>
        <v>#VALUE!</v>
      </c>
      <c r="OI148" s="301" t="e">
        <f t="shared" ca="1" si="232"/>
        <v>#VALUE!</v>
      </c>
      <c r="OJ148" s="301" t="e">
        <f t="shared" ca="1" si="232"/>
        <v>#VALUE!</v>
      </c>
      <c r="OK148" s="301" t="e">
        <f t="shared" ca="1" si="232"/>
        <v>#VALUE!</v>
      </c>
      <c r="OL148" s="301" t="e">
        <f t="shared" ca="1" si="232"/>
        <v>#VALUE!</v>
      </c>
      <c r="OM148" s="301" t="e">
        <f t="shared" ca="1" si="232"/>
        <v>#VALUE!</v>
      </c>
      <c r="ON148" s="301" t="e">
        <f t="shared" ca="1" si="232"/>
        <v>#VALUE!</v>
      </c>
      <c r="OO148" s="301" t="e">
        <f t="shared" ca="1" si="232"/>
        <v>#VALUE!</v>
      </c>
      <c r="OP148" s="301" t="e">
        <f t="shared" ca="1" si="232"/>
        <v>#VALUE!</v>
      </c>
      <c r="OQ148" s="301" t="e">
        <f t="shared" ca="1" si="232"/>
        <v>#VALUE!</v>
      </c>
      <c r="OR148" s="301" t="e">
        <f t="shared" ca="1" si="232"/>
        <v>#VALUE!</v>
      </c>
      <c r="OS148" s="301" t="e">
        <f t="shared" ca="1" si="232"/>
        <v>#VALUE!</v>
      </c>
      <c r="OT148" s="301" t="e">
        <f t="shared" ca="1" si="232"/>
        <v>#VALUE!</v>
      </c>
      <c r="OU148" s="301" t="e">
        <f t="shared" ca="1" si="232"/>
        <v>#VALUE!</v>
      </c>
      <c r="OV148" s="301" t="e">
        <f t="shared" ca="1" si="232"/>
        <v>#VALUE!</v>
      </c>
      <c r="OW148" s="301" t="e">
        <f t="shared" ca="1" si="232"/>
        <v>#VALUE!</v>
      </c>
      <c r="OX148" s="301" t="e">
        <f t="shared" ca="1" si="232"/>
        <v>#VALUE!</v>
      </c>
      <c r="OY148" s="301" t="e">
        <f t="shared" ca="1" si="232"/>
        <v>#VALUE!</v>
      </c>
      <c r="OZ148" s="301" t="e">
        <f t="shared" ca="1" si="232"/>
        <v>#VALUE!</v>
      </c>
      <c r="PA148" s="301" t="e">
        <f t="shared" ca="1" si="232"/>
        <v>#VALUE!</v>
      </c>
      <c r="PB148" s="301" t="e">
        <f t="shared" ca="1" si="232"/>
        <v>#VALUE!</v>
      </c>
      <c r="PC148" s="301" t="e">
        <f t="shared" ca="1" si="232"/>
        <v>#VALUE!</v>
      </c>
      <c r="PD148" s="301" t="e">
        <f t="shared" ca="1" si="232"/>
        <v>#VALUE!</v>
      </c>
      <c r="PE148" s="301" t="e">
        <f t="shared" ca="1" si="232"/>
        <v>#VALUE!</v>
      </c>
      <c r="PF148" s="301" t="e">
        <f t="shared" ca="1" si="232"/>
        <v>#VALUE!</v>
      </c>
      <c r="PG148" s="301" t="e">
        <f t="shared" ca="1" si="232"/>
        <v>#VALUE!</v>
      </c>
      <c r="PH148" s="301" t="e">
        <f t="shared" ca="1" si="232"/>
        <v>#VALUE!</v>
      </c>
      <c r="PI148" s="301" t="e">
        <f t="shared" ca="1" si="232"/>
        <v>#VALUE!</v>
      </c>
      <c r="PJ148" s="301" t="e">
        <f t="shared" ca="1" si="232"/>
        <v>#VALUE!</v>
      </c>
      <c r="PK148" s="301" t="e">
        <f t="shared" ca="1" si="232"/>
        <v>#VALUE!</v>
      </c>
      <c r="PL148" s="301" t="e">
        <f t="shared" ca="1" si="232"/>
        <v>#VALUE!</v>
      </c>
      <c r="PM148" s="301" t="e">
        <f t="shared" ca="1" si="232"/>
        <v>#VALUE!</v>
      </c>
      <c r="PN148" s="301" t="e">
        <f t="shared" ca="1" si="232"/>
        <v>#VALUE!</v>
      </c>
      <c r="PO148" s="301" t="e">
        <f t="shared" ca="1" si="232"/>
        <v>#VALUE!</v>
      </c>
      <c r="PP148" s="301" t="e">
        <f t="shared" ca="1" si="232"/>
        <v>#VALUE!</v>
      </c>
      <c r="PQ148" s="301" t="e">
        <f t="shared" ca="1" si="232"/>
        <v>#VALUE!</v>
      </c>
      <c r="PR148" s="301" t="e">
        <f t="shared" ca="1" si="232"/>
        <v>#VALUE!</v>
      </c>
      <c r="PS148" s="301" t="e">
        <f t="shared" ca="1" si="232"/>
        <v>#VALUE!</v>
      </c>
      <c r="PT148" s="301" t="e">
        <f t="shared" ca="1" si="232"/>
        <v>#VALUE!</v>
      </c>
      <c r="PU148" s="301" t="e">
        <f t="shared" ca="1" si="232"/>
        <v>#VALUE!</v>
      </c>
      <c r="PV148" s="301" t="e">
        <f t="shared" ca="1" si="232"/>
        <v>#VALUE!</v>
      </c>
      <c r="PW148" s="301" t="e">
        <f t="shared" ca="1" si="232"/>
        <v>#VALUE!</v>
      </c>
      <c r="PX148" s="301" t="e">
        <f t="shared" ca="1" si="232"/>
        <v>#VALUE!</v>
      </c>
      <c r="PY148" s="301" t="e">
        <f t="shared" ca="1" si="232"/>
        <v>#VALUE!</v>
      </c>
      <c r="PZ148" s="301" t="e">
        <f t="shared" ca="1" si="232"/>
        <v>#VALUE!</v>
      </c>
      <c r="QA148" s="301" t="e">
        <f t="shared" ca="1" si="232"/>
        <v>#VALUE!</v>
      </c>
      <c r="QB148" s="301" t="e">
        <f t="shared" ca="1" si="232"/>
        <v>#VALUE!</v>
      </c>
      <c r="QC148" s="301" t="e">
        <f t="shared" ca="1" si="232"/>
        <v>#VALUE!</v>
      </c>
      <c r="QD148" s="301" t="e">
        <f t="shared" ca="1" si="232"/>
        <v>#VALUE!</v>
      </c>
      <c r="QE148" s="301" t="e">
        <f t="shared" ca="1" si="232"/>
        <v>#VALUE!</v>
      </c>
      <c r="QF148" s="301" t="e">
        <f t="shared" ca="1" si="232"/>
        <v>#VALUE!</v>
      </c>
      <c r="QG148" s="301" t="e">
        <f t="shared" ca="1" si="232"/>
        <v>#VALUE!</v>
      </c>
      <c r="QH148" s="301" t="e">
        <f t="shared" ca="1" si="232"/>
        <v>#VALUE!</v>
      </c>
      <c r="QI148" s="301" t="e">
        <f t="shared" ca="1" si="232"/>
        <v>#VALUE!</v>
      </c>
      <c r="QJ148" s="301" t="e">
        <f t="shared" ca="1" si="232"/>
        <v>#VALUE!</v>
      </c>
      <c r="QK148" s="301" t="e">
        <f t="shared" ca="1" si="232"/>
        <v>#VALUE!</v>
      </c>
      <c r="QL148" s="301" t="e">
        <f t="shared" ca="1" si="232"/>
        <v>#VALUE!</v>
      </c>
      <c r="QM148" s="301" t="e">
        <f t="shared" ca="1" si="232"/>
        <v>#VALUE!</v>
      </c>
      <c r="QN148" s="301" t="e">
        <f t="shared" ca="1" si="232"/>
        <v>#VALUE!</v>
      </c>
      <c r="QO148" s="301" t="e">
        <f t="shared" ca="1" si="232"/>
        <v>#VALUE!</v>
      </c>
      <c r="QP148" s="301" t="e">
        <f t="shared" ca="1" si="232"/>
        <v>#VALUE!</v>
      </c>
      <c r="QQ148" s="301" t="e">
        <f t="shared" ca="1" si="232"/>
        <v>#VALUE!</v>
      </c>
      <c r="QR148" s="301" t="e">
        <f t="shared" ca="1" si="232"/>
        <v>#VALUE!</v>
      </c>
      <c r="QS148" s="301" t="e">
        <f t="shared" ca="1" si="232"/>
        <v>#VALUE!</v>
      </c>
      <c r="QT148" s="301" t="e">
        <f t="shared" ca="1" si="232"/>
        <v>#VALUE!</v>
      </c>
      <c r="QU148" s="301" t="e">
        <f t="shared" ca="1" si="232"/>
        <v>#VALUE!</v>
      </c>
      <c r="QV148" s="301" t="e">
        <f t="shared" ca="1" si="232"/>
        <v>#VALUE!</v>
      </c>
      <c r="QW148" s="301" t="e">
        <f t="shared" ca="1" si="232"/>
        <v>#VALUE!</v>
      </c>
      <c r="QX148" s="301" t="e">
        <f t="shared" ca="1" si="232"/>
        <v>#VALUE!</v>
      </c>
      <c r="QY148" s="301" t="e">
        <f t="shared" ca="1" si="232"/>
        <v>#VALUE!</v>
      </c>
      <c r="QZ148" s="301" t="e">
        <f t="shared" ca="1" si="232"/>
        <v>#VALUE!</v>
      </c>
      <c r="RA148" s="301" t="e">
        <f t="shared" ca="1" si="232"/>
        <v>#VALUE!</v>
      </c>
      <c r="RB148" s="301" t="e">
        <f t="shared" ca="1" si="232"/>
        <v>#VALUE!</v>
      </c>
      <c r="RC148" s="301" t="e">
        <f t="shared" ca="1" si="232"/>
        <v>#VALUE!</v>
      </c>
      <c r="RD148" s="301" t="e">
        <f t="shared" ca="1" si="232"/>
        <v>#VALUE!</v>
      </c>
      <c r="RE148" s="301" t="e">
        <f t="shared" ca="1" si="232"/>
        <v>#VALUE!</v>
      </c>
      <c r="RF148" s="301" t="e">
        <f t="shared" ca="1" si="232"/>
        <v>#VALUE!</v>
      </c>
      <c r="RG148" s="301" t="e">
        <f t="shared" ca="1" si="232"/>
        <v>#VALUE!</v>
      </c>
      <c r="RH148" s="301" t="e">
        <f t="shared" ca="1" si="232"/>
        <v>#VALUE!</v>
      </c>
      <c r="RI148" s="301" t="e">
        <f t="shared" ca="1" si="232"/>
        <v>#VALUE!</v>
      </c>
      <c r="RJ148" s="301" t="e">
        <f t="shared" ca="1" si="232"/>
        <v>#VALUE!</v>
      </c>
      <c r="RK148" s="301" t="e">
        <f t="shared" ca="1" si="232"/>
        <v>#VALUE!</v>
      </c>
      <c r="RL148" s="301" t="e">
        <f t="shared" ca="1" si="232"/>
        <v>#VALUE!</v>
      </c>
      <c r="RM148" s="301" t="e">
        <f t="shared" ca="1" si="232"/>
        <v>#VALUE!</v>
      </c>
      <c r="RN148" s="301" t="e">
        <f t="shared" ca="1" si="232"/>
        <v>#VALUE!</v>
      </c>
      <c r="RO148" s="301" t="e">
        <f t="shared" ca="1" si="232"/>
        <v>#VALUE!</v>
      </c>
      <c r="RP148" s="301" t="e">
        <f t="shared" ca="1" si="232"/>
        <v>#VALUE!</v>
      </c>
      <c r="RQ148" s="301" t="e">
        <f t="shared" ca="1" si="232"/>
        <v>#VALUE!</v>
      </c>
      <c r="RR148" s="301" t="e">
        <f t="shared" ca="1" si="232"/>
        <v>#VALUE!</v>
      </c>
      <c r="RS148" s="301" t="e">
        <f t="shared" ca="1" si="232"/>
        <v>#VALUE!</v>
      </c>
      <c r="RT148" s="301" t="e">
        <f t="shared" ca="1" si="232"/>
        <v>#VALUE!</v>
      </c>
      <c r="RU148" s="301" t="e">
        <f t="shared" ca="1" si="232"/>
        <v>#VALUE!</v>
      </c>
      <c r="RV148" s="301" t="e">
        <f t="shared" ca="1" si="232"/>
        <v>#VALUE!</v>
      </c>
      <c r="RW148" s="301" t="e">
        <f t="shared" ca="1" si="232"/>
        <v>#VALUE!</v>
      </c>
      <c r="RX148" s="301" t="e">
        <f t="shared" ca="1" si="232"/>
        <v>#VALUE!</v>
      </c>
      <c r="RY148" s="301" t="e">
        <f t="shared" ca="1" si="232"/>
        <v>#VALUE!</v>
      </c>
      <c r="RZ148" s="301" t="e">
        <f t="shared" ca="1" si="232"/>
        <v>#VALUE!</v>
      </c>
      <c r="SA148" s="301" t="e">
        <f t="shared" ca="1" si="232"/>
        <v>#VALUE!</v>
      </c>
      <c r="SB148" s="301" t="e">
        <f t="shared" ca="1" si="232"/>
        <v>#VALUE!</v>
      </c>
      <c r="SC148" s="301" t="e">
        <f t="shared" ca="1" si="232"/>
        <v>#VALUE!</v>
      </c>
      <c r="SD148" s="301" t="e">
        <f t="shared" ca="1" si="232"/>
        <v>#VALUE!</v>
      </c>
      <c r="SE148" s="301" t="e">
        <f t="shared" ca="1" si="232"/>
        <v>#VALUE!</v>
      </c>
      <c r="SF148" s="301" t="e">
        <f t="shared" ca="1" si="232"/>
        <v>#VALUE!</v>
      </c>
      <c r="SG148" s="301" t="e">
        <f t="shared" ca="1" si="232"/>
        <v>#VALUE!</v>
      </c>
      <c r="SH148" s="301" t="e">
        <f t="shared" ca="1" si="232"/>
        <v>#VALUE!</v>
      </c>
      <c r="SI148" s="301" t="e">
        <f t="shared" ca="1" si="232"/>
        <v>#VALUE!</v>
      </c>
      <c r="SJ148" s="301" t="e">
        <f t="shared" ca="1" si="232"/>
        <v>#VALUE!</v>
      </c>
      <c r="SK148" s="301" t="e">
        <f t="shared" ca="1" si="232"/>
        <v>#VALUE!</v>
      </c>
      <c r="SL148" s="301" t="e">
        <f t="shared" ca="1" si="232"/>
        <v>#VALUE!</v>
      </c>
      <c r="SM148" s="301" t="e">
        <f t="shared" ca="1" si="232"/>
        <v>#VALUE!</v>
      </c>
      <c r="SN148" s="301" t="e">
        <f t="shared" ca="1" si="232"/>
        <v>#VALUE!</v>
      </c>
      <c r="SO148" s="301" t="e">
        <f t="shared" ca="1" si="232"/>
        <v>#VALUE!</v>
      </c>
      <c r="SP148" s="301" t="e">
        <f t="shared" ca="1" si="232"/>
        <v>#VALUE!</v>
      </c>
      <c r="SQ148" s="301" t="e">
        <f t="shared" ca="1" si="232"/>
        <v>#VALUE!</v>
      </c>
      <c r="SR148" s="301" t="e">
        <f t="shared" ca="1" si="232"/>
        <v>#VALUE!</v>
      </c>
      <c r="SS148" s="301" t="e">
        <f t="shared" ca="1" si="232"/>
        <v>#VALUE!</v>
      </c>
      <c r="ST148" s="301" t="e">
        <f t="shared" ca="1" si="232"/>
        <v>#VALUE!</v>
      </c>
      <c r="SU148" s="301" t="e">
        <f t="shared" ca="1" si="232"/>
        <v>#VALUE!</v>
      </c>
      <c r="SV148" s="301" t="e">
        <f t="shared" ca="1" si="232"/>
        <v>#VALUE!</v>
      </c>
      <c r="SW148" s="301" t="e">
        <f t="shared" ca="1" si="232"/>
        <v>#VALUE!</v>
      </c>
      <c r="SX148" s="301" t="e">
        <f t="shared" ca="1" si="232"/>
        <v>#VALUE!</v>
      </c>
      <c r="SY148" s="301" t="e">
        <f t="shared" ca="1" si="232"/>
        <v>#VALUE!</v>
      </c>
      <c r="SZ148" s="301" t="e">
        <f t="shared" ca="1" si="232"/>
        <v>#VALUE!</v>
      </c>
      <c r="TA148" s="301" t="e">
        <f t="shared" ca="1" si="232"/>
        <v>#VALUE!</v>
      </c>
      <c r="TB148" s="301" t="e">
        <f t="shared" ca="1" si="232"/>
        <v>#VALUE!</v>
      </c>
      <c r="TC148" s="301" t="e">
        <f t="shared" ca="1" si="232"/>
        <v>#VALUE!</v>
      </c>
      <c r="TD148" s="301" t="e">
        <f t="shared" ca="1" si="232"/>
        <v>#VALUE!</v>
      </c>
      <c r="TE148" s="301" t="e">
        <f t="shared" ca="1" si="232"/>
        <v>#VALUE!</v>
      </c>
      <c r="TF148" s="301" t="e">
        <f t="shared" ca="1" si="232"/>
        <v>#VALUE!</v>
      </c>
      <c r="TG148" s="301" t="e">
        <f t="shared" ca="1" si="232"/>
        <v>#VALUE!</v>
      </c>
      <c r="TH148" s="301" t="e">
        <f t="shared" ca="1" si="232"/>
        <v>#VALUE!</v>
      </c>
      <c r="TI148" s="301" t="e">
        <f t="shared" ca="1" si="232"/>
        <v>#VALUE!</v>
      </c>
      <c r="TJ148" s="301" t="e">
        <f t="shared" ca="1" si="232"/>
        <v>#VALUE!</v>
      </c>
      <c r="TK148" s="301" t="e">
        <f t="shared" ca="1" si="232"/>
        <v>#VALUE!</v>
      </c>
      <c r="TL148" s="301" t="e">
        <f t="shared" ca="1" si="232"/>
        <v>#VALUE!</v>
      </c>
      <c r="TM148" s="301" t="e">
        <f t="shared" ca="1" si="232"/>
        <v>#VALUE!</v>
      </c>
      <c r="TN148" s="301" t="e">
        <f t="shared" ca="1" si="232"/>
        <v>#VALUE!</v>
      </c>
      <c r="TO148" s="301" t="e">
        <f t="shared" ca="1" si="232"/>
        <v>#VALUE!</v>
      </c>
      <c r="TP148" s="301" t="e">
        <f t="shared" ca="1" si="232"/>
        <v>#VALUE!</v>
      </c>
      <c r="TQ148" s="301" t="e">
        <f t="shared" ca="1" si="232"/>
        <v>#VALUE!</v>
      </c>
      <c r="TR148" s="301" t="e">
        <f t="shared" ca="1" si="232"/>
        <v>#VALUE!</v>
      </c>
      <c r="TS148" s="301" t="e">
        <f t="shared" ca="1" si="232"/>
        <v>#VALUE!</v>
      </c>
      <c r="TT148" s="301" t="e">
        <f t="shared" ca="1" si="232"/>
        <v>#VALUE!</v>
      </c>
      <c r="TU148" s="301" t="e">
        <f t="shared" ca="1" si="232"/>
        <v>#VALUE!</v>
      </c>
      <c r="TV148" s="301" t="e">
        <f t="shared" ca="1" si="232"/>
        <v>#VALUE!</v>
      </c>
      <c r="TW148" s="301" t="e">
        <f t="shared" ca="1" si="232"/>
        <v>#VALUE!</v>
      </c>
      <c r="TX148" s="301" t="e">
        <f t="shared" ca="1" si="232"/>
        <v>#VALUE!</v>
      </c>
      <c r="TY148" s="301" t="e">
        <f t="shared" ca="1" si="232"/>
        <v>#VALUE!</v>
      </c>
      <c r="TZ148" s="301" t="e">
        <f t="shared" ca="1" si="232"/>
        <v>#VALUE!</v>
      </c>
      <c r="UA148" s="301" t="e">
        <f t="shared" ca="1" si="232"/>
        <v>#VALUE!</v>
      </c>
      <c r="UB148" s="301" t="e">
        <f t="shared" ca="1" si="232"/>
        <v>#VALUE!</v>
      </c>
      <c r="UC148" s="301" t="e">
        <f t="shared" ca="1" si="232"/>
        <v>#VALUE!</v>
      </c>
      <c r="UD148" s="301" t="e">
        <f t="shared" ca="1" si="232"/>
        <v>#VALUE!</v>
      </c>
      <c r="UE148" s="301" t="e">
        <f t="shared" ca="1" si="232"/>
        <v>#VALUE!</v>
      </c>
      <c r="UF148" s="301" t="e">
        <f t="shared" ca="1" si="232"/>
        <v>#VALUE!</v>
      </c>
      <c r="UG148" s="301" t="e">
        <f t="shared" ca="1" si="232"/>
        <v>#VALUE!</v>
      </c>
      <c r="UH148" s="301" t="e">
        <f t="shared" ca="1" si="232"/>
        <v>#VALUE!</v>
      </c>
      <c r="UI148" s="301" t="e">
        <f t="shared" ca="1" si="232"/>
        <v>#VALUE!</v>
      </c>
      <c r="UJ148" s="301" t="e">
        <f t="shared" ca="1" si="232"/>
        <v>#VALUE!</v>
      </c>
      <c r="UK148" s="301" t="e">
        <f t="shared" ca="1" si="232"/>
        <v>#VALUE!</v>
      </c>
      <c r="UL148" s="301" t="e">
        <f t="shared" ca="1" si="232"/>
        <v>#VALUE!</v>
      </c>
      <c r="UM148" s="301" t="e">
        <f t="shared" ca="1" si="232"/>
        <v>#VALUE!</v>
      </c>
      <c r="UN148" s="301" t="e">
        <f t="shared" ca="1" si="232"/>
        <v>#VALUE!</v>
      </c>
      <c r="UO148" s="301" t="e">
        <f t="shared" ca="1" si="232"/>
        <v>#VALUE!</v>
      </c>
      <c r="UP148" s="301" t="e">
        <f t="shared" ca="1" si="232"/>
        <v>#VALUE!</v>
      </c>
      <c r="UQ148" s="301" t="e">
        <f t="shared" ca="1" si="232"/>
        <v>#VALUE!</v>
      </c>
      <c r="UR148" s="301" t="e">
        <f t="shared" ca="1" si="232"/>
        <v>#VALUE!</v>
      </c>
      <c r="US148" s="301" t="e">
        <f t="shared" ca="1" si="232"/>
        <v>#VALUE!</v>
      </c>
      <c r="UT148" s="301" t="e">
        <f t="shared" ca="1" si="232"/>
        <v>#VALUE!</v>
      </c>
      <c r="UU148" s="301" t="e">
        <f t="shared" ca="1" si="232"/>
        <v>#VALUE!</v>
      </c>
      <c r="UV148" s="301" t="e">
        <f t="shared" ca="1" si="232"/>
        <v>#VALUE!</v>
      </c>
      <c r="UW148" s="301">
        <f t="shared" ca="1" si="232"/>
        <v>0</v>
      </c>
      <c r="UX148" s="301">
        <f t="shared" ca="1" si="232"/>
        <v>0</v>
      </c>
      <c r="UY148" s="301">
        <f t="shared" ca="1" si="232"/>
        <v>0</v>
      </c>
      <c r="UZ148" s="301">
        <f t="shared" ca="1" si="232"/>
        <v>0</v>
      </c>
      <c r="VA148" s="301">
        <f t="shared" ca="1" si="232"/>
        <v>0</v>
      </c>
      <c r="VB148" s="301">
        <f t="shared" ref="VB148:WB148" ca="1" si="233">IF(VB$106="Turn-based",
IF($A148&lt;VB$109,0,IF(MOD($A148,VB$109)&lt;VB$110,1,0)),
1)*MIN(ROUNDUP(MAX(0,RAND()-(1-VB$107)),0),1)*(IF(VB$108&lt;0,1+VB$108,VB$108))</f>
        <v>0</v>
      </c>
      <c r="VC148" s="301">
        <f t="shared" ca="1" si="233"/>
        <v>0</v>
      </c>
      <c r="VD148" s="301">
        <f t="shared" ca="1" si="233"/>
        <v>0</v>
      </c>
      <c r="VE148" s="301">
        <f t="shared" ca="1" si="233"/>
        <v>0</v>
      </c>
      <c r="VF148" s="301">
        <f t="shared" ca="1" si="233"/>
        <v>0</v>
      </c>
      <c r="VG148" s="301">
        <f t="shared" ca="1" si="233"/>
        <v>0</v>
      </c>
      <c r="VH148" s="301">
        <f t="shared" ca="1" si="233"/>
        <v>0</v>
      </c>
      <c r="VI148" s="301">
        <f t="shared" ca="1" si="233"/>
        <v>0</v>
      </c>
      <c r="VJ148" s="301">
        <f t="shared" ca="1" si="233"/>
        <v>0</v>
      </c>
      <c r="VK148" s="301">
        <f t="shared" ca="1" si="233"/>
        <v>0</v>
      </c>
      <c r="VL148" s="301">
        <f t="shared" ca="1" si="233"/>
        <v>0</v>
      </c>
      <c r="VM148" s="301">
        <f t="shared" ca="1" si="233"/>
        <v>0</v>
      </c>
      <c r="VN148" s="301">
        <f t="shared" ca="1" si="233"/>
        <v>0</v>
      </c>
      <c r="VO148" s="301">
        <f t="shared" ca="1" si="233"/>
        <v>0</v>
      </c>
      <c r="VP148" s="301">
        <f t="shared" ca="1" si="233"/>
        <v>0</v>
      </c>
      <c r="VQ148" s="301">
        <f t="shared" ca="1" si="233"/>
        <v>0</v>
      </c>
      <c r="VR148" s="301">
        <f t="shared" ca="1" si="233"/>
        <v>0</v>
      </c>
      <c r="VS148" s="301">
        <f t="shared" ca="1" si="233"/>
        <v>0</v>
      </c>
      <c r="VT148" s="301">
        <f t="shared" ca="1" si="233"/>
        <v>0</v>
      </c>
      <c r="VU148" s="301">
        <f t="shared" ca="1" si="233"/>
        <v>0</v>
      </c>
      <c r="VV148" s="301">
        <f t="shared" ca="1" si="233"/>
        <v>0</v>
      </c>
      <c r="VW148" s="301">
        <f t="shared" ca="1" si="233"/>
        <v>0</v>
      </c>
      <c r="VX148" s="301">
        <f t="shared" ca="1" si="233"/>
        <v>0</v>
      </c>
      <c r="VY148" s="301">
        <f t="shared" ca="1" si="233"/>
        <v>0</v>
      </c>
      <c r="VZ148" s="301">
        <f t="shared" ca="1" si="233"/>
        <v>0</v>
      </c>
      <c r="WA148" s="301">
        <f t="shared" ca="1" si="233"/>
        <v>0</v>
      </c>
      <c r="WB148" s="301">
        <f t="shared" ca="1" si="233"/>
        <v>0</v>
      </c>
    </row>
    <row r="149" spans="1:600" ht="12.75" x14ac:dyDescent="0.2">
      <c r="A149" s="286">
        <f t="shared" si="78"/>
        <v>33</v>
      </c>
      <c r="B149" s="287" t="e">
        <f t="shared" ref="B149:D149" ca="1" si="234">MAX(0,B148+E148)</f>
        <v>#VALUE!</v>
      </c>
      <c r="C149" s="287" t="e">
        <f t="shared" ca="1" si="234"/>
        <v>#VALUE!</v>
      </c>
      <c r="D149" s="287" t="e">
        <f t="shared" ca="1" si="234"/>
        <v>#VALUE!</v>
      </c>
      <c r="E149" s="288" t="e">
        <f t="shared" ca="1" si="50"/>
        <v>#VALUE!</v>
      </c>
      <c r="F149" s="289" t="e">
        <f t="shared" ca="1" si="51"/>
        <v>#VALUE!</v>
      </c>
      <c r="G149" s="290" t="e">
        <f t="shared" ca="1" si="52"/>
        <v>#VALUE!</v>
      </c>
      <c r="H149" s="2"/>
      <c r="I149" s="291" t="e">
        <f t="shared" ref="I149:K149" ca="1" si="235">MAX(0,I148+L148)</f>
        <v>#VALUE!</v>
      </c>
      <c r="J149" s="291">
        <f t="shared" si="235"/>
        <v>0</v>
      </c>
      <c r="K149" s="291" t="e">
        <f t="shared" ca="1" si="235"/>
        <v>#VALUE!</v>
      </c>
      <c r="L149" s="288" t="e">
        <f t="shared" ca="1" si="54"/>
        <v>#VALUE!</v>
      </c>
      <c r="M149" s="289">
        <f t="shared" si="55"/>
        <v>0</v>
      </c>
      <c r="N149" s="290" t="e">
        <f t="shared" ca="1" si="56"/>
        <v>#VALUE!</v>
      </c>
      <c r="P149" s="292" t="e">
        <f t="shared" ref="P149:P166" ca="1" si="236">IF(B149&lt;=0,0,-$J$13*(1+AW149)*$J$15*(1+$J$9+BF149)*(1+$D$10+BodyOfLightDamageTaken)*(1+$AP149)/(D$14*(1+BodyOfLightDefense)*D$16*(1+$AM149))*I149/(MyInfantry_UnitHealth-CrystalShield))</f>
        <v>#VALUE!</v>
      </c>
      <c r="Q149" s="293" t="e">
        <f t="shared" ref="Q149:Q166" ca="1" si="237">IF(B149&lt;=0,0,-$K$13*(1+AX149)*$K$15*(1+$K$9+CrystalLance+BG149)*(1+$K$10+BodyOfLightDamageTaken)*(1+$AP149)/(D$14*(1+BodyOfLightDefense+BandsOfSteel)*D$16*(1+$AM149))*J149/(MyInfantry_UnitHealth-CrystalShield))</f>
        <v>#VALUE!</v>
      </c>
      <c r="R149" s="294" t="e">
        <f t="shared" ref="R149:R166" ca="1" si="238">IF(B149&lt;=0,0,-$L$13*$L$15*(1+FlameCharge)*(1+AY149)*(1+$L$9+RangedStrike+Volley+CrystalGunpowder+FlameCharge_Damage)*(1+BH149)*(1+$D$10+BodyOfLightDamageTaken)*(1+$AP149)/(D$14*(1+BodyOfLightDefense)*D$16*(1+$AM149))*K149/(MyInfantry_UnitHealth-CrystalShield))</f>
        <v>#VALUE!</v>
      </c>
      <c r="S149" s="295" t="e">
        <f t="shared" ref="S149:S166" ca="1" si="239">IF(C149&lt;=0,0, IF($B149&gt;0,0,
-$J$13*(1+AW149)*$J$15*(1+$J$9+MasterBrawler+BF149)*(1+$E$10+IncandescentField)*(1+$AQ149)/(E$14*E$16*(1+$AN149))
)*I149/MyLancer_UnitHealth)</f>
        <v>#VALUE!</v>
      </c>
      <c r="T149" s="296" t="e">
        <f t="shared" ref="T149:T166" ca="1" si="240">IF(C149&lt;=0,0, IF($B149&gt;0,0,
-$K$13*(1+AX149)*$K$15*(1+$K$9+CrystalLance+BG149)*(1+$E$10+IncandescentField)*(1+$AQ149)/(E$14*E$16*(1+$AN149)
)*J149/MyLancer_UnitHealth))</f>
        <v>#VALUE!</v>
      </c>
      <c r="U149" s="297" t="e">
        <f t="shared" ref="U149:U166" ca="1" si="241">IF(C149&lt;=0,0, IF($B149&gt;0,0,
-$L$13*$L$15*(1+FlameCharge)*(1+AY149)*(1+$L$9+RangedStrike+Volley+CrystalGunpowder+FlameCharge_Damage+BH149)*(1+$E$10+IncandescentField)*(1+$AQ48)/(E$14*E$16*(1+$AN149)
)*K149/MyLancer_UnitHealth))</f>
        <v>#VALUE!</v>
      </c>
      <c r="V149" s="298" t="e">
        <f t="shared" ref="V149:V166" ca="1" si="242">IF(D149&lt;=0,0, IF(SUM(B149:C149)&gt;0,0,
-$J$13*(1+AW149)*$J$15*(1+$J$9+BF149)*(1+$D$10)*(1+$AR149)/($D$14*$D$16*(1+$AO149))
)*I149/MyMarksman_UnitHealth)</f>
        <v>#VALUE!</v>
      </c>
      <c r="W149" s="299" t="e">
        <f t="shared" ref="W149:W166" ca="1" si="243">IF(D149&lt;=0,0,IF(SUM(B149:C149)&gt;0,Ambusher,1)*-$K$13*(1+AX149)*$K$15*(1+$K$9+CrystalLance+Charge+BG149)*(1+$F$10)*(1+$AR149)/(F$14*(1)*F$16*(1+$AO149))*J149/(MyMarksman_UnitHealth))</f>
        <v>#VALUE!</v>
      </c>
      <c r="X149" s="300" t="e">
        <f t="shared" ref="X149:X166" ca="1" si="244">IF(D149&lt;=0,0, IF(SUM(B149:C149)&gt;0,0,
-$L$13*$L$15*(1+FlameCharge)*(1+AY149)*(1+$L$9+RangedStrike+Volley+CrystalGunpowder+FlameCharge_Damage+BH149)*(1+$F$10+BodyOfLightDamageTaken)*(1+$AR149)/(F$14*(1+BodyOfLightDefense)*(1+$AO149)*F$16)
)*K149/MyMarksman_UnitHealth)</f>
        <v>#VALUE!</v>
      </c>
      <c r="Y149" s="2"/>
      <c r="Z149" s="292" t="e">
        <f t="shared" ref="Z149:Z166" ca="1" si="245">IF(I149&lt;=0,0,-$D$13*(1+AJ149)*$D$15*(1+$D$9+AS149)*(1+$J$10+BodyOfLightDamageTaken)*(1+BC149)/(J$14*(1+BodyOfLightDefense)*J$16*(1+AZ149))*B149/(FoeInfantry_UnitHealth-CrystalShield))</f>
        <v>#VALUE!</v>
      </c>
      <c r="AA149" s="293" t="e">
        <f t="shared" ref="AA149:AA166" ca="1" si="246">IF(I149&lt;=0,0,-$E$13*(1+AK149)*$E$15*(1+$E$9+CrystalLance+AT149)*(1+$J$10+BodyOfLightDamageTaken)*(1+BC149)/(J$14*(1+BodyOfLightDefense+BandsOfSteel)*J$16*(1+AZ149))*C149/(FoeInfantry_UnitHealth-CrystalShield))</f>
        <v>#VALUE!</v>
      </c>
      <c r="AB149" s="294" t="e">
        <f t="shared" ref="AB149:AB166" ca="1" si="247">IF(I149&lt;=0,0,-$F$13*(1+AL149)*$F$15*(1+FlameCharge)*(1+$F$9+RangedStrike+Volley+CrystalGunpowder+FlameCharge_Damage+AU149)*(1+$J$10+BodyOfLightDamageTaken)*(1+BC149)/(J$14*(1+BodyOfLightDefense)*J$16*(1+AZ149))*D149/(FoeInfantry_UnitHealth-CrystalShield))</f>
        <v>#VALUE!</v>
      </c>
      <c r="AC149" s="295">
        <f t="shared" ref="AC149:AC166" si="248">IF(J149&lt;=0,0, IF($I149&gt;0,0,
-$D$13*(1+AJ149)*$D$15*(1+$D$9+MasterBrawler+AS149)*(1+$K$10+IncandescentField)*(1+BD149)/(K$14*(1+BA149)*K$16)
)*B149/FoeLancer_UnitHealth)</f>
        <v>0</v>
      </c>
      <c r="AD149" s="296">
        <f t="shared" ref="AD149:AD166" si="249">IF(J149&lt;=0,0, IF($I149&gt;0,0,
-$E$13*(1+AK149)*$E$15*(1+$E$9+CrystalLance+AT149)*(1+$K$10+IncandescentField)*(1+BD149)/(K$14*(1+BA149)*K$16
)*C149/FoeLancer_UnitHealth))</f>
        <v>0</v>
      </c>
      <c r="AE149" s="297">
        <f t="shared" ref="AE149:AE166" si="250">IF(J149&lt;=0,0, IF($I149&gt;0,0,
-$F$13*(1+AL149)*$F$15*(1+FlameCharge)*(1+$F$9+RangedStrike+Volley+CrystalGunpowder+FlameCharge_Damage+AU149)*(1+$K$10+IncandescentField)*(1+BD149)/(K$14*(1+BA149)*K$16
)*D149/FoeLancer_UnitHealth))</f>
        <v>0</v>
      </c>
      <c r="AF149" s="298" t="e">
        <f t="shared" ref="AF149:AF166" ca="1" si="251">IF(K149&lt;=0,0, IF(SUM(I149:J149)&gt;0,0,
-$D$13*(1+AJ149)*$D$15*(1+$D$9+AS149)*(1+$J$10)*(1+BE149)/(J$14*(1+BB149)*J$16)
)*B149/FoeMarksman_UnitHealth)</f>
        <v>#VALUE!</v>
      </c>
      <c r="AG149" s="299" t="e">
        <f t="shared" ref="AG149:AG166" ca="1" si="252">IF(K149&lt;=0,0,IF(SUM(I149:J149)&gt;0,Ambusher,1)*-$E$13*(1+AK149)*$E$15*(1+$E$9+CrystalLance+Charge+AT149)*(1+$L$10)*(1+BE149)/(L$14*(1+BB149)*L$16)*C149/(FoeMarksman_UnitHealth))</f>
        <v>#VALUE!</v>
      </c>
      <c r="AH149" s="300" t="e">
        <f t="shared" ref="AH149:AH166" ca="1" si="253">IF(K149&lt;=0,0, IF(SUM(I149:J149)&gt;0,0,
-$F$13*(1+AL149)*$F$15*(1+FlameCharge)*(1+$F$9+RangedStrike+Volley+CrystalGunpowder+FlameCharge_Damage+AU149)*(1+$L$10+BodyOfLightDamageTaken)*(1+BE149)/(L$14*(1+BB149)*(1+BodyOfLightDefense)*L$16)
)*D149/FoeMarksman_UnitHealth)</f>
        <v>#VALUE!</v>
      </c>
      <c r="AJ149" s="301" t="e">
        <f t="array" aca="1" ref="AJ149" ca="1">SUM(
   IF($BL$102:$WB$102="Friend",1,0)*IF($BL$103:$WB$103=AJ$116,1,0)*IF($BL$111:$WB$111=AJ$115,1,0)*IF($BL$116:$WB$116="Geometric",1,0)*$BL$114:$WB$114*(POWER($BL149:$WB149,$BL$112:$WB$112)+IF($BL149:$WB149=0,0,-1))
)
+SUM(
    IF($BL$102:$WB$102="Foe",1,0)*IF($BL$103:$WB$103=AW$116,1,0)*IF($BL$111:$WB$111=AW$115,1,0)*$BL$115:$WB$115*IF($BL$116:$WB$116="Geometric",1,0)*(POWER(1+$BL149:$WB149,$BL$113:$WB$113)+IF($BL149:$WB149=0,0,-1))
)
+SUM(
   IF($BL$102:$WB$102="Friend",1,0)*IF($BL$103:$WB$103=AJ$116,1,0)*IF($BL$111:$WB$111=AJ$115,1,0)*IF($BL$116:$WB$116="Arithmetic",1,0)*$BL$114:$WB$114*$BL149:$WB149*$BL$112:$WB$112)
+SUM(
    IF($BL$102:$WB$102="Foe",1,0)*IF($BL$103:$WB$103=AW$116,1,0)*IF($BL$111:$WB$111=AW$115,1,0)*$BL$115:$WB$115*IF($BL$116:$WB$116="Arithmetic",1,0)*$BL149:$WB149*$BL$113:$WB$113
)</f>
        <v>#VALUE!</v>
      </c>
      <c r="AK149" s="301" t="e">
        <f t="array" aca="1" ref="AK149" ca="1">SUM(
   IF($BL$102:$WB$102="Friend",1,0)*IF($BL$103:$WB$103=AK$116,1,0)*IF($BL$111:$WB$111=AK$115,1,0)*IF($BL$116:$WB$116="Geometric",1,0)*$BL$114:$WB$114*(POWER($BL149:$WB149,$BL$112:$WB$112)+IF($BL149:$WB149=0,0,-1))
)
+SUM(
    IF($BL$102:$WB$102="Foe",1,0)*IF($BL$103:$WB$103=AX$116,1,0)*IF($BL$111:$WB$111=AX$115,1,0)*$BL$115:$WB$115*IF($BL$116:$WB$116="Geometric",1,0)*(POWER(1+$BL149:$WB149,$BL$113:$WB$113)+IF($BL149:$WB149=0,0,-1))
)
+SUM(
   IF($BL$102:$WB$102="Friend",1,0)*IF($BL$103:$WB$103=AK$116,1,0)*IF($BL$111:$WB$111=AK$115,1,0)*IF($BL$116:$WB$116="Arithmetic",1,0)*$BL$114:$WB$114*$BL149:$WB149*$BL$112:$WB$112)
+SUM(
    IF($BL$102:$WB$102="Foe",1,0)*IF($BL$103:$WB$103=AX$116,1,0)*IF($BL$111:$WB$111=AX$115,1,0)*$BL$115:$WB$115*IF($BL$116:$WB$116="Arithmetic",1,0)*$BL149:$WB149*$BL$113:$WB$113
)</f>
        <v>#VALUE!</v>
      </c>
      <c r="AL149" s="301" t="e">
        <f t="array" aca="1" ref="AL149" ca="1">SUM(
   IF($BL$102:$WB$102="Friend",1,0)*IF($BL$103:$WB$103=AL$116,1,0)*IF($BL$111:$WB$111=AL$115,1,0)*IF($BL$116:$WB$116="Geometric",1,0)*$BL$114:$WB$114*(POWER($BL149:$WB149,$BL$112:$WB$112)+IF($BL149:$WB149=0,0,-1))
)
+SUM(
    IF($BL$102:$WB$102="Foe",1,0)*IF($BL$103:$WB$103=AY$116,1,0)*IF($BL$111:$WB$111=AY$115,1,0)*$BL$115:$WB$115*IF($BL$116:$WB$116="Geometric",1,0)*(POWER(1+$BL149:$WB149,$BL$113:$WB$113)+IF($BL149:$WB149=0,0,-1))
)
+SUM(
   IF($BL$102:$WB$102="Friend",1,0)*IF($BL$103:$WB$103=AL$116,1,0)*IF($BL$111:$WB$111=AL$115,1,0)*IF($BL$116:$WB$116="Arithmetic",1,0)*$BL$114:$WB$114*$BL149:$WB149*$BL$112:$WB$112)
+SUM(
    IF($BL$102:$WB$102="Foe",1,0)*IF($BL$103:$WB$103=AY$116,1,0)*IF($BL$111:$WB$111=AY$115,1,0)*$BL$115:$WB$115*IF($BL$116:$WB$116="Arithmetic",1,0)*$BL149:$WB149*$BL$113:$WB$113
)</f>
        <v>#VALUE!</v>
      </c>
      <c r="AM149" s="301" t="e">
        <f t="array" aca="1" ref="AM149" ca="1">SUM(
   IF($BL$102:$WB$102="Friend",1,0)*IF($BL$103:$WB$103=AM$116,1,0)*IF($BL$111:$WB$111=AM$115,1,0)*IF($BL$116:$WB$116="Geometric",1,0)*$BL$114:$WB$114*(POWER($BL149:$WB149,$BL$112:$WB$112)+IF($BL149:$WB149=0,0,-1))
)
+SUM(
    IF($BL$102:$WB$102="Foe",1,0)*IF($BL$103:$WB$103=AZ$116,1,0)*IF($BL$111:$WB$111=AZ$115,1,0)*$BL$115:$WB$115*IF($BL$116:$WB$116="Geometric",1,0)*(POWER(1+$BL149:$WB149,$BL$113:$WB$113)+IF($BL149:$WB149=0,0,-1))
)
+SUM(
   IF($BL$102:$WB$102="Friend",1,0)*IF($BL$103:$WB$103=AM$116,1,0)*IF($BL$111:$WB$111=AM$115,1,0)*IF($BL$116:$WB$116="Arithmetic",1,0)*$BL$114:$WB$114*$BL149:$WB149*$BL$112:$WB$112)
+SUM(
    IF($BL$102:$WB$102="Foe",1,0)*IF($BL$103:$WB$103=AZ$116,1,0)*IF($BL$111:$WB$111=AZ$115,1,0)*$BL$115:$WB$115*IF($BL$116:$WB$116="Arithmetic",1,0)*$BL149:$WB149*$BL$113:$WB$113
)</f>
        <v>#VALUE!</v>
      </c>
      <c r="AN149" s="301" t="e">
        <f t="array" aca="1" ref="AN149" ca="1">SUM(
   IF($BL$102:$WB$102="Friend",1,0)*IF($BL$103:$WB$103=AN$116,1,0)*IF($BL$111:$WB$111=AN$115,1,0)*IF($BL$116:$WB$116="Geometric",1,0)*$BL$114:$WB$114*(POWER($BL149:$WB149,$BL$112:$WB$112)+IF($BL149:$WB149=0,0,-1))
)
+SUM(
    IF($BL$102:$WB$102="Foe",1,0)*IF($BL$103:$WB$103=BA$116,1,0)*IF($BL$111:$WB$111=BA$115,1,0)*$BL$115:$WB$115*IF($BL$116:$WB$116="Geometric",1,0)*(POWER(1+$BL149:$WB149,$BL$113:$WB$113)+IF($BL149:$WB149=0,0,-1))
)
+SUM(
   IF($BL$102:$WB$102="Friend",1,0)*IF($BL$103:$WB$103=AN$116,1,0)*IF($BL$111:$WB$111=AN$115,1,0)*IF($BL$116:$WB$116="Arithmetic",1,0)*$BL$114:$WB$114*$BL149:$WB149*$BL$112:$WB$112)
+SUM(
    IF($BL$102:$WB$102="Foe",1,0)*IF($BL$103:$WB$103=BA$116,1,0)*IF($BL$111:$WB$111=BA$115,1,0)*$BL$115:$WB$115*IF($BL$116:$WB$116="Arithmetic",1,0)*$BL149:$WB149*$BL$113:$WB$113
)</f>
        <v>#VALUE!</v>
      </c>
      <c r="AO149" s="301" t="e">
        <f t="array" aca="1" ref="AO149" ca="1">SUM(
   IF($BL$102:$WB$102="Friend",1,0)*IF($BL$103:$WB$103=AO$116,1,0)*IF($BL$111:$WB$111=AO$115,1,0)*IF($BL$116:$WB$116="Geometric",1,0)*$BL$114:$WB$114*(POWER($BL149:$WB149,$BL$112:$WB$112)+IF($BL149:$WB149=0,0,-1))
)
+SUM(
    IF($BL$102:$WB$102="Foe",1,0)*IF($BL$103:$WB$103=BB$116,1,0)*IF($BL$111:$WB$111=BB$115,1,0)*$BL$115:$WB$115*IF($BL$116:$WB$116="Geometric",1,0)*(POWER(1+$BL149:$WB149,$BL$113:$WB$113)+IF($BL149:$WB149=0,0,-1))
)
+SUM(
   IF($BL$102:$WB$102="Friend",1,0)*IF($BL$103:$WB$103=AO$116,1,0)*IF($BL$111:$WB$111=AO$115,1,0)*IF($BL$116:$WB$116="Arithmetic",1,0)*$BL$114:$WB$114*$BL149:$WB149*$BL$112:$WB$112)
+SUM(
    IF($BL$102:$WB$102="Foe",1,0)*IF($BL$103:$WB$103=BB$116,1,0)*IF($BL$111:$WB$111=BB$115,1,0)*$BL$115:$WB$115*IF($BL$116:$WB$116="Arithmetic",1,0)*$BL149:$WB149*$BL$113:$WB$113
)</f>
        <v>#VALUE!</v>
      </c>
      <c r="AP149" s="301" t="e">
        <f t="array" aca="1" ref="AP149" ca="1">SUM(
   IF($BL$102:$WB$102="Friend",1,0)*IF($BL$103:$WB$103=AP$116,1,0)*IF($BL$111:$WB$111=AP$115,1,0)*IF($BL$116:$WB$116="Geometric",1,0)*$BL$114:$WB$114*(POWER($BL149:$WB149,$BL$112:$WB$112)+IF($BL149:$WB149=0,0,-1))
)
+SUM(
    IF($BL$102:$WB$102="Foe",1,0)*IF($BL$103:$WB$103=BC$116,1,0)*IF($BL$111:$WB$111=BC$115,1,0)*$BL$115:$WB$115*IF($BL$116:$WB$116="Geometric",1,0)*(POWER(1+$BL149:$WB149,$BL$113:$WB$113)+IF($BL149:$WB149=0,0,-1))
)
+SUM(
   IF($BL$102:$WB$102="Friend",1,0)*IF($BL$103:$WB$103=AP$116,1,0)*IF($BL$111:$WB$111=AP$115,1,0)*IF($BL$116:$WB$116="Arithmetic",1,0)*$BL$114:$WB$114*$BL149:$WB149*$BL$112:$WB$112)
+SUM(
    IF($BL$102:$WB$102="Foe",1,0)*IF($BL$103:$WB$103=BC$116,1,0)*IF($BL$111:$WB$111=BC$115,1,0)*$BL$115:$WB$115*IF($BL$116:$WB$116="Arithmetic",1,0)*$BL149:$WB149*$BL$113:$WB$113
)</f>
        <v>#VALUE!</v>
      </c>
      <c r="AQ149" s="301" t="e">
        <f t="array" aca="1" ref="AQ149" ca="1">SUM(
   IF($BL$102:$WB$102="Friend",1,0)*IF($BL$103:$WB$103=AQ$116,1,0)*IF($BL$111:$WB$111=AQ$115,1,0)*IF($BL$116:$WB$116="Geometric",1,0)*$BL$114:$WB$114*(POWER($BL149:$WB149,$BL$112:$WB$112)+IF($BL149:$WB149=0,0,-1))
)
+SUM(
    IF($BL$102:$WB$102="Foe",1,0)*IF($BL$103:$WB$103=BD$116,1,0)*IF($BL$111:$WB$111=BD$115,1,0)*$BL$115:$WB$115*IF($BL$116:$WB$116="Geometric",1,0)*(POWER(1+$BL149:$WB149,$BL$113:$WB$113)+IF($BL149:$WB149=0,0,-1))
)
+SUM(
   IF($BL$102:$WB$102="Friend",1,0)*IF($BL$103:$WB$103=AQ$116,1,0)*IF($BL$111:$WB$111=AQ$115,1,0)*IF($BL$116:$WB$116="Arithmetic",1,0)*$BL$114:$WB$114*$BL149:$WB149*$BL$112:$WB$112)
+SUM(
    IF($BL$102:$WB$102="Foe",1,0)*IF($BL$103:$WB$103=BD$116,1,0)*IF($BL$111:$WB$111=BD$115,1,0)*$BL$115:$WB$115*IF($BL$116:$WB$116="Arithmetic",1,0)*$BL149:$WB149*$BL$113:$WB$113
)</f>
        <v>#VALUE!</v>
      </c>
      <c r="AR149" s="301" t="e">
        <f t="array" aca="1" ref="AR149" ca="1">SUM(
   IF($BL$102:$WB$102="Friend",1,0)*IF($BL$103:$WB$103=AR$116,1,0)*IF($BL$111:$WB$111=AR$115,1,0)*IF($BL$116:$WB$116="Geometric",1,0)*$BL$114:$WB$114*(POWER($BL149:$WB149,$BL$112:$WB$112)+IF($BL149:$WB149=0,0,-1))
)
+SUM(
    IF($BL$102:$WB$102="Foe",1,0)*IF($BL$103:$WB$103=BE$116,1,0)*IF($BL$111:$WB$111=BE$115,1,0)*$BL$115:$WB$115*IF($BL$116:$WB$116="Geometric",1,0)*(POWER(1+$BL149:$WB149,$BL$113:$WB$113)+IF($BL149:$WB149=0,0,-1))
)
+SUM(
   IF($BL$102:$WB$102="Friend",1,0)*IF($BL$103:$WB$103=AR$116,1,0)*IF($BL$111:$WB$111=AR$115,1,0)*IF($BL$116:$WB$116="Arithmetic",1,0)*$BL$114:$WB$114*$BL149:$WB149*$BL$112:$WB$112)
+SUM(
    IF($BL$102:$WB$102="Foe",1,0)*IF($BL$103:$WB$103=BE$116,1,0)*IF($BL$111:$WB$111=BE$115,1,0)*$BL$115:$WB$115*IF($BL$116:$WB$116="Arithmetic",1,0)*$BL149:$WB149*$BL$113:$WB$113
)</f>
        <v>#VALUE!</v>
      </c>
      <c r="AS149" s="301" t="e">
        <f t="array" aca="1" ref="AS149" ca="1">SUM(
   IF($BL$102:$WB$102="Friend",1,0)*IF($BL$103:$WB$103=AS$116,1,0)*IF($BL$111:$WB$111=AS$115,1,0)*IF($BL$116:$WB$116="Geometric",1,0)*$BL$114:$WB$114*(POWER($BL149:$WB149,$BL$112:$WB$112)+IF($BL149:$WB149=0,0,-1))
)
+SUM(
    IF($BL$102:$WB$102="Foe",1,0)*IF($BL$103:$WB$103=BF$116,1,0)*IF($BL$111:$WB$111=BF$115,1,0)*$BL$115:$WB$115*IF($BL$116:$WB$116="Geometric",1,0)*(POWER(1+$BL149:$WB149,$BL$113:$WB$113)+IF($BL149:$WB149=0,0,-1))
)
+SUM(
   IF($BL$102:$WB$102="Friend",1,0)*IF($BL$103:$WB$103=AS$116,1,0)*IF($BL$111:$WB$111=AS$115,1,0)*IF($BL$116:$WB$116="Arithmetic",1,0)*$BL$114:$WB$114*$BL149:$WB149*$BL$112:$WB$112)
+SUM(
    IF($BL$102:$WB$102="Foe",1,0)*IF($BL$103:$WB$103=BF$116,1,0)*IF($BL$111:$WB$111=BF$115,1,0)*$BL$115:$WB$115*IF($BL$116:$WB$116="Arithmetic",1,0)*$BL149:$WB149*$BL$113:$WB$113
)</f>
        <v>#VALUE!</v>
      </c>
      <c r="AT149" s="301" t="e">
        <f t="array" aca="1" ref="AT149" ca="1">SUM(
   IF($BL$102:$WB$102="Friend",1,0)*IF($BL$103:$WB$103=AT$116,1,0)*IF($BL$111:$WB$111=AT$115,1,0)*IF($BL$116:$WB$116="Geometric",1,0)*$BL$114:$WB$114*(POWER($BL149:$WB149,$BL$112:$WB$112)+IF($BL149:$WB149=0,0,-1))
)
+SUM(
    IF($BL$102:$WB$102="Foe",1,0)*IF($BL$103:$WB$103=BG$116,1,0)*IF($BL$111:$WB$111=BG$115,1,0)*$BL$115:$WB$115*IF($BL$116:$WB$116="Geometric",1,0)*(POWER(1+$BL149:$WB149,$BL$113:$WB$113)+IF($BL149:$WB149=0,0,-1))
)
+SUM(
   IF($BL$102:$WB$102="Friend",1,0)*IF($BL$103:$WB$103=AT$116,1,0)*IF($BL$111:$WB$111=AT$115,1,0)*IF($BL$116:$WB$116="Arithmetic",1,0)*$BL$114:$WB$114*$BL149:$WB149*$BL$112:$WB$112)
+SUM(
    IF($BL$102:$WB$102="Foe",1,0)*IF($BL$103:$WB$103=BG$116,1,0)*IF($BL$111:$WB$111=BG$115,1,0)*$BL$115:$WB$115*IF($BL$116:$WB$116="Arithmetic",1,0)*$BL149:$WB149*$BL$113:$WB$113
)</f>
        <v>#VALUE!</v>
      </c>
      <c r="AU149" s="301" t="e">
        <f t="array" aca="1" ref="AU149" ca="1">SUM(
   IF($BL$102:$WB$102="Friend",1,0)*IF($BL$103:$WB$103=AU$116,1,0)*IF($BL$111:$WB$111=AU$115,1,0)*IF($BL$116:$WB$116="Geometric",1,0)*$BL$114:$WB$114*(POWER($BL149:$WB149,$BL$112:$WB$112)+IF($BL149:$WB149=0,0,-1))
)
+SUM(
    IF($BL$102:$WB$102="Foe",1,0)*IF($BL$103:$WB$103=BH$116,1,0)*IF($BL$111:$WB$111=BH$115,1,0)*$BL$115:$WB$115*IF($BL$116:$WB$116="Geometric",1,0)*(POWER(1+$BL149:$WB149,$BL$113:$WB$113)+IF($BL149:$WB149=0,0,-1))
)
+SUM(
   IF($BL$102:$WB$102="Friend",1,0)*IF($BL$103:$WB$103=AU$116,1,0)*IF($BL$111:$WB$111=AU$115,1,0)*IF($BL$116:$WB$116="Arithmetic",1,0)*$BL$114:$WB$114*$BL149:$WB149*$BL$112:$WB$112)
+SUM(
    IF($BL$102:$WB$102="Foe",1,0)*IF($BL$103:$WB$103=BH$116,1,0)*IF($BL$111:$WB$111=BH$115,1,0)*$BL$115:$WB$115*IF($BL$116:$WB$116="Arithmetic",1,0)*$BL149:$WB149*$BL$113:$WB$113
)</f>
        <v>#VALUE!</v>
      </c>
      <c r="AW149" s="301" t="e">
        <f t="array" aca="1" ref="AW149" ca="1">SUM(
   IF($BL$102:$WB$102="Friend",1,0)*IF($BL$103:$WB$103=AW$116,1,0)*IF($BL$111:$WB$111=AW$115,1,0)*$BL$115:$WB$115*IF($BL$116:$WB$116="Geometric",1,0)*(POWER($BL149:$WB149,$BL$113:$WB$113)+IF($BL149:$WB149=0,0,-1)))
+SUM(
    IF($BL$102:$WB$102="Foe",1,0)*IF($BL$103:$WB$103=AW$116,1,0)*IF($BL$111:$WB$111=AW$115,1,0)*$BL$114:$WB$114*IF($BL$116:$WB$116="Geometric",1,0)*(POWER($BL149:$WB149,$BL$112:$WB$112)+IF($BL149:$WB149=0,0,-1)))
+SUM(
   IF($BL$102:$WB$102="Friend",1,0)*IF($BL$103:$WB$103=AW$116,1,0)*IF($BL$111:$WB$111=AW$115,1,0)*$BL$115:$WB$115*IF($BL$116:$WB$116="Arithmetic",1,0)*$BL149:$WB149*$BL$113:$WB$113)
+SUM(
    IF($BL$102:$WB$102="Foe",1,0)*IF($BL$103:$WB$103=AW$116,1,0)*IF($BL$111:$WB$111=AW$115,1,0)*$BL$114:$WB$114*IF($BL$116:$WB$116="Arithmetic",1,0)*$BL149:$WB149*$BL$112:$WB$112)</f>
        <v>#VALUE!</v>
      </c>
      <c r="AX149" s="301" t="e">
        <f t="array" aca="1" ref="AX149" ca="1">SUM(
   IF($BL$102:$WB$102="Friend",1,0)*IF($BL$103:$WB$103=AX$116,1,0)*IF($BL$111:$WB$111=AX$115,1,0)*$BL$115:$WB$115*IF($BL$116:$WB$116="Geometric",1,0)*(POWER($BL149:$WB149,$BL$113:$WB$113)+IF($BL149:$WB149=0,0,-1)))
+SUM(
    IF($BL$102:$WB$102="Foe",1,0)*IF($BL$103:$WB$103=AX$116,1,0)*IF($BL$111:$WB$111=AX$115,1,0)*$BL$114:$WB$114*IF($BL$116:$WB$116="Geometric",1,0)*(POWER($BL149:$WB149,$BL$112:$WB$112)+IF($BL149:$WB149=0,0,-1)))
+SUM(
   IF($BL$102:$WB$102="Friend",1,0)*IF($BL$103:$WB$103=AX$116,1,0)*IF($BL$111:$WB$111=AX$115,1,0)*$BL$115:$WB$115*IF($BL$116:$WB$116="Arithmetic",1,0)*$BL149:$WB149*$BL$113:$WB$113)
+SUM(
    IF($BL$102:$WB$102="Foe",1,0)*IF($BL$103:$WB$103=AX$116,1,0)*IF($BL$111:$WB$111=AX$115,1,0)*$BL$114:$WB$114*IF($BL$116:$WB$116="Arithmetic",1,0)*$BL149:$WB149*$BL$112:$WB$112)</f>
        <v>#VALUE!</v>
      </c>
      <c r="AY149" s="301" t="e">
        <f t="array" aca="1" ref="AY149" ca="1">SUM(
   IF($BL$102:$WB$102="Friend",1,0)*IF($BL$103:$WB$103=AY$116,1,0)*IF($BL$111:$WB$111=AY$115,1,0)*$BL$115:$WB$115*IF($BL$116:$WB$116="Geometric",1,0)*(POWER($BL149:$WB149,$BL$113:$WB$113)+IF($BL149:$WB149=0,0,-1)))
+SUM(
    IF($BL$102:$WB$102="Foe",1,0)*IF($BL$103:$WB$103=AY$116,1,0)*IF($BL$111:$WB$111=AY$115,1,0)*$BL$114:$WB$114*IF($BL$116:$WB$116="Geometric",1,0)*(POWER($BL149:$WB149,$BL$112:$WB$112)+IF($BL149:$WB149=0,0,-1)))
+SUM(
   IF($BL$102:$WB$102="Friend",1,0)*IF($BL$103:$WB$103=AY$116,1,0)*IF($BL$111:$WB$111=AY$115,1,0)*$BL$115:$WB$115*IF($BL$116:$WB$116="Arithmetic",1,0)*$BL149:$WB149*$BL$113:$WB$113)
+SUM(
    IF($BL$102:$WB$102="Foe",1,0)*IF($BL$103:$WB$103=AY$116,1,0)*IF($BL$111:$WB$111=AY$115,1,0)*$BL$114:$WB$114*IF($BL$116:$WB$116="Arithmetic",1,0)*$BL149:$WB149*$BL$112:$WB$112)</f>
        <v>#VALUE!</v>
      </c>
      <c r="AZ149" s="301" t="e">
        <f t="array" aca="1" ref="AZ149" ca="1">SUM(
   IF($BL$102:$WB$102="Friend",1,0)*IF($BL$103:$WB$103=AZ$116,1,0)*IF($BL$111:$WB$111=AZ$115,1,0)*$BL$115:$WB$115*IF($BL$116:$WB$116="Geometric",1,0)*(POWER($BL149:$WB149,$BL$113:$WB$113)+IF($BL149:$WB149=0,0,-1)))
+SUM(
    IF($BL$102:$WB$102="Foe",1,0)*IF($BL$103:$WB$103=AZ$116,1,0)*IF($BL$111:$WB$111=AZ$115,1,0)*$BL$114:$WB$114*IF($BL$116:$WB$116="Geometric",1,0)*(POWER($BL149:$WB149,$BL$112:$WB$112)+IF($BL149:$WB149=0,0,-1)))
+SUM(
   IF($BL$102:$WB$102="Friend",1,0)*IF($BL$103:$WB$103=AZ$116,1,0)*IF($BL$111:$WB$111=AZ$115,1,0)*$BL$115:$WB$115*IF($BL$116:$WB$116="Arithmetic",1,0)*$BL149:$WB149*$BL$113:$WB$113)
+SUM(
    IF($BL$102:$WB$102="Foe",1,0)*IF($BL$103:$WB$103=AZ$116,1,0)*IF($BL$111:$WB$111=AZ$115,1,0)*$BL$114:$WB$114*IF($BL$116:$WB$116="Arithmetic",1,0)*$BL149:$WB149*$BL$112:$WB$112)</f>
        <v>#VALUE!</v>
      </c>
      <c r="BA149" s="301" t="e">
        <f t="array" aca="1" ref="BA149" ca="1">SUM(
   IF($BL$102:$WB$102="Friend",1,0)*IF($BL$103:$WB$103=BA$116,1,0)*IF($BL$111:$WB$111=BA$115,1,0)*$BL$115:$WB$115*IF($BL$116:$WB$116="Geometric",1,0)*(POWER($BL149:$WB149,$BL$113:$WB$113)+IF($BL149:$WB149=0,0,-1)))
+SUM(
    IF($BL$102:$WB$102="Foe",1,0)*IF($BL$103:$WB$103=BA$116,1,0)*IF($BL$111:$WB$111=BA$115,1,0)*$BL$114:$WB$114*IF($BL$116:$WB$116="Geometric",1,0)*(POWER($BL149:$WB149,$BL$112:$WB$112)+IF($BL149:$WB149=0,0,-1)))
+SUM(
   IF($BL$102:$WB$102="Friend",1,0)*IF($BL$103:$WB$103=BA$116,1,0)*IF($BL$111:$WB$111=BA$115,1,0)*$BL$115:$WB$115*IF($BL$116:$WB$116="Arithmetic",1,0)*$BL149:$WB149*$BL$113:$WB$113)
+SUM(
    IF($BL$102:$WB$102="Foe",1,0)*IF($BL$103:$WB$103=BA$116,1,0)*IF($BL$111:$WB$111=BA$115,1,0)*$BL$114:$WB$114*IF($BL$116:$WB$116="Arithmetic",1,0)*$BL149:$WB149*$BL$112:$WB$112)</f>
        <v>#VALUE!</v>
      </c>
      <c r="BB149" s="301" t="e">
        <f t="array" aca="1" ref="BB149" ca="1">SUM(
   IF($BL$102:$WB$102="Friend",1,0)*IF($BL$103:$WB$103=BB$116,1,0)*IF($BL$111:$WB$111=BB$115,1,0)*$BL$115:$WB$115*IF($BL$116:$WB$116="Geometric",1,0)*(POWER($BL149:$WB149,$BL$113:$WB$113)+IF($BL149:$WB149=0,0,-1)))
+SUM(
    IF($BL$102:$WB$102="Foe",1,0)*IF($BL$103:$WB$103=BB$116,1,0)*IF($BL$111:$WB$111=BB$115,1,0)*$BL$114:$WB$114*IF($BL$116:$WB$116="Geometric",1,0)*(POWER($BL149:$WB149,$BL$112:$WB$112)+IF($BL149:$WB149=0,0,-1)))
+SUM(
   IF($BL$102:$WB$102="Friend",1,0)*IF($BL$103:$WB$103=BB$116,1,0)*IF($BL$111:$WB$111=BB$115,1,0)*$BL$115:$WB$115*IF($BL$116:$WB$116="Arithmetic",1,0)*$BL149:$WB149*$BL$113:$WB$113)
+SUM(
    IF($BL$102:$WB$102="Foe",1,0)*IF($BL$103:$WB$103=BB$116,1,0)*IF($BL$111:$WB$111=BB$115,1,0)*$BL$114:$WB$114*IF($BL$116:$WB$116="Arithmetic",1,0)*$BL149:$WB149*$BL$112:$WB$112)</f>
        <v>#VALUE!</v>
      </c>
      <c r="BC149" s="301" t="e">
        <f t="array" aca="1" ref="BC149" ca="1">SUM(
   IF($BL$102:$WB$102="Friend",1,0)*IF($BL$103:$WB$103=BC$116,1,0)*IF($BL$111:$WB$111=BC$115,1,0)*$BL$115:$WB$115*IF($BL$116:$WB$116="Geometric",1,0)*(POWER($BL149:$WB149,$BL$113:$WB$113)+IF($BL149:$WB149=0,0,-1)))
+SUM(
    IF($BL$102:$WB$102="Foe",1,0)*IF($BL$103:$WB$103=BC$116,1,0)*IF($BL$111:$WB$111=BC$115,1,0)*$BL$114:$WB$114*IF($BL$116:$WB$116="Geometric",1,0)*(POWER($BL149:$WB149,$BL$112:$WB$112)+IF($BL149:$WB149=0,0,-1)))
+SUM(
   IF($BL$102:$WB$102="Friend",1,0)*IF($BL$103:$WB$103=BC$116,1,0)*IF($BL$111:$WB$111=BC$115,1,0)*$BL$115:$WB$115*IF($BL$116:$WB$116="Arithmetic",1,0)*$BL149:$WB149*$BL$113:$WB$113)
+SUM(
    IF($BL$102:$WB$102="Foe",1,0)*IF($BL$103:$WB$103=BC$116,1,0)*IF($BL$111:$WB$111=BC$115,1,0)*$BL$114:$WB$114*IF($BL$116:$WB$116="Arithmetic",1,0)*$BL149:$WB149*$BL$112:$WB$112)</f>
        <v>#VALUE!</v>
      </c>
      <c r="BD149" s="301" t="e">
        <f t="array" aca="1" ref="BD149" ca="1">SUM(
   IF($BL$102:$WB$102="Friend",1,0)*IF($BL$103:$WB$103=BD$116,1,0)*IF($BL$111:$WB$111=BD$115,1,0)*$BL$115:$WB$115*IF($BL$116:$WB$116="Geometric",1,0)*(POWER($BL149:$WB149,$BL$113:$WB$113)+IF($BL149:$WB149=0,0,-1)))
+SUM(
    IF($BL$102:$WB$102="Foe",1,0)*IF($BL$103:$WB$103=BD$116,1,0)*IF($BL$111:$WB$111=BD$115,1,0)*$BL$114:$WB$114*IF($BL$116:$WB$116="Geometric",1,0)*(POWER($BL149:$WB149,$BL$112:$WB$112)+IF($BL149:$WB149=0,0,-1)))
+SUM(
   IF($BL$102:$WB$102="Friend",1,0)*IF($BL$103:$WB$103=BD$116,1,0)*IF($BL$111:$WB$111=BD$115,1,0)*$BL$115:$WB$115*IF($BL$116:$WB$116="Arithmetic",1,0)*$BL149:$WB149*$BL$113:$WB$113)
+SUM(
    IF($BL$102:$WB$102="Foe",1,0)*IF($BL$103:$WB$103=BD$116,1,0)*IF($BL$111:$WB$111=BD$115,1,0)*$BL$114:$WB$114*IF($BL$116:$WB$116="Arithmetic",1,0)*$BL149:$WB149*$BL$112:$WB$112)</f>
        <v>#VALUE!</v>
      </c>
      <c r="BE149" s="301" t="e">
        <f t="array" aca="1" ref="BE149" ca="1">SUM(
   IF($BL$102:$WB$102="Friend",1,0)*IF($BL$103:$WB$103=BE$116,1,0)*IF($BL$111:$WB$111=BE$115,1,0)*$BL$115:$WB$115*IF($BL$116:$WB$116="Geometric",1,0)*(POWER($BL149:$WB149,$BL$113:$WB$113)+IF($BL149:$WB149=0,0,-1)))
+SUM(
    IF($BL$102:$WB$102="Foe",1,0)*IF($BL$103:$WB$103=BE$116,1,0)*IF($BL$111:$WB$111=BE$115,1,0)*$BL$114:$WB$114*IF($BL$116:$WB$116="Geometric",1,0)*(POWER($BL149:$WB149,$BL$112:$WB$112)+IF($BL149:$WB149=0,0,-1)))
+SUM(
   IF($BL$102:$WB$102="Friend",1,0)*IF($BL$103:$WB$103=BE$116,1,0)*IF($BL$111:$WB$111=BE$115,1,0)*$BL$115:$WB$115*IF($BL$116:$WB$116="Arithmetic",1,0)*$BL149:$WB149*$BL$113:$WB$113)
+SUM(
    IF($BL$102:$WB$102="Foe",1,0)*IF($BL$103:$WB$103=BE$116,1,0)*IF($BL$111:$WB$111=BE$115,1,0)*$BL$114:$WB$114*IF($BL$116:$WB$116="Arithmetic",1,0)*$BL149:$WB149*$BL$112:$WB$112)</f>
        <v>#VALUE!</v>
      </c>
      <c r="BF149" s="301" t="e">
        <f t="array" aca="1" ref="BF149" ca="1">SUM(
   IF($BL$102:$WB$102="Friend",1,0)*IF($BL$103:$WB$103=BF$116,1,0)*IF($BL$111:$WB$111=BF$115,1,0)*$BL$115:$WB$115*IF($BL$116:$WB$116="Geometric",1,0)*(POWER($BL149:$WB149,$BL$113:$WB$113)+IF($BL149:$WB149=0,0,-1)))
+SUM(
    IF($BL$102:$WB$102="Foe",1,0)*IF($BL$103:$WB$103=BF$116,1,0)*IF($BL$111:$WB$111=BF$115,1,0)*$BL$114:$WB$114*IF($BL$116:$WB$116="Geometric",1,0)*(POWER($BL149:$WB149,$BL$112:$WB$112)+IF($BL149:$WB149=0,0,-1)))
+SUM(
   IF($BL$102:$WB$102="Friend",1,0)*IF($BL$103:$WB$103=BF$116,1,0)*IF($BL$111:$WB$111=BF$115,1,0)*$BL$115:$WB$115*IF($BL$116:$WB$116="Arithmetic",1,0)*$BL149:$WB149*$BL$113:$WB$113)
+SUM(
    IF($BL$102:$WB$102="Foe",1,0)*IF($BL$103:$WB$103=BF$116,1,0)*IF($BL$111:$WB$111=BF$115,1,0)*$BL$114:$WB$114*IF($BL$116:$WB$116="Arithmetic",1,0)*$BL149:$WB149*$BL$112:$WB$112)</f>
        <v>#VALUE!</v>
      </c>
      <c r="BG149" s="301" t="e">
        <f t="array" aca="1" ref="BG149" ca="1">SUM(
   IF($BL$102:$WB$102="Friend",1,0)*IF($BL$103:$WB$103=BG$116,1,0)*IF($BL$111:$WB$111=BG$115,1,0)*$BL$115:$WB$115*IF($BL$116:$WB$116="Geometric",1,0)*(POWER($BL149:$WB149,$BL$113:$WB$113)+IF($BL149:$WB149=0,0,-1)))
+SUM(
    IF($BL$102:$WB$102="Foe",1,0)*IF($BL$103:$WB$103=BG$116,1,0)*IF($BL$111:$WB$111=BG$115,1,0)*$BL$114:$WB$114*IF($BL$116:$WB$116="Geometric",1,0)*(POWER($BL149:$WB149,$BL$112:$WB$112)+IF($BL149:$WB149=0,0,-1)))
+SUM(
   IF($BL$102:$WB$102="Friend",1,0)*IF($BL$103:$WB$103=BG$116,1,0)*IF($BL$111:$WB$111=BG$115,1,0)*$BL$115:$WB$115*IF($BL$116:$WB$116="Arithmetic",1,0)*$BL149:$WB149*$BL$113:$WB$113)
+SUM(
    IF($BL$102:$WB$102="Foe",1,0)*IF($BL$103:$WB$103=BG$116,1,0)*IF($BL$111:$WB$111=BG$115,1,0)*$BL$114:$WB$114*IF($BL$116:$WB$116="Arithmetic",1,0)*$BL149:$WB149*$BL$112:$WB$112)</f>
        <v>#VALUE!</v>
      </c>
      <c r="BH149" s="301" t="e">
        <f t="array" aca="1" ref="BH149" ca="1">SUM(
   IF($BL$102:$WB$102="Friend",1,0)*IF($BL$103:$WB$103=BH$116,1,0)*IF($BL$111:$WB$111=BH$115,1,0)*$BL$115:$WB$115*IF($BL$116:$WB$116="Geometric",1,0)*(POWER($BL149:$WB149,$BL$113:$WB$113)+IF($BL149:$WB149=0,0,-1)))
+SUM(
    IF($BL$102:$WB$102="Foe",1,0)*IF($BL$103:$WB$103=BH$116,1,0)*IF($BL$111:$WB$111=BH$115,1,0)*$BL$114:$WB$114*IF($BL$116:$WB$116="Geometric",1,0)*(POWER($BL149:$WB149,$BL$112:$WB$112)+IF($BL149:$WB149=0,0,-1)))
+SUM(
   IF($BL$102:$WB$102="Friend",1,0)*IF($BL$103:$WB$103=BH$116,1,0)*IF($BL$111:$WB$111=BH$115,1,0)*$BL$115:$WB$115*IF($BL$116:$WB$116="Arithmetic",1,0)*$BL149:$WB149*$BL$113:$WB$113)
+SUM(
    IF($BL$102:$WB$102="Foe",1,0)*IF($BL$103:$WB$103=BH$116,1,0)*IF($BL$111:$WB$111=BH$115,1,0)*$BL$114:$WB$114*IF($BL$116:$WB$116="Arithmetic",1,0)*$BL149:$WB149*$BL$112:$WB$112)</f>
        <v>#VALUE!</v>
      </c>
      <c r="BK149" s="109"/>
      <c r="BL149" s="301" t="e">
        <f t="shared" ref="BL149:LF149" ca="1" si="254">IF(BL$106="Turn-based",
IF($A149&lt;BL$109,0,IF(MOD($A149,BL$109)&lt;BL$110,1,0)),
1)*MIN(ROUNDUP(MAX(0,RAND()-(1-BL$107)),0),1)*(IF(BL$108&lt;0,1+BL$108,BL$108))</f>
        <v>#VALUE!</v>
      </c>
      <c r="BM149" s="301" t="e">
        <f t="shared" ca="1" si="254"/>
        <v>#VALUE!</v>
      </c>
      <c r="BN149" s="301" t="e">
        <f t="shared" ca="1" si="254"/>
        <v>#VALUE!</v>
      </c>
      <c r="BO149" s="301" t="e">
        <f t="shared" ca="1" si="254"/>
        <v>#VALUE!</v>
      </c>
      <c r="BP149" s="301" t="e">
        <f t="shared" ca="1" si="254"/>
        <v>#VALUE!</v>
      </c>
      <c r="BQ149" s="301" t="e">
        <f t="shared" ca="1" si="254"/>
        <v>#VALUE!</v>
      </c>
      <c r="BR149" s="301" t="e">
        <f t="shared" ca="1" si="254"/>
        <v>#VALUE!</v>
      </c>
      <c r="BS149" s="301" t="e">
        <f t="shared" ca="1" si="254"/>
        <v>#VALUE!</v>
      </c>
      <c r="BT149" s="301" t="e">
        <f t="shared" ca="1" si="254"/>
        <v>#VALUE!</v>
      </c>
      <c r="BU149" s="301" t="e">
        <f t="shared" ca="1" si="254"/>
        <v>#VALUE!</v>
      </c>
      <c r="BV149" s="301" t="e">
        <f t="shared" ca="1" si="254"/>
        <v>#VALUE!</v>
      </c>
      <c r="BW149" s="301" t="e">
        <f t="shared" ca="1" si="254"/>
        <v>#VALUE!</v>
      </c>
      <c r="BX149" s="301" t="e">
        <f t="shared" ca="1" si="254"/>
        <v>#VALUE!</v>
      </c>
      <c r="BY149" s="301" t="e">
        <f t="shared" ca="1" si="254"/>
        <v>#VALUE!</v>
      </c>
      <c r="BZ149" s="301" t="e">
        <f t="shared" ca="1" si="254"/>
        <v>#VALUE!</v>
      </c>
      <c r="CA149" s="301" t="e">
        <f t="shared" ca="1" si="254"/>
        <v>#VALUE!</v>
      </c>
      <c r="CB149" s="301" t="e">
        <f t="shared" ca="1" si="254"/>
        <v>#VALUE!</v>
      </c>
      <c r="CC149" s="301" t="e">
        <f t="shared" ca="1" si="254"/>
        <v>#VALUE!</v>
      </c>
      <c r="CD149" s="301" t="e">
        <f t="shared" ca="1" si="254"/>
        <v>#VALUE!</v>
      </c>
      <c r="CE149" s="301" t="e">
        <f t="shared" ca="1" si="254"/>
        <v>#VALUE!</v>
      </c>
      <c r="CF149" s="301" t="e">
        <f t="shared" ca="1" si="254"/>
        <v>#VALUE!</v>
      </c>
      <c r="CG149" s="301" t="e">
        <f t="shared" ca="1" si="254"/>
        <v>#VALUE!</v>
      </c>
      <c r="CH149" s="301" t="e">
        <f t="shared" ca="1" si="254"/>
        <v>#VALUE!</v>
      </c>
      <c r="CI149" s="301" t="e">
        <f t="shared" ca="1" si="254"/>
        <v>#VALUE!</v>
      </c>
      <c r="CJ149" s="301" t="e">
        <f t="shared" ca="1" si="254"/>
        <v>#VALUE!</v>
      </c>
      <c r="CK149" s="301" t="e">
        <f t="shared" ca="1" si="254"/>
        <v>#VALUE!</v>
      </c>
      <c r="CL149" s="301" t="e">
        <f t="shared" ca="1" si="254"/>
        <v>#VALUE!</v>
      </c>
      <c r="CM149" s="301" t="e">
        <f t="shared" ca="1" si="254"/>
        <v>#VALUE!</v>
      </c>
      <c r="CN149" s="301" t="e">
        <f t="shared" ca="1" si="254"/>
        <v>#VALUE!</v>
      </c>
      <c r="CO149" s="301" t="e">
        <f t="shared" ca="1" si="254"/>
        <v>#VALUE!</v>
      </c>
      <c r="CP149" s="301" t="e">
        <f t="shared" ca="1" si="254"/>
        <v>#VALUE!</v>
      </c>
      <c r="CQ149" s="301" t="e">
        <f t="shared" ca="1" si="254"/>
        <v>#VALUE!</v>
      </c>
      <c r="CR149" s="301" t="e">
        <f t="shared" ca="1" si="254"/>
        <v>#VALUE!</v>
      </c>
      <c r="CS149" s="301" t="e">
        <f t="shared" ca="1" si="254"/>
        <v>#VALUE!</v>
      </c>
      <c r="CT149" s="301" t="e">
        <f t="shared" ca="1" si="254"/>
        <v>#VALUE!</v>
      </c>
      <c r="CU149" s="301" t="e">
        <f t="shared" ca="1" si="254"/>
        <v>#VALUE!</v>
      </c>
      <c r="CV149" s="301" t="e">
        <f t="shared" ca="1" si="254"/>
        <v>#VALUE!</v>
      </c>
      <c r="CW149" s="301" t="e">
        <f t="shared" ca="1" si="254"/>
        <v>#VALUE!</v>
      </c>
      <c r="CX149" s="301" t="e">
        <f t="shared" ca="1" si="254"/>
        <v>#VALUE!</v>
      </c>
      <c r="CY149" s="301" t="e">
        <f t="shared" ca="1" si="254"/>
        <v>#VALUE!</v>
      </c>
      <c r="CZ149" s="301" t="e">
        <f t="shared" ca="1" si="254"/>
        <v>#VALUE!</v>
      </c>
      <c r="DA149" s="301" t="e">
        <f t="shared" ca="1" si="254"/>
        <v>#VALUE!</v>
      </c>
      <c r="DB149" s="301" t="e">
        <f t="shared" ca="1" si="254"/>
        <v>#VALUE!</v>
      </c>
      <c r="DC149" s="301" t="e">
        <f t="shared" ca="1" si="254"/>
        <v>#VALUE!</v>
      </c>
      <c r="DD149" s="301" t="e">
        <f t="shared" ca="1" si="254"/>
        <v>#VALUE!</v>
      </c>
      <c r="DE149" s="301" t="e">
        <f t="shared" ca="1" si="254"/>
        <v>#VALUE!</v>
      </c>
      <c r="DF149" s="301" t="e">
        <f t="shared" ca="1" si="254"/>
        <v>#VALUE!</v>
      </c>
      <c r="DG149" s="301" t="e">
        <f t="shared" ca="1" si="254"/>
        <v>#VALUE!</v>
      </c>
      <c r="DH149" s="301" t="e">
        <f t="shared" ca="1" si="254"/>
        <v>#VALUE!</v>
      </c>
      <c r="DI149" s="301" t="e">
        <f t="shared" ca="1" si="254"/>
        <v>#VALUE!</v>
      </c>
      <c r="DJ149" s="301" t="e">
        <f t="shared" ca="1" si="254"/>
        <v>#VALUE!</v>
      </c>
      <c r="DK149" s="301" t="e">
        <f t="shared" ca="1" si="254"/>
        <v>#VALUE!</v>
      </c>
      <c r="DL149" s="301" t="e">
        <f t="shared" ca="1" si="254"/>
        <v>#VALUE!</v>
      </c>
      <c r="DM149" s="301" t="e">
        <f t="shared" ca="1" si="254"/>
        <v>#VALUE!</v>
      </c>
      <c r="DN149" s="301" t="e">
        <f t="shared" ca="1" si="254"/>
        <v>#VALUE!</v>
      </c>
      <c r="DO149" s="301" t="e">
        <f t="shared" ca="1" si="254"/>
        <v>#VALUE!</v>
      </c>
      <c r="DP149" s="301" t="e">
        <f t="shared" ca="1" si="254"/>
        <v>#VALUE!</v>
      </c>
      <c r="DQ149" s="301" t="e">
        <f t="shared" ca="1" si="254"/>
        <v>#VALUE!</v>
      </c>
      <c r="DR149" s="301" t="e">
        <f t="shared" ca="1" si="254"/>
        <v>#VALUE!</v>
      </c>
      <c r="DS149" s="301" t="e">
        <f t="shared" ca="1" si="254"/>
        <v>#VALUE!</v>
      </c>
      <c r="DT149" s="301" t="e">
        <f t="shared" ca="1" si="254"/>
        <v>#VALUE!</v>
      </c>
      <c r="DU149" s="301" t="e">
        <f t="shared" ca="1" si="254"/>
        <v>#VALUE!</v>
      </c>
      <c r="DV149" s="301" t="e">
        <f t="shared" ca="1" si="254"/>
        <v>#VALUE!</v>
      </c>
      <c r="DW149" s="301" t="e">
        <f t="shared" ca="1" si="254"/>
        <v>#VALUE!</v>
      </c>
      <c r="DX149" s="301" t="e">
        <f t="shared" ca="1" si="254"/>
        <v>#VALUE!</v>
      </c>
      <c r="DY149" s="301" t="e">
        <f t="shared" ca="1" si="254"/>
        <v>#VALUE!</v>
      </c>
      <c r="DZ149" s="301" t="e">
        <f t="shared" ca="1" si="254"/>
        <v>#VALUE!</v>
      </c>
      <c r="EA149" s="301" t="e">
        <f t="shared" ca="1" si="254"/>
        <v>#VALUE!</v>
      </c>
      <c r="EB149" s="301" t="e">
        <f t="shared" ca="1" si="254"/>
        <v>#VALUE!</v>
      </c>
      <c r="EC149" s="301" t="e">
        <f t="shared" ca="1" si="254"/>
        <v>#VALUE!</v>
      </c>
      <c r="ED149" s="301" t="e">
        <f t="shared" ca="1" si="254"/>
        <v>#VALUE!</v>
      </c>
      <c r="EE149" s="301" t="e">
        <f t="shared" ca="1" si="254"/>
        <v>#VALUE!</v>
      </c>
      <c r="EF149" s="301" t="e">
        <f t="shared" ca="1" si="254"/>
        <v>#VALUE!</v>
      </c>
      <c r="EG149" s="301" t="e">
        <f t="shared" ca="1" si="254"/>
        <v>#VALUE!</v>
      </c>
      <c r="EH149" s="301" t="e">
        <f t="shared" ca="1" si="254"/>
        <v>#VALUE!</v>
      </c>
      <c r="EI149" s="301" t="e">
        <f t="shared" ca="1" si="254"/>
        <v>#VALUE!</v>
      </c>
      <c r="EJ149" s="301" t="e">
        <f t="shared" ca="1" si="254"/>
        <v>#VALUE!</v>
      </c>
      <c r="EK149" s="301" t="e">
        <f t="shared" ca="1" si="254"/>
        <v>#VALUE!</v>
      </c>
      <c r="EL149" s="301" t="e">
        <f t="shared" ca="1" si="254"/>
        <v>#VALUE!</v>
      </c>
      <c r="EM149" s="301" t="e">
        <f t="shared" ca="1" si="254"/>
        <v>#VALUE!</v>
      </c>
      <c r="EN149" s="301" t="e">
        <f t="shared" ca="1" si="254"/>
        <v>#VALUE!</v>
      </c>
      <c r="EO149" s="301" t="e">
        <f t="shared" ca="1" si="254"/>
        <v>#VALUE!</v>
      </c>
      <c r="EP149" s="301" t="e">
        <f t="shared" ca="1" si="254"/>
        <v>#VALUE!</v>
      </c>
      <c r="EQ149" s="301" t="e">
        <f t="shared" ca="1" si="254"/>
        <v>#VALUE!</v>
      </c>
      <c r="ER149" s="301" t="e">
        <f t="shared" ca="1" si="254"/>
        <v>#VALUE!</v>
      </c>
      <c r="ES149" s="301" t="e">
        <f t="shared" ca="1" si="254"/>
        <v>#VALUE!</v>
      </c>
      <c r="ET149" s="301" t="e">
        <f t="shared" ca="1" si="254"/>
        <v>#VALUE!</v>
      </c>
      <c r="EU149" s="301" t="e">
        <f t="shared" ca="1" si="254"/>
        <v>#VALUE!</v>
      </c>
      <c r="EV149" s="301" t="e">
        <f t="shared" ca="1" si="254"/>
        <v>#VALUE!</v>
      </c>
      <c r="EW149" s="301" t="e">
        <f t="shared" ca="1" si="254"/>
        <v>#VALUE!</v>
      </c>
      <c r="EX149" s="301" t="e">
        <f t="shared" ca="1" si="254"/>
        <v>#VALUE!</v>
      </c>
      <c r="EY149" s="301" t="e">
        <f t="shared" ca="1" si="254"/>
        <v>#VALUE!</v>
      </c>
      <c r="EZ149" s="301" t="e">
        <f t="shared" ca="1" si="254"/>
        <v>#VALUE!</v>
      </c>
      <c r="FA149" s="301" t="e">
        <f t="shared" ca="1" si="254"/>
        <v>#VALUE!</v>
      </c>
      <c r="FB149" s="301" t="e">
        <f t="shared" ca="1" si="254"/>
        <v>#VALUE!</v>
      </c>
      <c r="FC149" s="301" t="e">
        <f t="shared" ca="1" si="254"/>
        <v>#VALUE!</v>
      </c>
      <c r="FD149" s="301" t="e">
        <f t="shared" ca="1" si="254"/>
        <v>#VALUE!</v>
      </c>
      <c r="FE149" s="301" t="e">
        <f t="shared" ca="1" si="254"/>
        <v>#VALUE!</v>
      </c>
      <c r="FF149" s="301" t="e">
        <f t="shared" ca="1" si="254"/>
        <v>#VALUE!</v>
      </c>
      <c r="FG149" s="301" t="e">
        <f t="shared" ca="1" si="254"/>
        <v>#VALUE!</v>
      </c>
      <c r="FH149" s="301" t="e">
        <f t="shared" ca="1" si="254"/>
        <v>#VALUE!</v>
      </c>
      <c r="FI149" s="301" t="e">
        <f t="shared" ca="1" si="254"/>
        <v>#VALUE!</v>
      </c>
      <c r="FJ149" s="301" t="e">
        <f t="shared" ca="1" si="254"/>
        <v>#VALUE!</v>
      </c>
      <c r="FK149" s="301" t="e">
        <f t="shared" ca="1" si="254"/>
        <v>#VALUE!</v>
      </c>
      <c r="FL149" s="301" t="e">
        <f t="shared" ca="1" si="254"/>
        <v>#VALUE!</v>
      </c>
      <c r="FM149" s="301" t="e">
        <f t="shared" ca="1" si="254"/>
        <v>#VALUE!</v>
      </c>
      <c r="FN149" s="301" t="e">
        <f t="shared" ca="1" si="254"/>
        <v>#VALUE!</v>
      </c>
      <c r="FO149" s="301" t="e">
        <f t="shared" ca="1" si="254"/>
        <v>#VALUE!</v>
      </c>
      <c r="FP149" s="301" t="e">
        <f t="shared" ca="1" si="254"/>
        <v>#VALUE!</v>
      </c>
      <c r="FQ149" s="301" t="e">
        <f t="shared" ca="1" si="254"/>
        <v>#VALUE!</v>
      </c>
      <c r="FR149" s="301" t="e">
        <f t="shared" ca="1" si="254"/>
        <v>#VALUE!</v>
      </c>
      <c r="FS149" s="301" t="e">
        <f t="shared" ca="1" si="254"/>
        <v>#VALUE!</v>
      </c>
      <c r="FT149" s="301" t="e">
        <f t="shared" ca="1" si="254"/>
        <v>#VALUE!</v>
      </c>
      <c r="FU149" s="301" t="e">
        <f t="shared" ca="1" si="254"/>
        <v>#VALUE!</v>
      </c>
      <c r="FV149" s="301" t="e">
        <f t="shared" ca="1" si="254"/>
        <v>#VALUE!</v>
      </c>
      <c r="FW149" s="301" t="e">
        <f t="shared" ca="1" si="254"/>
        <v>#VALUE!</v>
      </c>
      <c r="FX149" s="301" t="e">
        <f t="shared" ca="1" si="254"/>
        <v>#VALUE!</v>
      </c>
      <c r="FY149" s="301" t="e">
        <f t="shared" ca="1" si="254"/>
        <v>#VALUE!</v>
      </c>
      <c r="FZ149" s="301" t="e">
        <f t="shared" ca="1" si="254"/>
        <v>#VALUE!</v>
      </c>
      <c r="GA149" s="301" t="e">
        <f t="shared" ca="1" si="254"/>
        <v>#VALUE!</v>
      </c>
      <c r="GB149" s="301" t="e">
        <f t="shared" ca="1" si="254"/>
        <v>#VALUE!</v>
      </c>
      <c r="GC149" s="301" t="e">
        <f t="shared" ca="1" si="254"/>
        <v>#VALUE!</v>
      </c>
      <c r="GD149" s="301" t="e">
        <f t="shared" ca="1" si="254"/>
        <v>#VALUE!</v>
      </c>
      <c r="GE149" s="301" t="e">
        <f t="shared" ca="1" si="254"/>
        <v>#VALUE!</v>
      </c>
      <c r="GF149" s="301" t="e">
        <f t="shared" ca="1" si="254"/>
        <v>#VALUE!</v>
      </c>
      <c r="GG149" s="301" t="e">
        <f t="shared" ca="1" si="254"/>
        <v>#VALUE!</v>
      </c>
      <c r="GH149" s="301" t="e">
        <f t="shared" ca="1" si="254"/>
        <v>#VALUE!</v>
      </c>
      <c r="GI149" s="301" t="e">
        <f t="shared" ca="1" si="254"/>
        <v>#VALUE!</v>
      </c>
      <c r="GJ149" s="301" t="e">
        <f t="shared" ca="1" si="254"/>
        <v>#VALUE!</v>
      </c>
      <c r="GK149" s="301" t="e">
        <f t="shared" ca="1" si="254"/>
        <v>#VALUE!</v>
      </c>
      <c r="GL149" s="301" t="e">
        <f t="shared" ca="1" si="254"/>
        <v>#VALUE!</v>
      </c>
      <c r="GM149" s="301" t="e">
        <f t="shared" ca="1" si="254"/>
        <v>#VALUE!</v>
      </c>
      <c r="GN149" s="301" t="e">
        <f t="shared" ca="1" si="254"/>
        <v>#VALUE!</v>
      </c>
      <c r="GO149" s="301" t="e">
        <f t="shared" ca="1" si="254"/>
        <v>#VALUE!</v>
      </c>
      <c r="GP149" s="301" t="e">
        <f t="shared" ca="1" si="254"/>
        <v>#VALUE!</v>
      </c>
      <c r="GQ149" s="301" t="e">
        <f t="shared" ca="1" si="254"/>
        <v>#VALUE!</v>
      </c>
      <c r="GR149" s="301" t="e">
        <f t="shared" ca="1" si="254"/>
        <v>#VALUE!</v>
      </c>
      <c r="GS149" s="301" t="e">
        <f t="shared" ca="1" si="254"/>
        <v>#VALUE!</v>
      </c>
      <c r="GT149" s="301" t="e">
        <f t="shared" ca="1" si="254"/>
        <v>#VALUE!</v>
      </c>
      <c r="GU149" s="301" t="e">
        <f t="shared" ca="1" si="254"/>
        <v>#VALUE!</v>
      </c>
      <c r="GV149" s="301" t="e">
        <f t="shared" ca="1" si="254"/>
        <v>#VALUE!</v>
      </c>
      <c r="GW149" s="301" t="e">
        <f t="shared" ca="1" si="254"/>
        <v>#VALUE!</v>
      </c>
      <c r="GX149" s="301" t="e">
        <f t="shared" ca="1" si="254"/>
        <v>#VALUE!</v>
      </c>
      <c r="GY149" s="301" t="e">
        <f t="shared" ca="1" si="254"/>
        <v>#VALUE!</v>
      </c>
      <c r="GZ149" s="301" t="e">
        <f t="shared" ca="1" si="254"/>
        <v>#VALUE!</v>
      </c>
      <c r="HA149" s="301" t="e">
        <f t="shared" ca="1" si="254"/>
        <v>#VALUE!</v>
      </c>
      <c r="HB149" s="301" t="e">
        <f t="shared" ca="1" si="254"/>
        <v>#VALUE!</v>
      </c>
      <c r="HC149" s="301" t="e">
        <f t="shared" ca="1" si="254"/>
        <v>#VALUE!</v>
      </c>
      <c r="HD149" s="301" t="e">
        <f t="shared" ca="1" si="254"/>
        <v>#VALUE!</v>
      </c>
      <c r="HE149" s="301" t="e">
        <f t="shared" ca="1" si="254"/>
        <v>#VALUE!</v>
      </c>
      <c r="HF149" s="301" t="e">
        <f t="shared" ca="1" si="254"/>
        <v>#VALUE!</v>
      </c>
      <c r="HG149" s="301" t="e">
        <f t="shared" ca="1" si="254"/>
        <v>#VALUE!</v>
      </c>
      <c r="HH149" s="301" t="e">
        <f t="shared" ca="1" si="254"/>
        <v>#VALUE!</v>
      </c>
      <c r="HI149" s="301" t="e">
        <f t="shared" ca="1" si="254"/>
        <v>#VALUE!</v>
      </c>
      <c r="HJ149" s="301" t="e">
        <f t="shared" ca="1" si="254"/>
        <v>#VALUE!</v>
      </c>
      <c r="HK149" s="301" t="e">
        <f t="shared" ca="1" si="254"/>
        <v>#VALUE!</v>
      </c>
      <c r="HL149" s="301" t="e">
        <f t="shared" ca="1" si="254"/>
        <v>#VALUE!</v>
      </c>
      <c r="HM149" s="301" t="e">
        <f t="shared" ca="1" si="254"/>
        <v>#VALUE!</v>
      </c>
      <c r="HN149" s="301" t="e">
        <f t="shared" ca="1" si="254"/>
        <v>#VALUE!</v>
      </c>
      <c r="HO149" s="301" t="e">
        <f t="shared" ca="1" si="254"/>
        <v>#VALUE!</v>
      </c>
      <c r="HP149" s="301" t="e">
        <f t="shared" ca="1" si="254"/>
        <v>#VALUE!</v>
      </c>
      <c r="HQ149" s="301" t="e">
        <f t="shared" ca="1" si="254"/>
        <v>#VALUE!</v>
      </c>
      <c r="HR149" s="301" t="e">
        <f t="shared" ca="1" si="254"/>
        <v>#VALUE!</v>
      </c>
      <c r="HS149" s="301" t="e">
        <f t="shared" ca="1" si="254"/>
        <v>#VALUE!</v>
      </c>
      <c r="HT149" s="301" t="e">
        <f t="shared" ca="1" si="254"/>
        <v>#VALUE!</v>
      </c>
      <c r="HU149" s="301" t="e">
        <f t="shared" ca="1" si="254"/>
        <v>#VALUE!</v>
      </c>
      <c r="HV149" s="301" t="e">
        <f t="shared" ca="1" si="254"/>
        <v>#VALUE!</v>
      </c>
      <c r="HW149" s="301" t="e">
        <f t="shared" ca="1" si="254"/>
        <v>#VALUE!</v>
      </c>
      <c r="HX149" s="301" t="e">
        <f t="shared" ca="1" si="254"/>
        <v>#VALUE!</v>
      </c>
      <c r="HY149" s="301" t="e">
        <f t="shared" ca="1" si="254"/>
        <v>#VALUE!</v>
      </c>
      <c r="HZ149" s="301" t="e">
        <f t="shared" ca="1" si="254"/>
        <v>#VALUE!</v>
      </c>
      <c r="IA149" s="301" t="e">
        <f t="shared" ca="1" si="254"/>
        <v>#VALUE!</v>
      </c>
      <c r="IB149" s="301" t="e">
        <f t="shared" ca="1" si="254"/>
        <v>#VALUE!</v>
      </c>
      <c r="IC149" s="301" t="e">
        <f t="shared" ca="1" si="254"/>
        <v>#VALUE!</v>
      </c>
      <c r="ID149" s="301" t="e">
        <f t="shared" ca="1" si="254"/>
        <v>#VALUE!</v>
      </c>
      <c r="IE149" s="301" t="e">
        <f t="shared" ca="1" si="254"/>
        <v>#VALUE!</v>
      </c>
      <c r="IF149" s="301" t="e">
        <f t="shared" ca="1" si="254"/>
        <v>#VALUE!</v>
      </c>
      <c r="IG149" s="301" t="e">
        <f t="shared" ca="1" si="254"/>
        <v>#VALUE!</v>
      </c>
      <c r="IH149" s="301" t="e">
        <f t="shared" ca="1" si="254"/>
        <v>#VALUE!</v>
      </c>
      <c r="II149" s="301" t="e">
        <f t="shared" ca="1" si="254"/>
        <v>#VALUE!</v>
      </c>
      <c r="IJ149" s="301" t="e">
        <f t="shared" ca="1" si="254"/>
        <v>#VALUE!</v>
      </c>
      <c r="IK149" s="301" t="e">
        <f t="shared" ca="1" si="254"/>
        <v>#VALUE!</v>
      </c>
      <c r="IL149" s="301" t="e">
        <f t="shared" ca="1" si="254"/>
        <v>#VALUE!</v>
      </c>
      <c r="IM149" s="301" t="e">
        <f t="shared" ca="1" si="254"/>
        <v>#VALUE!</v>
      </c>
      <c r="IN149" s="301" t="e">
        <f t="shared" ca="1" si="254"/>
        <v>#VALUE!</v>
      </c>
      <c r="IO149" s="301" t="e">
        <f t="shared" ca="1" si="254"/>
        <v>#VALUE!</v>
      </c>
      <c r="IP149" s="301" t="e">
        <f t="shared" ca="1" si="254"/>
        <v>#VALUE!</v>
      </c>
      <c r="IQ149" s="301" t="e">
        <f t="shared" ca="1" si="254"/>
        <v>#VALUE!</v>
      </c>
      <c r="IR149" s="301" t="e">
        <f t="shared" ca="1" si="254"/>
        <v>#VALUE!</v>
      </c>
      <c r="IS149" s="301" t="e">
        <f t="shared" ca="1" si="254"/>
        <v>#VALUE!</v>
      </c>
      <c r="IT149" s="301" t="e">
        <f t="shared" ca="1" si="254"/>
        <v>#VALUE!</v>
      </c>
      <c r="IU149" s="301" t="e">
        <f t="shared" ca="1" si="254"/>
        <v>#VALUE!</v>
      </c>
      <c r="IV149" s="301" t="e">
        <f t="shared" ca="1" si="254"/>
        <v>#VALUE!</v>
      </c>
      <c r="IW149" s="301" t="e">
        <f t="shared" ca="1" si="254"/>
        <v>#VALUE!</v>
      </c>
      <c r="IX149" s="301" t="e">
        <f t="shared" ca="1" si="254"/>
        <v>#VALUE!</v>
      </c>
      <c r="IY149" s="301" t="e">
        <f t="shared" ca="1" si="254"/>
        <v>#VALUE!</v>
      </c>
      <c r="IZ149" s="301" t="e">
        <f t="shared" ca="1" si="254"/>
        <v>#VALUE!</v>
      </c>
      <c r="JA149" s="301" t="e">
        <f t="shared" ca="1" si="254"/>
        <v>#VALUE!</v>
      </c>
      <c r="JB149" s="301" t="e">
        <f t="shared" ca="1" si="254"/>
        <v>#VALUE!</v>
      </c>
      <c r="JC149" s="301" t="e">
        <f t="shared" ca="1" si="254"/>
        <v>#VALUE!</v>
      </c>
      <c r="JD149" s="301" t="e">
        <f t="shared" ca="1" si="254"/>
        <v>#VALUE!</v>
      </c>
      <c r="JE149" s="301" t="e">
        <f t="shared" ca="1" si="254"/>
        <v>#VALUE!</v>
      </c>
      <c r="JF149" s="301" t="e">
        <f t="shared" ca="1" si="254"/>
        <v>#VALUE!</v>
      </c>
      <c r="JG149" s="301" t="e">
        <f t="shared" ca="1" si="254"/>
        <v>#VALUE!</v>
      </c>
      <c r="JH149" s="301" t="e">
        <f t="shared" ca="1" si="254"/>
        <v>#VALUE!</v>
      </c>
      <c r="JI149" s="301" t="e">
        <f t="shared" ca="1" si="254"/>
        <v>#VALUE!</v>
      </c>
      <c r="JJ149" s="301" t="e">
        <f t="shared" ca="1" si="254"/>
        <v>#VALUE!</v>
      </c>
      <c r="JK149" s="301" t="e">
        <f t="shared" ca="1" si="254"/>
        <v>#VALUE!</v>
      </c>
      <c r="JL149" s="301" t="e">
        <f t="shared" ca="1" si="254"/>
        <v>#VALUE!</v>
      </c>
      <c r="JM149" s="301" t="e">
        <f t="shared" ca="1" si="254"/>
        <v>#VALUE!</v>
      </c>
      <c r="JN149" s="301" t="e">
        <f t="shared" ca="1" si="254"/>
        <v>#VALUE!</v>
      </c>
      <c r="JO149" s="301" t="e">
        <f t="shared" ca="1" si="254"/>
        <v>#VALUE!</v>
      </c>
      <c r="JP149" s="301" t="e">
        <f t="shared" ca="1" si="254"/>
        <v>#VALUE!</v>
      </c>
      <c r="JQ149" s="301" t="e">
        <f t="shared" ca="1" si="254"/>
        <v>#VALUE!</v>
      </c>
      <c r="JR149" s="301" t="e">
        <f t="shared" ca="1" si="254"/>
        <v>#VALUE!</v>
      </c>
      <c r="JS149" s="301" t="e">
        <f t="shared" ca="1" si="254"/>
        <v>#VALUE!</v>
      </c>
      <c r="JT149" s="301" t="e">
        <f t="shared" ca="1" si="254"/>
        <v>#VALUE!</v>
      </c>
      <c r="JU149" s="301" t="e">
        <f t="shared" ca="1" si="254"/>
        <v>#VALUE!</v>
      </c>
      <c r="JV149" s="301" t="e">
        <f t="shared" ca="1" si="254"/>
        <v>#VALUE!</v>
      </c>
      <c r="JW149" s="301" t="e">
        <f t="shared" ca="1" si="254"/>
        <v>#VALUE!</v>
      </c>
      <c r="JX149" s="301" t="e">
        <f t="shared" ca="1" si="254"/>
        <v>#VALUE!</v>
      </c>
      <c r="JY149" s="301" t="e">
        <f t="shared" ca="1" si="254"/>
        <v>#VALUE!</v>
      </c>
      <c r="JZ149" s="301" t="e">
        <f t="shared" ca="1" si="254"/>
        <v>#VALUE!</v>
      </c>
      <c r="KA149" s="301" t="e">
        <f t="shared" ca="1" si="254"/>
        <v>#VALUE!</v>
      </c>
      <c r="KB149" s="301" t="e">
        <f t="shared" ca="1" si="254"/>
        <v>#VALUE!</v>
      </c>
      <c r="KC149" s="301" t="e">
        <f t="shared" ca="1" si="254"/>
        <v>#VALUE!</v>
      </c>
      <c r="KD149" s="301" t="e">
        <f t="shared" ca="1" si="254"/>
        <v>#VALUE!</v>
      </c>
      <c r="KE149" s="301" t="e">
        <f t="shared" ca="1" si="254"/>
        <v>#VALUE!</v>
      </c>
      <c r="KF149" s="301" t="e">
        <f t="shared" ca="1" si="254"/>
        <v>#VALUE!</v>
      </c>
      <c r="KG149" s="301" t="e">
        <f t="shared" ca="1" si="254"/>
        <v>#VALUE!</v>
      </c>
      <c r="KH149" s="301" t="e">
        <f t="shared" ca="1" si="254"/>
        <v>#VALUE!</v>
      </c>
      <c r="KI149" s="301" t="e">
        <f t="shared" ca="1" si="254"/>
        <v>#VALUE!</v>
      </c>
      <c r="KJ149" s="301" t="e">
        <f t="shared" ca="1" si="254"/>
        <v>#VALUE!</v>
      </c>
      <c r="KK149" s="301" t="e">
        <f t="shared" ca="1" si="254"/>
        <v>#VALUE!</v>
      </c>
      <c r="KL149" s="301" t="e">
        <f t="shared" ca="1" si="254"/>
        <v>#VALUE!</v>
      </c>
      <c r="KM149" s="301" t="e">
        <f t="shared" ca="1" si="254"/>
        <v>#VALUE!</v>
      </c>
      <c r="KN149" s="301" t="e">
        <f t="shared" ca="1" si="254"/>
        <v>#VALUE!</v>
      </c>
      <c r="KO149" s="301" t="e">
        <f t="shared" ca="1" si="254"/>
        <v>#VALUE!</v>
      </c>
      <c r="KP149" s="301" t="e">
        <f t="shared" ca="1" si="254"/>
        <v>#VALUE!</v>
      </c>
      <c r="KQ149" s="301" t="e">
        <f t="shared" ca="1" si="254"/>
        <v>#VALUE!</v>
      </c>
      <c r="KR149" s="301" t="e">
        <f t="shared" ca="1" si="254"/>
        <v>#VALUE!</v>
      </c>
      <c r="KS149" s="301" t="e">
        <f t="shared" ca="1" si="254"/>
        <v>#VALUE!</v>
      </c>
      <c r="KT149" s="301" t="e">
        <f t="shared" ca="1" si="254"/>
        <v>#VALUE!</v>
      </c>
      <c r="KU149" s="301" t="e">
        <f t="shared" ca="1" si="254"/>
        <v>#VALUE!</v>
      </c>
      <c r="KV149" s="301" t="e">
        <f t="shared" ca="1" si="254"/>
        <v>#VALUE!</v>
      </c>
      <c r="KW149" s="301" t="e">
        <f t="shared" ca="1" si="254"/>
        <v>#VALUE!</v>
      </c>
      <c r="KX149" s="301" t="e">
        <f t="shared" ca="1" si="254"/>
        <v>#VALUE!</v>
      </c>
      <c r="KY149" s="301" t="e">
        <f t="shared" ca="1" si="254"/>
        <v>#VALUE!</v>
      </c>
      <c r="KZ149" s="301" t="e">
        <f t="shared" ca="1" si="254"/>
        <v>#VALUE!</v>
      </c>
      <c r="LA149" s="301" t="e">
        <f t="shared" ca="1" si="254"/>
        <v>#VALUE!</v>
      </c>
      <c r="LB149" s="301" t="e">
        <f t="shared" ca="1" si="254"/>
        <v>#VALUE!</v>
      </c>
      <c r="LC149" s="301" t="e">
        <f t="shared" ca="1" si="254"/>
        <v>#VALUE!</v>
      </c>
      <c r="LD149" s="301" t="e">
        <f t="shared" ca="1" si="254"/>
        <v>#VALUE!</v>
      </c>
      <c r="LE149" s="301" t="e">
        <f t="shared" ca="1" si="254"/>
        <v>#VALUE!</v>
      </c>
      <c r="LF149" s="301" t="e">
        <f t="shared" ca="1" si="254"/>
        <v>#VALUE!</v>
      </c>
      <c r="LG149" s="301" t="e">
        <f t="shared" ref="LG149:VA149" ca="1" si="255">IF(LG$106="Turn-based",
IF($A149&lt;LG$109,0,IF(MOD($A149,LG$109)&lt;LG$110,1,0)),
1)*MIN(ROUNDUP(MAX(0,RAND()-(1-LG$107)),0),1)*(IF(LG$108&lt;0,1+LG$108,LG$108))</f>
        <v>#VALUE!</v>
      </c>
      <c r="LH149" s="301" t="e">
        <f t="shared" ca="1" si="255"/>
        <v>#VALUE!</v>
      </c>
      <c r="LI149" s="301" t="e">
        <f t="shared" ca="1" si="255"/>
        <v>#VALUE!</v>
      </c>
      <c r="LJ149" s="301" t="e">
        <f t="shared" ca="1" si="255"/>
        <v>#VALUE!</v>
      </c>
      <c r="LK149" s="301" t="e">
        <f t="shared" ca="1" si="255"/>
        <v>#VALUE!</v>
      </c>
      <c r="LL149" s="301" t="e">
        <f t="shared" ca="1" si="255"/>
        <v>#VALUE!</v>
      </c>
      <c r="LM149" s="301" t="e">
        <f t="shared" ca="1" si="255"/>
        <v>#VALUE!</v>
      </c>
      <c r="LN149" s="301" t="e">
        <f t="shared" ca="1" si="255"/>
        <v>#VALUE!</v>
      </c>
      <c r="LO149" s="301" t="e">
        <f t="shared" ca="1" si="255"/>
        <v>#VALUE!</v>
      </c>
      <c r="LP149" s="301" t="e">
        <f t="shared" ca="1" si="255"/>
        <v>#VALUE!</v>
      </c>
      <c r="LQ149" s="301" t="e">
        <f t="shared" ca="1" si="255"/>
        <v>#VALUE!</v>
      </c>
      <c r="LR149" s="301" t="e">
        <f t="shared" ca="1" si="255"/>
        <v>#VALUE!</v>
      </c>
      <c r="LS149" s="301" t="e">
        <f t="shared" ca="1" si="255"/>
        <v>#VALUE!</v>
      </c>
      <c r="LT149" s="301" t="e">
        <f t="shared" ca="1" si="255"/>
        <v>#VALUE!</v>
      </c>
      <c r="LU149" s="301" t="e">
        <f t="shared" ca="1" si="255"/>
        <v>#VALUE!</v>
      </c>
      <c r="LV149" s="301" t="e">
        <f t="shared" ca="1" si="255"/>
        <v>#VALUE!</v>
      </c>
      <c r="LW149" s="301" t="e">
        <f t="shared" ca="1" si="255"/>
        <v>#VALUE!</v>
      </c>
      <c r="LX149" s="301" t="e">
        <f t="shared" ca="1" si="255"/>
        <v>#VALUE!</v>
      </c>
      <c r="LY149" s="301" t="e">
        <f t="shared" ca="1" si="255"/>
        <v>#VALUE!</v>
      </c>
      <c r="LZ149" s="301" t="e">
        <f t="shared" ca="1" si="255"/>
        <v>#VALUE!</v>
      </c>
      <c r="MA149" s="301" t="e">
        <f t="shared" ca="1" si="255"/>
        <v>#VALUE!</v>
      </c>
      <c r="MB149" s="301" t="e">
        <f t="shared" ca="1" si="255"/>
        <v>#VALUE!</v>
      </c>
      <c r="MC149" s="301" t="e">
        <f t="shared" ca="1" si="255"/>
        <v>#VALUE!</v>
      </c>
      <c r="MD149" s="301" t="e">
        <f t="shared" ca="1" si="255"/>
        <v>#VALUE!</v>
      </c>
      <c r="ME149" s="301" t="e">
        <f t="shared" ca="1" si="255"/>
        <v>#VALUE!</v>
      </c>
      <c r="MF149" s="301" t="e">
        <f t="shared" ca="1" si="255"/>
        <v>#VALUE!</v>
      </c>
      <c r="MG149" s="301" t="e">
        <f t="shared" ca="1" si="255"/>
        <v>#VALUE!</v>
      </c>
      <c r="MH149" s="301" t="e">
        <f t="shared" ca="1" si="255"/>
        <v>#VALUE!</v>
      </c>
      <c r="MI149" s="301" t="e">
        <f t="shared" ca="1" si="255"/>
        <v>#VALUE!</v>
      </c>
      <c r="MJ149" s="301" t="e">
        <f t="shared" ca="1" si="255"/>
        <v>#VALUE!</v>
      </c>
      <c r="MK149" s="301" t="e">
        <f t="shared" ca="1" si="255"/>
        <v>#VALUE!</v>
      </c>
      <c r="ML149" s="301" t="e">
        <f t="shared" ca="1" si="255"/>
        <v>#VALUE!</v>
      </c>
      <c r="MM149" s="301" t="e">
        <f t="shared" ca="1" si="255"/>
        <v>#VALUE!</v>
      </c>
      <c r="MN149" s="301" t="e">
        <f t="shared" ca="1" si="255"/>
        <v>#VALUE!</v>
      </c>
      <c r="MO149" s="301" t="e">
        <f t="shared" ca="1" si="255"/>
        <v>#VALUE!</v>
      </c>
      <c r="MP149" s="301" t="e">
        <f t="shared" ca="1" si="255"/>
        <v>#VALUE!</v>
      </c>
      <c r="MQ149" s="301" t="e">
        <f t="shared" ca="1" si="255"/>
        <v>#VALUE!</v>
      </c>
      <c r="MR149" s="301" t="e">
        <f t="shared" ca="1" si="255"/>
        <v>#VALUE!</v>
      </c>
      <c r="MS149" s="301" t="e">
        <f t="shared" ca="1" si="255"/>
        <v>#VALUE!</v>
      </c>
      <c r="MT149" s="301" t="e">
        <f t="shared" ca="1" si="255"/>
        <v>#VALUE!</v>
      </c>
      <c r="MU149" s="301" t="e">
        <f t="shared" ca="1" si="255"/>
        <v>#VALUE!</v>
      </c>
      <c r="MV149" s="301" t="e">
        <f t="shared" ca="1" si="255"/>
        <v>#VALUE!</v>
      </c>
      <c r="MW149" s="301" t="e">
        <f t="shared" ca="1" si="255"/>
        <v>#VALUE!</v>
      </c>
      <c r="MX149" s="301" t="e">
        <f t="shared" ca="1" si="255"/>
        <v>#VALUE!</v>
      </c>
      <c r="MY149" s="301" t="e">
        <f t="shared" ca="1" si="255"/>
        <v>#VALUE!</v>
      </c>
      <c r="MZ149" s="301" t="e">
        <f t="shared" ca="1" si="255"/>
        <v>#VALUE!</v>
      </c>
      <c r="NA149" s="301" t="e">
        <f t="shared" ca="1" si="255"/>
        <v>#VALUE!</v>
      </c>
      <c r="NB149" s="301" t="e">
        <f t="shared" ca="1" si="255"/>
        <v>#VALUE!</v>
      </c>
      <c r="NC149" s="301" t="e">
        <f t="shared" ca="1" si="255"/>
        <v>#VALUE!</v>
      </c>
      <c r="ND149" s="301" t="e">
        <f t="shared" ca="1" si="255"/>
        <v>#VALUE!</v>
      </c>
      <c r="NE149" s="301" t="e">
        <f t="shared" ca="1" si="255"/>
        <v>#VALUE!</v>
      </c>
      <c r="NF149" s="301" t="e">
        <f t="shared" ca="1" si="255"/>
        <v>#VALUE!</v>
      </c>
      <c r="NG149" s="301" t="e">
        <f t="shared" ca="1" si="255"/>
        <v>#VALUE!</v>
      </c>
      <c r="NH149" s="301" t="e">
        <f t="shared" ca="1" si="255"/>
        <v>#VALUE!</v>
      </c>
      <c r="NI149" s="301" t="e">
        <f t="shared" ca="1" si="255"/>
        <v>#VALUE!</v>
      </c>
      <c r="NJ149" s="301" t="e">
        <f t="shared" ca="1" si="255"/>
        <v>#VALUE!</v>
      </c>
      <c r="NK149" s="301" t="e">
        <f t="shared" ca="1" si="255"/>
        <v>#VALUE!</v>
      </c>
      <c r="NL149" s="301" t="e">
        <f t="shared" ca="1" si="255"/>
        <v>#VALUE!</v>
      </c>
      <c r="NM149" s="301" t="e">
        <f t="shared" ca="1" si="255"/>
        <v>#VALUE!</v>
      </c>
      <c r="NN149" s="301" t="e">
        <f t="shared" ca="1" si="255"/>
        <v>#VALUE!</v>
      </c>
      <c r="NO149" s="301" t="e">
        <f t="shared" ca="1" si="255"/>
        <v>#VALUE!</v>
      </c>
      <c r="NP149" s="301" t="e">
        <f t="shared" ca="1" si="255"/>
        <v>#VALUE!</v>
      </c>
      <c r="NQ149" s="301" t="e">
        <f t="shared" ca="1" si="255"/>
        <v>#VALUE!</v>
      </c>
      <c r="NR149" s="301" t="e">
        <f t="shared" ca="1" si="255"/>
        <v>#VALUE!</v>
      </c>
      <c r="NS149" s="301" t="e">
        <f t="shared" ca="1" si="255"/>
        <v>#VALUE!</v>
      </c>
      <c r="NT149" s="301" t="e">
        <f t="shared" ca="1" si="255"/>
        <v>#VALUE!</v>
      </c>
      <c r="NU149" s="301" t="e">
        <f t="shared" ca="1" si="255"/>
        <v>#VALUE!</v>
      </c>
      <c r="NV149" s="301" t="e">
        <f t="shared" ca="1" si="255"/>
        <v>#VALUE!</v>
      </c>
      <c r="NW149" s="301" t="e">
        <f t="shared" ca="1" si="255"/>
        <v>#VALUE!</v>
      </c>
      <c r="NX149" s="301" t="e">
        <f t="shared" ca="1" si="255"/>
        <v>#VALUE!</v>
      </c>
      <c r="NY149" s="301" t="e">
        <f t="shared" ca="1" si="255"/>
        <v>#VALUE!</v>
      </c>
      <c r="NZ149" s="301" t="e">
        <f t="shared" ca="1" si="255"/>
        <v>#VALUE!</v>
      </c>
      <c r="OA149" s="301" t="e">
        <f t="shared" ca="1" si="255"/>
        <v>#VALUE!</v>
      </c>
      <c r="OB149" s="301" t="e">
        <f t="shared" ca="1" si="255"/>
        <v>#VALUE!</v>
      </c>
      <c r="OC149" s="301" t="e">
        <f t="shared" ca="1" si="255"/>
        <v>#VALUE!</v>
      </c>
      <c r="OD149" s="301" t="e">
        <f t="shared" ca="1" si="255"/>
        <v>#VALUE!</v>
      </c>
      <c r="OE149" s="301" t="e">
        <f t="shared" ca="1" si="255"/>
        <v>#VALUE!</v>
      </c>
      <c r="OF149" s="301" t="e">
        <f t="shared" ca="1" si="255"/>
        <v>#VALUE!</v>
      </c>
      <c r="OG149" s="301" t="e">
        <f t="shared" ca="1" si="255"/>
        <v>#VALUE!</v>
      </c>
      <c r="OH149" s="301" t="e">
        <f t="shared" ca="1" si="255"/>
        <v>#VALUE!</v>
      </c>
      <c r="OI149" s="301" t="e">
        <f t="shared" ca="1" si="255"/>
        <v>#VALUE!</v>
      </c>
      <c r="OJ149" s="301" t="e">
        <f t="shared" ca="1" si="255"/>
        <v>#VALUE!</v>
      </c>
      <c r="OK149" s="301" t="e">
        <f t="shared" ca="1" si="255"/>
        <v>#VALUE!</v>
      </c>
      <c r="OL149" s="301" t="e">
        <f t="shared" ca="1" si="255"/>
        <v>#VALUE!</v>
      </c>
      <c r="OM149" s="301" t="e">
        <f t="shared" ca="1" si="255"/>
        <v>#VALUE!</v>
      </c>
      <c r="ON149" s="301" t="e">
        <f t="shared" ca="1" si="255"/>
        <v>#VALUE!</v>
      </c>
      <c r="OO149" s="301" t="e">
        <f t="shared" ca="1" si="255"/>
        <v>#VALUE!</v>
      </c>
      <c r="OP149" s="301" t="e">
        <f t="shared" ca="1" si="255"/>
        <v>#VALUE!</v>
      </c>
      <c r="OQ149" s="301" t="e">
        <f t="shared" ca="1" si="255"/>
        <v>#VALUE!</v>
      </c>
      <c r="OR149" s="301" t="e">
        <f t="shared" ca="1" si="255"/>
        <v>#VALUE!</v>
      </c>
      <c r="OS149" s="301" t="e">
        <f t="shared" ca="1" si="255"/>
        <v>#VALUE!</v>
      </c>
      <c r="OT149" s="301" t="e">
        <f t="shared" ca="1" si="255"/>
        <v>#VALUE!</v>
      </c>
      <c r="OU149" s="301" t="e">
        <f t="shared" ca="1" si="255"/>
        <v>#VALUE!</v>
      </c>
      <c r="OV149" s="301" t="e">
        <f t="shared" ca="1" si="255"/>
        <v>#VALUE!</v>
      </c>
      <c r="OW149" s="301" t="e">
        <f t="shared" ca="1" si="255"/>
        <v>#VALUE!</v>
      </c>
      <c r="OX149" s="301" t="e">
        <f t="shared" ca="1" si="255"/>
        <v>#VALUE!</v>
      </c>
      <c r="OY149" s="301" t="e">
        <f t="shared" ca="1" si="255"/>
        <v>#VALUE!</v>
      </c>
      <c r="OZ149" s="301" t="e">
        <f t="shared" ca="1" si="255"/>
        <v>#VALUE!</v>
      </c>
      <c r="PA149" s="301" t="e">
        <f t="shared" ca="1" si="255"/>
        <v>#VALUE!</v>
      </c>
      <c r="PB149" s="301" t="e">
        <f t="shared" ca="1" si="255"/>
        <v>#VALUE!</v>
      </c>
      <c r="PC149" s="301" t="e">
        <f t="shared" ca="1" si="255"/>
        <v>#VALUE!</v>
      </c>
      <c r="PD149" s="301" t="e">
        <f t="shared" ca="1" si="255"/>
        <v>#VALUE!</v>
      </c>
      <c r="PE149" s="301" t="e">
        <f t="shared" ca="1" si="255"/>
        <v>#VALUE!</v>
      </c>
      <c r="PF149" s="301" t="e">
        <f t="shared" ca="1" si="255"/>
        <v>#VALUE!</v>
      </c>
      <c r="PG149" s="301" t="e">
        <f t="shared" ca="1" si="255"/>
        <v>#VALUE!</v>
      </c>
      <c r="PH149" s="301" t="e">
        <f t="shared" ca="1" si="255"/>
        <v>#VALUE!</v>
      </c>
      <c r="PI149" s="301" t="e">
        <f t="shared" ca="1" si="255"/>
        <v>#VALUE!</v>
      </c>
      <c r="PJ149" s="301" t="e">
        <f t="shared" ca="1" si="255"/>
        <v>#VALUE!</v>
      </c>
      <c r="PK149" s="301" t="e">
        <f t="shared" ca="1" si="255"/>
        <v>#VALUE!</v>
      </c>
      <c r="PL149" s="301" t="e">
        <f t="shared" ca="1" si="255"/>
        <v>#VALUE!</v>
      </c>
      <c r="PM149" s="301" t="e">
        <f t="shared" ca="1" si="255"/>
        <v>#VALUE!</v>
      </c>
      <c r="PN149" s="301" t="e">
        <f t="shared" ca="1" si="255"/>
        <v>#VALUE!</v>
      </c>
      <c r="PO149" s="301" t="e">
        <f t="shared" ca="1" si="255"/>
        <v>#VALUE!</v>
      </c>
      <c r="PP149" s="301" t="e">
        <f t="shared" ca="1" si="255"/>
        <v>#VALUE!</v>
      </c>
      <c r="PQ149" s="301" t="e">
        <f t="shared" ca="1" si="255"/>
        <v>#VALUE!</v>
      </c>
      <c r="PR149" s="301" t="e">
        <f t="shared" ca="1" si="255"/>
        <v>#VALUE!</v>
      </c>
      <c r="PS149" s="301" t="e">
        <f t="shared" ca="1" si="255"/>
        <v>#VALUE!</v>
      </c>
      <c r="PT149" s="301" t="e">
        <f t="shared" ca="1" si="255"/>
        <v>#VALUE!</v>
      </c>
      <c r="PU149" s="301" t="e">
        <f t="shared" ca="1" si="255"/>
        <v>#VALUE!</v>
      </c>
      <c r="PV149" s="301" t="e">
        <f t="shared" ca="1" si="255"/>
        <v>#VALUE!</v>
      </c>
      <c r="PW149" s="301" t="e">
        <f t="shared" ca="1" si="255"/>
        <v>#VALUE!</v>
      </c>
      <c r="PX149" s="301" t="e">
        <f t="shared" ca="1" si="255"/>
        <v>#VALUE!</v>
      </c>
      <c r="PY149" s="301" t="e">
        <f t="shared" ca="1" si="255"/>
        <v>#VALUE!</v>
      </c>
      <c r="PZ149" s="301" t="e">
        <f t="shared" ca="1" si="255"/>
        <v>#VALUE!</v>
      </c>
      <c r="QA149" s="301" t="e">
        <f t="shared" ca="1" si="255"/>
        <v>#VALUE!</v>
      </c>
      <c r="QB149" s="301" t="e">
        <f t="shared" ca="1" si="255"/>
        <v>#VALUE!</v>
      </c>
      <c r="QC149" s="301" t="e">
        <f t="shared" ca="1" si="255"/>
        <v>#VALUE!</v>
      </c>
      <c r="QD149" s="301" t="e">
        <f t="shared" ca="1" si="255"/>
        <v>#VALUE!</v>
      </c>
      <c r="QE149" s="301" t="e">
        <f t="shared" ca="1" si="255"/>
        <v>#VALUE!</v>
      </c>
      <c r="QF149" s="301" t="e">
        <f t="shared" ca="1" si="255"/>
        <v>#VALUE!</v>
      </c>
      <c r="QG149" s="301" t="e">
        <f t="shared" ca="1" si="255"/>
        <v>#VALUE!</v>
      </c>
      <c r="QH149" s="301" t="e">
        <f t="shared" ca="1" si="255"/>
        <v>#VALUE!</v>
      </c>
      <c r="QI149" s="301" t="e">
        <f t="shared" ca="1" si="255"/>
        <v>#VALUE!</v>
      </c>
      <c r="QJ149" s="301" t="e">
        <f t="shared" ca="1" si="255"/>
        <v>#VALUE!</v>
      </c>
      <c r="QK149" s="301" t="e">
        <f t="shared" ca="1" si="255"/>
        <v>#VALUE!</v>
      </c>
      <c r="QL149" s="301" t="e">
        <f t="shared" ca="1" si="255"/>
        <v>#VALUE!</v>
      </c>
      <c r="QM149" s="301" t="e">
        <f t="shared" ca="1" si="255"/>
        <v>#VALUE!</v>
      </c>
      <c r="QN149" s="301" t="e">
        <f t="shared" ca="1" si="255"/>
        <v>#VALUE!</v>
      </c>
      <c r="QO149" s="301" t="e">
        <f t="shared" ca="1" si="255"/>
        <v>#VALUE!</v>
      </c>
      <c r="QP149" s="301" t="e">
        <f t="shared" ca="1" si="255"/>
        <v>#VALUE!</v>
      </c>
      <c r="QQ149" s="301" t="e">
        <f t="shared" ca="1" si="255"/>
        <v>#VALUE!</v>
      </c>
      <c r="QR149" s="301" t="e">
        <f t="shared" ca="1" si="255"/>
        <v>#VALUE!</v>
      </c>
      <c r="QS149" s="301" t="e">
        <f t="shared" ca="1" si="255"/>
        <v>#VALUE!</v>
      </c>
      <c r="QT149" s="301" t="e">
        <f t="shared" ca="1" si="255"/>
        <v>#VALUE!</v>
      </c>
      <c r="QU149" s="301" t="e">
        <f t="shared" ca="1" si="255"/>
        <v>#VALUE!</v>
      </c>
      <c r="QV149" s="301" t="e">
        <f t="shared" ca="1" si="255"/>
        <v>#VALUE!</v>
      </c>
      <c r="QW149" s="301" t="e">
        <f t="shared" ca="1" si="255"/>
        <v>#VALUE!</v>
      </c>
      <c r="QX149" s="301" t="e">
        <f t="shared" ca="1" si="255"/>
        <v>#VALUE!</v>
      </c>
      <c r="QY149" s="301" t="e">
        <f t="shared" ca="1" si="255"/>
        <v>#VALUE!</v>
      </c>
      <c r="QZ149" s="301" t="e">
        <f t="shared" ca="1" si="255"/>
        <v>#VALUE!</v>
      </c>
      <c r="RA149" s="301" t="e">
        <f t="shared" ca="1" si="255"/>
        <v>#VALUE!</v>
      </c>
      <c r="RB149" s="301" t="e">
        <f t="shared" ca="1" si="255"/>
        <v>#VALUE!</v>
      </c>
      <c r="RC149" s="301" t="e">
        <f t="shared" ca="1" si="255"/>
        <v>#VALUE!</v>
      </c>
      <c r="RD149" s="301" t="e">
        <f t="shared" ca="1" si="255"/>
        <v>#VALUE!</v>
      </c>
      <c r="RE149" s="301" t="e">
        <f t="shared" ca="1" si="255"/>
        <v>#VALUE!</v>
      </c>
      <c r="RF149" s="301" t="e">
        <f t="shared" ca="1" si="255"/>
        <v>#VALUE!</v>
      </c>
      <c r="RG149" s="301" t="e">
        <f t="shared" ca="1" si="255"/>
        <v>#VALUE!</v>
      </c>
      <c r="RH149" s="301" t="e">
        <f t="shared" ca="1" si="255"/>
        <v>#VALUE!</v>
      </c>
      <c r="RI149" s="301" t="e">
        <f t="shared" ca="1" si="255"/>
        <v>#VALUE!</v>
      </c>
      <c r="RJ149" s="301" t="e">
        <f t="shared" ca="1" si="255"/>
        <v>#VALUE!</v>
      </c>
      <c r="RK149" s="301" t="e">
        <f t="shared" ca="1" si="255"/>
        <v>#VALUE!</v>
      </c>
      <c r="RL149" s="301" t="e">
        <f t="shared" ca="1" si="255"/>
        <v>#VALUE!</v>
      </c>
      <c r="RM149" s="301" t="e">
        <f t="shared" ca="1" si="255"/>
        <v>#VALUE!</v>
      </c>
      <c r="RN149" s="301" t="e">
        <f t="shared" ca="1" si="255"/>
        <v>#VALUE!</v>
      </c>
      <c r="RO149" s="301" t="e">
        <f t="shared" ca="1" si="255"/>
        <v>#VALUE!</v>
      </c>
      <c r="RP149" s="301" t="e">
        <f t="shared" ca="1" si="255"/>
        <v>#VALUE!</v>
      </c>
      <c r="RQ149" s="301" t="e">
        <f t="shared" ca="1" si="255"/>
        <v>#VALUE!</v>
      </c>
      <c r="RR149" s="301" t="e">
        <f t="shared" ca="1" si="255"/>
        <v>#VALUE!</v>
      </c>
      <c r="RS149" s="301" t="e">
        <f t="shared" ca="1" si="255"/>
        <v>#VALUE!</v>
      </c>
      <c r="RT149" s="301" t="e">
        <f t="shared" ca="1" si="255"/>
        <v>#VALUE!</v>
      </c>
      <c r="RU149" s="301" t="e">
        <f t="shared" ca="1" si="255"/>
        <v>#VALUE!</v>
      </c>
      <c r="RV149" s="301" t="e">
        <f t="shared" ca="1" si="255"/>
        <v>#VALUE!</v>
      </c>
      <c r="RW149" s="301" t="e">
        <f t="shared" ca="1" si="255"/>
        <v>#VALUE!</v>
      </c>
      <c r="RX149" s="301" t="e">
        <f t="shared" ca="1" si="255"/>
        <v>#VALUE!</v>
      </c>
      <c r="RY149" s="301" t="e">
        <f t="shared" ca="1" si="255"/>
        <v>#VALUE!</v>
      </c>
      <c r="RZ149" s="301" t="e">
        <f t="shared" ca="1" si="255"/>
        <v>#VALUE!</v>
      </c>
      <c r="SA149" s="301" t="e">
        <f t="shared" ca="1" si="255"/>
        <v>#VALUE!</v>
      </c>
      <c r="SB149" s="301" t="e">
        <f t="shared" ca="1" si="255"/>
        <v>#VALUE!</v>
      </c>
      <c r="SC149" s="301" t="e">
        <f t="shared" ca="1" si="255"/>
        <v>#VALUE!</v>
      </c>
      <c r="SD149" s="301" t="e">
        <f t="shared" ca="1" si="255"/>
        <v>#VALUE!</v>
      </c>
      <c r="SE149" s="301" t="e">
        <f t="shared" ca="1" si="255"/>
        <v>#VALUE!</v>
      </c>
      <c r="SF149" s="301" t="e">
        <f t="shared" ca="1" si="255"/>
        <v>#VALUE!</v>
      </c>
      <c r="SG149" s="301" t="e">
        <f t="shared" ca="1" si="255"/>
        <v>#VALUE!</v>
      </c>
      <c r="SH149" s="301" t="e">
        <f t="shared" ca="1" si="255"/>
        <v>#VALUE!</v>
      </c>
      <c r="SI149" s="301" t="e">
        <f t="shared" ca="1" si="255"/>
        <v>#VALUE!</v>
      </c>
      <c r="SJ149" s="301" t="e">
        <f t="shared" ca="1" si="255"/>
        <v>#VALUE!</v>
      </c>
      <c r="SK149" s="301" t="e">
        <f t="shared" ca="1" si="255"/>
        <v>#VALUE!</v>
      </c>
      <c r="SL149" s="301" t="e">
        <f t="shared" ca="1" si="255"/>
        <v>#VALUE!</v>
      </c>
      <c r="SM149" s="301" t="e">
        <f t="shared" ca="1" si="255"/>
        <v>#VALUE!</v>
      </c>
      <c r="SN149" s="301" t="e">
        <f t="shared" ca="1" si="255"/>
        <v>#VALUE!</v>
      </c>
      <c r="SO149" s="301" t="e">
        <f t="shared" ca="1" si="255"/>
        <v>#VALUE!</v>
      </c>
      <c r="SP149" s="301" t="e">
        <f t="shared" ca="1" si="255"/>
        <v>#VALUE!</v>
      </c>
      <c r="SQ149" s="301" t="e">
        <f t="shared" ca="1" si="255"/>
        <v>#VALUE!</v>
      </c>
      <c r="SR149" s="301" t="e">
        <f t="shared" ca="1" si="255"/>
        <v>#VALUE!</v>
      </c>
      <c r="SS149" s="301" t="e">
        <f t="shared" ca="1" si="255"/>
        <v>#VALUE!</v>
      </c>
      <c r="ST149" s="301" t="e">
        <f t="shared" ca="1" si="255"/>
        <v>#VALUE!</v>
      </c>
      <c r="SU149" s="301" t="e">
        <f t="shared" ca="1" si="255"/>
        <v>#VALUE!</v>
      </c>
      <c r="SV149" s="301" t="e">
        <f t="shared" ca="1" si="255"/>
        <v>#VALUE!</v>
      </c>
      <c r="SW149" s="301" t="e">
        <f t="shared" ca="1" si="255"/>
        <v>#VALUE!</v>
      </c>
      <c r="SX149" s="301" t="e">
        <f t="shared" ca="1" si="255"/>
        <v>#VALUE!</v>
      </c>
      <c r="SY149" s="301" t="e">
        <f t="shared" ca="1" si="255"/>
        <v>#VALUE!</v>
      </c>
      <c r="SZ149" s="301" t="e">
        <f t="shared" ca="1" si="255"/>
        <v>#VALUE!</v>
      </c>
      <c r="TA149" s="301" t="e">
        <f t="shared" ca="1" si="255"/>
        <v>#VALUE!</v>
      </c>
      <c r="TB149" s="301" t="e">
        <f t="shared" ca="1" si="255"/>
        <v>#VALUE!</v>
      </c>
      <c r="TC149" s="301" t="e">
        <f t="shared" ca="1" si="255"/>
        <v>#VALUE!</v>
      </c>
      <c r="TD149" s="301" t="e">
        <f t="shared" ca="1" si="255"/>
        <v>#VALUE!</v>
      </c>
      <c r="TE149" s="301" t="e">
        <f t="shared" ca="1" si="255"/>
        <v>#VALUE!</v>
      </c>
      <c r="TF149" s="301" t="e">
        <f t="shared" ca="1" si="255"/>
        <v>#VALUE!</v>
      </c>
      <c r="TG149" s="301" t="e">
        <f t="shared" ca="1" si="255"/>
        <v>#VALUE!</v>
      </c>
      <c r="TH149" s="301" t="e">
        <f t="shared" ca="1" si="255"/>
        <v>#VALUE!</v>
      </c>
      <c r="TI149" s="301" t="e">
        <f t="shared" ca="1" si="255"/>
        <v>#VALUE!</v>
      </c>
      <c r="TJ149" s="301" t="e">
        <f t="shared" ca="1" si="255"/>
        <v>#VALUE!</v>
      </c>
      <c r="TK149" s="301" t="e">
        <f t="shared" ca="1" si="255"/>
        <v>#VALUE!</v>
      </c>
      <c r="TL149" s="301" t="e">
        <f t="shared" ca="1" si="255"/>
        <v>#VALUE!</v>
      </c>
      <c r="TM149" s="301" t="e">
        <f t="shared" ca="1" si="255"/>
        <v>#VALUE!</v>
      </c>
      <c r="TN149" s="301" t="e">
        <f t="shared" ca="1" si="255"/>
        <v>#VALUE!</v>
      </c>
      <c r="TO149" s="301" t="e">
        <f t="shared" ca="1" si="255"/>
        <v>#VALUE!</v>
      </c>
      <c r="TP149" s="301" t="e">
        <f t="shared" ca="1" si="255"/>
        <v>#VALUE!</v>
      </c>
      <c r="TQ149" s="301" t="e">
        <f t="shared" ca="1" si="255"/>
        <v>#VALUE!</v>
      </c>
      <c r="TR149" s="301" t="e">
        <f t="shared" ca="1" si="255"/>
        <v>#VALUE!</v>
      </c>
      <c r="TS149" s="301" t="e">
        <f t="shared" ca="1" si="255"/>
        <v>#VALUE!</v>
      </c>
      <c r="TT149" s="301" t="e">
        <f t="shared" ca="1" si="255"/>
        <v>#VALUE!</v>
      </c>
      <c r="TU149" s="301" t="e">
        <f t="shared" ca="1" si="255"/>
        <v>#VALUE!</v>
      </c>
      <c r="TV149" s="301" t="e">
        <f t="shared" ca="1" si="255"/>
        <v>#VALUE!</v>
      </c>
      <c r="TW149" s="301" t="e">
        <f t="shared" ca="1" si="255"/>
        <v>#VALUE!</v>
      </c>
      <c r="TX149" s="301" t="e">
        <f t="shared" ca="1" si="255"/>
        <v>#VALUE!</v>
      </c>
      <c r="TY149" s="301" t="e">
        <f t="shared" ca="1" si="255"/>
        <v>#VALUE!</v>
      </c>
      <c r="TZ149" s="301" t="e">
        <f t="shared" ca="1" si="255"/>
        <v>#VALUE!</v>
      </c>
      <c r="UA149" s="301" t="e">
        <f t="shared" ca="1" si="255"/>
        <v>#VALUE!</v>
      </c>
      <c r="UB149" s="301" t="e">
        <f t="shared" ca="1" si="255"/>
        <v>#VALUE!</v>
      </c>
      <c r="UC149" s="301" t="e">
        <f t="shared" ca="1" si="255"/>
        <v>#VALUE!</v>
      </c>
      <c r="UD149" s="301" t="e">
        <f t="shared" ca="1" si="255"/>
        <v>#VALUE!</v>
      </c>
      <c r="UE149" s="301" t="e">
        <f t="shared" ca="1" si="255"/>
        <v>#VALUE!</v>
      </c>
      <c r="UF149" s="301" t="e">
        <f t="shared" ca="1" si="255"/>
        <v>#VALUE!</v>
      </c>
      <c r="UG149" s="301" t="e">
        <f t="shared" ca="1" si="255"/>
        <v>#VALUE!</v>
      </c>
      <c r="UH149" s="301" t="e">
        <f t="shared" ca="1" si="255"/>
        <v>#VALUE!</v>
      </c>
      <c r="UI149" s="301" t="e">
        <f t="shared" ca="1" si="255"/>
        <v>#VALUE!</v>
      </c>
      <c r="UJ149" s="301" t="e">
        <f t="shared" ca="1" si="255"/>
        <v>#VALUE!</v>
      </c>
      <c r="UK149" s="301" t="e">
        <f t="shared" ca="1" si="255"/>
        <v>#VALUE!</v>
      </c>
      <c r="UL149" s="301" t="e">
        <f t="shared" ca="1" si="255"/>
        <v>#VALUE!</v>
      </c>
      <c r="UM149" s="301" t="e">
        <f t="shared" ca="1" si="255"/>
        <v>#VALUE!</v>
      </c>
      <c r="UN149" s="301" t="e">
        <f t="shared" ca="1" si="255"/>
        <v>#VALUE!</v>
      </c>
      <c r="UO149" s="301" t="e">
        <f t="shared" ca="1" si="255"/>
        <v>#VALUE!</v>
      </c>
      <c r="UP149" s="301" t="e">
        <f t="shared" ca="1" si="255"/>
        <v>#VALUE!</v>
      </c>
      <c r="UQ149" s="301" t="e">
        <f t="shared" ca="1" si="255"/>
        <v>#VALUE!</v>
      </c>
      <c r="UR149" s="301" t="e">
        <f t="shared" ca="1" si="255"/>
        <v>#VALUE!</v>
      </c>
      <c r="US149" s="301" t="e">
        <f t="shared" ca="1" si="255"/>
        <v>#VALUE!</v>
      </c>
      <c r="UT149" s="301" t="e">
        <f t="shared" ca="1" si="255"/>
        <v>#VALUE!</v>
      </c>
      <c r="UU149" s="301" t="e">
        <f t="shared" ca="1" si="255"/>
        <v>#VALUE!</v>
      </c>
      <c r="UV149" s="301" t="e">
        <f t="shared" ca="1" si="255"/>
        <v>#VALUE!</v>
      </c>
      <c r="UW149" s="301">
        <f t="shared" ca="1" si="255"/>
        <v>0</v>
      </c>
      <c r="UX149" s="301">
        <f t="shared" ca="1" si="255"/>
        <v>0</v>
      </c>
      <c r="UY149" s="301">
        <f t="shared" ca="1" si="255"/>
        <v>0</v>
      </c>
      <c r="UZ149" s="301">
        <f t="shared" ca="1" si="255"/>
        <v>0</v>
      </c>
      <c r="VA149" s="301">
        <f t="shared" ca="1" si="255"/>
        <v>0</v>
      </c>
      <c r="VB149" s="301">
        <f t="shared" ref="VB149:WB149" ca="1" si="256">IF(VB$106="Turn-based",
IF($A149&lt;VB$109,0,IF(MOD($A149,VB$109)&lt;VB$110,1,0)),
1)*MIN(ROUNDUP(MAX(0,RAND()-(1-VB$107)),0),1)*(IF(VB$108&lt;0,1+VB$108,VB$108))</f>
        <v>0</v>
      </c>
      <c r="VC149" s="301">
        <f t="shared" ca="1" si="256"/>
        <v>0</v>
      </c>
      <c r="VD149" s="301">
        <f t="shared" ca="1" si="256"/>
        <v>0</v>
      </c>
      <c r="VE149" s="301">
        <f t="shared" ca="1" si="256"/>
        <v>0</v>
      </c>
      <c r="VF149" s="301">
        <f t="shared" ca="1" si="256"/>
        <v>0</v>
      </c>
      <c r="VG149" s="301">
        <f t="shared" ca="1" si="256"/>
        <v>0</v>
      </c>
      <c r="VH149" s="301">
        <f t="shared" ca="1" si="256"/>
        <v>0</v>
      </c>
      <c r="VI149" s="301">
        <f t="shared" ca="1" si="256"/>
        <v>0</v>
      </c>
      <c r="VJ149" s="301">
        <f t="shared" ca="1" si="256"/>
        <v>0</v>
      </c>
      <c r="VK149" s="301">
        <f t="shared" ca="1" si="256"/>
        <v>0</v>
      </c>
      <c r="VL149" s="301">
        <f t="shared" ca="1" si="256"/>
        <v>0</v>
      </c>
      <c r="VM149" s="301">
        <f t="shared" ca="1" si="256"/>
        <v>0</v>
      </c>
      <c r="VN149" s="301">
        <f t="shared" ca="1" si="256"/>
        <v>0</v>
      </c>
      <c r="VO149" s="301">
        <f t="shared" ca="1" si="256"/>
        <v>0</v>
      </c>
      <c r="VP149" s="301">
        <f t="shared" ca="1" si="256"/>
        <v>0</v>
      </c>
      <c r="VQ149" s="301">
        <f t="shared" ca="1" si="256"/>
        <v>0</v>
      </c>
      <c r="VR149" s="301">
        <f t="shared" ca="1" si="256"/>
        <v>0</v>
      </c>
      <c r="VS149" s="301">
        <f t="shared" ca="1" si="256"/>
        <v>0</v>
      </c>
      <c r="VT149" s="301">
        <f t="shared" ca="1" si="256"/>
        <v>0</v>
      </c>
      <c r="VU149" s="301">
        <f t="shared" ca="1" si="256"/>
        <v>0</v>
      </c>
      <c r="VV149" s="301">
        <f t="shared" ca="1" si="256"/>
        <v>0</v>
      </c>
      <c r="VW149" s="301">
        <f t="shared" ca="1" si="256"/>
        <v>0</v>
      </c>
      <c r="VX149" s="301">
        <f t="shared" ca="1" si="256"/>
        <v>0</v>
      </c>
      <c r="VY149" s="301">
        <f t="shared" ca="1" si="256"/>
        <v>0</v>
      </c>
      <c r="VZ149" s="301">
        <f t="shared" ca="1" si="256"/>
        <v>0</v>
      </c>
      <c r="WA149" s="301">
        <f t="shared" ca="1" si="256"/>
        <v>0</v>
      </c>
      <c r="WB149" s="301">
        <f t="shared" ca="1" si="256"/>
        <v>0</v>
      </c>
    </row>
    <row r="150" spans="1:600" ht="12.75" x14ac:dyDescent="0.2">
      <c r="A150" s="286">
        <f t="shared" si="78"/>
        <v>34</v>
      </c>
      <c r="B150" s="287" t="e">
        <f t="shared" ref="B150:D150" ca="1" si="257">MAX(0,B149+E149)</f>
        <v>#VALUE!</v>
      </c>
      <c r="C150" s="287" t="e">
        <f t="shared" ca="1" si="257"/>
        <v>#VALUE!</v>
      </c>
      <c r="D150" s="287" t="e">
        <f t="shared" ca="1" si="257"/>
        <v>#VALUE!</v>
      </c>
      <c r="E150" s="288" t="e">
        <f t="shared" ca="1" si="50"/>
        <v>#VALUE!</v>
      </c>
      <c r="F150" s="289" t="e">
        <f t="shared" ca="1" si="51"/>
        <v>#VALUE!</v>
      </c>
      <c r="G150" s="290" t="e">
        <f t="shared" ca="1" si="52"/>
        <v>#VALUE!</v>
      </c>
      <c r="H150" s="2"/>
      <c r="I150" s="291" t="e">
        <f t="shared" ref="I150:K150" ca="1" si="258">MAX(0,I149+L149)</f>
        <v>#VALUE!</v>
      </c>
      <c r="J150" s="291">
        <f t="shared" si="258"/>
        <v>0</v>
      </c>
      <c r="K150" s="291" t="e">
        <f t="shared" ca="1" si="258"/>
        <v>#VALUE!</v>
      </c>
      <c r="L150" s="288" t="e">
        <f t="shared" ca="1" si="54"/>
        <v>#VALUE!</v>
      </c>
      <c r="M150" s="289">
        <f t="shared" si="55"/>
        <v>0</v>
      </c>
      <c r="N150" s="290" t="e">
        <f t="shared" ca="1" si="56"/>
        <v>#VALUE!</v>
      </c>
      <c r="P150" s="292" t="e">
        <f t="shared" ca="1" si="236"/>
        <v>#VALUE!</v>
      </c>
      <c r="Q150" s="293" t="e">
        <f t="shared" ca="1" si="237"/>
        <v>#VALUE!</v>
      </c>
      <c r="R150" s="294" t="e">
        <f t="shared" ca="1" si="238"/>
        <v>#VALUE!</v>
      </c>
      <c r="S150" s="295" t="e">
        <f t="shared" ca="1" si="239"/>
        <v>#VALUE!</v>
      </c>
      <c r="T150" s="296" t="e">
        <f t="shared" ca="1" si="240"/>
        <v>#VALUE!</v>
      </c>
      <c r="U150" s="297" t="e">
        <f t="shared" ca="1" si="241"/>
        <v>#VALUE!</v>
      </c>
      <c r="V150" s="298" t="e">
        <f t="shared" ca="1" si="242"/>
        <v>#VALUE!</v>
      </c>
      <c r="W150" s="299" t="e">
        <f t="shared" ca="1" si="243"/>
        <v>#VALUE!</v>
      </c>
      <c r="X150" s="300" t="e">
        <f t="shared" ca="1" si="244"/>
        <v>#VALUE!</v>
      </c>
      <c r="Y150" s="2"/>
      <c r="Z150" s="292" t="e">
        <f t="shared" ca="1" si="245"/>
        <v>#VALUE!</v>
      </c>
      <c r="AA150" s="293" t="e">
        <f t="shared" ca="1" si="246"/>
        <v>#VALUE!</v>
      </c>
      <c r="AB150" s="294" t="e">
        <f t="shared" ca="1" si="247"/>
        <v>#VALUE!</v>
      </c>
      <c r="AC150" s="295">
        <f t="shared" si="248"/>
        <v>0</v>
      </c>
      <c r="AD150" s="296">
        <f t="shared" si="249"/>
        <v>0</v>
      </c>
      <c r="AE150" s="297">
        <f t="shared" si="250"/>
        <v>0</v>
      </c>
      <c r="AF150" s="298" t="e">
        <f t="shared" ca="1" si="251"/>
        <v>#VALUE!</v>
      </c>
      <c r="AG150" s="299" t="e">
        <f t="shared" ca="1" si="252"/>
        <v>#VALUE!</v>
      </c>
      <c r="AH150" s="300" t="e">
        <f t="shared" ca="1" si="253"/>
        <v>#VALUE!</v>
      </c>
      <c r="AJ150" s="301" t="e">
        <f t="array" aca="1" ref="AJ150" ca="1">SUM(
   IF($BL$102:$WB$102="Friend",1,0)*IF($BL$103:$WB$103=AJ$116,1,0)*IF($BL$111:$WB$111=AJ$115,1,0)*IF($BL$116:$WB$116="Geometric",1,0)*$BL$114:$WB$114*(POWER($BL150:$WB150,$BL$112:$WB$112)+IF($BL150:$WB150=0,0,-1))
)
+SUM(
    IF($BL$102:$WB$102="Foe",1,0)*IF($BL$103:$WB$103=AW$116,1,0)*IF($BL$111:$WB$111=AW$115,1,0)*$BL$115:$WB$115*IF($BL$116:$WB$116="Geometric",1,0)*(POWER(1+$BL150:$WB150,$BL$113:$WB$113)+IF($BL150:$WB150=0,0,-1))
)
+SUM(
   IF($BL$102:$WB$102="Friend",1,0)*IF($BL$103:$WB$103=AJ$116,1,0)*IF($BL$111:$WB$111=AJ$115,1,0)*IF($BL$116:$WB$116="Arithmetic",1,0)*$BL$114:$WB$114*$BL150:$WB150*$BL$112:$WB$112)
+SUM(
    IF($BL$102:$WB$102="Foe",1,0)*IF($BL$103:$WB$103=AW$116,1,0)*IF($BL$111:$WB$111=AW$115,1,0)*$BL$115:$WB$115*IF($BL$116:$WB$116="Arithmetic",1,0)*$BL150:$WB150*$BL$113:$WB$113
)</f>
        <v>#VALUE!</v>
      </c>
      <c r="AK150" s="301" t="e">
        <f t="array" aca="1" ref="AK150" ca="1">SUM(
   IF($BL$102:$WB$102="Friend",1,0)*IF($BL$103:$WB$103=AK$116,1,0)*IF($BL$111:$WB$111=AK$115,1,0)*IF($BL$116:$WB$116="Geometric",1,0)*$BL$114:$WB$114*(POWER($BL150:$WB150,$BL$112:$WB$112)+IF($BL150:$WB150=0,0,-1))
)
+SUM(
    IF($BL$102:$WB$102="Foe",1,0)*IF($BL$103:$WB$103=AX$116,1,0)*IF($BL$111:$WB$111=AX$115,1,0)*$BL$115:$WB$115*IF($BL$116:$WB$116="Geometric",1,0)*(POWER(1+$BL150:$WB150,$BL$113:$WB$113)+IF($BL150:$WB150=0,0,-1))
)
+SUM(
   IF($BL$102:$WB$102="Friend",1,0)*IF($BL$103:$WB$103=AK$116,1,0)*IF($BL$111:$WB$111=AK$115,1,0)*IF($BL$116:$WB$116="Arithmetic",1,0)*$BL$114:$WB$114*$BL150:$WB150*$BL$112:$WB$112)
+SUM(
    IF($BL$102:$WB$102="Foe",1,0)*IF($BL$103:$WB$103=AX$116,1,0)*IF($BL$111:$WB$111=AX$115,1,0)*$BL$115:$WB$115*IF($BL$116:$WB$116="Arithmetic",1,0)*$BL150:$WB150*$BL$113:$WB$113
)</f>
        <v>#VALUE!</v>
      </c>
      <c r="AL150" s="301" t="e">
        <f t="array" aca="1" ref="AL150" ca="1">SUM(
   IF($BL$102:$WB$102="Friend",1,0)*IF($BL$103:$WB$103=AL$116,1,0)*IF($BL$111:$WB$111=AL$115,1,0)*IF($BL$116:$WB$116="Geometric",1,0)*$BL$114:$WB$114*(POWER($BL150:$WB150,$BL$112:$WB$112)+IF($BL150:$WB150=0,0,-1))
)
+SUM(
    IF($BL$102:$WB$102="Foe",1,0)*IF($BL$103:$WB$103=AY$116,1,0)*IF($BL$111:$WB$111=AY$115,1,0)*$BL$115:$WB$115*IF($BL$116:$WB$116="Geometric",1,0)*(POWER(1+$BL150:$WB150,$BL$113:$WB$113)+IF($BL150:$WB150=0,0,-1))
)
+SUM(
   IF($BL$102:$WB$102="Friend",1,0)*IF($BL$103:$WB$103=AL$116,1,0)*IF($BL$111:$WB$111=AL$115,1,0)*IF($BL$116:$WB$116="Arithmetic",1,0)*$BL$114:$WB$114*$BL150:$WB150*$BL$112:$WB$112)
+SUM(
    IF($BL$102:$WB$102="Foe",1,0)*IF($BL$103:$WB$103=AY$116,1,0)*IF($BL$111:$WB$111=AY$115,1,0)*$BL$115:$WB$115*IF($BL$116:$WB$116="Arithmetic",1,0)*$BL150:$WB150*$BL$113:$WB$113
)</f>
        <v>#VALUE!</v>
      </c>
      <c r="AM150" s="301" t="e">
        <f t="array" aca="1" ref="AM150" ca="1">SUM(
   IF($BL$102:$WB$102="Friend",1,0)*IF($BL$103:$WB$103=AM$116,1,0)*IF($BL$111:$WB$111=AM$115,1,0)*IF($BL$116:$WB$116="Geometric",1,0)*$BL$114:$WB$114*(POWER($BL150:$WB150,$BL$112:$WB$112)+IF($BL150:$WB150=0,0,-1))
)
+SUM(
    IF($BL$102:$WB$102="Foe",1,0)*IF($BL$103:$WB$103=AZ$116,1,0)*IF($BL$111:$WB$111=AZ$115,1,0)*$BL$115:$WB$115*IF($BL$116:$WB$116="Geometric",1,0)*(POWER(1+$BL150:$WB150,$BL$113:$WB$113)+IF($BL150:$WB150=0,0,-1))
)
+SUM(
   IF($BL$102:$WB$102="Friend",1,0)*IF($BL$103:$WB$103=AM$116,1,0)*IF($BL$111:$WB$111=AM$115,1,0)*IF($BL$116:$WB$116="Arithmetic",1,0)*$BL$114:$WB$114*$BL150:$WB150*$BL$112:$WB$112)
+SUM(
    IF($BL$102:$WB$102="Foe",1,0)*IF($BL$103:$WB$103=AZ$116,1,0)*IF($BL$111:$WB$111=AZ$115,1,0)*$BL$115:$WB$115*IF($BL$116:$WB$116="Arithmetic",1,0)*$BL150:$WB150*$BL$113:$WB$113
)</f>
        <v>#VALUE!</v>
      </c>
      <c r="AN150" s="301" t="e">
        <f t="array" aca="1" ref="AN150" ca="1">SUM(
   IF($BL$102:$WB$102="Friend",1,0)*IF($BL$103:$WB$103=AN$116,1,0)*IF($BL$111:$WB$111=AN$115,1,0)*IF($BL$116:$WB$116="Geometric",1,0)*$BL$114:$WB$114*(POWER($BL150:$WB150,$BL$112:$WB$112)+IF($BL150:$WB150=0,0,-1))
)
+SUM(
    IF($BL$102:$WB$102="Foe",1,0)*IF($BL$103:$WB$103=BA$116,1,0)*IF($BL$111:$WB$111=BA$115,1,0)*$BL$115:$WB$115*IF($BL$116:$WB$116="Geometric",1,0)*(POWER(1+$BL150:$WB150,$BL$113:$WB$113)+IF($BL150:$WB150=0,0,-1))
)
+SUM(
   IF($BL$102:$WB$102="Friend",1,0)*IF($BL$103:$WB$103=AN$116,1,0)*IF($BL$111:$WB$111=AN$115,1,0)*IF($BL$116:$WB$116="Arithmetic",1,0)*$BL$114:$WB$114*$BL150:$WB150*$BL$112:$WB$112)
+SUM(
    IF($BL$102:$WB$102="Foe",1,0)*IF($BL$103:$WB$103=BA$116,1,0)*IF($BL$111:$WB$111=BA$115,1,0)*$BL$115:$WB$115*IF($BL$116:$WB$116="Arithmetic",1,0)*$BL150:$WB150*$BL$113:$WB$113
)</f>
        <v>#VALUE!</v>
      </c>
      <c r="AO150" s="301" t="e">
        <f t="array" aca="1" ref="AO150" ca="1">SUM(
   IF($BL$102:$WB$102="Friend",1,0)*IF($BL$103:$WB$103=AO$116,1,0)*IF($BL$111:$WB$111=AO$115,1,0)*IF($BL$116:$WB$116="Geometric",1,0)*$BL$114:$WB$114*(POWER($BL150:$WB150,$BL$112:$WB$112)+IF($BL150:$WB150=0,0,-1))
)
+SUM(
    IF($BL$102:$WB$102="Foe",1,0)*IF($BL$103:$WB$103=BB$116,1,0)*IF($BL$111:$WB$111=BB$115,1,0)*$BL$115:$WB$115*IF($BL$116:$WB$116="Geometric",1,0)*(POWER(1+$BL150:$WB150,$BL$113:$WB$113)+IF($BL150:$WB150=0,0,-1))
)
+SUM(
   IF($BL$102:$WB$102="Friend",1,0)*IF($BL$103:$WB$103=AO$116,1,0)*IF($BL$111:$WB$111=AO$115,1,0)*IF($BL$116:$WB$116="Arithmetic",1,0)*$BL$114:$WB$114*$BL150:$WB150*$BL$112:$WB$112)
+SUM(
    IF($BL$102:$WB$102="Foe",1,0)*IF($BL$103:$WB$103=BB$116,1,0)*IF($BL$111:$WB$111=BB$115,1,0)*$BL$115:$WB$115*IF($BL$116:$WB$116="Arithmetic",1,0)*$BL150:$WB150*$BL$113:$WB$113
)</f>
        <v>#VALUE!</v>
      </c>
      <c r="AP150" s="301" t="e">
        <f t="array" aca="1" ref="AP150" ca="1">SUM(
   IF($BL$102:$WB$102="Friend",1,0)*IF($BL$103:$WB$103=AP$116,1,0)*IF($BL$111:$WB$111=AP$115,1,0)*IF($BL$116:$WB$116="Geometric",1,0)*$BL$114:$WB$114*(POWER($BL150:$WB150,$BL$112:$WB$112)+IF($BL150:$WB150=0,0,-1))
)
+SUM(
    IF($BL$102:$WB$102="Foe",1,0)*IF($BL$103:$WB$103=BC$116,1,0)*IF($BL$111:$WB$111=BC$115,1,0)*$BL$115:$WB$115*IF($BL$116:$WB$116="Geometric",1,0)*(POWER(1+$BL150:$WB150,$BL$113:$WB$113)+IF($BL150:$WB150=0,0,-1))
)
+SUM(
   IF($BL$102:$WB$102="Friend",1,0)*IF($BL$103:$WB$103=AP$116,1,0)*IF($BL$111:$WB$111=AP$115,1,0)*IF($BL$116:$WB$116="Arithmetic",1,0)*$BL$114:$WB$114*$BL150:$WB150*$BL$112:$WB$112)
+SUM(
    IF($BL$102:$WB$102="Foe",1,0)*IF($BL$103:$WB$103=BC$116,1,0)*IF($BL$111:$WB$111=BC$115,1,0)*$BL$115:$WB$115*IF($BL$116:$WB$116="Arithmetic",1,0)*$BL150:$WB150*$BL$113:$WB$113
)</f>
        <v>#VALUE!</v>
      </c>
      <c r="AQ150" s="301" t="e">
        <f t="array" aca="1" ref="AQ150" ca="1">SUM(
   IF($BL$102:$WB$102="Friend",1,0)*IF($BL$103:$WB$103=AQ$116,1,0)*IF($BL$111:$WB$111=AQ$115,1,0)*IF($BL$116:$WB$116="Geometric",1,0)*$BL$114:$WB$114*(POWER($BL150:$WB150,$BL$112:$WB$112)+IF($BL150:$WB150=0,0,-1))
)
+SUM(
    IF($BL$102:$WB$102="Foe",1,0)*IF($BL$103:$WB$103=BD$116,1,0)*IF($BL$111:$WB$111=BD$115,1,0)*$BL$115:$WB$115*IF($BL$116:$WB$116="Geometric",1,0)*(POWER(1+$BL150:$WB150,$BL$113:$WB$113)+IF($BL150:$WB150=0,0,-1))
)
+SUM(
   IF($BL$102:$WB$102="Friend",1,0)*IF($BL$103:$WB$103=AQ$116,1,0)*IF($BL$111:$WB$111=AQ$115,1,0)*IF($BL$116:$WB$116="Arithmetic",1,0)*$BL$114:$WB$114*$BL150:$WB150*$BL$112:$WB$112)
+SUM(
    IF($BL$102:$WB$102="Foe",1,0)*IF($BL$103:$WB$103=BD$116,1,0)*IF($BL$111:$WB$111=BD$115,1,0)*$BL$115:$WB$115*IF($BL$116:$WB$116="Arithmetic",1,0)*$BL150:$WB150*$BL$113:$WB$113
)</f>
        <v>#VALUE!</v>
      </c>
      <c r="AR150" s="301" t="e">
        <f t="array" aca="1" ref="AR150" ca="1">SUM(
   IF($BL$102:$WB$102="Friend",1,0)*IF($BL$103:$WB$103=AR$116,1,0)*IF($BL$111:$WB$111=AR$115,1,0)*IF($BL$116:$WB$116="Geometric",1,0)*$BL$114:$WB$114*(POWER($BL150:$WB150,$BL$112:$WB$112)+IF($BL150:$WB150=0,0,-1))
)
+SUM(
    IF($BL$102:$WB$102="Foe",1,0)*IF($BL$103:$WB$103=BE$116,1,0)*IF($BL$111:$WB$111=BE$115,1,0)*$BL$115:$WB$115*IF($BL$116:$WB$116="Geometric",1,0)*(POWER(1+$BL150:$WB150,$BL$113:$WB$113)+IF($BL150:$WB150=0,0,-1))
)
+SUM(
   IF($BL$102:$WB$102="Friend",1,0)*IF($BL$103:$WB$103=AR$116,1,0)*IF($BL$111:$WB$111=AR$115,1,0)*IF($BL$116:$WB$116="Arithmetic",1,0)*$BL$114:$WB$114*$BL150:$WB150*$BL$112:$WB$112)
+SUM(
    IF($BL$102:$WB$102="Foe",1,0)*IF($BL$103:$WB$103=BE$116,1,0)*IF($BL$111:$WB$111=BE$115,1,0)*$BL$115:$WB$115*IF($BL$116:$WB$116="Arithmetic",1,0)*$BL150:$WB150*$BL$113:$WB$113
)</f>
        <v>#VALUE!</v>
      </c>
      <c r="AS150" s="301" t="e">
        <f t="array" aca="1" ref="AS150" ca="1">SUM(
   IF($BL$102:$WB$102="Friend",1,0)*IF($BL$103:$WB$103=AS$116,1,0)*IF($BL$111:$WB$111=AS$115,1,0)*IF($BL$116:$WB$116="Geometric",1,0)*$BL$114:$WB$114*(POWER($BL150:$WB150,$BL$112:$WB$112)+IF($BL150:$WB150=0,0,-1))
)
+SUM(
    IF($BL$102:$WB$102="Foe",1,0)*IF($BL$103:$WB$103=BF$116,1,0)*IF($BL$111:$WB$111=BF$115,1,0)*$BL$115:$WB$115*IF($BL$116:$WB$116="Geometric",1,0)*(POWER(1+$BL150:$WB150,$BL$113:$WB$113)+IF($BL150:$WB150=0,0,-1))
)
+SUM(
   IF($BL$102:$WB$102="Friend",1,0)*IF($BL$103:$WB$103=AS$116,1,0)*IF($BL$111:$WB$111=AS$115,1,0)*IF($BL$116:$WB$116="Arithmetic",1,0)*$BL$114:$WB$114*$BL150:$WB150*$BL$112:$WB$112)
+SUM(
    IF($BL$102:$WB$102="Foe",1,0)*IF($BL$103:$WB$103=BF$116,1,0)*IF($BL$111:$WB$111=BF$115,1,0)*$BL$115:$WB$115*IF($BL$116:$WB$116="Arithmetic",1,0)*$BL150:$WB150*$BL$113:$WB$113
)</f>
        <v>#VALUE!</v>
      </c>
      <c r="AT150" s="301" t="e">
        <f t="array" aca="1" ref="AT150" ca="1">SUM(
   IF($BL$102:$WB$102="Friend",1,0)*IF($BL$103:$WB$103=AT$116,1,0)*IF($BL$111:$WB$111=AT$115,1,0)*IF($BL$116:$WB$116="Geometric",1,0)*$BL$114:$WB$114*(POWER($BL150:$WB150,$BL$112:$WB$112)+IF($BL150:$WB150=0,0,-1))
)
+SUM(
    IF($BL$102:$WB$102="Foe",1,0)*IF($BL$103:$WB$103=BG$116,1,0)*IF($BL$111:$WB$111=BG$115,1,0)*$BL$115:$WB$115*IF($BL$116:$WB$116="Geometric",1,0)*(POWER(1+$BL150:$WB150,$BL$113:$WB$113)+IF($BL150:$WB150=0,0,-1))
)
+SUM(
   IF($BL$102:$WB$102="Friend",1,0)*IF($BL$103:$WB$103=AT$116,1,0)*IF($BL$111:$WB$111=AT$115,1,0)*IF($BL$116:$WB$116="Arithmetic",1,0)*$BL$114:$WB$114*$BL150:$WB150*$BL$112:$WB$112)
+SUM(
    IF($BL$102:$WB$102="Foe",1,0)*IF($BL$103:$WB$103=BG$116,1,0)*IF($BL$111:$WB$111=BG$115,1,0)*$BL$115:$WB$115*IF($BL$116:$WB$116="Arithmetic",1,0)*$BL150:$WB150*$BL$113:$WB$113
)</f>
        <v>#VALUE!</v>
      </c>
      <c r="AU150" s="301" t="e">
        <f t="array" aca="1" ref="AU150" ca="1">SUM(
   IF($BL$102:$WB$102="Friend",1,0)*IF($BL$103:$WB$103=AU$116,1,0)*IF($BL$111:$WB$111=AU$115,1,0)*IF($BL$116:$WB$116="Geometric",1,0)*$BL$114:$WB$114*(POWER($BL150:$WB150,$BL$112:$WB$112)+IF($BL150:$WB150=0,0,-1))
)
+SUM(
    IF($BL$102:$WB$102="Foe",1,0)*IF($BL$103:$WB$103=BH$116,1,0)*IF($BL$111:$WB$111=BH$115,1,0)*$BL$115:$WB$115*IF($BL$116:$WB$116="Geometric",1,0)*(POWER(1+$BL150:$WB150,$BL$113:$WB$113)+IF($BL150:$WB150=0,0,-1))
)
+SUM(
   IF($BL$102:$WB$102="Friend",1,0)*IF($BL$103:$WB$103=AU$116,1,0)*IF($BL$111:$WB$111=AU$115,1,0)*IF($BL$116:$WB$116="Arithmetic",1,0)*$BL$114:$WB$114*$BL150:$WB150*$BL$112:$WB$112)
+SUM(
    IF($BL$102:$WB$102="Foe",1,0)*IF($BL$103:$WB$103=BH$116,1,0)*IF($BL$111:$WB$111=BH$115,1,0)*$BL$115:$WB$115*IF($BL$116:$WB$116="Arithmetic",1,0)*$BL150:$WB150*$BL$113:$WB$113
)</f>
        <v>#VALUE!</v>
      </c>
      <c r="AW150" s="301" t="e">
        <f t="array" aca="1" ref="AW150" ca="1">SUM(
   IF($BL$102:$WB$102="Friend",1,0)*IF($BL$103:$WB$103=AW$116,1,0)*IF($BL$111:$WB$111=AW$115,1,0)*$BL$115:$WB$115*IF($BL$116:$WB$116="Geometric",1,0)*(POWER($BL150:$WB150,$BL$113:$WB$113)+IF($BL150:$WB150=0,0,-1)))
+SUM(
    IF($BL$102:$WB$102="Foe",1,0)*IF($BL$103:$WB$103=AW$116,1,0)*IF($BL$111:$WB$111=AW$115,1,0)*$BL$114:$WB$114*IF($BL$116:$WB$116="Geometric",1,0)*(POWER($BL150:$WB150,$BL$112:$WB$112)+IF($BL150:$WB150=0,0,-1)))
+SUM(
   IF($BL$102:$WB$102="Friend",1,0)*IF($BL$103:$WB$103=AW$116,1,0)*IF($BL$111:$WB$111=AW$115,1,0)*$BL$115:$WB$115*IF($BL$116:$WB$116="Arithmetic",1,0)*$BL150:$WB150*$BL$113:$WB$113)
+SUM(
    IF($BL$102:$WB$102="Foe",1,0)*IF($BL$103:$WB$103=AW$116,1,0)*IF($BL$111:$WB$111=AW$115,1,0)*$BL$114:$WB$114*IF($BL$116:$WB$116="Arithmetic",1,0)*$BL150:$WB150*$BL$112:$WB$112)</f>
        <v>#VALUE!</v>
      </c>
      <c r="AX150" s="301" t="e">
        <f t="array" aca="1" ref="AX150" ca="1">SUM(
   IF($BL$102:$WB$102="Friend",1,0)*IF($BL$103:$WB$103=AX$116,1,0)*IF($BL$111:$WB$111=AX$115,1,0)*$BL$115:$WB$115*IF($BL$116:$WB$116="Geometric",1,0)*(POWER($BL150:$WB150,$BL$113:$WB$113)+IF($BL150:$WB150=0,0,-1)))
+SUM(
    IF($BL$102:$WB$102="Foe",1,0)*IF($BL$103:$WB$103=AX$116,1,0)*IF($BL$111:$WB$111=AX$115,1,0)*$BL$114:$WB$114*IF($BL$116:$WB$116="Geometric",1,0)*(POWER($BL150:$WB150,$BL$112:$WB$112)+IF($BL150:$WB150=0,0,-1)))
+SUM(
   IF($BL$102:$WB$102="Friend",1,0)*IF($BL$103:$WB$103=AX$116,1,0)*IF($BL$111:$WB$111=AX$115,1,0)*$BL$115:$WB$115*IF($BL$116:$WB$116="Arithmetic",1,0)*$BL150:$WB150*$BL$113:$WB$113)
+SUM(
    IF($BL$102:$WB$102="Foe",1,0)*IF($BL$103:$WB$103=AX$116,1,0)*IF($BL$111:$WB$111=AX$115,1,0)*$BL$114:$WB$114*IF($BL$116:$WB$116="Arithmetic",1,0)*$BL150:$WB150*$BL$112:$WB$112)</f>
        <v>#VALUE!</v>
      </c>
      <c r="AY150" s="301" t="e">
        <f t="array" aca="1" ref="AY150" ca="1">SUM(
   IF($BL$102:$WB$102="Friend",1,0)*IF($BL$103:$WB$103=AY$116,1,0)*IF($BL$111:$WB$111=AY$115,1,0)*$BL$115:$WB$115*IF($BL$116:$WB$116="Geometric",1,0)*(POWER($BL150:$WB150,$BL$113:$WB$113)+IF($BL150:$WB150=0,0,-1)))
+SUM(
    IF($BL$102:$WB$102="Foe",1,0)*IF($BL$103:$WB$103=AY$116,1,0)*IF($BL$111:$WB$111=AY$115,1,0)*$BL$114:$WB$114*IF($BL$116:$WB$116="Geometric",1,0)*(POWER($BL150:$WB150,$BL$112:$WB$112)+IF($BL150:$WB150=0,0,-1)))
+SUM(
   IF($BL$102:$WB$102="Friend",1,0)*IF($BL$103:$WB$103=AY$116,1,0)*IF($BL$111:$WB$111=AY$115,1,0)*$BL$115:$WB$115*IF($BL$116:$WB$116="Arithmetic",1,0)*$BL150:$WB150*$BL$113:$WB$113)
+SUM(
    IF($BL$102:$WB$102="Foe",1,0)*IF($BL$103:$WB$103=AY$116,1,0)*IF($BL$111:$WB$111=AY$115,1,0)*$BL$114:$WB$114*IF($BL$116:$WB$116="Arithmetic",1,0)*$BL150:$WB150*$BL$112:$WB$112)</f>
        <v>#VALUE!</v>
      </c>
      <c r="AZ150" s="301" t="e">
        <f t="array" aca="1" ref="AZ150" ca="1">SUM(
   IF($BL$102:$WB$102="Friend",1,0)*IF($BL$103:$WB$103=AZ$116,1,0)*IF($BL$111:$WB$111=AZ$115,1,0)*$BL$115:$WB$115*IF($BL$116:$WB$116="Geometric",1,0)*(POWER($BL150:$WB150,$BL$113:$WB$113)+IF($BL150:$WB150=0,0,-1)))
+SUM(
    IF($BL$102:$WB$102="Foe",1,0)*IF($BL$103:$WB$103=AZ$116,1,0)*IF($BL$111:$WB$111=AZ$115,1,0)*$BL$114:$WB$114*IF($BL$116:$WB$116="Geometric",1,0)*(POWER($BL150:$WB150,$BL$112:$WB$112)+IF($BL150:$WB150=0,0,-1)))
+SUM(
   IF($BL$102:$WB$102="Friend",1,0)*IF($BL$103:$WB$103=AZ$116,1,0)*IF($BL$111:$WB$111=AZ$115,1,0)*$BL$115:$WB$115*IF($BL$116:$WB$116="Arithmetic",1,0)*$BL150:$WB150*$BL$113:$WB$113)
+SUM(
    IF($BL$102:$WB$102="Foe",1,0)*IF($BL$103:$WB$103=AZ$116,1,0)*IF($BL$111:$WB$111=AZ$115,1,0)*$BL$114:$WB$114*IF($BL$116:$WB$116="Arithmetic",1,0)*$BL150:$WB150*$BL$112:$WB$112)</f>
        <v>#VALUE!</v>
      </c>
      <c r="BA150" s="301" t="e">
        <f t="array" aca="1" ref="BA150" ca="1">SUM(
   IF($BL$102:$WB$102="Friend",1,0)*IF($BL$103:$WB$103=BA$116,1,0)*IF($BL$111:$WB$111=BA$115,1,0)*$BL$115:$WB$115*IF($BL$116:$WB$116="Geometric",1,0)*(POWER($BL150:$WB150,$BL$113:$WB$113)+IF($BL150:$WB150=0,0,-1)))
+SUM(
    IF($BL$102:$WB$102="Foe",1,0)*IF($BL$103:$WB$103=BA$116,1,0)*IF($BL$111:$WB$111=BA$115,1,0)*$BL$114:$WB$114*IF($BL$116:$WB$116="Geometric",1,0)*(POWER($BL150:$WB150,$BL$112:$WB$112)+IF($BL150:$WB150=0,0,-1)))
+SUM(
   IF($BL$102:$WB$102="Friend",1,0)*IF($BL$103:$WB$103=BA$116,1,0)*IF($BL$111:$WB$111=BA$115,1,0)*$BL$115:$WB$115*IF($BL$116:$WB$116="Arithmetic",1,0)*$BL150:$WB150*$BL$113:$WB$113)
+SUM(
    IF($BL$102:$WB$102="Foe",1,0)*IF($BL$103:$WB$103=BA$116,1,0)*IF($BL$111:$WB$111=BA$115,1,0)*$BL$114:$WB$114*IF($BL$116:$WB$116="Arithmetic",1,0)*$BL150:$WB150*$BL$112:$WB$112)</f>
        <v>#VALUE!</v>
      </c>
      <c r="BB150" s="301" t="e">
        <f t="array" aca="1" ref="BB150" ca="1">SUM(
   IF($BL$102:$WB$102="Friend",1,0)*IF($BL$103:$WB$103=BB$116,1,0)*IF($BL$111:$WB$111=BB$115,1,0)*$BL$115:$WB$115*IF($BL$116:$WB$116="Geometric",1,0)*(POWER($BL150:$WB150,$BL$113:$WB$113)+IF($BL150:$WB150=0,0,-1)))
+SUM(
    IF($BL$102:$WB$102="Foe",1,0)*IF($BL$103:$WB$103=BB$116,1,0)*IF($BL$111:$WB$111=BB$115,1,0)*$BL$114:$WB$114*IF($BL$116:$WB$116="Geometric",1,0)*(POWER($BL150:$WB150,$BL$112:$WB$112)+IF($BL150:$WB150=0,0,-1)))
+SUM(
   IF($BL$102:$WB$102="Friend",1,0)*IF($BL$103:$WB$103=BB$116,1,0)*IF($BL$111:$WB$111=BB$115,1,0)*$BL$115:$WB$115*IF($BL$116:$WB$116="Arithmetic",1,0)*$BL150:$WB150*$BL$113:$WB$113)
+SUM(
    IF($BL$102:$WB$102="Foe",1,0)*IF($BL$103:$WB$103=BB$116,1,0)*IF($BL$111:$WB$111=BB$115,1,0)*$BL$114:$WB$114*IF($BL$116:$WB$116="Arithmetic",1,0)*$BL150:$WB150*$BL$112:$WB$112)</f>
        <v>#VALUE!</v>
      </c>
      <c r="BC150" s="301" t="e">
        <f t="array" aca="1" ref="BC150" ca="1">SUM(
   IF($BL$102:$WB$102="Friend",1,0)*IF($BL$103:$WB$103=BC$116,1,0)*IF($BL$111:$WB$111=BC$115,1,0)*$BL$115:$WB$115*IF($BL$116:$WB$116="Geometric",1,0)*(POWER($BL150:$WB150,$BL$113:$WB$113)+IF($BL150:$WB150=0,0,-1)))
+SUM(
    IF($BL$102:$WB$102="Foe",1,0)*IF($BL$103:$WB$103=BC$116,1,0)*IF($BL$111:$WB$111=BC$115,1,0)*$BL$114:$WB$114*IF($BL$116:$WB$116="Geometric",1,0)*(POWER($BL150:$WB150,$BL$112:$WB$112)+IF($BL150:$WB150=0,0,-1)))
+SUM(
   IF($BL$102:$WB$102="Friend",1,0)*IF($BL$103:$WB$103=BC$116,1,0)*IF($BL$111:$WB$111=BC$115,1,0)*$BL$115:$WB$115*IF($BL$116:$WB$116="Arithmetic",1,0)*$BL150:$WB150*$BL$113:$WB$113)
+SUM(
    IF($BL$102:$WB$102="Foe",1,0)*IF($BL$103:$WB$103=BC$116,1,0)*IF($BL$111:$WB$111=BC$115,1,0)*$BL$114:$WB$114*IF($BL$116:$WB$116="Arithmetic",1,0)*$BL150:$WB150*$BL$112:$WB$112)</f>
        <v>#VALUE!</v>
      </c>
      <c r="BD150" s="301" t="e">
        <f t="array" aca="1" ref="BD150" ca="1">SUM(
   IF($BL$102:$WB$102="Friend",1,0)*IF($BL$103:$WB$103=BD$116,1,0)*IF($BL$111:$WB$111=BD$115,1,0)*$BL$115:$WB$115*IF($BL$116:$WB$116="Geometric",1,0)*(POWER($BL150:$WB150,$BL$113:$WB$113)+IF($BL150:$WB150=0,0,-1)))
+SUM(
    IF($BL$102:$WB$102="Foe",1,0)*IF($BL$103:$WB$103=BD$116,1,0)*IF($BL$111:$WB$111=BD$115,1,0)*$BL$114:$WB$114*IF($BL$116:$WB$116="Geometric",1,0)*(POWER($BL150:$WB150,$BL$112:$WB$112)+IF($BL150:$WB150=0,0,-1)))
+SUM(
   IF($BL$102:$WB$102="Friend",1,0)*IF($BL$103:$WB$103=BD$116,1,0)*IF($BL$111:$WB$111=BD$115,1,0)*$BL$115:$WB$115*IF($BL$116:$WB$116="Arithmetic",1,0)*$BL150:$WB150*$BL$113:$WB$113)
+SUM(
    IF($BL$102:$WB$102="Foe",1,0)*IF($BL$103:$WB$103=BD$116,1,0)*IF($BL$111:$WB$111=BD$115,1,0)*$BL$114:$WB$114*IF($BL$116:$WB$116="Arithmetic",1,0)*$BL150:$WB150*$BL$112:$WB$112)</f>
        <v>#VALUE!</v>
      </c>
      <c r="BE150" s="301" t="e">
        <f t="array" aca="1" ref="BE150" ca="1">SUM(
   IF($BL$102:$WB$102="Friend",1,0)*IF($BL$103:$WB$103=BE$116,1,0)*IF($BL$111:$WB$111=BE$115,1,0)*$BL$115:$WB$115*IF($BL$116:$WB$116="Geometric",1,0)*(POWER($BL150:$WB150,$BL$113:$WB$113)+IF($BL150:$WB150=0,0,-1)))
+SUM(
    IF($BL$102:$WB$102="Foe",1,0)*IF($BL$103:$WB$103=BE$116,1,0)*IF($BL$111:$WB$111=BE$115,1,0)*$BL$114:$WB$114*IF($BL$116:$WB$116="Geometric",1,0)*(POWER($BL150:$WB150,$BL$112:$WB$112)+IF($BL150:$WB150=0,0,-1)))
+SUM(
   IF($BL$102:$WB$102="Friend",1,0)*IF($BL$103:$WB$103=BE$116,1,0)*IF($BL$111:$WB$111=BE$115,1,0)*$BL$115:$WB$115*IF($BL$116:$WB$116="Arithmetic",1,0)*$BL150:$WB150*$BL$113:$WB$113)
+SUM(
    IF($BL$102:$WB$102="Foe",1,0)*IF($BL$103:$WB$103=BE$116,1,0)*IF($BL$111:$WB$111=BE$115,1,0)*$BL$114:$WB$114*IF($BL$116:$WB$116="Arithmetic",1,0)*$BL150:$WB150*$BL$112:$WB$112)</f>
        <v>#VALUE!</v>
      </c>
      <c r="BF150" s="301" t="e">
        <f t="array" aca="1" ref="BF150" ca="1">SUM(
   IF($BL$102:$WB$102="Friend",1,0)*IF($BL$103:$WB$103=BF$116,1,0)*IF($BL$111:$WB$111=BF$115,1,0)*$BL$115:$WB$115*IF($BL$116:$WB$116="Geometric",1,0)*(POWER($BL150:$WB150,$BL$113:$WB$113)+IF($BL150:$WB150=0,0,-1)))
+SUM(
    IF($BL$102:$WB$102="Foe",1,0)*IF($BL$103:$WB$103=BF$116,1,0)*IF($BL$111:$WB$111=BF$115,1,0)*$BL$114:$WB$114*IF($BL$116:$WB$116="Geometric",1,0)*(POWER($BL150:$WB150,$BL$112:$WB$112)+IF($BL150:$WB150=0,0,-1)))
+SUM(
   IF($BL$102:$WB$102="Friend",1,0)*IF($BL$103:$WB$103=BF$116,1,0)*IF($BL$111:$WB$111=BF$115,1,0)*$BL$115:$WB$115*IF($BL$116:$WB$116="Arithmetic",1,0)*$BL150:$WB150*$BL$113:$WB$113)
+SUM(
    IF($BL$102:$WB$102="Foe",1,0)*IF($BL$103:$WB$103=BF$116,1,0)*IF($BL$111:$WB$111=BF$115,1,0)*$BL$114:$WB$114*IF($BL$116:$WB$116="Arithmetic",1,0)*$BL150:$WB150*$BL$112:$WB$112)</f>
        <v>#VALUE!</v>
      </c>
      <c r="BG150" s="301" t="e">
        <f t="array" aca="1" ref="BG150" ca="1">SUM(
   IF($BL$102:$WB$102="Friend",1,0)*IF($BL$103:$WB$103=BG$116,1,0)*IF($BL$111:$WB$111=BG$115,1,0)*$BL$115:$WB$115*IF($BL$116:$WB$116="Geometric",1,0)*(POWER($BL150:$WB150,$BL$113:$WB$113)+IF($BL150:$WB150=0,0,-1)))
+SUM(
    IF($BL$102:$WB$102="Foe",1,0)*IF($BL$103:$WB$103=BG$116,1,0)*IF($BL$111:$WB$111=BG$115,1,0)*$BL$114:$WB$114*IF($BL$116:$WB$116="Geometric",1,0)*(POWER($BL150:$WB150,$BL$112:$WB$112)+IF($BL150:$WB150=0,0,-1)))
+SUM(
   IF($BL$102:$WB$102="Friend",1,0)*IF($BL$103:$WB$103=BG$116,1,0)*IF($BL$111:$WB$111=BG$115,1,0)*$BL$115:$WB$115*IF($BL$116:$WB$116="Arithmetic",1,0)*$BL150:$WB150*$BL$113:$WB$113)
+SUM(
    IF($BL$102:$WB$102="Foe",1,0)*IF($BL$103:$WB$103=BG$116,1,0)*IF($BL$111:$WB$111=BG$115,1,0)*$BL$114:$WB$114*IF($BL$116:$WB$116="Arithmetic",1,0)*$BL150:$WB150*$BL$112:$WB$112)</f>
        <v>#VALUE!</v>
      </c>
      <c r="BH150" s="301" t="e">
        <f t="array" aca="1" ref="BH150" ca="1">SUM(
   IF($BL$102:$WB$102="Friend",1,0)*IF($BL$103:$WB$103=BH$116,1,0)*IF($BL$111:$WB$111=BH$115,1,0)*$BL$115:$WB$115*IF($BL$116:$WB$116="Geometric",1,0)*(POWER($BL150:$WB150,$BL$113:$WB$113)+IF($BL150:$WB150=0,0,-1)))
+SUM(
    IF($BL$102:$WB$102="Foe",1,0)*IF($BL$103:$WB$103=BH$116,1,0)*IF($BL$111:$WB$111=BH$115,1,0)*$BL$114:$WB$114*IF($BL$116:$WB$116="Geometric",1,0)*(POWER($BL150:$WB150,$BL$112:$WB$112)+IF($BL150:$WB150=0,0,-1)))
+SUM(
   IF($BL$102:$WB$102="Friend",1,0)*IF($BL$103:$WB$103=BH$116,1,0)*IF($BL$111:$WB$111=BH$115,1,0)*$BL$115:$WB$115*IF($BL$116:$WB$116="Arithmetic",1,0)*$BL150:$WB150*$BL$113:$WB$113)
+SUM(
    IF($BL$102:$WB$102="Foe",1,0)*IF($BL$103:$WB$103=BH$116,1,0)*IF($BL$111:$WB$111=BH$115,1,0)*$BL$114:$WB$114*IF($BL$116:$WB$116="Arithmetic",1,0)*$BL150:$WB150*$BL$112:$WB$112)</f>
        <v>#VALUE!</v>
      </c>
      <c r="BK150" s="109"/>
      <c r="BL150" s="301" t="e">
        <f t="shared" ref="BL150:LF150" ca="1" si="259">IF(BL$106="Turn-based",
IF($A150&lt;BL$109,0,IF(MOD($A150,BL$109)&lt;BL$110,1,0)),
1)*MIN(ROUNDUP(MAX(0,RAND()-(1-BL$107)),0),1)*(IF(BL$108&lt;0,1+BL$108,BL$108))</f>
        <v>#VALUE!</v>
      </c>
      <c r="BM150" s="301" t="e">
        <f t="shared" ca="1" si="259"/>
        <v>#VALUE!</v>
      </c>
      <c r="BN150" s="301" t="e">
        <f t="shared" ca="1" si="259"/>
        <v>#VALUE!</v>
      </c>
      <c r="BO150" s="301" t="e">
        <f t="shared" ca="1" si="259"/>
        <v>#VALUE!</v>
      </c>
      <c r="BP150" s="301" t="e">
        <f t="shared" ca="1" si="259"/>
        <v>#VALUE!</v>
      </c>
      <c r="BQ150" s="301" t="e">
        <f t="shared" ca="1" si="259"/>
        <v>#VALUE!</v>
      </c>
      <c r="BR150" s="301" t="e">
        <f t="shared" ca="1" si="259"/>
        <v>#VALUE!</v>
      </c>
      <c r="BS150" s="301" t="e">
        <f t="shared" ca="1" si="259"/>
        <v>#VALUE!</v>
      </c>
      <c r="BT150" s="301" t="e">
        <f t="shared" ca="1" si="259"/>
        <v>#VALUE!</v>
      </c>
      <c r="BU150" s="301" t="e">
        <f t="shared" ca="1" si="259"/>
        <v>#VALUE!</v>
      </c>
      <c r="BV150" s="301" t="e">
        <f t="shared" ca="1" si="259"/>
        <v>#VALUE!</v>
      </c>
      <c r="BW150" s="301" t="e">
        <f t="shared" ca="1" si="259"/>
        <v>#VALUE!</v>
      </c>
      <c r="BX150" s="301" t="e">
        <f t="shared" ca="1" si="259"/>
        <v>#VALUE!</v>
      </c>
      <c r="BY150" s="301" t="e">
        <f t="shared" ca="1" si="259"/>
        <v>#VALUE!</v>
      </c>
      <c r="BZ150" s="301" t="e">
        <f t="shared" ca="1" si="259"/>
        <v>#VALUE!</v>
      </c>
      <c r="CA150" s="301" t="e">
        <f t="shared" ca="1" si="259"/>
        <v>#VALUE!</v>
      </c>
      <c r="CB150" s="301" t="e">
        <f t="shared" ca="1" si="259"/>
        <v>#VALUE!</v>
      </c>
      <c r="CC150" s="301" t="e">
        <f t="shared" ca="1" si="259"/>
        <v>#VALUE!</v>
      </c>
      <c r="CD150" s="301" t="e">
        <f t="shared" ca="1" si="259"/>
        <v>#VALUE!</v>
      </c>
      <c r="CE150" s="301" t="e">
        <f t="shared" ca="1" si="259"/>
        <v>#VALUE!</v>
      </c>
      <c r="CF150" s="301" t="e">
        <f t="shared" ca="1" si="259"/>
        <v>#VALUE!</v>
      </c>
      <c r="CG150" s="301" t="e">
        <f t="shared" ca="1" si="259"/>
        <v>#VALUE!</v>
      </c>
      <c r="CH150" s="301" t="e">
        <f t="shared" ca="1" si="259"/>
        <v>#VALUE!</v>
      </c>
      <c r="CI150" s="301" t="e">
        <f t="shared" ca="1" si="259"/>
        <v>#VALUE!</v>
      </c>
      <c r="CJ150" s="301" t="e">
        <f t="shared" ca="1" si="259"/>
        <v>#VALUE!</v>
      </c>
      <c r="CK150" s="301" t="e">
        <f t="shared" ca="1" si="259"/>
        <v>#VALUE!</v>
      </c>
      <c r="CL150" s="301" t="e">
        <f t="shared" ca="1" si="259"/>
        <v>#VALUE!</v>
      </c>
      <c r="CM150" s="301" t="e">
        <f t="shared" ca="1" si="259"/>
        <v>#VALUE!</v>
      </c>
      <c r="CN150" s="301" t="e">
        <f t="shared" ca="1" si="259"/>
        <v>#VALUE!</v>
      </c>
      <c r="CO150" s="301" t="e">
        <f t="shared" ca="1" si="259"/>
        <v>#VALUE!</v>
      </c>
      <c r="CP150" s="301" t="e">
        <f t="shared" ca="1" si="259"/>
        <v>#VALUE!</v>
      </c>
      <c r="CQ150" s="301" t="e">
        <f t="shared" ca="1" si="259"/>
        <v>#VALUE!</v>
      </c>
      <c r="CR150" s="301" t="e">
        <f t="shared" ca="1" si="259"/>
        <v>#VALUE!</v>
      </c>
      <c r="CS150" s="301" t="e">
        <f t="shared" ca="1" si="259"/>
        <v>#VALUE!</v>
      </c>
      <c r="CT150" s="301" t="e">
        <f t="shared" ca="1" si="259"/>
        <v>#VALUE!</v>
      </c>
      <c r="CU150" s="301" t="e">
        <f t="shared" ca="1" si="259"/>
        <v>#VALUE!</v>
      </c>
      <c r="CV150" s="301" t="e">
        <f t="shared" ca="1" si="259"/>
        <v>#VALUE!</v>
      </c>
      <c r="CW150" s="301" t="e">
        <f t="shared" ca="1" si="259"/>
        <v>#VALUE!</v>
      </c>
      <c r="CX150" s="301" t="e">
        <f t="shared" ca="1" si="259"/>
        <v>#VALUE!</v>
      </c>
      <c r="CY150" s="301" t="e">
        <f t="shared" ca="1" si="259"/>
        <v>#VALUE!</v>
      </c>
      <c r="CZ150" s="301" t="e">
        <f t="shared" ca="1" si="259"/>
        <v>#VALUE!</v>
      </c>
      <c r="DA150" s="301" t="e">
        <f t="shared" ca="1" si="259"/>
        <v>#VALUE!</v>
      </c>
      <c r="DB150" s="301" t="e">
        <f t="shared" ca="1" si="259"/>
        <v>#VALUE!</v>
      </c>
      <c r="DC150" s="301" t="e">
        <f t="shared" ca="1" si="259"/>
        <v>#VALUE!</v>
      </c>
      <c r="DD150" s="301" t="e">
        <f t="shared" ca="1" si="259"/>
        <v>#VALUE!</v>
      </c>
      <c r="DE150" s="301" t="e">
        <f t="shared" ca="1" si="259"/>
        <v>#VALUE!</v>
      </c>
      <c r="DF150" s="301" t="e">
        <f t="shared" ca="1" si="259"/>
        <v>#VALUE!</v>
      </c>
      <c r="DG150" s="301" t="e">
        <f t="shared" ca="1" si="259"/>
        <v>#VALUE!</v>
      </c>
      <c r="DH150" s="301" t="e">
        <f t="shared" ca="1" si="259"/>
        <v>#VALUE!</v>
      </c>
      <c r="DI150" s="301" t="e">
        <f t="shared" ca="1" si="259"/>
        <v>#VALUE!</v>
      </c>
      <c r="DJ150" s="301" t="e">
        <f t="shared" ca="1" si="259"/>
        <v>#VALUE!</v>
      </c>
      <c r="DK150" s="301" t="e">
        <f t="shared" ca="1" si="259"/>
        <v>#VALUE!</v>
      </c>
      <c r="DL150" s="301" t="e">
        <f t="shared" ca="1" si="259"/>
        <v>#VALUE!</v>
      </c>
      <c r="DM150" s="301" t="e">
        <f t="shared" ca="1" si="259"/>
        <v>#VALUE!</v>
      </c>
      <c r="DN150" s="301" t="e">
        <f t="shared" ca="1" si="259"/>
        <v>#VALUE!</v>
      </c>
      <c r="DO150" s="301" t="e">
        <f t="shared" ca="1" si="259"/>
        <v>#VALUE!</v>
      </c>
      <c r="DP150" s="301" t="e">
        <f t="shared" ca="1" si="259"/>
        <v>#VALUE!</v>
      </c>
      <c r="DQ150" s="301" t="e">
        <f t="shared" ca="1" si="259"/>
        <v>#VALUE!</v>
      </c>
      <c r="DR150" s="301" t="e">
        <f t="shared" ca="1" si="259"/>
        <v>#VALUE!</v>
      </c>
      <c r="DS150" s="301" t="e">
        <f t="shared" ca="1" si="259"/>
        <v>#VALUE!</v>
      </c>
      <c r="DT150" s="301" t="e">
        <f t="shared" ca="1" si="259"/>
        <v>#VALUE!</v>
      </c>
      <c r="DU150" s="301" t="e">
        <f t="shared" ca="1" si="259"/>
        <v>#VALUE!</v>
      </c>
      <c r="DV150" s="301" t="e">
        <f t="shared" ca="1" si="259"/>
        <v>#VALUE!</v>
      </c>
      <c r="DW150" s="301" t="e">
        <f t="shared" ca="1" si="259"/>
        <v>#VALUE!</v>
      </c>
      <c r="DX150" s="301" t="e">
        <f t="shared" ca="1" si="259"/>
        <v>#VALUE!</v>
      </c>
      <c r="DY150" s="301" t="e">
        <f t="shared" ca="1" si="259"/>
        <v>#VALUE!</v>
      </c>
      <c r="DZ150" s="301" t="e">
        <f t="shared" ca="1" si="259"/>
        <v>#VALUE!</v>
      </c>
      <c r="EA150" s="301" t="e">
        <f t="shared" ca="1" si="259"/>
        <v>#VALUE!</v>
      </c>
      <c r="EB150" s="301" t="e">
        <f t="shared" ca="1" si="259"/>
        <v>#VALUE!</v>
      </c>
      <c r="EC150" s="301" t="e">
        <f t="shared" ca="1" si="259"/>
        <v>#VALUE!</v>
      </c>
      <c r="ED150" s="301" t="e">
        <f t="shared" ca="1" si="259"/>
        <v>#VALUE!</v>
      </c>
      <c r="EE150" s="301" t="e">
        <f t="shared" ca="1" si="259"/>
        <v>#VALUE!</v>
      </c>
      <c r="EF150" s="301" t="e">
        <f t="shared" ca="1" si="259"/>
        <v>#VALUE!</v>
      </c>
      <c r="EG150" s="301" t="e">
        <f t="shared" ca="1" si="259"/>
        <v>#VALUE!</v>
      </c>
      <c r="EH150" s="301" t="e">
        <f t="shared" ca="1" si="259"/>
        <v>#VALUE!</v>
      </c>
      <c r="EI150" s="301" t="e">
        <f t="shared" ca="1" si="259"/>
        <v>#VALUE!</v>
      </c>
      <c r="EJ150" s="301" t="e">
        <f t="shared" ca="1" si="259"/>
        <v>#VALUE!</v>
      </c>
      <c r="EK150" s="301" t="e">
        <f t="shared" ca="1" si="259"/>
        <v>#VALUE!</v>
      </c>
      <c r="EL150" s="301" t="e">
        <f t="shared" ca="1" si="259"/>
        <v>#VALUE!</v>
      </c>
      <c r="EM150" s="301" t="e">
        <f t="shared" ca="1" si="259"/>
        <v>#VALUE!</v>
      </c>
      <c r="EN150" s="301" t="e">
        <f t="shared" ca="1" si="259"/>
        <v>#VALUE!</v>
      </c>
      <c r="EO150" s="301" t="e">
        <f t="shared" ca="1" si="259"/>
        <v>#VALUE!</v>
      </c>
      <c r="EP150" s="301" t="e">
        <f t="shared" ca="1" si="259"/>
        <v>#VALUE!</v>
      </c>
      <c r="EQ150" s="301" t="e">
        <f t="shared" ca="1" si="259"/>
        <v>#VALUE!</v>
      </c>
      <c r="ER150" s="301" t="e">
        <f t="shared" ca="1" si="259"/>
        <v>#VALUE!</v>
      </c>
      <c r="ES150" s="301" t="e">
        <f t="shared" ca="1" si="259"/>
        <v>#VALUE!</v>
      </c>
      <c r="ET150" s="301" t="e">
        <f t="shared" ca="1" si="259"/>
        <v>#VALUE!</v>
      </c>
      <c r="EU150" s="301" t="e">
        <f t="shared" ca="1" si="259"/>
        <v>#VALUE!</v>
      </c>
      <c r="EV150" s="301" t="e">
        <f t="shared" ca="1" si="259"/>
        <v>#VALUE!</v>
      </c>
      <c r="EW150" s="301" t="e">
        <f t="shared" ca="1" si="259"/>
        <v>#VALUE!</v>
      </c>
      <c r="EX150" s="301" t="e">
        <f t="shared" ca="1" si="259"/>
        <v>#VALUE!</v>
      </c>
      <c r="EY150" s="301" t="e">
        <f t="shared" ca="1" si="259"/>
        <v>#VALUE!</v>
      </c>
      <c r="EZ150" s="301" t="e">
        <f t="shared" ca="1" si="259"/>
        <v>#VALUE!</v>
      </c>
      <c r="FA150" s="301" t="e">
        <f t="shared" ca="1" si="259"/>
        <v>#VALUE!</v>
      </c>
      <c r="FB150" s="301" t="e">
        <f t="shared" ca="1" si="259"/>
        <v>#VALUE!</v>
      </c>
      <c r="FC150" s="301" t="e">
        <f t="shared" ca="1" si="259"/>
        <v>#VALUE!</v>
      </c>
      <c r="FD150" s="301" t="e">
        <f t="shared" ca="1" si="259"/>
        <v>#VALUE!</v>
      </c>
      <c r="FE150" s="301" t="e">
        <f t="shared" ca="1" si="259"/>
        <v>#VALUE!</v>
      </c>
      <c r="FF150" s="301" t="e">
        <f t="shared" ca="1" si="259"/>
        <v>#VALUE!</v>
      </c>
      <c r="FG150" s="301" t="e">
        <f t="shared" ca="1" si="259"/>
        <v>#VALUE!</v>
      </c>
      <c r="FH150" s="301" t="e">
        <f t="shared" ca="1" si="259"/>
        <v>#VALUE!</v>
      </c>
      <c r="FI150" s="301" t="e">
        <f t="shared" ca="1" si="259"/>
        <v>#VALUE!</v>
      </c>
      <c r="FJ150" s="301" t="e">
        <f t="shared" ca="1" si="259"/>
        <v>#VALUE!</v>
      </c>
      <c r="FK150" s="301" t="e">
        <f t="shared" ca="1" si="259"/>
        <v>#VALUE!</v>
      </c>
      <c r="FL150" s="301" t="e">
        <f t="shared" ca="1" si="259"/>
        <v>#VALUE!</v>
      </c>
      <c r="FM150" s="301" t="e">
        <f t="shared" ca="1" si="259"/>
        <v>#VALUE!</v>
      </c>
      <c r="FN150" s="301" t="e">
        <f t="shared" ca="1" si="259"/>
        <v>#VALUE!</v>
      </c>
      <c r="FO150" s="301" t="e">
        <f t="shared" ca="1" si="259"/>
        <v>#VALUE!</v>
      </c>
      <c r="FP150" s="301" t="e">
        <f t="shared" ca="1" si="259"/>
        <v>#VALUE!</v>
      </c>
      <c r="FQ150" s="301" t="e">
        <f t="shared" ca="1" si="259"/>
        <v>#VALUE!</v>
      </c>
      <c r="FR150" s="301" t="e">
        <f t="shared" ca="1" si="259"/>
        <v>#VALUE!</v>
      </c>
      <c r="FS150" s="301" t="e">
        <f t="shared" ca="1" si="259"/>
        <v>#VALUE!</v>
      </c>
      <c r="FT150" s="301" t="e">
        <f t="shared" ca="1" si="259"/>
        <v>#VALUE!</v>
      </c>
      <c r="FU150" s="301" t="e">
        <f t="shared" ca="1" si="259"/>
        <v>#VALUE!</v>
      </c>
      <c r="FV150" s="301" t="e">
        <f t="shared" ca="1" si="259"/>
        <v>#VALUE!</v>
      </c>
      <c r="FW150" s="301" t="e">
        <f t="shared" ca="1" si="259"/>
        <v>#VALUE!</v>
      </c>
      <c r="FX150" s="301" t="e">
        <f t="shared" ca="1" si="259"/>
        <v>#VALUE!</v>
      </c>
      <c r="FY150" s="301" t="e">
        <f t="shared" ca="1" si="259"/>
        <v>#VALUE!</v>
      </c>
      <c r="FZ150" s="301" t="e">
        <f t="shared" ca="1" si="259"/>
        <v>#VALUE!</v>
      </c>
      <c r="GA150" s="301" t="e">
        <f t="shared" ca="1" si="259"/>
        <v>#VALUE!</v>
      </c>
      <c r="GB150" s="301" t="e">
        <f t="shared" ca="1" si="259"/>
        <v>#VALUE!</v>
      </c>
      <c r="GC150" s="301" t="e">
        <f t="shared" ca="1" si="259"/>
        <v>#VALUE!</v>
      </c>
      <c r="GD150" s="301" t="e">
        <f t="shared" ca="1" si="259"/>
        <v>#VALUE!</v>
      </c>
      <c r="GE150" s="301" t="e">
        <f t="shared" ca="1" si="259"/>
        <v>#VALUE!</v>
      </c>
      <c r="GF150" s="301" t="e">
        <f t="shared" ca="1" si="259"/>
        <v>#VALUE!</v>
      </c>
      <c r="GG150" s="301" t="e">
        <f t="shared" ca="1" si="259"/>
        <v>#VALUE!</v>
      </c>
      <c r="GH150" s="301" t="e">
        <f t="shared" ca="1" si="259"/>
        <v>#VALUE!</v>
      </c>
      <c r="GI150" s="301" t="e">
        <f t="shared" ca="1" si="259"/>
        <v>#VALUE!</v>
      </c>
      <c r="GJ150" s="301" t="e">
        <f t="shared" ca="1" si="259"/>
        <v>#VALUE!</v>
      </c>
      <c r="GK150" s="301" t="e">
        <f t="shared" ca="1" si="259"/>
        <v>#VALUE!</v>
      </c>
      <c r="GL150" s="301" t="e">
        <f t="shared" ca="1" si="259"/>
        <v>#VALUE!</v>
      </c>
      <c r="GM150" s="301" t="e">
        <f t="shared" ca="1" si="259"/>
        <v>#VALUE!</v>
      </c>
      <c r="GN150" s="301" t="e">
        <f t="shared" ca="1" si="259"/>
        <v>#VALUE!</v>
      </c>
      <c r="GO150" s="301" t="e">
        <f t="shared" ca="1" si="259"/>
        <v>#VALUE!</v>
      </c>
      <c r="GP150" s="301" t="e">
        <f t="shared" ca="1" si="259"/>
        <v>#VALUE!</v>
      </c>
      <c r="GQ150" s="301" t="e">
        <f t="shared" ca="1" si="259"/>
        <v>#VALUE!</v>
      </c>
      <c r="GR150" s="301" t="e">
        <f t="shared" ca="1" si="259"/>
        <v>#VALUE!</v>
      </c>
      <c r="GS150" s="301" t="e">
        <f t="shared" ca="1" si="259"/>
        <v>#VALUE!</v>
      </c>
      <c r="GT150" s="301" t="e">
        <f t="shared" ca="1" si="259"/>
        <v>#VALUE!</v>
      </c>
      <c r="GU150" s="301" t="e">
        <f t="shared" ca="1" si="259"/>
        <v>#VALUE!</v>
      </c>
      <c r="GV150" s="301" t="e">
        <f t="shared" ca="1" si="259"/>
        <v>#VALUE!</v>
      </c>
      <c r="GW150" s="301" t="e">
        <f t="shared" ca="1" si="259"/>
        <v>#VALUE!</v>
      </c>
      <c r="GX150" s="301" t="e">
        <f t="shared" ca="1" si="259"/>
        <v>#VALUE!</v>
      </c>
      <c r="GY150" s="301" t="e">
        <f t="shared" ca="1" si="259"/>
        <v>#VALUE!</v>
      </c>
      <c r="GZ150" s="301" t="e">
        <f t="shared" ca="1" si="259"/>
        <v>#VALUE!</v>
      </c>
      <c r="HA150" s="301" t="e">
        <f t="shared" ca="1" si="259"/>
        <v>#VALUE!</v>
      </c>
      <c r="HB150" s="301" t="e">
        <f t="shared" ca="1" si="259"/>
        <v>#VALUE!</v>
      </c>
      <c r="HC150" s="301" t="e">
        <f t="shared" ca="1" si="259"/>
        <v>#VALUE!</v>
      </c>
      <c r="HD150" s="301" t="e">
        <f t="shared" ca="1" si="259"/>
        <v>#VALUE!</v>
      </c>
      <c r="HE150" s="301" t="e">
        <f t="shared" ca="1" si="259"/>
        <v>#VALUE!</v>
      </c>
      <c r="HF150" s="301" t="e">
        <f t="shared" ca="1" si="259"/>
        <v>#VALUE!</v>
      </c>
      <c r="HG150" s="301" t="e">
        <f t="shared" ca="1" si="259"/>
        <v>#VALUE!</v>
      </c>
      <c r="HH150" s="301" t="e">
        <f t="shared" ca="1" si="259"/>
        <v>#VALUE!</v>
      </c>
      <c r="HI150" s="301" t="e">
        <f t="shared" ca="1" si="259"/>
        <v>#VALUE!</v>
      </c>
      <c r="HJ150" s="301" t="e">
        <f t="shared" ca="1" si="259"/>
        <v>#VALUE!</v>
      </c>
      <c r="HK150" s="301" t="e">
        <f t="shared" ca="1" si="259"/>
        <v>#VALUE!</v>
      </c>
      <c r="HL150" s="301" t="e">
        <f t="shared" ca="1" si="259"/>
        <v>#VALUE!</v>
      </c>
      <c r="HM150" s="301" t="e">
        <f t="shared" ca="1" si="259"/>
        <v>#VALUE!</v>
      </c>
      <c r="HN150" s="301" t="e">
        <f t="shared" ca="1" si="259"/>
        <v>#VALUE!</v>
      </c>
      <c r="HO150" s="301" t="e">
        <f t="shared" ca="1" si="259"/>
        <v>#VALUE!</v>
      </c>
      <c r="HP150" s="301" t="e">
        <f t="shared" ca="1" si="259"/>
        <v>#VALUE!</v>
      </c>
      <c r="HQ150" s="301" t="e">
        <f t="shared" ca="1" si="259"/>
        <v>#VALUE!</v>
      </c>
      <c r="HR150" s="301" t="e">
        <f t="shared" ca="1" si="259"/>
        <v>#VALUE!</v>
      </c>
      <c r="HS150" s="301" t="e">
        <f t="shared" ca="1" si="259"/>
        <v>#VALUE!</v>
      </c>
      <c r="HT150" s="301" t="e">
        <f t="shared" ca="1" si="259"/>
        <v>#VALUE!</v>
      </c>
      <c r="HU150" s="301" t="e">
        <f t="shared" ca="1" si="259"/>
        <v>#VALUE!</v>
      </c>
      <c r="HV150" s="301" t="e">
        <f t="shared" ca="1" si="259"/>
        <v>#VALUE!</v>
      </c>
      <c r="HW150" s="301" t="e">
        <f t="shared" ca="1" si="259"/>
        <v>#VALUE!</v>
      </c>
      <c r="HX150" s="301" t="e">
        <f t="shared" ca="1" si="259"/>
        <v>#VALUE!</v>
      </c>
      <c r="HY150" s="301" t="e">
        <f t="shared" ca="1" si="259"/>
        <v>#VALUE!</v>
      </c>
      <c r="HZ150" s="301" t="e">
        <f t="shared" ca="1" si="259"/>
        <v>#VALUE!</v>
      </c>
      <c r="IA150" s="301" t="e">
        <f t="shared" ca="1" si="259"/>
        <v>#VALUE!</v>
      </c>
      <c r="IB150" s="301" t="e">
        <f t="shared" ca="1" si="259"/>
        <v>#VALUE!</v>
      </c>
      <c r="IC150" s="301" t="e">
        <f t="shared" ca="1" si="259"/>
        <v>#VALUE!</v>
      </c>
      <c r="ID150" s="301" t="e">
        <f t="shared" ca="1" si="259"/>
        <v>#VALUE!</v>
      </c>
      <c r="IE150" s="301" t="e">
        <f t="shared" ca="1" si="259"/>
        <v>#VALUE!</v>
      </c>
      <c r="IF150" s="301" t="e">
        <f t="shared" ca="1" si="259"/>
        <v>#VALUE!</v>
      </c>
      <c r="IG150" s="301" t="e">
        <f t="shared" ca="1" si="259"/>
        <v>#VALUE!</v>
      </c>
      <c r="IH150" s="301" t="e">
        <f t="shared" ca="1" si="259"/>
        <v>#VALUE!</v>
      </c>
      <c r="II150" s="301" t="e">
        <f t="shared" ca="1" si="259"/>
        <v>#VALUE!</v>
      </c>
      <c r="IJ150" s="301" t="e">
        <f t="shared" ca="1" si="259"/>
        <v>#VALUE!</v>
      </c>
      <c r="IK150" s="301" t="e">
        <f t="shared" ca="1" si="259"/>
        <v>#VALUE!</v>
      </c>
      <c r="IL150" s="301" t="e">
        <f t="shared" ca="1" si="259"/>
        <v>#VALUE!</v>
      </c>
      <c r="IM150" s="301" t="e">
        <f t="shared" ca="1" si="259"/>
        <v>#VALUE!</v>
      </c>
      <c r="IN150" s="301" t="e">
        <f t="shared" ca="1" si="259"/>
        <v>#VALUE!</v>
      </c>
      <c r="IO150" s="301" t="e">
        <f t="shared" ca="1" si="259"/>
        <v>#VALUE!</v>
      </c>
      <c r="IP150" s="301" t="e">
        <f t="shared" ca="1" si="259"/>
        <v>#VALUE!</v>
      </c>
      <c r="IQ150" s="301" t="e">
        <f t="shared" ca="1" si="259"/>
        <v>#VALUE!</v>
      </c>
      <c r="IR150" s="301" t="e">
        <f t="shared" ca="1" si="259"/>
        <v>#VALUE!</v>
      </c>
      <c r="IS150" s="301" t="e">
        <f t="shared" ca="1" si="259"/>
        <v>#VALUE!</v>
      </c>
      <c r="IT150" s="301" t="e">
        <f t="shared" ca="1" si="259"/>
        <v>#VALUE!</v>
      </c>
      <c r="IU150" s="301" t="e">
        <f t="shared" ca="1" si="259"/>
        <v>#VALUE!</v>
      </c>
      <c r="IV150" s="301" t="e">
        <f t="shared" ca="1" si="259"/>
        <v>#VALUE!</v>
      </c>
      <c r="IW150" s="301" t="e">
        <f t="shared" ca="1" si="259"/>
        <v>#VALUE!</v>
      </c>
      <c r="IX150" s="301" t="e">
        <f t="shared" ca="1" si="259"/>
        <v>#VALUE!</v>
      </c>
      <c r="IY150" s="301" t="e">
        <f t="shared" ca="1" si="259"/>
        <v>#VALUE!</v>
      </c>
      <c r="IZ150" s="301" t="e">
        <f t="shared" ca="1" si="259"/>
        <v>#VALUE!</v>
      </c>
      <c r="JA150" s="301" t="e">
        <f t="shared" ca="1" si="259"/>
        <v>#VALUE!</v>
      </c>
      <c r="JB150" s="301" t="e">
        <f t="shared" ca="1" si="259"/>
        <v>#VALUE!</v>
      </c>
      <c r="JC150" s="301" t="e">
        <f t="shared" ca="1" si="259"/>
        <v>#VALUE!</v>
      </c>
      <c r="JD150" s="301" t="e">
        <f t="shared" ca="1" si="259"/>
        <v>#VALUE!</v>
      </c>
      <c r="JE150" s="301" t="e">
        <f t="shared" ca="1" si="259"/>
        <v>#VALUE!</v>
      </c>
      <c r="JF150" s="301" t="e">
        <f t="shared" ca="1" si="259"/>
        <v>#VALUE!</v>
      </c>
      <c r="JG150" s="301" t="e">
        <f t="shared" ca="1" si="259"/>
        <v>#VALUE!</v>
      </c>
      <c r="JH150" s="301" t="e">
        <f t="shared" ca="1" si="259"/>
        <v>#VALUE!</v>
      </c>
      <c r="JI150" s="301" t="e">
        <f t="shared" ca="1" si="259"/>
        <v>#VALUE!</v>
      </c>
      <c r="JJ150" s="301" t="e">
        <f t="shared" ca="1" si="259"/>
        <v>#VALUE!</v>
      </c>
      <c r="JK150" s="301" t="e">
        <f t="shared" ca="1" si="259"/>
        <v>#VALUE!</v>
      </c>
      <c r="JL150" s="301" t="e">
        <f t="shared" ca="1" si="259"/>
        <v>#VALUE!</v>
      </c>
      <c r="JM150" s="301" t="e">
        <f t="shared" ca="1" si="259"/>
        <v>#VALUE!</v>
      </c>
      <c r="JN150" s="301" t="e">
        <f t="shared" ca="1" si="259"/>
        <v>#VALUE!</v>
      </c>
      <c r="JO150" s="301" t="e">
        <f t="shared" ca="1" si="259"/>
        <v>#VALUE!</v>
      </c>
      <c r="JP150" s="301" t="e">
        <f t="shared" ca="1" si="259"/>
        <v>#VALUE!</v>
      </c>
      <c r="JQ150" s="301" t="e">
        <f t="shared" ca="1" si="259"/>
        <v>#VALUE!</v>
      </c>
      <c r="JR150" s="301" t="e">
        <f t="shared" ca="1" si="259"/>
        <v>#VALUE!</v>
      </c>
      <c r="JS150" s="301" t="e">
        <f t="shared" ca="1" si="259"/>
        <v>#VALUE!</v>
      </c>
      <c r="JT150" s="301" t="e">
        <f t="shared" ca="1" si="259"/>
        <v>#VALUE!</v>
      </c>
      <c r="JU150" s="301" t="e">
        <f t="shared" ca="1" si="259"/>
        <v>#VALUE!</v>
      </c>
      <c r="JV150" s="301" t="e">
        <f t="shared" ca="1" si="259"/>
        <v>#VALUE!</v>
      </c>
      <c r="JW150" s="301" t="e">
        <f t="shared" ca="1" si="259"/>
        <v>#VALUE!</v>
      </c>
      <c r="JX150" s="301" t="e">
        <f t="shared" ca="1" si="259"/>
        <v>#VALUE!</v>
      </c>
      <c r="JY150" s="301" t="e">
        <f t="shared" ca="1" si="259"/>
        <v>#VALUE!</v>
      </c>
      <c r="JZ150" s="301" t="e">
        <f t="shared" ca="1" si="259"/>
        <v>#VALUE!</v>
      </c>
      <c r="KA150" s="301" t="e">
        <f t="shared" ca="1" si="259"/>
        <v>#VALUE!</v>
      </c>
      <c r="KB150" s="301" t="e">
        <f t="shared" ca="1" si="259"/>
        <v>#VALUE!</v>
      </c>
      <c r="KC150" s="301" t="e">
        <f t="shared" ca="1" si="259"/>
        <v>#VALUE!</v>
      </c>
      <c r="KD150" s="301" t="e">
        <f t="shared" ca="1" si="259"/>
        <v>#VALUE!</v>
      </c>
      <c r="KE150" s="301" t="e">
        <f t="shared" ca="1" si="259"/>
        <v>#VALUE!</v>
      </c>
      <c r="KF150" s="301" t="e">
        <f t="shared" ca="1" si="259"/>
        <v>#VALUE!</v>
      </c>
      <c r="KG150" s="301" t="e">
        <f t="shared" ca="1" si="259"/>
        <v>#VALUE!</v>
      </c>
      <c r="KH150" s="301" t="e">
        <f t="shared" ca="1" si="259"/>
        <v>#VALUE!</v>
      </c>
      <c r="KI150" s="301" t="e">
        <f t="shared" ca="1" si="259"/>
        <v>#VALUE!</v>
      </c>
      <c r="KJ150" s="301" t="e">
        <f t="shared" ca="1" si="259"/>
        <v>#VALUE!</v>
      </c>
      <c r="KK150" s="301" t="e">
        <f t="shared" ca="1" si="259"/>
        <v>#VALUE!</v>
      </c>
      <c r="KL150" s="301" t="e">
        <f t="shared" ca="1" si="259"/>
        <v>#VALUE!</v>
      </c>
      <c r="KM150" s="301" t="e">
        <f t="shared" ca="1" si="259"/>
        <v>#VALUE!</v>
      </c>
      <c r="KN150" s="301" t="e">
        <f t="shared" ca="1" si="259"/>
        <v>#VALUE!</v>
      </c>
      <c r="KO150" s="301" t="e">
        <f t="shared" ca="1" si="259"/>
        <v>#VALUE!</v>
      </c>
      <c r="KP150" s="301" t="e">
        <f t="shared" ca="1" si="259"/>
        <v>#VALUE!</v>
      </c>
      <c r="KQ150" s="301" t="e">
        <f t="shared" ca="1" si="259"/>
        <v>#VALUE!</v>
      </c>
      <c r="KR150" s="301" t="e">
        <f t="shared" ca="1" si="259"/>
        <v>#VALUE!</v>
      </c>
      <c r="KS150" s="301" t="e">
        <f t="shared" ca="1" si="259"/>
        <v>#VALUE!</v>
      </c>
      <c r="KT150" s="301" t="e">
        <f t="shared" ca="1" si="259"/>
        <v>#VALUE!</v>
      </c>
      <c r="KU150" s="301" t="e">
        <f t="shared" ca="1" si="259"/>
        <v>#VALUE!</v>
      </c>
      <c r="KV150" s="301" t="e">
        <f t="shared" ca="1" si="259"/>
        <v>#VALUE!</v>
      </c>
      <c r="KW150" s="301" t="e">
        <f t="shared" ca="1" si="259"/>
        <v>#VALUE!</v>
      </c>
      <c r="KX150" s="301" t="e">
        <f t="shared" ca="1" si="259"/>
        <v>#VALUE!</v>
      </c>
      <c r="KY150" s="301" t="e">
        <f t="shared" ca="1" si="259"/>
        <v>#VALUE!</v>
      </c>
      <c r="KZ150" s="301" t="e">
        <f t="shared" ca="1" si="259"/>
        <v>#VALUE!</v>
      </c>
      <c r="LA150" s="301" t="e">
        <f t="shared" ca="1" si="259"/>
        <v>#VALUE!</v>
      </c>
      <c r="LB150" s="301" t="e">
        <f t="shared" ca="1" si="259"/>
        <v>#VALUE!</v>
      </c>
      <c r="LC150" s="301" t="e">
        <f t="shared" ca="1" si="259"/>
        <v>#VALUE!</v>
      </c>
      <c r="LD150" s="301" t="e">
        <f t="shared" ca="1" si="259"/>
        <v>#VALUE!</v>
      </c>
      <c r="LE150" s="301" t="e">
        <f t="shared" ca="1" si="259"/>
        <v>#VALUE!</v>
      </c>
      <c r="LF150" s="301" t="e">
        <f t="shared" ca="1" si="259"/>
        <v>#VALUE!</v>
      </c>
      <c r="LG150" s="301" t="e">
        <f t="shared" ref="LG150:VA150" ca="1" si="260">IF(LG$106="Turn-based",
IF($A150&lt;LG$109,0,IF(MOD($A150,LG$109)&lt;LG$110,1,0)),
1)*MIN(ROUNDUP(MAX(0,RAND()-(1-LG$107)),0),1)*(IF(LG$108&lt;0,1+LG$108,LG$108))</f>
        <v>#VALUE!</v>
      </c>
      <c r="LH150" s="301" t="e">
        <f t="shared" ca="1" si="260"/>
        <v>#VALUE!</v>
      </c>
      <c r="LI150" s="301" t="e">
        <f t="shared" ca="1" si="260"/>
        <v>#VALUE!</v>
      </c>
      <c r="LJ150" s="301" t="e">
        <f t="shared" ca="1" si="260"/>
        <v>#VALUE!</v>
      </c>
      <c r="LK150" s="301" t="e">
        <f t="shared" ca="1" si="260"/>
        <v>#VALUE!</v>
      </c>
      <c r="LL150" s="301" t="e">
        <f t="shared" ca="1" si="260"/>
        <v>#VALUE!</v>
      </c>
      <c r="LM150" s="301" t="e">
        <f t="shared" ca="1" si="260"/>
        <v>#VALUE!</v>
      </c>
      <c r="LN150" s="301" t="e">
        <f t="shared" ca="1" si="260"/>
        <v>#VALUE!</v>
      </c>
      <c r="LO150" s="301" t="e">
        <f t="shared" ca="1" si="260"/>
        <v>#VALUE!</v>
      </c>
      <c r="LP150" s="301" t="e">
        <f t="shared" ca="1" si="260"/>
        <v>#VALUE!</v>
      </c>
      <c r="LQ150" s="301" t="e">
        <f t="shared" ca="1" si="260"/>
        <v>#VALUE!</v>
      </c>
      <c r="LR150" s="301" t="e">
        <f t="shared" ca="1" si="260"/>
        <v>#VALUE!</v>
      </c>
      <c r="LS150" s="301" t="e">
        <f t="shared" ca="1" si="260"/>
        <v>#VALUE!</v>
      </c>
      <c r="LT150" s="301" t="e">
        <f t="shared" ca="1" si="260"/>
        <v>#VALUE!</v>
      </c>
      <c r="LU150" s="301" t="e">
        <f t="shared" ca="1" si="260"/>
        <v>#VALUE!</v>
      </c>
      <c r="LV150" s="301" t="e">
        <f t="shared" ca="1" si="260"/>
        <v>#VALUE!</v>
      </c>
      <c r="LW150" s="301" t="e">
        <f t="shared" ca="1" si="260"/>
        <v>#VALUE!</v>
      </c>
      <c r="LX150" s="301" t="e">
        <f t="shared" ca="1" si="260"/>
        <v>#VALUE!</v>
      </c>
      <c r="LY150" s="301" t="e">
        <f t="shared" ca="1" si="260"/>
        <v>#VALUE!</v>
      </c>
      <c r="LZ150" s="301" t="e">
        <f t="shared" ca="1" si="260"/>
        <v>#VALUE!</v>
      </c>
      <c r="MA150" s="301" t="e">
        <f t="shared" ca="1" si="260"/>
        <v>#VALUE!</v>
      </c>
      <c r="MB150" s="301" t="e">
        <f t="shared" ca="1" si="260"/>
        <v>#VALUE!</v>
      </c>
      <c r="MC150" s="301" t="e">
        <f t="shared" ca="1" si="260"/>
        <v>#VALUE!</v>
      </c>
      <c r="MD150" s="301" t="e">
        <f t="shared" ca="1" si="260"/>
        <v>#VALUE!</v>
      </c>
      <c r="ME150" s="301" t="e">
        <f t="shared" ca="1" si="260"/>
        <v>#VALUE!</v>
      </c>
      <c r="MF150" s="301" t="e">
        <f t="shared" ca="1" si="260"/>
        <v>#VALUE!</v>
      </c>
      <c r="MG150" s="301" t="e">
        <f t="shared" ca="1" si="260"/>
        <v>#VALUE!</v>
      </c>
      <c r="MH150" s="301" t="e">
        <f t="shared" ca="1" si="260"/>
        <v>#VALUE!</v>
      </c>
      <c r="MI150" s="301" t="e">
        <f t="shared" ca="1" si="260"/>
        <v>#VALUE!</v>
      </c>
      <c r="MJ150" s="301" t="e">
        <f t="shared" ca="1" si="260"/>
        <v>#VALUE!</v>
      </c>
      <c r="MK150" s="301" t="e">
        <f t="shared" ca="1" si="260"/>
        <v>#VALUE!</v>
      </c>
      <c r="ML150" s="301" t="e">
        <f t="shared" ca="1" si="260"/>
        <v>#VALUE!</v>
      </c>
      <c r="MM150" s="301" t="e">
        <f t="shared" ca="1" si="260"/>
        <v>#VALUE!</v>
      </c>
      <c r="MN150" s="301" t="e">
        <f t="shared" ca="1" si="260"/>
        <v>#VALUE!</v>
      </c>
      <c r="MO150" s="301" t="e">
        <f t="shared" ca="1" si="260"/>
        <v>#VALUE!</v>
      </c>
      <c r="MP150" s="301" t="e">
        <f t="shared" ca="1" si="260"/>
        <v>#VALUE!</v>
      </c>
      <c r="MQ150" s="301" t="e">
        <f t="shared" ca="1" si="260"/>
        <v>#VALUE!</v>
      </c>
      <c r="MR150" s="301" t="e">
        <f t="shared" ca="1" si="260"/>
        <v>#VALUE!</v>
      </c>
      <c r="MS150" s="301" t="e">
        <f t="shared" ca="1" si="260"/>
        <v>#VALUE!</v>
      </c>
      <c r="MT150" s="301" t="e">
        <f t="shared" ca="1" si="260"/>
        <v>#VALUE!</v>
      </c>
      <c r="MU150" s="301" t="e">
        <f t="shared" ca="1" si="260"/>
        <v>#VALUE!</v>
      </c>
      <c r="MV150" s="301" t="e">
        <f t="shared" ca="1" si="260"/>
        <v>#VALUE!</v>
      </c>
      <c r="MW150" s="301" t="e">
        <f t="shared" ca="1" si="260"/>
        <v>#VALUE!</v>
      </c>
      <c r="MX150" s="301" t="e">
        <f t="shared" ca="1" si="260"/>
        <v>#VALUE!</v>
      </c>
      <c r="MY150" s="301" t="e">
        <f t="shared" ca="1" si="260"/>
        <v>#VALUE!</v>
      </c>
      <c r="MZ150" s="301" t="e">
        <f t="shared" ca="1" si="260"/>
        <v>#VALUE!</v>
      </c>
      <c r="NA150" s="301" t="e">
        <f t="shared" ca="1" si="260"/>
        <v>#VALUE!</v>
      </c>
      <c r="NB150" s="301" t="e">
        <f t="shared" ca="1" si="260"/>
        <v>#VALUE!</v>
      </c>
      <c r="NC150" s="301" t="e">
        <f t="shared" ca="1" si="260"/>
        <v>#VALUE!</v>
      </c>
      <c r="ND150" s="301" t="e">
        <f t="shared" ca="1" si="260"/>
        <v>#VALUE!</v>
      </c>
      <c r="NE150" s="301" t="e">
        <f t="shared" ca="1" si="260"/>
        <v>#VALUE!</v>
      </c>
      <c r="NF150" s="301" t="e">
        <f t="shared" ca="1" si="260"/>
        <v>#VALUE!</v>
      </c>
      <c r="NG150" s="301" t="e">
        <f t="shared" ca="1" si="260"/>
        <v>#VALUE!</v>
      </c>
      <c r="NH150" s="301" t="e">
        <f t="shared" ca="1" si="260"/>
        <v>#VALUE!</v>
      </c>
      <c r="NI150" s="301" t="e">
        <f t="shared" ca="1" si="260"/>
        <v>#VALUE!</v>
      </c>
      <c r="NJ150" s="301" t="e">
        <f t="shared" ca="1" si="260"/>
        <v>#VALUE!</v>
      </c>
      <c r="NK150" s="301" t="e">
        <f t="shared" ca="1" si="260"/>
        <v>#VALUE!</v>
      </c>
      <c r="NL150" s="301" t="e">
        <f t="shared" ca="1" si="260"/>
        <v>#VALUE!</v>
      </c>
      <c r="NM150" s="301" t="e">
        <f t="shared" ca="1" si="260"/>
        <v>#VALUE!</v>
      </c>
      <c r="NN150" s="301" t="e">
        <f t="shared" ca="1" si="260"/>
        <v>#VALUE!</v>
      </c>
      <c r="NO150" s="301" t="e">
        <f t="shared" ca="1" si="260"/>
        <v>#VALUE!</v>
      </c>
      <c r="NP150" s="301" t="e">
        <f t="shared" ca="1" si="260"/>
        <v>#VALUE!</v>
      </c>
      <c r="NQ150" s="301" t="e">
        <f t="shared" ca="1" si="260"/>
        <v>#VALUE!</v>
      </c>
      <c r="NR150" s="301" t="e">
        <f t="shared" ca="1" si="260"/>
        <v>#VALUE!</v>
      </c>
      <c r="NS150" s="301" t="e">
        <f t="shared" ca="1" si="260"/>
        <v>#VALUE!</v>
      </c>
      <c r="NT150" s="301" t="e">
        <f t="shared" ca="1" si="260"/>
        <v>#VALUE!</v>
      </c>
      <c r="NU150" s="301" t="e">
        <f t="shared" ca="1" si="260"/>
        <v>#VALUE!</v>
      </c>
      <c r="NV150" s="301" t="e">
        <f t="shared" ca="1" si="260"/>
        <v>#VALUE!</v>
      </c>
      <c r="NW150" s="301" t="e">
        <f t="shared" ca="1" si="260"/>
        <v>#VALUE!</v>
      </c>
      <c r="NX150" s="301" t="e">
        <f t="shared" ca="1" si="260"/>
        <v>#VALUE!</v>
      </c>
      <c r="NY150" s="301" t="e">
        <f t="shared" ca="1" si="260"/>
        <v>#VALUE!</v>
      </c>
      <c r="NZ150" s="301" t="e">
        <f t="shared" ca="1" si="260"/>
        <v>#VALUE!</v>
      </c>
      <c r="OA150" s="301" t="e">
        <f t="shared" ca="1" si="260"/>
        <v>#VALUE!</v>
      </c>
      <c r="OB150" s="301" t="e">
        <f t="shared" ca="1" si="260"/>
        <v>#VALUE!</v>
      </c>
      <c r="OC150" s="301" t="e">
        <f t="shared" ca="1" si="260"/>
        <v>#VALUE!</v>
      </c>
      <c r="OD150" s="301" t="e">
        <f t="shared" ca="1" si="260"/>
        <v>#VALUE!</v>
      </c>
      <c r="OE150" s="301" t="e">
        <f t="shared" ca="1" si="260"/>
        <v>#VALUE!</v>
      </c>
      <c r="OF150" s="301" t="e">
        <f t="shared" ca="1" si="260"/>
        <v>#VALUE!</v>
      </c>
      <c r="OG150" s="301" t="e">
        <f t="shared" ca="1" si="260"/>
        <v>#VALUE!</v>
      </c>
      <c r="OH150" s="301" t="e">
        <f t="shared" ca="1" si="260"/>
        <v>#VALUE!</v>
      </c>
      <c r="OI150" s="301" t="e">
        <f t="shared" ca="1" si="260"/>
        <v>#VALUE!</v>
      </c>
      <c r="OJ150" s="301" t="e">
        <f t="shared" ca="1" si="260"/>
        <v>#VALUE!</v>
      </c>
      <c r="OK150" s="301" t="e">
        <f t="shared" ca="1" si="260"/>
        <v>#VALUE!</v>
      </c>
      <c r="OL150" s="301" t="e">
        <f t="shared" ca="1" si="260"/>
        <v>#VALUE!</v>
      </c>
      <c r="OM150" s="301" t="e">
        <f t="shared" ca="1" si="260"/>
        <v>#VALUE!</v>
      </c>
      <c r="ON150" s="301" t="e">
        <f t="shared" ca="1" si="260"/>
        <v>#VALUE!</v>
      </c>
      <c r="OO150" s="301" t="e">
        <f t="shared" ca="1" si="260"/>
        <v>#VALUE!</v>
      </c>
      <c r="OP150" s="301" t="e">
        <f t="shared" ca="1" si="260"/>
        <v>#VALUE!</v>
      </c>
      <c r="OQ150" s="301" t="e">
        <f t="shared" ca="1" si="260"/>
        <v>#VALUE!</v>
      </c>
      <c r="OR150" s="301" t="e">
        <f t="shared" ca="1" si="260"/>
        <v>#VALUE!</v>
      </c>
      <c r="OS150" s="301" t="e">
        <f t="shared" ca="1" si="260"/>
        <v>#VALUE!</v>
      </c>
      <c r="OT150" s="301" t="e">
        <f t="shared" ca="1" si="260"/>
        <v>#VALUE!</v>
      </c>
      <c r="OU150" s="301" t="e">
        <f t="shared" ca="1" si="260"/>
        <v>#VALUE!</v>
      </c>
      <c r="OV150" s="301" t="e">
        <f t="shared" ca="1" si="260"/>
        <v>#VALUE!</v>
      </c>
      <c r="OW150" s="301" t="e">
        <f t="shared" ca="1" si="260"/>
        <v>#VALUE!</v>
      </c>
      <c r="OX150" s="301" t="e">
        <f t="shared" ca="1" si="260"/>
        <v>#VALUE!</v>
      </c>
      <c r="OY150" s="301" t="e">
        <f t="shared" ca="1" si="260"/>
        <v>#VALUE!</v>
      </c>
      <c r="OZ150" s="301" t="e">
        <f t="shared" ca="1" si="260"/>
        <v>#VALUE!</v>
      </c>
      <c r="PA150" s="301" t="e">
        <f t="shared" ca="1" si="260"/>
        <v>#VALUE!</v>
      </c>
      <c r="PB150" s="301" t="e">
        <f t="shared" ca="1" si="260"/>
        <v>#VALUE!</v>
      </c>
      <c r="PC150" s="301" t="e">
        <f t="shared" ca="1" si="260"/>
        <v>#VALUE!</v>
      </c>
      <c r="PD150" s="301" t="e">
        <f t="shared" ca="1" si="260"/>
        <v>#VALUE!</v>
      </c>
      <c r="PE150" s="301" t="e">
        <f t="shared" ca="1" si="260"/>
        <v>#VALUE!</v>
      </c>
      <c r="PF150" s="301" t="e">
        <f t="shared" ca="1" si="260"/>
        <v>#VALUE!</v>
      </c>
      <c r="PG150" s="301" t="e">
        <f t="shared" ca="1" si="260"/>
        <v>#VALUE!</v>
      </c>
      <c r="PH150" s="301" t="e">
        <f t="shared" ca="1" si="260"/>
        <v>#VALUE!</v>
      </c>
      <c r="PI150" s="301" t="e">
        <f t="shared" ca="1" si="260"/>
        <v>#VALUE!</v>
      </c>
      <c r="PJ150" s="301" t="e">
        <f t="shared" ca="1" si="260"/>
        <v>#VALUE!</v>
      </c>
      <c r="PK150" s="301" t="e">
        <f t="shared" ca="1" si="260"/>
        <v>#VALUE!</v>
      </c>
      <c r="PL150" s="301" t="e">
        <f t="shared" ca="1" si="260"/>
        <v>#VALUE!</v>
      </c>
      <c r="PM150" s="301" t="e">
        <f t="shared" ca="1" si="260"/>
        <v>#VALUE!</v>
      </c>
      <c r="PN150" s="301" t="e">
        <f t="shared" ca="1" si="260"/>
        <v>#VALUE!</v>
      </c>
      <c r="PO150" s="301" t="e">
        <f t="shared" ca="1" si="260"/>
        <v>#VALUE!</v>
      </c>
      <c r="PP150" s="301" t="e">
        <f t="shared" ca="1" si="260"/>
        <v>#VALUE!</v>
      </c>
      <c r="PQ150" s="301" t="e">
        <f t="shared" ca="1" si="260"/>
        <v>#VALUE!</v>
      </c>
      <c r="PR150" s="301" t="e">
        <f t="shared" ca="1" si="260"/>
        <v>#VALUE!</v>
      </c>
      <c r="PS150" s="301" t="e">
        <f t="shared" ca="1" si="260"/>
        <v>#VALUE!</v>
      </c>
      <c r="PT150" s="301" t="e">
        <f t="shared" ca="1" si="260"/>
        <v>#VALUE!</v>
      </c>
      <c r="PU150" s="301" t="e">
        <f t="shared" ca="1" si="260"/>
        <v>#VALUE!</v>
      </c>
      <c r="PV150" s="301" t="e">
        <f t="shared" ca="1" si="260"/>
        <v>#VALUE!</v>
      </c>
      <c r="PW150" s="301" t="e">
        <f t="shared" ca="1" si="260"/>
        <v>#VALUE!</v>
      </c>
      <c r="PX150" s="301" t="e">
        <f t="shared" ca="1" si="260"/>
        <v>#VALUE!</v>
      </c>
      <c r="PY150" s="301" t="e">
        <f t="shared" ca="1" si="260"/>
        <v>#VALUE!</v>
      </c>
      <c r="PZ150" s="301" t="e">
        <f t="shared" ca="1" si="260"/>
        <v>#VALUE!</v>
      </c>
      <c r="QA150" s="301" t="e">
        <f t="shared" ca="1" si="260"/>
        <v>#VALUE!</v>
      </c>
      <c r="QB150" s="301" t="e">
        <f t="shared" ca="1" si="260"/>
        <v>#VALUE!</v>
      </c>
      <c r="QC150" s="301" t="e">
        <f t="shared" ca="1" si="260"/>
        <v>#VALUE!</v>
      </c>
      <c r="QD150" s="301" t="e">
        <f t="shared" ca="1" si="260"/>
        <v>#VALUE!</v>
      </c>
      <c r="QE150" s="301" t="e">
        <f t="shared" ca="1" si="260"/>
        <v>#VALUE!</v>
      </c>
      <c r="QF150" s="301" t="e">
        <f t="shared" ca="1" si="260"/>
        <v>#VALUE!</v>
      </c>
      <c r="QG150" s="301" t="e">
        <f t="shared" ca="1" si="260"/>
        <v>#VALUE!</v>
      </c>
      <c r="QH150" s="301" t="e">
        <f t="shared" ca="1" si="260"/>
        <v>#VALUE!</v>
      </c>
      <c r="QI150" s="301" t="e">
        <f t="shared" ca="1" si="260"/>
        <v>#VALUE!</v>
      </c>
      <c r="QJ150" s="301" t="e">
        <f t="shared" ca="1" si="260"/>
        <v>#VALUE!</v>
      </c>
      <c r="QK150" s="301" t="e">
        <f t="shared" ca="1" si="260"/>
        <v>#VALUE!</v>
      </c>
      <c r="QL150" s="301" t="e">
        <f t="shared" ca="1" si="260"/>
        <v>#VALUE!</v>
      </c>
      <c r="QM150" s="301" t="e">
        <f t="shared" ca="1" si="260"/>
        <v>#VALUE!</v>
      </c>
      <c r="QN150" s="301" t="e">
        <f t="shared" ca="1" si="260"/>
        <v>#VALUE!</v>
      </c>
      <c r="QO150" s="301" t="e">
        <f t="shared" ca="1" si="260"/>
        <v>#VALUE!</v>
      </c>
      <c r="QP150" s="301" t="e">
        <f t="shared" ca="1" si="260"/>
        <v>#VALUE!</v>
      </c>
      <c r="QQ150" s="301" t="e">
        <f t="shared" ca="1" si="260"/>
        <v>#VALUE!</v>
      </c>
      <c r="QR150" s="301" t="e">
        <f t="shared" ca="1" si="260"/>
        <v>#VALUE!</v>
      </c>
      <c r="QS150" s="301" t="e">
        <f t="shared" ca="1" si="260"/>
        <v>#VALUE!</v>
      </c>
      <c r="QT150" s="301" t="e">
        <f t="shared" ca="1" si="260"/>
        <v>#VALUE!</v>
      </c>
      <c r="QU150" s="301" t="e">
        <f t="shared" ca="1" si="260"/>
        <v>#VALUE!</v>
      </c>
      <c r="QV150" s="301" t="e">
        <f t="shared" ca="1" si="260"/>
        <v>#VALUE!</v>
      </c>
      <c r="QW150" s="301" t="e">
        <f t="shared" ca="1" si="260"/>
        <v>#VALUE!</v>
      </c>
      <c r="QX150" s="301" t="e">
        <f t="shared" ca="1" si="260"/>
        <v>#VALUE!</v>
      </c>
      <c r="QY150" s="301" t="e">
        <f t="shared" ca="1" si="260"/>
        <v>#VALUE!</v>
      </c>
      <c r="QZ150" s="301" t="e">
        <f t="shared" ca="1" si="260"/>
        <v>#VALUE!</v>
      </c>
      <c r="RA150" s="301" t="e">
        <f t="shared" ca="1" si="260"/>
        <v>#VALUE!</v>
      </c>
      <c r="RB150" s="301" t="e">
        <f t="shared" ca="1" si="260"/>
        <v>#VALUE!</v>
      </c>
      <c r="RC150" s="301" t="e">
        <f t="shared" ca="1" si="260"/>
        <v>#VALUE!</v>
      </c>
      <c r="RD150" s="301" t="e">
        <f t="shared" ca="1" si="260"/>
        <v>#VALUE!</v>
      </c>
      <c r="RE150" s="301" t="e">
        <f t="shared" ca="1" si="260"/>
        <v>#VALUE!</v>
      </c>
      <c r="RF150" s="301" t="e">
        <f t="shared" ca="1" si="260"/>
        <v>#VALUE!</v>
      </c>
      <c r="RG150" s="301" t="e">
        <f t="shared" ca="1" si="260"/>
        <v>#VALUE!</v>
      </c>
      <c r="RH150" s="301" t="e">
        <f t="shared" ca="1" si="260"/>
        <v>#VALUE!</v>
      </c>
      <c r="RI150" s="301" t="e">
        <f t="shared" ca="1" si="260"/>
        <v>#VALUE!</v>
      </c>
      <c r="RJ150" s="301" t="e">
        <f t="shared" ca="1" si="260"/>
        <v>#VALUE!</v>
      </c>
      <c r="RK150" s="301" t="e">
        <f t="shared" ca="1" si="260"/>
        <v>#VALUE!</v>
      </c>
      <c r="RL150" s="301" t="e">
        <f t="shared" ca="1" si="260"/>
        <v>#VALUE!</v>
      </c>
      <c r="RM150" s="301" t="e">
        <f t="shared" ca="1" si="260"/>
        <v>#VALUE!</v>
      </c>
      <c r="RN150" s="301" t="e">
        <f t="shared" ca="1" si="260"/>
        <v>#VALUE!</v>
      </c>
      <c r="RO150" s="301" t="e">
        <f t="shared" ca="1" si="260"/>
        <v>#VALUE!</v>
      </c>
      <c r="RP150" s="301" t="e">
        <f t="shared" ca="1" si="260"/>
        <v>#VALUE!</v>
      </c>
      <c r="RQ150" s="301" t="e">
        <f t="shared" ca="1" si="260"/>
        <v>#VALUE!</v>
      </c>
      <c r="RR150" s="301" t="e">
        <f t="shared" ca="1" si="260"/>
        <v>#VALUE!</v>
      </c>
      <c r="RS150" s="301" t="e">
        <f t="shared" ca="1" si="260"/>
        <v>#VALUE!</v>
      </c>
      <c r="RT150" s="301" t="e">
        <f t="shared" ca="1" si="260"/>
        <v>#VALUE!</v>
      </c>
      <c r="RU150" s="301" t="e">
        <f t="shared" ca="1" si="260"/>
        <v>#VALUE!</v>
      </c>
      <c r="RV150" s="301" t="e">
        <f t="shared" ca="1" si="260"/>
        <v>#VALUE!</v>
      </c>
      <c r="RW150" s="301" t="e">
        <f t="shared" ca="1" si="260"/>
        <v>#VALUE!</v>
      </c>
      <c r="RX150" s="301" t="e">
        <f t="shared" ca="1" si="260"/>
        <v>#VALUE!</v>
      </c>
      <c r="RY150" s="301" t="e">
        <f t="shared" ca="1" si="260"/>
        <v>#VALUE!</v>
      </c>
      <c r="RZ150" s="301" t="e">
        <f t="shared" ca="1" si="260"/>
        <v>#VALUE!</v>
      </c>
      <c r="SA150" s="301" t="e">
        <f t="shared" ca="1" si="260"/>
        <v>#VALUE!</v>
      </c>
      <c r="SB150" s="301" t="e">
        <f t="shared" ca="1" si="260"/>
        <v>#VALUE!</v>
      </c>
      <c r="SC150" s="301" t="e">
        <f t="shared" ca="1" si="260"/>
        <v>#VALUE!</v>
      </c>
      <c r="SD150" s="301" t="e">
        <f t="shared" ca="1" si="260"/>
        <v>#VALUE!</v>
      </c>
      <c r="SE150" s="301" t="e">
        <f t="shared" ca="1" si="260"/>
        <v>#VALUE!</v>
      </c>
      <c r="SF150" s="301" t="e">
        <f t="shared" ca="1" si="260"/>
        <v>#VALUE!</v>
      </c>
      <c r="SG150" s="301" t="e">
        <f t="shared" ca="1" si="260"/>
        <v>#VALUE!</v>
      </c>
      <c r="SH150" s="301" t="e">
        <f t="shared" ca="1" si="260"/>
        <v>#VALUE!</v>
      </c>
      <c r="SI150" s="301" t="e">
        <f t="shared" ca="1" si="260"/>
        <v>#VALUE!</v>
      </c>
      <c r="SJ150" s="301" t="e">
        <f t="shared" ca="1" si="260"/>
        <v>#VALUE!</v>
      </c>
      <c r="SK150" s="301" t="e">
        <f t="shared" ca="1" si="260"/>
        <v>#VALUE!</v>
      </c>
      <c r="SL150" s="301" t="e">
        <f t="shared" ca="1" si="260"/>
        <v>#VALUE!</v>
      </c>
      <c r="SM150" s="301" t="e">
        <f t="shared" ca="1" si="260"/>
        <v>#VALUE!</v>
      </c>
      <c r="SN150" s="301" t="e">
        <f t="shared" ca="1" si="260"/>
        <v>#VALUE!</v>
      </c>
      <c r="SO150" s="301" t="e">
        <f t="shared" ca="1" si="260"/>
        <v>#VALUE!</v>
      </c>
      <c r="SP150" s="301" t="e">
        <f t="shared" ca="1" si="260"/>
        <v>#VALUE!</v>
      </c>
      <c r="SQ150" s="301" t="e">
        <f t="shared" ca="1" si="260"/>
        <v>#VALUE!</v>
      </c>
      <c r="SR150" s="301" t="e">
        <f t="shared" ca="1" si="260"/>
        <v>#VALUE!</v>
      </c>
      <c r="SS150" s="301" t="e">
        <f t="shared" ca="1" si="260"/>
        <v>#VALUE!</v>
      </c>
      <c r="ST150" s="301" t="e">
        <f t="shared" ca="1" si="260"/>
        <v>#VALUE!</v>
      </c>
      <c r="SU150" s="301" t="e">
        <f t="shared" ca="1" si="260"/>
        <v>#VALUE!</v>
      </c>
      <c r="SV150" s="301" t="e">
        <f t="shared" ca="1" si="260"/>
        <v>#VALUE!</v>
      </c>
      <c r="SW150" s="301" t="e">
        <f t="shared" ca="1" si="260"/>
        <v>#VALUE!</v>
      </c>
      <c r="SX150" s="301" t="e">
        <f t="shared" ca="1" si="260"/>
        <v>#VALUE!</v>
      </c>
      <c r="SY150" s="301" t="e">
        <f t="shared" ca="1" si="260"/>
        <v>#VALUE!</v>
      </c>
      <c r="SZ150" s="301" t="e">
        <f t="shared" ca="1" si="260"/>
        <v>#VALUE!</v>
      </c>
      <c r="TA150" s="301" t="e">
        <f t="shared" ca="1" si="260"/>
        <v>#VALUE!</v>
      </c>
      <c r="TB150" s="301" t="e">
        <f t="shared" ca="1" si="260"/>
        <v>#VALUE!</v>
      </c>
      <c r="TC150" s="301" t="e">
        <f t="shared" ca="1" si="260"/>
        <v>#VALUE!</v>
      </c>
      <c r="TD150" s="301" t="e">
        <f t="shared" ca="1" si="260"/>
        <v>#VALUE!</v>
      </c>
      <c r="TE150" s="301" t="e">
        <f t="shared" ca="1" si="260"/>
        <v>#VALUE!</v>
      </c>
      <c r="TF150" s="301" t="e">
        <f t="shared" ca="1" si="260"/>
        <v>#VALUE!</v>
      </c>
      <c r="TG150" s="301" t="e">
        <f t="shared" ca="1" si="260"/>
        <v>#VALUE!</v>
      </c>
      <c r="TH150" s="301" t="e">
        <f t="shared" ca="1" si="260"/>
        <v>#VALUE!</v>
      </c>
      <c r="TI150" s="301" t="e">
        <f t="shared" ca="1" si="260"/>
        <v>#VALUE!</v>
      </c>
      <c r="TJ150" s="301" t="e">
        <f t="shared" ca="1" si="260"/>
        <v>#VALUE!</v>
      </c>
      <c r="TK150" s="301" t="e">
        <f t="shared" ca="1" si="260"/>
        <v>#VALUE!</v>
      </c>
      <c r="TL150" s="301" t="e">
        <f t="shared" ca="1" si="260"/>
        <v>#VALUE!</v>
      </c>
      <c r="TM150" s="301" t="e">
        <f t="shared" ca="1" si="260"/>
        <v>#VALUE!</v>
      </c>
      <c r="TN150" s="301" t="e">
        <f t="shared" ca="1" si="260"/>
        <v>#VALUE!</v>
      </c>
      <c r="TO150" s="301" t="e">
        <f t="shared" ca="1" si="260"/>
        <v>#VALUE!</v>
      </c>
      <c r="TP150" s="301" t="e">
        <f t="shared" ca="1" si="260"/>
        <v>#VALUE!</v>
      </c>
      <c r="TQ150" s="301" t="e">
        <f t="shared" ca="1" si="260"/>
        <v>#VALUE!</v>
      </c>
      <c r="TR150" s="301" t="e">
        <f t="shared" ca="1" si="260"/>
        <v>#VALUE!</v>
      </c>
      <c r="TS150" s="301" t="e">
        <f t="shared" ca="1" si="260"/>
        <v>#VALUE!</v>
      </c>
      <c r="TT150" s="301" t="e">
        <f t="shared" ca="1" si="260"/>
        <v>#VALUE!</v>
      </c>
      <c r="TU150" s="301" t="e">
        <f t="shared" ca="1" si="260"/>
        <v>#VALUE!</v>
      </c>
      <c r="TV150" s="301" t="e">
        <f t="shared" ca="1" si="260"/>
        <v>#VALUE!</v>
      </c>
      <c r="TW150" s="301" t="e">
        <f t="shared" ca="1" si="260"/>
        <v>#VALUE!</v>
      </c>
      <c r="TX150" s="301" t="e">
        <f t="shared" ca="1" si="260"/>
        <v>#VALUE!</v>
      </c>
      <c r="TY150" s="301" t="e">
        <f t="shared" ca="1" si="260"/>
        <v>#VALUE!</v>
      </c>
      <c r="TZ150" s="301" t="e">
        <f t="shared" ca="1" si="260"/>
        <v>#VALUE!</v>
      </c>
      <c r="UA150" s="301" t="e">
        <f t="shared" ca="1" si="260"/>
        <v>#VALUE!</v>
      </c>
      <c r="UB150" s="301" t="e">
        <f t="shared" ca="1" si="260"/>
        <v>#VALUE!</v>
      </c>
      <c r="UC150" s="301" t="e">
        <f t="shared" ca="1" si="260"/>
        <v>#VALUE!</v>
      </c>
      <c r="UD150" s="301" t="e">
        <f t="shared" ca="1" si="260"/>
        <v>#VALUE!</v>
      </c>
      <c r="UE150" s="301" t="e">
        <f t="shared" ca="1" si="260"/>
        <v>#VALUE!</v>
      </c>
      <c r="UF150" s="301" t="e">
        <f t="shared" ca="1" si="260"/>
        <v>#VALUE!</v>
      </c>
      <c r="UG150" s="301" t="e">
        <f t="shared" ca="1" si="260"/>
        <v>#VALUE!</v>
      </c>
      <c r="UH150" s="301" t="e">
        <f t="shared" ca="1" si="260"/>
        <v>#VALUE!</v>
      </c>
      <c r="UI150" s="301" t="e">
        <f t="shared" ca="1" si="260"/>
        <v>#VALUE!</v>
      </c>
      <c r="UJ150" s="301" t="e">
        <f t="shared" ca="1" si="260"/>
        <v>#VALUE!</v>
      </c>
      <c r="UK150" s="301" t="e">
        <f t="shared" ca="1" si="260"/>
        <v>#VALUE!</v>
      </c>
      <c r="UL150" s="301" t="e">
        <f t="shared" ca="1" si="260"/>
        <v>#VALUE!</v>
      </c>
      <c r="UM150" s="301" t="e">
        <f t="shared" ca="1" si="260"/>
        <v>#VALUE!</v>
      </c>
      <c r="UN150" s="301" t="e">
        <f t="shared" ca="1" si="260"/>
        <v>#VALUE!</v>
      </c>
      <c r="UO150" s="301" t="e">
        <f t="shared" ca="1" si="260"/>
        <v>#VALUE!</v>
      </c>
      <c r="UP150" s="301" t="e">
        <f t="shared" ca="1" si="260"/>
        <v>#VALUE!</v>
      </c>
      <c r="UQ150" s="301" t="e">
        <f t="shared" ca="1" si="260"/>
        <v>#VALUE!</v>
      </c>
      <c r="UR150" s="301" t="e">
        <f t="shared" ca="1" si="260"/>
        <v>#VALUE!</v>
      </c>
      <c r="US150" s="301" t="e">
        <f t="shared" ca="1" si="260"/>
        <v>#VALUE!</v>
      </c>
      <c r="UT150" s="301" t="e">
        <f t="shared" ca="1" si="260"/>
        <v>#VALUE!</v>
      </c>
      <c r="UU150" s="301" t="e">
        <f t="shared" ca="1" si="260"/>
        <v>#VALUE!</v>
      </c>
      <c r="UV150" s="301" t="e">
        <f t="shared" ca="1" si="260"/>
        <v>#VALUE!</v>
      </c>
      <c r="UW150" s="301">
        <f t="shared" ca="1" si="260"/>
        <v>0</v>
      </c>
      <c r="UX150" s="301">
        <f t="shared" ca="1" si="260"/>
        <v>0</v>
      </c>
      <c r="UY150" s="301">
        <f t="shared" ca="1" si="260"/>
        <v>0</v>
      </c>
      <c r="UZ150" s="301">
        <f t="shared" ca="1" si="260"/>
        <v>0</v>
      </c>
      <c r="VA150" s="301">
        <f t="shared" ca="1" si="260"/>
        <v>0</v>
      </c>
      <c r="VB150" s="301">
        <f t="shared" ref="VB150:WB150" ca="1" si="261">IF(VB$106="Turn-based",
IF($A150&lt;VB$109,0,IF(MOD($A150,VB$109)&lt;VB$110,1,0)),
1)*MIN(ROUNDUP(MAX(0,RAND()-(1-VB$107)),0),1)*(IF(VB$108&lt;0,1+VB$108,VB$108))</f>
        <v>0</v>
      </c>
      <c r="VC150" s="301">
        <f t="shared" ca="1" si="261"/>
        <v>0</v>
      </c>
      <c r="VD150" s="301">
        <f t="shared" ca="1" si="261"/>
        <v>0</v>
      </c>
      <c r="VE150" s="301">
        <f t="shared" ca="1" si="261"/>
        <v>0</v>
      </c>
      <c r="VF150" s="301">
        <f t="shared" ca="1" si="261"/>
        <v>0</v>
      </c>
      <c r="VG150" s="301">
        <f t="shared" ca="1" si="261"/>
        <v>0</v>
      </c>
      <c r="VH150" s="301">
        <f t="shared" ca="1" si="261"/>
        <v>0</v>
      </c>
      <c r="VI150" s="301">
        <f t="shared" ca="1" si="261"/>
        <v>0</v>
      </c>
      <c r="VJ150" s="301">
        <f t="shared" ca="1" si="261"/>
        <v>0</v>
      </c>
      <c r="VK150" s="301">
        <f t="shared" ca="1" si="261"/>
        <v>0</v>
      </c>
      <c r="VL150" s="301">
        <f t="shared" ca="1" si="261"/>
        <v>0</v>
      </c>
      <c r="VM150" s="301">
        <f t="shared" ca="1" si="261"/>
        <v>0</v>
      </c>
      <c r="VN150" s="301">
        <f t="shared" ca="1" si="261"/>
        <v>0</v>
      </c>
      <c r="VO150" s="301">
        <f t="shared" ca="1" si="261"/>
        <v>0</v>
      </c>
      <c r="VP150" s="301">
        <f t="shared" ca="1" si="261"/>
        <v>0</v>
      </c>
      <c r="VQ150" s="301">
        <f t="shared" ca="1" si="261"/>
        <v>0</v>
      </c>
      <c r="VR150" s="301">
        <f t="shared" ca="1" si="261"/>
        <v>0</v>
      </c>
      <c r="VS150" s="301">
        <f t="shared" ca="1" si="261"/>
        <v>0</v>
      </c>
      <c r="VT150" s="301">
        <f t="shared" ca="1" si="261"/>
        <v>0</v>
      </c>
      <c r="VU150" s="301">
        <f t="shared" ca="1" si="261"/>
        <v>0</v>
      </c>
      <c r="VV150" s="301">
        <f t="shared" ca="1" si="261"/>
        <v>0</v>
      </c>
      <c r="VW150" s="301">
        <f t="shared" ca="1" si="261"/>
        <v>0</v>
      </c>
      <c r="VX150" s="301">
        <f t="shared" ca="1" si="261"/>
        <v>0</v>
      </c>
      <c r="VY150" s="301">
        <f t="shared" ca="1" si="261"/>
        <v>0</v>
      </c>
      <c r="VZ150" s="301">
        <f t="shared" ca="1" si="261"/>
        <v>0</v>
      </c>
      <c r="WA150" s="301">
        <f t="shared" ca="1" si="261"/>
        <v>0</v>
      </c>
      <c r="WB150" s="301">
        <f t="shared" ca="1" si="261"/>
        <v>0</v>
      </c>
    </row>
    <row r="151" spans="1:600" ht="12.75" x14ac:dyDescent="0.2">
      <c r="A151" s="286">
        <f t="shared" si="78"/>
        <v>35</v>
      </c>
      <c r="B151" s="287" t="e">
        <f t="shared" ref="B151:D151" ca="1" si="262">MAX(0,B150+E150)</f>
        <v>#VALUE!</v>
      </c>
      <c r="C151" s="287" t="e">
        <f t="shared" ca="1" si="262"/>
        <v>#VALUE!</v>
      </c>
      <c r="D151" s="287" t="e">
        <f t="shared" ca="1" si="262"/>
        <v>#VALUE!</v>
      </c>
      <c r="E151" s="288" t="e">
        <f t="shared" ca="1" si="50"/>
        <v>#VALUE!</v>
      </c>
      <c r="F151" s="289" t="e">
        <f t="shared" ca="1" si="51"/>
        <v>#VALUE!</v>
      </c>
      <c r="G151" s="290" t="e">
        <f t="shared" ca="1" si="52"/>
        <v>#VALUE!</v>
      </c>
      <c r="H151" s="2"/>
      <c r="I151" s="291" t="e">
        <f t="shared" ref="I151:K151" ca="1" si="263">MAX(0,I150+L150)</f>
        <v>#VALUE!</v>
      </c>
      <c r="J151" s="291">
        <f t="shared" si="263"/>
        <v>0</v>
      </c>
      <c r="K151" s="291" t="e">
        <f t="shared" ca="1" si="263"/>
        <v>#VALUE!</v>
      </c>
      <c r="L151" s="288" t="e">
        <f t="shared" ca="1" si="54"/>
        <v>#VALUE!</v>
      </c>
      <c r="M151" s="289">
        <f t="shared" si="55"/>
        <v>0</v>
      </c>
      <c r="N151" s="290" t="e">
        <f t="shared" ca="1" si="56"/>
        <v>#VALUE!</v>
      </c>
      <c r="P151" s="292" t="e">
        <f t="shared" ca="1" si="236"/>
        <v>#VALUE!</v>
      </c>
      <c r="Q151" s="293" t="e">
        <f t="shared" ca="1" si="237"/>
        <v>#VALUE!</v>
      </c>
      <c r="R151" s="294" t="e">
        <f t="shared" ca="1" si="238"/>
        <v>#VALUE!</v>
      </c>
      <c r="S151" s="295" t="e">
        <f t="shared" ca="1" si="239"/>
        <v>#VALUE!</v>
      </c>
      <c r="T151" s="296" t="e">
        <f t="shared" ca="1" si="240"/>
        <v>#VALUE!</v>
      </c>
      <c r="U151" s="297" t="e">
        <f t="shared" ca="1" si="241"/>
        <v>#VALUE!</v>
      </c>
      <c r="V151" s="298" t="e">
        <f t="shared" ca="1" si="242"/>
        <v>#VALUE!</v>
      </c>
      <c r="W151" s="299" t="e">
        <f t="shared" ca="1" si="243"/>
        <v>#VALUE!</v>
      </c>
      <c r="X151" s="300" t="e">
        <f t="shared" ca="1" si="244"/>
        <v>#VALUE!</v>
      </c>
      <c r="Y151" s="2"/>
      <c r="Z151" s="292" t="e">
        <f t="shared" ca="1" si="245"/>
        <v>#VALUE!</v>
      </c>
      <c r="AA151" s="293" t="e">
        <f t="shared" ca="1" si="246"/>
        <v>#VALUE!</v>
      </c>
      <c r="AB151" s="294" t="e">
        <f t="shared" ca="1" si="247"/>
        <v>#VALUE!</v>
      </c>
      <c r="AC151" s="295">
        <f t="shared" si="248"/>
        <v>0</v>
      </c>
      <c r="AD151" s="296">
        <f t="shared" si="249"/>
        <v>0</v>
      </c>
      <c r="AE151" s="297">
        <f t="shared" si="250"/>
        <v>0</v>
      </c>
      <c r="AF151" s="298" t="e">
        <f t="shared" ca="1" si="251"/>
        <v>#VALUE!</v>
      </c>
      <c r="AG151" s="299" t="e">
        <f t="shared" ca="1" si="252"/>
        <v>#VALUE!</v>
      </c>
      <c r="AH151" s="300" t="e">
        <f t="shared" ca="1" si="253"/>
        <v>#VALUE!</v>
      </c>
      <c r="AJ151" s="301" t="e">
        <f t="array" aca="1" ref="AJ151" ca="1">SUM(
   IF($BL$102:$WB$102="Friend",1,0)*IF($BL$103:$WB$103=AJ$116,1,0)*IF($BL$111:$WB$111=AJ$115,1,0)*IF($BL$116:$WB$116="Geometric",1,0)*$BL$114:$WB$114*(POWER($BL151:$WB151,$BL$112:$WB$112)+IF($BL151:$WB151=0,0,-1))
)
+SUM(
    IF($BL$102:$WB$102="Foe",1,0)*IF($BL$103:$WB$103=AW$116,1,0)*IF($BL$111:$WB$111=AW$115,1,0)*$BL$115:$WB$115*IF($BL$116:$WB$116="Geometric",1,0)*(POWER(1+$BL151:$WB151,$BL$113:$WB$113)+IF($BL151:$WB151=0,0,-1))
)
+SUM(
   IF($BL$102:$WB$102="Friend",1,0)*IF($BL$103:$WB$103=AJ$116,1,0)*IF($BL$111:$WB$111=AJ$115,1,0)*IF($BL$116:$WB$116="Arithmetic",1,0)*$BL$114:$WB$114*$BL151:$WB151*$BL$112:$WB$112)
+SUM(
    IF($BL$102:$WB$102="Foe",1,0)*IF($BL$103:$WB$103=AW$116,1,0)*IF($BL$111:$WB$111=AW$115,1,0)*$BL$115:$WB$115*IF($BL$116:$WB$116="Arithmetic",1,0)*$BL151:$WB151*$BL$113:$WB$113
)</f>
        <v>#VALUE!</v>
      </c>
      <c r="AK151" s="301" t="e">
        <f t="array" aca="1" ref="AK151" ca="1">SUM(
   IF($BL$102:$WB$102="Friend",1,0)*IF($BL$103:$WB$103=AK$116,1,0)*IF($BL$111:$WB$111=AK$115,1,0)*IF($BL$116:$WB$116="Geometric",1,0)*$BL$114:$WB$114*(POWER($BL151:$WB151,$BL$112:$WB$112)+IF($BL151:$WB151=0,0,-1))
)
+SUM(
    IF($BL$102:$WB$102="Foe",1,0)*IF($BL$103:$WB$103=AX$116,1,0)*IF($BL$111:$WB$111=AX$115,1,0)*$BL$115:$WB$115*IF($BL$116:$WB$116="Geometric",1,0)*(POWER(1+$BL151:$WB151,$BL$113:$WB$113)+IF($BL151:$WB151=0,0,-1))
)
+SUM(
   IF($BL$102:$WB$102="Friend",1,0)*IF($BL$103:$WB$103=AK$116,1,0)*IF($BL$111:$WB$111=AK$115,1,0)*IF($BL$116:$WB$116="Arithmetic",1,0)*$BL$114:$WB$114*$BL151:$WB151*$BL$112:$WB$112)
+SUM(
    IF($BL$102:$WB$102="Foe",1,0)*IF($BL$103:$WB$103=AX$116,1,0)*IF($BL$111:$WB$111=AX$115,1,0)*$BL$115:$WB$115*IF($BL$116:$WB$116="Arithmetic",1,0)*$BL151:$WB151*$BL$113:$WB$113
)</f>
        <v>#VALUE!</v>
      </c>
      <c r="AL151" s="301" t="e">
        <f t="array" aca="1" ref="AL151" ca="1">SUM(
   IF($BL$102:$WB$102="Friend",1,0)*IF($BL$103:$WB$103=AL$116,1,0)*IF($BL$111:$WB$111=AL$115,1,0)*IF($BL$116:$WB$116="Geometric",1,0)*$BL$114:$WB$114*(POWER($BL151:$WB151,$BL$112:$WB$112)+IF($BL151:$WB151=0,0,-1))
)
+SUM(
    IF($BL$102:$WB$102="Foe",1,0)*IF($BL$103:$WB$103=AY$116,1,0)*IF($BL$111:$WB$111=AY$115,1,0)*$BL$115:$WB$115*IF($BL$116:$WB$116="Geometric",1,0)*(POWER(1+$BL151:$WB151,$BL$113:$WB$113)+IF($BL151:$WB151=0,0,-1))
)
+SUM(
   IF($BL$102:$WB$102="Friend",1,0)*IF($BL$103:$WB$103=AL$116,1,0)*IF($BL$111:$WB$111=AL$115,1,0)*IF($BL$116:$WB$116="Arithmetic",1,0)*$BL$114:$WB$114*$BL151:$WB151*$BL$112:$WB$112)
+SUM(
    IF($BL$102:$WB$102="Foe",1,0)*IF($BL$103:$WB$103=AY$116,1,0)*IF($BL$111:$WB$111=AY$115,1,0)*$BL$115:$WB$115*IF($BL$116:$WB$116="Arithmetic",1,0)*$BL151:$WB151*$BL$113:$WB$113
)</f>
        <v>#VALUE!</v>
      </c>
      <c r="AM151" s="301" t="e">
        <f t="array" aca="1" ref="AM151" ca="1">SUM(
   IF($BL$102:$WB$102="Friend",1,0)*IF($BL$103:$WB$103=AM$116,1,0)*IF($BL$111:$WB$111=AM$115,1,0)*IF($BL$116:$WB$116="Geometric",1,0)*$BL$114:$WB$114*(POWER($BL151:$WB151,$BL$112:$WB$112)+IF($BL151:$WB151=0,0,-1))
)
+SUM(
    IF($BL$102:$WB$102="Foe",1,0)*IF($BL$103:$WB$103=AZ$116,1,0)*IF($BL$111:$WB$111=AZ$115,1,0)*$BL$115:$WB$115*IF($BL$116:$WB$116="Geometric",1,0)*(POWER(1+$BL151:$WB151,$BL$113:$WB$113)+IF($BL151:$WB151=0,0,-1))
)
+SUM(
   IF($BL$102:$WB$102="Friend",1,0)*IF($BL$103:$WB$103=AM$116,1,0)*IF($BL$111:$WB$111=AM$115,1,0)*IF($BL$116:$WB$116="Arithmetic",1,0)*$BL$114:$WB$114*$BL151:$WB151*$BL$112:$WB$112)
+SUM(
    IF($BL$102:$WB$102="Foe",1,0)*IF($BL$103:$WB$103=AZ$116,1,0)*IF($BL$111:$WB$111=AZ$115,1,0)*$BL$115:$WB$115*IF($BL$116:$WB$116="Arithmetic",1,0)*$BL151:$WB151*$BL$113:$WB$113
)</f>
        <v>#VALUE!</v>
      </c>
      <c r="AN151" s="301" t="e">
        <f t="array" aca="1" ref="AN151" ca="1">SUM(
   IF($BL$102:$WB$102="Friend",1,0)*IF($BL$103:$WB$103=AN$116,1,0)*IF($BL$111:$WB$111=AN$115,1,0)*IF($BL$116:$WB$116="Geometric",1,0)*$BL$114:$WB$114*(POWER($BL151:$WB151,$BL$112:$WB$112)+IF($BL151:$WB151=0,0,-1))
)
+SUM(
    IF($BL$102:$WB$102="Foe",1,0)*IF($BL$103:$WB$103=BA$116,1,0)*IF($BL$111:$WB$111=BA$115,1,0)*$BL$115:$WB$115*IF($BL$116:$WB$116="Geometric",1,0)*(POWER(1+$BL151:$WB151,$BL$113:$WB$113)+IF($BL151:$WB151=0,0,-1))
)
+SUM(
   IF($BL$102:$WB$102="Friend",1,0)*IF($BL$103:$WB$103=AN$116,1,0)*IF($BL$111:$WB$111=AN$115,1,0)*IF($BL$116:$WB$116="Arithmetic",1,0)*$BL$114:$WB$114*$BL151:$WB151*$BL$112:$WB$112)
+SUM(
    IF($BL$102:$WB$102="Foe",1,0)*IF($BL$103:$WB$103=BA$116,1,0)*IF($BL$111:$WB$111=BA$115,1,0)*$BL$115:$WB$115*IF($BL$116:$WB$116="Arithmetic",1,0)*$BL151:$WB151*$BL$113:$WB$113
)</f>
        <v>#VALUE!</v>
      </c>
      <c r="AO151" s="301" t="e">
        <f t="array" aca="1" ref="AO151" ca="1">SUM(
   IF($BL$102:$WB$102="Friend",1,0)*IF($BL$103:$WB$103=AO$116,1,0)*IF($BL$111:$WB$111=AO$115,1,0)*IF($BL$116:$WB$116="Geometric",1,0)*$BL$114:$WB$114*(POWER($BL151:$WB151,$BL$112:$WB$112)+IF($BL151:$WB151=0,0,-1))
)
+SUM(
    IF($BL$102:$WB$102="Foe",1,0)*IF($BL$103:$WB$103=BB$116,1,0)*IF($BL$111:$WB$111=BB$115,1,0)*$BL$115:$WB$115*IF($BL$116:$WB$116="Geometric",1,0)*(POWER(1+$BL151:$WB151,$BL$113:$WB$113)+IF($BL151:$WB151=0,0,-1))
)
+SUM(
   IF($BL$102:$WB$102="Friend",1,0)*IF($BL$103:$WB$103=AO$116,1,0)*IF($BL$111:$WB$111=AO$115,1,0)*IF($BL$116:$WB$116="Arithmetic",1,0)*$BL$114:$WB$114*$BL151:$WB151*$BL$112:$WB$112)
+SUM(
    IF($BL$102:$WB$102="Foe",1,0)*IF($BL$103:$WB$103=BB$116,1,0)*IF($BL$111:$WB$111=BB$115,1,0)*$BL$115:$WB$115*IF($BL$116:$WB$116="Arithmetic",1,0)*$BL151:$WB151*$BL$113:$WB$113
)</f>
        <v>#VALUE!</v>
      </c>
      <c r="AP151" s="301" t="e">
        <f t="array" aca="1" ref="AP151" ca="1">SUM(
   IF($BL$102:$WB$102="Friend",1,0)*IF($BL$103:$WB$103=AP$116,1,0)*IF($BL$111:$WB$111=AP$115,1,0)*IF($BL$116:$WB$116="Geometric",1,0)*$BL$114:$WB$114*(POWER($BL151:$WB151,$BL$112:$WB$112)+IF($BL151:$WB151=0,0,-1))
)
+SUM(
    IF($BL$102:$WB$102="Foe",1,0)*IF($BL$103:$WB$103=BC$116,1,0)*IF($BL$111:$WB$111=BC$115,1,0)*$BL$115:$WB$115*IF($BL$116:$WB$116="Geometric",1,0)*(POWER(1+$BL151:$WB151,$BL$113:$WB$113)+IF($BL151:$WB151=0,0,-1))
)
+SUM(
   IF($BL$102:$WB$102="Friend",1,0)*IF($BL$103:$WB$103=AP$116,1,0)*IF($BL$111:$WB$111=AP$115,1,0)*IF($BL$116:$WB$116="Arithmetic",1,0)*$BL$114:$WB$114*$BL151:$WB151*$BL$112:$WB$112)
+SUM(
    IF($BL$102:$WB$102="Foe",1,0)*IF($BL$103:$WB$103=BC$116,1,0)*IF($BL$111:$WB$111=BC$115,1,0)*$BL$115:$WB$115*IF($BL$116:$WB$116="Arithmetic",1,0)*$BL151:$WB151*$BL$113:$WB$113
)</f>
        <v>#VALUE!</v>
      </c>
      <c r="AQ151" s="301" t="e">
        <f t="array" aca="1" ref="AQ151" ca="1">SUM(
   IF($BL$102:$WB$102="Friend",1,0)*IF($BL$103:$WB$103=AQ$116,1,0)*IF($BL$111:$WB$111=AQ$115,1,0)*IF($BL$116:$WB$116="Geometric",1,0)*$BL$114:$WB$114*(POWER($BL151:$WB151,$BL$112:$WB$112)+IF($BL151:$WB151=0,0,-1))
)
+SUM(
    IF($BL$102:$WB$102="Foe",1,0)*IF($BL$103:$WB$103=BD$116,1,0)*IF($BL$111:$WB$111=BD$115,1,0)*$BL$115:$WB$115*IF($BL$116:$WB$116="Geometric",1,0)*(POWER(1+$BL151:$WB151,$BL$113:$WB$113)+IF($BL151:$WB151=0,0,-1))
)
+SUM(
   IF($BL$102:$WB$102="Friend",1,0)*IF($BL$103:$WB$103=AQ$116,1,0)*IF($BL$111:$WB$111=AQ$115,1,0)*IF($BL$116:$WB$116="Arithmetic",1,0)*$BL$114:$WB$114*$BL151:$WB151*$BL$112:$WB$112)
+SUM(
    IF($BL$102:$WB$102="Foe",1,0)*IF($BL$103:$WB$103=BD$116,1,0)*IF($BL$111:$WB$111=BD$115,1,0)*$BL$115:$WB$115*IF($BL$116:$WB$116="Arithmetic",1,0)*$BL151:$WB151*$BL$113:$WB$113
)</f>
        <v>#VALUE!</v>
      </c>
      <c r="AR151" s="301" t="e">
        <f t="array" aca="1" ref="AR151" ca="1">SUM(
   IF($BL$102:$WB$102="Friend",1,0)*IF($BL$103:$WB$103=AR$116,1,0)*IF($BL$111:$WB$111=AR$115,1,0)*IF($BL$116:$WB$116="Geometric",1,0)*$BL$114:$WB$114*(POWER($BL151:$WB151,$BL$112:$WB$112)+IF($BL151:$WB151=0,0,-1))
)
+SUM(
    IF($BL$102:$WB$102="Foe",1,0)*IF($BL$103:$WB$103=BE$116,1,0)*IF($BL$111:$WB$111=BE$115,1,0)*$BL$115:$WB$115*IF($BL$116:$WB$116="Geometric",1,0)*(POWER(1+$BL151:$WB151,$BL$113:$WB$113)+IF($BL151:$WB151=0,0,-1))
)
+SUM(
   IF($BL$102:$WB$102="Friend",1,0)*IF($BL$103:$WB$103=AR$116,1,0)*IF($BL$111:$WB$111=AR$115,1,0)*IF($BL$116:$WB$116="Arithmetic",1,0)*$BL$114:$WB$114*$BL151:$WB151*$BL$112:$WB$112)
+SUM(
    IF($BL$102:$WB$102="Foe",1,0)*IF($BL$103:$WB$103=BE$116,1,0)*IF($BL$111:$WB$111=BE$115,1,0)*$BL$115:$WB$115*IF($BL$116:$WB$116="Arithmetic",1,0)*$BL151:$WB151*$BL$113:$WB$113
)</f>
        <v>#VALUE!</v>
      </c>
      <c r="AS151" s="301" t="e">
        <f t="array" aca="1" ref="AS151" ca="1">SUM(
   IF($BL$102:$WB$102="Friend",1,0)*IF($BL$103:$WB$103=AS$116,1,0)*IF($BL$111:$WB$111=AS$115,1,0)*IF($BL$116:$WB$116="Geometric",1,0)*$BL$114:$WB$114*(POWER($BL151:$WB151,$BL$112:$WB$112)+IF($BL151:$WB151=0,0,-1))
)
+SUM(
    IF($BL$102:$WB$102="Foe",1,0)*IF($BL$103:$WB$103=BF$116,1,0)*IF($BL$111:$WB$111=BF$115,1,0)*$BL$115:$WB$115*IF($BL$116:$WB$116="Geometric",1,0)*(POWER(1+$BL151:$WB151,$BL$113:$WB$113)+IF($BL151:$WB151=0,0,-1))
)
+SUM(
   IF($BL$102:$WB$102="Friend",1,0)*IF($BL$103:$WB$103=AS$116,1,0)*IF($BL$111:$WB$111=AS$115,1,0)*IF($BL$116:$WB$116="Arithmetic",1,0)*$BL$114:$WB$114*$BL151:$WB151*$BL$112:$WB$112)
+SUM(
    IF($BL$102:$WB$102="Foe",1,0)*IF($BL$103:$WB$103=BF$116,1,0)*IF($BL$111:$WB$111=BF$115,1,0)*$BL$115:$WB$115*IF($BL$116:$WB$116="Arithmetic",1,0)*$BL151:$WB151*$BL$113:$WB$113
)</f>
        <v>#VALUE!</v>
      </c>
      <c r="AT151" s="301" t="e">
        <f t="array" aca="1" ref="AT151" ca="1">SUM(
   IF($BL$102:$WB$102="Friend",1,0)*IF($BL$103:$WB$103=AT$116,1,0)*IF($BL$111:$WB$111=AT$115,1,0)*IF($BL$116:$WB$116="Geometric",1,0)*$BL$114:$WB$114*(POWER($BL151:$WB151,$BL$112:$WB$112)+IF($BL151:$WB151=0,0,-1))
)
+SUM(
    IF($BL$102:$WB$102="Foe",1,0)*IF($BL$103:$WB$103=BG$116,1,0)*IF($BL$111:$WB$111=BG$115,1,0)*$BL$115:$WB$115*IF($BL$116:$WB$116="Geometric",1,0)*(POWER(1+$BL151:$WB151,$BL$113:$WB$113)+IF($BL151:$WB151=0,0,-1))
)
+SUM(
   IF($BL$102:$WB$102="Friend",1,0)*IF($BL$103:$WB$103=AT$116,1,0)*IF($BL$111:$WB$111=AT$115,1,0)*IF($BL$116:$WB$116="Arithmetic",1,0)*$BL$114:$WB$114*$BL151:$WB151*$BL$112:$WB$112)
+SUM(
    IF($BL$102:$WB$102="Foe",1,0)*IF($BL$103:$WB$103=BG$116,1,0)*IF($BL$111:$WB$111=BG$115,1,0)*$BL$115:$WB$115*IF($BL$116:$WB$116="Arithmetic",1,0)*$BL151:$WB151*$BL$113:$WB$113
)</f>
        <v>#VALUE!</v>
      </c>
      <c r="AU151" s="301" t="e">
        <f t="array" aca="1" ref="AU151" ca="1">SUM(
   IF($BL$102:$WB$102="Friend",1,0)*IF($BL$103:$WB$103=AU$116,1,0)*IF($BL$111:$WB$111=AU$115,1,0)*IF($BL$116:$WB$116="Geometric",1,0)*$BL$114:$WB$114*(POWER($BL151:$WB151,$BL$112:$WB$112)+IF($BL151:$WB151=0,0,-1))
)
+SUM(
    IF($BL$102:$WB$102="Foe",1,0)*IF($BL$103:$WB$103=BH$116,1,0)*IF($BL$111:$WB$111=BH$115,1,0)*$BL$115:$WB$115*IF($BL$116:$WB$116="Geometric",1,0)*(POWER(1+$BL151:$WB151,$BL$113:$WB$113)+IF($BL151:$WB151=0,0,-1))
)
+SUM(
   IF($BL$102:$WB$102="Friend",1,0)*IF($BL$103:$WB$103=AU$116,1,0)*IF($BL$111:$WB$111=AU$115,1,0)*IF($BL$116:$WB$116="Arithmetic",1,0)*$BL$114:$WB$114*$BL151:$WB151*$BL$112:$WB$112)
+SUM(
    IF($BL$102:$WB$102="Foe",1,0)*IF($BL$103:$WB$103=BH$116,1,0)*IF($BL$111:$WB$111=BH$115,1,0)*$BL$115:$WB$115*IF($BL$116:$WB$116="Arithmetic",1,0)*$BL151:$WB151*$BL$113:$WB$113
)</f>
        <v>#VALUE!</v>
      </c>
      <c r="AW151" s="301" t="e">
        <f t="array" aca="1" ref="AW151" ca="1">SUM(
   IF($BL$102:$WB$102="Friend",1,0)*IF($BL$103:$WB$103=AW$116,1,0)*IF($BL$111:$WB$111=AW$115,1,0)*$BL$115:$WB$115*IF($BL$116:$WB$116="Geometric",1,0)*(POWER($BL151:$WB151,$BL$113:$WB$113)+IF($BL151:$WB151=0,0,-1)))
+SUM(
    IF($BL$102:$WB$102="Foe",1,0)*IF($BL$103:$WB$103=AW$116,1,0)*IF($BL$111:$WB$111=AW$115,1,0)*$BL$114:$WB$114*IF($BL$116:$WB$116="Geometric",1,0)*(POWER($BL151:$WB151,$BL$112:$WB$112)+IF($BL151:$WB151=0,0,-1)))
+SUM(
   IF($BL$102:$WB$102="Friend",1,0)*IF($BL$103:$WB$103=AW$116,1,0)*IF($BL$111:$WB$111=AW$115,1,0)*$BL$115:$WB$115*IF($BL$116:$WB$116="Arithmetic",1,0)*$BL151:$WB151*$BL$113:$WB$113)
+SUM(
    IF($BL$102:$WB$102="Foe",1,0)*IF($BL$103:$WB$103=AW$116,1,0)*IF($BL$111:$WB$111=AW$115,1,0)*$BL$114:$WB$114*IF($BL$116:$WB$116="Arithmetic",1,0)*$BL151:$WB151*$BL$112:$WB$112)</f>
        <v>#VALUE!</v>
      </c>
      <c r="AX151" s="301" t="e">
        <f t="array" aca="1" ref="AX151" ca="1">SUM(
   IF($BL$102:$WB$102="Friend",1,0)*IF($BL$103:$WB$103=AX$116,1,0)*IF($BL$111:$WB$111=AX$115,1,0)*$BL$115:$WB$115*IF($BL$116:$WB$116="Geometric",1,0)*(POWER($BL151:$WB151,$BL$113:$WB$113)+IF($BL151:$WB151=0,0,-1)))
+SUM(
    IF($BL$102:$WB$102="Foe",1,0)*IF($BL$103:$WB$103=AX$116,1,0)*IF($BL$111:$WB$111=AX$115,1,0)*$BL$114:$WB$114*IF($BL$116:$WB$116="Geometric",1,0)*(POWER($BL151:$WB151,$BL$112:$WB$112)+IF($BL151:$WB151=0,0,-1)))
+SUM(
   IF($BL$102:$WB$102="Friend",1,0)*IF($BL$103:$WB$103=AX$116,1,0)*IF($BL$111:$WB$111=AX$115,1,0)*$BL$115:$WB$115*IF($BL$116:$WB$116="Arithmetic",1,0)*$BL151:$WB151*$BL$113:$WB$113)
+SUM(
    IF($BL$102:$WB$102="Foe",1,0)*IF($BL$103:$WB$103=AX$116,1,0)*IF($BL$111:$WB$111=AX$115,1,0)*$BL$114:$WB$114*IF($BL$116:$WB$116="Arithmetic",1,0)*$BL151:$WB151*$BL$112:$WB$112)</f>
        <v>#VALUE!</v>
      </c>
      <c r="AY151" s="301" t="e">
        <f t="array" aca="1" ref="AY151" ca="1">SUM(
   IF($BL$102:$WB$102="Friend",1,0)*IF($BL$103:$WB$103=AY$116,1,0)*IF($BL$111:$WB$111=AY$115,1,0)*$BL$115:$WB$115*IF($BL$116:$WB$116="Geometric",1,0)*(POWER($BL151:$WB151,$BL$113:$WB$113)+IF($BL151:$WB151=0,0,-1)))
+SUM(
    IF($BL$102:$WB$102="Foe",1,0)*IF($BL$103:$WB$103=AY$116,1,0)*IF($BL$111:$WB$111=AY$115,1,0)*$BL$114:$WB$114*IF($BL$116:$WB$116="Geometric",1,0)*(POWER($BL151:$WB151,$BL$112:$WB$112)+IF($BL151:$WB151=0,0,-1)))
+SUM(
   IF($BL$102:$WB$102="Friend",1,0)*IF($BL$103:$WB$103=AY$116,1,0)*IF($BL$111:$WB$111=AY$115,1,0)*$BL$115:$WB$115*IF($BL$116:$WB$116="Arithmetic",1,0)*$BL151:$WB151*$BL$113:$WB$113)
+SUM(
    IF($BL$102:$WB$102="Foe",1,0)*IF($BL$103:$WB$103=AY$116,1,0)*IF($BL$111:$WB$111=AY$115,1,0)*$BL$114:$WB$114*IF($BL$116:$WB$116="Arithmetic",1,0)*$BL151:$WB151*$BL$112:$WB$112)</f>
        <v>#VALUE!</v>
      </c>
      <c r="AZ151" s="301" t="e">
        <f t="array" aca="1" ref="AZ151" ca="1">SUM(
   IF($BL$102:$WB$102="Friend",1,0)*IF($BL$103:$WB$103=AZ$116,1,0)*IF($BL$111:$WB$111=AZ$115,1,0)*$BL$115:$WB$115*IF($BL$116:$WB$116="Geometric",1,0)*(POWER($BL151:$WB151,$BL$113:$WB$113)+IF($BL151:$WB151=0,0,-1)))
+SUM(
    IF($BL$102:$WB$102="Foe",1,0)*IF($BL$103:$WB$103=AZ$116,1,0)*IF($BL$111:$WB$111=AZ$115,1,0)*$BL$114:$WB$114*IF($BL$116:$WB$116="Geometric",1,0)*(POWER($BL151:$WB151,$BL$112:$WB$112)+IF($BL151:$WB151=0,0,-1)))
+SUM(
   IF($BL$102:$WB$102="Friend",1,0)*IF($BL$103:$WB$103=AZ$116,1,0)*IF($BL$111:$WB$111=AZ$115,1,0)*$BL$115:$WB$115*IF($BL$116:$WB$116="Arithmetic",1,0)*$BL151:$WB151*$BL$113:$WB$113)
+SUM(
    IF($BL$102:$WB$102="Foe",1,0)*IF($BL$103:$WB$103=AZ$116,1,0)*IF($BL$111:$WB$111=AZ$115,1,0)*$BL$114:$WB$114*IF($BL$116:$WB$116="Arithmetic",1,0)*$BL151:$WB151*$BL$112:$WB$112)</f>
        <v>#VALUE!</v>
      </c>
      <c r="BA151" s="301" t="e">
        <f t="array" aca="1" ref="BA151" ca="1">SUM(
   IF($BL$102:$WB$102="Friend",1,0)*IF($BL$103:$WB$103=BA$116,1,0)*IF($BL$111:$WB$111=BA$115,1,0)*$BL$115:$WB$115*IF($BL$116:$WB$116="Geometric",1,0)*(POWER($BL151:$WB151,$BL$113:$WB$113)+IF($BL151:$WB151=0,0,-1)))
+SUM(
    IF($BL$102:$WB$102="Foe",1,0)*IF($BL$103:$WB$103=BA$116,1,0)*IF($BL$111:$WB$111=BA$115,1,0)*$BL$114:$WB$114*IF($BL$116:$WB$116="Geometric",1,0)*(POWER($BL151:$WB151,$BL$112:$WB$112)+IF($BL151:$WB151=0,0,-1)))
+SUM(
   IF($BL$102:$WB$102="Friend",1,0)*IF($BL$103:$WB$103=BA$116,1,0)*IF($BL$111:$WB$111=BA$115,1,0)*$BL$115:$WB$115*IF($BL$116:$WB$116="Arithmetic",1,0)*$BL151:$WB151*$BL$113:$WB$113)
+SUM(
    IF($BL$102:$WB$102="Foe",1,0)*IF($BL$103:$WB$103=BA$116,1,0)*IF($BL$111:$WB$111=BA$115,1,0)*$BL$114:$WB$114*IF($BL$116:$WB$116="Arithmetic",1,0)*$BL151:$WB151*$BL$112:$WB$112)</f>
        <v>#VALUE!</v>
      </c>
      <c r="BB151" s="301" t="e">
        <f t="array" aca="1" ref="BB151" ca="1">SUM(
   IF($BL$102:$WB$102="Friend",1,0)*IF($BL$103:$WB$103=BB$116,1,0)*IF($BL$111:$WB$111=BB$115,1,0)*$BL$115:$WB$115*IF($BL$116:$WB$116="Geometric",1,0)*(POWER($BL151:$WB151,$BL$113:$WB$113)+IF($BL151:$WB151=0,0,-1)))
+SUM(
    IF($BL$102:$WB$102="Foe",1,0)*IF($BL$103:$WB$103=BB$116,1,0)*IF($BL$111:$WB$111=BB$115,1,0)*$BL$114:$WB$114*IF($BL$116:$WB$116="Geometric",1,0)*(POWER($BL151:$WB151,$BL$112:$WB$112)+IF($BL151:$WB151=0,0,-1)))
+SUM(
   IF($BL$102:$WB$102="Friend",1,0)*IF($BL$103:$WB$103=BB$116,1,0)*IF($BL$111:$WB$111=BB$115,1,0)*$BL$115:$WB$115*IF($BL$116:$WB$116="Arithmetic",1,0)*$BL151:$WB151*$BL$113:$WB$113)
+SUM(
    IF($BL$102:$WB$102="Foe",1,0)*IF($BL$103:$WB$103=BB$116,1,0)*IF($BL$111:$WB$111=BB$115,1,0)*$BL$114:$WB$114*IF($BL$116:$WB$116="Arithmetic",1,0)*$BL151:$WB151*$BL$112:$WB$112)</f>
        <v>#VALUE!</v>
      </c>
      <c r="BC151" s="301" t="e">
        <f t="array" aca="1" ref="BC151" ca="1">SUM(
   IF($BL$102:$WB$102="Friend",1,0)*IF($BL$103:$WB$103=BC$116,1,0)*IF($BL$111:$WB$111=BC$115,1,0)*$BL$115:$WB$115*IF($BL$116:$WB$116="Geometric",1,0)*(POWER($BL151:$WB151,$BL$113:$WB$113)+IF($BL151:$WB151=0,0,-1)))
+SUM(
    IF($BL$102:$WB$102="Foe",1,0)*IF($BL$103:$WB$103=BC$116,1,0)*IF($BL$111:$WB$111=BC$115,1,0)*$BL$114:$WB$114*IF($BL$116:$WB$116="Geometric",1,0)*(POWER($BL151:$WB151,$BL$112:$WB$112)+IF($BL151:$WB151=0,0,-1)))
+SUM(
   IF($BL$102:$WB$102="Friend",1,0)*IF($BL$103:$WB$103=BC$116,1,0)*IF($BL$111:$WB$111=BC$115,1,0)*$BL$115:$WB$115*IF($BL$116:$WB$116="Arithmetic",1,0)*$BL151:$WB151*$BL$113:$WB$113)
+SUM(
    IF($BL$102:$WB$102="Foe",1,0)*IF($BL$103:$WB$103=BC$116,1,0)*IF($BL$111:$WB$111=BC$115,1,0)*$BL$114:$WB$114*IF($BL$116:$WB$116="Arithmetic",1,0)*$BL151:$WB151*$BL$112:$WB$112)</f>
        <v>#VALUE!</v>
      </c>
      <c r="BD151" s="301" t="e">
        <f t="array" aca="1" ref="BD151" ca="1">SUM(
   IF($BL$102:$WB$102="Friend",1,0)*IF($BL$103:$WB$103=BD$116,1,0)*IF($BL$111:$WB$111=BD$115,1,0)*$BL$115:$WB$115*IF($BL$116:$WB$116="Geometric",1,0)*(POWER($BL151:$WB151,$BL$113:$WB$113)+IF($BL151:$WB151=0,0,-1)))
+SUM(
    IF($BL$102:$WB$102="Foe",1,0)*IF($BL$103:$WB$103=BD$116,1,0)*IF($BL$111:$WB$111=BD$115,1,0)*$BL$114:$WB$114*IF($BL$116:$WB$116="Geometric",1,0)*(POWER($BL151:$WB151,$BL$112:$WB$112)+IF($BL151:$WB151=0,0,-1)))
+SUM(
   IF($BL$102:$WB$102="Friend",1,0)*IF($BL$103:$WB$103=BD$116,1,0)*IF($BL$111:$WB$111=BD$115,1,0)*$BL$115:$WB$115*IF($BL$116:$WB$116="Arithmetic",1,0)*$BL151:$WB151*$BL$113:$WB$113)
+SUM(
    IF($BL$102:$WB$102="Foe",1,0)*IF($BL$103:$WB$103=BD$116,1,0)*IF($BL$111:$WB$111=BD$115,1,0)*$BL$114:$WB$114*IF($BL$116:$WB$116="Arithmetic",1,0)*$BL151:$WB151*$BL$112:$WB$112)</f>
        <v>#VALUE!</v>
      </c>
      <c r="BE151" s="301" t="e">
        <f t="array" aca="1" ref="BE151" ca="1">SUM(
   IF($BL$102:$WB$102="Friend",1,0)*IF($BL$103:$WB$103=BE$116,1,0)*IF($BL$111:$WB$111=BE$115,1,0)*$BL$115:$WB$115*IF($BL$116:$WB$116="Geometric",1,0)*(POWER($BL151:$WB151,$BL$113:$WB$113)+IF($BL151:$WB151=0,0,-1)))
+SUM(
    IF($BL$102:$WB$102="Foe",1,0)*IF($BL$103:$WB$103=BE$116,1,0)*IF($BL$111:$WB$111=BE$115,1,0)*$BL$114:$WB$114*IF($BL$116:$WB$116="Geometric",1,0)*(POWER($BL151:$WB151,$BL$112:$WB$112)+IF($BL151:$WB151=0,0,-1)))
+SUM(
   IF($BL$102:$WB$102="Friend",1,0)*IF($BL$103:$WB$103=BE$116,1,0)*IF($BL$111:$WB$111=BE$115,1,0)*$BL$115:$WB$115*IF($BL$116:$WB$116="Arithmetic",1,0)*$BL151:$WB151*$BL$113:$WB$113)
+SUM(
    IF($BL$102:$WB$102="Foe",1,0)*IF($BL$103:$WB$103=BE$116,1,0)*IF($BL$111:$WB$111=BE$115,1,0)*$BL$114:$WB$114*IF($BL$116:$WB$116="Arithmetic",1,0)*$BL151:$WB151*$BL$112:$WB$112)</f>
        <v>#VALUE!</v>
      </c>
      <c r="BF151" s="301" t="e">
        <f t="array" aca="1" ref="BF151" ca="1">SUM(
   IF($BL$102:$WB$102="Friend",1,0)*IF($BL$103:$WB$103=BF$116,1,0)*IF($BL$111:$WB$111=BF$115,1,0)*$BL$115:$WB$115*IF($BL$116:$WB$116="Geometric",1,0)*(POWER($BL151:$WB151,$BL$113:$WB$113)+IF($BL151:$WB151=0,0,-1)))
+SUM(
    IF($BL$102:$WB$102="Foe",1,0)*IF($BL$103:$WB$103=BF$116,1,0)*IF($BL$111:$WB$111=BF$115,1,0)*$BL$114:$WB$114*IF($BL$116:$WB$116="Geometric",1,0)*(POWER($BL151:$WB151,$BL$112:$WB$112)+IF($BL151:$WB151=0,0,-1)))
+SUM(
   IF($BL$102:$WB$102="Friend",1,0)*IF($BL$103:$WB$103=BF$116,1,0)*IF($BL$111:$WB$111=BF$115,1,0)*$BL$115:$WB$115*IF($BL$116:$WB$116="Arithmetic",1,0)*$BL151:$WB151*$BL$113:$WB$113)
+SUM(
    IF($BL$102:$WB$102="Foe",1,0)*IF($BL$103:$WB$103=BF$116,1,0)*IF($BL$111:$WB$111=BF$115,1,0)*$BL$114:$WB$114*IF($BL$116:$WB$116="Arithmetic",1,0)*$BL151:$WB151*$BL$112:$WB$112)</f>
        <v>#VALUE!</v>
      </c>
      <c r="BG151" s="301" t="e">
        <f t="array" aca="1" ref="BG151" ca="1">SUM(
   IF($BL$102:$WB$102="Friend",1,0)*IF($BL$103:$WB$103=BG$116,1,0)*IF($BL$111:$WB$111=BG$115,1,0)*$BL$115:$WB$115*IF($BL$116:$WB$116="Geometric",1,0)*(POWER($BL151:$WB151,$BL$113:$WB$113)+IF($BL151:$WB151=0,0,-1)))
+SUM(
    IF($BL$102:$WB$102="Foe",1,0)*IF($BL$103:$WB$103=BG$116,1,0)*IF($BL$111:$WB$111=BG$115,1,0)*$BL$114:$WB$114*IF($BL$116:$WB$116="Geometric",1,0)*(POWER($BL151:$WB151,$BL$112:$WB$112)+IF($BL151:$WB151=0,0,-1)))
+SUM(
   IF($BL$102:$WB$102="Friend",1,0)*IF($BL$103:$WB$103=BG$116,1,0)*IF($BL$111:$WB$111=BG$115,1,0)*$BL$115:$WB$115*IF($BL$116:$WB$116="Arithmetic",1,0)*$BL151:$WB151*$BL$113:$WB$113)
+SUM(
    IF($BL$102:$WB$102="Foe",1,0)*IF($BL$103:$WB$103=BG$116,1,0)*IF($BL$111:$WB$111=BG$115,1,0)*$BL$114:$WB$114*IF($BL$116:$WB$116="Arithmetic",1,0)*$BL151:$WB151*$BL$112:$WB$112)</f>
        <v>#VALUE!</v>
      </c>
      <c r="BH151" s="301" t="e">
        <f t="array" aca="1" ref="BH151" ca="1">SUM(
   IF($BL$102:$WB$102="Friend",1,0)*IF($BL$103:$WB$103=BH$116,1,0)*IF($BL$111:$WB$111=BH$115,1,0)*$BL$115:$WB$115*IF($BL$116:$WB$116="Geometric",1,0)*(POWER($BL151:$WB151,$BL$113:$WB$113)+IF($BL151:$WB151=0,0,-1)))
+SUM(
    IF($BL$102:$WB$102="Foe",1,0)*IF($BL$103:$WB$103=BH$116,1,0)*IF($BL$111:$WB$111=BH$115,1,0)*$BL$114:$WB$114*IF($BL$116:$WB$116="Geometric",1,0)*(POWER($BL151:$WB151,$BL$112:$WB$112)+IF($BL151:$WB151=0,0,-1)))
+SUM(
   IF($BL$102:$WB$102="Friend",1,0)*IF($BL$103:$WB$103=BH$116,1,0)*IF($BL$111:$WB$111=BH$115,1,0)*$BL$115:$WB$115*IF($BL$116:$WB$116="Arithmetic",1,0)*$BL151:$WB151*$BL$113:$WB$113)
+SUM(
    IF($BL$102:$WB$102="Foe",1,0)*IF($BL$103:$WB$103=BH$116,1,0)*IF($BL$111:$WB$111=BH$115,1,0)*$BL$114:$WB$114*IF($BL$116:$WB$116="Arithmetic",1,0)*$BL151:$WB151*$BL$112:$WB$112)</f>
        <v>#VALUE!</v>
      </c>
      <c r="BK151" s="109"/>
      <c r="BL151" s="301" t="e">
        <f t="shared" ref="BL151:LF151" ca="1" si="264">IF(BL$106="Turn-based",
IF($A151&lt;BL$109,0,IF(MOD($A151,BL$109)&lt;BL$110,1,0)),
1)*MIN(ROUNDUP(MAX(0,RAND()-(1-BL$107)),0),1)*(IF(BL$108&lt;0,1+BL$108,BL$108))</f>
        <v>#VALUE!</v>
      </c>
      <c r="BM151" s="301" t="e">
        <f t="shared" ca="1" si="264"/>
        <v>#VALUE!</v>
      </c>
      <c r="BN151" s="301" t="e">
        <f t="shared" ca="1" si="264"/>
        <v>#VALUE!</v>
      </c>
      <c r="BO151" s="301" t="e">
        <f t="shared" ca="1" si="264"/>
        <v>#VALUE!</v>
      </c>
      <c r="BP151" s="301" t="e">
        <f t="shared" ca="1" si="264"/>
        <v>#VALUE!</v>
      </c>
      <c r="BQ151" s="301" t="e">
        <f t="shared" ca="1" si="264"/>
        <v>#VALUE!</v>
      </c>
      <c r="BR151" s="301" t="e">
        <f t="shared" ca="1" si="264"/>
        <v>#VALUE!</v>
      </c>
      <c r="BS151" s="301" t="e">
        <f t="shared" ca="1" si="264"/>
        <v>#VALUE!</v>
      </c>
      <c r="BT151" s="301" t="e">
        <f t="shared" ca="1" si="264"/>
        <v>#VALUE!</v>
      </c>
      <c r="BU151" s="301" t="e">
        <f t="shared" ca="1" si="264"/>
        <v>#VALUE!</v>
      </c>
      <c r="BV151" s="301" t="e">
        <f t="shared" ca="1" si="264"/>
        <v>#VALUE!</v>
      </c>
      <c r="BW151" s="301" t="e">
        <f t="shared" ca="1" si="264"/>
        <v>#VALUE!</v>
      </c>
      <c r="BX151" s="301" t="e">
        <f t="shared" ca="1" si="264"/>
        <v>#VALUE!</v>
      </c>
      <c r="BY151" s="301" t="e">
        <f t="shared" ca="1" si="264"/>
        <v>#VALUE!</v>
      </c>
      <c r="BZ151" s="301" t="e">
        <f t="shared" ca="1" si="264"/>
        <v>#VALUE!</v>
      </c>
      <c r="CA151" s="301" t="e">
        <f t="shared" ca="1" si="264"/>
        <v>#VALUE!</v>
      </c>
      <c r="CB151" s="301" t="e">
        <f t="shared" ca="1" si="264"/>
        <v>#VALUE!</v>
      </c>
      <c r="CC151" s="301" t="e">
        <f t="shared" ca="1" si="264"/>
        <v>#VALUE!</v>
      </c>
      <c r="CD151" s="301" t="e">
        <f t="shared" ca="1" si="264"/>
        <v>#VALUE!</v>
      </c>
      <c r="CE151" s="301" t="e">
        <f t="shared" ca="1" si="264"/>
        <v>#VALUE!</v>
      </c>
      <c r="CF151" s="301" t="e">
        <f t="shared" ca="1" si="264"/>
        <v>#VALUE!</v>
      </c>
      <c r="CG151" s="301" t="e">
        <f t="shared" ca="1" si="264"/>
        <v>#VALUE!</v>
      </c>
      <c r="CH151" s="301" t="e">
        <f t="shared" ca="1" si="264"/>
        <v>#VALUE!</v>
      </c>
      <c r="CI151" s="301" t="e">
        <f t="shared" ca="1" si="264"/>
        <v>#VALUE!</v>
      </c>
      <c r="CJ151" s="301" t="e">
        <f t="shared" ca="1" si="264"/>
        <v>#VALUE!</v>
      </c>
      <c r="CK151" s="301" t="e">
        <f t="shared" ca="1" si="264"/>
        <v>#VALUE!</v>
      </c>
      <c r="CL151" s="301" t="e">
        <f t="shared" ca="1" si="264"/>
        <v>#VALUE!</v>
      </c>
      <c r="CM151" s="301" t="e">
        <f t="shared" ca="1" si="264"/>
        <v>#VALUE!</v>
      </c>
      <c r="CN151" s="301" t="e">
        <f t="shared" ca="1" si="264"/>
        <v>#VALUE!</v>
      </c>
      <c r="CO151" s="301" t="e">
        <f t="shared" ca="1" si="264"/>
        <v>#VALUE!</v>
      </c>
      <c r="CP151" s="301" t="e">
        <f t="shared" ca="1" si="264"/>
        <v>#VALUE!</v>
      </c>
      <c r="CQ151" s="301" t="e">
        <f t="shared" ca="1" si="264"/>
        <v>#VALUE!</v>
      </c>
      <c r="CR151" s="301" t="e">
        <f t="shared" ca="1" si="264"/>
        <v>#VALUE!</v>
      </c>
      <c r="CS151" s="301" t="e">
        <f t="shared" ca="1" si="264"/>
        <v>#VALUE!</v>
      </c>
      <c r="CT151" s="301" t="e">
        <f t="shared" ca="1" si="264"/>
        <v>#VALUE!</v>
      </c>
      <c r="CU151" s="301" t="e">
        <f t="shared" ca="1" si="264"/>
        <v>#VALUE!</v>
      </c>
      <c r="CV151" s="301" t="e">
        <f t="shared" ca="1" si="264"/>
        <v>#VALUE!</v>
      </c>
      <c r="CW151" s="301" t="e">
        <f t="shared" ca="1" si="264"/>
        <v>#VALUE!</v>
      </c>
      <c r="CX151" s="301" t="e">
        <f t="shared" ca="1" si="264"/>
        <v>#VALUE!</v>
      </c>
      <c r="CY151" s="301" t="e">
        <f t="shared" ca="1" si="264"/>
        <v>#VALUE!</v>
      </c>
      <c r="CZ151" s="301" t="e">
        <f t="shared" ca="1" si="264"/>
        <v>#VALUE!</v>
      </c>
      <c r="DA151" s="301" t="e">
        <f t="shared" ca="1" si="264"/>
        <v>#VALUE!</v>
      </c>
      <c r="DB151" s="301" t="e">
        <f t="shared" ca="1" si="264"/>
        <v>#VALUE!</v>
      </c>
      <c r="DC151" s="301" t="e">
        <f t="shared" ca="1" si="264"/>
        <v>#VALUE!</v>
      </c>
      <c r="DD151" s="301" t="e">
        <f t="shared" ca="1" si="264"/>
        <v>#VALUE!</v>
      </c>
      <c r="DE151" s="301" t="e">
        <f t="shared" ca="1" si="264"/>
        <v>#VALUE!</v>
      </c>
      <c r="DF151" s="301" t="e">
        <f t="shared" ca="1" si="264"/>
        <v>#VALUE!</v>
      </c>
      <c r="DG151" s="301" t="e">
        <f t="shared" ca="1" si="264"/>
        <v>#VALUE!</v>
      </c>
      <c r="DH151" s="301" t="e">
        <f t="shared" ca="1" si="264"/>
        <v>#VALUE!</v>
      </c>
      <c r="DI151" s="301" t="e">
        <f t="shared" ca="1" si="264"/>
        <v>#VALUE!</v>
      </c>
      <c r="DJ151" s="301" t="e">
        <f t="shared" ca="1" si="264"/>
        <v>#VALUE!</v>
      </c>
      <c r="DK151" s="301" t="e">
        <f t="shared" ca="1" si="264"/>
        <v>#VALUE!</v>
      </c>
      <c r="DL151" s="301" t="e">
        <f t="shared" ca="1" si="264"/>
        <v>#VALUE!</v>
      </c>
      <c r="DM151" s="301" t="e">
        <f t="shared" ca="1" si="264"/>
        <v>#VALUE!</v>
      </c>
      <c r="DN151" s="301" t="e">
        <f t="shared" ca="1" si="264"/>
        <v>#VALUE!</v>
      </c>
      <c r="DO151" s="301" t="e">
        <f t="shared" ca="1" si="264"/>
        <v>#VALUE!</v>
      </c>
      <c r="DP151" s="301" t="e">
        <f t="shared" ca="1" si="264"/>
        <v>#VALUE!</v>
      </c>
      <c r="DQ151" s="301" t="e">
        <f t="shared" ca="1" si="264"/>
        <v>#VALUE!</v>
      </c>
      <c r="DR151" s="301" t="e">
        <f t="shared" ca="1" si="264"/>
        <v>#VALUE!</v>
      </c>
      <c r="DS151" s="301" t="e">
        <f t="shared" ca="1" si="264"/>
        <v>#VALUE!</v>
      </c>
      <c r="DT151" s="301" t="e">
        <f t="shared" ca="1" si="264"/>
        <v>#VALUE!</v>
      </c>
      <c r="DU151" s="301" t="e">
        <f t="shared" ca="1" si="264"/>
        <v>#VALUE!</v>
      </c>
      <c r="DV151" s="301" t="e">
        <f t="shared" ca="1" si="264"/>
        <v>#VALUE!</v>
      </c>
      <c r="DW151" s="301" t="e">
        <f t="shared" ca="1" si="264"/>
        <v>#VALUE!</v>
      </c>
      <c r="DX151" s="301" t="e">
        <f t="shared" ca="1" si="264"/>
        <v>#VALUE!</v>
      </c>
      <c r="DY151" s="301" t="e">
        <f t="shared" ca="1" si="264"/>
        <v>#VALUE!</v>
      </c>
      <c r="DZ151" s="301" t="e">
        <f t="shared" ca="1" si="264"/>
        <v>#VALUE!</v>
      </c>
      <c r="EA151" s="301" t="e">
        <f t="shared" ca="1" si="264"/>
        <v>#VALUE!</v>
      </c>
      <c r="EB151" s="301" t="e">
        <f t="shared" ca="1" si="264"/>
        <v>#VALUE!</v>
      </c>
      <c r="EC151" s="301" t="e">
        <f t="shared" ca="1" si="264"/>
        <v>#VALUE!</v>
      </c>
      <c r="ED151" s="301" t="e">
        <f t="shared" ca="1" si="264"/>
        <v>#VALUE!</v>
      </c>
      <c r="EE151" s="301" t="e">
        <f t="shared" ca="1" si="264"/>
        <v>#VALUE!</v>
      </c>
      <c r="EF151" s="301" t="e">
        <f t="shared" ca="1" si="264"/>
        <v>#VALUE!</v>
      </c>
      <c r="EG151" s="301" t="e">
        <f t="shared" ca="1" si="264"/>
        <v>#VALUE!</v>
      </c>
      <c r="EH151" s="301" t="e">
        <f t="shared" ca="1" si="264"/>
        <v>#VALUE!</v>
      </c>
      <c r="EI151" s="301" t="e">
        <f t="shared" ca="1" si="264"/>
        <v>#VALUE!</v>
      </c>
      <c r="EJ151" s="301" t="e">
        <f t="shared" ca="1" si="264"/>
        <v>#VALUE!</v>
      </c>
      <c r="EK151" s="301" t="e">
        <f t="shared" ca="1" si="264"/>
        <v>#VALUE!</v>
      </c>
      <c r="EL151" s="301" t="e">
        <f t="shared" ca="1" si="264"/>
        <v>#VALUE!</v>
      </c>
      <c r="EM151" s="301" t="e">
        <f t="shared" ca="1" si="264"/>
        <v>#VALUE!</v>
      </c>
      <c r="EN151" s="301" t="e">
        <f t="shared" ca="1" si="264"/>
        <v>#VALUE!</v>
      </c>
      <c r="EO151" s="301" t="e">
        <f t="shared" ca="1" si="264"/>
        <v>#VALUE!</v>
      </c>
      <c r="EP151" s="301" t="e">
        <f t="shared" ca="1" si="264"/>
        <v>#VALUE!</v>
      </c>
      <c r="EQ151" s="301" t="e">
        <f t="shared" ca="1" si="264"/>
        <v>#VALUE!</v>
      </c>
      <c r="ER151" s="301" t="e">
        <f t="shared" ca="1" si="264"/>
        <v>#VALUE!</v>
      </c>
      <c r="ES151" s="301" t="e">
        <f t="shared" ca="1" si="264"/>
        <v>#VALUE!</v>
      </c>
      <c r="ET151" s="301" t="e">
        <f t="shared" ca="1" si="264"/>
        <v>#VALUE!</v>
      </c>
      <c r="EU151" s="301" t="e">
        <f t="shared" ca="1" si="264"/>
        <v>#VALUE!</v>
      </c>
      <c r="EV151" s="301" t="e">
        <f t="shared" ca="1" si="264"/>
        <v>#VALUE!</v>
      </c>
      <c r="EW151" s="301" t="e">
        <f t="shared" ca="1" si="264"/>
        <v>#VALUE!</v>
      </c>
      <c r="EX151" s="301" t="e">
        <f t="shared" ca="1" si="264"/>
        <v>#VALUE!</v>
      </c>
      <c r="EY151" s="301" t="e">
        <f t="shared" ca="1" si="264"/>
        <v>#VALUE!</v>
      </c>
      <c r="EZ151" s="301" t="e">
        <f t="shared" ca="1" si="264"/>
        <v>#VALUE!</v>
      </c>
      <c r="FA151" s="301" t="e">
        <f t="shared" ca="1" si="264"/>
        <v>#VALUE!</v>
      </c>
      <c r="FB151" s="301" t="e">
        <f t="shared" ca="1" si="264"/>
        <v>#VALUE!</v>
      </c>
      <c r="FC151" s="301" t="e">
        <f t="shared" ca="1" si="264"/>
        <v>#VALUE!</v>
      </c>
      <c r="FD151" s="301" t="e">
        <f t="shared" ca="1" si="264"/>
        <v>#VALUE!</v>
      </c>
      <c r="FE151" s="301" t="e">
        <f t="shared" ca="1" si="264"/>
        <v>#VALUE!</v>
      </c>
      <c r="FF151" s="301" t="e">
        <f t="shared" ca="1" si="264"/>
        <v>#VALUE!</v>
      </c>
      <c r="FG151" s="301" t="e">
        <f t="shared" ca="1" si="264"/>
        <v>#VALUE!</v>
      </c>
      <c r="FH151" s="301" t="e">
        <f t="shared" ca="1" si="264"/>
        <v>#VALUE!</v>
      </c>
      <c r="FI151" s="301" t="e">
        <f t="shared" ca="1" si="264"/>
        <v>#VALUE!</v>
      </c>
      <c r="FJ151" s="301" t="e">
        <f t="shared" ca="1" si="264"/>
        <v>#VALUE!</v>
      </c>
      <c r="FK151" s="301" t="e">
        <f t="shared" ca="1" si="264"/>
        <v>#VALUE!</v>
      </c>
      <c r="FL151" s="301" t="e">
        <f t="shared" ca="1" si="264"/>
        <v>#VALUE!</v>
      </c>
      <c r="FM151" s="301" t="e">
        <f t="shared" ca="1" si="264"/>
        <v>#VALUE!</v>
      </c>
      <c r="FN151" s="301" t="e">
        <f t="shared" ca="1" si="264"/>
        <v>#VALUE!</v>
      </c>
      <c r="FO151" s="301" t="e">
        <f t="shared" ca="1" si="264"/>
        <v>#VALUE!</v>
      </c>
      <c r="FP151" s="301" t="e">
        <f t="shared" ca="1" si="264"/>
        <v>#VALUE!</v>
      </c>
      <c r="FQ151" s="301" t="e">
        <f t="shared" ca="1" si="264"/>
        <v>#VALUE!</v>
      </c>
      <c r="FR151" s="301" t="e">
        <f t="shared" ca="1" si="264"/>
        <v>#VALUE!</v>
      </c>
      <c r="FS151" s="301" t="e">
        <f t="shared" ca="1" si="264"/>
        <v>#VALUE!</v>
      </c>
      <c r="FT151" s="301" t="e">
        <f t="shared" ca="1" si="264"/>
        <v>#VALUE!</v>
      </c>
      <c r="FU151" s="301" t="e">
        <f t="shared" ca="1" si="264"/>
        <v>#VALUE!</v>
      </c>
      <c r="FV151" s="301" t="e">
        <f t="shared" ca="1" si="264"/>
        <v>#VALUE!</v>
      </c>
      <c r="FW151" s="301" t="e">
        <f t="shared" ca="1" si="264"/>
        <v>#VALUE!</v>
      </c>
      <c r="FX151" s="301" t="e">
        <f t="shared" ca="1" si="264"/>
        <v>#VALUE!</v>
      </c>
      <c r="FY151" s="301" t="e">
        <f t="shared" ca="1" si="264"/>
        <v>#VALUE!</v>
      </c>
      <c r="FZ151" s="301" t="e">
        <f t="shared" ca="1" si="264"/>
        <v>#VALUE!</v>
      </c>
      <c r="GA151" s="301" t="e">
        <f t="shared" ca="1" si="264"/>
        <v>#VALUE!</v>
      </c>
      <c r="GB151" s="301" t="e">
        <f t="shared" ca="1" si="264"/>
        <v>#VALUE!</v>
      </c>
      <c r="GC151" s="301" t="e">
        <f t="shared" ca="1" si="264"/>
        <v>#VALUE!</v>
      </c>
      <c r="GD151" s="301" t="e">
        <f t="shared" ca="1" si="264"/>
        <v>#VALUE!</v>
      </c>
      <c r="GE151" s="301" t="e">
        <f t="shared" ca="1" si="264"/>
        <v>#VALUE!</v>
      </c>
      <c r="GF151" s="301" t="e">
        <f t="shared" ca="1" si="264"/>
        <v>#VALUE!</v>
      </c>
      <c r="GG151" s="301" t="e">
        <f t="shared" ca="1" si="264"/>
        <v>#VALUE!</v>
      </c>
      <c r="GH151" s="301" t="e">
        <f t="shared" ca="1" si="264"/>
        <v>#VALUE!</v>
      </c>
      <c r="GI151" s="301" t="e">
        <f t="shared" ca="1" si="264"/>
        <v>#VALUE!</v>
      </c>
      <c r="GJ151" s="301" t="e">
        <f t="shared" ca="1" si="264"/>
        <v>#VALUE!</v>
      </c>
      <c r="GK151" s="301" t="e">
        <f t="shared" ca="1" si="264"/>
        <v>#VALUE!</v>
      </c>
      <c r="GL151" s="301" t="e">
        <f t="shared" ca="1" si="264"/>
        <v>#VALUE!</v>
      </c>
      <c r="GM151" s="301" t="e">
        <f t="shared" ca="1" si="264"/>
        <v>#VALUE!</v>
      </c>
      <c r="GN151" s="301" t="e">
        <f t="shared" ca="1" si="264"/>
        <v>#VALUE!</v>
      </c>
      <c r="GO151" s="301" t="e">
        <f t="shared" ca="1" si="264"/>
        <v>#VALUE!</v>
      </c>
      <c r="GP151" s="301" t="e">
        <f t="shared" ca="1" si="264"/>
        <v>#VALUE!</v>
      </c>
      <c r="GQ151" s="301" t="e">
        <f t="shared" ca="1" si="264"/>
        <v>#VALUE!</v>
      </c>
      <c r="GR151" s="301" t="e">
        <f t="shared" ca="1" si="264"/>
        <v>#VALUE!</v>
      </c>
      <c r="GS151" s="301" t="e">
        <f t="shared" ca="1" si="264"/>
        <v>#VALUE!</v>
      </c>
      <c r="GT151" s="301" t="e">
        <f t="shared" ca="1" si="264"/>
        <v>#VALUE!</v>
      </c>
      <c r="GU151" s="301" t="e">
        <f t="shared" ca="1" si="264"/>
        <v>#VALUE!</v>
      </c>
      <c r="GV151" s="301" t="e">
        <f t="shared" ca="1" si="264"/>
        <v>#VALUE!</v>
      </c>
      <c r="GW151" s="301" t="e">
        <f t="shared" ca="1" si="264"/>
        <v>#VALUE!</v>
      </c>
      <c r="GX151" s="301" t="e">
        <f t="shared" ca="1" si="264"/>
        <v>#VALUE!</v>
      </c>
      <c r="GY151" s="301" t="e">
        <f t="shared" ca="1" si="264"/>
        <v>#VALUE!</v>
      </c>
      <c r="GZ151" s="301" t="e">
        <f t="shared" ca="1" si="264"/>
        <v>#VALUE!</v>
      </c>
      <c r="HA151" s="301" t="e">
        <f t="shared" ca="1" si="264"/>
        <v>#VALUE!</v>
      </c>
      <c r="HB151" s="301" t="e">
        <f t="shared" ca="1" si="264"/>
        <v>#VALUE!</v>
      </c>
      <c r="HC151" s="301" t="e">
        <f t="shared" ca="1" si="264"/>
        <v>#VALUE!</v>
      </c>
      <c r="HD151" s="301" t="e">
        <f t="shared" ca="1" si="264"/>
        <v>#VALUE!</v>
      </c>
      <c r="HE151" s="301" t="e">
        <f t="shared" ca="1" si="264"/>
        <v>#VALUE!</v>
      </c>
      <c r="HF151" s="301" t="e">
        <f t="shared" ca="1" si="264"/>
        <v>#VALUE!</v>
      </c>
      <c r="HG151" s="301" t="e">
        <f t="shared" ca="1" si="264"/>
        <v>#VALUE!</v>
      </c>
      <c r="HH151" s="301" t="e">
        <f t="shared" ca="1" si="264"/>
        <v>#VALUE!</v>
      </c>
      <c r="HI151" s="301" t="e">
        <f t="shared" ca="1" si="264"/>
        <v>#VALUE!</v>
      </c>
      <c r="HJ151" s="301" t="e">
        <f t="shared" ca="1" si="264"/>
        <v>#VALUE!</v>
      </c>
      <c r="HK151" s="301" t="e">
        <f t="shared" ca="1" si="264"/>
        <v>#VALUE!</v>
      </c>
      <c r="HL151" s="301" t="e">
        <f t="shared" ca="1" si="264"/>
        <v>#VALUE!</v>
      </c>
      <c r="HM151" s="301" t="e">
        <f t="shared" ca="1" si="264"/>
        <v>#VALUE!</v>
      </c>
      <c r="HN151" s="301" t="e">
        <f t="shared" ca="1" si="264"/>
        <v>#VALUE!</v>
      </c>
      <c r="HO151" s="301" t="e">
        <f t="shared" ca="1" si="264"/>
        <v>#VALUE!</v>
      </c>
      <c r="HP151" s="301" t="e">
        <f t="shared" ca="1" si="264"/>
        <v>#VALUE!</v>
      </c>
      <c r="HQ151" s="301" t="e">
        <f t="shared" ca="1" si="264"/>
        <v>#VALUE!</v>
      </c>
      <c r="HR151" s="301" t="e">
        <f t="shared" ca="1" si="264"/>
        <v>#VALUE!</v>
      </c>
      <c r="HS151" s="301" t="e">
        <f t="shared" ca="1" si="264"/>
        <v>#VALUE!</v>
      </c>
      <c r="HT151" s="301" t="e">
        <f t="shared" ca="1" si="264"/>
        <v>#VALUE!</v>
      </c>
      <c r="HU151" s="301" t="e">
        <f t="shared" ca="1" si="264"/>
        <v>#VALUE!</v>
      </c>
      <c r="HV151" s="301" t="e">
        <f t="shared" ca="1" si="264"/>
        <v>#VALUE!</v>
      </c>
      <c r="HW151" s="301" t="e">
        <f t="shared" ca="1" si="264"/>
        <v>#VALUE!</v>
      </c>
      <c r="HX151" s="301" t="e">
        <f t="shared" ca="1" si="264"/>
        <v>#VALUE!</v>
      </c>
      <c r="HY151" s="301" t="e">
        <f t="shared" ca="1" si="264"/>
        <v>#VALUE!</v>
      </c>
      <c r="HZ151" s="301" t="e">
        <f t="shared" ca="1" si="264"/>
        <v>#VALUE!</v>
      </c>
      <c r="IA151" s="301" t="e">
        <f t="shared" ca="1" si="264"/>
        <v>#VALUE!</v>
      </c>
      <c r="IB151" s="301" t="e">
        <f t="shared" ca="1" si="264"/>
        <v>#VALUE!</v>
      </c>
      <c r="IC151" s="301" t="e">
        <f t="shared" ca="1" si="264"/>
        <v>#VALUE!</v>
      </c>
      <c r="ID151" s="301" t="e">
        <f t="shared" ca="1" si="264"/>
        <v>#VALUE!</v>
      </c>
      <c r="IE151" s="301" t="e">
        <f t="shared" ca="1" si="264"/>
        <v>#VALUE!</v>
      </c>
      <c r="IF151" s="301" t="e">
        <f t="shared" ca="1" si="264"/>
        <v>#VALUE!</v>
      </c>
      <c r="IG151" s="301" t="e">
        <f t="shared" ca="1" si="264"/>
        <v>#VALUE!</v>
      </c>
      <c r="IH151" s="301" t="e">
        <f t="shared" ca="1" si="264"/>
        <v>#VALUE!</v>
      </c>
      <c r="II151" s="301" t="e">
        <f t="shared" ca="1" si="264"/>
        <v>#VALUE!</v>
      </c>
      <c r="IJ151" s="301" t="e">
        <f t="shared" ca="1" si="264"/>
        <v>#VALUE!</v>
      </c>
      <c r="IK151" s="301" t="e">
        <f t="shared" ca="1" si="264"/>
        <v>#VALUE!</v>
      </c>
      <c r="IL151" s="301" t="e">
        <f t="shared" ca="1" si="264"/>
        <v>#VALUE!</v>
      </c>
      <c r="IM151" s="301" t="e">
        <f t="shared" ca="1" si="264"/>
        <v>#VALUE!</v>
      </c>
      <c r="IN151" s="301" t="e">
        <f t="shared" ca="1" si="264"/>
        <v>#VALUE!</v>
      </c>
      <c r="IO151" s="301" t="e">
        <f t="shared" ca="1" si="264"/>
        <v>#VALUE!</v>
      </c>
      <c r="IP151" s="301" t="e">
        <f t="shared" ca="1" si="264"/>
        <v>#VALUE!</v>
      </c>
      <c r="IQ151" s="301" t="e">
        <f t="shared" ca="1" si="264"/>
        <v>#VALUE!</v>
      </c>
      <c r="IR151" s="301" t="e">
        <f t="shared" ca="1" si="264"/>
        <v>#VALUE!</v>
      </c>
      <c r="IS151" s="301" t="e">
        <f t="shared" ca="1" si="264"/>
        <v>#VALUE!</v>
      </c>
      <c r="IT151" s="301" t="e">
        <f t="shared" ca="1" si="264"/>
        <v>#VALUE!</v>
      </c>
      <c r="IU151" s="301" t="e">
        <f t="shared" ca="1" si="264"/>
        <v>#VALUE!</v>
      </c>
      <c r="IV151" s="301" t="e">
        <f t="shared" ca="1" si="264"/>
        <v>#VALUE!</v>
      </c>
      <c r="IW151" s="301" t="e">
        <f t="shared" ca="1" si="264"/>
        <v>#VALUE!</v>
      </c>
      <c r="IX151" s="301" t="e">
        <f t="shared" ca="1" si="264"/>
        <v>#VALUE!</v>
      </c>
      <c r="IY151" s="301" t="e">
        <f t="shared" ca="1" si="264"/>
        <v>#VALUE!</v>
      </c>
      <c r="IZ151" s="301" t="e">
        <f t="shared" ca="1" si="264"/>
        <v>#VALUE!</v>
      </c>
      <c r="JA151" s="301" t="e">
        <f t="shared" ca="1" si="264"/>
        <v>#VALUE!</v>
      </c>
      <c r="JB151" s="301" t="e">
        <f t="shared" ca="1" si="264"/>
        <v>#VALUE!</v>
      </c>
      <c r="JC151" s="301" t="e">
        <f t="shared" ca="1" si="264"/>
        <v>#VALUE!</v>
      </c>
      <c r="JD151" s="301" t="e">
        <f t="shared" ca="1" si="264"/>
        <v>#VALUE!</v>
      </c>
      <c r="JE151" s="301" t="e">
        <f t="shared" ca="1" si="264"/>
        <v>#VALUE!</v>
      </c>
      <c r="JF151" s="301" t="e">
        <f t="shared" ca="1" si="264"/>
        <v>#VALUE!</v>
      </c>
      <c r="JG151" s="301" t="e">
        <f t="shared" ca="1" si="264"/>
        <v>#VALUE!</v>
      </c>
      <c r="JH151" s="301" t="e">
        <f t="shared" ca="1" si="264"/>
        <v>#VALUE!</v>
      </c>
      <c r="JI151" s="301" t="e">
        <f t="shared" ca="1" si="264"/>
        <v>#VALUE!</v>
      </c>
      <c r="JJ151" s="301" t="e">
        <f t="shared" ca="1" si="264"/>
        <v>#VALUE!</v>
      </c>
      <c r="JK151" s="301" t="e">
        <f t="shared" ca="1" si="264"/>
        <v>#VALUE!</v>
      </c>
      <c r="JL151" s="301" t="e">
        <f t="shared" ca="1" si="264"/>
        <v>#VALUE!</v>
      </c>
      <c r="JM151" s="301" t="e">
        <f t="shared" ca="1" si="264"/>
        <v>#VALUE!</v>
      </c>
      <c r="JN151" s="301" t="e">
        <f t="shared" ca="1" si="264"/>
        <v>#VALUE!</v>
      </c>
      <c r="JO151" s="301" t="e">
        <f t="shared" ca="1" si="264"/>
        <v>#VALUE!</v>
      </c>
      <c r="JP151" s="301" t="e">
        <f t="shared" ca="1" si="264"/>
        <v>#VALUE!</v>
      </c>
      <c r="JQ151" s="301" t="e">
        <f t="shared" ca="1" si="264"/>
        <v>#VALUE!</v>
      </c>
      <c r="JR151" s="301" t="e">
        <f t="shared" ca="1" si="264"/>
        <v>#VALUE!</v>
      </c>
      <c r="JS151" s="301" t="e">
        <f t="shared" ca="1" si="264"/>
        <v>#VALUE!</v>
      </c>
      <c r="JT151" s="301" t="e">
        <f t="shared" ca="1" si="264"/>
        <v>#VALUE!</v>
      </c>
      <c r="JU151" s="301" t="e">
        <f t="shared" ca="1" si="264"/>
        <v>#VALUE!</v>
      </c>
      <c r="JV151" s="301" t="e">
        <f t="shared" ca="1" si="264"/>
        <v>#VALUE!</v>
      </c>
      <c r="JW151" s="301" t="e">
        <f t="shared" ca="1" si="264"/>
        <v>#VALUE!</v>
      </c>
      <c r="JX151" s="301" t="e">
        <f t="shared" ca="1" si="264"/>
        <v>#VALUE!</v>
      </c>
      <c r="JY151" s="301" t="e">
        <f t="shared" ca="1" si="264"/>
        <v>#VALUE!</v>
      </c>
      <c r="JZ151" s="301" t="e">
        <f t="shared" ca="1" si="264"/>
        <v>#VALUE!</v>
      </c>
      <c r="KA151" s="301" t="e">
        <f t="shared" ca="1" si="264"/>
        <v>#VALUE!</v>
      </c>
      <c r="KB151" s="301" t="e">
        <f t="shared" ca="1" si="264"/>
        <v>#VALUE!</v>
      </c>
      <c r="KC151" s="301" t="e">
        <f t="shared" ca="1" si="264"/>
        <v>#VALUE!</v>
      </c>
      <c r="KD151" s="301" t="e">
        <f t="shared" ca="1" si="264"/>
        <v>#VALUE!</v>
      </c>
      <c r="KE151" s="301" t="e">
        <f t="shared" ca="1" si="264"/>
        <v>#VALUE!</v>
      </c>
      <c r="KF151" s="301" t="e">
        <f t="shared" ca="1" si="264"/>
        <v>#VALUE!</v>
      </c>
      <c r="KG151" s="301" t="e">
        <f t="shared" ca="1" si="264"/>
        <v>#VALUE!</v>
      </c>
      <c r="KH151" s="301" t="e">
        <f t="shared" ca="1" si="264"/>
        <v>#VALUE!</v>
      </c>
      <c r="KI151" s="301" t="e">
        <f t="shared" ca="1" si="264"/>
        <v>#VALUE!</v>
      </c>
      <c r="KJ151" s="301" t="e">
        <f t="shared" ca="1" si="264"/>
        <v>#VALUE!</v>
      </c>
      <c r="KK151" s="301" t="e">
        <f t="shared" ca="1" si="264"/>
        <v>#VALUE!</v>
      </c>
      <c r="KL151" s="301" t="e">
        <f t="shared" ca="1" si="264"/>
        <v>#VALUE!</v>
      </c>
      <c r="KM151" s="301" t="e">
        <f t="shared" ca="1" si="264"/>
        <v>#VALUE!</v>
      </c>
      <c r="KN151" s="301" t="e">
        <f t="shared" ca="1" si="264"/>
        <v>#VALUE!</v>
      </c>
      <c r="KO151" s="301" t="e">
        <f t="shared" ca="1" si="264"/>
        <v>#VALUE!</v>
      </c>
      <c r="KP151" s="301" t="e">
        <f t="shared" ca="1" si="264"/>
        <v>#VALUE!</v>
      </c>
      <c r="KQ151" s="301" t="e">
        <f t="shared" ca="1" si="264"/>
        <v>#VALUE!</v>
      </c>
      <c r="KR151" s="301" t="e">
        <f t="shared" ca="1" si="264"/>
        <v>#VALUE!</v>
      </c>
      <c r="KS151" s="301" t="e">
        <f t="shared" ca="1" si="264"/>
        <v>#VALUE!</v>
      </c>
      <c r="KT151" s="301" t="e">
        <f t="shared" ca="1" si="264"/>
        <v>#VALUE!</v>
      </c>
      <c r="KU151" s="301" t="e">
        <f t="shared" ca="1" si="264"/>
        <v>#VALUE!</v>
      </c>
      <c r="KV151" s="301" t="e">
        <f t="shared" ca="1" si="264"/>
        <v>#VALUE!</v>
      </c>
      <c r="KW151" s="301" t="e">
        <f t="shared" ca="1" si="264"/>
        <v>#VALUE!</v>
      </c>
      <c r="KX151" s="301" t="e">
        <f t="shared" ca="1" si="264"/>
        <v>#VALUE!</v>
      </c>
      <c r="KY151" s="301" t="e">
        <f t="shared" ca="1" si="264"/>
        <v>#VALUE!</v>
      </c>
      <c r="KZ151" s="301" t="e">
        <f t="shared" ca="1" si="264"/>
        <v>#VALUE!</v>
      </c>
      <c r="LA151" s="301" t="e">
        <f t="shared" ca="1" si="264"/>
        <v>#VALUE!</v>
      </c>
      <c r="LB151" s="301" t="e">
        <f t="shared" ca="1" si="264"/>
        <v>#VALUE!</v>
      </c>
      <c r="LC151" s="301" t="e">
        <f t="shared" ca="1" si="264"/>
        <v>#VALUE!</v>
      </c>
      <c r="LD151" s="301" t="e">
        <f t="shared" ca="1" si="264"/>
        <v>#VALUE!</v>
      </c>
      <c r="LE151" s="301" t="e">
        <f t="shared" ca="1" si="264"/>
        <v>#VALUE!</v>
      </c>
      <c r="LF151" s="301" t="e">
        <f t="shared" ca="1" si="264"/>
        <v>#VALUE!</v>
      </c>
      <c r="LG151" s="301" t="e">
        <f t="shared" ref="LG151:VA151" ca="1" si="265">IF(LG$106="Turn-based",
IF($A151&lt;LG$109,0,IF(MOD($A151,LG$109)&lt;LG$110,1,0)),
1)*MIN(ROUNDUP(MAX(0,RAND()-(1-LG$107)),0),1)*(IF(LG$108&lt;0,1+LG$108,LG$108))</f>
        <v>#VALUE!</v>
      </c>
      <c r="LH151" s="301" t="e">
        <f t="shared" ca="1" si="265"/>
        <v>#VALUE!</v>
      </c>
      <c r="LI151" s="301" t="e">
        <f t="shared" ca="1" si="265"/>
        <v>#VALUE!</v>
      </c>
      <c r="LJ151" s="301" t="e">
        <f t="shared" ca="1" si="265"/>
        <v>#VALUE!</v>
      </c>
      <c r="LK151" s="301" t="e">
        <f t="shared" ca="1" si="265"/>
        <v>#VALUE!</v>
      </c>
      <c r="LL151" s="301" t="e">
        <f t="shared" ca="1" si="265"/>
        <v>#VALUE!</v>
      </c>
      <c r="LM151" s="301" t="e">
        <f t="shared" ca="1" si="265"/>
        <v>#VALUE!</v>
      </c>
      <c r="LN151" s="301" t="e">
        <f t="shared" ca="1" si="265"/>
        <v>#VALUE!</v>
      </c>
      <c r="LO151" s="301" t="e">
        <f t="shared" ca="1" si="265"/>
        <v>#VALUE!</v>
      </c>
      <c r="LP151" s="301" t="e">
        <f t="shared" ca="1" si="265"/>
        <v>#VALUE!</v>
      </c>
      <c r="LQ151" s="301" t="e">
        <f t="shared" ca="1" si="265"/>
        <v>#VALUE!</v>
      </c>
      <c r="LR151" s="301" t="e">
        <f t="shared" ca="1" si="265"/>
        <v>#VALUE!</v>
      </c>
      <c r="LS151" s="301" t="e">
        <f t="shared" ca="1" si="265"/>
        <v>#VALUE!</v>
      </c>
      <c r="LT151" s="301" t="e">
        <f t="shared" ca="1" si="265"/>
        <v>#VALUE!</v>
      </c>
      <c r="LU151" s="301" t="e">
        <f t="shared" ca="1" si="265"/>
        <v>#VALUE!</v>
      </c>
      <c r="LV151" s="301" t="e">
        <f t="shared" ca="1" si="265"/>
        <v>#VALUE!</v>
      </c>
      <c r="LW151" s="301" t="e">
        <f t="shared" ca="1" si="265"/>
        <v>#VALUE!</v>
      </c>
      <c r="LX151" s="301" t="e">
        <f t="shared" ca="1" si="265"/>
        <v>#VALUE!</v>
      </c>
      <c r="LY151" s="301" t="e">
        <f t="shared" ca="1" si="265"/>
        <v>#VALUE!</v>
      </c>
      <c r="LZ151" s="301" t="e">
        <f t="shared" ca="1" si="265"/>
        <v>#VALUE!</v>
      </c>
      <c r="MA151" s="301" t="e">
        <f t="shared" ca="1" si="265"/>
        <v>#VALUE!</v>
      </c>
      <c r="MB151" s="301" t="e">
        <f t="shared" ca="1" si="265"/>
        <v>#VALUE!</v>
      </c>
      <c r="MC151" s="301" t="e">
        <f t="shared" ca="1" si="265"/>
        <v>#VALUE!</v>
      </c>
      <c r="MD151" s="301" t="e">
        <f t="shared" ca="1" si="265"/>
        <v>#VALUE!</v>
      </c>
      <c r="ME151" s="301" t="e">
        <f t="shared" ca="1" si="265"/>
        <v>#VALUE!</v>
      </c>
      <c r="MF151" s="301" t="e">
        <f t="shared" ca="1" si="265"/>
        <v>#VALUE!</v>
      </c>
      <c r="MG151" s="301" t="e">
        <f t="shared" ca="1" si="265"/>
        <v>#VALUE!</v>
      </c>
      <c r="MH151" s="301" t="e">
        <f t="shared" ca="1" si="265"/>
        <v>#VALUE!</v>
      </c>
      <c r="MI151" s="301" t="e">
        <f t="shared" ca="1" si="265"/>
        <v>#VALUE!</v>
      </c>
      <c r="MJ151" s="301" t="e">
        <f t="shared" ca="1" si="265"/>
        <v>#VALUE!</v>
      </c>
      <c r="MK151" s="301" t="e">
        <f t="shared" ca="1" si="265"/>
        <v>#VALUE!</v>
      </c>
      <c r="ML151" s="301" t="e">
        <f t="shared" ca="1" si="265"/>
        <v>#VALUE!</v>
      </c>
      <c r="MM151" s="301" t="e">
        <f t="shared" ca="1" si="265"/>
        <v>#VALUE!</v>
      </c>
      <c r="MN151" s="301" t="e">
        <f t="shared" ca="1" si="265"/>
        <v>#VALUE!</v>
      </c>
      <c r="MO151" s="301" t="e">
        <f t="shared" ca="1" si="265"/>
        <v>#VALUE!</v>
      </c>
      <c r="MP151" s="301" t="e">
        <f t="shared" ca="1" si="265"/>
        <v>#VALUE!</v>
      </c>
      <c r="MQ151" s="301" t="e">
        <f t="shared" ca="1" si="265"/>
        <v>#VALUE!</v>
      </c>
      <c r="MR151" s="301" t="e">
        <f t="shared" ca="1" si="265"/>
        <v>#VALUE!</v>
      </c>
      <c r="MS151" s="301" t="e">
        <f t="shared" ca="1" si="265"/>
        <v>#VALUE!</v>
      </c>
      <c r="MT151" s="301" t="e">
        <f t="shared" ca="1" si="265"/>
        <v>#VALUE!</v>
      </c>
      <c r="MU151" s="301" t="e">
        <f t="shared" ca="1" si="265"/>
        <v>#VALUE!</v>
      </c>
      <c r="MV151" s="301" t="e">
        <f t="shared" ca="1" si="265"/>
        <v>#VALUE!</v>
      </c>
      <c r="MW151" s="301" t="e">
        <f t="shared" ca="1" si="265"/>
        <v>#VALUE!</v>
      </c>
      <c r="MX151" s="301" t="e">
        <f t="shared" ca="1" si="265"/>
        <v>#VALUE!</v>
      </c>
      <c r="MY151" s="301" t="e">
        <f t="shared" ca="1" si="265"/>
        <v>#VALUE!</v>
      </c>
      <c r="MZ151" s="301" t="e">
        <f t="shared" ca="1" si="265"/>
        <v>#VALUE!</v>
      </c>
      <c r="NA151" s="301" t="e">
        <f t="shared" ca="1" si="265"/>
        <v>#VALUE!</v>
      </c>
      <c r="NB151" s="301" t="e">
        <f t="shared" ca="1" si="265"/>
        <v>#VALUE!</v>
      </c>
      <c r="NC151" s="301" t="e">
        <f t="shared" ca="1" si="265"/>
        <v>#VALUE!</v>
      </c>
      <c r="ND151" s="301" t="e">
        <f t="shared" ca="1" si="265"/>
        <v>#VALUE!</v>
      </c>
      <c r="NE151" s="301" t="e">
        <f t="shared" ca="1" si="265"/>
        <v>#VALUE!</v>
      </c>
      <c r="NF151" s="301" t="e">
        <f t="shared" ca="1" si="265"/>
        <v>#VALUE!</v>
      </c>
      <c r="NG151" s="301" t="e">
        <f t="shared" ca="1" si="265"/>
        <v>#VALUE!</v>
      </c>
      <c r="NH151" s="301" t="e">
        <f t="shared" ca="1" si="265"/>
        <v>#VALUE!</v>
      </c>
      <c r="NI151" s="301" t="e">
        <f t="shared" ca="1" si="265"/>
        <v>#VALUE!</v>
      </c>
      <c r="NJ151" s="301" t="e">
        <f t="shared" ca="1" si="265"/>
        <v>#VALUE!</v>
      </c>
      <c r="NK151" s="301" t="e">
        <f t="shared" ca="1" si="265"/>
        <v>#VALUE!</v>
      </c>
      <c r="NL151" s="301" t="e">
        <f t="shared" ca="1" si="265"/>
        <v>#VALUE!</v>
      </c>
      <c r="NM151" s="301" t="e">
        <f t="shared" ca="1" si="265"/>
        <v>#VALUE!</v>
      </c>
      <c r="NN151" s="301" t="e">
        <f t="shared" ca="1" si="265"/>
        <v>#VALUE!</v>
      </c>
      <c r="NO151" s="301" t="e">
        <f t="shared" ca="1" si="265"/>
        <v>#VALUE!</v>
      </c>
      <c r="NP151" s="301" t="e">
        <f t="shared" ca="1" si="265"/>
        <v>#VALUE!</v>
      </c>
      <c r="NQ151" s="301" t="e">
        <f t="shared" ca="1" si="265"/>
        <v>#VALUE!</v>
      </c>
      <c r="NR151" s="301" t="e">
        <f t="shared" ca="1" si="265"/>
        <v>#VALUE!</v>
      </c>
      <c r="NS151" s="301" t="e">
        <f t="shared" ca="1" si="265"/>
        <v>#VALUE!</v>
      </c>
      <c r="NT151" s="301" t="e">
        <f t="shared" ca="1" si="265"/>
        <v>#VALUE!</v>
      </c>
      <c r="NU151" s="301" t="e">
        <f t="shared" ca="1" si="265"/>
        <v>#VALUE!</v>
      </c>
      <c r="NV151" s="301" t="e">
        <f t="shared" ca="1" si="265"/>
        <v>#VALUE!</v>
      </c>
      <c r="NW151" s="301" t="e">
        <f t="shared" ca="1" si="265"/>
        <v>#VALUE!</v>
      </c>
      <c r="NX151" s="301" t="e">
        <f t="shared" ca="1" si="265"/>
        <v>#VALUE!</v>
      </c>
      <c r="NY151" s="301" t="e">
        <f t="shared" ca="1" si="265"/>
        <v>#VALUE!</v>
      </c>
      <c r="NZ151" s="301" t="e">
        <f t="shared" ca="1" si="265"/>
        <v>#VALUE!</v>
      </c>
      <c r="OA151" s="301" t="e">
        <f t="shared" ca="1" si="265"/>
        <v>#VALUE!</v>
      </c>
      <c r="OB151" s="301" t="e">
        <f t="shared" ca="1" si="265"/>
        <v>#VALUE!</v>
      </c>
      <c r="OC151" s="301" t="e">
        <f t="shared" ca="1" si="265"/>
        <v>#VALUE!</v>
      </c>
      <c r="OD151" s="301" t="e">
        <f t="shared" ca="1" si="265"/>
        <v>#VALUE!</v>
      </c>
      <c r="OE151" s="301" t="e">
        <f t="shared" ca="1" si="265"/>
        <v>#VALUE!</v>
      </c>
      <c r="OF151" s="301" t="e">
        <f t="shared" ca="1" si="265"/>
        <v>#VALUE!</v>
      </c>
      <c r="OG151" s="301" t="e">
        <f t="shared" ca="1" si="265"/>
        <v>#VALUE!</v>
      </c>
      <c r="OH151" s="301" t="e">
        <f t="shared" ca="1" si="265"/>
        <v>#VALUE!</v>
      </c>
      <c r="OI151" s="301" t="e">
        <f t="shared" ca="1" si="265"/>
        <v>#VALUE!</v>
      </c>
      <c r="OJ151" s="301" t="e">
        <f t="shared" ca="1" si="265"/>
        <v>#VALUE!</v>
      </c>
      <c r="OK151" s="301" t="e">
        <f t="shared" ca="1" si="265"/>
        <v>#VALUE!</v>
      </c>
      <c r="OL151" s="301" t="e">
        <f t="shared" ca="1" si="265"/>
        <v>#VALUE!</v>
      </c>
      <c r="OM151" s="301" t="e">
        <f t="shared" ca="1" si="265"/>
        <v>#VALUE!</v>
      </c>
      <c r="ON151" s="301" t="e">
        <f t="shared" ca="1" si="265"/>
        <v>#VALUE!</v>
      </c>
      <c r="OO151" s="301" t="e">
        <f t="shared" ca="1" si="265"/>
        <v>#VALUE!</v>
      </c>
      <c r="OP151" s="301" t="e">
        <f t="shared" ca="1" si="265"/>
        <v>#VALUE!</v>
      </c>
      <c r="OQ151" s="301" t="e">
        <f t="shared" ca="1" si="265"/>
        <v>#VALUE!</v>
      </c>
      <c r="OR151" s="301" t="e">
        <f t="shared" ca="1" si="265"/>
        <v>#VALUE!</v>
      </c>
      <c r="OS151" s="301" t="e">
        <f t="shared" ca="1" si="265"/>
        <v>#VALUE!</v>
      </c>
      <c r="OT151" s="301" t="e">
        <f t="shared" ca="1" si="265"/>
        <v>#VALUE!</v>
      </c>
      <c r="OU151" s="301" t="e">
        <f t="shared" ca="1" si="265"/>
        <v>#VALUE!</v>
      </c>
      <c r="OV151" s="301" t="e">
        <f t="shared" ca="1" si="265"/>
        <v>#VALUE!</v>
      </c>
      <c r="OW151" s="301" t="e">
        <f t="shared" ca="1" si="265"/>
        <v>#VALUE!</v>
      </c>
      <c r="OX151" s="301" t="e">
        <f t="shared" ca="1" si="265"/>
        <v>#VALUE!</v>
      </c>
      <c r="OY151" s="301" t="e">
        <f t="shared" ca="1" si="265"/>
        <v>#VALUE!</v>
      </c>
      <c r="OZ151" s="301" t="e">
        <f t="shared" ca="1" si="265"/>
        <v>#VALUE!</v>
      </c>
      <c r="PA151" s="301" t="e">
        <f t="shared" ca="1" si="265"/>
        <v>#VALUE!</v>
      </c>
      <c r="PB151" s="301" t="e">
        <f t="shared" ca="1" si="265"/>
        <v>#VALUE!</v>
      </c>
      <c r="PC151" s="301" t="e">
        <f t="shared" ca="1" si="265"/>
        <v>#VALUE!</v>
      </c>
      <c r="PD151" s="301" t="e">
        <f t="shared" ca="1" si="265"/>
        <v>#VALUE!</v>
      </c>
      <c r="PE151" s="301" t="e">
        <f t="shared" ca="1" si="265"/>
        <v>#VALUE!</v>
      </c>
      <c r="PF151" s="301" t="e">
        <f t="shared" ca="1" si="265"/>
        <v>#VALUE!</v>
      </c>
      <c r="PG151" s="301" t="e">
        <f t="shared" ca="1" si="265"/>
        <v>#VALUE!</v>
      </c>
      <c r="PH151" s="301" t="e">
        <f t="shared" ca="1" si="265"/>
        <v>#VALUE!</v>
      </c>
      <c r="PI151" s="301" t="e">
        <f t="shared" ca="1" si="265"/>
        <v>#VALUE!</v>
      </c>
      <c r="PJ151" s="301" t="e">
        <f t="shared" ca="1" si="265"/>
        <v>#VALUE!</v>
      </c>
      <c r="PK151" s="301" t="e">
        <f t="shared" ca="1" si="265"/>
        <v>#VALUE!</v>
      </c>
      <c r="PL151" s="301" t="e">
        <f t="shared" ca="1" si="265"/>
        <v>#VALUE!</v>
      </c>
      <c r="PM151" s="301" t="e">
        <f t="shared" ca="1" si="265"/>
        <v>#VALUE!</v>
      </c>
      <c r="PN151" s="301" t="e">
        <f t="shared" ca="1" si="265"/>
        <v>#VALUE!</v>
      </c>
      <c r="PO151" s="301" t="e">
        <f t="shared" ca="1" si="265"/>
        <v>#VALUE!</v>
      </c>
      <c r="PP151" s="301" t="e">
        <f t="shared" ca="1" si="265"/>
        <v>#VALUE!</v>
      </c>
      <c r="PQ151" s="301" t="e">
        <f t="shared" ca="1" si="265"/>
        <v>#VALUE!</v>
      </c>
      <c r="PR151" s="301" t="e">
        <f t="shared" ca="1" si="265"/>
        <v>#VALUE!</v>
      </c>
      <c r="PS151" s="301" t="e">
        <f t="shared" ca="1" si="265"/>
        <v>#VALUE!</v>
      </c>
      <c r="PT151" s="301" t="e">
        <f t="shared" ca="1" si="265"/>
        <v>#VALUE!</v>
      </c>
      <c r="PU151" s="301" t="e">
        <f t="shared" ca="1" si="265"/>
        <v>#VALUE!</v>
      </c>
      <c r="PV151" s="301" t="e">
        <f t="shared" ca="1" si="265"/>
        <v>#VALUE!</v>
      </c>
      <c r="PW151" s="301" t="e">
        <f t="shared" ca="1" si="265"/>
        <v>#VALUE!</v>
      </c>
      <c r="PX151" s="301" t="e">
        <f t="shared" ca="1" si="265"/>
        <v>#VALUE!</v>
      </c>
      <c r="PY151" s="301" t="e">
        <f t="shared" ca="1" si="265"/>
        <v>#VALUE!</v>
      </c>
      <c r="PZ151" s="301" t="e">
        <f t="shared" ca="1" si="265"/>
        <v>#VALUE!</v>
      </c>
      <c r="QA151" s="301" t="e">
        <f t="shared" ca="1" si="265"/>
        <v>#VALUE!</v>
      </c>
      <c r="QB151" s="301" t="e">
        <f t="shared" ca="1" si="265"/>
        <v>#VALUE!</v>
      </c>
      <c r="QC151" s="301" t="e">
        <f t="shared" ca="1" si="265"/>
        <v>#VALUE!</v>
      </c>
      <c r="QD151" s="301" t="e">
        <f t="shared" ca="1" si="265"/>
        <v>#VALUE!</v>
      </c>
      <c r="QE151" s="301" t="e">
        <f t="shared" ca="1" si="265"/>
        <v>#VALUE!</v>
      </c>
      <c r="QF151" s="301" t="e">
        <f t="shared" ca="1" si="265"/>
        <v>#VALUE!</v>
      </c>
      <c r="QG151" s="301" t="e">
        <f t="shared" ca="1" si="265"/>
        <v>#VALUE!</v>
      </c>
      <c r="QH151" s="301" t="e">
        <f t="shared" ca="1" si="265"/>
        <v>#VALUE!</v>
      </c>
      <c r="QI151" s="301" t="e">
        <f t="shared" ca="1" si="265"/>
        <v>#VALUE!</v>
      </c>
      <c r="QJ151" s="301" t="e">
        <f t="shared" ca="1" si="265"/>
        <v>#VALUE!</v>
      </c>
      <c r="QK151" s="301" t="e">
        <f t="shared" ca="1" si="265"/>
        <v>#VALUE!</v>
      </c>
      <c r="QL151" s="301" t="e">
        <f t="shared" ca="1" si="265"/>
        <v>#VALUE!</v>
      </c>
      <c r="QM151" s="301" t="e">
        <f t="shared" ca="1" si="265"/>
        <v>#VALUE!</v>
      </c>
      <c r="QN151" s="301" t="e">
        <f t="shared" ca="1" si="265"/>
        <v>#VALUE!</v>
      </c>
      <c r="QO151" s="301" t="e">
        <f t="shared" ca="1" si="265"/>
        <v>#VALUE!</v>
      </c>
      <c r="QP151" s="301" t="e">
        <f t="shared" ca="1" si="265"/>
        <v>#VALUE!</v>
      </c>
      <c r="QQ151" s="301" t="e">
        <f t="shared" ca="1" si="265"/>
        <v>#VALUE!</v>
      </c>
      <c r="QR151" s="301" t="e">
        <f t="shared" ca="1" si="265"/>
        <v>#VALUE!</v>
      </c>
      <c r="QS151" s="301" t="e">
        <f t="shared" ca="1" si="265"/>
        <v>#VALUE!</v>
      </c>
      <c r="QT151" s="301" t="e">
        <f t="shared" ca="1" si="265"/>
        <v>#VALUE!</v>
      </c>
      <c r="QU151" s="301" t="e">
        <f t="shared" ca="1" si="265"/>
        <v>#VALUE!</v>
      </c>
      <c r="QV151" s="301" t="e">
        <f t="shared" ca="1" si="265"/>
        <v>#VALUE!</v>
      </c>
      <c r="QW151" s="301" t="e">
        <f t="shared" ca="1" si="265"/>
        <v>#VALUE!</v>
      </c>
      <c r="QX151" s="301" t="e">
        <f t="shared" ca="1" si="265"/>
        <v>#VALUE!</v>
      </c>
      <c r="QY151" s="301" t="e">
        <f t="shared" ca="1" si="265"/>
        <v>#VALUE!</v>
      </c>
      <c r="QZ151" s="301" t="e">
        <f t="shared" ca="1" si="265"/>
        <v>#VALUE!</v>
      </c>
      <c r="RA151" s="301" t="e">
        <f t="shared" ca="1" si="265"/>
        <v>#VALUE!</v>
      </c>
      <c r="RB151" s="301" t="e">
        <f t="shared" ca="1" si="265"/>
        <v>#VALUE!</v>
      </c>
      <c r="RC151" s="301" t="e">
        <f t="shared" ca="1" si="265"/>
        <v>#VALUE!</v>
      </c>
      <c r="RD151" s="301" t="e">
        <f t="shared" ca="1" si="265"/>
        <v>#VALUE!</v>
      </c>
      <c r="RE151" s="301" t="e">
        <f t="shared" ca="1" si="265"/>
        <v>#VALUE!</v>
      </c>
      <c r="RF151" s="301" t="e">
        <f t="shared" ca="1" si="265"/>
        <v>#VALUE!</v>
      </c>
      <c r="RG151" s="301" t="e">
        <f t="shared" ca="1" si="265"/>
        <v>#VALUE!</v>
      </c>
      <c r="RH151" s="301" t="e">
        <f t="shared" ca="1" si="265"/>
        <v>#VALUE!</v>
      </c>
      <c r="RI151" s="301" t="e">
        <f t="shared" ca="1" si="265"/>
        <v>#VALUE!</v>
      </c>
      <c r="RJ151" s="301" t="e">
        <f t="shared" ca="1" si="265"/>
        <v>#VALUE!</v>
      </c>
      <c r="RK151" s="301" t="e">
        <f t="shared" ca="1" si="265"/>
        <v>#VALUE!</v>
      </c>
      <c r="RL151" s="301" t="e">
        <f t="shared" ca="1" si="265"/>
        <v>#VALUE!</v>
      </c>
      <c r="RM151" s="301" t="e">
        <f t="shared" ca="1" si="265"/>
        <v>#VALUE!</v>
      </c>
      <c r="RN151" s="301" t="e">
        <f t="shared" ca="1" si="265"/>
        <v>#VALUE!</v>
      </c>
      <c r="RO151" s="301" t="e">
        <f t="shared" ca="1" si="265"/>
        <v>#VALUE!</v>
      </c>
      <c r="RP151" s="301" t="e">
        <f t="shared" ca="1" si="265"/>
        <v>#VALUE!</v>
      </c>
      <c r="RQ151" s="301" t="e">
        <f t="shared" ca="1" si="265"/>
        <v>#VALUE!</v>
      </c>
      <c r="RR151" s="301" t="e">
        <f t="shared" ca="1" si="265"/>
        <v>#VALUE!</v>
      </c>
      <c r="RS151" s="301" t="e">
        <f t="shared" ca="1" si="265"/>
        <v>#VALUE!</v>
      </c>
      <c r="RT151" s="301" t="e">
        <f t="shared" ca="1" si="265"/>
        <v>#VALUE!</v>
      </c>
      <c r="RU151" s="301" t="e">
        <f t="shared" ca="1" si="265"/>
        <v>#VALUE!</v>
      </c>
      <c r="RV151" s="301" t="e">
        <f t="shared" ca="1" si="265"/>
        <v>#VALUE!</v>
      </c>
      <c r="RW151" s="301" t="e">
        <f t="shared" ca="1" si="265"/>
        <v>#VALUE!</v>
      </c>
      <c r="RX151" s="301" t="e">
        <f t="shared" ca="1" si="265"/>
        <v>#VALUE!</v>
      </c>
      <c r="RY151" s="301" t="e">
        <f t="shared" ca="1" si="265"/>
        <v>#VALUE!</v>
      </c>
      <c r="RZ151" s="301" t="e">
        <f t="shared" ca="1" si="265"/>
        <v>#VALUE!</v>
      </c>
      <c r="SA151" s="301" t="e">
        <f t="shared" ca="1" si="265"/>
        <v>#VALUE!</v>
      </c>
      <c r="SB151" s="301" t="e">
        <f t="shared" ca="1" si="265"/>
        <v>#VALUE!</v>
      </c>
      <c r="SC151" s="301" t="e">
        <f t="shared" ca="1" si="265"/>
        <v>#VALUE!</v>
      </c>
      <c r="SD151" s="301" t="e">
        <f t="shared" ca="1" si="265"/>
        <v>#VALUE!</v>
      </c>
      <c r="SE151" s="301" t="e">
        <f t="shared" ca="1" si="265"/>
        <v>#VALUE!</v>
      </c>
      <c r="SF151" s="301" t="e">
        <f t="shared" ca="1" si="265"/>
        <v>#VALUE!</v>
      </c>
      <c r="SG151" s="301" t="e">
        <f t="shared" ca="1" si="265"/>
        <v>#VALUE!</v>
      </c>
      <c r="SH151" s="301" t="e">
        <f t="shared" ca="1" si="265"/>
        <v>#VALUE!</v>
      </c>
      <c r="SI151" s="301" t="e">
        <f t="shared" ca="1" si="265"/>
        <v>#VALUE!</v>
      </c>
      <c r="SJ151" s="301" t="e">
        <f t="shared" ca="1" si="265"/>
        <v>#VALUE!</v>
      </c>
      <c r="SK151" s="301" t="e">
        <f t="shared" ca="1" si="265"/>
        <v>#VALUE!</v>
      </c>
      <c r="SL151" s="301" t="e">
        <f t="shared" ca="1" si="265"/>
        <v>#VALUE!</v>
      </c>
      <c r="SM151" s="301" t="e">
        <f t="shared" ca="1" si="265"/>
        <v>#VALUE!</v>
      </c>
      <c r="SN151" s="301" t="e">
        <f t="shared" ca="1" si="265"/>
        <v>#VALUE!</v>
      </c>
      <c r="SO151" s="301" t="e">
        <f t="shared" ca="1" si="265"/>
        <v>#VALUE!</v>
      </c>
      <c r="SP151" s="301" t="e">
        <f t="shared" ca="1" si="265"/>
        <v>#VALUE!</v>
      </c>
      <c r="SQ151" s="301" t="e">
        <f t="shared" ca="1" si="265"/>
        <v>#VALUE!</v>
      </c>
      <c r="SR151" s="301" t="e">
        <f t="shared" ca="1" si="265"/>
        <v>#VALUE!</v>
      </c>
      <c r="SS151" s="301" t="e">
        <f t="shared" ca="1" si="265"/>
        <v>#VALUE!</v>
      </c>
      <c r="ST151" s="301" t="e">
        <f t="shared" ca="1" si="265"/>
        <v>#VALUE!</v>
      </c>
      <c r="SU151" s="301" t="e">
        <f t="shared" ca="1" si="265"/>
        <v>#VALUE!</v>
      </c>
      <c r="SV151" s="301" t="e">
        <f t="shared" ca="1" si="265"/>
        <v>#VALUE!</v>
      </c>
      <c r="SW151" s="301" t="e">
        <f t="shared" ca="1" si="265"/>
        <v>#VALUE!</v>
      </c>
      <c r="SX151" s="301" t="e">
        <f t="shared" ca="1" si="265"/>
        <v>#VALUE!</v>
      </c>
      <c r="SY151" s="301" t="e">
        <f t="shared" ca="1" si="265"/>
        <v>#VALUE!</v>
      </c>
      <c r="SZ151" s="301" t="e">
        <f t="shared" ca="1" si="265"/>
        <v>#VALUE!</v>
      </c>
      <c r="TA151" s="301" t="e">
        <f t="shared" ca="1" si="265"/>
        <v>#VALUE!</v>
      </c>
      <c r="TB151" s="301" t="e">
        <f t="shared" ca="1" si="265"/>
        <v>#VALUE!</v>
      </c>
      <c r="TC151" s="301" t="e">
        <f t="shared" ca="1" si="265"/>
        <v>#VALUE!</v>
      </c>
      <c r="TD151" s="301" t="e">
        <f t="shared" ca="1" si="265"/>
        <v>#VALUE!</v>
      </c>
      <c r="TE151" s="301" t="e">
        <f t="shared" ca="1" si="265"/>
        <v>#VALUE!</v>
      </c>
      <c r="TF151" s="301" t="e">
        <f t="shared" ca="1" si="265"/>
        <v>#VALUE!</v>
      </c>
      <c r="TG151" s="301" t="e">
        <f t="shared" ca="1" si="265"/>
        <v>#VALUE!</v>
      </c>
      <c r="TH151" s="301" t="e">
        <f t="shared" ca="1" si="265"/>
        <v>#VALUE!</v>
      </c>
      <c r="TI151" s="301" t="e">
        <f t="shared" ca="1" si="265"/>
        <v>#VALUE!</v>
      </c>
      <c r="TJ151" s="301" t="e">
        <f t="shared" ca="1" si="265"/>
        <v>#VALUE!</v>
      </c>
      <c r="TK151" s="301" t="e">
        <f t="shared" ca="1" si="265"/>
        <v>#VALUE!</v>
      </c>
      <c r="TL151" s="301" t="e">
        <f t="shared" ca="1" si="265"/>
        <v>#VALUE!</v>
      </c>
      <c r="TM151" s="301" t="e">
        <f t="shared" ca="1" si="265"/>
        <v>#VALUE!</v>
      </c>
      <c r="TN151" s="301" t="e">
        <f t="shared" ca="1" si="265"/>
        <v>#VALUE!</v>
      </c>
      <c r="TO151" s="301" t="e">
        <f t="shared" ca="1" si="265"/>
        <v>#VALUE!</v>
      </c>
      <c r="TP151" s="301" t="e">
        <f t="shared" ca="1" si="265"/>
        <v>#VALUE!</v>
      </c>
      <c r="TQ151" s="301" t="e">
        <f t="shared" ca="1" si="265"/>
        <v>#VALUE!</v>
      </c>
      <c r="TR151" s="301" t="e">
        <f t="shared" ca="1" si="265"/>
        <v>#VALUE!</v>
      </c>
      <c r="TS151" s="301" t="e">
        <f t="shared" ca="1" si="265"/>
        <v>#VALUE!</v>
      </c>
      <c r="TT151" s="301" t="e">
        <f t="shared" ca="1" si="265"/>
        <v>#VALUE!</v>
      </c>
      <c r="TU151" s="301" t="e">
        <f t="shared" ca="1" si="265"/>
        <v>#VALUE!</v>
      </c>
      <c r="TV151" s="301" t="e">
        <f t="shared" ca="1" si="265"/>
        <v>#VALUE!</v>
      </c>
      <c r="TW151" s="301" t="e">
        <f t="shared" ca="1" si="265"/>
        <v>#VALUE!</v>
      </c>
      <c r="TX151" s="301" t="e">
        <f t="shared" ca="1" si="265"/>
        <v>#VALUE!</v>
      </c>
      <c r="TY151" s="301" t="e">
        <f t="shared" ca="1" si="265"/>
        <v>#VALUE!</v>
      </c>
      <c r="TZ151" s="301" t="e">
        <f t="shared" ca="1" si="265"/>
        <v>#VALUE!</v>
      </c>
      <c r="UA151" s="301" t="e">
        <f t="shared" ca="1" si="265"/>
        <v>#VALUE!</v>
      </c>
      <c r="UB151" s="301" t="e">
        <f t="shared" ca="1" si="265"/>
        <v>#VALUE!</v>
      </c>
      <c r="UC151" s="301" t="e">
        <f t="shared" ca="1" si="265"/>
        <v>#VALUE!</v>
      </c>
      <c r="UD151" s="301" t="e">
        <f t="shared" ca="1" si="265"/>
        <v>#VALUE!</v>
      </c>
      <c r="UE151" s="301" t="e">
        <f t="shared" ca="1" si="265"/>
        <v>#VALUE!</v>
      </c>
      <c r="UF151" s="301" t="e">
        <f t="shared" ca="1" si="265"/>
        <v>#VALUE!</v>
      </c>
      <c r="UG151" s="301" t="e">
        <f t="shared" ca="1" si="265"/>
        <v>#VALUE!</v>
      </c>
      <c r="UH151" s="301" t="e">
        <f t="shared" ca="1" si="265"/>
        <v>#VALUE!</v>
      </c>
      <c r="UI151" s="301" t="e">
        <f t="shared" ca="1" si="265"/>
        <v>#VALUE!</v>
      </c>
      <c r="UJ151" s="301" t="e">
        <f t="shared" ca="1" si="265"/>
        <v>#VALUE!</v>
      </c>
      <c r="UK151" s="301" t="e">
        <f t="shared" ca="1" si="265"/>
        <v>#VALUE!</v>
      </c>
      <c r="UL151" s="301" t="e">
        <f t="shared" ca="1" si="265"/>
        <v>#VALUE!</v>
      </c>
      <c r="UM151" s="301" t="e">
        <f t="shared" ca="1" si="265"/>
        <v>#VALUE!</v>
      </c>
      <c r="UN151" s="301" t="e">
        <f t="shared" ca="1" si="265"/>
        <v>#VALUE!</v>
      </c>
      <c r="UO151" s="301" t="e">
        <f t="shared" ca="1" si="265"/>
        <v>#VALUE!</v>
      </c>
      <c r="UP151" s="301" t="e">
        <f t="shared" ca="1" si="265"/>
        <v>#VALUE!</v>
      </c>
      <c r="UQ151" s="301" t="e">
        <f t="shared" ca="1" si="265"/>
        <v>#VALUE!</v>
      </c>
      <c r="UR151" s="301" t="e">
        <f t="shared" ca="1" si="265"/>
        <v>#VALUE!</v>
      </c>
      <c r="US151" s="301" t="e">
        <f t="shared" ca="1" si="265"/>
        <v>#VALUE!</v>
      </c>
      <c r="UT151" s="301" t="e">
        <f t="shared" ca="1" si="265"/>
        <v>#VALUE!</v>
      </c>
      <c r="UU151" s="301" t="e">
        <f t="shared" ca="1" si="265"/>
        <v>#VALUE!</v>
      </c>
      <c r="UV151" s="301" t="e">
        <f t="shared" ca="1" si="265"/>
        <v>#VALUE!</v>
      </c>
      <c r="UW151" s="301">
        <f t="shared" ca="1" si="265"/>
        <v>0</v>
      </c>
      <c r="UX151" s="301">
        <f t="shared" ca="1" si="265"/>
        <v>0</v>
      </c>
      <c r="UY151" s="301">
        <f t="shared" ca="1" si="265"/>
        <v>0</v>
      </c>
      <c r="UZ151" s="301">
        <f t="shared" ca="1" si="265"/>
        <v>0</v>
      </c>
      <c r="VA151" s="301">
        <f t="shared" ca="1" si="265"/>
        <v>0</v>
      </c>
      <c r="VB151" s="301">
        <f t="shared" ref="VB151:WB151" ca="1" si="266">IF(VB$106="Turn-based",
IF($A151&lt;VB$109,0,IF(MOD($A151,VB$109)&lt;VB$110,1,0)),
1)*MIN(ROUNDUP(MAX(0,RAND()-(1-VB$107)),0),1)*(IF(VB$108&lt;0,1+VB$108,VB$108))</f>
        <v>0</v>
      </c>
      <c r="VC151" s="301">
        <f t="shared" ca="1" si="266"/>
        <v>0</v>
      </c>
      <c r="VD151" s="301">
        <f t="shared" ca="1" si="266"/>
        <v>0</v>
      </c>
      <c r="VE151" s="301">
        <f t="shared" ca="1" si="266"/>
        <v>0</v>
      </c>
      <c r="VF151" s="301">
        <f t="shared" ca="1" si="266"/>
        <v>0</v>
      </c>
      <c r="VG151" s="301">
        <f t="shared" ca="1" si="266"/>
        <v>0</v>
      </c>
      <c r="VH151" s="301">
        <f t="shared" ca="1" si="266"/>
        <v>0</v>
      </c>
      <c r="VI151" s="301">
        <f t="shared" ca="1" si="266"/>
        <v>0</v>
      </c>
      <c r="VJ151" s="301">
        <f t="shared" ca="1" si="266"/>
        <v>0</v>
      </c>
      <c r="VK151" s="301">
        <f t="shared" ca="1" si="266"/>
        <v>0</v>
      </c>
      <c r="VL151" s="301">
        <f t="shared" ca="1" si="266"/>
        <v>0</v>
      </c>
      <c r="VM151" s="301">
        <f t="shared" ca="1" si="266"/>
        <v>0</v>
      </c>
      <c r="VN151" s="301">
        <f t="shared" ca="1" si="266"/>
        <v>0</v>
      </c>
      <c r="VO151" s="301">
        <f t="shared" ca="1" si="266"/>
        <v>0</v>
      </c>
      <c r="VP151" s="301">
        <f t="shared" ca="1" si="266"/>
        <v>0</v>
      </c>
      <c r="VQ151" s="301">
        <f t="shared" ca="1" si="266"/>
        <v>0</v>
      </c>
      <c r="VR151" s="301">
        <f t="shared" ca="1" si="266"/>
        <v>0</v>
      </c>
      <c r="VS151" s="301">
        <f t="shared" ca="1" si="266"/>
        <v>0</v>
      </c>
      <c r="VT151" s="301">
        <f t="shared" ca="1" si="266"/>
        <v>0</v>
      </c>
      <c r="VU151" s="301">
        <f t="shared" ca="1" si="266"/>
        <v>0</v>
      </c>
      <c r="VV151" s="301">
        <f t="shared" ca="1" si="266"/>
        <v>0</v>
      </c>
      <c r="VW151" s="301">
        <f t="shared" ca="1" si="266"/>
        <v>0</v>
      </c>
      <c r="VX151" s="301">
        <f t="shared" ca="1" si="266"/>
        <v>0</v>
      </c>
      <c r="VY151" s="301">
        <f t="shared" ca="1" si="266"/>
        <v>0</v>
      </c>
      <c r="VZ151" s="301">
        <f t="shared" ca="1" si="266"/>
        <v>0</v>
      </c>
      <c r="WA151" s="301">
        <f t="shared" ca="1" si="266"/>
        <v>0</v>
      </c>
      <c r="WB151" s="301">
        <f t="shared" ca="1" si="266"/>
        <v>0</v>
      </c>
    </row>
    <row r="152" spans="1:600" ht="12.75" x14ac:dyDescent="0.2">
      <c r="A152" s="286">
        <f t="shared" si="78"/>
        <v>36</v>
      </c>
      <c r="B152" s="287" t="e">
        <f t="shared" ref="B152:D152" ca="1" si="267">MAX(0,B151+E151)</f>
        <v>#VALUE!</v>
      </c>
      <c r="C152" s="287" t="e">
        <f t="shared" ca="1" si="267"/>
        <v>#VALUE!</v>
      </c>
      <c r="D152" s="287" t="e">
        <f t="shared" ca="1" si="267"/>
        <v>#VALUE!</v>
      </c>
      <c r="E152" s="288" t="e">
        <f t="shared" ca="1" si="50"/>
        <v>#VALUE!</v>
      </c>
      <c r="F152" s="289" t="e">
        <f t="shared" ca="1" si="51"/>
        <v>#VALUE!</v>
      </c>
      <c r="G152" s="290" t="e">
        <f t="shared" ca="1" si="52"/>
        <v>#VALUE!</v>
      </c>
      <c r="H152" s="2"/>
      <c r="I152" s="291" t="e">
        <f t="shared" ref="I152:K152" ca="1" si="268">MAX(0,I151+L151)</f>
        <v>#VALUE!</v>
      </c>
      <c r="J152" s="291">
        <f t="shared" si="268"/>
        <v>0</v>
      </c>
      <c r="K152" s="291" t="e">
        <f t="shared" ca="1" si="268"/>
        <v>#VALUE!</v>
      </c>
      <c r="L152" s="288" t="e">
        <f t="shared" ca="1" si="54"/>
        <v>#VALUE!</v>
      </c>
      <c r="M152" s="289">
        <f t="shared" si="55"/>
        <v>0</v>
      </c>
      <c r="N152" s="290" t="e">
        <f t="shared" ca="1" si="56"/>
        <v>#VALUE!</v>
      </c>
      <c r="P152" s="292" t="e">
        <f t="shared" ca="1" si="236"/>
        <v>#VALUE!</v>
      </c>
      <c r="Q152" s="293" t="e">
        <f t="shared" ca="1" si="237"/>
        <v>#VALUE!</v>
      </c>
      <c r="R152" s="294" t="e">
        <f t="shared" ca="1" si="238"/>
        <v>#VALUE!</v>
      </c>
      <c r="S152" s="295" t="e">
        <f t="shared" ca="1" si="239"/>
        <v>#VALUE!</v>
      </c>
      <c r="T152" s="296" t="e">
        <f t="shared" ca="1" si="240"/>
        <v>#VALUE!</v>
      </c>
      <c r="U152" s="297" t="e">
        <f t="shared" ca="1" si="241"/>
        <v>#VALUE!</v>
      </c>
      <c r="V152" s="298" t="e">
        <f t="shared" ca="1" si="242"/>
        <v>#VALUE!</v>
      </c>
      <c r="W152" s="299" t="e">
        <f t="shared" ca="1" si="243"/>
        <v>#VALUE!</v>
      </c>
      <c r="X152" s="300" t="e">
        <f t="shared" ca="1" si="244"/>
        <v>#VALUE!</v>
      </c>
      <c r="Y152" s="2"/>
      <c r="Z152" s="292" t="e">
        <f t="shared" ca="1" si="245"/>
        <v>#VALUE!</v>
      </c>
      <c r="AA152" s="293" t="e">
        <f t="shared" ca="1" si="246"/>
        <v>#VALUE!</v>
      </c>
      <c r="AB152" s="294" t="e">
        <f t="shared" ca="1" si="247"/>
        <v>#VALUE!</v>
      </c>
      <c r="AC152" s="295">
        <f t="shared" si="248"/>
        <v>0</v>
      </c>
      <c r="AD152" s="296">
        <f t="shared" si="249"/>
        <v>0</v>
      </c>
      <c r="AE152" s="297">
        <f t="shared" si="250"/>
        <v>0</v>
      </c>
      <c r="AF152" s="298" t="e">
        <f t="shared" ca="1" si="251"/>
        <v>#VALUE!</v>
      </c>
      <c r="AG152" s="299" t="e">
        <f t="shared" ca="1" si="252"/>
        <v>#VALUE!</v>
      </c>
      <c r="AH152" s="300" t="e">
        <f t="shared" ca="1" si="253"/>
        <v>#VALUE!</v>
      </c>
      <c r="AJ152" s="301" t="e">
        <f t="array" aca="1" ref="AJ152" ca="1">SUM(
   IF($BL$102:$WB$102="Friend",1,0)*IF($BL$103:$WB$103=AJ$116,1,0)*IF($BL$111:$WB$111=AJ$115,1,0)*IF($BL$116:$WB$116="Geometric",1,0)*$BL$114:$WB$114*(POWER($BL152:$WB152,$BL$112:$WB$112)+IF($BL152:$WB152=0,0,-1))
)
+SUM(
    IF($BL$102:$WB$102="Foe",1,0)*IF($BL$103:$WB$103=AW$116,1,0)*IF($BL$111:$WB$111=AW$115,1,0)*$BL$115:$WB$115*IF($BL$116:$WB$116="Geometric",1,0)*(POWER(1+$BL152:$WB152,$BL$113:$WB$113)+IF($BL152:$WB152=0,0,-1))
)
+SUM(
   IF($BL$102:$WB$102="Friend",1,0)*IF($BL$103:$WB$103=AJ$116,1,0)*IF($BL$111:$WB$111=AJ$115,1,0)*IF($BL$116:$WB$116="Arithmetic",1,0)*$BL$114:$WB$114*$BL152:$WB152*$BL$112:$WB$112)
+SUM(
    IF($BL$102:$WB$102="Foe",1,0)*IF($BL$103:$WB$103=AW$116,1,0)*IF($BL$111:$WB$111=AW$115,1,0)*$BL$115:$WB$115*IF($BL$116:$WB$116="Arithmetic",1,0)*$BL152:$WB152*$BL$113:$WB$113
)</f>
        <v>#VALUE!</v>
      </c>
      <c r="AK152" s="301" t="e">
        <f t="array" aca="1" ref="AK152" ca="1">SUM(
   IF($BL$102:$WB$102="Friend",1,0)*IF($BL$103:$WB$103=AK$116,1,0)*IF($BL$111:$WB$111=AK$115,1,0)*IF($BL$116:$WB$116="Geometric",1,0)*$BL$114:$WB$114*(POWER($BL152:$WB152,$BL$112:$WB$112)+IF($BL152:$WB152=0,0,-1))
)
+SUM(
    IF($BL$102:$WB$102="Foe",1,0)*IF($BL$103:$WB$103=AX$116,1,0)*IF($BL$111:$WB$111=AX$115,1,0)*$BL$115:$WB$115*IF($BL$116:$WB$116="Geometric",1,0)*(POWER(1+$BL152:$WB152,$BL$113:$WB$113)+IF($BL152:$WB152=0,0,-1))
)
+SUM(
   IF($BL$102:$WB$102="Friend",1,0)*IF($BL$103:$WB$103=AK$116,1,0)*IF($BL$111:$WB$111=AK$115,1,0)*IF($BL$116:$WB$116="Arithmetic",1,0)*$BL$114:$WB$114*$BL152:$WB152*$BL$112:$WB$112)
+SUM(
    IF($BL$102:$WB$102="Foe",1,0)*IF($BL$103:$WB$103=AX$116,1,0)*IF($BL$111:$WB$111=AX$115,1,0)*$BL$115:$WB$115*IF($BL$116:$WB$116="Arithmetic",1,0)*$BL152:$WB152*$BL$113:$WB$113
)</f>
        <v>#VALUE!</v>
      </c>
      <c r="AL152" s="301" t="e">
        <f t="array" aca="1" ref="AL152" ca="1">SUM(
   IF($BL$102:$WB$102="Friend",1,0)*IF($BL$103:$WB$103=AL$116,1,0)*IF($BL$111:$WB$111=AL$115,1,0)*IF($BL$116:$WB$116="Geometric",1,0)*$BL$114:$WB$114*(POWER($BL152:$WB152,$BL$112:$WB$112)+IF($BL152:$WB152=0,0,-1))
)
+SUM(
    IF($BL$102:$WB$102="Foe",1,0)*IF($BL$103:$WB$103=AY$116,1,0)*IF($BL$111:$WB$111=AY$115,1,0)*$BL$115:$WB$115*IF($BL$116:$WB$116="Geometric",1,0)*(POWER(1+$BL152:$WB152,$BL$113:$WB$113)+IF($BL152:$WB152=0,0,-1))
)
+SUM(
   IF($BL$102:$WB$102="Friend",1,0)*IF($BL$103:$WB$103=AL$116,1,0)*IF($BL$111:$WB$111=AL$115,1,0)*IF($BL$116:$WB$116="Arithmetic",1,0)*$BL$114:$WB$114*$BL152:$WB152*$BL$112:$WB$112)
+SUM(
    IF($BL$102:$WB$102="Foe",1,0)*IF($BL$103:$WB$103=AY$116,1,0)*IF($BL$111:$WB$111=AY$115,1,0)*$BL$115:$WB$115*IF($BL$116:$WB$116="Arithmetic",1,0)*$BL152:$WB152*$BL$113:$WB$113
)</f>
        <v>#VALUE!</v>
      </c>
      <c r="AM152" s="301" t="e">
        <f t="array" aca="1" ref="AM152" ca="1">SUM(
   IF($BL$102:$WB$102="Friend",1,0)*IF($BL$103:$WB$103=AM$116,1,0)*IF($BL$111:$WB$111=AM$115,1,0)*IF($BL$116:$WB$116="Geometric",1,0)*$BL$114:$WB$114*(POWER($BL152:$WB152,$BL$112:$WB$112)+IF($BL152:$WB152=0,0,-1))
)
+SUM(
    IF($BL$102:$WB$102="Foe",1,0)*IF($BL$103:$WB$103=AZ$116,1,0)*IF($BL$111:$WB$111=AZ$115,1,0)*$BL$115:$WB$115*IF($BL$116:$WB$116="Geometric",1,0)*(POWER(1+$BL152:$WB152,$BL$113:$WB$113)+IF($BL152:$WB152=0,0,-1))
)
+SUM(
   IF($BL$102:$WB$102="Friend",1,0)*IF($BL$103:$WB$103=AM$116,1,0)*IF($BL$111:$WB$111=AM$115,1,0)*IF($BL$116:$WB$116="Arithmetic",1,0)*$BL$114:$WB$114*$BL152:$WB152*$BL$112:$WB$112)
+SUM(
    IF($BL$102:$WB$102="Foe",1,0)*IF($BL$103:$WB$103=AZ$116,1,0)*IF($BL$111:$WB$111=AZ$115,1,0)*$BL$115:$WB$115*IF($BL$116:$WB$116="Arithmetic",1,0)*$BL152:$WB152*$BL$113:$WB$113
)</f>
        <v>#VALUE!</v>
      </c>
      <c r="AN152" s="301" t="e">
        <f t="array" aca="1" ref="AN152" ca="1">SUM(
   IF($BL$102:$WB$102="Friend",1,0)*IF($BL$103:$WB$103=AN$116,1,0)*IF($BL$111:$WB$111=AN$115,1,0)*IF($BL$116:$WB$116="Geometric",1,0)*$BL$114:$WB$114*(POWER($BL152:$WB152,$BL$112:$WB$112)+IF($BL152:$WB152=0,0,-1))
)
+SUM(
    IF($BL$102:$WB$102="Foe",1,0)*IF($BL$103:$WB$103=BA$116,1,0)*IF($BL$111:$WB$111=BA$115,1,0)*$BL$115:$WB$115*IF($BL$116:$WB$116="Geometric",1,0)*(POWER(1+$BL152:$WB152,$BL$113:$WB$113)+IF($BL152:$WB152=0,0,-1))
)
+SUM(
   IF($BL$102:$WB$102="Friend",1,0)*IF($BL$103:$WB$103=AN$116,1,0)*IF($BL$111:$WB$111=AN$115,1,0)*IF($BL$116:$WB$116="Arithmetic",1,0)*$BL$114:$WB$114*$BL152:$WB152*$BL$112:$WB$112)
+SUM(
    IF($BL$102:$WB$102="Foe",1,0)*IF($BL$103:$WB$103=BA$116,1,0)*IF($BL$111:$WB$111=BA$115,1,0)*$BL$115:$WB$115*IF($BL$116:$WB$116="Arithmetic",1,0)*$BL152:$WB152*$BL$113:$WB$113
)</f>
        <v>#VALUE!</v>
      </c>
      <c r="AO152" s="301" t="e">
        <f t="array" aca="1" ref="AO152" ca="1">SUM(
   IF($BL$102:$WB$102="Friend",1,0)*IF($BL$103:$WB$103=AO$116,1,0)*IF($BL$111:$WB$111=AO$115,1,0)*IF($BL$116:$WB$116="Geometric",1,0)*$BL$114:$WB$114*(POWER($BL152:$WB152,$BL$112:$WB$112)+IF($BL152:$WB152=0,0,-1))
)
+SUM(
    IF($BL$102:$WB$102="Foe",1,0)*IF($BL$103:$WB$103=BB$116,1,0)*IF($BL$111:$WB$111=BB$115,1,0)*$BL$115:$WB$115*IF($BL$116:$WB$116="Geometric",1,0)*(POWER(1+$BL152:$WB152,$BL$113:$WB$113)+IF($BL152:$WB152=0,0,-1))
)
+SUM(
   IF($BL$102:$WB$102="Friend",1,0)*IF($BL$103:$WB$103=AO$116,1,0)*IF($BL$111:$WB$111=AO$115,1,0)*IF($BL$116:$WB$116="Arithmetic",1,0)*$BL$114:$WB$114*$BL152:$WB152*$BL$112:$WB$112)
+SUM(
    IF($BL$102:$WB$102="Foe",1,0)*IF($BL$103:$WB$103=BB$116,1,0)*IF($BL$111:$WB$111=BB$115,1,0)*$BL$115:$WB$115*IF($BL$116:$WB$116="Arithmetic",1,0)*$BL152:$WB152*$BL$113:$WB$113
)</f>
        <v>#VALUE!</v>
      </c>
      <c r="AP152" s="301" t="e">
        <f t="array" aca="1" ref="AP152" ca="1">SUM(
   IF($BL$102:$WB$102="Friend",1,0)*IF($BL$103:$WB$103=AP$116,1,0)*IF($BL$111:$WB$111=AP$115,1,0)*IF($BL$116:$WB$116="Geometric",1,0)*$BL$114:$WB$114*(POWER($BL152:$WB152,$BL$112:$WB$112)+IF($BL152:$WB152=0,0,-1))
)
+SUM(
    IF($BL$102:$WB$102="Foe",1,0)*IF($BL$103:$WB$103=BC$116,1,0)*IF($BL$111:$WB$111=BC$115,1,0)*$BL$115:$WB$115*IF($BL$116:$WB$116="Geometric",1,0)*(POWER(1+$BL152:$WB152,$BL$113:$WB$113)+IF($BL152:$WB152=0,0,-1))
)
+SUM(
   IF($BL$102:$WB$102="Friend",1,0)*IF($BL$103:$WB$103=AP$116,1,0)*IF($BL$111:$WB$111=AP$115,1,0)*IF($BL$116:$WB$116="Arithmetic",1,0)*$BL$114:$WB$114*$BL152:$WB152*$BL$112:$WB$112)
+SUM(
    IF($BL$102:$WB$102="Foe",1,0)*IF($BL$103:$WB$103=BC$116,1,0)*IF($BL$111:$WB$111=BC$115,1,0)*$BL$115:$WB$115*IF($BL$116:$WB$116="Arithmetic",1,0)*$BL152:$WB152*$BL$113:$WB$113
)</f>
        <v>#VALUE!</v>
      </c>
      <c r="AQ152" s="301" t="e">
        <f t="array" aca="1" ref="AQ152" ca="1">SUM(
   IF($BL$102:$WB$102="Friend",1,0)*IF($BL$103:$WB$103=AQ$116,1,0)*IF($BL$111:$WB$111=AQ$115,1,0)*IF($BL$116:$WB$116="Geometric",1,0)*$BL$114:$WB$114*(POWER($BL152:$WB152,$BL$112:$WB$112)+IF($BL152:$WB152=0,0,-1))
)
+SUM(
    IF($BL$102:$WB$102="Foe",1,0)*IF($BL$103:$WB$103=BD$116,1,0)*IF($BL$111:$WB$111=BD$115,1,0)*$BL$115:$WB$115*IF($BL$116:$WB$116="Geometric",1,0)*(POWER(1+$BL152:$WB152,$BL$113:$WB$113)+IF($BL152:$WB152=0,0,-1))
)
+SUM(
   IF($BL$102:$WB$102="Friend",1,0)*IF($BL$103:$WB$103=AQ$116,1,0)*IF($BL$111:$WB$111=AQ$115,1,0)*IF($BL$116:$WB$116="Arithmetic",1,0)*$BL$114:$WB$114*$BL152:$WB152*$BL$112:$WB$112)
+SUM(
    IF($BL$102:$WB$102="Foe",1,0)*IF($BL$103:$WB$103=BD$116,1,0)*IF($BL$111:$WB$111=BD$115,1,0)*$BL$115:$WB$115*IF($BL$116:$WB$116="Arithmetic",1,0)*$BL152:$WB152*$BL$113:$WB$113
)</f>
        <v>#VALUE!</v>
      </c>
      <c r="AR152" s="301" t="e">
        <f t="array" aca="1" ref="AR152" ca="1">SUM(
   IF($BL$102:$WB$102="Friend",1,0)*IF($BL$103:$WB$103=AR$116,1,0)*IF($BL$111:$WB$111=AR$115,1,0)*IF($BL$116:$WB$116="Geometric",1,0)*$BL$114:$WB$114*(POWER($BL152:$WB152,$BL$112:$WB$112)+IF($BL152:$WB152=0,0,-1))
)
+SUM(
    IF($BL$102:$WB$102="Foe",1,0)*IF($BL$103:$WB$103=BE$116,1,0)*IF($BL$111:$WB$111=BE$115,1,0)*$BL$115:$WB$115*IF($BL$116:$WB$116="Geometric",1,0)*(POWER(1+$BL152:$WB152,$BL$113:$WB$113)+IF($BL152:$WB152=0,0,-1))
)
+SUM(
   IF($BL$102:$WB$102="Friend",1,0)*IF($BL$103:$WB$103=AR$116,1,0)*IF($BL$111:$WB$111=AR$115,1,0)*IF($BL$116:$WB$116="Arithmetic",1,0)*$BL$114:$WB$114*$BL152:$WB152*$BL$112:$WB$112)
+SUM(
    IF($BL$102:$WB$102="Foe",1,0)*IF($BL$103:$WB$103=BE$116,1,0)*IF($BL$111:$WB$111=BE$115,1,0)*$BL$115:$WB$115*IF($BL$116:$WB$116="Arithmetic",1,0)*$BL152:$WB152*$BL$113:$WB$113
)</f>
        <v>#VALUE!</v>
      </c>
      <c r="AS152" s="301" t="e">
        <f t="array" aca="1" ref="AS152" ca="1">SUM(
   IF($BL$102:$WB$102="Friend",1,0)*IF($BL$103:$WB$103=AS$116,1,0)*IF($BL$111:$WB$111=AS$115,1,0)*IF($BL$116:$WB$116="Geometric",1,0)*$BL$114:$WB$114*(POWER($BL152:$WB152,$BL$112:$WB$112)+IF($BL152:$WB152=0,0,-1))
)
+SUM(
    IF($BL$102:$WB$102="Foe",1,0)*IF($BL$103:$WB$103=BF$116,1,0)*IF($BL$111:$WB$111=BF$115,1,0)*$BL$115:$WB$115*IF($BL$116:$WB$116="Geometric",1,0)*(POWER(1+$BL152:$WB152,$BL$113:$WB$113)+IF($BL152:$WB152=0,0,-1))
)
+SUM(
   IF($BL$102:$WB$102="Friend",1,0)*IF($BL$103:$WB$103=AS$116,1,0)*IF($BL$111:$WB$111=AS$115,1,0)*IF($BL$116:$WB$116="Arithmetic",1,0)*$BL$114:$WB$114*$BL152:$WB152*$BL$112:$WB$112)
+SUM(
    IF($BL$102:$WB$102="Foe",1,0)*IF($BL$103:$WB$103=BF$116,1,0)*IF($BL$111:$WB$111=BF$115,1,0)*$BL$115:$WB$115*IF($BL$116:$WB$116="Arithmetic",1,0)*$BL152:$WB152*$BL$113:$WB$113
)</f>
        <v>#VALUE!</v>
      </c>
      <c r="AT152" s="301" t="e">
        <f t="array" aca="1" ref="AT152" ca="1">SUM(
   IF($BL$102:$WB$102="Friend",1,0)*IF($BL$103:$WB$103=AT$116,1,0)*IF($BL$111:$WB$111=AT$115,1,0)*IF($BL$116:$WB$116="Geometric",1,0)*$BL$114:$WB$114*(POWER($BL152:$WB152,$BL$112:$WB$112)+IF($BL152:$WB152=0,0,-1))
)
+SUM(
    IF($BL$102:$WB$102="Foe",1,0)*IF($BL$103:$WB$103=BG$116,1,0)*IF($BL$111:$WB$111=BG$115,1,0)*$BL$115:$WB$115*IF($BL$116:$WB$116="Geometric",1,0)*(POWER(1+$BL152:$WB152,$BL$113:$WB$113)+IF($BL152:$WB152=0,0,-1))
)
+SUM(
   IF($BL$102:$WB$102="Friend",1,0)*IF($BL$103:$WB$103=AT$116,1,0)*IF($BL$111:$WB$111=AT$115,1,0)*IF($BL$116:$WB$116="Arithmetic",1,0)*$BL$114:$WB$114*$BL152:$WB152*$BL$112:$WB$112)
+SUM(
    IF($BL$102:$WB$102="Foe",1,0)*IF($BL$103:$WB$103=BG$116,1,0)*IF($BL$111:$WB$111=BG$115,1,0)*$BL$115:$WB$115*IF($BL$116:$WB$116="Arithmetic",1,0)*$BL152:$WB152*$BL$113:$WB$113
)</f>
        <v>#VALUE!</v>
      </c>
      <c r="AU152" s="301" t="e">
        <f t="array" aca="1" ref="AU152" ca="1">SUM(
   IF($BL$102:$WB$102="Friend",1,0)*IF($BL$103:$WB$103=AU$116,1,0)*IF($BL$111:$WB$111=AU$115,1,0)*IF($BL$116:$WB$116="Geometric",1,0)*$BL$114:$WB$114*(POWER($BL152:$WB152,$BL$112:$WB$112)+IF($BL152:$WB152=0,0,-1))
)
+SUM(
    IF($BL$102:$WB$102="Foe",1,0)*IF($BL$103:$WB$103=BH$116,1,0)*IF($BL$111:$WB$111=BH$115,1,0)*$BL$115:$WB$115*IF($BL$116:$WB$116="Geometric",1,0)*(POWER(1+$BL152:$WB152,$BL$113:$WB$113)+IF($BL152:$WB152=0,0,-1))
)
+SUM(
   IF($BL$102:$WB$102="Friend",1,0)*IF($BL$103:$WB$103=AU$116,1,0)*IF($BL$111:$WB$111=AU$115,1,0)*IF($BL$116:$WB$116="Arithmetic",1,0)*$BL$114:$WB$114*$BL152:$WB152*$BL$112:$WB$112)
+SUM(
    IF($BL$102:$WB$102="Foe",1,0)*IF($BL$103:$WB$103=BH$116,1,0)*IF($BL$111:$WB$111=BH$115,1,0)*$BL$115:$WB$115*IF($BL$116:$WB$116="Arithmetic",1,0)*$BL152:$WB152*$BL$113:$WB$113
)</f>
        <v>#VALUE!</v>
      </c>
      <c r="AW152" s="301" t="e">
        <f t="array" aca="1" ref="AW152" ca="1">SUM(
   IF($BL$102:$WB$102="Friend",1,0)*IF($BL$103:$WB$103=AW$116,1,0)*IF($BL$111:$WB$111=AW$115,1,0)*$BL$115:$WB$115*IF($BL$116:$WB$116="Geometric",1,0)*(POWER($BL152:$WB152,$BL$113:$WB$113)+IF($BL152:$WB152=0,0,-1)))
+SUM(
    IF($BL$102:$WB$102="Foe",1,0)*IF($BL$103:$WB$103=AW$116,1,0)*IF($BL$111:$WB$111=AW$115,1,0)*$BL$114:$WB$114*IF($BL$116:$WB$116="Geometric",1,0)*(POWER($BL152:$WB152,$BL$112:$WB$112)+IF($BL152:$WB152=0,0,-1)))
+SUM(
   IF($BL$102:$WB$102="Friend",1,0)*IF($BL$103:$WB$103=AW$116,1,0)*IF($BL$111:$WB$111=AW$115,1,0)*$BL$115:$WB$115*IF($BL$116:$WB$116="Arithmetic",1,0)*$BL152:$WB152*$BL$113:$WB$113)
+SUM(
    IF($BL$102:$WB$102="Foe",1,0)*IF($BL$103:$WB$103=AW$116,1,0)*IF($BL$111:$WB$111=AW$115,1,0)*$BL$114:$WB$114*IF($BL$116:$WB$116="Arithmetic",1,0)*$BL152:$WB152*$BL$112:$WB$112)</f>
        <v>#VALUE!</v>
      </c>
      <c r="AX152" s="301" t="e">
        <f t="array" aca="1" ref="AX152" ca="1">SUM(
   IF($BL$102:$WB$102="Friend",1,0)*IF($BL$103:$WB$103=AX$116,1,0)*IF($BL$111:$WB$111=AX$115,1,0)*$BL$115:$WB$115*IF($BL$116:$WB$116="Geometric",1,0)*(POWER($BL152:$WB152,$BL$113:$WB$113)+IF($BL152:$WB152=0,0,-1)))
+SUM(
    IF($BL$102:$WB$102="Foe",1,0)*IF($BL$103:$WB$103=AX$116,1,0)*IF($BL$111:$WB$111=AX$115,1,0)*$BL$114:$WB$114*IF($BL$116:$WB$116="Geometric",1,0)*(POWER($BL152:$WB152,$BL$112:$WB$112)+IF($BL152:$WB152=0,0,-1)))
+SUM(
   IF($BL$102:$WB$102="Friend",1,0)*IF($BL$103:$WB$103=AX$116,1,0)*IF($BL$111:$WB$111=AX$115,1,0)*$BL$115:$WB$115*IF($BL$116:$WB$116="Arithmetic",1,0)*$BL152:$WB152*$BL$113:$WB$113)
+SUM(
    IF($BL$102:$WB$102="Foe",1,0)*IF($BL$103:$WB$103=AX$116,1,0)*IF($BL$111:$WB$111=AX$115,1,0)*$BL$114:$WB$114*IF($BL$116:$WB$116="Arithmetic",1,0)*$BL152:$WB152*$BL$112:$WB$112)</f>
        <v>#VALUE!</v>
      </c>
      <c r="AY152" s="301" t="e">
        <f t="array" aca="1" ref="AY152" ca="1">SUM(
   IF($BL$102:$WB$102="Friend",1,0)*IF($BL$103:$WB$103=AY$116,1,0)*IF($BL$111:$WB$111=AY$115,1,0)*$BL$115:$WB$115*IF($BL$116:$WB$116="Geometric",1,0)*(POWER($BL152:$WB152,$BL$113:$WB$113)+IF($BL152:$WB152=0,0,-1)))
+SUM(
    IF($BL$102:$WB$102="Foe",1,0)*IF($BL$103:$WB$103=AY$116,1,0)*IF($BL$111:$WB$111=AY$115,1,0)*$BL$114:$WB$114*IF($BL$116:$WB$116="Geometric",1,0)*(POWER($BL152:$WB152,$BL$112:$WB$112)+IF($BL152:$WB152=0,0,-1)))
+SUM(
   IF($BL$102:$WB$102="Friend",1,0)*IF($BL$103:$WB$103=AY$116,1,0)*IF($BL$111:$WB$111=AY$115,1,0)*$BL$115:$WB$115*IF($BL$116:$WB$116="Arithmetic",1,0)*$BL152:$WB152*$BL$113:$WB$113)
+SUM(
    IF($BL$102:$WB$102="Foe",1,0)*IF($BL$103:$WB$103=AY$116,1,0)*IF($BL$111:$WB$111=AY$115,1,0)*$BL$114:$WB$114*IF($BL$116:$WB$116="Arithmetic",1,0)*$BL152:$WB152*$BL$112:$WB$112)</f>
        <v>#VALUE!</v>
      </c>
      <c r="AZ152" s="301" t="e">
        <f t="array" aca="1" ref="AZ152" ca="1">SUM(
   IF($BL$102:$WB$102="Friend",1,0)*IF($BL$103:$WB$103=AZ$116,1,0)*IF($BL$111:$WB$111=AZ$115,1,0)*$BL$115:$WB$115*IF($BL$116:$WB$116="Geometric",1,0)*(POWER($BL152:$WB152,$BL$113:$WB$113)+IF($BL152:$WB152=0,0,-1)))
+SUM(
    IF($BL$102:$WB$102="Foe",1,0)*IF($BL$103:$WB$103=AZ$116,1,0)*IF($BL$111:$WB$111=AZ$115,1,0)*$BL$114:$WB$114*IF($BL$116:$WB$116="Geometric",1,0)*(POWER($BL152:$WB152,$BL$112:$WB$112)+IF($BL152:$WB152=0,0,-1)))
+SUM(
   IF($BL$102:$WB$102="Friend",1,0)*IF($BL$103:$WB$103=AZ$116,1,0)*IF($BL$111:$WB$111=AZ$115,1,0)*$BL$115:$WB$115*IF($BL$116:$WB$116="Arithmetic",1,0)*$BL152:$WB152*$BL$113:$WB$113)
+SUM(
    IF($BL$102:$WB$102="Foe",1,0)*IF($BL$103:$WB$103=AZ$116,1,0)*IF($BL$111:$WB$111=AZ$115,1,0)*$BL$114:$WB$114*IF($BL$116:$WB$116="Arithmetic",1,0)*$BL152:$WB152*$BL$112:$WB$112)</f>
        <v>#VALUE!</v>
      </c>
      <c r="BA152" s="301" t="e">
        <f t="array" aca="1" ref="BA152" ca="1">SUM(
   IF($BL$102:$WB$102="Friend",1,0)*IF($BL$103:$WB$103=BA$116,1,0)*IF($BL$111:$WB$111=BA$115,1,0)*$BL$115:$WB$115*IF($BL$116:$WB$116="Geometric",1,0)*(POWER($BL152:$WB152,$BL$113:$WB$113)+IF($BL152:$WB152=0,0,-1)))
+SUM(
    IF($BL$102:$WB$102="Foe",1,0)*IF($BL$103:$WB$103=BA$116,1,0)*IF($BL$111:$WB$111=BA$115,1,0)*$BL$114:$WB$114*IF($BL$116:$WB$116="Geometric",1,0)*(POWER($BL152:$WB152,$BL$112:$WB$112)+IF($BL152:$WB152=0,0,-1)))
+SUM(
   IF($BL$102:$WB$102="Friend",1,0)*IF($BL$103:$WB$103=BA$116,1,0)*IF($BL$111:$WB$111=BA$115,1,0)*$BL$115:$WB$115*IF($BL$116:$WB$116="Arithmetic",1,0)*$BL152:$WB152*$BL$113:$WB$113)
+SUM(
    IF($BL$102:$WB$102="Foe",1,0)*IF($BL$103:$WB$103=BA$116,1,0)*IF($BL$111:$WB$111=BA$115,1,0)*$BL$114:$WB$114*IF($BL$116:$WB$116="Arithmetic",1,0)*$BL152:$WB152*$BL$112:$WB$112)</f>
        <v>#VALUE!</v>
      </c>
      <c r="BB152" s="301" t="e">
        <f t="array" aca="1" ref="BB152" ca="1">SUM(
   IF($BL$102:$WB$102="Friend",1,0)*IF($BL$103:$WB$103=BB$116,1,0)*IF($BL$111:$WB$111=BB$115,1,0)*$BL$115:$WB$115*IF($BL$116:$WB$116="Geometric",1,0)*(POWER($BL152:$WB152,$BL$113:$WB$113)+IF($BL152:$WB152=0,0,-1)))
+SUM(
    IF($BL$102:$WB$102="Foe",1,0)*IF($BL$103:$WB$103=BB$116,1,0)*IF($BL$111:$WB$111=BB$115,1,0)*$BL$114:$WB$114*IF($BL$116:$WB$116="Geometric",1,0)*(POWER($BL152:$WB152,$BL$112:$WB$112)+IF($BL152:$WB152=0,0,-1)))
+SUM(
   IF($BL$102:$WB$102="Friend",1,0)*IF($BL$103:$WB$103=BB$116,1,0)*IF($BL$111:$WB$111=BB$115,1,0)*$BL$115:$WB$115*IF($BL$116:$WB$116="Arithmetic",1,0)*$BL152:$WB152*$BL$113:$WB$113)
+SUM(
    IF($BL$102:$WB$102="Foe",1,0)*IF($BL$103:$WB$103=BB$116,1,0)*IF($BL$111:$WB$111=BB$115,1,0)*$BL$114:$WB$114*IF($BL$116:$WB$116="Arithmetic",1,0)*$BL152:$WB152*$BL$112:$WB$112)</f>
        <v>#VALUE!</v>
      </c>
      <c r="BC152" s="301" t="e">
        <f t="array" aca="1" ref="BC152" ca="1">SUM(
   IF($BL$102:$WB$102="Friend",1,0)*IF($BL$103:$WB$103=BC$116,1,0)*IF($BL$111:$WB$111=BC$115,1,0)*$BL$115:$WB$115*IF($BL$116:$WB$116="Geometric",1,0)*(POWER($BL152:$WB152,$BL$113:$WB$113)+IF($BL152:$WB152=0,0,-1)))
+SUM(
    IF($BL$102:$WB$102="Foe",1,0)*IF($BL$103:$WB$103=BC$116,1,0)*IF($BL$111:$WB$111=BC$115,1,0)*$BL$114:$WB$114*IF($BL$116:$WB$116="Geometric",1,0)*(POWER($BL152:$WB152,$BL$112:$WB$112)+IF($BL152:$WB152=0,0,-1)))
+SUM(
   IF($BL$102:$WB$102="Friend",1,0)*IF($BL$103:$WB$103=BC$116,1,0)*IF($BL$111:$WB$111=BC$115,1,0)*$BL$115:$WB$115*IF($BL$116:$WB$116="Arithmetic",1,0)*$BL152:$WB152*$BL$113:$WB$113)
+SUM(
    IF($BL$102:$WB$102="Foe",1,0)*IF($BL$103:$WB$103=BC$116,1,0)*IF($BL$111:$WB$111=BC$115,1,0)*$BL$114:$WB$114*IF($BL$116:$WB$116="Arithmetic",1,0)*$BL152:$WB152*$BL$112:$WB$112)</f>
        <v>#VALUE!</v>
      </c>
      <c r="BD152" s="301" t="e">
        <f t="array" aca="1" ref="BD152" ca="1">SUM(
   IF($BL$102:$WB$102="Friend",1,0)*IF($BL$103:$WB$103=BD$116,1,0)*IF($BL$111:$WB$111=BD$115,1,0)*$BL$115:$WB$115*IF($BL$116:$WB$116="Geometric",1,0)*(POWER($BL152:$WB152,$BL$113:$WB$113)+IF($BL152:$WB152=0,0,-1)))
+SUM(
    IF($BL$102:$WB$102="Foe",1,0)*IF($BL$103:$WB$103=BD$116,1,0)*IF($BL$111:$WB$111=BD$115,1,0)*$BL$114:$WB$114*IF($BL$116:$WB$116="Geometric",1,0)*(POWER($BL152:$WB152,$BL$112:$WB$112)+IF($BL152:$WB152=0,0,-1)))
+SUM(
   IF($BL$102:$WB$102="Friend",1,0)*IF($BL$103:$WB$103=BD$116,1,0)*IF($BL$111:$WB$111=BD$115,1,0)*$BL$115:$WB$115*IF($BL$116:$WB$116="Arithmetic",1,0)*$BL152:$WB152*$BL$113:$WB$113)
+SUM(
    IF($BL$102:$WB$102="Foe",1,0)*IF($BL$103:$WB$103=BD$116,1,0)*IF($BL$111:$WB$111=BD$115,1,0)*$BL$114:$WB$114*IF($BL$116:$WB$116="Arithmetic",1,0)*$BL152:$WB152*$BL$112:$WB$112)</f>
        <v>#VALUE!</v>
      </c>
      <c r="BE152" s="301" t="e">
        <f t="array" aca="1" ref="BE152" ca="1">SUM(
   IF($BL$102:$WB$102="Friend",1,0)*IF($BL$103:$WB$103=BE$116,1,0)*IF($BL$111:$WB$111=BE$115,1,0)*$BL$115:$WB$115*IF($BL$116:$WB$116="Geometric",1,0)*(POWER($BL152:$WB152,$BL$113:$WB$113)+IF($BL152:$WB152=0,0,-1)))
+SUM(
    IF($BL$102:$WB$102="Foe",1,0)*IF($BL$103:$WB$103=BE$116,1,0)*IF($BL$111:$WB$111=BE$115,1,0)*$BL$114:$WB$114*IF($BL$116:$WB$116="Geometric",1,0)*(POWER($BL152:$WB152,$BL$112:$WB$112)+IF($BL152:$WB152=0,0,-1)))
+SUM(
   IF($BL$102:$WB$102="Friend",1,0)*IF($BL$103:$WB$103=BE$116,1,0)*IF($BL$111:$WB$111=BE$115,1,0)*$BL$115:$WB$115*IF($BL$116:$WB$116="Arithmetic",1,0)*$BL152:$WB152*$BL$113:$WB$113)
+SUM(
    IF($BL$102:$WB$102="Foe",1,0)*IF($BL$103:$WB$103=BE$116,1,0)*IF($BL$111:$WB$111=BE$115,1,0)*$BL$114:$WB$114*IF($BL$116:$WB$116="Arithmetic",1,0)*$BL152:$WB152*$BL$112:$WB$112)</f>
        <v>#VALUE!</v>
      </c>
      <c r="BF152" s="301" t="e">
        <f t="array" aca="1" ref="BF152" ca="1">SUM(
   IF($BL$102:$WB$102="Friend",1,0)*IF($BL$103:$WB$103=BF$116,1,0)*IF($BL$111:$WB$111=BF$115,1,0)*$BL$115:$WB$115*IF($BL$116:$WB$116="Geometric",1,0)*(POWER($BL152:$WB152,$BL$113:$WB$113)+IF($BL152:$WB152=0,0,-1)))
+SUM(
    IF($BL$102:$WB$102="Foe",1,0)*IF($BL$103:$WB$103=BF$116,1,0)*IF($BL$111:$WB$111=BF$115,1,0)*$BL$114:$WB$114*IF($BL$116:$WB$116="Geometric",1,0)*(POWER($BL152:$WB152,$BL$112:$WB$112)+IF($BL152:$WB152=0,0,-1)))
+SUM(
   IF($BL$102:$WB$102="Friend",1,0)*IF($BL$103:$WB$103=BF$116,1,0)*IF($BL$111:$WB$111=BF$115,1,0)*$BL$115:$WB$115*IF($BL$116:$WB$116="Arithmetic",1,0)*$BL152:$WB152*$BL$113:$WB$113)
+SUM(
    IF($BL$102:$WB$102="Foe",1,0)*IF($BL$103:$WB$103=BF$116,1,0)*IF($BL$111:$WB$111=BF$115,1,0)*$BL$114:$WB$114*IF($BL$116:$WB$116="Arithmetic",1,0)*$BL152:$WB152*$BL$112:$WB$112)</f>
        <v>#VALUE!</v>
      </c>
      <c r="BG152" s="301" t="e">
        <f t="array" aca="1" ref="BG152" ca="1">SUM(
   IF($BL$102:$WB$102="Friend",1,0)*IF($BL$103:$WB$103=BG$116,1,0)*IF($BL$111:$WB$111=BG$115,1,0)*$BL$115:$WB$115*IF($BL$116:$WB$116="Geometric",1,0)*(POWER($BL152:$WB152,$BL$113:$WB$113)+IF($BL152:$WB152=0,0,-1)))
+SUM(
    IF($BL$102:$WB$102="Foe",1,0)*IF($BL$103:$WB$103=BG$116,1,0)*IF($BL$111:$WB$111=BG$115,1,0)*$BL$114:$WB$114*IF($BL$116:$WB$116="Geometric",1,0)*(POWER($BL152:$WB152,$BL$112:$WB$112)+IF($BL152:$WB152=0,0,-1)))
+SUM(
   IF($BL$102:$WB$102="Friend",1,0)*IF($BL$103:$WB$103=BG$116,1,0)*IF($BL$111:$WB$111=BG$115,1,0)*$BL$115:$WB$115*IF($BL$116:$WB$116="Arithmetic",1,0)*$BL152:$WB152*$BL$113:$WB$113)
+SUM(
    IF($BL$102:$WB$102="Foe",1,0)*IF($BL$103:$WB$103=BG$116,1,0)*IF($BL$111:$WB$111=BG$115,1,0)*$BL$114:$WB$114*IF($BL$116:$WB$116="Arithmetic",1,0)*$BL152:$WB152*$BL$112:$WB$112)</f>
        <v>#VALUE!</v>
      </c>
      <c r="BH152" s="301" t="e">
        <f t="array" aca="1" ref="BH152" ca="1">SUM(
   IF($BL$102:$WB$102="Friend",1,0)*IF($BL$103:$WB$103=BH$116,1,0)*IF($BL$111:$WB$111=BH$115,1,0)*$BL$115:$WB$115*IF($BL$116:$WB$116="Geometric",1,0)*(POWER($BL152:$WB152,$BL$113:$WB$113)+IF($BL152:$WB152=0,0,-1)))
+SUM(
    IF($BL$102:$WB$102="Foe",1,0)*IF($BL$103:$WB$103=BH$116,1,0)*IF($BL$111:$WB$111=BH$115,1,0)*$BL$114:$WB$114*IF($BL$116:$WB$116="Geometric",1,0)*(POWER($BL152:$WB152,$BL$112:$WB$112)+IF($BL152:$WB152=0,0,-1)))
+SUM(
   IF($BL$102:$WB$102="Friend",1,0)*IF($BL$103:$WB$103=BH$116,1,0)*IF($BL$111:$WB$111=BH$115,1,0)*$BL$115:$WB$115*IF($BL$116:$WB$116="Arithmetic",1,0)*$BL152:$WB152*$BL$113:$WB$113)
+SUM(
    IF($BL$102:$WB$102="Foe",1,0)*IF($BL$103:$WB$103=BH$116,1,0)*IF($BL$111:$WB$111=BH$115,1,0)*$BL$114:$WB$114*IF($BL$116:$WB$116="Arithmetic",1,0)*$BL152:$WB152*$BL$112:$WB$112)</f>
        <v>#VALUE!</v>
      </c>
      <c r="BK152" s="109"/>
      <c r="BL152" s="301" t="e">
        <f t="shared" ref="BL152:LF152" ca="1" si="269">IF(BL$106="Turn-based",
IF($A152&lt;BL$109,0,IF(MOD($A152,BL$109)&lt;BL$110,1,0)),
1)*MIN(ROUNDUP(MAX(0,RAND()-(1-BL$107)),0),1)*(IF(BL$108&lt;0,1+BL$108,BL$108))</f>
        <v>#VALUE!</v>
      </c>
      <c r="BM152" s="301" t="e">
        <f t="shared" ca="1" si="269"/>
        <v>#VALUE!</v>
      </c>
      <c r="BN152" s="301" t="e">
        <f t="shared" ca="1" si="269"/>
        <v>#VALUE!</v>
      </c>
      <c r="BO152" s="301" t="e">
        <f t="shared" ca="1" si="269"/>
        <v>#VALUE!</v>
      </c>
      <c r="BP152" s="301" t="e">
        <f t="shared" ca="1" si="269"/>
        <v>#VALUE!</v>
      </c>
      <c r="BQ152" s="301" t="e">
        <f t="shared" ca="1" si="269"/>
        <v>#VALUE!</v>
      </c>
      <c r="BR152" s="301" t="e">
        <f t="shared" ca="1" si="269"/>
        <v>#VALUE!</v>
      </c>
      <c r="BS152" s="301" t="e">
        <f t="shared" ca="1" si="269"/>
        <v>#VALUE!</v>
      </c>
      <c r="BT152" s="301" t="e">
        <f t="shared" ca="1" si="269"/>
        <v>#VALUE!</v>
      </c>
      <c r="BU152" s="301" t="e">
        <f t="shared" ca="1" si="269"/>
        <v>#VALUE!</v>
      </c>
      <c r="BV152" s="301" t="e">
        <f t="shared" ca="1" si="269"/>
        <v>#VALUE!</v>
      </c>
      <c r="BW152" s="301" t="e">
        <f t="shared" ca="1" si="269"/>
        <v>#VALUE!</v>
      </c>
      <c r="BX152" s="301" t="e">
        <f t="shared" ca="1" si="269"/>
        <v>#VALUE!</v>
      </c>
      <c r="BY152" s="301" t="e">
        <f t="shared" ca="1" si="269"/>
        <v>#VALUE!</v>
      </c>
      <c r="BZ152" s="301" t="e">
        <f t="shared" ca="1" si="269"/>
        <v>#VALUE!</v>
      </c>
      <c r="CA152" s="301" t="e">
        <f t="shared" ca="1" si="269"/>
        <v>#VALUE!</v>
      </c>
      <c r="CB152" s="301" t="e">
        <f t="shared" ca="1" si="269"/>
        <v>#VALUE!</v>
      </c>
      <c r="CC152" s="301" t="e">
        <f t="shared" ca="1" si="269"/>
        <v>#VALUE!</v>
      </c>
      <c r="CD152" s="301" t="e">
        <f t="shared" ca="1" si="269"/>
        <v>#VALUE!</v>
      </c>
      <c r="CE152" s="301" t="e">
        <f t="shared" ca="1" si="269"/>
        <v>#VALUE!</v>
      </c>
      <c r="CF152" s="301" t="e">
        <f t="shared" ca="1" si="269"/>
        <v>#VALUE!</v>
      </c>
      <c r="CG152" s="301" t="e">
        <f t="shared" ca="1" si="269"/>
        <v>#VALUE!</v>
      </c>
      <c r="CH152" s="301" t="e">
        <f t="shared" ca="1" si="269"/>
        <v>#VALUE!</v>
      </c>
      <c r="CI152" s="301" t="e">
        <f t="shared" ca="1" si="269"/>
        <v>#VALUE!</v>
      </c>
      <c r="CJ152" s="301" t="e">
        <f t="shared" ca="1" si="269"/>
        <v>#VALUE!</v>
      </c>
      <c r="CK152" s="301" t="e">
        <f t="shared" ca="1" si="269"/>
        <v>#VALUE!</v>
      </c>
      <c r="CL152" s="301" t="e">
        <f t="shared" ca="1" si="269"/>
        <v>#VALUE!</v>
      </c>
      <c r="CM152" s="301" t="e">
        <f t="shared" ca="1" si="269"/>
        <v>#VALUE!</v>
      </c>
      <c r="CN152" s="301" t="e">
        <f t="shared" ca="1" si="269"/>
        <v>#VALUE!</v>
      </c>
      <c r="CO152" s="301" t="e">
        <f t="shared" ca="1" si="269"/>
        <v>#VALUE!</v>
      </c>
      <c r="CP152" s="301" t="e">
        <f t="shared" ca="1" si="269"/>
        <v>#VALUE!</v>
      </c>
      <c r="CQ152" s="301" t="e">
        <f t="shared" ca="1" si="269"/>
        <v>#VALUE!</v>
      </c>
      <c r="CR152" s="301" t="e">
        <f t="shared" ca="1" si="269"/>
        <v>#VALUE!</v>
      </c>
      <c r="CS152" s="301" t="e">
        <f t="shared" ca="1" si="269"/>
        <v>#VALUE!</v>
      </c>
      <c r="CT152" s="301" t="e">
        <f t="shared" ca="1" si="269"/>
        <v>#VALUE!</v>
      </c>
      <c r="CU152" s="301" t="e">
        <f t="shared" ca="1" si="269"/>
        <v>#VALUE!</v>
      </c>
      <c r="CV152" s="301" t="e">
        <f t="shared" ca="1" si="269"/>
        <v>#VALUE!</v>
      </c>
      <c r="CW152" s="301" t="e">
        <f t="shared" ca="1" si="269"/>
        <v>#VALUE!</v>
      </c>
      <c r="CX152" s="301" t="e">
        <f t="shared" ca="1" si="269"/>
        <v>#VALUE!</v>
      </c>
      <c r="CY152" s="301" t="e">
        <f t="shared" ca="1" si="269"/>
        <v>#VALUE!</v>
      </c>
      <c r="CZ152" s="301" t="e">
        <f t="shared" ca="1" si="269"/>
        <v>#VALUE!</v>
      </c>
      <c r="DA152" s="301" t="e">
        <f t="shared" ca="1" si="269"/>
        <v>#VALUE!</v>
      </c>
      <c r="DB152" s="301" t="e">
        <f t="shared" ca="1" si="269"/>
        <v>#VALUE!</v>
      </c>
      <c r="DC152" s="301" t="e">
        <f t="shared" ca="1" si="269"/>
        <v>#VALUE!</v>
      </c>
      <c r="DD152" s="301" t="e">
        <f t="shared" ca="1" si="269"/>
        <v>#VALUE!</v>
      </c>
      <c r="DE152" s="301" t="e">
        <f t="shared" ca="1" si="269"/>
        <v>#VALUE!</v>
      </c>
      <c r="DF152" s="301" t="e">
        <f t="shared" ca="1" si="269"/>
        <v>#VALUE!</v>
      </c>
      <c r="DG152" s="301" t="e">
        <f t="shared" ca="1" si="269"/>
        <v>#VALUE!</v>
      </c>
      <c r="DH152" s="301" t="e">
        <f t="shared" ca="1" si="269"/>
        <v>#VALUE!</v>
      </c>
      <c r="DI152" s="301" t="e">
        <f t="shared" ca="1" si="269"/>
        <v>#VALUE!</v>
      </c>
      <c r="DJ152" s="301" t="e">
        <f t="shared" ca="1" si="269"/>
        <v>#VALUE!</v>
      </c>
      <c r="DK152" s="301" t="e">
        <f t="shared" ca="1" si="269"/>
        <v>#VALUE!</v>
      </c>
      <c r="DL152" s="301" t="e">
        <f t="shared" ca="1" si="269"/>
        <v>#VALUE!</v>
      </c>
      <c r="DM152" s="301" t="e">
        <f t="shared" ca="1" si="269"/>
        <v>#VALUE!</v>
      </c>
      <c r="DN152" s="301" t="e">
        <f t="shared" ca="1" si="269"/>
        <v>#VALUE!</v>
      </c>
      <c r="DO152" s="301" t="e">
        <f t="shared" ca="1" si="269"/>
        <v>#VALUE!</v>
      </c>
      <c r="DP152" s="301" t="e">
        <f t="shared" ca="1" si="269"/>
        <v>#VALUE!</v>
      </c>
      <c r="DQ152" s="301" t="e">
        <f t="shared" ca="1" si="269"/>
        <v>#VALUE!</v>
      </c>
      <c r="DR152" s="301" t="e">
        <f t="shared" ca="1" si="269"/>
        <v>#VALUE!</v>
      </c>
      <c r="DS152" s="301" t="e">
        <f t="shared" ca="1" si="269"/>
        <v>#VALUE!</v>
      </c>
      <c r="DT152" s="301" t="e">
        <f t="shared" ca="1" si="269"/>
        <v>#VALUE!</v>
      </c>
      <c r="DU152" s="301" t="e">
        <f t="shared" ca="1" si="269"/>
        <v>#VALUE!</v>
      </c>
      <c r="DV152" s="301" t="e">
        <f t="shared" ca="1" si="269"/>
        <v>#VALUE!</v>
      </c>
      <c r="DW152" s="301" t="e">
        <f t="shared" ca="1" si="269"/>
        <v>#VALUE!</v>
      </c>
      <c r="DX152" s="301" t="e">
        <f t="shared" ca="1" si="269"/>
        <v>#VALUE!</v>
      </c>
      <c r="DY152" s="301" t="e">
        <f t="shared" ca="1" si="269"/>
        <v>#VALUE!</v>
      </c>
      <c r="DZ152" s="301" t="e">
        <f t="shared" ca="1" si="269"/>
        <v>#VALUE!</v>
      </c>
      <c r="EA152" s="301" t="e">
        <f t="shared" ca="1" si="269"/>
        <v>#VALUE!</v>
      </c>
      <c r="EB152" s="301" t="e">
        <f t="shared" ca="1" si="269"/>
        <v>#VALUE!</v>
      </c>
      <c r="EC152" s="301" t="e">
        <f t="shared" ca="1" si="269"/>
        <v>#VALUE!</v>
      </c>
      <c r="ED152" s="301" t="e">
        <f t="shared" ca="1" si="269"/>
        <v>#VALUE!</v>
      </c>
      <c r="EE152" s="301" t="e">
        <f t="shared" ca="1" si="269"/>
        <v>#VALUE!</v>
      </c>
      <c r="EF152" s="301" t="e">
        <f t="shared" ca="1" si="269"/>
        <v>#VALUE!</v>
      </c>
      <c r="EG152" s="301" t="e">
        <f t="shared" ca="1" si="269"/>
        <v>#VALUE!</v>
      </c>
      <c r="EH152" s="301" t="e">
        <f t="shared" ca="1" si="269"/>
        <v>#VALUE!</v>
      </c>
      <c r="EI152" s="301" t="e">
        <f t="shared" ca="1" si="269"/>
        <v>#VALUE!</v>
      </c>
      <c r="EJ152" s="301" t="e">
        <f t="shared" ca="1" si="269"/>
        <v>#VALUE!</v>
      </c>
      <c r="EK152" s="301" t="e">
        <f t="shared" ca="1" si="269"/>
        <v>#VALUE!</v>
      </c>
      <c r="EL152" s="301" t="e">
        <f t="shared" ca="1" si="269"/>
        <v>#VALUE!</v>
      </c>
      <c r="EM152" s="301" t="e">
        <f t="shared" ca="1" si="269"/>
        <v>#VALUE!</v>
      </c>
      <c r="EN152" s="301" t="e">
        <f t="shared" ca="1" si="269"/>
        <v>#VALUE!</v>
      </c>
      <c r="EO152" s="301" t="e">
        <f t="shared" ca="1" si="269"/>
        <v>#VALUE!</v>
      </c>
      <c r="EP152" s="301" t="e">
        <f t="shared" ca="1" si="269"/>
        <v>#VALUE!</v>
      </c>
      <c r="EQ152" s="301" t="e">
        <f t="shared" ca="1" si="269"/>
        <v>#VALUE!</v>
      </c>
      <c r="ER152" s="301" t="e">
        <f t="shared" ca="1" si="269"/>
        <v>#VALUE!</v>
      </c>
      <c r="ES152" s="301" t="e">
        <f t="shared" ca="1" si="269"/>
        <v>#VALUE!</v>
      </c>
      <c r="ET152" s="301" t="e">
        <f t="shared" ca="1" si="269"/>
        <v>#VALUE!</v>
      </c>
      <c r="EU152" s="301" t="e">
        <f t="shared" ca="1" si="269"/>
        <v>#VALUE!</v>
      </c>
      <c r="EV152" s="301" t="e">
        <f t="shared" ca="1" si="269"/>
        <v>#VALUE!</v>
      </c>
      <c r="EW152" s="301" t="e">
        <f t="shared" ca="1" si="269"/>
        <v>#VALUE!</v>
      </c>
      <c r="EX152" s="301" t="e">
        <f t="shared" ca="1" si="269"/>
        <v>#VALUE!</v>
      </c>
      <c r="EY152" s="301" t="e">
        <f t="shared" ca="1" si="269"/>
        <v>#VALUE!</v>
      </c>
      <c r="EZ152" s="301" t="e">
        <f t="shared" ca="1" si="269"/>
        <v>#VALUE!</v>
      </c>
      <c r="FA152" s="301" t="e">
        <f t="shared" ca="1" si="269"/>
        <v>#VALUE!</v>
      </c>
      <c r="FB152" s="301" t="e">
        <f t="shared" ca="1" si="269"/>
        <v>#VALUE!</v>
      </c>
      <c r="FC152" s="301" t="e">
        <f t="shared" ca="1" si="269"/>
        <v>#VALUE!</v>
      </c>
      <c r="FD152" s="301" t="e">
        <f t="shared" ca="1" si="269"/>
        <v>#VALUE!</v>
      </c>
      <c r="FE152" s="301" t="e">
        <f t="shared" ca="1" si="269"/>
        <v>#VALUE!</v>
      </c>
      <c r="FF152" s="301" t="e">
        <f t="shared" ca="1" si="269"/>
        <v>#VALUE!</v>
      </c>
      <c r="FG152" s="301" t="e">
        <f t="shared" ca="1" si="269"/>
        <v>#VALUE!</v>
      </c>
      <c r="FH152" s="301" t="e">
        <f t="shared" ca="1" si="269"/>
        <v>#VALUE!</v>
      </c>
      <c r="FI152" s="301" t="e">
        <f t="shared" ca="1" si="269"/>
        <v>#VALUE!</v>
      </c>
      <c r="FJ152" s="301" t="e">
        <f t="shared" ca="1" si="269"/>
        <v>#VALUE!</v>
      </c>
      <c r="FK152" s="301" t="e">
        <f t="shared" ca="1" si="269"/>
        <v>#VALUE!</v>
      </c>
      <c r="FL152" s="301" t="e">
        <f t="shared" ca="1" si="269"/>
        <v>#VALUE!</v>
      </c>
      <c r="FM152" s="301" t="e">
        <f t="shared" ca="1" si="269"/>
        <v>#VALUE!</v>
      </c>
      <c r="FN152" s="301" t="e">
        <f t="shared" ca="1" si="269"/>
        <v>#VALUE!</v>
      </c>
      <c r="FO152" s="301" t="e">
        <f t="shared" ca="1" si="269"/>
        <v>#VALUE!</v>
      </c>
      <c r="FP152" s="301" t="e">
        <f t="shared" ca="1" si="269"/>
        <v>#VALUE!</v>
      </c>
      <c r="FQ152" s="301" t="e">
        <f t="shared" ca="1" si="269"/>
        <v>#VALUE!</v>
      </c>
      <c r="FR152" s="301" t="e">
        <f t="shared" ca="1" si="269"/>
        <v>#VALUE!</v>
      </c>
      <c r="FS152" s="301" t="e">
        <f t="shared" ca="1" si="269"/>
        <v>#VALUE!</v>
      </c>
      <c r="FT152" s="301" t="e">
        <f t="shared" ca="1" si="269"/>
        <v>#VALUE!</v>
      </c>
      <c r="FU152" s="301" t="e">
        <f t="shared" ca="1" si="269"/>
        <v>#VALUE!</v>
      </c>
      <c r="FV152" s="301" t="e">
        <f t="shared" ca="1" si="269"/>
        <v>#VALUE!</v>
      </c>
      <c r="FW152" s="301" t="e">
        <f t="shared" ca="1" si="269"/>
        <v>#VALUE!</v>
      </c>
      <c r="FX152" s="301" t="e">
        <f t="shared" ca="1" si="269"/>
        <v>#VALUE!</v>
      </c>
      <c r="FY152" s="301" t="e">
        <f t="shared" ca="1" si="269"/>
        <v>#VALUE!</v>
      </c>
      <c r="FZ152" s="301" t="e">
        <f t="shared" ca="1" si="269"/>
        <v>#VALUE!</v>
      </c>
      <c r="GA152" s="301" t="e">
        <f t="shared" ca="1" si="269"/>
        <v>#VALUE!</v>
      </c>
      <c r="GB152" s="301" t="e">
        <f t="shared" ca="1" si="269"/>
        <v>#VALUE!</v>
      </c>
      <c r="GC152" s="301" t="e">
        <f t="shared" ca="1" si="269"/>
        <v>#VALUE!</v>
      </c>
      <c r="GD152" s="301" t="e">
        <f t="shared" ca="1" si="269"/>
        <v>#VALUE!</v>
      </c>
      <c r="GE152" s="301" t="e">
        <f t="shared" ca="1" si="269"/>
        <v>#VALUE!</v>
      </c>
      <c r="GF152" s="301" t="e">
        <f t="shared" ca="1" si="269"/>
        <v>#VALUE!</v>
      </c>
      <c r="GG152" s="301" t="e">
        <f t="shared" ca="1" si="269"/>
        <v>#VALUE!</v>
      </c>
      <c r="GH152" s="301" t="e">
        <f t="shared" ca="1" si="269"/>
        <v>#VALUE!</v>
      </c>
      <c r="GI152" s="301" t="e">
        <f t="shared" ca="1" si="269"/>
        <v>#VALUE!</v>
      </c>
      <c r="GJ152" s="301" t="e">
        <f t="shared" ca="1" si="269"/>
        <v>#VALUE!</v>
      </c>
      <c r="GK152" s="301" t="e">
        <f t="shared" ca="1" si="269"/>
        <v>#VALUE!</v>
      </c>
      <c r="GL152" s="301" t="e">
        <f t="shared" ca="1" si="269"/>
        <v>#VALUE!</v>
      </c>
      <c r="GM152" s="301" t="e">
        <f t="shared" ca="1" si="269"/>
        <v>#VALUE!</v>
      </c>
      <c r="GN152" s="301" t="e">
        <f t="shared" ca="1" si="269"/>
        <v>#VALUE!</v>
      </c>
      <c r="GO152" s="301" t="e">
        <f t="shared" ca="1" si="269"/>
        <v>#VALUE!</v>
      </c>
      <c r="GP152" s="301" t="e">
        <f t="shared" ca="1" si="269"/>
        <v>#VALUE!</v>
      </c>
      <c r="GQ152" s="301" t="e">
        <f t="shared" ca="1" si="269"/>
        <v>#VALUE!</v>
      </c>
      <c r="GR152" s="301" t="e">
        <f t="shared" ca="1" si="269"/>
        <v>#VALUE!</v>
      </c>
      <c r="GS152" s="301" t="e">
        <f t="shared" ca="1" si="269"/>
        <v>#VALUE!</v>
      </c>
      <c r="GT152" s="301" t="e">
        <f t="shared" ca="1" si="269"/>
        <v>#VALUE!</v>
      </c>
      <c r="GU152" s="301" t="e">
        <f t="shared" ca="1" si="269"/>
        <v>#VALUE!</v>
      </c>
      <c r="GV152" s="301" t="e">
        <f t="shared" ca="1" si="269"/>
        <v>#VALUE!</v>
      </c>
      <c r="GW152" s="301" t="e">
        <f t="shared" ca="1" si="269"/>
        <v>#VALUE!</v>
      </c>
      <c r="GX152" s="301" t="e">
        <f t="shared" ca="1" si="269"/>
        <v>#VALUE!</v>
      </c>
      <c r="GY152" s="301" t="e">
        <f t="shared" ca="1" si="269"/>
        <v>#VALUE!</v>
      </c>
      <c r="GZ152" s="301" t="e">
        <f t="shared" ca="1" si="269"/>
        <v>#VALUE!</v>
      </c>
      <c r="HA152" s="301" t="e">
        <f t="shared" ca="1" si="269"/>
        <v>#VALUE!</v>
      </c>
      <c r="HB152" s="301" t="e">
        <f t="shared" ca="1" si="269"/>
        <v>#VALUE!</v>
      </c>
      <c r="HC152" s="301" t="e">
        <f t="shared" ca="1" si="269"/>
        <v>#VALUE!</v>
      </c>
      <c r="HD152" s="301" t="e">
        <f t="shared" ca="1" si="269"/>
        <v>#VALUE!</v>
      </c>
      <c r="HE152" s="301" t="e">
        <f t="shared" ca="1" si="269"/>
        <v>#VALUE!</v>
      </c>
      <c r="HF152" s="301" t="e">
        <f t="shared" ca="1" si="269"/>
        <v>#VALUE!</v>
      </c>
      <c r="HG152" s="301" t="e">
        <f t="shared" ca="1" si="269"/>
        <v>#VALUE!</v>
      </c>
      <c r="HH152" s="301" t="e">
        <f t="shared" ca="1" si="269"/>
        <v>#VALUE!</v>
      </c>
      <c r="HI152" s="301" t="e">
        <f t="shared" ca="1" si="269"/>
        <v>#VALUE!</v>
      </c>
      <c r="HJ152" s="301" t="e">
        <f t="shared" ca="1" si="269"/>
        <v>#VALUE!</v>
      </c>
      <c r="HK152" s="301" t="e">
        <f t="shared" ca="1" si="269"/>
        <v>#VALUE!</v>
      </c>
      <c r="HL152" s="301" t="e">
        <f t="shared" ca="1" si="269"/>
        <v>#VALUE!</v>
      </c>
      <c r="HM152" s="301" t="e">
        <f t="shared" ca="1" si="269"/>
        <v>#VALUE!</v>
      </c>
      <c r="HN152" s="301" t="e">
        <f t="shared" ca="1" si="269"/>
        <v>#VALUE!</v>
      </c>
      <c r="HO152" s="301" t="e">
        <f t="shared" ca="1" si="269"/>
        <v>#VALUE!</v>
      </c>
      <c r="HP152" s="301" t="e">
        <f t="shared" ca="1" si="269"/>
        <v>#VALUE!</v>
      </c>
      <c r="HQ152" s="301" t="e">
        <f t="shared" ca="1" si="269"/>
        <v>#VALUE!</v>
      </c>
      <c r="HR152" s="301" t="e">
        <f t="shared" ca="1" si="269"/>
        <v>#VALUE!</v>
      </c>
      <c r="HS152" s="301" t="e">
        <f t="shared" ca="1" si="269"/>
        <v>#VALUE!</v>
      </c>
      <c r="HT152" s="301" t="e">
        <f t="shared" ca="1" si="269"/>
        <v>#VALUE!</v>
      </c>
      <c r="HU152" s="301" t="e">
        <f t="shared" ca="1" si="269"/>
        <v>#VALUE!</v>
      </c>
      <c r="HV152" s="301" t="e">
        <f t="shared" ca="1" si="269"/>
        <v>#VALUE!</v>
      </c>
      <c r="HW152" s="301" t="e">
        <f t="shared" ca="1" si="269"/>
        <v>#VALUE!</v>
      </c>
      <c r="HX152" s="301" t="e">
        <f t="shared" ca="1" si="269"/>
        <v>#VALUE!</v>
      </c>
      <c r="HY152" s="301" t="e">
        <f t="shared" ca="1" si="269"/>
        <v>#VALUE!</v>
      </c>
      <c r="HZ152" s="301" t="e">
        <f t="shared" ca="1" si="269"/>
        <v>#VALUE!</v>
      </c>
      <c r="IA152" s="301" t="e">
        <f t="shared" ca="1" si="269"/>
        <v>#VALUE!</v>
      </c>
      <c r="IB152" s="301" t="e">
        <f t="shared" ca="1" si="269"/>
        <v>#VALUE!</v>
      </c>
      <c r="IC152" s="301" t="e">
        <f t="shared" ca="1" si="269"/>
        <v>#VALUE!</v>
      </c>
      <c r="ID152" s="301" t="e">
        <f t="shared" ca="1" si="269"/>
        <v>#VALUE!</v>
      </c>
      <c r="IE152" s="301" t="e">
        <f t="shared" ca="1" si="269"/>
        <v>#VALUE!</v>
      </c>
      <c r="IF152" s="301" t="e">
        <f t="shared" ca="1" si="269"/>
        <v>#VALUE!</v>
      </c>
      <c r="IG152" s="301" t="e">
        <f t="shared" ca="1" si="269"/>
        <v>#VALUE!</v>
      </c>
      <c r="IH152" s="301" t="e">
        <f t="shared" ca="1" si="269"/>
        <v>#VALUE!</v>
      </c>
      <c r="II152" s="301" t="e">
        <f t="shared" ca="1" si="269"/>
        <v>#VALUE!</v>
      </c>
      <c r="IJ152" s="301" t="e">
        <f t="shared" ca="1" si="269"/>
        <v>#VALUE!</v>
      </c>
      <c r="IK152" s="301" t="e">
        <f t="shared" ca="1" si="269"/>
        <v>#VALUE!</v>
      </c>
      <c r="IL152" s="301" t="e">
        <f t="shared" ca="1" si="269"/>
        <v>#VALUE!</v>
      </c>
      <c r="IM152" s="301" t="e">
        <f t="shared" ca="1" si="269"/>
        <v>#VALUE!</v>
      </c>
      <c r="IN152" s="301" t="e">
        <f t="shared" ca="1" si="269"/>
        <v>#VALUE!</v>
      </c>
      <c r="IO152" s="301" t="e">
        <f t="shared" ca="1" si="269"/>
        <v>#VALUE!</v>
      </c>
      <c r="IP152" s="301" t="e">
        <f t="shared" ca="1" si="269"/>
        <v>#VALUE!</v>
      </c>
      <c r="IQ152" s="301" t="e">
        <f t="shared" ca="1" si="269"/>
        <v>#VALUE!</v>
      </c>
      <c r="IR152" s="301" t="e">
        <f t="shared" ca="1" si="269"/>
        <v>#VALUE!</v>
      </c>
      <c r="IS152" s="301" t="e">
        <f t="shared" ca="1" si="269"/>
        <v>#VALUE!</v>
      </c>
      <c r="IT152" s="301" t="e">
        <f t="shared" ca="1" si="269"/>
        <v>#VALUE!</v>
      </c>
      <c r="IU152" s="301" t="e">
        <f t="shared" ca="1" si="269"/>
        <v>#VALUE!</v>
      </c>
      <c r="IV152" s="301" t="e">
        <f t="shared" ca="1" si="269"/>
        <v>#VALUE!</v>
      </c>
      <c r="IW152" s="301" t="e">
        <f t="shared" ca="1" si="269"/>
        <v>#VALUE!</v>
      </c>
      <c r="IX152" s="301" t="e">
        <f t="shared" ca="1" si="269"/>
        <v>#VALUE!</v>
      </c>
      <c r="IY152" s="301" t="e">
        <f t="shared" ca="1" si="269"/>
        <v>#VALUE!</v>
      </c>
      <c r="IZ152" s="301" t="e">
        <f t="shared" ca="1" si="269"/>
        <v>#VALUE!</v>
      </c>
      <c r="JA152" s="301" t="e">
        <f t="shared" ca="1" si="269"/>
        <v>#VALUE!</v>
      </c>
      <c r="JB152" s="301" t="e">
        <f t="shared" ca="1" si="269"/>
        <v>#VALUE!</v>
      </c>
      <c r="JC152" s="301" t="e">
        <f t="shared" ca="1" si="269"/>
        <v>#VALUE!</v>
      </c>
      <c r="JD152" s="301" t="e">
        <f t="shared" ca="1" si="269"/>
        <v>#VALUE!</v>
      </c>
      <c r="JE152" s="301" t="e">
        <f t="shared" ca="1" si="269"/>
        <v>#VALUE!</v>
      </c>
      <c r="JF152" s="301" t="e">
        <f t="shared" ca="1" si="269"/>
        <v>#VALUE!</v>
      </c>
      <c r="JG152" s="301" t="e">
        <f t="shared" ca="1" si="269"/>
        <v>#VALUE!</v>
      </c>
      <c r="JH152" s="301" t="e">
        <f t="shared" ca="1" si="269"/>
        <v>#VALUE!</v>
      </c>
      <c r="JI152" s="301" t="e">
        <f t="shared" ca="1" si="269"/>
        <v>#VALUE!</v>
      </c>
      <c r="JJ152" s="301" t="e">
        <f t="shared" ca="1" si="269"/>
        <v>#VALUE!</v>
      </c>
      <c r="JK152" s="301" t="e">
        <f t="shared" ca="1" si="269"/>
        <v>#VALUE!</v>
      </c>
      <c r="JL152" s="301" t="e">
        <f t="shared" ca="1" si="269"/>
        <v>#VALUE!</v>
      </c>
      <c r="JM152" s="301" t="e">
        <f t="shared" ca="1" si="269"/>
        <v>#VALUE!</v>
      </c>
      <c r="JN152" s="301" t="e">
        <f t="shared" ca="1" si="269"/>
        <v>#VALUE!</v>
      </c>
      <c r="JO152" s="301" t="e">
        <f t="shared" ca="1" si="269"/>
        <v>#VALUE!</v>
      </c>
      <c r="JP152" s="301" t="e">
        <f t="shared" ca="1" si="269"/>
        <v>#VALUE!</v>
      </c>
      <c r="JQ152" s="301" t="e">
        <f t="shared" ca="1" si="269"/>
        <v>#VALUE!</v>
      </c>
      <c r="JR152" s="301" t="e">
        <f t="shared" ca="1" si="269"/>
        <v>#VALUE!</v>
      </c>
      <c r="JS152" s="301" t="e">
        <f t="shared" ca="1" si="269"/>
        <v>#VALUE!</v>
      </c>
      <c r="JT152" s="301" t="e">
        <f t="shared" ca="1" si="269"/>
        <v>#VALUE!</v>
      </c>
      <c r="JU152" s="301" t="e">
        <f t="shared" ca="1" si="269"/>
        <v>#VALUE!</v>
      </c>
      <c r="JV152" s="301" t="e">
        <f t="shared" ca="1" si="269"/>
        <v>#VALUE!</v>
      </c>
      <c r="JW152" s="301" t="e">
        <f t="shared" ca="1" si="269"/>
        <v>#VALUE!</v>
      </c>
      <c r="JX152" s="301" t="e">
        <f t="shared" ca="1" si="269"/>
        <v>#VALUE!</v>
      </c>
      <c r="JY152" s="301" t="e">
        <f t="shared" ca="1" si="269"/>
        <v>#VALUE!</v>
      </c>
      <c r="JZ152" s="301" t="e">
        <f t="shared" ca="1" si="269"/>
        <v>#VALUE!</v>
      </c>
      <c r="KA152" s="301" t="e">
        <f t="shared" ca="1" si="269"/>
        <v>#VALUE!</v>
      </c>
      <c r="KB152" s="301" t="e">
        <f t="shared" ca="1" si="269"/>
        <v>#VALUE!</v>
      </c>
      <c r="KC152" s="301" t="e">
        <f t="shared" ca="1" si="269"/>
        <v>#VALUE!</v>
      </c>
      <c r="KD152" s="301" t="e">
        <f t="shared" ca="1" si="269"/>
        <v>#VALUE!</v>
      </c>
      <c r="KE152" s="301" t="e">
        <f t="shared" ca="1" si="269"/>
        <v>#VALUE!</v>
      </c>
      <c r="KF152" s="301" t="e">
        <f t="shared" ca="1" si="269"/>
        <v>#VALUE!</v>
      </c>
      <c r="KG152" s="301" t="e">
        <f t="shared" ca="1" si="269"/>
        <v>#VALUE!</v>
      </c>
      <c r="KH152" s="301" t="e">
        <f t="shared" ca="1" si="269"/>
        <v>#VALUE!</v>
      </c>
      <c r="KI152" s="301" t="e">
        <f t="shared" ca="1" si="269"/>
        <v>#VALUE!</v>
      </c>
      <c r="KJ152" s="301" t="e">
        <f t="shared" ca="1" si="269"/>
        <v>#VALUE!</v>
      </c>
      <c r="KK152" s="301" t="e">
        <f t="shared" ca="1" si="269"/>
        <v>#VALUE!</v>
      </c>
      <c r="KL152" s="301" t="e">
        <f t="shared" ca="1" si="269"/>
        <v>#VALUE!</v>
      </c>
      <c r="KM152" s="301" t="e">
        <f t="shared" ca="1" si="269"/>
        <v>#VALUE!</v>
      </c>
      <c r="KN152" s="301" t="e">
        <f t="shared" ca="1" si="269"/>
        <v>#VALUE!</v>
      </c>
      <c r="KO152" s="301" t="e">
        <f t="shared" ca="1" si="269"/>
        <v>#VALUE!</v>
      </c>
      <c r="KP152" s="301" t="e">
        <f t="shared" ca="1" si="269"/>
        <v>#VALUE!</v>
      </c>
      <c r="KQ152" s="301" t="e">
        <f t="shared" ca="1" si="269"/>
        <v>#VALUE!</v>
      </c>
      <c r="KR152" s="301" t="e">
        <f t="shared" ca="1" si="269"/>
        <v>#VALUE!</v>
      </c>
      <c r="KS152" s="301" t="e">
        <f t="shared" ca="1" si="269"/>
        <v>#VALUE!</v>
      </c>
      <c r="KT152" s="301" t="e">
        <f t="shared" ca="1" si="269"/>
        <v>#VALUE!</v>
      </c>
      <c r="KU152" s="301" t="e">
        <f t="shared" ca="1" si="269"/>
        <v>#VALUE!</v>
      </c>
      <c r="KV152" s="301" t="e">
        <f t="shared" ca="1" si="269"/>
        <v>#VALUE!</v>
      </c>
      <c r="KW152" s="301" t="e">
        <f t="shared" ca="1" si="269"/>
        <v>#VALUE!</v>
      </c>
      <c r="KX152" s="301" t="e">
        <f t="shared" ca="1" si="269"/>
        <v>#VALUE!</v>
      </c>
      <c r="KY152" s="301" t="e">
        <f t="shared" ca="1" si="269"/>
        <v>#VALUE!</v>
      </c>
      <c r="KZ152" s="301" t="e">
        <f t="shared" ca="1" si="269"/>
        <v>#VALUE!</v>
      </c>
      <c r="LA152" s="301" t="e">
        <f t="shared" ca="1" si="269"/>
        <v>#VALUE!</v>
      </c>
      <c r="LB152" s="301" t="e">
        <f t="shared" ca="1" si="269"/>
        <v>#VALUE!</v>
      </c>
      <c r="LC152" s="301" t="e">
        <f t="shared" ca="1" si="269"/>
        <v>#VALUE!</v>
      </c>
      <c r="LD152" s="301" t="e">
        <f t="shared" ca="1" si="269"/>
        <v>#VALUE!</v>
      </c>
      <c r="LE152" s="301" t="e">
        <f t="shared" ca="1" si="269"/>
        <v>#VALUE!</v>
      </c>
      <c r="LF152" s="301" t="e">
        <f t="shared" ca="1" si="269"/>
        <v>#VALUE!</v>
      </c>
      <c r="LG152" s="301" t="e">
        <f t="shared" ref="LG152:VA152" ca="1" si="270">IF(LG$106="Turn-based",
IF($A152&lt;LG$109,0,IF(MOD($A152,LG$109)&lt;LG$110,1,0)),
1)*MIN(ROUNDUP(MAX(0,RAND()-(1-LG$107)),0),1)*(IF(LG$108&lt;0,1+LG$108,LG$108))</f>
        <v>#VALUE!</v>
      </c>
      <c r="LH152" s="301" t="e">
        <f t="shared" ca="1" si="270"/>
        <v>#VALUE!</v>
      </c>
      <c r="LI152" s="301" t="e">
        <f t="shared" ca="1" si="270"/>
        <v>#VALUE!</v>
      </c>
      <c r="LJ152" s="301" t="e">
        <f t="shared" ca="1" si="270"/>
        <v>#VALUE!</v>
      </c>
      <c r="LK152" s="301" t="e">
        <f t="shared" ca="1" si="270"/>
        <v>#VALUE!</v>
      </c>
      <c r="LL152" s="301" t="e">
        <f t="shared" ca="1" si="270"/>
        <v>#VALUE!</v>
      </c>
      <c r="LM152" s="301" t="e">
        <f t="shared" ca="1" si="270"/>
        <v>#VALUE!</v>
      </c>
      <c r="LN152" s="301" t="e">
        <f t="shared" ca="1" si="270"/>
        <v>#VALUE!</v>
      </c>
      <c r="LO152" s="301" t="e">
        <f t="shared" ca="1" si="270"/>
        <v>#VALUE!</v>
      </c>
      <c r="LP152" s="301" t="e">
        <f t="shared" ca="1" si="270"/>
        <v>#VALUE!</v>
      </c>
      <c r="LQ152" s="301" t="e">
        <f t="shared" ca="1" si="270"/>
        <v>#VALUE!</v>
      </c>
      <c r="LR152" s="301" t="e">
        <f t="shared" ca="1" si="270"/>
        <v>#VALUE!</v>
      </c>
      <c r="LS152" s="301" t="e">
        <f t="shared" ca="1" si="270"/>
        <v>#VALUE!</v>
      </c>
      <c r="LT152" s="301" t="e">
        <f t="shared" ca="1" si="270"/>
        <v>#VALUE!</v>
      </c>
      <c r="LU152" s="301" t="e">
        <f t="shared" ca="1" si="270"/>
        <v>#VALUE!</v>
      </c>
      <c r="LV152" s="301" t="e">
        <f t="shared" ca="1" si="270"/>
        <v>#VALUE!</v>
      </c>
      <c r="LW152" s="301" t="e">
        <f t="shared" ca="1" si="270"/>
        <v>#VALUE!</v>
      </c>
      <c r="LX152" s="301" t="e">
        <f t="shared" ca="1" si="270"/>
        <v>#VALUE!</v>
      </c>
      <c r="LY152" s="301" t="e">
        <f t="shared" ca="1" si="270"/>
        <v>#VALUE!</v>
      </c>
      <c r="LZ152" s="301" t="e">
        <f t="shared" ca="1" si="270"/>
        <v>#VALUE!</v>
      </c>
      <c r="MA152" s="301" t="e">
        <f t="shared" ca="1" si="270"/>
        <v>#VALUE!</v>
      </c>
      <c r="MB152" s="301" t="e">
        <f t="shared" ca="1" si="270"/>
        <v>#VALUE!</v>
      </c>
      <c r="MC152" s="301" t="e">
        <f t="shared" ca="1" si="270"/>
        <v>#VALUE!</v>
      </c>
      <c r="MD152" s="301" t="e">
        <f t="shared" ca="1" si="270"/>
        <v>#VALUE!</v>
      </c>
      <c r="ME152" s="301" t="e">
        <f t="shared" ca="1" si="270"/>
        <v>#VALUE!</v>
      </c>
      <c r="MF152" s="301" t="e">
        <f t="shared" ca="1" si="270"/>
        <v>#VALUE!</v>
      </c>
      <c r="MG152" s="301" t="e">
        <f t="shared" ca="1" si="270"/>
        <v>#VALUE!</v>
      </c>
      <c r="MH152" s="301" t="e">
        <f t="shared" ca="1" si="270"/>
        <v>#VALUE!</v>
      </c>
      <c r="MI152" s="301" t="e">
        <f t="shared" ca="1" si="270"/>
        <v>#VALUE!</v>
      </c>
      <c r="MJ152" s="301" t="e">
        <f t="shared" ca="1" si="270"/>
        <v>#VALUE!</v>
      </c>
      <c r="MK152" s="301" t="e">
        <f t="shared" ca="1" si="270"/>
        <v>#VALUE!</v>
      </c>
      <c r="ML152" s="301" t="e">
        <f t="shared" ca="1" si="270"/>
        <v>#VALUE!</v>
      </c>
      <c r="MM152" s="301" t="e">
        <f t="shared" ca="1" si="270"/>
        <v>#VALUE!</v>
      </c>
      <c r="MN152" s="301" t="e">
        <f t="shared" ca="1" si="270"/>
        <v>#VALUE!</v>
      </c>
      <c r="MO152" s="301" t="e">
        <f t="shared" ca="1" si="270"/>
        <v>#VALUE!</v>
      </c>
      <c r="MP152" s="301" t="e">
        <f t="shared" ca="1" si="270"/>
        <v>#VALUE!</v>
      </c>
      <c r="MQ152" s="301" t="e">
        <f t="shared" ca="1" si="270"/>
        <v>#VALUE!</v>
      </c>
      <c r="MR152" s="301" t="e">
        <f t="shared" ca="1" si="270"/>
        <v>#VALUE!</v>
      </c>
      <c r="MS152" s="301" t="e">
        <f t="shared" ca="1" si="270"/>
        <v>#VALUE!</v>
      </c>
      <c r="MT152" s="301" t="e">
        <f t="shared" ca="1" si="270"/>
        <v>#VALUE!</v>
      </c>
      <c r="MU152" s="301" t="e">
        <f t="shared" ca="1" si="270"/>
        <v>#VALUE!</v>
      </c>
      <c r="MV152" s="301" t="e">
        <f t="shared" ca="1" si="270"/>
        <v>#VALUE!</v>
      </c>
      <c r="MW152" s="301" t="e">
        <f t="shared" ca="1" si="270"/>
        <v>#VALUE!</v>
      </c>
      <c r="MX152" s="301" t="e">
        <f t="shared" ca="1" si="270"/>
        <v>#VALUE!</v>
      </c>
      <c r="MY152" s="301" t="e">
        <f t="shared" ca="1" si="270"/>
        <v>#VALUE!</v>
      </c>
      <c r="MZ152" s="301" t="e">
        <f t="shared" ca="1" si="270"/>
        <v>#VALUE!</v>
      </c>
      <c r="NA152" s="301" t="e">
        <f t="shared" ca="1" si="270"/>
        <v>#VALUE!</v>
      </c>
      <c r="NB152" s="301" t="e">
        <f t="shared" ca="1" si="270"/>
        <v>#VALUE!</v>
      </c>
      <c r="NC152" s="301" t="e">
        <f t="shared" ca="1" si="270"/>
        <v>#VALUE!</v>
      </c>
      <c r="ND152" s="301" t="e">
        <f t="shared" ca="1" si="270"/>
        <v>#VALUE!</v>
      </c>
      <c r="NE152" s="301" t="e">
        <f t="shared" ca="1" si="270"/>
        <v>#VALUE!</v>
      </c>
      <c r="NF152" s="301" t="e">
        <f t="shared" ca="1" si="270"/>
        <v>#VALUE!</v>
      </c>
      <c r="NG152" s="301" t="e">
        <f t="shared" ca="1" si="270"/>
        <v>#VALUE!</v>
      </c>
      <c r="NH152" s="301" t="e">
        <f t="shared" ca="1" si="270"/>
        <v>#VALUE!</v>
      </c>
      <c r="NI152" s="301" t="e">
        <f t="shared" ca="1" si="270"/>
        <v>#VALUE!</v>
      </c>
      <c r="NJ152" s="301" t="e">
        <f t="shared" ca="1" si="270"/>
        <v>#VALUE!</v>
      </c>
      <c r="NK152" s="301" t="e">
        <f t="shared" ca="1" si="270"/>
        <v>#VALUE!</v>
      </c>
      <c r="NL152" s="301" t="e">
        <f t="shared" ca="1" si="270"/>
        <v>#VALUE!</v>
      </c>
      <c r="NM152" s="301" t="e">
        <f t="shared" ca="1" si="270"/>
        <v>#VALUE!</v>
      </c>
      <c r="NN152" s="301" t="e">
        <f t="shared" ca="1" si="270"/>
        <v>#VALUE!</v>
      </c>
      <c r="NO152" s="301" t="e">
        <f t="shared" ca="1" si="270"/>
        <v>#VALUE!</v>
      </c>
      <c r="NP152" s="301" t="e">
        <f t="shared" ca="1" si="270"/>
        <v>#VALUE!</v>
      </c>
      <c r="NQ152" s="301" t="e">
        <f t="shared" ca="1" si="270"/>
        <v>#VALUE!</v>
      </c>
      <c r="NR152" s="301" t="e">
        <f t="shared" ca="1" si="270"/>
        <v>#VALUE!</v>
      </c>
      <c r="NS152" s="301" t="e">
        <f t="shared" ca="1" si="270"/>
        <v>#VALUE!</v>
      </c>
      <c r="NT152" s="301" t="e">
        <f t="shared" ca="1" si="270"/>
        <v>#VALUE!</v>
      </c>
      <c r="NU152" s="301" t="e">
        <f t="shared" ca="1" si="270"/>
        <v>#VALUE!</v>
      </c>
      <c r="NV152" s="301" t="e">
        <f t="shared" ca="1" si="270"/>
        <v>#VALUE!</v>
      </c>
      <c r="NW152" s="301" t="e">
        <f t="shared" ca="1" si="270"/>
        <v>#VALUE!</v>
      </c>
      <c r="NX152" s="301" t="e">
        <f t="shared" ca="1" si="270"/>
        <v>#VALUE!</v>
      </c>
      <c r="NY152" s="301" t="e">
        <f t="shared" ca="1" si="270"/>
        <v>#VALUE!</v>
      </c>
      <c r="NZ152" s="301" t="e">
        <f t="shared" ca="1" si="270"/>
        <v>#VALUE!</v>
      </c>
      <c r="OA152" s="301" t="e">
        <f t="shared" ca="1" si="270"/>
        <v>#VALUE!</v>
      </c>
      <c r="OB152" s="301" t="e">
        <f t="shared" ca="1" si="270"/>
        <v>#VALUE!</v>
      </c>
      <c r="OC152" s="301" t="e">
        <f t="shared" ca="1" si="270"/>
        <v>#VALUE!</v>
      </c>
      <c r="OD152" s="301" t="e">
        <f t="shared" ca="1" si="270"/>
        <v>#VALUE!</v>
      </c>
      <c r="OE152" s="301" t="e">
        <f t="shared" ca="1" si="270"/>
        <v>#VALUE!</v>
      </c>
      <c r="OF152" s="301" t="e">
        <f t="shared" ca="1" si="270"/>
        <v>#VALUE!</v>
      </c>
      <c r="OG152" s="301" t="e">
        <f t="shared" ca="1" si="270"/>
        <v>#VALUE!</v>
      </c>
      <c r="OH152" s="301" t="e">
        <f t="shared" ca="1" si="270"/>
        <v>#VALUE!</v>
      </c>
      <c r="OI152" s="301" t="e">
        <f t="shared" ca="1" si="270"/>
        <v>#VALUE!</v>
      </c>
      <c r="OJ152" s="301" t="e">
        <f t="shared" ca="1" si="270"/>
        <v>#VALUE!</v>
      </c>
      <c r="OK152" s="301" t="e">
        <f t="shared" ca="1" si="270"/>
        <v>#VALUE!</v>
      </c>
      <c r="OL152" s="301" t="e">
        <f t="shared" ca="1" si="270"/>
        <v>#VALUE!</v>
      </c>
      <c r="OM152" s="301" t="e">
        <f t="shared" ca="1" si="270"/>
        <v>#VALUE!</v>
      </c>
      <c r="ON152" s="301" t="e">
        <f t="shared" ca="1" si="270"/>
        <v>#VALUE!</v>
      </c>
      <c r="OO152" s="301" t="e">
        <f t="shared" ca="1" si="270"/>
        <v>#VALUE!</v>
      </c>
      <c r="OP152" s="301" t="e">
        <f t="shared" ca="1" si="270"/>
        <v>#VALUE!</v>
      </c>
      <c r="OQ152" s="301" t="e">
        <f t="shared" ca="1" si="270"/>
        <v>#VALUE!</v>
      </c>
      <c r="OR152" s="301" t="e">
        <f t="shared" ca="1" si="270"/>
        <v>#VALUE!</v>
      </c>
      <c r="OS152" s="301" t="e">
        <f t="shared" ca="1" si="270"/>
        <v>#VALUE!</v>
      </c>
      <c r="OT152" s="301" t="e">
        <f t="shared" ca="1" si="270"/>
        <v>#VALUE!</v>
      </c>
      <c r="OU152" s="301" t="e">
        <f t="shared" ca="1" si="270"/>
        <v>#VALUE!</v>
      </c>
      <c r="OV152" s="301" t="e">
        <f t="shared" ca="1" si="270"/>
        <v>#VALUE!</v>
      </c>
      <c r="OW152" s="301" t="e">
        <f t="shared" ca="1" si="270"/>
        <v>#VALUE!</v>
      </c>
      <c r="OX152" s="301" t="e">
        <f t="shared" ca="1" si="270"/>
        <v>#VALUE!</v>
      </c>
      <c r="OY152" s="301" t="e">
        <f t="shared" ca="1" si="270"/>
        <v>#VALUE!</v>
      </c>
      <c r="OZ152" s="301" t="e">
        <f t="shared" ca="1" si="270"/>
        <v>#VALUE!</v>
      </c>
      <c r="PA152" s="301" t="e">
        <f t="shared" ca="1" si="270"/>
        <v>#VALUE!</v>
      </c>
      <c r="PB152" s="301" t="e">
        <f t="shared" ca="1" si="270"/>
        <v>#VALUE!</v>
      </c>
      <c r="PC152" s="301" t="e">
        <f t="shared" ca="1" si="270"/>
        <v>#VALUE!</v>
      </c>
      <c r="PD152" s="301" t="e">
        <f t="shared" ca="1" si="270"/>
        <v>#VALUE!</v>
      </c>
      <c r="PE152" s="301" t="e">
        <f t="shared" ca="1" si="270"/>
        <v>#VALUE!</v>
      </c>
      <c r="PF152" s="301" t="e">
        <f t="shared" ca="1" si="270"/>
        <v>#VALUE!</v>
      </c>
      <c r="PG152" s="301" t="e">
        <f t="shared" ca="1" si="270"/>
        <v>#VALUE!</v>
      </c>
      <c r="PH152" s="301" t="e">
        <f t="shared" ca="1" si="270"/>
        <v>#VALUE!</v>
      </c>
      <c r="PI152" s="301" t="e">
        <f t="shared" ca="1" si="270"/>
        <v>#VALUE!</v>
      </c>
      <c r="PJ152" s="301" t="e">
        <f t="shared" ca="1" si="270"/>
        <v>#VALUE!</v>
      </c>
      <c r="PK152" s="301" t="e">
        <f t="shared" ca="1" si="270"/>
        <v>#VALUE!</v>
      </c>
      <c r="PL152" s="301" t="e">
        <f t="shared" ca="1" si="270"/>
        <v>#VALUE!</v>
      </c>
      <c r="PM152" s="301" t="e">
        <f t="shared" ca="1" si="270"/>
        <v>#VALUE!</v>
      </c>
      <c r="PN152" s="301" t="e">
        <f t="shared" ca="1" si="270"/>
        <v>#VALUE!</v>
      </c>
      <c r="PO152" s="301" t="e">
        <f t="shared" ca="1" si="270"/>
        <v>#VALUE!</v>
      </c>
      <c r="PP152" s="301" t="e">
        <f t="shared" ca="1" si="270"/>
        <v>#VALUE!</v>
      </c>
      <c r="PQ152" s="301" t="e">
        <f t="shared" ca="1" si="270"/>
        <v>#VALUE!</v>
      </c>
      <c r="PR152" s="301" t="e">
        <f t="shared" ca="1" si="270"/>
        <v>#VALUE!</v>
      </c>
      <c r="PS152" s="301" t="e">
        <f t="shared" ca="1" si="270"/>
        <v>#VALUE!</v>
      </c>
      <c r="PT152" s="301" t="e">
        <f t="shared" ca="1" si="270"/>
        <v>#VALUE!</v>
      </c>
      <c r="PU152" s="301" t="e">
        <f t="shared" ca="1" si="270"/>
        <v>#VALUE!</v>
      </c>
      <c r="PV152" s="301" t="e">
        <f t="shared" ca="1" si="270"/>
        <v>#VALUE!</v>
      </c>
      <c r="PW152" s="301" t="e">
        <f t="shared" ca="1" si="270"/>
        <v>#VALUE!</v>
      </c>
      <c r="PX152" s="301" t="e">
        <f t="shared" ca="1" si="270"/>
        <v>#VALUE!</v>
      </c>
      <c r="PY152" s="301" t="e">
        <f t="shared" ca="1" si="270"/>
        <v>#VALUE!</v>
      </c>
      <c r="PZ152" s="301" t="e">
        <f t="shared" ca="1" si="270"/>
        <v>#VALUE!</v>
      </c>
      <c r="QA152" s="301" t="e">
        <f t="shared" ca="1" si="270"/>
        <v>#VALUE!</v>
      </c>
      <c r="QB152" s="301" t="e">
        <f t="shared" ca="1" si="270"/>
        <v>#VALUE!</v>
      </c>
      <c r="QC152" s="301" t="e">
        <f t="shared" ca="1" si="270"/>
        <v>#VALUE!</v>
      </c>
      <c r="QD152" s="301" t="e">
        <f t="shared" ca="1" si="270"/>
        <v>#VALUE!</v>
      </c>
      <c r="QE152" s="301" t="e">
        <f t="shared" ca="1" si="270"/>
        <v>#VALUE!</v>
      </c>
      <c r="QF152" s="301" t="e">
        <f t="shared" ca="1" si="270"/>
        <v>#VALUE!</v>
      </c>
      <c r="QG152" s="301" t="e">
        <f t="shared" ca="1" si="270"/>
        <v>#VALUE!</v>
      </c>
      <c r="QH152" s="301" t="e">
        <f t="shared" ca="1" si="270"/>
        <v>#VALUE!</v>
      </c>
      <c r="QI152" s="301" t="e">
        <f t="shared" ca="1" si="270"/>
        <v>#VALUE!</v>
      </c>
      <c r="QJ152" s="301" t="e">
        <f t="shared" ca="1" si="270"/>
        <v>#VALUE!</v>
      </c>
      <c r="QK152" s="301" t="e">
        <f t="shared" ca="1" si="270"/>
        <v>#VALUE!</v>
      </c>
      <c r="QL152" s="301" t="e">
        <f t="shared" ca="1" si="270"/>
        <v>#VALUE!</v>
      </c>
      <c r="QM152" s="301" t="e">
        <f t="shared" ca="1" si="270"/>
        <v>#VALUE!</v>
      </c>
      <c r="QN152" s="301" t="e">
        <f t="shared" ca="1" si="270"/>
        <v>#VALUE!</v>
      </c>
      <c r="QO152" s="301" t="e">
        <f t="shared" ca="1" si="270"/>
        <v>#VALUE!</v>
      </c>
      <c r="QP152" s="301" t="e">
        <f t="shared" ca="1" si="270"/>
        <v>#VALUE!</v>
      </c>
      <c r="QQ152" s="301" t="e">
        <f t="shared" ca="1" si="270"/>
        <v>#VALUE!</v>
      </c>
      <c r="QR152" s="301" t="e">
        <f t="shared" ca="1" si="270"/>
        <v>#VALUE!</v>
      </c>
      <c r="QS152" s="301" t="e">
        <f t="shared" ca="1" si="270"/>
        <v>#VALUE!</v>
      </c>
      <c r="QT152" s="301" t="e">
        <f t="shared" ca="1" si="270"/>
        <v>#VALUE!</v>
      </c>
      <c r="QU152" s="301" t="e">
        <f t="shared" ca="1" si="270"/>
        <v>#VALUE!</v>
      </c>
      <c r="QV152" s="301" t="e">
        <f t="shared" ca="1" si="270"/>
        <v>#VALUE!</v>
      </c>
      <c r="QW152" s="301" t="e">
        <f t="shared" ca="1" si="270"/>
        <v>#VALUE!</v>
      </c>
      <c r="QX152" s="301" t="e">
        <f t="shared" ca="1" si="270"/>
        <v>#VALUE!</v>
      </c>
      <c r="QY152" s="301" t="e">
        <f t="shared" ca="1" si="270"/>
        <v>#VALUE!</v>
      </c>
      <c r="QZ152" s="301" t="e">
        <f t="shared" ca="1" si="270"/>
        <v>#VALUE!</v>
      </c>
      <c r="RA152" s="301" t="e">
        <f t="shared" ca="1" si="270"/>
        <v>#VALUE!</v>
      </c>
      <c r="RB152" s="301" t="e">
        <f t="shared" ca="1" si="270"/>
        <v>#VALUE!</v>
      </c>
      <c r="RC152" s="301" t="e">
        <f t="shared" ca="1" si="270"/>
        <v>#VALUE!</v>
      </c>
      <c r="RD152" s="301" t="e">
        <f t="shared" ca="1" si="270"/>
        <v>#VALUE!</v>
      </c>
      <c r="RE152" s="301" t="e">
        <f t="shared" ca="1" si="270"/>
        <v>#VALUE!</v>
      </c>
      <c r="RF152" s="301" t="e">
        <f t="shared" ca="1" si="270"/>
        <v>#VALUE!</v>
      </c>
      <c r="RG152" s="301" t="e">
        <f t="shared" ca="1" si="270"/>
        <v>#VALUE!</v>
      </c>
      <c r="RH152" s="301" t="e">
        <f t="shared" ca="1" si="270"/>
        <v>#VALUE!</v>
      </c>
      <c r="RI152" s="301" t="e">
        <f t="shared" ca="1" si="270"/>
        <v>#VALUE!</v>
      </c>
      <c r="RJ152" s="301" t="e">
        <f t="shared" ca="1" si="270"/>
        <v>#VALUE!</v>
      </c>
      <c r="RK152" s="301" t="e">
        <f t="shared" ca="1" si="270"/>
        <v>#VALUE!</v>
      </c>
      <c r="RL152" s="301" t="e">
        <f t="shared" ca="1" si="270"/>
        <v>#VALUE!</v>
      </c>
      <c r="RM152" s="301" t="e">
        <f t="shared" ca="1" si="270"/>
        <v>#VALUE!</v>
      </c>
      <c r="RN152" s="301" t="e">
        <f t="shared" ca="1" si="270"/>
        <v>#VALUE!</v>
      </c>
      <c r="RO152" s="301" t="e">
        <f t="shared" ca="1" si="270"/>
        <v>#VALUE!</v>
      </c>
      <c r="RP152" s="301" t="e">
        <f t="shared" ca="1" si="270"/>
        <v>#VALUE!</v>
      </c>
      <c r="RQ152" s="301" t="e">
        <f t="shared" ca="1" si="270"/>
        <v>#VALUE!</v>
      </c>
      <c r="RR152" s="301" t="e">
        <f t="shared" ca="1" si="270"/>
        <v>#VALUE!</v>
      </c>
      <c r="RS152" s="301" t="e">
        <f t="shared" ca="1" si="270"/>
        <v>#VALUE!</v>
      </c>
      <c r="RT152" s="301" t="e">
        <f t="shared" ca="1" si="270"/>
        <v>#VALUE!</v>
      </c>
      <c r="RU152" s="301" t="e">
        <f t="shared" ca="1" si="270"/>
        <v>#VALUE!</v>
      </c>
      <c r="RV152" s="301" t="e">
        <f t="shared" ca="1" si="270"/>
        <v>#VALUE!</v>
      </c>
      <c r="RW152" s="301" t="e">
        <f t="shared" ca="1" si="270"/>
        <v>#VALUE!</v>
      </c>
      <c r="RX152" s="301" t="e">
        <f t="shared" ca="1" si="270"/>
        <v>#VALUE!</v>
      </c>
      <c r="RY152" s="301" t="e">
        <f t="shared" ca="1" si="270"/>
        <v>#VALUE!</v>
      </c>
      <c r="RZ152" s="301" t="e">
        <f t="shared" ca="1" si="270"/>
        <v>#VALUE!</v>
      </c>
      <c r="SA152" s="301" t="e">
        <f t="shared" ca="1" si="270"/>
        <v>#VALUE!</v>
      </c>
      <c r="SB152" s="301" t="e">
        <f t="shared" ca="1" si="270"/>
        <v>#VALUE!</v>
      </c>
      <c r="SC152" s="301" t="e">
        <f t="shared" ca="1" si="270"/>
        <v>#VALUE!</v>
      </c>
      <c r="SD152" s="301" t="e">
        <f t="shared" ca="1" si="270"/>
        <v>#VALUE!</v>
      </c>
      <c r="SE152" s="301" t="e">
        <f t="shared" ca="1" si="270"/>
        <v>#VALUE!</v>
      </c>
      <c r="SF152" s="301" t="e">
        <f t="shared" ca="1" si="270"/>
        <v>#VALUE!</v>
      </c>
      <c r="SG152" s="301" t="e">
        <f t="shared" ca="1" si="270"/>
        <v>#VALUE!</v>
      </c>
      <c r="SH152" s="301" t="e">
        <f t="shared" ca="1" si="270"/>
        <v>#VALUE!</v>
      </c>
      <c r="SI152" s="301" t="e">
        <f t="shared" ca="1" si="270"/>
        <v>#VALUE!</v>
      </c>
      <c r="SJ152" s="301" t="e">
        <f t="shared" ca="1" si="270"/>
        <v>#VALUE!</v>
      </c>
      <c r="SK152" s="301" t="e">
        <f t="shared" ca="1" si="270"/>
        <v>#VALUE!</v>
      </c>
      <c r="SL152" s="301" t="e">
        <f t="shared" ca="1" si="270"/>
        <v>#VALUE!</v>
      </c>
      <c r="SM152" s="301" t="e">
        <f t="shared" ca="1" si="270"/>
        <v>#VALUE!</v>
      </c>
      <c r="SN152" s="301" t="e">
        <f t="shared" ca="1" si="270"/>
        <v>#VALUE!</v>
      </c>
      <c r="SO152" s="301" t="e">
        <f t="shared" ca="1" si="270"/>
        <v>#VALUE!</v>
      </c>
      <c r="SP152" s="301" t="e">
        <f t="shared" ca="1" si="270"/>
        <v>#VALUE!</v>
      </c>
      <c r="SQ152" s="301" t="e">
        <f t="shared" ca="1" si="270"/>
        <v>#VALUE!</v>
      </c>
      <c r="SR152" s="301" t="e">
        <f t="shared" ca="1" si="270"/>
        <v>#VALUE!</v>
      </c>
      <c r="SS152" s="301" t="e">
        <f t="shared" ca="1" si="270"/>
        <v>#VALUE!</v>
      </c>
      <c r="ST152" s="301" t="e">
        <f t="shared" ca="1" si="270"/>
        <v>#VALUE!</v>
      </c>
      <c r="SU152" s="301" t="e">
        <f t="shared" ca="1" si="270"/>
        <v>#VALUE!</v>
      </c>
      <c r="SV152" s="301" t="e">
        <f t="shared" ca="1" si="270"/>
        <v>#VALUE!</v>
      </c>
      <c r="SW152" s="301" t="e">
        <f t="shared" ca="1" si="270"/>
        <v>#VALUE!</v>
      </c>
      <c r="SX152" s="301" t="e">
        <f t="shared" ca="1" si="270"/>
        <v>#VALUE!</v>
      </c>
      <c r="SY152" s="301" t="e">
        <f t="shared" ca="1" si="270"/>
        <v>#VALUE!</v>
      </c>
      <c r="SZ152" s="301" t="e">
        <f t="shared" ca="1" si="270"/>
        <v>#VALUE!</v>
      </c>
      <c r="TA152" s="301" t="e">
        <f t="shared" ca="1" si="270"/>
        <v>#VALUE!</v>
      </c>
      <c r="TB152" s="301" t="e">
        <f t="shared" ca="1" si="270"/>
        <v>#VALUE!</v>
      </c>
      <c r="TC152" s="301" t="e">
        <f t="shared" ca="1" si="270"/>
        <v>#VALUE!</v>
      </c>
      <c r="TD152" s="301" t="e">
        <f t="shared" ca="1" si="270"/>
        <v>#VALUE!</v>
      </c>
      <c r="TE152" s="301" t="e">
        <f t="shared" ca="1" si="270"/>
        <v>#VALUE!</v>
      </c>
      <c r="TF152" s="301" t="e">
        <f t="shared" ca="1" si="270"/>
        <v>#VALUE!</v>
      </c>
      <c r="TG152" s="301" t="e">
        <f t="shared" ca="1" si="270"/>
        <v>#VALUE!</v>
      </c>
      <c r="TH152" s="301" t="e">
        <f t="shared" ca="1" si="270"/>
        <v>#VALUE!</v>
      </c>
      <c r="TI152" s="301" t="e">
        <f t="shared" ca="1" si="270"/>
        <v>#VALUE!</v>
      </c>
      <c r="TJ152" s="301" t="e">
        <f t="shared" ca="1" si="270"/>
        <v>#VALUE!</v>
      </c>
      <c r="TK152" s="301" t="e">
        <f t="shared" ca="1" si="270"/>
        <v>#VALUE!</v>
      </c>
      <c r="TL152" s="301" t="e">
        <f t="shared" ca="1" si="270"/>
        <v>#VALUE!</v>
      </c>
      <c r="TM152" s="301" t="e">
        <f t="shared" ca="1" si="270"/>
        <v>#VALUE!</v>
      </c>
      <c r="TN152" s="301" t="e">
        <f t="shared" ca="1" si="270"/>
        <v>#VALUE!</v>
      </c>
      <c r="TO152" s="301" t="e">
        <f t="shared" ca="1" si="270"/>
        <v>#VALUE!</v>
      </c>
      <c r="TP152" s="301" t="e">
        <f t="shared" ca="1" si="270"/>
        <v>#VALUE!</v>
      </c>
      <c r="TQ152" s="301" t="e">
        <f t="shared" ca="1" si="270"/>
        <v>#VALUE!</v>
      </c>
      <c r="TR152" s="301" t="e">
        <f t="shared" ca="1" si="270"/>
        <v>#VALUE!</v>
      </c>
      <c r="TS152" s="301" t="e">
        <f t="shared" ca="1" si="270"/>
        <v>#VALUE!</v>
      </c>
      <c r="TT152" s="301" t="e">
        <f t="shared" ca="1" si="270"/>
        <v>#VALUE!</v>
      </c>
      <c r="TU152" s="301" t="e">
        <f t="shared" ca="1" si="270"/>
        <v>#VALUE!</v>
      </c>
      <c r="TV152" s="301" t="e">
        <f t="shared" ca="1" si="270"/>
        <v>#VALUE!</v>
      </c>
      <c r="TW152" s="301" t="e">
        <f t="shared" ca="1" si="270"/>
        <v>#VALUE!</v>
      </c>
      <c r="TX152" s="301" t="e">
        <f t="shared" ca="1" si="270"/>
        <v>#VALUE!</v>
      </c>
      <c r="TY152" s="301" t="e">
        <f t="shared" ca="1" si="270"/>
        <v>#VALUE!</v>
      </c>
      <c r="TZ152" s="301" t="e">
        <f t="shared" ca="1" si="270"/>
        <v>#VALUE!</v>
      </c>
      <c r="UA152" s="301" t="e">
        <f t="shared" ca="1" si="270"/>
        <v>#VALUE!</v>
      </c>
      <c r="UB152" s="301" t="e">
        <f t="shared" ca="1" si="270"/>
        <v>#VALUE!</v>
      </c>
      <c r="UC152" s="301" t="e">
        <f t="shared" ca="1" si="270"/>
        <v>#VALUE!</v>
      </c>
      <c r="UD152" s="301" t="e">
        <f t="shared" ca="1" si="270"/>
        <v>#VALUE!</v>
      </c>
      <c r="UE152" s="301" t="e">
        <f t="shared" ca="1" si="270"/>
        <v>#VALUE!</v>
      </c>
      <c r="UF152" s="301" t="e">
        <f t="shared" ca="1" si="270"/>
        <v>#VALUE!</v>
      </c>
      <c r="UG152" s="301" t="e">
        <f t="shared" ca="1" si="270"/>
        <v>#VALUE!</v>
      </c>
      <c r="UH152" s="301" t="e">
        <f t="shared" ca="1" si="270"/>
        <v>#VALUE!</v>
      </c>
      <c r="UI152" s="301" t="e">
        <f t="shared" ca="1" si="270"/>
        <v>#VALUE!</v>
      </c>
      <c r="UJ152" s="301" t="e">
        <f t="shared" ca="1" si="270"/>
        <v>#VALUE!</v>
      </c>
      <c r="UK152" s="301" t="e">
        <f t="shared" ca="1" si="270"/>
        <v>#VALUE!</v>
      </c>
      <c r="UL152" s="301" t="e">
        <f t="shared" ca="1" si="270"/>
        <v>#VALUE!</v>
      </c>
      <c r="UM152" s="301" t="e">
        <f t="shared" ca="1" si="270"/>
        <v>#VALUE!</v>
      </c>
      <c r="UN152" s="301" t="e">
        <f t="shared" ca="1" si="270"/>
        <v>#VALUE!</v>
      </c>
      <c r="UO152" s="301" t="e">
        <f t="shared" ca="1" si="270"/>
        <v>#VALUE!</v>
      </c>
      <c r="UP152" s="301" t="e">
        <f t="shared" ca="1" si="270"/>
        <v>#VALUE!</v>
      </c>
      <c r="UQ152" s="301" t="e">
        <f t="shared" ca="1" si="270"/>
        <v>#VALUE!</v>
      </c>
      <c r="UR152" s="301" t="e">
        <f t="shared" ca="1" si="270"/>
        <v>#VALUE!</v>
      </c>
      <c r="US152" s="301" t="e">
        <f t="shared" ca="1" si="270"/>
        <v>#VALUE!</v>
      </c>
      <c r="UT152" s="301" t="e">
        <f t="shared" ca="1" si="270"/>
        <v>#VALUE!</v>
      </c>
      <c r="UU152" s="301" t="e">
        <f t="shared" ca="1" si="270"/>
        <v>#VALUE!</v>
      </c>
      <c r="UV152" s="301" t="e">
        <f t="shared" ca="1" si="270"/>
        <v>#VALUE!</v>
      </c>
      <c r="UW152" s="301">
        <f t="shared" ca="1" si="270"/>
        <v>0</v>
      </c>
      <c r="UX152" s="301">
        <f t="shared" ca="1" si="270"/>
        <v>0</v>
      </c>
      <c r="UY152" s="301">
        <f t="shared" ca="1" si="270"/>
        <v>0</v>
      </c>
      <c r="UZ152" s="301">
        <f t="shared" ca="1" si="270"/>
        <v>0</v>
      </c>
      <c r="VA152" s="301">
        <f t="shared" ca="1" si="270"/>
        <v>0</v>
      </c>
      <c r="VB152" s="301">
        <f t="shared" ref="VB152:WB152" ca="1" si="271">IF(VB$106="Turn-based",
IF($A152&lt;VB$109,0,IF(MOD($A152,VB$109)&lt;VB$110,1,0)),
1)*MIN(ROUNDUP(MAX(0,RAND()-(1-VB$107)),0),1)*(IF(VB$108&lt;0,1+VB$108,VB$108))</f>
        <v>0</v>
      </c>
      <c r="VC152" s="301">
        <f t="shared" ca="1" si="271"/>
        <v>0</v>
      </c>
      <c r="VD152" s="301">
        <f t="shared" ca="1" si="271"/>
        <v>0</v>
      </c>
      <c r="VE152" s="301">
        <f t="shared" ca="1" si="271"/>
        <v>0</v>
      </c>
      <c r="VF152" s="301">
        <f t="shared" ca="1" si="271"/>
        <v>0</v>
      </c>
      <c r="VG152" s="301">
        <f t="shared" ca="1" si="271"/>
        <v>0</v>
      </c>
      <c r="VH152" s="301">
        <f t="shared" ca="1" si="271"/>
        <v>0</v>
      </c>
      <c r="VI152" s="301">
        <f t="shared" ca="1" si="271"/>
        <v>0</v>
      </c>
      <c r="VJ152" s="301">
        <f t="shared" ca="1" si="271"/>
        <v>0</v>
      </c>
      <c r="VK152" s="301">
        <f t="shared" ca="1" si="271"/>
        <v>0</v>
      </c>
      <c r="VL152" s="301">
        <f t="shared" ca="1" si="271"/>
        <v>0</v>
      </c>
      <c r="VM152" s="301">
        <f t="shared" ca="1" si="271"/>
        <v>0</v>
      </c>
      <c r="VN152" s="301">
        <f t="shared" ca="1" si="271"/>
        <v>0</v>
      </c>
      <c r="VO152" s="301">
        <f t="shared" ca="1" si="271"/>
        <v>0</v>
      </c>
      <c r="VP152" s="301">
        <f t="shared" ca="1" si="271"/>
        <v>0</v>
      </c>
      <c r="VQ152" s="301">
        <f t="shared" ca="1" si="271"/>
        <v>0</v>
      </c>
      <c r="VR152" s="301">
        <f t="shared" ca="1" si="271"/>
        <v>0</v>
      </c>
      <c r="VS152" s="301">
        <f t="shared" ca="1" si="271"/>
        <v>0</v>
      </c>
      <c r="VT152" s="301">
        <f t="shared" ca="1" si="271"/>
        <v>0</v>
      </c>
      <c r="VU152" s="301">
        <f t="shared" ca="1" si="271"/>
        <v>0</v>
      </c>
      <c r="VV152" s="301">
        <f t="shared" ca="1" si="271"/>
        <v>0</v>
      </c>
      <c r="VW152" s="301">
        <f t="shared" ca="1" si="271"/>
        <v>0</v>
      </c>
      <c r="VX152" s="301">
        <f t="shared" ca="1" si="271"/>
        <v>0</v>
      </c>
      <c r="VY152" s="301">
        <f t="shared" ca="1" si="271"/>
        <v>0</v>
      </c>
      <c r="VZ152" s="301">
        <f t="shared" ca="1" si="271"/>
        <v>0</v>
      </c>
      <c r="WA152" s="301">
        <f t="shared" ca="1" si="271"/>
        <v>0</v>
      </c>
      <c r="WB152" s="301">
        <f t="shared" ca="1" si="271"/>
        <v>0</v>
      </c>
    </row>
    <row r="153" spans="1:600" ht="12.75" x14ac:dyDescent="0.2">
      <c r="A153" s="286">
        <f t="shared" si="78"/>
        <v>37</v>
      </c>
      <c r="B153" s="287" t="e">
        <f t="shared" ref="B153:D153" ca="1" si="272">MAX(0,B152+E152)</f>
        <v>#VALUE!</v>
      </c>
      <c r="C153" s="287" t="e">
        <f t="shared" ca="1" si="272"/>
        <v>#VALUE!</v>
      </c>
      <c r="D153" s="287" t="e">
        <f t="shared" ca="1" si="272"/>
        <v>#VALUE!</v>
      </c>
      <c r="E153" s="288" t="e">
        <f t="shared" ca="1" si="50"/>
        <v>#VALUE!</v>
      </c>
      <c r="F153" s="289" t="e">
        <f t="shared" ca="1" si="51"/>
        <v>#VALUE!</v>
      </c>
      <c r="G153" s="290" t="e">
        <f t="shared" ca="1" si="52"/>
        <v>#VALUE!</v>
      </c>
      <c r="H153" s="2"/>
      <c r="I153" s="291" t="e">
        <f t="shared" ref="I153:K153" ca="1" si="273">MAX(0,I152+L152)</f>
        <v>#VALUE!</v>
      </c>
      <c r="J153" s="291">
        <f t="shared" si="273"/>
        <v>0</v>
      </c>
      <c r="K153" s="291" t="e">
        <f t="shared" ca="1" si="273"/>
        <v>#VALUE!</v>
      </c>
      <c r="L153" s="288" t="e">
        <f t="shared" ca="1" si="54"/>
        <v>#VALUE!</v>
      </c>
      <c r="M153" s="289">
        <f t="shared" si="55"/>
        <v>0</v>
      </c>
      <c r="N153" s="290" t="e">
        <f t="shared" ca="1" si="56"/>
        <v>#VALUE!</v>
      </c>
      <c r="P153" s="292" t="e">
        <f t="shared" ca="1" si="236"/>
        <v>#VALUE!</v>
      </c>
      <c r="Q153" s="293" t="e">
        <f t="shared" ca="1" si="237"/>
        <v>#VALUE!</v>
      </c>
      <c r="R153" s="294" t="e">
        <f t="shared" ca="1" si="238"/>
        <v>#VALUE!</v>
      </c>
      <c r="S153" s="295" t="e">
        <f t="shared" ca="1" si="239"/>
        <v>#VALUE!</v>
      </c>
      <c r="T153" s="296" t="e">
        <f t="shared" ca="1" si="240"/>
        <v>#VALUE!</v>
      </c>
      <c r="U153" s="297" t="e">
        <f t="shared" ca="1" si="241"/>
        <v>#VALUE!</v>
      </c>
      <c r="V153" s="298" t="e">
        <f t="shared" ca="1" si="242"/>
        <v>#VALUE!</v>
      </c>
      <c r="W153" s="299" t="e">
        <f t="shared" ca="1" si="243"/>
        <v>#VALUE!</v>
      </c>
      <c r="X153" s="300" t="e">
        <f t="shared" ca="1" si="244"/>
        <v>#VALUE!</v>
      </c>
      <c r="Y153" s="2"/>
      <c r="Z153" s="292" t="e">
        <f t="shared" ca="1" si="245"/>
        <v>#VALUE!</v>
      </c>
      <c r="AA153" s="293" t="e">
        <f t="shared" ca="1" si="246"/>
        <v>#VALUE!</v>
      </c>
      <c r="AB153" s="294" t="e">
        <f t="shared" ca="1" si="247"/>
        <v>#VALUE!</v>
      </c>
      <c r="AC153" s="295">
        <f t="shared" si="248"/>
        <v>0</v>
      </c>
      <c r="AD153" s="296">
        <f t="shared" si="249"/>
        <v>0</v>
      </c>
      <c r="AE153" s="297">
        <f t="shared" si="250"/>
        <v>0</v>
      </c>
      <c r="AF153" s="298" t="e">
        <f t="shared" ca="1" si="251"/>
        <v>#VALUE!</v>
      </c>
      <c r="AG153" s="299" t="e">
        <f t="shared" ca="1" si="252"/>
        <v>#VALUE!</v>
      </c>
      <c r="AH153" s="300" t="e">
        <f t="shared" ca="1" si="253"/>
        <v>#VALUE!</v>
      </c>
      <c r="AJ153" s="301" t="e">
        <f t="array" aca="1" ref="AJ153" ca="1">SUM(
   IF($BL$102:$WB$102="Friend",1,0)*IF($BL$103:$WB$103=AJ$116,1,0)*IF($BL$111:$WB$111=AJ$115,1,0)*IF($BL$116:$WB$116="Geometric",1,0)*$BL$114:$WB$114*(POWER($BL153:$WB153,$BL$112:$WB$112)+IF($BL153:$WB153=0,0,-1))
)
+SUM(
    IF($BL$102:$WB$102="Foe",1,0)*IF($BL$103:$WB$103=AW$116,1,0)*IF($BL$111:$WB$111=AW$115,1,0)*$BL$115:$WB$115*IF($BL$116:$WB$116="Geometric",1,0)*(POWER(1+$BL153:$WB153,$BL$113:$WB$113)+IF($BL153:$WB153=0,0,-1))
)
+SUM(
   IF($BL$102:$WB$102="Friend",1,0)*IF($BL$103:$WB$103=AJ$116,1,0)*IF($BL$111:$WB$111=AJ$115,1,0)*IF($BL$116:$WB$116="Arithmetic",1,0)*$BL$114:$WB$114*$BL153:$WB153*$BL$112:$WB$112)
+SUM(
    IF($BL$102:$WB$102="Foe",1,0)*IF($BL$103:$WB$103=AW$116,1,0)*IF($BL$111:$WB$111=AW$115,1,0)*$BL$115:$WB$115*IF($BL$116:$WB$116="Arithmetic",1,0)*$BL153:$WB153*$BL$113:$WB$113
)</f>
        <v>#VALUE!</v>
      </c>
      <c r="AK153" s="301" t="e">
        <f t="array" aca="1" ref="AK153" ca="1">SUM(
   IF($BL$102:$WB$102="Friend",1,0)*IF($BL$103:$WB$103=AK$116,1,0)*IF($BL$111:$WB$111=AK$115,1,0)*IF($BL$116:$WB$116="Geometric",1,0)*$BL$114:$WB$114*(POWER($BL153:$WB153,$BL$112:$WB$112)+IF($BL153:$WB153=0,0,-1))
)
+SUM(
    IF($BL$102:$WB$102="Foe",1,0)*IF($BL$103:$WB$103=AX$116,1,0)*IF($BL$111:$WB$111=AX$115,1,0)*$BL$115:$WB$115*IF($BL$116:$WB$116="Geometric",1,0)*(POWER(1+$BL153:$WB153,$BL$113:$WB$113)+IF($BL153:$WB153=0,0,-1))
)
+SUM(
   IF($BL$102:$WB$102="Friend",1,0)*IF($BL$103:$WB$103=AK$116,1,0)*IF($BL$111:$WB$111=AK$115,1,0)*IF($BL$116:$WB$116="Arithmetic",1,0)*$BL$114:$WB$114*$BL153:$WB153*$BL$112:$WB$112)
+SUM(
    IF($BL$102:$WB$102="Foe",1,0)*IF($BL$103:$WB$103=AX$116,1,0)*IF($BL$111:$WB$111=AX$115,1,0)*$BL$115:$WB$115*IF($BL$116:$WB$116="Arithmetic",1,0)*$BL153:$WB153*$BL$113:$WB$113
)</f>
        <v>#VALUE!</v>
      </c>
      <c r="AL153" s="301" t="e">
        <f t="array" aca="1" ref="AL153" ca="1">SUM(
   IF($BL$102:$WB$102="Friend",1,0)*IF($BL$103:$WB$103=AL$116,1,0)*IF($BL$111:$WB$111=AL$115,1,0)*IF($BL$116:$WB$116="Geometric",1,0)*$BL$114:$WB$114*(POWER($BL153:$WB153,$BL$112:$WB$112)+IF($BL153:$WB153=0,0,-1))
)
+SUM(
    IF($BL$102:$WB$102="Foe",1,0)*IF($BL$103:$WB$103=AY$116,1,0)*IF($BL$111:$WB$111=AY$115,1,0)*$BL$115:$WB$115*IF($BL$116:$WB$116="Geometric",1,0)*(POWER(1+$BL153:$WB153,$BL$113:$WB$113)+IF($BL153:$WB153=0,0,-1))
)
+SUM(
   IF($BL$102:$WB$102="Friend",1,0)*IF($BL$103:$WB$103=AL$116,1,0)*IF($BL$111:$WB$111=AL$115,1,0)*IF($BL$116:$WB$116="Arithmetic",1,0)*$BL$114:$WB$114*$BL153:$WB153*$BL$112:$WB$112)
+SUM(
    IF($BL$102:$WB$102="Foe",1,0)*IF($BL$103:$WB$103=AY$116,1,0)*IF($BL$111:$WB$111=AY$115,1,0)*$BL$115:$WB$115*IF($BL$116:$WB$116="Arithmetic",1,0)*$BL153:$WB153*$BL$113:$WB$113
)</f>
        <v>#VALUE!</v>
      </c>
      <c r="AM153" s="301" t="e">
        <f t="array" aca="1" ref="AM153" ca="1">SUM(
   IF($BL$102:$WB$102="Friend",1,0)*IF($BL$103:$WB$103=AM$116,1,0)*IF($BL$111:$WB$111=AM$115,1,0)*IF($BL$116:$WB$116="Geometric",1,0)*$BL$114:$WB$114*(POWER($BL153:$WB153,$BL$112:$WB$112)+IF($BL153:$WB153=0,0,-1))
)
+SUM(
    IF($BL$102:$WB$102="Foe",1,0)*IF($BL$103:$WB$103=AZ$116,1,0)*IF($BL$111:$WB$111=AZ$115,1,0)*$BL$115:$WB$115*IF($BL$116:$WB$116="Geometric",1,0)*(POWER(1+$BL153:$WB153,$BL$113:$WB$113)+IF($BL153:$WB153=0,0,-1))
)
+SUM(
   IF($BL$102:$WB$102="Friend",1,0)*IF($BL$103:$WB$103=AM$116,1,0)*IF($BL$111:$WB$111=AM$115,1,0)*IF($BL$116:$WB$116="Arithmetic",1,0)*$BL$114:$WB$114*$BL153:$WB153*$BL$112:$WB$112)
+SUM(
    IF($BL$102:$WB$102="Foe",1,0)*IF($BL$103:$WB$103=AZ$116,1,0)*IF($BL$111:$WB$111=AZ$115,1,0)*$BL$115:$WB$115*IF($BL$116:$WB$116="Arithmetic",1,0)*$BL153:$WB153*$BL$113:$WB$113
)</f>
        <v>#VALUE!</v>
      </c>
      <c r="AN153" s="301" t="e">
        <f t="array" aca="1" ref="AN153" ca="1">SUM(
   IF($BL$102:$WB$102="Friend",1,0)*IF($BL$103:$WB$103=AN$116,1,0)*IF($BL$111:$WB$111=AN$115,1,0)*IF($BL$116:$WB$116="Geometric",1,0)*$BL$114:$WB$114*(POWER($BL153:$WB153,$BL$112:$WB$112)+IF($BL153:$WB153=0,0,-1))
)
+SUM(
    IF($BL$102:$WB$102="Foe",1,0)*IF($BL$103:$WB$103=BA$116,1,0)*IF($BL$111:$WB$111=BA$115,1,0)*$BL$115:$WB$115*IF($BL$116:$WB$116="Geometric",1,0)*(POWER(1+$BL153:$WB153,$BL$113:$WB$113)+IF($BL153:$WB153=0,0,-1))
)
+SUM(
   IF($BL$102:$WB$102="Friend",1,0)*IF($BL$103:$WB$103=AN$116,1,0)*IF($BL$111:$WB$111=AN$115,1,0)*IF($BL$116:$WB$116="Arithmetic",1,0)*$BL$114:$WB$114*$BL153:$WB153*$BL$112:$WB$112)
+SUM(
    IF($BL$102:$WB$102="Foe",1,0)*IF($BL$103:$WB$103=BA$116,1,0)*IF($BL$111:$WB$111=BA$115,1,0)*$BL$115:$WB$115*IF($BL$116:$WB$116="Arithmetic",1,0)*$BL153:$WB153*$BL$113:$WB$113
)</f>
        <v>#VALUE!</v>
      </c>
      <c r="AO153" s="301" t="e">
        <f t="array" aca="1" ref="AO153" ca="1">SUM(
   IF($BL$102:$WB$102="Friend",1,0)*IF($BL$103:$WB$103=AO$116,1,0)*IF($BL$111:$WB$111=AO$115,1,0)*IF($BL$116:$WB$116="Geometric",1,0)*$BL$114:$WB$114*(POWER($BL153:$WB153,$BL$112:$WB$112)+IF($BL153:$WB153=0,0,-1))
)
+SUM(
    IF($BL$102:$WB$102="Foe",1,0)*IF($BL$103:$WB$103=BB$116,1,0)*IF($BL$111:$WB$111=BB$115,1,0)*$BL$115:$WB$115*IF($BL$116:$WB$116="Geometric",1,0)*(POWER(1+$BL153:$WB153,$BL$113:$WB$113)+IF($BL153:$WB153=0,0,-1))
)
+SUM(
   IF($BL$102:$WB$102="Friend",1,0)*IF($BL$103:$WB$103=AO$116,1,0)*IF($BL$111:$WB$111=AO$115,1,0)*IF($BL$116:$WB$116="Arithmetic",1,0)*$BL$114:$WB$114*$BL153:$WB153*$BL$112:$WB$112)
+SUM(
    IF($BL$102:$WB$102="Foe",1,0)*IF($BL$103:$WB$103=BB$116,1,0)*IF($BL$111:$WB$111=BB$115,1,0)*$BL$115:$WB$115*IF($BL$116:$WB$116="Arithmetic",1,0)*$BL153:$WB153*$BL$113:$WB$113
)</f>
        <v>#VALUE!</v>
      </c>
      <c r="AP153" s="301" t="e">
        <f t="array" aca="1" ref="AP153" ca="1">SUM(
   IF($BL$102:$WB$102="Friend",1,0)*IF($BL$103:$WB$103=AP$116,1,0)*IF($BL$111:$WB$111=AP$115,1,0)*IF($BL$116:$WB$116="Geometric",1,0)*$BL$114:$WB$114*(POWER($BL153:$WB153,$BL$112:$WB$112)+IF($BL153:$WB153=0,0,-1))
)
+SUM(
    IF($BL$102:$WB$102="Foe",1,0)*IF($BL$103:$WB$103=BC$116,1,0)*IF($BL$111:$WB$111=BC$115,1,0)*$BL$115:$WB$115*IF($BL$116:$WB$116="Geometric",1,0)*(POWER(1+$BL153:$WB153,$BL$113:$WB$113)+IF($BL153:$WB153=0,0,-1))
)
+SUM(
   IF($BL$102:$WB$102="Friend",1,0)*IF($BL$103:$WB$103=AP$116,1,0)*IF($BL$111:$WB$111=AP$115,1,0)*IF($BL$116:$WB$116="Arithmetic",1,0)*$BL$114:$WB$114*$BL153:$WB153*$BL$112:$WB$112)
+SUM(
    IF($BL$102:$WB$102="Foe",1,0)*IF($BL$103:$WB$103=BC$116,1,0)*IF($BL$111:$WB$111=BC$115,1,0)*$BL$115:$WB$115*IF($BL$116:$WB$116="Arithmetic",1,0)*$BL153:$WB153*$BL$113:$WB$113
)</f>
        <v>#VALUE!</v>
      </c>
      <c r="AQ153" s="301" t="e">
        <f t="array" aca="1" ref="AQ153" ca="1">SUM(
   IF($BL$102:$WB$102="Friend",1,0)*IF($BL$103:$WB$103=AQ$116,1,0)*IF($BL$111:$WB$111=AQ$115,1,0)*IF($BL$116:$WB$116="Geometric",1,0)*$BL$114:$WB$114*(POWER($BL153:$WB153,$BL$112:$WB$112)+IF($BL153:$WB153=0,0,-1))
)
+SUM(
    IF($BL$102:$WB$102="Foe",1,0)*IF($BL$103:$WB$103=BD$116,1,0)*IF($BL$111:$WB$111=BD$115,1,0)*$BL$115:$WB$115*IF($BL$116:$WB$116="Geometric",1,0)*(POWER(1+$BL153:$WB153,$BL$113:$WB$113)+IF($BL153:$WB153=0,0,-1))
)
+SUM(
   IF($BL$102:$WB$102="Friend",1,0)*IF($BL$103:$WB$103=AQ$116,1,0)*IF($BL$111:$WB$111=AQ$115,1,0)*IF($BL$116:$WB$116="Arithmetic",1,0)*$BL$114:$WB$114*$BL153:$WB153*$BL$112:$WB$112)
+SUM(
    IF($BL$102:$WB$102="Foe",1,0)*IF($BL$103:$WB$103=BD$116,1,0)*IF($BL$111:$WB$111=BD$115,1,0)*$BL$115:$WB$115*IF($BL$116:$WB$116="Arithmetic",1,0)*$BL153:$WB153*$BL$113:$WB$113
)</f>
        <v>#VALUE!</v>
      </c>
      <c r="AR153" s="301" t="e">
        <f t="array" aca="1" ref="AR153" ca="1">SUM(
   IF($BL$102:$WB$102="Friend",1,0)*IF($BL$103:$WB$103=AR$116,1,0)*IF($BL$111:$WB$111=AR$115,1,0)*IF($BL$116:$WB$116="Geometric",1,0)*$BL$114:$WB$114*(POWER($BL153:$WB153,$BL$112:$WB$112)+IF($BL153:$WB153=0,0,-1))
)
+SUM(
    IF($BL$102:$WB$102="Foe",1,0)*IF($BL$103:$WB$103=BE$116,1,0)*IF($BL$111:$WB$111=BE$115,1,0)*$BL$115:$WB$115*IF($BL$116:$WB$116="Geometric",1,0)*(POWER(1+$BL153:$WB153,$BL$113:$WB$113)+IF($BL153:$WB153=0,0,-1))
)
+SUM(
   IF($BL$102:$WB$102="Friend",1,0)*IF($BL$103:$WB$103=AR$116,1,0)*IF($BL$111:$WB$111=AR$115,1,0)*IF($BL$116:$WB$116="Arithmetic",1,0)*$BL$114:$WB$114*$BL153:$WB153*$BL$112:$WB$112)
+SUM(
    IF($BL$102:$WB$102="Foe",1,0)*IF($BL$103:$WB$103=BE$116,1,0)*IF($BL$111:$WB$111=BE$115,1,0)*$BL$115:$WB$115*IF($BL$116:$WB$116="Arithmetic",1,0)*$BL153:$WB153*$BL$113:$WB$113
)</f>
        <v>#VALUE!</v>
      </c>
      <c r="AS153" s="301" t="e">
        <f t="array" aca="1" ref="AS153" ca="1">SUM(
   IF($BL$102:$WB$102="Friend",1,0)*IF($BL$103:$WB$103=AS$116,1,0)*IF($BL$111:$WB$111=AS$115,1,0)*IF($BL$116:$WB$116="Geometric",1,0)*$BL$114:$WB$114*(POWER($BL153:$WB153,$BL$112:$WB$112)+IF($BL153:$WB153=0,0,-1))
)
+SUM(
    IF($BL$102:$WB$102="Foe",1,0)*IF($BL$103:$WB$103=BF$116,1,0)*IF($BL$111:$WB$111=BF$115,1,0)*$BL$115:$WB$115*IF($BL$116:$WB$116="Geometric",1,0)*(POWER(1+$BL153:$WB153,$BL$113:$WB$113)+IF($BL153:$WB153=0,0,-1))
)
+SUM(
   IF($BL$102:$WB$102="Friend",1,0)*IF($BL$103:$WB$103=AS$116,1,0)*IF($BL$111:$WB$111=AS$115,1,0)*IF($BL$116:$WB$116="Arithmetic",1,0)*$BL$114:$WB$114*$BL153:$WB153*$BL$112:$WB$112)
+SUM(
    IF($BL$102:$WB$102="Foe",1,0)*IF($BL$103:$WB$103=BF$116,1,0)*IF($BL$111:$WB$111=BF$115,1,0)*$BL$115:$WB$115*IF($BL$116:$WB$116="Arithmetic",1,0)*$BL153:$WB153*$BL$113:$WB$113
)</f>
        <v>#VALUE!</v>
      </c>
      <c r="AT153" s="301" t="e">
        <f t="array" aca="1" ref="AT153" ca="1">SUM(
   IF($BL$102:$WB$102="Friend",1,0)*IF($BL$103:$WB$103=AT$116,1,0)*IF($BL$111:$WB$111=AT$115,1,0)*IF($BL$116:$WB$116="Geometric",1,0)*$BL$114:$WB$114*(POWER($BL153:$WB153,$BL$112:$WB$112)+IF($BL153:$WB153=0,0,-1))
)
+SUM(
    IF($BL$102:$WB$102="Foe",1,0)*IF($BL$103:$WB$103=BG$116,1,0)*IF($BL$111:$WB$111=BG$115,1,0)*$BL$115:$WB$115*IF($BL$116:$WB$116="Geometric",1,0)*(POWER(1+$BL153:$WB153,$BL$113:$WB$113)+IF($BL153:$WB153=0,0,-1))
)
+SUM(
   IF($BL$102:$WB$102="Friend",1,0)*IF($BL$103:$WB$103=AT$116,1,0)*IF($BL$111:$WB$111=AT$115,1,0)*IF($BL$116:$WB$116="Arithmetic",1,0)*$BL$114:$WB$114*$BL153:$WB153*$BL$112:$WB$112)
+SUM(
    IF($BL$102:$WB$102="Foe",1,0)*IF($BL$103:$WB$103=BG$116,1,0)*IF($BL$111:$WB$111=BG$115,1,0)*$BL$115:$WB$115*IF($BL$116:$WB$116="Arithmetic",1,0)*$BL153:$WB153*$BL$113:$WB$113
)</f>
        <v>#VALUE!</v>
      </c>
      <c r="AU153" s="301" t="e">
        <f t="array" aca="1" ref="AU153" ca="1">SUM(
   IF($BL$102:$WB$102="Friend",1,0)*IF($BL$103:$WB$103=AU$116,1,0)*IF($BL$111:$WB$111=AU$115,1,0)*IF($BL$116:$WB$116="Geometric",1,0)*$BL$114:$WB$114*(POWER($BL153:$WB153,$BL$112:$WB$112)+IF($BL153:$WB153=0,0,-1))
)
+SUM(
    IF($BL$102:$WB$102="Foe",1,0)*IF($BL$103:$WB$103=BH$116,1,0)*IF($BL$111:$WB$111=BH$115,1,0)*$BL$115:$WB$115*IF($BL$116:$WB$116="Geometric",1,0)*(POWER(1+$BL153:$WB153,$BL$113:$WB$113)+IF($BL153:$WB153=0,0,-1))
)
+SUM(
   IF($BL$102:$WB$102="Friend",1,0)*IF($BL$103:$WB$103=AU$116,1,0)*IF($BL$111:$WB$111=AU$115,1,0)*IF($BL$116:$WB$116="Arithmetic",1,0)*$BL$114:$WB$114*$BL153:$WB153*$BL$112:$WB$112)
+SUM(
    IF($BL$102:$WB$102="Foe",1,0)*IF($BL$103:$WB$103=BH$116,1,0)*IF($BL$111:$WB$111=BH$115,1,0)*$BL$115:$WB$115*IF($BL$116:$WB$116="Arithmetic",1,0)*$BL153:$WB153*$BL$113:$WB$113
)</f>
        <v>#VALUE!</v>
      </c>
      <c r="AW153" s="301" t="e">
        <f t="array" aca="1" ref="AW153" ca="1">SUM(
   IF($BL$102:$WB$102="Friend",1,0)*IF($BL$103:$WB$103=AW$116,1,0)*IF($BL$111:$WB$111=AW$115,1,0)*$BL$115:$WB$115*IF($BL$116:$WB$116="Geometric",1,0)*(POWER($BL153:$WB153,$BL$113:$WB$113)+IF($BL153:$WB153=0,0,-1)))
+SUM(
    IF($BL$102:$WB$102="Foe",1,0)*IF($BL$103:$WB$103=AW$116,1,0)*IF($BL$111:$WB$111=AW$115,1,0)*$BL$114:$WB$114*IF($BL$116:$WB$116="Geometric",1,0)*(POWER($BL153:$WB153,$BL$112:$WB$112)+IF($BL153:$WB153=0,0,-1)))
+SUM(
   IF($BL$102:$WB$102="Friend",1,0)*IF($BL$103:$WB$103=AW$116,1,0)*IF($BL$111:$WB$111=AW$115,1,0)*$BL$115:$WB$115*IF($BL$116:$WB$116="Arithmetic",1,0)*$BL153:$WB153*$BL$113:$WB$113)
+SUM(
    IF($BL$102:$WB$102="Foe",1,0)*IF($BL$103:$WB$103=AW$116,1,0)*IF($BL$111:$WB$111=AW$115,1,0)*$BL$114:$WB$114*IF($BL$116:$WB$116="Arithmetic",1,0)*$BL153:$WB153*$BL$112:$WB$112)</f>
        <v>#VALUE!</v>
      </c>
      <c r="AX153" s="301" t="e">
        <f t="array" aca="1" ref="AX153" ca="1">SUM(
   IF($BL$102:$WB$102="Friend",1,0)*IF($BL$103:$WB$103=AX$116,1,0)*IF($BL$111:$WB$111=AX$115,1,0)*$BL$115:$WB$115*IF($BL$116:$WB$116="Geometric",1,0)*(POWER($BL153:$WB153,$BL$113:$WB$113)+IF($BL153:$WB153=0,0,-1)))
+SUM(
    IF($BL$102:$WB$102="Foe",1,0)*IF($BL$103:$WB$103=AX$116,1,0)*IF($BL$111:$WB$111=AX$115,1,0)*$BL$114:$WB$114*IF($BL$116:$WB$116="Geometric",1,0)*(POWER($BL153:$WB153,$BL$112:$WB$112)+IF($BL153:$WB153=0,0,-1)))
+SUM(
   IF($BL$102:$WB$102="Friend",1,0)*IF($BL$103:$WB$103=AX$116,1,0)*IF($BL$111:$WB$111=AX$115,1,0)*$BL$115:$WB$115*IF($BL$116:$WB$116="Arithmetic",1,0)*$BL153:$WB153*$BL$113:$WB$113)
+SUM(
    IF($BL$102:$WB$102="Foe",1,0)*IF($BL$103:$WB$103=AX$116,1,0)*IF($BL$111:$WB$111=AX$115,1,0)*$BL$114:$WB$114*IF($BL$116:$WB$116="Arithmetic",1,0)*$BL153:$WB153*$BL$112:$WB$112)</f>
        <v>#VALUE!</v>
      </c>
      <c r="AY153" s="301" t="e">
        <f t="array" aca="1" ref="AY153" ca="1">SUM(
   IF($BL$102:$WB$102="Friend",1,0)*IF($BL$103:$WB$103=AY$116,1,0)*IF($BL$111:$WB$111=AY$115,1,0)*$BL$115:$WB$115*IF($BL$116:$WB$116="Geometric",1,0)*(POWER($BL153:$WB153,$BL$113:$WB$113)+IF($BL153:$WB153=0,0,-1)))
+SUM(
    IF($BL$102:$WB$102="Foe",1,0)*IF($BL$103:$WB$103=AY$116,1,0)*IF($BL$111:$WB$111=AY$115,1,0)*$BL$114:$WB$114*IF($BL$116:$WB$116="Geometric",1,0)*(POWER($BL153:$WB153,$BL$112:$WB$112)+IF($BL153:$WB153=0,0,-1)))
+SUM(
   IF($BL$102:$WB$102="Friend",1,0)*IF($BL$103:$WB$103=AY$116,1,0)*IF($BL$111:$WB$111=AY$115,1,0)*$BL$115:$WB$115*IF($BL$116:$WB$116="Arithmetic",1,0)*$BL153:$WB153*$BL$113:$WB$113)
+SUM(
    IF($BL$102:$WB$102="Foe",1,0)*IF($BL$103:$WB$103=AY$116,1,0)*IF($BL$111:$WB$111=AY$115,1,0)*$BL$114:$WB$114*IF($BL$116:$WB$116="Arithmetic",1,0)*$BL153:$WB153*$BL$112:$WB$112)</f>
        <v>#VALUE!</v>
      </c>
      <c r="AZ153" s="301" t="e">
        <f t="array" aca="1" ref="AZ153" ca="1">SUM(
   IF($BL$102:$WB$102="Friend",1,0)*IF($BL$103:$WB$103=AZ$116,1,0)*IF($BL$111:$WB$111=AZ$115,1,0)*$BL$115:$WB$115*IF($BL$116:$WB$116="Geometric",1,0)*(POWER($BL153:$WB153,$BL$113:$WB$113)+IF($BL153:$WB153=0,0,-1)))
+SUM(
    IF($BL$102:$WB$102="Foe",1,0)*IF($BL$103:$WB$103=AZ$116,1,0)*IF($BL$111:$WB$111=AZ$115,1,0)*$BL$114:$WB$114*IF($BL$116:$WB$116="Geometric",1,0)*(POWER($BL153:$WB153,$BL$112:$WB$112)+IF($BL153:$WB153=0,0,-1)))
+SUM(
   IF($BL$102:$WB$102="Friend",1,0)*IF($BL$103:$WB$103=AZ$116,1,0)*IF($BL$111:$WB$111=AZ$115,1,0)*$BL$115:$WB$115*IF($BL$116:$WB$116="Arithmetic",1,0)*$BL153:$WB153*$BL$113:$WB$113)
+SUM(
    IF($BL$102:$WB$102="Foe",1,0)*IF($BL$103:$WB$103=AZ$116,1,0)*IF($BL$111:$WB$111=AZ$115,1,0)*$BL$114:$WB$114*IF($BL$116:$WB$116="Arithmetic",1,0)*$BL153:$WB153*$BL$112:$WB$112)</f>
        <v>#VALUE!</v>
      </c>
      <c r="BA153" s="301" t="e">
        <f t="array" aca="1" ref="BA153" ca="1">SUM(
   IF($BL$102:$WB$102="Friend",1,0)*IF($BL$103:$WB$103=BA$116,1,0)*IF($BL$111:$WB$111=BA$115,1,0)*$BL$115:$WB$115*IF($BL$116:$WB$116="Geometric",1,0)*(POWER($BL153:$WB153,$BL$113:$WB$113)+IF($BL153:$WB153=0,0,-1)))
+SUM(
    IF($BL$102:$WB$102="Foe",1,0)*IF($BL$103:$WB$103=BA$116,1,0)*IF($BL$111:$WB$111=BA$115,1,0)*$BL$114:$WB$114*IF($BL$116:$WB$116="Geometric",1,0)*(POWER($BL153:$WB153,$BL$112:$WB$112)+IF($BL153:$WB153=0,0,-1)))
+SUM(
   IF($BL$102:$WB$102="Friend",1,0)*IF($BL$103:$WB$103=BA$116,1,0)*IF($BL$111:$WB$111=BA$115,1,0)*$BL$115:$WB$115*IF($BL$116:$WB$116="Arithmetic",1,0)*$BL153:$WB153*$BL$113:$WB$113)
+SUM(
    IF($BL$102:$WB$102="Foe",1,0)*IF($BL$103:$WB$103=BA$116,1,0)*IF($BL$111:$WB$111=BA$115,1,0)*$BL$114:$WB$114*IF($BL$116:$WB$116="Arithmetic",1,0)*$BL153:$WB153*$BL$112:$WB$112)</f>
        <v>#VALUE!</v>
      </c>
      <c r="BB153" s="301" t="e">
        <f t="array" aca="1" ref="BB153" ca="1">SUM(
   IF($BL$102:$WB$102="Friend",1,0)*IF($BL$103:$WB$103=BB$116,1,0)*IF($BL$111:$WB$111=BB$115,1,0)*$BL$115:$WB$115*IF($BL$116:$WB$116="Geometric",1,0)*(POWER($BL153:$WB153,$BL$113:$WB$113)+IF($BL153:$WB153=0,0,-1)))
+SUM(
    IF($BL$102:$WB$102="Foe",1,0)*IF($BL$103:$WB$103=BB$116,1,0)*IF($BL$111:$WB$111=BB$115,1,0)*$BL$114:$WB$114*IF($BL$116:$WB$116="Geometric",1,0)*(POWER($BL153:$WB153,$BL$112:$WB$112)+IF($BL153:$WB153=0,0,-1)))
+SUM(
   IF($BL$102:$WB$102="Friend",1,0)*IF($BL$103:$WB$103=BB$116,1,0)*IF($BL$111:$WB$111=BB$115,1,0)*$BL$115:$WB$115*IF($BL$116:$WB$116="Arithmetic",1,0)*$BL153:$WB153*$BL$113:$WB$113)
+SUM(
    IF($BL$102:$WB$102="Foe",1,0)*IF($BL$103:$WB$103=BB$116,1,0)*IF($BL$111:$WB$111=BB$115,1,0)*$BL$114:$WB$114*IF($BL$116:$WB$116="Arithmetic",1,0)*$BL153:$WB153*$BL$112:$WB$112)</f>
        <v>#VALUE!</v>
      </c>
      <c r="BC153" s="301" t="e">
        <f t="array" aca="1" ref="BC153" ca="1">SUM(
   IF($BL$102:$WB$102="Friend",1,0)*IF($BL$103:$WB$103=BC$116,1,0)*IF($BL$111:$WB$111=BC$115,1,0)*$BL$115:$WB$115*IF($BL$116:$WB$116="Geometric",1,0)*(POWER($BL153:$WB153,$BL$113:$WB$113)+IF($BL153:$WB153=0,0,-1)))
+SUM(
    IF($BL$102:$WB$102="Foe",1,0)*IF($BL$103:$WB$103=BC$116,1,0)*IF($BL$111:$WB$111=BC$115,1,0)*$BL$114:$WB$114*IF($BL$116:$WB$116="Geometric",1,0)*(POWER($BL153:$WB153,$BL$112:$WB$112)+IF($BL153:$WB153=0,0,-1)))
+SUM(
   IF($BL$102:$WB$102="Friend",1,0)*IF($BL$103:$WB$103=BC$116,1,0)*IF($BL$111:$WB$111=BC$115,1,0)*$BL$115:$WB$115*IF($BL$116:$WB$116="Arithmetic",1,0)*$BL153:$WB153*$BL$113:$WB$113)
+SUM(
    IF($BL$102:$WB$102="Foe",1,0)*IF($BL$103:$WB$103=BC$116,1,0)*IF($BL$111:$WB$111=BC$115,1,0)*$BL$114:$WB$114*IF($BL$116:$WB$116="Arithmetic",1,0)*$BL153:$WB153*$BL$112:$WB$112)</f>
        <v>#VALUE!</v>
      </c>
      <c r="BD153" s="301" t="e">
        <f t="array" aca="1" ref="BD153" ca="1">SUM(
   IF($BL$102:$WB$102="Friend",1,0)*IF($BL$103:$WB$103=BD$116,1,0)*IF($BL$111:$WB$111=BD$115,1,0)*$BL$115:$WB$115*IF($BL$116:$WB$116="Geometric",1,0)*(POWER($BL153:$WB153,$BL$113:$WB$113)+IF($BL153:$WB153=0,0,-1)))
+SUM(
    IF($BL$102:$WB$102="Foe",1,0)*IF($BL$103:$WB$103=BD$116,1,0)*IF($BL$111:$WB$111=BD$115,1,0)*$BL$114:$WB$114*IF($BL$116:$WB$116="Geometric",1,0)*(POWER($BL153:$WB153,$BL$112:$WB$112)+IF($BL153:$WB153=0,0,-1)))
+SUM(
   IF($BL$102:$WB$102="Friend",1,0)*IF($BL$103:$WB$103=BD$116,1,0)*IF($BL$111:$WB$111=BD$115,1,0)*$BL$115:$WB$115*IF($BL$116:$WB$116="Arithmetic",1,0)*$BL153:$WB153*$BL$113:$WB$113)
+SUM(
    IF($BL$102:$WB$102="Foe",1,0)*IF($BL$103:$WB$103=BD$116,1,0)*IF($BL$111:$WB$111=BD$115,1,0)*$BL$114:$WB$114*IF($BL$116:$WB$116="Arithmetic",1,0)*$BL153:$WB153*$BL$112:$WB$112)</f>
        <v>#VALUE!</v>
      </c>
      <c r="BE153" s="301" t="e">
        <f t="array" aca="1" ref="BE153" ca="1">SUM(
   IF($BL$102:$WB$102="Friend",1,0)*IF($BL$103:$WB$103=BE$116,1,0)*IF($BL$111:$WB$111=BE$115,1,0)*$BL$115:$WB$115*IF($BL$116:$WB$116="Geometric",1,0)*(POWER($BL153:$WB153,$BL$113:$WB$113)+IF($BL153:$WB153=0,0,-1)))
+SUM(
    IF($BL$102:$WB$102="Foe",1,0)*IF($BL$103:$WB$103=BE$116,1,0)*IF($BL$111:$WB$111=BE$115,1,0)*$BL$114:$WB$114*IF($BL$116:$WB$116="Geometric",1,0)*(POWER($BL153:$WB153,$BL$112:$WB$112)+IF($BL153:$WB153=0,0,-1)))
+SUM(
   IF($BL$102:$WB$102="Friend",1,0)*IF($BL$103:$WB$103=BE$116,1,0)*IF($BL$111:$WB$111=BE$115,1,0)*$BL$115:$WB$115*IF($BL$116:$WB$116="Arithmetic",1,0)*$BL153:$WB153*$BL$113:$WB$113)
+SUM(
    IF($BL$102:$WB$102="Foe",1,0)*IF($BL$103:$WB$103=BE$116,1,0)*IF($BL$111:$WB$111=BE$115,1,0)*$BL$114:$WB$114*IF($BL$116:$WB$116="Arithmetic",1,0)*$BL153:$WB153*$BL$112:$WB$112)</f>
        <v>#VALUE!</v>
      </c>
      <c r="BF153" s="301" t="e">
        <f t="array" aca="1" ref="BF153" ca="1">SUM(
   IF($BL$102:$WB$102="Friend",1,0)*IF($BL$103:$WB$103=BF$116,1,0)*IF($BL$111:$WB$111=BF$115,1,0)*$BL$115:$WB$115*IF($BL$116:$WB$116="Geometric",1,0)*(POWER($BL153:$WB153,$BL$113:$WB$113)+IF($BL153:$WB153=0,0,-1)))
+SUM(
    IF($BL$102:$WB$102="Foe",1,0)*IF($BL$103:$WB$103=BF$116,1,0)*IF($BL$111:$WB$111=BF$115,1,0)*$BL$114:$WB$114*IF($BL$116:$WB$116="Geometric",1,0)*(POWER($BL153:$WB153,$BL$112:$WB$112)+IF($BL153:$WB153=0,0,-1)))
+SUM(
   IF($BL$102:$WB$102="Friend",1,0)*IF($BL$103:$WB$103=BF$116,1,0)*IF($BL$111:$WB$111=BF$115,1,0)*$BL$115:$WB$115*IF($BL$116:$WB$116="Arithmetic",1,0)*$BL153:$WB153*$BL$113:$WB$113)
+SUM(
    IF($BL$102:$WB$102="Foe",1,0)*IF($BL$103:$WB$103=BF$116,1,0)*IF($BL$111:$WB$111=BF$115,1,0)*$BL$114:$WB$114*IF($BL$116:$WB$116="Arithmetic",1,0)*$BL153:$WB153*$BL$112:$WB$112)</f>
        <v>#VALUE!</v>
      </c>
      <c r="BG153" s="301" t="e">
        <f t="array" aca="1" ref="BG153" ca="1">SUM(
   IF($BL$102:$WB$102="Friend",1,0)*IF($BL$103:$WB$103=BG$116,1,0)*IF($BL$111:$WB$111=BG$115,1,0)*$BL$115:$WB$115*IF($BL$116:$WB$116="Geometric",1,0)*(POWER($BL153:$WB153,$BL$113:$WB$113)+IF($BL153:$WB153=0,0,-1)))
+SUM(
    IF($BL$102:$WB$102="Foe",1,0)*IF($BL$103:$WB$103=BG$116,1,0)*IF($BL$111:$WB$111=BG$115,1,0)*$BL$114:$WB$114*IF($BL$116:$WB$116="Geometric",1,0)*(POWER($BL153:$WB153,$BL$112:$WB$112)+IF($BL153:$WB153=0,0,-1)))
+SUM(
   IF($BL$102:$WB$102="Friend",1,0)*IF($BL$103:$WB$103=BG$116,1,0)*IF($BL$111:$WB$111=BG$115,1,0)*$BL$115:$WB$115*IF($BL$116:$WB$116="Arithmetic",1,0)*$BL153:$WB153*$BL$113:$WB$113)
+SUM(
    IF($BL$102:$WB$102="Foe",1,0)*IF($BL$103:$WB$103=BG$116,1,0)*IF($BL$111:$WB$111=BG$115,1,0)*$BL$114:$WB$114*IF($BL$116:$WB$116="Arithmetic",1,0)*$BL153:$WB153*$BL$112:$WB$112)</f>
        <v>#VALUE!</v>
      </c>
      <c r="BH153" s="301" t="e">
        <f t="array" aca="1" ref="BH153" ca="1">SUM(
   IF($BL$102:$WB$102="Friend",1,0)*IF($BL$103:$WB$103=BH$116,1,0)*IF($BL$111:$WB$111=BH$115,1,0)*$BL$115:$WB$115*IF($BL$116:$WB$116="Geometric",1,0)*(POWER($BL153:$WB153,$BL$113:$WB$113)+IF($BL153:$WB153=0,0,-1)))
+SUM(
    IF($BL$102:$WB$102="Foe",1,0)*IF($BL$103:$WB$103=BH$116,1,0)*IF($BL$111:$WB$111=BH$115,1,0)*$BL$114:$WB$114*IF($BL$116:$WB$116="Geometric",1,0)*(POWER($BL153:$WB153,$BL$112:$WB$112)+IF($BL153:$WB153=0,0,-1)))
+SUM(
   IF($BL$102:$WB$102="Friend",1,0)*IF($BL$103:$WB$103=BH$116,1,0)*IF($BL$111:$WB$111=BH$115,1,0)*$BL$115:$WB$115*IF($BL$116:$WB$116="Arithmetic",1,0)*$BL153:$WB153*$BL$113:$WB$113)
+SUM(
    IF($BL$102:$WB$102="Foe",1,0)*IF($BL$103:$WB$103=BH$116,1,0)*IF($BL$111:$WB$111=BH$115,1,0)*$BL$114:$WB$114*IF($BL$116:$WB$116="Arithmetic",1,0)*$BL153:$WB153*$BL$112:$WB$112)</f>
        <v>#VALUE!</v>
      </c>
      <c r="BK153" s="109"/>
      <c r="BL153" s="301" t="e">
        <f t="shared" ref="BL153:LF153" ca="1" si="274">IF(BL$106="Turn-based",
IF($A153&lt;BL$109,0,IF(MOD($A153,BL$109)&lt;BL$110,1,0)),
1)*MIN(ROUNDUP(MAX(0,RAND()-(1-BL$107)),0),1)*(IF(BL$108&lt;0,1+BL$108,BL$108))</f>
        <v>#VALUE!</v>
      </c>
      <c r="BM153" s="301" t="e">
        <f t="shared" ca="1" si="274"/>
        <v>#VALUE!</v>
      </c>
      <c r="BN153" s="301" t="e">
        <f t="shared" ca="1" si="274"/>
        <v>#VALUE!</v>
      </c>
      <c r="BO153" s="301" t="e">
        <f t="shared" ca="1" si="274"/>
        <v>#VALUE!</v>
      </c>
      <c r="BP153" s="301" t="e">
        <f t="shared" ca="1" si="274"/>
        <v>#VALUE!</v>
      </c>
      <c r="BQ153" s="301" t="e">
        <f t="shared" ca="1" si="274"/>
        <v>#VALUE!</v>
      </c>
      <c r="BR153" s="301" t="e">
        <f t="shared" ca="1" si="274"/>
        <v>#VALUE!</v>
      </c>
      <c r="BS153" s="301" t="e">
        <f t="shared" ca="1" si="274"/>
        <v>#VALUE!</v>
      </c>
      <c r="BT153" s="301" t="e">
        <f t="shared" ca="1" si="274"/>
        <v>#VALUE!</v>
      </c>
      <c r="BU153" s="301" t="e">
        <f t="shared" ca="1" si="274"/>
        <v>#VALUE!</v>
      </c>
      <c r="BV153" s="301" t="e">
        <f t="shared" ca="1" si="274"/>
        <v>#VALUE!</v>
      </c>
      <c r="BW153" s="301" t="e">
        <f t="shared" ca="1" si="274"/>
        <v>#VALUE!</v>
      </c>
      <c r="BX153" s="301" t="e">
        <f t="shared" ca="1" si="274"/>
        <v>#VALUE!</v>
      </c>
      <c r="BY153" s="301" t="e">
        <f t="shared" ca="1" si="274"/>
        <v>#VALUE!</v>
      </c>
      <c r="BZ153" s="301" t="e">
        <f t="shared" ca="1" si="274"/>
        <v>#VALUE!</v>
      </c>
      <c r="CA153" s="301" t="e">
        <f t="shared" ca="1" si="274"/>
        <v>#VALUE!</v>
      </c>
      <c r="CB153" s="301" t="e">
        <f t="shared" ca="1" si="274"/>
        <v>#VALUE!</v>
      </c>
      <c r="CC153" s="301" t="e">
        <f t="shared" ca="1" si="274"/>
        <v>#VALUE!</v>
      </c>
      <c r="CD153" s="301" t="e">
        <f t="shared" ca="1" si="274"/>
        <v>#VALUE!</v>
      </c>
      <c r="CE153" s="301" t="e">
        <f t="shared" ca="1" si="274"/>
        <v>#VALUE!</v>
      </c>
      <c r="CF153" s="301" t="e">
        <f t="shared" ca="1" si="274"/>
        <v>#VALUE!</v>
      </c>
      <c r="CG153" s="301" t="e">
        <f t="shared" ca="1" si="274"/>
        <v>#VALUE!</v>
      </c>
      <c r="CH153" s="301" t="e">
        <f t="shared" ca="1" si="274"/>
        <v>#VALUE!</v>
      </c>
      <c r="CI153" s="301" t="e">
        <f t="shared" ca="1" si="274"/>
        <v>#VALUE!</v>
      </c>
      <c r="CJ153" s="301" t="e">
        <f t="shared" ca="1" si="274"/>
        <v>#VALUE!</v>
      </c>
      <c r="CK153" s="301" t="e">
        <f t="shared" ca="1" si="274"/>
        <v>#VALUE!</v>
      </c>
      <c r="CL153" s="301" t="e">
        <f t="shared" ca="1" si="274"/>
        <v>#VALUE!</v>
      </c>
      <c r="CM153" s="301" t="e">
        <f t="shared" ca="1" si="274"/>
        <v>#VALUE!</v>
      </c>
      <c r="CN153" s="301" t="e">
        <f t="shared" ca="1" si="274"/>
        <v>#VALUE!</v>
      </c>
      <c r="CO153" s="301" t="e">
        <f t="shared" ca="1" si="274"/>
        <v>#VALUE!</v>
      </c>
      <c r="CP153" s="301" t="e">
        <f t="shared" ca="1" si="274"/>
        <v>#VALUE!</v>
      </c>
      <c r="CQ153" s="301" t="e">
        <f t="shared" ca="1" si="274"/>
        <v>#VALUE!</v>
      </c>
      <c r="CR153" s="301" t="e">
        <f t="shared" ca="1" si="274"/>
        <v>#VALUE!</v>
      </c>
      <c r="CS153" s="301" t="e">
        <f t="shared" ca="1" si="274"/>
        <v>#VALUE!</v>
      </c>
      <c r="CT153" s="301" t="e">
        <f t="shared" ca="1" si="274"/>
        <v>#VALUE!</v>
      </c>
      <c r="CU153" s="301" t="e">
        <f t="shared" ca="1" si="274"/>
        <v>#VALUE!</v>
      </c>
      <c r="CV153" s="301" t="e">
        <f t="shared" ca="1" si="274"/>
        <v>#VALUE!</v>
      </c>
      <c r="CW153" s="301" t="e">
        <f t="shared" ca="1" si="274"/>
        <v>#VALUE!</v>
      </c>
      <c r="CX153" s="301" t="e">
        <f t="shared" ca="1" si="274"/>
        <v>#VALUE!</v>
      </c>
      <c r="CY153" s="301" t="e">
        <f t="shared" ca="1" si="274"/>
        <v>#VALUE!</v>
      </c>
      <c r="CZ153" s="301" t="e">
        <f t="shared" ca="1" si="274"/>
        <v>#VALUE!</v>
      </c>
      <c r="DA153" s="301" t="e">
        <f t="shared" ca="1" si="274"/>
        <v>#VALUE!</v>
      </c>
      <c r="DB153" s="301" t="e">
        <f t="shared" ca="1" si="274"/>
        <v>#VALUE!</v>
      </c>
      <c r="DC153" s="301" t="e">
        <f t="shared" ca="1" si="274"/>
        <v>#VALUE!</v>
      </c>
      <c r="DD153" s="301" t="e">
        <f t="shared" ca="1" si="274"/>
        <v>#VALUE!</v>
      </c>
      <c r="DE153" s="301" t="e">
        <f t="shared" ca="1" si="274"/>
        <v>#VALUE!</v>
      </c>
      <c r="DF153" s="301" t="e">
        <f t="shared" ca="1" si="274"/>
        <v>#VALUE!</v>
      </c>
      <c r="DG153" s="301" t="e">
        <f t="shared" ca="1" si="274"/>
        <v>#VALUE!</v>
      </c>
      <c r="DH153" s="301" t="e">
        <f t="shared" ca="1" si="274"/>
        <v>#VALUE!</v>
      </c>
      <c r="DI153" s="301" t="e">
        <f t="shared" ca="1" si="274"/>
        <v>#VALUE!</v>
      </c>
      <c r="DJ153" s="301" t="e">
        <f t="shared" ca="1" si="274"/>
        <v>#VALUE!</v>
      </c>
      <c r="DK153" s="301" t="e">
        <f t="shared" ca="1" si="274"/>
        <v>#VALUE!</v>
      </c>
      <c r="DL153" s="301" t="e">
        <f t="shared" ca="1" si="274"/>
        <v>#VALUE!</v>
      </c>
      <c r="DM153" s="301" t="e">
        <f t="shared" ca="1" si="274"/>
        <v>#VALUE!</v>
      </c>
      <c r="DN153" s="301" t="e">
        <f t="shared" ca="1" si="274"/>
        <v>#VALUE!</v>
      </c>
      <c r="DO153" s="301" t="e">
        <f t="shared" ca="1" si="274"/>
        <v>#VALUE!</v>
      </c>
      <c r="DP153" s="301" t="e">
        <f t="shared" ca="1" si="274"/>
        <v>#VALUE!</v>
      </c>
      <c r="DQ153" s="301" t="e">
        <f t="shared" ca="1" si="274"/>
        <v>#VALUE!</v>
      </c>
      <c r="DR153" s="301" t="e">
        <f t="shared" ca="1" si="274"/>
        <v>#VALUE!</v>
      </c>
      <c r="DS153" s="301" t="e">
        <f t="shared" ca="1" si="274"/>
        <v>#VALUE!</v>
      </c>
      <c r="DT153" s="301" t="e">
        <f t="shared" ca="1" si="274"/>
        <v>#VALUE!</v>
      </c>
      <c r="DU153" s="301" t="e">
        <f t="shared" ca="1" si="274"/>
        <v>#VALUE!</v>
      </c>
      <c r="DV153" s="301" t="e">
        <f t="shared" ca="1" si="274"/>
        <v>#VALUE!</v>
      </c>
      <c r="DW153" s="301" t="e">
        <f t="shared" ca="1" si="274"/>
        <v>#VALUE!</v>
      </c>
      <c r="DX153" s="301" t="e">
        <f t="shared" ca="1" si="274"/>
        <v>#VALUE!</v>
      </c>
      <c r="DY153" s="301" t="e">
        <f t="shared" ca="1" si="274"/>
        <v>#VALUE!</v>
      </c>
      <c r="DZ153" s="301" t="e">
        <f t="shared" ca="1" si="274"/>
        <v>#VALUE!</v>
      </c>
      <c r="EA153" s="301" t="e">
        <f t="shared" ca="1" si="274"/>
        <v>#VALUE!</v>
      </c>
      <c r="EB153" s="301" t="e">
        <f t="shared" ca="1" si="274"/>
        <v>#VALUE!</v>
      </c>
      <c r="EC153" s="301" t="e">
        <f t="shared" ca="1" si="274"/>
        <v>#VALUE!</v>
      </c>
      <c r="ED153" s="301" t="e">
        <f t="shared" ca="1" si="274"/>
        <v>#VALUE!</v>
      </c>
      <c r="EE153" s="301" t="e">
        <f t="shared" ca="1" si="274"/>
        <v>#VALUE!</v>
      </c>
      <c r="EF153" s="301" t="e">
        <f t="shared" ca="1" si="274"/>
        <v>#VALUE!</v>
      </c>
      <c r="EG153" s="301" t="e">
        <f t="shared" ca="1" si="274"/>
        <v>#VALUE!</v>
      </c>
      <c r="EH153" s="301" t="e">
        <f t="shared" ca="1" si="274"/>
        <v>#VALUE!</v>
      </c>
      <c r="EI153" s="301" t="e">
        <f t="shared" ca="1" si="274"/>
        <v>#VALUE!</v>
      </c>
      <c r="EJ153" s="301" t="e">
        <f t="shared" ca="1" si="274"/>
        <v>#VALUE!</v>
      </c>
      <c r="EK153" s="301" t="e">
        <f t="shared" ca="1" si="274"/>
        <v>#VALUE!</v>
      </c>
      <c r="EL153" s="301" t="e">
        <f t="shared" ca="1" si="274"/>
        <v>#VALUE!</v>
      </c>
      <c r="EM153" s="301" t="e">
        <f t="shared" ca="1" si="274"/>
        <v>#VALUE!</v>
      </c>
      <c r="EN153" s="301" t="e">
        <f t="shared" ca="1" si="274"/>
        <v>#VALUE!</v>
      </c>
      <c r="EO153" s="301" t="e">
        <f t="shared" ca="1" si="274"/>
        <v>#VALUE!</v>
      </c>
      <c r="EP153" s="301" t="e">
        <f t="shared" ca="1" si="274"/>
        <v>#VALUE!</v>
      </c>
      <c r="EQ153" s="301" t="e">
        <f t="shared" ca="1" si="274"/>
        <v>#VALUE!</v>
      </c>
      <c r="ER153" s="301" t="e">
        <f t="shared" ca="1" si="274"/>
        <v>#VALUE!</v>
      </c>
      <c r="ES153" s="301" t="e">
        <f t="shared" ca="1" si="274"/>
        <v>#VALUE!</v>
      </c>
      <c r="ET153" s="301" t="e">
        <f t="shared" ca="1" si="274"/>
        <v>#VALUE!</v>
      </c>
      <c r="EU153" s="301" t="e">
        <f t="shared" ca="1" si="274"/>
        <v>#VALUE!</v>
      </c>
      <c r="EV153" s="301" t="e">
        <f t="shared" ca="1" si="274"/>
        <v>#VALUE!</v>
      </c>
      <c r="EW153" s="301" t="e">
        <f t="shared" ca="1" si="274"/>
        <v>#VALUE!</v>
      </c>
      <c r="EX153" s="301" t="e">
        <f t="shared" ca="1" si="274"/>
        <v>#VALUE!</v>
      </c>
      <c r="EY153" s="301" t="e">
        <f t="shared" ca="1" si="274"/>
        <v>#VALUE!</v>
      </c>
      <c r="EZ153" s="301" t="e">
        <f t="shared" ca="1" si="274"/>
        <v>#VALUE!</v>
      </c>
      <c r="FA153" s="301" t="e">
        <f t="shared" ca="1" si="274"/>
        <v>#VALUE!</v>
      </c>
      <c r="FB153" s="301" t="e">
        <f t="shared" ca="1" si="274"/>
        <v>#VALUE!</v>
      </c>
      <c r="FC153" s="301" t="e">
        <f t="shared" ca="1" si="274"/>
        <v>#VALUE!</v>
      </c>
      <c r="FD153" s="301" t="e">
        <f t="shared" ca="1" si="274"/>
        <v>#VALUE!</v>
      </c>
      <c r="FE153" s="301" t="e">
        <f t="shared" ca="1" si="274"/>
        <v>#VALUE!</v>
      </c>
      <c r="FF153" s="301" t="e">
        <f t="shared" ca="1" si="274"/>
        <v>#VALUE!</v>
      </c>
      <c r="FG153" s="301" t="e">
        <f t="shared" ca="1" si="274"/>
        <v>#VALUE!</v>
      </c>
      <c r="FH153" s="301" t="e">
        <f t="shared" ca="1" si="274"/>
        <v>#VALUE!</v>
      </c>
      <c r="FI153" s="301" t="e">
        <f t="shared" ca="1" si="274"/>
        <v>#VALUE!</v>
      </c>
      <c r="FJ153" s="301" t="e">
        <f t="shared" ca="1" si="274"/>
        <v>#VALUE!</v>
      </c>
      <c r="FK153" s="301" t="e">
        <f t="shared" ca="1" si="274"/>
        <v>#VALUE!</v>
      </c>
      <c r="FL153" s="301" t="e">
        <f t="shared" ca="1" si="274"/>
        <v>#VALUE!</v>
      </c>
      <c r="FM153" s="301" t="e">
        <f t="shared" ca="1" si="274"/>
        <v>#VALUE!</v>
      </c>
      <c r="FN153" s="301" t="e">
        <f t="shared" ca="1" si="274"/>
        <v>#VALUE!</v>
      </c>
      <c r="FO153" s="301" t="e">
        <f t="shared" ca="1" si="274"/>
        <v>#VALUE!</v>
      </c>
      <c r="FP153" s="301" t="e">
        <f t="shared" ca="1" si="274"/>
        <v>#VALUE!</v>
      </c>
      <c r="FQ153" s="301" t="e">
        <f t="shared" ca="1" si="274"/>
        <v>#VALUE!</v>
      </c>
      <c r="FR153" s="301" t="e">
        <f t="shared" ca="1" si="274"/>
        <v>#VALUE!</v>
      </c>
      <c r="FS153" s="301" t="e">
        <f t="shared" ca="1" si="274"/>
        <v>#VALUE!</v>
      </c>
      <c r="FT153" s="301" t="e">
        <f t="shared" ca="1" si="274"/>
        <v>#VALUE!</v>
      </c>
      <c r="FU153" s="301" t="e">
        <f t="shared" ca="1" si="274"/>
        <v>#VALUE!</v>
      </c>
      <c r="FV153" s="301" t="e">
        <f t="shared" ca="1" si="274"/>
        <v>#VALUE!</v>
      </c>
      <c r="FW153" s="301" t="e">
        <f t="shared" ca="1" si="274"/>
        <v>#VALUE!</v>
      </c>
      <c r="FX153" s="301" t="e">
        <f t="shared" ca="1" si="274"/>
        <v>#VALUE!</v>
      </c>
      <c r="FY153" s="301" t="e">
        <f t="shared" ca="1" si="274"/>
        <v>#VALUE!</v>
      </c>
      <c r="FZ153" s="301" t="e">
        <f t="shared" ca="1" si="274"/>
        <v>#VALUE!</v>
      </c>
      <c r="GA153" s="301" t="e">
        <f t="shared" ca="1" si="274"/>
        <v>#VALUE!</v>
      </c>
      <c r="GB153" s="301" t="e">
        <f t="shared" ca="1" si="274"/>
        <v>#VALUE!</v>
      </c>
      <c r="GC153" s="301" t="e">
        <f t="shared" ca="1" si="274"/>
        <v>#VALUE!</v>
      </c>
      <c r="GD153" s="301" t="e">
        <f t="shared" ca="1" si="274"/>
        <v>#VALUE!</v>
      </c>
      <c r="GE153" s="301" t="e">
        <f t="shared" ca="1" si="274"/>
        <v>#VALUE!</v>
      </c>
      <c r="GF153" s="301" t="e">
        <f t="shared" ca="1" si="274"/>
        <v>#VALUE!</v>
      </c>
      <c r="GG153" s="301" t="e">
        <f t="shared" ca="1" si="274"/>
        <v>#VALUE!</v>
      </c>
      <c r="GH153" s="301" t="e">
        <f t="shared" ca="1" si="274"/>
        <v>#VALUE!</v>
      </c>
      <c r="GI153" s="301" t="e">
        <f t="shared" ca="1" si="274"/>
        <v>#VALUE!</v>
      </c>
      <c r="GJ153" s="301" t="e">
        <f t="shared" ca="1" si="274"/>
        <v>#VALUE!</v>
      </c>
      <c r="GK153" s="301" t="e">
        <f t="shared" ca="1" si="274"/>
        <v>#VALUE!</v>
      </c>
      <c r="GL153" s="301" t="e">
        <f t="shared" ca="1" si="274"/>
        <v>#VALUE!</v>
      </c>
      <c r="GM153" s="301" t="e">
        <f t="shared" ca="1" si="274"/>
        <v>#VALUE!</v>
      </c>
      <c r="GN153" s="301" t="e">
        <f t="shared" ca="1" si="274"/>
        <v>#VALUE!</v>
      </c>
      <c r="GO153" s="301" t="e">
        <f t="shared" ca="1" si="274"/>
        <v>#VALUE!</v>
      </c>
      <c r="GP153" s="301" t="e">
        <f t="shared" ca="1" si="274"/>
        <v>#VALUE!</v>
      </c>
      <c r="GQ153" s="301" t="e">
        <f t="shared" ca="1" si="274"/>
        <v>#VALUE!</v>
      </c>
      <c r="GR153" s="301" t="e">
        <f t="shared" ca="1" si="274"/>
        <v>#VALUE!</v>
      </c>
      <c r="GS153" s="301" t="e">
        <f t="shared" ca="1" si="274"/>
        <v>#VALUE!</v>
      </c>
      <c r="GT153" s="301" t="e">
        <f t="shared" ca="1" si="274"/>
        <v>#VALUE!</v>
      </c>
      <c r="GU153" s="301" t="e">
        <f t="shared" ca="1" si="274"/>
        <v>#VALUE!</v>
      </c>
      <c r="GV153" s="301" t="e">
        <f t="shared" ca="1" si="274"/>
        <v>#VALUE!</v>
      </c>
      <c r="GW153" s="301" t="e">
        <f t="shared" ca="1" si="274"/>
        <v>#VALUE!</v>
      </c>
      <c r="GX153" s="301" t="e">
        <f t="shared" ca="1" si="274"/>
        <v>#VALUE!</v>
      </c>
      <c r="GY153" s="301" t="e">
        <f t="shared" ca="1" si="274"/>
        <v>#VALUE!</v>
      </c>
      <c r="GZ153" s="301" t="e">
        <f t="shared" ca="1" si="274"/>
        <v>#VALUE!</v>
      </c>
      <c r="HA153" s="301" t="e">
        <f t="shared" ca="1" si="274"/>
        <v>#VALUE!</v>
      </c>
      <c r="HB153" s="301" t="e">
        <f t="shared" ca="1" si="274"/>
        <v>#VALUE!</v>
      </c>
      <c r="HC153" s="301" t="e">
        <f t="shared" ca="1" si="274"/>
        <v>#VALUE!</v>
      </c>
      <c r="HD153" s="301" t="e">
        <f t="shared" ca="1" si="274"/>
        <v>#VALUE!</v>
      </c>
      <c r="HE153" s="301" t="e">
        <f t="shared" ca="1" si="274"/>
        <v>#VALUE!</v>
      </c>
      <c r="HF153" s="301" t="e">
        <f t="shared" ca="1" si="274"/>
        <v>#VALUE!</v>
      </c>
      <c r="HG153" s="301" t="e">
        <f t="shared" ca="1" si="274"/>
        <v>#VALUE!</v>
      </c>
      <c r="HH153" s="301" t="e">
        <f t="shared" ca="1" si="274"/>
        <v>#VALUE!</v>
      </c>
      <c r="HI153" s="301" t="e">
        <f t="shared" ca="1" si="274"/>
        <v>#VALUE!</v>
      </c>
      <c r="HJ153" s="301" t="e">
        <f t="shared" ca="1" si="274"/>
        <v>#VALUE!</v>
      </c>
      <c r="HK153" s="301" t="e">
        <f t="shared" ca="1" si="274"/>
        <v>#VALUE!</v>
      </c>
      <c r="HL153" s="301" t="e">
        <f t="shared" ca="1" si="274"/>
        <v>#VALUE!</v>
      </c>
      <c r="HM153" s="301" t="e">
        <f t="shared" ca="1" si="274"/>
        <v>#VALUE!</v>
      </c>
      <c r="HN153" s="301" t="e">
        <f t="shared" ca="1" si="274"/>
        <v>#VALUE!</v>
      </c>
      <c r="HO153" s="301" t="e">
        <f t="shared" ca="1" si="274"/>
        <v>#VALUE!</v>
      </c>
      <c r="HP153" s="301" t="e">
        <f t="shared" ca="1" si="274"/>
        <v>#VALUE!</v>
      </c>
      <c r="HQ153" s="301" t="e">
        <f t="shared" ca="1" si="274"/>
        <v>#VALUE!</v>
      </c>
      <c r="HR153" s="301" t="e">
        <f t="shared" ca="1" si="274"/>
        <v>#VALUE!</v>
      </c>
      <c r="HS153" s="301" t="e">
        <f t="shared" ca="1" si="274"/>
        <v>#VALUE!</v>
      </c>
      <c r="HT153" s="301" t="e">
        <f t="shared" ca="1" si="274"/>
        <v>#VALUE!</v>
      </c>
      <c r="HU153" s="301" t="e">
        <f t="shared" ca="1" si="274"/>
        <v>#VALUE!</v>
      </c>
      <c r="HV153" s="301" t="e">
        <f t="shared" ca="1" si="274"/>
        <v>#VALUE!</v>
      </c>
      <c r="HW153" s="301" t="e">
        <f t="shared" ca="1" si="274"/>
        <v>#VALUE!</v>
      </c>
      <c r="HX153" s="301" t="e">
        <f t="shared" ca="1" si="274"/>
        <v>#VALUE!</v>
      </c>
      <c r="HY153" s="301" t="e">
        <f t="shared" ca="1" si="274"/>
        <v>#VALUE!</v>
      </c>
      <c r="HZ153" s="301" t="e">
        <f t="shared" ca="1" si="274"/>
        <v>#VALUE!</v>
      </c>
      <c r="IA153" s="301" t="e">
        <f t="shared" ca="1" si="274"/>
        <v>#VALUE!</v>
      </c>
      <c r="IB153" s="301" t="e">
        <f t="shared" ca="1" si="274"/>
        <v>#VALUE!</v>
      </c>
      <c r="IC153" s="301" t="e">
        <f t="shared" ca="1" si="274"/>
        <v>#VALUE!</v>
      </c>
      <c r="ID153" s="301" t="e">
        <f t="shared" ca="1" si="274"/>
        <v>#VALUE!</v>
      </c>
      <c r="IE153" s="301" t="e">
        <f t="shared" ca="1" si="274"/>
        <v>#VALUE!</v>
      </c>
      <c r="IF153" s="301" t="e">
        <f t="shared" ca="1" si="274"/>
        <v>#VALUE!</v>
      </c>
      <c r="IG153" s="301" t="e">
        <f t="shared" ca="1" si="274"/>
        <v>#VALUE!</v>
      </c>
      <c r="IH153" s="301" t="e">
        <f t="shared" ca="1" si="274"/>
        <v>#VALUE!</v>
      </c>
      <c r="II153" s="301" t="e">
        <f t="shared" ca="1" si="274"/>
        <v>#VALUE!</v>
      </c>
      <c r="IJ153" s="301" t="e">
        <f t="shared" ca="1" si="274"/>
        <v>#VALUE!</v>
      </c>
      <c r="IK153" s="301" t="e">
        <f t="shared" ca="1" si="274"/>
        <v>#VALUE!</v>
      </c>
      <c r="IL153" s="301" t="e">
        <f t="shared" ca="1" si="274"/>
        <v>#VALUE!</v>
      </c>
      <c r="IM153" s="301" t="e">
        <f t="shared" ca="1" si="274"/>
        <v>#VALUE!</v>
      </c>
      <c r="IN153" s="301" t="e">
        <f t="shared" ca="1" si="274"/>
        <v>#VALUE!</v>
      </c>
      <c r="IO153" s="301" t="e">
        <f t="shared" ca="1" si="274"/>
        <v>#VALUE!</v>
      </c>
      <c r="IP153" s="301" t="e">
        <f t="shared" ca="1" si="274"/>
        <v>#VALUE!</v>
      </c>
      <c r="IQ153" s="301" t="e">
        <f t="shared" ca="1" si="274"/>
        <v>#VALUE!</v>
      </c>
      <c r="IR153" s="301" t="e">
        <f t="shared" ca="1" si="274"/>
        <v>#VALUE!</v>
      </c>
      <c r="IS153" s="301" t="e">
        <f t="shared" ca="1" si="274"/>
        <v>#VALUE!</v>
      </c>
      <c r="IT153" s="301" t="e">
        <f t="shared" ca="1" si="274"/>
        <v>#VALUE!</v>
      </c>
      <c r="IU153" s="301" t="e">
        <f t="shared" ca="1" si="274"/>
        <v>#VALUE!</v>
      </c>
      <c r="IV153" s="301" t="e">
        <f t="shared" ca="1" si="274"/>
        <v>#VALUE!</v>
      </c>
      <c r="IW153" s="301" t="e">
        <f t="shared" ca="1" si="274"/>
        <v>#VALUE!</v>
      </c>
      <c r="IX153" s="301" t="e">
        <f t="shared" ca="1" si="274"/>
        <v>#VALUE!</v>
      </c>
      <c r="IY153" s="301" t="e">
        <f t="shared" ca="1" si="274"/>
        <v>#VALUE!</v>
      </c>
      <c r="IZ153" s="301" t="e">
        <f t="shared" ca="1" si="274"/>
        <v>#VALUE!</v>
      </c>
      <c r="JA153" s="301" t="e">
        <f t="shared" ca="1" si="274"/>
        <v>#VALUE!</v>
      </c>
      <c r="JB153" s="301" t="e">
        <f t="shared" ca="1" si="274"/>
        <v>#VALUE!</v>
      </c>
      <c r="JC153" s="301" t="e">
        <f t="shared" ca="1" si="274"/>
        <v>#VALUE!</v>
      </c>
      <c r="JD153" s="301" t="e">
        <f t="shared" ca="1" si="274"/>
        <v>#VALUE!</v>
      </c>
      <c r="JE153" s="301" t="e">
        <f t="shared" ca="1" si="274"/>
        <v>#VALUE!</v>
      </c>
      <c r="JF153" s="301" t="e">
        <f t="shared" ca="1" si="274"/>
        <v>#VALUE!</v>
      </c>
      <c r="JG153" s="301" t="e">
        <f t="shared" ca="1" si="274"/>
        <v>#VALUE!</v>
      </c>
      <c r="JH153" s="301" t="e">
        <f t="shared" ca="1" si="274"/>
        <v>#VALUE!</v>
      </c>
      <c r="JI153" s="301" t="e">
        <f t="shared" ca="1" si="274"/>
        <v>#VALUE!</v>
      </c>
      <c r="JJ153" s="301" t="e">
        <f t="shared" ca="1" si="274"/>
        <v>#VALUE!</v>
      </c>
      <c r="JK153" s="301" t="e">
        <f t="shared" ca="1" si="274"/>
        <v>#VALUE!</v>
      </c>
      <c r="JL153" s="301" t="e">
        <f t="shared" ca="1" si="274"/>
        <v>#VALUE!</v>
      </c>
      <c r="JM153" s="301" t="e">
        <f t="shared" ca="1" si="274"/>
        <v>#VALUE!</v>
      </c>
      <c r="JN153" s="301" t="e">
        <f t="shared" ca="1" si="274"/>
        <v>#VALUE!</v>
      </c>
      <c r="JO153" s="301" t="e">
        <f t="shared" ca="1" si="274"/>
        <v>#VALUE!</v>
      </c>
      <c r="JP153" s="301" t="e">
        <f t="shared" ca="1" si="274"/>
        <v>#VALUE!</v>
      </c>
      <c r="JQ153" s="301" t="e">
        <f t="shared" ca="1" si="274"/>
        <v>#VALUE!</v>
      </c>
      <c r="JR153" s="301" t="e">
        <f t="shared" ca="1" si="274"/>
        <v>#VALUE!</v>
      </c>
      <c r="JS153" s="301" t="e">
        <f t="shared" ca="1" si="274"/>
        <v>#VALUE!</v>
      </c>
      <c r="JT153" s="301" t="e">
        <f t="shared" ca="1" si="274"/>
        <v>#VALUE!</v>
      </c>
      <c r="JU153" s="301" t="e">
        <f t="shared" ca="1" si="274"/>
        <v>#VALUE!</v>
      </c>
      <c r="JV153" s="301" t="e">
        <f t="shared" ca="1" si="274"/>
        <v>#VALUE!</v>
      </c>
      <c r="JW153" s="301" t="e">
        <f t="shared" ca="1" si="274"/>
        <v>#VALUE!</v>
      </c>
      <c r="JX153" s="301" t="e">
        <f t="shared" ca="1" si="274"/>
        <v>#VALUE!</v>
      </c>
      <c r="JY153" s="301" t="e">
        <f t="shared" ca="1" si="274"/>
        <v>#VALUE!</v>
      </c>
      <c r="JZ153" s="301" t="e">
        <f t="shared" ca="1" si="274"/>
        <v>#VALUE!</v>
      </c>
      <c r="KA153" s="301" t="e">
        <f t="shared" ca="1" si="274"/>
        <v>#VALUE!</v>
      </c>
      <c r="KB153" s="301" t="e">
        <f t="shared" ca="1" si="274"/>
        <v>#VALUE!</v>
      </c>
      <c r="KC153" s="301" t="e">
        <f t="shared" ca="1" si="274"/>
        <v>#VALUE!</v>
      </c>
      <c r="KD153" s="301" t="e">
        <f t="shared" ca="1" si="274"/>
        <v>#VALUE!</v>
      </c>
      <c r="KE153" s="301" t="e">
        <f t="shared" ca="1" si="274"/>
        <v>#VALUE!</v>
      </c>
      <c r="KF153" s="301" t="e">
        <f t="shared" ca="1" si="274"/>
        <v>#VALUE!</v>
      </c>
      <c r="KG153" s="301" t="e">
        <f t="shared" ca="1" si="274"/>
        <v>#VALUE!</v>
      </c>
      <c r="KH153" s="301" t="e">
        <f t="shared" ca="1" si="274"/>
        <v>#VALUE!</v>
      </c>
      <c r="KI153" s="301" t="e">
        <f t="shared" ca="1" si="274"/>
        <v>#VALUE!</v>
      </c>
      <c r="KJ153" s="301" t="e">
        <f t="shared" ca="1" si="274"/>
        <v>#VALUE!</v>
      </c>
      <c r="KK153" s="301" t="e">
        <f t="shared" ca="1" si="274"/>
        <v>#VALUE!</v>
      </c>
      <c r="KL153" s="301" t="e">
        <f t="shared" ca="1" si="274"/>
        <v>#VALUE!</v>
      </c>
      <c r="KM153" s="301" t="e">
        <f t="shared" ca="1" si="274"/>
        <v>#VALUE!</v>
      </c>
      <c r="KN153" s="301" t="e">
        <f t="shared" ca="1" si="274"/>
        <v>#VALUE!</v>
      </c>
      <c r="KO153" s="301" t="e">
        <f t="shared" ca="1" si="274"/>
        <v>#VALUE!</v>
      </c>
      <c r="KP153" s="301" t="e">
        <f t="shared" ca="1" si="274"/>
        <v>#VALUE!</v>
      </c>
      <c r="KQ153" s="301" t="e">
        <f t="shared" ca="1" si="274"/>
        <v>#VALUE!</v>
      </c>
      <c r="KR153" s="301" t="e">
        <f t="shared" ca="1" si="274"/>
        <v>#VALUE!</v>
      </c>
      <c r="KS153" s="301" t="e">
        <f t="shared" ca="1" si="274"/>
        <v>#VALUE!</v>
      </c>
      <c r="KT153" s="301" t="e">
        <f t="shared" ca="1" si="274"/>
        <v>#VALUE!</v>
      </c>
      <c r="KU153" s="301" t="e">
        <f t="shared" ca="1" si="274"/>
        <v>#VALUE!</v>
      </c>
      <c r="KV153" s="301" t="e">
        <f t="shared" ca="1" si="274"/>
        <v>#VALUE!</v>
      </c>
      <c r="KW153" s="301" t="e">
        <f t="shared" ca="1" si="274"/>
        <v>#VALUE!</v>
      </c>
      <c r="KX153" s="301" t="e">
        <f t="shared" ca="1" si="274"/>
        <v>#VALUE!</v>
      </c>
      <c r="KY153" s="301" t="e">
        <f t="shared" ca="1" si="274"/>
        <v>#VALUE!</v>
      </c>
      <c r="KZ153" s="301" t="e">
        <f t="shared" ca="1" si="274"/>
        <v>#VALUE!</v>
      </c>
      <c r="LA153" s="301" t="e">
        <f t="shared" ca="1" si="274"/>
        <v>#VALUE!</v>
      </c>
      <c r="LB153" s="301" t="e">
        <f t="shared" ca="1" si="274"/>
        <v>#VALUE!</v>
      </c>
      <c r="LC153" s="301" t="e">
        <f t="shared" ca="1" si="274"/>
        <v>#VALUE!</v>
      </c>
      <c r="LD153" s="301" t="e">
        <f t="shared" ca="1" si="274"/>
        <v>#VALUE!</v>
      </c>
      <c r="LE153" s="301" t="e">
        <f t="shared" ca="1" si="274"/>
        <v>#VALUE!</v>
      </c>
      <c r="LF153" s="301" t="e">
        <f t="shared" ca="1" si="274"/>
        <v>#VALUE!</v>
      </c>
      <c r="LG153" s="301" t="e">
        <f t="shared" ref="LG153:VA153" ca="1" si="275">IF(LG$106="Turn-based",
IF($A153&lt;LG$109,0,IF(MOD($A153,LG$109)&lt;LG$110,1,0)),
1)*MIN(ROUNDUP(MAX(0,RAND()-(1-LG$107)),0),1)*(IF(LG$108&lt;0,1+LG$108,LG$108))</f>
        <v>#VALUE!</v>
      </c>
      <c r="LH153" s="301" t="e">
        <f t="shared" ca="1" si="275"/>
        <v>#VALUE!</v>
      </c>
      <c r="LI153" s="301" t="e">
        <f t="shared" ca="1" si="275"/>
        <v>#VALUE!</v>
      </c>
      <c r="LJ153" s="301" t="e">
        <f t="shared" ca="1" si="275"/>
        <v>#VALUE!</v>
      </c>
      <c r="LK153" s="301" t="e">
        <f t="shared" ca="1" si="275"/>
        <v>#VALUE!</v>
      </c>
      <c r="LL153" s="301" t="e">
        <f t="shared" ca="1" si="275"/>
        <v>#VALUE!</v>
      </c>
      <c r="LM153" s="301" t="e">
        <f t="shared" ca="1" si="275"/>
        <v>#VALUE!</v>
      </c>
      <c r="LN153" s="301" t="e">
        <f t="shared" ca="1" si="275"/>
        <v>#VALUE!</v>
      </c>
      <c r="LO153" s="301" t="e">
        <f t="shared" ca="1" si="275"/>
        <v>#VALUE!</v>
      </c>
      <c r="LP153" s="301" t="e">
        <f t="shared" ca="1" si="275"/>
        <v>#VALUE!</v>
      </c>
      <c r="LQ153" s="301" t="e">
        <f t="shared" ca="1" si="275"/>
        <v>#VALUE!</v>
      </c>
      <c r="LR153" s="301" t="e">
        <f t="shared" ca="1" si="275"/>
        <v>#VALUE!</v>
      </c>
      <c r="LS153" s="301" t="e">
        <f t="shared" ca="1" si="275"/>
        <v>#VALUE!</v>
      </c>
      <c r="LT153" s="301" t="e">
        <f t="shared" ca="1" si="275"/>
        <v>#VALUE!</v>
      </c>
      <c r="LU153" s="301" t="e">
        <f t="shared" ca="1" si="275"/>
        <v>#VALUE!</v>
      </c>
      <c r="LV153" s="301" t="e">
        <f t="shared" ca="1" si="275"/>
        <v>#VALUE!</v>
      </c>
      <c r="LW153" s="301" t="e">
        <f t="shared" ca="1" si="275"/>
        <v>#VALUE!</v>
      </c>
      <c r="LX153" s="301" t="e">
        <f t="shared" ca="1" si="275"/>
        <v>#VALUE!</v>
      </c>
      <c r="LY153" s="301" t="e">
        <f t="shared" ca="1" si="275"/>
        <v>#VALUE!</v>
      </c>
      <c r="LZ153" s="301" t="e">
        <f t="shared" ca="1" si="275"/>
        <v>#VALUE!</v>
      </c>
      <c r="MA153" s="301" t="e">
        <f t="shared" ca="1" si="275"/>
        <v>#VALUE!</v>
      </c>
      <c r="MB153" s="301" t="e">
        <f t="shared" ca="1" si="275"/>
        <v>#VALUE!</v>
      </c>
      <c r="MC153" s="301" t="e">
        <f t="shared" ca="1" si="275"/>
        <v>#VALUE!</v>
      </c>
      <c r="MD153" s="301" t="e">
        <f t="shared" ca="1" si="275"/>
        <v>#VALUE!</v>
      </c>
      <c r="ME153" s="301" t="e">
        <f t="shared" ca="1" si="275"/>
        <v>#VALUE!</v>
      </c>
      <c r="MF153" s="301" t="e">
        <f t="shared" ca="1" si="275"/>
        <v>#VALUE!</v>
      </c>
      <c r="MG153" s="301" t="e">
        <f t="shared" ca="1" si="275"/>
        <v>#VALUE!</v>
      </c>
      <c r="MH153" s="301" t="e">
        <f t="shared" ca="1" si="275"/>
        <v>#VALUE!</v>
      </c>
      <c r="MI153" s="301" t="e">
        <f t="shared" ca="1" si="275"/>
        <v>#VALUE!</v>
      </c>
      <c r="MJ153" s="301" t="e">
        <f t="shared" ca="1" si="275"/>
        <v>#VALUE!</v>
      </c>
      <c r="MK153" s="301" t="e">
        <f t="shared" ca="1" si="275"/>
        <v>#VALUE!</v>
      </c>
      <c r="ML153" s="301" t="e">
        <f t="shared" ca="1" si="275"/>
        <v>#VALUE!</v>
      </c>
      <c r="MM153" s="301" t="e">
        <f t="shared" ca="1" si="275"/>
        <v>#VALUE!</v>
      </c>
      <c r="MN153" s="301" t="e">
        <f t="shared" ca="1" si="275"/>
        <v>#VALUE!</v>
      </c>
      <c r="MO153" s="301" t="e">
        <f t="shared" ca="1" si="275"/>
        <v>#VALUE!</v>
      </c>
      <c r="MP153" s="301" t="e">
        <f t="shared" ca="1" si="275"/>
        <v>#VALUE!</v>
      </c>
      <c r="MQ153" s="301" t="e">
        <f t="shared" ca="1" si="275"/>
        <v>#VALUE!</v>
      </c>
      <c r="MR153" s="301" t="e">
        <f t="shared" ca="1" si="275"/>
        <v>#VALUE!</v>
      </c>
      <c r="MS153" s="301" t="e">
        <f t="shared" ca="1" si="275"/>
        <v>#VALUE!</v>
      </c>
      <c r="MT153" s="301" t="e">
        <f t="shared" ca="1" si="275"/>
        <v>#VALUE!</v>
      </c>
      <c r="MU153" s="301" t="e">
        <f t="shared" ca="1" si="275"/>
        <v>#VALUE!</v>
      </c>
      <c r="MV153" s="301" t="e">
        <f t="shared" ca="1" si="275"/>
        <v>#VALUE!</v>
      </c>
      <c r="MW153" s="301" t="e">
        <f t="shared" ca="1" si="275"/>
        <v>#VALUE!</v>
      </c>
      <c r="MX153" s="301" t="e">
        <f t="shared" ca="1" si="275"/>
        <v>#VALUE!</v>
      </c>
      <c r="MY153" s="301" t="e">
        <f t="shared" ca="1" si="275"/>
        <v>#VALUE!</v>
      </c>
      <c r="MZ153" s="301" t="e">
        <f t="shared" ca="1" si="275"/>
        <v>#VALUE!</v>
      </c>
      <c r="NA153" s="301" t="e">
        <f t="shared" ca="1" si="275"/>
        <v>#VALUE!</v>
      </c>
      <c r="NB153" s="301" t="e">
        <f t="shared" ca="1" si="275"/>
        <v>#VALUE!</v>
      </c>
      <c r="NC153" s="301" t="e">
        <f t="shared" ca="1" si="275"/>
        <v>#VALUE!</v>
      </c>
      <c r="ND153" s="301" t="e">
        <f t="shared" ca="1" si="275"/>
        <v>#VALUE!</v>
      </c>
      <c r="NE153" s="301" t="e">
        <f t="shared" ca="1" si="275"/>
        <v>#VALUE!</v>
      </c>
      <c r="NF153" s="301" t="e">
        <f t="shared" ca="1" si="275"/>
        <v>#VALUE!</v>
      </c>
      <c r="NG153" s="301" t="e">
        <f t="shared" ca="1" si="275"/>
        <v>#VALUE!</v>
      </c>
      <c r="NH153" s="301" t="e">
        <f t="shared" ca="1" si="275"/>
        <v>#VALUE!</v>
      </c>
      <c r="NI153" s="301" t="e">
        <f t="shared" ca="1" si="275"/>
        <v>#VALUE!</v>
      </c>
      <c r="NJ153" s="301" t="e">
        <f t="shared" ca="1" si="275"/>
        <v>#VALUE!</v>
      </c>
      <c r="NK153" s="301" t="e">
        <f t="shared" ca="1" si="275"/>
        <v>#VALUE!</v>
      </c>
      <c r="NL153" s="301" t="e">
        <f t="shared" ca="1" si="275"/>
        <v>#VALUE!</v>
      </c>
      <c r="NM153" s="301" t="e">
        <f t="shared" ca="1" si="275"/>
        <v>#VALUE!</v>
      </c>
      <c r="NN153" s="301" t="e">
        <f t="shared" ca="1" si="275"/>
        <v>#VALUE!</v>
      </c>
      <c r="NO153" s="301" t="e">
        <f t="shared" ca="1" si="275"/>
        <v>#VALUE!</v>
      </c>
      <c r="NP153" s="301" t="e">
        <f t="shared" ca="1" si="275"/>
        <v>#VALUE!</v>
      </c>
      <c r="NQ153" s="301" t="e">
        <f t="shared" ca="1" si="275"/>
        <v>#VALUE!</v>
      </c>
      <c r="NR153" s="301" t="e">
        <f t="shared" ca="1" si="275"/>
        <v>#VALUE!</v>
      </c>
      <c r="NS153" s="301" t="e">
        <f t="shared" ca="1" si="275"/>
        <v>#VALUE!</v>
      </c>
      <c r="NT153" s="301" t="e">
        <f t="shared" ca="1" si="275"/>
        <v>#VALUE!</v>
      </c>
      <c r="NU153" s="301" t="e">
        <f t="shared" ca="1" si="275"/>
        <v>#VALUE!</v>
      </c>
      <c r="NV153" s="301" t="e">
        <f t="shared" ca="1" si="275"/>
        <v>#VALUE!</v>
      </c>
      <c r="NW153" s="301" t="e">
        <f t="shared" ca="1" si="275"/>
        <v>#VALUE!</v>
      </c>
      <c r="NX153" s="301" t="e">
        <f t="shared" ca="1" si="275"/>
        <v>#VALUE!</v>
      </c>
      <c r="NY153" s="301" t="e">
        <f t="shared" ca="1" si="275"/>
        <v>#VALUE!</v>
      </c>
      <c r="NZ153" s="301" t="e">
        <f t="shared" ca="1" si="275"/>
        <v>#VALUE!</v>
      </c>
      <c r="OA153" s="301" t="e">
        <f t="shared" ca="1" si="275"/>
        <v>#VALUE!</v>
      </c>
      <c r="OB153" s="301" t="e">
        <f t="shared" ca="1" si="275"/>
        <v>#VALUE!</v>
      </c>
      <c r="OC153" s="301" t="e">
        <f t="shared" ca="1" si="275"/>
        <v>#VALUE!</v>
      </c>
      <c r="OD153" s="301" t="e">
        <f t="shared" ca="1" si="275"/>
        <v>#VALUE!</v>
      </c>
      <c r="OE153" s="301" t="e">
        <f t="shared" ca="1" si="275"/>
        <v>#VALUE!</v>
      </c>
      <c r="OF153" s="301" t="e">
        <f t="shared" ca="1" si="275"/>
        <v>#VALUE!</v>
      </c>
      <c r="OG153" s="301" t="e">
        <f t="shared" ca="1" si="275"/>
        <v>#VALUE!</v>
      </c>
      <c r="OH153" s="301" t="e">
        <f t="shared" ca="1" si="275"/>
        <v>#VALUE!</v>
      </c>
      <c r="OI153" s="301" t="e">
        <f t="shared" ca="1" si="275"/>
        <v>#VALUE!</v>
      </c>
      <c r="OJ153" s="301" t="e">
        <f t="shared" ca="1" si="275"/>
        <v>#VALUE!</v>
      </c>
      <c r="OK153" s="301" t="e">
        <f t="shared" ca="1" si="275"/>
        <v>#VALUE!</v>
      </c>
      <c r="OL153" s="301" t="e">
        <f t="shared" ca="1" si="275"/>
        <v>#VALUE!</v>
      </c>
      <c r="OM153" s="301" t="e">
        <f t="shared" ca="1" si="275"/>
        <v>#VALUE!</v>
      </c>
      <c r="ON153" s="301" t="e">
        <f t="shared" ca="1" si="275"/>
        <v>#VALUE!</v>
      </c>
      <c r="OO153" s="301" t="e">
        <f t="shared" ca="1" si="275"/>
        <v>#VALUE!</v>
      </c>
      <c r="OP153" s="301" t="e">
        <f t="shared" ca="1" si="275"/>
        <v>#VALUE!</v>
      </c>
      <c r="OQ153" s="301" t="e">
        <f t="shared" ca="1" si="275"/>
        <v>#VALUE!</v>
      </c>
      <c r="OR153" s="301" t="e">
        <f t="shared" ca="1" si="275"/>
        <v>#VALUE!</v>
      </c>
      <c r="OS153" s="301" t="e">
        <f t="shared" ca="1" si="275"/>
        <v>#VALUE!</v>
      </c>
      <c r="OT153" s="301" t="e">
        <f t="shared" ca="1" si="275"/>
        <v>#VALUE!</v>
      </c>
      <c r="OU153" s="301" t="e">
        <f t="shared" ca="1" si="275"/>
        <v>#VALUE!</v>
      </c>
      <c r="OV153" s="301" t="e">
        <f t="shared" ca="1" si="275"/>
        <v>#VALUE!</v>
      </c>
      <c r="OW153" s="301" t="e">
        <f t="shared" ca="1" si="275"/>
        <v>#VALUE!</v>
      </c>
      <c r="OX153" s="301" t="e">
        <f t="shared" ca="1" si="275"/>
        <v>#VALUE!</v>
      </c>
      <c r="OY153" s="301" t="e">
        <f t="shared" ca="1" si="275"/>
        <v>#VALUE!</v>
      </c>
      <c r="OZ153" s="301" t="e">
        <f t="shared" ca="1" si="275"/>
        <v>#VALUE!</v>
      </c>
      <c r="PA153" s="301" t="e">
        <f t="shared" ca="1" si="275"/>
        <v>#VALUE!</v>
      </c>
      <c r="PB153" s="301" t="e">
        <f t="shared" ca="1" si="275"/>
        <v>#VALUE!</v>
      </c>
      <c r="PC153" s="301" t="e">
        <f t="shared" ca="1" si="275"/>
        <v>#VALUE!</v>
      </c>
      <c r="PD153" s="301" t="e">
        <f t="shared" ca="1" si="275"/>
        <v>#VALUE!</v>
      </c>
      <c r="PE153" s="301" t="e">
        <f t="shared" ca="1" si="275"/>
        <v>#VALUE!</v>
      </c>
      <c r="PF153" s="301" t="e">
        <f t="shared" ca="1" si="275"/>
        <v>#VALUE!</v>
      </c>
      <c r="PG153" s="301" t="e">
        <f t="shared" ca="1" si="275"/>
        <v>#VALUE!</v>
      </c>
      <c r="PH153" s="301" t="e">
        <f t="shared" ca="1" si="275"/>
        <v>#VALUE!</v>
      </c>
      <c r="PI153" s="301" t="e">
        <f t="shared" ca="1" si="275"/>
        <v>#VALUE!</v>
      </c>
      <c r="PJ153" s="301" t="e">
        <f t="shared" ca="1" si="275"/>
        <v>#VALUE!</v>
      </c>
      <c r="PK153" s="301" t="e">
        <f t="shared" ca="1" si="275"/>
        <v>#VALUE!</v>
      </c>
      <c r="PL153" s="301" t="e">
        <f t="shared" ca="1" si="275"/>
        <v>#VALUE!</v>
      </c>
      <c r="PM153" s="301" t="e">
        <f t="shared" ca="1" si="275"/>
        <v>#VALUE!</v>
      </c>
      <c r="PN153" s="301" t="e">
        <f t="shared" ca="1" si="275"/>
        <v>#VALUE!</v>
      </c>
      <c r="PO153" s="301" t="e">
        <f t="shared" ca="1" si="275"/>
        <v>#VALUE!</v>
      </c>
      <c r="PP153" s="301" t="e">
        <f t="shared" ca="1" si="275"/>
        <v>#VALUE!</v>
      </c>
      <c r="PQ153" s="301" t="e">
        <f t="shared" ca="1" si="275"/>
        <v>#VALUE!</v>
      </c>
      <c r="PR153" s="301" t="e">
        <f t="shared" ca="1" si="275"/>
        <v>#VALUE!</v>
      </c>
      <c r="PS153" s="301" t="e">
        <f t="shared" ca="1" si="275"/>
        <v>#VALUE!</v>
      </c>
      <c r="PT153" s="301" t="e">
        <f t="shared" ca="1" si="275"/>
        <v>#VALUE!</v>
      </c>
      <c r="PU153" s="301" t="e">
        <f t="shared" ca="1" si="275"/>
        <v>#VALUE!</v>
      </c>
      <c r="PV153" s="301" t="e">
        <f t="shared" ca="1" si="275"/>
        <v>#VALUE!</v>
      </c>
      <c r="PW153" s="301" t="e">
        <f t="shared" ca="1" si="275"/>
        <v>#VALUE!</v>
      </c>
      <c r="PX153" s="301" t="e">
        <f t="shared" ca="1" si="275"/>
        <v>#VALUE!</v>
      </c>
      <c r="PY153" s="301" t="e">
        <f t="shared" ca="1" si="275"/>
        <v>#VALUE!</v>
      </c>
      <c r="PZ153" s="301" t="e">
        <f t="shared" ca="1" si="275"/>
        <v>#VALUE!</v>
      </c>
      <c r="QA153" s="301" t="e">
        <f t="shared" ca="1" si="275"/>
        <v>#VALUE!</v>
      </c>
      <c r="QB153" s="301" t="e">
        <f t="shared" ca="1" si="275"/>
        <v>#VALUE!</v>
      </c>
      <c r="QC153" s="301" t="e">
        <f t="shared" ca="1" si="275"/>
        <v>#VALUE!</v>
      </c>
      <c r="QD153" s="301" t="e">
        <f t="shared" ca="1" si="275"/>
        <v>#VALUE!</v>
      </c>
      <c r="QE153" s="301" t="e">
        <f t="shared" ca="1" si="275"/>
        <v>#VALUE!</v>
      </c>
      <c r="QF153" s="301" t="e">
        <f t="shared" ca="1" si="275"/>
        <v>#VALUE!</v>
      </c>
      <c r="QG153" s="301" t="e">
        <f t="shared" ca="1" si="275"/>
        <v>#VALUE!</v>
      </c>
      <c r="QH153" s="301" t="e">
        <f t="shared" ca="1" si="275"/>
        <v>#VALUE!</v>
      </c>
      <c r="QI153" s="301" t="e">
        <f t="shared" ca="1" si="275"/>
        <v>#VALUE!</v>
      </c>
      <c r="QJ153" s="301" t="e">
        <f t="shared" ca="1" si="275"/>
        <v>#VALUE!</v>
      </c>
      <c r="QK153" s="301" t="e">
        <f t="shared" ca="1" si="275"/>
        <v>#VALUE!</v>
      </c>
      <c r="QL153" s="301" t="e">
        <f t="shared" ca="1" si="275"/>
        <v>#VALUE!</v>
      </c>
      <c r="QM153" s="301" t="e">
        <f t="shared" ca="1" si="275"/>
        <v>#VALUE!</v>
      </c>
      <c r="QN153" s="301" t="e">
        <f t="shared" ca="1" si="275"/>
        <v>#VALUE!</v>
      </c>
      <c r="QO153" s="301" t="e">
        <f t="shared" ca="1" si="275"/>
        <v>#VALUE!</v>
      </c>
      <c r="QP153" s="301" t="e">
        <f t="shared" ca="1" si="275"/>
        <v>#VALUE!</v>
      </c>
      <c r="QQ153" s="301" t="e">
        <f t="shared" ca="1" si="275"/>
        <v>#VALUE!</v>
      </c>
      <c r="QR153" s="301" t="e">
        <f t="shared" ca="1" si="275"/>
        <v>#VALUE!</v>
      </c>
      <c r="QS153" s="301" t="e">
        <f t="shared" ca="1" si="275"/>
        <v>#VALUE!</v>
      </c>
      <c r="QT153" s="301" t="e">
        <f t="shared" ca="1" si="275"/>
        <v>#VALUE!</v>
      </c>
      <c r="QU153" s="301" t="e">
        <f t="shared" ca="1" si="275"/>
        <v>#VALUE!</v>
      </c>
      <c r="QV153" s="301" t="e">
        <f t="shared" ca="1" si="275"/>
        <v>#VALUE!</v>
      </c>
      <c r="QW153" s="301" t="e">
        <f t="shared" ca="1" si="275"/>
        <v>#VALUE!</v>
      </c>
      <c r="QX153" s="301" t="e">
        <f t="shared" ca="1" si="275"/>
        <v>#VALUE!</v>
      </c>
      <c r="QY153" s="301" t="e">
        <f t="shared" ca="1" si="275"/>
        <v>#VALUE!</v>
      </c>
      <c r="QZ153" s="301" t="e">
        <f t="shared" ca="1" si="275"/>
        <v>#VALUE!</v>
      </c>
      <c r="RA153" s="301" t="e">
        <f t="shared" ca="1" si="275"/>
        <v>#VALUE!</v>
      </c>
      <c r="RB153" s="301" t="e">
        <f t="shared" ca="1" si="275"/>
        <v>#VALUE!</v>
      </c>
      <c r="RC153" s="301" t="e">
        <f t="shared" ca="1" si="275"/>
        <v>#VALUE!</v>
      </c>
      <c r="RD153" s="301" t="e">
        <f t="shared" ca="1" si="275"/>
        <v>#VALUE!</v>
      </c>
      <c r="RE153" s="301" t="e">
        <f t="shared" ca="1" si="275"/>
        <v>#VALUE!</v>
      </c>
      <c r="RF153" s="301" t="e">
        <f t="shared" ca="1" si="275"/>
        <v>#VALUE!</v>
      </c>
      <c r="RG153" s="301" t="e">
        <f t="shared" ca="1" si="275"/>
        <v>#VALUE!</v>
      </c>
      <c r="RH153" s="301" t="e">
        <f t="shared" ca="1" si="275"/>
        <v>#VALUE!</v>
      </c>
      <c r="RI153" s="301" t="e">
        <f t="shared" ca="1" si="275"/>
        <v>#VALUE!</v>
      </c>
      <c r="RJ153" s="301" t="e">
        <f t="shared" ca="1" si="275"/>
        <v>#VALUE!</v>
      </c>
      <c r="RK153" s="301" t="e">
        <f t="shared" ca="1" si="275"/>
        <v>#VALUE!</v>
      </c>
      <c r="RL153" s="301" t="e">
        <f t="shared" ca="1" si="275"/>
        <v>#VALUE!</v>
      </c>
      <c r="RM153" s="301" t="e">
        <f t="shared" ca="1" si="275"/>
        <v>#VALUE!</v>
      </c>
      <c r="RN153" s="301" t="e">
        <f t="shared" ca="1" si="275"/>
        <v>#VALUE!</v>
      </c>
      <c r="RO153" s="301" t="e">
        <f t="shared" ca="1" si="275"/>
        <v>#VALUE!</v>
      </c>
      <c r="RP153" s="301" t="e">
        <f t="shared" ca="1" si="275"/>
        <v>#VALUE!</v>
      </c>
      <c r="RQ153" s="301" t="e">
        <f t="shared" ca="1" si="275"/>
        <v>#VALUE!</v>
      </c>
      <c r="RR153" s="301" t="e">
        <f t="shared" ca="1" si="275"/>
        <v>#VALUE!</v>
      </c>
      <c r="RS153" s="301" t="e">
        <f t="shared" ca="1" si="275"/>
        <v>#VALUE!</v>
      </c>
      <c r="RT153" s="301" t="e">
        <f t="shared" ca="1" si="275"/>
        <v>#VALUE!</v>
      </c>
      <c r="RU153" s="301" t="e">
        <f t="shared" ca="1" si="275"/>
        <v>#VALUE!</v>
      </c>
      <c r="RV153" s="301" t="e">
        <f t="shared" ca="1" si="275"/>
        <v>#VALUE!</v>
      </c>
      <c r="RW153" s="301" t="e">
        <f t="shared" ca="1" si="275"/>
        <v>#VALUE!</v>
      </c>
      <c r="RX153" s="301" t="e">
        <f t="shared" ca="1" si="275"/>
        <v>#VALUE!</v>
      </c>
      <c r="RY153" s="301" t="e">
        <f t="shared" ca="1" si="275"/>
        <v>#VALUE!</v>
      </c>
      <c r="RZ153" s="301" t="e">
        <f t="shared" ca="1" si="275"/>
        <v>#VALUE!</v>
      </c>
      <c r="SA153" s="301" t="e">
        <f t="shared" ca="1" si="275"/>
        <v>#VALUE!</v>
      </c>
      <c r="SB153" s="301" t="e">
        <f t="shared" ca="1" si="275"/>
        <v>#VALUE!</v>
      </c>
      <c r="SC153" s="301" t="e">
        <f t="shared" ca="1" si="275"/>
        <v>#VALUE!</v>
      </c>
      <c r="SD153" s="301" t="e">
        <f t="shared" ca="1" si="275"/>
        <v>#VALUE!</v>
      </c>
      <c r="SE153" s="301" t="e">
        <f t="shared" ca="1" si="275"/>
        <v>#VALUE!</v>
      </c>
      <c r="SF153" s="301" t="e">
        <f t="shared" ca="1" si="275"/>
        <v>#VALUE!</v>
      </c>
      <c r="SG153" s="301" t="e">
        <f t="shared" ca="1" si="275"/>
        <v>#VALUE!</v>
      </c>
      <c r="SH153" s="301" t="e">
        <f t="shared" ca="1" si="275"/>
        <v>#VALUE!</v>
      </c>
      <c r="SI153" s="301" t="e">
        <f t="shared" ca="1" si="275"/>
        <v>#VALUE!</v>
      </c>
      <c r="SJ153" s="301" t="e">
        <f t="shared" ca="1" si="275"/>
        <v>#VALUE!</v>
      </c>
      <c r="SK153" s="301" t="e">
        <f t="shared" ca="1" si="275"/>
        <v>#VALUE!</v>
      </c>
      <c r="SL153" s="301" t="e">
        <f t="shared" ca="1" si="275"/>
        <v>#VALUE!</v>
      </c>
      <c r="SM153" s="301" t="e">
        <f t="shared" ca="1" si="275"/>
        <v>#VALUE!</v>
      </c>
      <c r="SN153" s="301" t="e">
        <f t="shared" ca="1" si="275"/>
        <v>#VALUE!</v>
      </c>
      <c r="SO153" s="301" t="e">
        <f t="shared" ca="1" si="275"/>
        <v>#VALUE!</v>
      </c>
      <c r="SP153" s="301" t="e">
        <f t="shared" ca="1" si="275"/>
        <v>#VALUE!</v>
      </c>
      <c r="SQ153" s="301" t="e">
        <f t="shared" ca="1" si="275"/>
        <v>#VALUE!</v>
      </c>
      <c r="SR153" s="301" t="e">
        <f t="shared" ca="1" si="275"/>
        <v>#VALUE!</v>
      </c>
      <c r="SS153" s="301" t="e">
        <f t="shared" ca="1" si="275"/>
        <v>#VALUE!</v>
      </c>
      <c r="ST153" s="301" t="e">
        <f t="shared" ca="1" si="275"/>
        <v>#VALUE!</v>
      </c>
      <c r="SU153" s="301" t="e">
        <f t="shared" ca="1" si="275"/>
        <v>#VALUE!</v>
      </c>
      <c r="SV153" s="301" t="e">
        <f t="shared" ca="1" si="275"/>
        <v>#VALUE!</v>
      </c>
      <c r="SW153" s="301" t="e">
        <f t="shared" ca="1" si="275"/>
        <v>#VALUE!</v>
      </c>
      <c r="SX153" s="301" t="e">
        <f t="shared" ca="1" si="275"/>
        <v>#VALUE!</v>
      </c>
      <c r="SY153" s="301" t="e">
        <f t="shared" ca="1" si="275"/>
        <v>#VALUE!</v>
      </c>
      <c r="SZ153" s="301" t="e">
        <f t="shared" ca="1" si="275"/>
        <v>#VALUE!</v>
      </c>
      <c r="TA153" s="301" t="e">
        <f t="shared" ca="1" si="275"/>
        <v>#VALUE!</v>
      </c>
      <c r="TB153" s="301" t="e">
        <f t="shared" ca="1" si="275"/>
        <v>#VALUE!</v>
      </c>
      <c r="TC153" s="301" t="e">
        <f t="shared" ca="1" si="275"/>
        <v>#VALUE!</v>
      </c>
      <c r="TD153" s="301" t="e">
        <f t="shared" ca="1" si="275"/>
        <v>#VALUE!</v>
      </c>
      <c r="TE153" s="301" t="e">
        <f t="shared" ca="1" si="275"/>
        <v>#VALUE!</v>
      </c>
      <c r="TF153" s="301" t="e">
        <f t="shared" ca="1" si="275"/>
        <v>#VALUE!</v>
      </c>
      <c r="TG153" s="301" t="e">
        <f t="shared" ca="1" si="275"/>
        <v>#VALUE!</v>
      </c>
      <c r="TH153" s="301" t="e">
        <f t="shared" ca="1" si="275"/>
        <v>#VALUE!</v>
      </c>
      <c r="TI153" s="301" t="e">
        <f t="shared" ca="1" si="275"/>
        <v>#VALUE!</v>
      </c>
      <c r="TJ153" s="301" t="e">
        <f t="shared" ca="1" si="275"/>
        <v>#VALUE!</v>
      </c>
      <c r="TK153" s="301" t="e">
        <f t="shared" ca="1" si="275"/>
        <v>#VALUE!</v>
      </c>
      <c r="TL153" s="301" t="e">
        <f t="shared" ca="1" si="275"/>
        <v>#VALUE!</v>
      </c>
      <c r="TM153" s="301" t="e">
        <f t="shared" ca="1" si="275"/>
        <v>#VALUE!</v>
      </c>
      <c r="TN153" s="301" t="e">
        <f t="shared" ca="1" si="275"/>
        <v>#VALUE!</v>
      </c>
      <c r="TO153" s="301" t="e">
        <f t="shared" ca="1" si="275"/>
        <v>#VALUE!</v>
      </c>
      <c r="TP153" s="301" t="e">
        <f t="shared" ca="1" si="275"/>
        <v>#VALUE!</v>
      </c>
      <c r="TQ153" s="301" t="e">
        <f t="shared" ca="1" si="275"/>
        <v>#VALUE!</v>
      </c>
      <c r="TR153" s="301" t="e">
        <f t="shared" ca="1" si="275"/>
        <v>#VALUE!</v>
      </c>
      <c r="TS153" s="301" t="e">
        <f t="shared" ca="1" si="275"/>
        <v>#VALUE!</v>
      </c>
      <c r="TT153" s="301" t="e">
        <f t="shared" ca="1" si="275"/>
        <v>#VALUE!</v>
      </c>
      <c r="TU153" s="301" t="e">
        <f t="shared" ca="1" si="275"/>
        <v>#VALUE!</v>
      </c>
      <c r="TV153" s="301" t="e">
        <f t="shared" ca="1" si="275"/>
        <v>#VALUE!</v>
      </c>
      <c r="TW153" s="301" t="e">
        <f t="shared" ca="1" si="275"/>
        <v>#VALUE!</v>
      </c>
      <c r="TX153" s="301" t="e">
        <f t="shared" ca="1" si="275"/>
        <v>#VALUE!</v>
      </c>
      <c r="TY153" s="301" t="e">
        <f t="shared" ca="1" si="275"/>
        <v>#VALUE!</v>
      </c>
      <c r="TZ153" s="301" t="e">
        <f t="shared" ca="1" si="275"/>
        <v>#VALUE!</v>
      </c>
      <c r="UA153" s="301" t="e">
        <f t="shared" ca="1" si="275"/>
        <v>#VALUE!</v>
      </c>
      <c r="UB153" s="301" t="e">
        <f t="shared" ca="1" si="275"/>
        <v>#VALUE!</v>
      </c>
      <c r="UC153" s="301" t="e">
        <f t="shared" ca="1" si="275"/>
        <v>#VALUE!</v>
      </c>
      <c r="UD153" s="301" t="e">
        <f t="shared" ca="1" si="275"/>
        <v>#VALUE!</v>
      </c>
      <c r="UE153" s="301" t="e">
        <f t="shared" ca="1" si="275"/>
        <v>#VALUE!</v>
      </c>
      <c r="UF153" s="301" t="e">
        <f t="shared" ca="1" si="275"/>
        <v>#VALUE!</v>
      </c>
      <c r="UG153" s="301" t="e">
        <f t="shared" ca="1" si="275"/>
        <v>#VALUE!</v>
      </c>
      <c r="UH153" s="301" t="e">
        <f t="shared" ca="1" si="275"/>
        <v>#VALUE!</v>
      </c>
      <c r="UI153" s="301" t="e">
        <f t="shared" ca="1" si="275"/>
        <v>#VALUE!</v>
      </c>
      <c r="UJ153" s="301" t="e">
        <f t="shared" ca="1" si="275"/>
        <v>#VALUE!</v>
      </c>
      <c r="UK153" s="301" t="e">
        <f t="shared" ca="1" si="275"/>
        <v>#VALUE!</v>
      </c>
      <c r="UL153" s="301" t="e">
        <f t="shared" ca="1" si="275"/>
        <v>#VALUE!</v>
      </c>
      <c r="UM153" s="301" t="e">
        <f t="shared" ca="1" si="275"/>
        <v>#VALUE!</v>
      </c>
      <c r="UN153" s="301" t="e">
        <f t="shared" ca="1" si="275"/>
        <v>#VALUE!</v>
      </c>
      <c r="UO153" s="301" t="e">
        <f t="shared" ca="1" si="275"/>
        <v>#VALUE!</v>
      </c>
      <c r="UP153" s="301" t="e">
        <f t="shared" ca="1" si="275"/>
        <v>#VALUE!</v>
      </c>
      <c r="UQ153" s="301" t="e">
        <f t="shared" ca="1" si="275"/>
        <v>#VALUE!</v>
      </c>
      <c r="UR153" s="301" t="e">
        <f t="shared" ca="1" si="275"/>
        <v>#VALUE!</v>
      </c>
      <c r="US153" s="301" t="e">
        <f t="shared" ca="1" si="275"/>
        <v>#VALUE!</v>
      </c>
      <c r="UT153" s="301" t="e">
        <f t="shared" ca="1" si="275"/>
        <v>#VALUE!</v>
      </c>
      <c r="UU153" s="301" t="e">
        <f t="shared" ca="1" si="275"/>
        <v>#VALUE!</v>
      </c>
      <c r="UV153" s="301" t="e">
        <f t="shared" ca="1" si="275"/>
        <v>#VALUE!</v>
      </c>
      <c r="UW153" s="301">
        <f t="shared" ca="1" si="275"/>
        <v>0</v>
      </c>
      <c r="UX153" s="301">
        <f t="shared" ca="1" si="275"/>
        <v>0</v>
      </c>
      <c r="UY153" s="301">
        <f t="shared" ca="1" si="275"/>
        <v>0</v>
      </c>
      <c r="UZ153" s="301">
        <f t="shared" ca="1" si="275"/>
        <v>0</v>
      </c>
      <c r="VA153" s="301">
        <f t="shared" ca="1" si="275"/>
        <v>0</v>
      </c>
      <c r="VB153" s="301">
        <f t="shared" ref="VB153:WB153" ca="1" si="276">IF(VB$106="Turn-based",
IF($A153&lt;VB$109,0,IF(MOD($A153,VB$109)&lt;VB$110,1,0)),
1)*MIN(ROUNDUP(MAX(0,RAND()-(1-VB$107)),0),1)*(IF(VB$108&lt;0,1+VB$108,VB$108))</f>
        <v>0</v>
      </c>
      <c r="VC153" s="301">
        <f t="shared" ca="1" si="276"/>
        <v>0</v>
      </c>
      <c r="VD153" s="301">
        <f t="shared" ca="1" si="276"/>
        <v>0</v>
      </c>
      <c r="VE153" s="301">
        <f t="shared" ca="1" si="276"/>
        <v>0</v>
      </c>
      <c r="VF153" s="301">
        <f t="shared" ca="1" si="276"/>
        <v>0</v>
      </c>
      <c r="VG153" s="301">
        <f t="shared" ca="1" si="276"/>
        <v>0</v>
      </c>
      <c r="VH153" s="301">
        <f t="shared" ca="1" si="276"/>
        <v>0</v>
      </c>
      <c r="VI153" s="301">
        <f t="shared" ca="1" si="276"/>
        <v>0</v>
      </c>
      <c r="VJ153" s="301">
        <f t="shared" ca="1" si="276"/>
        <v>0</v>
      </c>
      <c r="VK153" s="301">
        <f t="shared" ca="1" si="276"/>
        <v>0</v>
      </c>
      <c r="VL153" s="301">
        <f t="shared" ca="1" si="276"/>
        <v>0</v>
      </c>
      <c r="VM153" s="301">
        <f t="shared" ca="1" si="276"/>
        <v>0</v>
      </c>
      <c r="VN153" s="301">
        <f t="shared" ca="1" si="276"/>
        <v>0</v>
      </c>
      <c r="VO153" s="301">
        <f t="shared" ca="1" si="276"/>
        <v>0</v>
      </c>
      <c r="VP153" s="301">
        <f t="shared" ca="1" si="276"/>
        <v>0</v>
      </c>
      <c r="VQ153" s="301">
        <f t="shared" ca="1" si="276"/>
        <v>0</v>
      </c>
      <c r="VR153" s="301">
        <f t="shared" ca="1" si="276"/>
        <v>0</v>
      </c>
      <c r="VS153" s="301">
        <f t="shared" ca="1" si="276"/>
        <v>0</v>
      </c>
      <c r="VT153" s="301">
        <f t="shared" ca="1" si="276"/>
        <v>0</v>
      </c>
      <c r="VU153" s="301">
        <f t="shared" ca="1" si="276"/>
        <v>0</v>
      </c>
      <c r="VV153" s="301">
        <f t="shared" ca="1" si="276"/>
        <v>0</v>
      </c>
      <c r="VW153" s="301">
        <f t="shared" ca="1" si="276"/>
        <v>0</v>
      </c>
      <c r="VX153" s="301">
        <f t="shared" ca="1" si="276"/>
        <v>0</v>
      </c>
      <c r="VY153" s="301">
        <f t="shared" ca="1" si="276"/>
        <v>0</v>
      </c>
      <c r="VZ153" s="301">
        <f t="shared" ca="1" si="276"/>
        <v>0</v>
      </c>
      <c r="WA153" s="301">
        <f t="shared" ca="1" si="276"/>
        <v>0</v>
      </c>
      <c r="WB153" s="301">
        <f t="shared" ca="1" si="276"/>
        <v>0</v>
      </c>
    </row>
    <row r="154" spans="1:600" ht="12.75" x14ac:dyDescent="0.2">
      <c r="A154" s="286">
        <f t="shared" si="78"/>
        <v>38</v>
      </c>
      <c r="B154" s="287" t="e">
        <f t="shared" ref="B154:D154" ca="1" si="277">MAX(0,B153+E153)</f>
        <v>#VALUE!</v>
      </c>
      <c r="C154" s="287" t="e">
        <f t="shared" ca="1" si="277"/>
        <v>#VALUE!</v>
      </c>
      <c r="D154" s="287" t="e">
        <f t="shared" ca="1" si="277"/>
        <v>#VALUE!</v>
      </c>
      <c r="E154" s="288" t="e">
        <f t="shared" ca="1" si="50"/>
        <v>#VALUE!</v>
      </c>
      <c r="F154" s="289" t="e">
        <f t="shared" ca="1" si="51"/>
        <v>#VALUE!</v>
      </c>
      <c r="G154" s="290" t="e">
        <f t="shared" ca="1" si="52"/>
        <v>#VALUE!</v>
      </c>
      <c r="H154" s="2"/>
      <c r="I154" s="291" t="e">
        <f t="shared" ref="I154:K154" ca="1" si="278">MAX(0,I153+L153)</f>
        <v>#VALUE!</v>
      </c>
      <c r="J154" s="291">
        <f t="shared" si="278"/>
        <v>0</v>
      </c>
      <c r="K154" s="291" t="e">
        <f t="shared" ca="1" si="278"/>
        <v>#VALUE!</v>
      </c>
      <c r="L154" s="288" t="e">
        <f t="shared" ca="1" si="54"/>
        <v>#VALUE!</v>
      </c>
      <c r="M154" s="289">
        <f t="shared" si="55"/>
        <v>0</v>
      </c>
      <c r="N154" s="290" t="e">
        <f t="shared" ca="1" si="56"/>
        <v>#VALUE!</v>
      </c>
      <c r="P154" s="292" t="e">
        <f t="shared" ca="1" si="236"/>
        <v>#VALUE!</v>
      </c>
      <c r="Q154" s="293" t="e">
        <f t="shared" ca="1" si="237"/>
        <v>#VALUE!</v>
      </c>
      <c r="R154" s="294" t="e">
        <f t="shared" ca="1" si="238"/>
        <v>#VALUE!</v>
      </c>
      <c r="S154" s="295" t="e">
        <f t="shared" ca="1" si="239"/>
        <v>#VALUE!</v>
      </c>
      <c r="T154" s="296" t="e">
        <f t="shared" ca="1" si="240"/>
        <v>#VALUE!</v>
      </c>
      <c r="U154" s="297" t="e">
        <f t="shared" ca="1" si="241"/>
        <v>#VALUE!</v>
      </c>
      <c r="V154" s="298" t="e">
        <f t="shared" ca="1" si="242"/>
        <v>#VALUE!</v>
      </c>
      <c r="W154" s="299" t="e">
        <f t="shared" ca="1" si="243"/>
        <v>#VALUE!</v>
      </c>
      <c r="X154" s="300" t="e">
        <f t="shared" ca="1" si="244"/>
        <v>#VALUE!</v>
      </c>
      <c r="Y154" s="2"/>
      <c r="Z154" s="292" t="e">
        <f t="shared" ca="1" si="245"/>
        <v>#VALUE!</v>
      </c>
      <c r="AA154" s="293" t="e">
        <f t="shared" ca="1" si="246"/>
        <v>#VALUE!</v>
      </c>
      <c r="AB154" s="294" t="e">
        <f t="shared" ca="1" si="247"/>
        <v>#VALUE!</v>
      </c>
      <c r="AC154" s="295">
        <f t="shared" si="248"/>
        <v>0</v>
      </c>
      <c r="AD154" s="296">
        <f t="shared" si="249"/>
        <v>0</v>
      </c>
      <c r="AE154" s="297">
        <f t="shared" si="250"/>
        <v>0</v>
      </c>
      <c r="AF154" s="298" t="e">
        <f t="shared" ca="1" si="251"/>
        <v>#VALUE!</v>
      </c>
      <c r="AG154" s="299" t="e">
        <f t="shared" ca="1" si="252"/>
        <v>#VALUE!</v>
      </c>
      <c r="AH154" s="300" t="e">
        <f t="shared" ca="1" si="253"/>
        <v>#VALUE!</v>
      </c>
      <c r="AJ154" s="301" t="e">
        <f t="array" aca="1" ref="AJ154" ca="1">SUM(
   IF($BL$102:$WB$102="Friend",1,0)*IF($BL$103:$WB$103=AJ$116,1,0)*IF($BL$111:$WB$111=AJ$115,1,0)*IF($BL$116:$WB$116="Geometric",1,0)*$BL$114:$WB$114*(POWER($BL154:$WB154,$BL$112:$WB$112)+IF($BL154:$WB154=0,0,-1))
)
+SUM(
    IF($BL$102:$WB$102="Foe",1,0)*IF($BL$103:$WB$103=AW$116,1,0)*IF($BL$111:$WB$111=AW$115,1,0)*$BL$115:$WB$115*IF($BL$116:$WB$116="Geometric",1,0)*(POWER(1+$BL154:$WB154,$BL$113:$WB$113)+IF($BL154:$WB154=0,0,-1))
)
+SUM(
   IF($BL$102:$WB$102="Friend",1,0)*IF($BL$103:$WB$103=AJ$116,1,0)*IF($BL$111:$WB$111=AJ$115,1,0)*IF($BL$116:$WB$116="Arithmetic",1,0)*$BL$114:$WB$114*$BL154:$WB154*$BL$112:$WB$112)
+SUM(
    IF($BL$102:$WB$102="Foe",1,0)*IF($BL$103:$WB$103=AW$116,1,0)*IF($BL$111:$WB$111=AW$115,1,0)*$BL$115:$WB$115*IF($BL$116:$WB$116="Arithmetic",1,0)*$BL154:$WB154*$BL$113:$WB$113
)</f>
        <v>#VALUE!</v>
      </c>
      <c r="AK154" s="301" t="e">
        <f t="array" aca="1" ref="AK154" ca="1">SUM(
   IF($BL$102:$WB$102="Friend",1,0)*IF($BL$103:$WB$103=AK$116,1,0)*IF($BL$111:$WB$111=AK$115,1,0)*IF($BL$116:$WB$116="Geometric",1,0)*$BL$114:$WB$114*(POWER($BL154:$WB154,$BL$112:$WB$112)+IF($BL154:$WB154=0,0,-1))
)
+SUM(
    IF($BL$102:$WB$102="Foe",1,0)*IF($BL$103:$WB$103=AX$116,1,0)*IF($BL$111:$WB$111=AX$115,1,0)*$BL$115:$WB$115*IF($BL$116:$WB$116="Geometric",1,0)*(POWER(1+$BL154:$WB154,$BL$113:$WB$113)+IF($BL154:$WB154=0,0,-1))
)
+SUM(
   IF($BL$102:$WB$102="Friend",1,0)*IF($BL$103:$WB$103=AK$116,1,0)*IF($BL$111:$WB$111=AK$115,1,0)*IF($BL$116:$WB$116="Arithmetic",1,0)*$BL$114:$WB$114*$BL154:$WB154*$BL$112:$WB$112)
+SUM(
    IF($BL$102:$WB$102="Foe",1,0)*IF($BL$103:$WB$103=AX$116,1,0)*IF($BL$111:$WB$111=AX$115,1,0)*$BL$115:$WB$115*IF($BL$116:$WB$116="Arithmetic",1,0)*$BL154:$WB154*$BL$113:$WB$113
)</f>
        <v>#VALUE!</v>
      </c>
      <c r="AL154" s="301" t="e">
        <f t="array" aca="1" ref="AL154" ca="1">SUM(
   IF($BL$102:$WB$102="Friend",1,0)*IF($BL$103:$WB$103=AL$116,1,0)*IF($BL$111:$WB$111=AL$115,1,0)*IF($BL$116:$WB$116="Geometric",1,0)*$BL$114:$WB$114*(POWER($BL154:$WB154,$BL$112:$WB$112)+IF($BL154:$WB154=0,0,-1))
)
+SUM(
    IF($BL$102:$WB$102="Foe",1,0)*IF($BL$103:$WB$103=AY$116,1,0)*IF($BL$111:$WB$111=AY$115,1,0)*$BL$115:$WB$115*IF($BL$116:$WB$116="Geometric",1,0)*(POWER(1+$BL154:$WB154,$BL$113:$WB$113)+IF($BL154:$WB154=0,0,-1))
)
+SUM(
   IF($BL$102:$WB$102="Friend",1,0)*IF($BL$103:$WB$103=AL$116,1,0)*IF($BL$111:$WB$111=AL$115,1,0)*IF($BL$116:$WB$116="Arithmetic",1,0)*$BL$114:$WB$114*$BL154:$WB154*$BL$112:$WB$112)
+SUM(
    IF($BL$102:$WB$102="Foe",1,0)*IF($BL$103:$WB$103=AY$116,1,0)*IF($BL$111:$WB$111=AY$115,1,0)*$BL$115:$WB$115*IF($BL$116:$WB$116="Arithmetic",1,0)*$BL154:$WB154*$BL$113:$WB$113
)</f>
        <v>#VALUE!</v>
      </c>
      <c r="AM154" s="301" t="e">
        <f t="array" aca="1" ref="AM154" ca="1">SUM(
   IF($BL$102:$WB$102="Friend",1,0)*IF($BL$103:$WB$103=AM$116,1,0)*IF($BL$111:$WB$111=AM$115,1,0)*IF($BL$116:$WB$116="Geometric",1,0)*$BL$114:$WB$114*(POWER($BL154:$WB154,$BL$112:$WB$112)+IF($BL154:$WB154=0,0,-1))
)
+SUM(
    IF($BL$102:$WB$102="Foe",1,0)*IF($BL$103:$WB$103=AZ$116,1,0)*IF($BL$111:$WB$111=AZ$115,1,0)*$BL$115:$WB$115*IF($BL$116:$WB$116="Geometric",1,0)*(POWER(1+$BL154:$WB154,$BL$113:$WB$113)+IF($BL154:$WB154=0,0,-1))
)
+SUM(
   IF($BL$102:$WB$102="Friend",1,0)*IF($BL$103:$WB$103=AM$116,1,0)*IF($BL$111:$WB$111=AM$115,1,0)*IF($BL$116:$WB$116="Arithmetic",1,0)*$BL$114:$WB$114*$BL154:$WB154*$BL$112:$WB$112)
+SUM(
    IF($BL$102:$WB$102="Foe",1,0)*IF($BL$103:$WB$103=AZ$116,1,0)*IF($BL$111:$WB$111=AZ$115,1,0)*$BL$115:$WB$115*IF($BL$116:$WB$116="Arithmetic",1,0)*$BL154:$WB154*$BL$113:$WB$113
)</f>
        <v>#VALUE!</v>
      </c>
      <c r="AN154" s="301" t="e">
        <f t="array" aca="1" ref="AN154" ca="1">SUM(
   IF($BL$102:$WB$102="Friend",1,0)*IF($BL$103:$WB$103=AN$116,1,0)*IF($BL$111:$WB$111=AN$115,1,0)*IF($BL$116:$WB$116="Geometric",1,0)*$BL$114:$WB$114*(POWER($BL154:$WB154,$BL$112:$WB$112)+IF($BL154:$WB154=0,0,-1))
)
+SUM(
    IF($BL$102:$WB$102="Foe",1,0)*IF($BL$103:$WB$103=BA$116,1,0)*IF($BL$111:$WB$111=BA$115,1,0)*$BL$115:$WB$115*IF($BL$116:$WB$116="Geometric",1,0)*(POWER(1+$BL154:$WB154,$BL$113:$WB$113)+IF($BL154:$WB154=0,0,-1))
)
+SUM(
   IF($BL$102:$WB$102="Friend",1,0)*IF($BL$103:$WB$103=AN$116,1,0)*IF($BL$111:$WB$111=AN$115,1,0)*IF($BL$116:$WB$116="Arithmetic",1,0)*$BL$114:$WB$114*$BL154:$WB154*$BL$112:$WB$112)
+SUM(
    IF($BL$102:$WB$102="Foe",1,0)*IF($BL$103:$WB$103=BA$116,1,0)*IF($BL$111:$WB$111=BA$115,1,0)*$BL$115:$WB$115*IF($BL$116:$WB$116="Arithmetic",1,0)*$BL154:$WB154*$BL$113:$WB$113
)</f>
        <v>#VALUE!</v>
      </c>
      <c r="AO154" s="301" t="e">
        <f t="array" aca="1" ref="AO154" ca="1">SUM(
   IF($BL$102:$WB$102="Friend",1,0)*IF($BL$103:$WB$103=AO$116,1,0)*IF($BL$111:$WB$111=AO$115,1,0)*IF($BL$116:$WB$116="Geometric",1,0)*$BL$114:$WB$114*(POWER($BL154:$WB154,$BL$112:$WB$112)+IF($BL154:$WB154=0,0,-1))
)
+SUM(
    IF($BL$102:$WB$102="Foe",1,0)*IF($BL$103:$WB$103=BB$116,1,0)*IF($BL$111:$WB$111=BB$115,1,0)*$BL$115:$WB$115*IF($BL$116:$WB$116="Geometric",1,0)*(POWER(1+$BL154:$WB154,$BL$113:$WB$113)+IF($BL154:$WB154=0,0,-1))
)
+SUM(
   IF($BL$102:$WB$102="Friend",1,0)*IF($BL$103:$WB$103=AO$116,1,0)*IF($BL$111:$WB$111=AO$115,1,0)*IF($BL$116:$WB$116="Arithmetic",1,0)*$BL$114:$WB$114*$BL154:$WB154*$BL$112:$WB$112)
+SUM(
    IF($BL$102:$WB$102="Foe",1,0)*IF($BL$103:$WB$103=BB$116,1,0)*IF($BL$111:$WB$111=BB$115,1,0)*$BL$115:$WB$115*IF($BL$116:$WB$116="Arithmetic",1,0)*$BL154:$WB154*$BL$113:$WB$113
)</f>
        <v>#VALUE!</v>
      </c>
      <c r="AP154" s="301" t="e">
        <f t="array" aca="1" ref="AP154" ca="1">SUM(
   IF($BL$102:$WB$102="Friend",1,0)*IF($BL$103:$WB$103=AP$116,1,0)*IF($BL$111:$WB$111=AP$115,1,0)*IF($BL$116:$WB$116="Geometric",1,0)*$BL$114:$WB$114*(POWER($BL154:$WB154,$BL$112:$WB$112)+IF($BL154:$WB154=0,0,-1))
)
+SUM(
    IF($BL$102:$WB$102="Foe",1,0)*IF($BL$103:$WB$103=BC$116,1,0)*IF($BL$111:$WB$111=BC$115,1,0)*$BL$115:$WB$115*IF($BL$116:$WB$116="Geometric",1,0)*(POWER(1+$BL154:$WB154,$BL$113:$WB$113)+IF($BL154:$WB154=0,0,-1))
)
+SUM(
   IF($BL$102:$WB$102="Friend",1,0)*IF($BL$103:$WB$103=AP$116,1,0)*IF($BL$111:$WB$111=AP$115,1,0)*IF($BL$116:$WB$116="Arithmetic",1,0)*$BL$114:$WB$114*$BL154:$WB154*$BL$112:$WB$112)
+SUM(
    IF($BL$102:$WB$102="Foe",1,0)*IF($BL$103:$WB$103=BC$116,1,0)*IF($BL$111:$WB$111=BC$115,1,0)*$BL$115:$WB$115*IF($BL$116:$WB$116="Arithmetic",1,0)*$BL154:$WB154*$BL$113:$WB$113
)</f>
        <v>#VALUE!</v>
      </c>
      <c r="AQ154" s="301" t="e">
        <f t="array" aca="1" ref="AQ154" ca="1">SUM(
   IF($BL$102:$WB$102="Friend",1,0)*IF($BL$103:$WB$103=AQ$116,1,0)*IF($BL$111:$WB$111=AQ$115,1,0)*IF($BL$116:$WB$116="Geometric",1,0)*$BL$114:$WB$114*(POWER($BL154:$WB154,$BL$112:$WB$112)+IF($BL154:$WB154=0,0,-1))
)
+SUM(
    IF($BL$102:$WB$102="Foe",1,0)*IF($BL$103:$WB$103=BD$116,1,0)*IF($BL$111:$WB$111=BD$115,1,0)*$BL$115:$WB$115*IF($BL$116:$WB$116="Geometric",1,0)*(POWER(1+$BL154:$WB154,$BL$113:$WB$113)+IF($BL154:$WB154=0,0,-1))
)
+SUM(
   IF($BL$102:$WB$102="Friend",1,0)*IF($BL$103:$WB$103=AQ$116,1,0)*IF($BL$111:$WB$111=AQ$115,1,0)*IF($BL$116:$WB$116="Arithmetic",1,0)*$BL$114:$WB$114*$BL154:$WB154*$BL$112:$WB$112)
+SUM(
    IF($BL$102:$WB$102="Foe",1,0)*IF($BL$103:$WB$103=BD$116,1,0)*IF($BL$111:$WB$111=BD$115,1,0)*$BL$115:$WB$115*IF($BL$116:$WB$116="Arithmetic",1,0)*$BL154:$WB154*$BL$113:$WB$113
)</f>
        <v>#VALUE!</v>
      </c>
      <c r="AR154" s="301" t="e">
        <f t="array" aca="1" ref="AR154" ca="1">SUM(
   IF($BL$102:$WB$102="Friend",1,0)*IF($BL$103:$WB$103=AR$116,1,0)*IF($BL$111:$WB$111=AR$115,1,0)*IF($BL$116:$WB$116="Geometric",1,0)*$BL$114:$WB$114*(POWER($BL154:$WB154,$BL$112:$WB$112)+IF($BL154:$WB154=0,0,-1))
)
+SUM(
    IF($BL$102:$WB$102="Foe",1,0)*IF($BL$103:$WB$103=BE$116,1,0)*IF($BL$111:$WB$111=BE$115,1,0)*$BL$115:$WB$115*IF($BL$116:$WB$116="Geometric",1,0)*(POWER(1+$BL154:$WB154,$BL$113:$WB$113)+IF($BL154:$WB154=0,0,-1))
)
+SUM(
   IF($BL$102:$WB$102="Friend",1,0)*IF($BL$103:$WB$103=AR$116,1,0)*IF($BL$111:$WB$111=AR$115,1,0)*IF($BL$116:$WB$116="Arithmetic",1,0)*$BL$114:$WB$114*$BL154:$WB154*$BL$112:$WB$112)
+SUM(
    IF($BL$102:$WB$102="Foe",1,0)*IF($BL$103:$WB$103=BE$116,1,0)*IF($BL$111:$WB$111=BE$115,1,0)*$BL$115:$WB$115*IF($BL$116:$WB$116="Arithmetic",1,0)*$BL154:$WB154*$BL$113:$WB$113
)</f>
        <v>#VALUE!</v>
      </c>
      <c r="AS154" s="301" t="e">
        <f t="array" aca="1" ref="AS154" ca="1">SUM(
   IF($BL$102:$WB$102="Friend",1,0)*IF($BL$103:$WB$103=AS$116,1,0)*IF($BL$111:$WB$111=AS$115,1,0)*IF($BL$116:$WB$116="Geometric",1,0)*$BL$114:$WB$114*(POWER($BL154:$WB154,$BL$112:$WB$112)+IF($BL154:$WB154=0,0,-1))
)
+SUM(
    IF($BL$102:$WB$102="Foe",1,0)*IF($BL$103:$WB$103=BF$116,1,0)*IF($BL$111:$WB$111=BF$115,1,0)*$BL$115:$WB$115*IF($BL$116:$WB$116="Geometric",1,0)*(POWER(1+$BL154:$WB154,$BL$113:$WB$113)+IF($BL154:$WB154=0,0,-1))
)
+SUM(
   IF($BL$102:$WB$102="Friend",1,0)*IF($BL$103:$WB$103=AS$116,1,0)*IF($BL$111:$WB$111=AS$115,1,0)*IF($BL$116:$WB$116="Arithmetic",1,0)*$BL$114:$WB$114*$BL154:$WB154*$BL$112:$WB$112)
+SUM(
    IF($BL$102:$WB$102="Foe",1,0)*IF($BL$103:$WB$103=BF$116,1,0)*IF($BL$111:$WB$111=BF$115,1,0)*$BL$115:$WB$115*IF($BL$116:$WB$116="Arithmetic",1,0)*$BL154:$WB154*$BL$113:$WB$113
)</f>
        <v>#VALUE!</v>
      </c>
      <c r="AT154" s="301" t="e">
        <f t="array" aca="1" ref="AT154" ca="1">SUM(
   IF($BL$102:$WB$102="Friend",1,0)*IF($BL$103:$WB$103=AT$116,1,0)*IF($BL$111:$WB$111=AT$115,1,0)*IF($BL$116:$WB$116="Geometric",1,0)*$BL$114:$WB$114*(POWER($BL154:$WB154,$BL$112:$WB$112)+IF($BL154:$WB154=0,0,-1))
)
+SUM(
    IF($BL$102:$WB$102="Foe",1,0)*IF($BL$103:$WB$103=BG$116,1,0)*IF($BL$111:$WB$111=BG$115,1,0)*$BL$115:$WB$115*IF($BL$116:$WB$116="Geometric",1,0)*(POWER(1+$BL154:$WB154,$BL$113:$WB$113)+IF($BL154:$WB154=0,0,-1))
)
+SUM(
   IF($BL$102:$WB$102="Friend",1,0)*IF($BL$103:$WB$103=AT$116,1,0)*IF($BL$111:$WB$111=AT$115,1,0)*IF($BL$116:$WB$116="Arithmetic",1,0)*$BL$114:$WB$114*$BL154:$WB154*$BL$112:$WB$112)
+SUM(
    IF($BL$102:$WB$102="Foe",1,0)*IF($BL$103:$WB$103=BG$116,1,0)*IF($BL$111:$WB$111=BG$115,1,0)*$BL$115:$WB$115*IF($BL$116:$WB$116="Arithmetic",1,0)*$BL154:$WB154*$BL$113:$WB$113
)</f>
        <v>#VALUE!</v>
      </c>
      <c r="AU154" s="301" t="e">
        <f t="array" aca="1" ref="AU154" ca="1">SUM(
   IF($BL$102:$WB$102="Friend",1,0)*IF($BL$103:$WB$103=AU$116,1,0)*IF($BL$111:$WB$111=AU$115,1,0)*IF($BL$116:$WB$116="Geometric",1,0)*$BL$114:$WB$114*(POWER($BL154:$WB154,$BL$112:$WB$112)+IF($BL154:$WB154=0,0,-1))
)
+SUM(
    IF($BL$102:$WB$102="Foe",1,0)*IF($BL$103:$WB$103=BH$116,1,0)*IF($BL$111:$WB$111=BH$115,1,0)*$BL$115:$WB$115*IF($BL$116:$WB$116="Geometric",1,0)*(POWER(1+$BL154:$WB154,$BL$113:$WB$113)+IF($BL154:$WB154=0,0,-1))
)
+SUM(
   IF($BL$102:$WB$102="Friend",1,0)*IF($BL$103:$WB$103=AU$116,1,0)*IF($BL$111:$WB$111=AU$115,1,0)*IF($BL$116:$WB$116="Arithmetic",1,0)*$BL$114:$WB$114*$BL154:$WB154*$BL$112:$WB$112)
+SUM(
    IF($BL$102:$WB$102="Foe",1,0)*IF($BL$103:$WB$103=BH$116,1,0)*IF($BL$111:$WB$111=BH$115,1,0)*$BL$115:$WB$115*IF($BL$116:$WB$116="Arithmetic",1,0)*$BL154:$WB154*$BL$113:$WB$113
)</f>
        <v>#VALUE!</v>
      </c>
      <c r="AW154" s="301" t="e">
        <f t="array" aca="1" ref="AW154" ca="1">SUM(
   IF($BL$102:$WB$102="Friend",1,0)*IF($BL$103:$WB$103=AW$116,1,0)*IF($BL$111:$WB$111=AW$115,1,0)*$BL$115:$WB$115*IF($BL$116:$WB$116="Geometric",1,0)*(POWER($BL154:$WB154,$BL$113:$WB$113)+IF($BL154:$WB154=0,0,-1)))
+SUM(
    IF($BL$102:$WB$102="Foe",1,0)*IF($BL$103:$WB$103=AW$116,1,0)*IF($BL$111:$WB$111=AW$115,1,0)*$BL$114:$WB$114*IF($BL$116:$WB$116="Geometric",1,0)*(POWER($BL154:$WB154,$BL$112:$WB$112)+IF($BL154:$WB154=0,0,-1)))
+SUM(
   IF($BL$102:$WB$102="Friend",1,0)*IF($BL$103:$WB$103=AW$116,1,0)*IF($BL$111:$WB$111=AW$115,1,0)*$BL$115:$WB$115*IF($BL$116:$WB$116="Arithmetic",1,0)*$BL154:$WB154*$BL$113:$WB$113)
+SUM(
    IF($BL$102:$WB$102="Foe",1,0)*IF($BL$103:$WB$103=AW$116,1,0)*IF($BL$111:$WB$111=AW$115,1,0)*$BL$114:$WB$114*IF($BL$116:$WB$116="Arithmetic",1,0)*$BL154:$WB154*$BL$112:$WB$112)</f>
        <v>#VALUE!</v>
      </c>
      <c r="AX154" s="301" t="e">
        <f t="array" aca="1" ref="AX154" ca="1">SUM(
   IF($BL$102:$WB$102="Friend",1,0)*IF($BL$103:$WB$103=AX$116,1,0)*IF($BL$111:$WB$111=AX$115,1,0)*$BL$115:$WB$115*IF($BL$116:$WB$116="Geometric",1,0)*(POWER($BL154:$WB154,$BL$113:$WB$113)+IF($BL154:$WB154=0,0,-1)))
+SUM(
    IF($BL$102:$WB$102="Foe",1,0)*IF($BL$103:$WB$103=AX$116,1,0)*IF($BL$111:$WB$111=AX$115,1,0)*$BL$114:$WB$114*IF($BL$116:$WB$116="Geometric",1,0)*(POWER($BL154:$WB154,$BL$112:$WB$112)+IF($BL154:$WB154=0,0,-1)))
+SUM(
   IF($BL$102:$WB$102="Friend",1,0)*IF($BL$103:$WB$103=AX$116,1,0)*IF($BL$111:$WB$111=AX$115,1,0)*$BL$115:$WB$115*IF($BL$116:$WB$116="Arithmetic",1,0)*$BL154:$WB154*$BL$113:$WB$113)
+SUM(
    IF($BL$102:$WB$102="Foe",1,0)*IF($BL$103:$WB$103=AX$116,1,0)*IF($BL$111:$WB$111=AX$115,1,0)*$BL$114:$WB$114*IF($BL$116:$WB$116="Arithmetic",1,0)*$BL154:$WB154*$BL$112:$WB$112)</f>
        <v>#VALUE!</v>
      </c>
      <c r="AY154" s="301" t="e">
        <f t="array" aca="1" ref="AY154" ca="1">SUM(
   IF($BL$102:$WB$102="Friend",1,0)*IF($BL$103:$WB$103=AY$116,1,0)*IF($BL$111:$WB$111=AY$115,1,0)*$BL$115:$WB$115*IF($BL$116:$WB$116="Geometric",1,0)*(POWER($BL154:$WB154,$BL$113:$WB$113)+IF($BL154:$WB154=0,0,-1)))
+SUM(
    IF($BL$102:$WB$102="Foe",1,0)*IF($BL$103:$WB$103=AY$116,1,0)*IF($BL$111:$WB$111=AY$115,1,0)*$BL$114:$WB$114*IF($BL$116:$WB$116="Geometric",1,0)*(POWER($BL154:$WB154,$BL$112:$WB$112)+IF($BL154:$WB154=0,0,-1)))
+SUM(
   IF($BL$102:$WB$102="Friend",1,0)*IF($BL$103:$WB$103=AY$116,1,0)*IF($BL$111:$WB$111=AY$115,1,0)*$BL$115:$WB$115*IF($BL$116:$WB$116="Arithmetic",1,0)*$BL154:$WB154*$BL$113:$WB$113)
+SUM(
    IF($BL$102:$WB$102="Foe",1,0)*IF($BL$103:$WB$103=AY$116,1,0)*IF($BL$111:$WB$111=AY$115,1,0)*$BL$114:$WB$114*IF($BL$116:$WB$116="Arithmetic",1,0)*$BL154:$WB154*$BL$112:$WB$112)</f>
        <v>#VALUE!</v>
      </c>
      <c r="AZ154" s="301" t="e">
        <f t="array" aca="1" ref="AZ154" ca="1">SUM(
   IF($BL$102:$WB$102="Friend",1,0)*IF($BL$103:$WB$103=AZ$116,1,0)*IF($BL$111:$WB$111=AZ$115,1,0)*$BL$115:$WB$115*IF($BL$116:$WB$116="Geometric",1,0)*(POWER($BL154:$WB154,$BL$113:$WB$113)+IF($BL154:$WB154=0,0,-1)))
+SUM(
    IF($BL$102:$WB$102="Foe",1,0)*IF($BL$103:$WB$103=AZ$116,1,0)*IF($BL$111:$WB$111=AZ$115,1,0)*$BL$114:$WB$114*IF($BL$116:$WB$116="Geometric",1,0)*(POWER($BL154:$WB154,$BL$112:$WB$112)+IF($BL154:$WB154=0,0,-1)))
+SUM(
   IF($BL$102:$WB$102="Friend",1,0)*IF($BL$103:$WB$103=AZ$116,1,0)*IF($BL$111:$WB$111=AZ$115,1,0)*$BL$115:$WB$115*IF($BL$116:$WB$116="Arithmetic",1,0)*$BL154:$WB154*$BL$113:$WB$113)
+SUM(
    IF($BL$102:$WB$102="Foe",1,0)*IF($BL$103:$WB$103=AZ$116,1,0)*IF($BL$111:$WB$111=AZ$115,1,0)*$BL$114:$WB$114*IF($BL$116:$WB$116="Arithmetic",1,0)*$BL154:$WB154*$BL$112:$WB$112)</f>
        <v>#VALUE!</v>
      </c>
      <c r="BA154" s="301" t="e">
        <f t="array" aca="1" ref="BA154" ca="1">SUM(
   IF($BL$102:$WB$102="Friend",1,0)*IF($BL$103:$WB$103=BA$116,1,0)*IF($BL$111:$WB$111=BA$115,1,0)*$BL$115:$WB$115*IF($BL$116:$WB$116="Geometric",1,0)*(POWER($BL154:$WB154,$BL$113:$WB$113)+IF($BL154:$WB154=0,0,-1)))
+SUM(
    IF($BL$102:$WB$102="Foe",1,0)*IF($BL$103:$WB$103=BA$116,1,0)*IF($BL$111:$WB$111=BA$115,1,0)*$BL$114:$WB$114*IF($BL$116:$WB$116="Geometric",1,0)*(POWER($BL154:$WB154,$BL$112:$WB$112)+IF($BL154:$WB154=0,0,-1)))
+SUM(
   IF($BL$102:$WB$102="Friend",1,0)*IF($BL$103:$WB$103=BA$116,1,0)*IF($BL$111:$WB$111=BA$115,1,0)*$BL$115:$WB$115*IF($BL$116:$WB$116="Arithmetic",1,0)*$BL154:$WB154*$BL$113:$WB$113)
+SUM(
    IF($BL$102:$WB$102="Foe",1,0)*IF($BL$103:$WB$103=BA$116,1,0)*IF($BL$111:$WB$111=BA$115,1,0)*$BL$114:$WB$114*IF($BL$116:$WB$116="Arithmetic",1,0)*$BL154:$WB154*$BL$112:$WB$112)</f>
        <v>#VALUE!</v>
      </c>
      <c r="BB154" s="301" t="e">
        <f t="array" aca="1" ref="BB154" ca="1">SUM(
   IF($BL$102:$WB$102="Friend",1,0)*IF($BL$103:$WB$103=BB$116,1,0)*IF($BL$111:$WB$111=BB$115,1,0)*$BL$115:$WB$115*IF($BL$116:$WB$116="Geometric",1,0)*(POWER($BL154:$WB154,$BL$113:$WB$113)+IF($BL154:$WB154=0,0,-1)))
+SUM(
    IF($BL$102:$WB$102="Foe",1,0)*IF($BL$103:$WB$103=BB$116,1,0)*IF($BL$111:$WB$111=BB$115,1,0)*$BL$114:$WB$114*IF($BL$116:$WB$116="Geometric",1,0)*(POWER($BL154:$WB154,$BL$112:$WB$112)+IF($BL154:$WB154=0,0,-1)))
+SUM(
   IF($BL$102:$WB$102="Friend",1,0)*IF($BL$103:$WB$103=BB$116,1,0)*IF($BL$111:$WB$111=BB$115,1,0)*$BL$115:$WB$115*IF($BL$116:$WB$116="Arithmetic",1,0)*$BL154:$WB154*$BL$113:$WB$113)
+SUM(
    IF($BL$102:$WB$102="Foe",1,0)*IF($BL$103:$WB$103=BB$116,1,0)*IF($BL$111:$WB$111=BB$115,1,0)*$BL$114:$WB$114*IF($BL$116:$WB$116="Arithmetic",1,0)*$BL154:$WB154*$BL$112:$WB$112)</f>
        <v>#VALUE!</v>
      </c>
      <c r="BC154" s="301" t="e">
        <f t="array" aca="1" ref="BC154" ca="1">SUM(
   IF($BL$102:$WB$102="Friend",1,0)*IF($BL$103:$WB$103=BC$116,1,0)*IF($BL$111:$WB$111=BC$115,1,0)*$BL$115:$WB$115*IF($BL$116:$WB$116="Geometric",1,0)*(POWER($BL154:$WB154,$BL$113:$WB$113)+IF($BL154:$WB154=0,0,-1)))
+SUM(
    IF($BL$102:$WB$102="Foe",1,0)*IF($BL$103:$WB$103=BC$116,1,0)*IF($BL$111:$WB$111=BC$115,1,0)*$BL$114:$WB$114*IF($BL$116:$WB$116="Geometric",1,0)*(POWER($BL154:$WB154,$BL$112:$WB$112)+IF($BL154:$WB154=0,0,-1)))
+SUM(
   IF($BL$102:$WB$102="Friend",1,0)*IF($BL$103:$WB$103=BC$116,1,0)*IF($BL$111:$WB$111=BC$115,1,0)*$BL$115:$WB$115*IF($BL$116:$WB$116="Arithmetic",1,0)*$BL154:$WB154*$BL$113:$WB$113)
+SUM(
    IF($BL$102:$WB$102="Foe",1,0)*IF($BL$103:$WB$103=BC$116,1,0)*IF($BL$111:$WB$111=BC$115,1,0)*$BL$114:$WB$114*IF($BL$116:$WB$116="Arithmetic",1,0)*$BL154:$WB154*$BL$112:$WB$112)</f>
        <v>#VALUE!</v>
      </c>
      <c r="BD154" s="301" t="e">
        <f t="array" aca="1" ref="BD154" ca="1">SUM(
   IF($BL$102:$WB$102="Friend",1,0)*IF($BL$103:$WB$103=BD$116,1,0)*IF($BL$111:$WB$111=BD$115,1,0)*$BL$115:$WB$115*IF($BL$116:$WB$116="Geometric",1,0)*(POWER($BL154:$WB154,$BL$113:$WB$113)+IF($BL154:$WB154=0,0,-1)))
+SUM(
    IF($BL$102:$WB$102="Foe",1,0)*IF($BL$103:$WB$103=BD$116,1,0)*IF($BL$111:$WB$111=BD$115,1,0)*$BL$114:$WB$114*IF($BL$116:$WB$116="Geometric",1,0)*(POWER($BL154:$WB154,$BL$112:$WB$112)+IF($BL154:$WB154=0,0,-1)))
+SUM(
   IF($BL$102:$WB$102="Friend",1,0)*IF($BL$103:$WB$103=BD$116,1,0)*IF($BL$111:$WB$111=BD$115,1,0)*$BL$115:$WB$115*IF($BL$116:$WB$116="Arithmetic",1,0)*$BL154:$WB154*$BL$113:$WB$113)
+SUM(
    IF($BL$102:$WB$102="Foe",1,0)*IF($BL$103:$WB$103=BD$116,1,0)*IF($BL$111:$WB$111=BD$115,1,0)*$BL$114:$WB$114*IF($BL$116:$WB$116="Arithmetic",1,0)*$BL154:$WB154*$BL$112:$WB$112)</f>
        <v>#VALUE!</v>
      </c>
      <c r="BE154" s="301" t="e">
        <f t="array" aca="1" ref="BE154" ca="1">SUM(
   IF($BL$102:$WB$102="Friend",1,0)*IF($BL$103:$WB$103=BE$116,1,0)*IF($BL$111:$WB$111=BE$115,1,0)*$BL$115:$WB$115*IF($BL$116:$WB$116="Geometric",1,0)*(POWER($BL154:$WB154,$BL$113:$WB$113)+IF($BL154:$WB154=0,0,-1)))
+SUM(
    IF($BL$102:$WB$102="Foe",1,0)*IF($BL$103:$WB$103=BE$116,1,0)*IF($BL$111:$WB$111=BE$115,1,0)*$BL$114:$WB$114*IF($BL$116:$WB$116="Geometric",1,0)*(POWER($BL154:$WB154,$BL$112:$WB$112)+IF($BL154:$WB154=0,0,-1)))
+SUM(
   IF($BL$102:$WB$102="Friend",1,0)*IF($BL$103:$WB$103=BE$116,1,0)*IF($BL$111:$WB$111=BE$115,1,0)*$BL$115:$WB$115*IF($BL$116:$WB$116="Arithmetic",1,0)*$BL154:$WB154*$BL$113:$WB$113)
+SUM(
    IF($BL$102:$WB$102="Foe",1,0)*IF($BL$103:$WB$103=BE$116,1,0)*IF($BL$111:$WB$111=BE$115,1,0)*$BL$114:$WB$114*IF($BL$116:$WB$116="Arithmetic",1,0)*$BL154:$WB154*$BL$112:$WB$112)</f>
        <v>#VALUE!</v>
      </c>
      <c r="BF154" s="301" t="e">
        <f t="array" aca="1" ref="BF154" ca="1">SUM(
   IF($BL$102:$WB$102="Friend",1,0)*IF($BL$103:$WB$103=BF$116,1,0)*IF($BL$111:$WB$111=BF$115,1,0)*$BL$115:$WB$115*IF($BL$116:$WB$116="Geometric",1,0)*(POWER($BL154:$WB154,$BL$113:$WB$113)+IF($BL154:$WB154=0,0,-1)))
+SUM(
    IF($BL$102:$WB$102="Foe",1,0)*IF($BL$103:$WB$103=BF$116,1,0)*IF($BL$111:$WB$111=BF$115,1,0)*$BL$114:$WB$114*IF($BL$116:$WB$116="Geometric",1,0)*(POWER($BL154:$WB154,$BL$112:$WB$112)+IF($BL154:$WB154=0,0,-1)))
+SUM(
   IF($BL$102:$WB$102="Friend",1,0)*IF($BL$103:$WB$103=BF$116,1,0)*IF($BL$111:$WB$111=BF$115,1,0)*$BL$115:$WB$115*IF($BL$116:$WB$116="Arithmetic",1,0)*$BL154:$WB154*$BL$113:$WB$113)
+SUM(
    IF($BL$102:$WB$102="Foe",1,0)*IF($BL$103:$WB$103=BF$116,1,0)*IF($BL$111:$WB$111=BF$115,1,0)*$BL$114:$WB$114*IF($BL$116:$WB$116="Arithmetic",1,0)*$BL154:$WB154*$BL$112:$WB$112)</f>
        <v>#VALUE!</v>
      </c>
      <c r="BG154" s="301" t="e">
        <f t="array" aca="1" ref="BG154" ca="1">SUM(
   IF($BL$102:$WB$102="Friend",1,0)*IF($BL$103:$WB$103=BG$116,1,0)*IF($BL$111:$WB$111=BG$115,1,0)*$BL$115:$WB$115*IF($BL$116:$WB$116="Geometric",1,0)*(POWER($BL154:$WB154,$BL$113:$WB$113)+IF($BL154:$WB154=0,0,-1)))
+SUM(
    IF($BL$102:$WB$102="Foe",1,0)*IF($BL$103:$WB$103=BG$116,1,0)*IF($BL$111:$WB$111=BG$115,1,0)*$BL$114:$WB$114*IF($BL$116:$WB$116="Geometric",1,0)*(POWER($BL154:$WB154,$BL$112:$WB$112)+IF($BL154:$WB154=0,0,-1)))
+SUM(
   IF($BL$102:$WB$102="Friend",1,0)*IF($BL$103:$WB$103=BG$116,1,0)*IF($BL$111:$WB$111=BG$115,1,0)*$BL$115:$WB$115*IF($BL$116:$WB$116="Arithmetic",1,0)*$BL154:$WB154*$BL$113:$WB$113)
+SUM(
    IF($BL$102:$WB$102="Foe",1,0)*IF($BL$103:$WB$103=BG$116,1,0)*IF($BL$111:$WB$111=BG$115,1,0)*$BL$114:$WB$114*IF($BL$116:$WB$116="Arithmetic",1,0)*$BL154:$WB154*$BL$112:$WB$112)</f>
        <v>#VALUE!</v>
      </c>
      <c r="BH154" s="301" t="e">
        <f t="array" aca="1" ref="BH154" ca="1">SUM(
   IF($BL$102:$WB$102="Friend",1,0)*IF($BL$103:$WB$103=BH$116,1,0)*IF($BL$111:$WB$111=BH$115,1,0)*$BL$115:$WB$115*IF($BL$116:$WB$116="Geometric",1,0)*(POWER($BL154:$WB154,$BL$113:$WB$113)+IF($BL154:$WB154=0,0,-1)))
+SUM(
    IF($BL$102:$WB$102="Foe",1,0)*IF($BL$103:$WB$103=BH$116,1,0)*IF($BL$111:$WB$111=BH$115,1,0)*$BL$114:$WB$114*IF($BL$116:$WB$116="Geometric",1,0)*(POWER($BL154:$WB154,$BL$112:$WB$112)+IF($BL154:$WB154=0,0,-1)))
+SUM(
   IF($BL$102:$WB$102="Friend",1,0)*IF($BL$103:$WB$103=BH$116,1,0)*IF($BL$111:$WB$111=BH$115,1,0)*$BL$115:$WB$115*IF($BL$116:$WB$116="Arithmetic",1,0)*$BL154:$WB154*$BL$113:$WB$113)
+SUM(
    IF($BL$102:$WB$102="Foe",1,0)*IF($BL$103:$WB$103=BH$116,1,0)*IF($BL$111:$WB$111=BH$115,1,0)*$BL$114:$WB$114*IF($BL$116:$WB$116="Arithmetic",1,0)*$BL154:$WB154*$BL$112:$WB$112)</f>
        <v>#VALUE!</v>
      </c>
      <c r="BK154" s="109"/>
      <c r="BL154" s="301" t="e">
        <f t="shared" ref="BL154:LF154" ca="1" si="279">IF(BL$106="Turn-based",
IF($A154&lt;BL$109,0,IF(MOD($A154,BL$109)&lt;BL$110,1,0)),
1)*MIN(ROUNDUP(MAX(0,RAND()-(1-BL$107)),0),1)*(IF(BL$108&lt;0,1+BL$108,BL$108))</f>
        <v>#VALUE!</v>
      </c>
      <c r="BM154" s="301" t="e">
        <f t="shared" ca="1" si="279"/>
        <v>#VALUE!</v>
      </c>
      <c r="BN154" s="301" t="e">
        <f t="shared" ca="1" si="279"/>
        <v>#VALUE!</v>
      </c>
      <c r="BO154" s="301" t="e">
        <f t="shared" ca="1" si="279"/>
        <v>#VALUE!</v>
      </c>
      <c r="BP154" s="301" t="e">
        <f t="shared" ca="1" si="279"/>
        <v>#VALUE!</v>
      </c>
      <c r="BQ154" s="301" t="e">
        <f t="shared" ca="1" si="279"/>
        <v>#VALUE!</v>
      </c>
      <c r="BR154" s="301" t="e">
        <f t="shared" ca="1" si="279"/>
        <v>#VALUE!</v>
      </c>
      <c r="BS154" s="301" t="e">
        <f t="shared" ca="1" si="279"/>
        <v>#VALUE!</v>
      </c>
      <c r="BT154" s="301" t="e">
        <f t="shared" ca="1" si="279"/>
        <v>#VALUE!</v>
      </c>
      <c r="BU154" s="301" t="e">
        <f t="shared" ca="1" si="279"/>
        <v>#VALUE!</v>
      </c>
      <c r="BV154" s="301" t="e">
        <f t="shared" ca="1" si="279"/>
        <v>#VALUE!</v>
      </c>
      <c r="BW154" s="301" t="e">
        <f t="shared" ca="1" si="279"/>
        <v>#VALUE!</v>
      </c>
      <c r="BX154" s="301" t="e">
        <f t="shared" ca="1" si="279"/>
        <v>#VALUE!</v>
      </c>
      <c r="BY154" s="301" t="e">
        <f t="shared" ca="1" si="279"/>
        <v>#VALUE!</v>
      </c>
      <c r="BZ154" s="301" t="e">
        <f t="shared" ca="1" si="279"/>
        <v>#VALUE!</v>
      </c>
      <c r="CA154" s="301" t="e">
        <f t="shared" ca="1" si="279"/>
        <v>#VALUE!</v>
      </c>
      <c r="CB154" s="301" t="e">
        <f t="shared" ca="1" si="279"/>
        <v>#VALUE!</v>
      </c>
      <c r="CC154" s="301" t="e">
        <f t="shared" ca="1" si="279"/>
        <v>#VALUE!</v>
      </c>
      <c r="CD154" s="301" t="e">
        <f t="shared" ca="1" si="279"/>
        <v>#VALUE!</v>
      </c>
      <c r="CE154" s="301" t="e">
        <f t="shared" ca="1" si="279"/>
        <v>#VALUE!</v>
      </c>
      <c r="CF154" s="301" t="e">
        <f t="shared" ca="1" si="279"/>
        <v>#VALUE!</v>
      </c>
      <c r="CG154" s="301" t="e">
        <f t="shared" ca="1" si="279"/>
        <v>#VALUE!</v>
      </c>
      <c r="CH154" s="301" t="e">
        <f t="shared" ca="1" si="279"/>
        <v>#VALUE!</v>
      </c>
      <c r="CI154" s="301" t="e">
        <f t="shared" ca="1" si="279"/>
        <v>#VALUE!</v>
      </c>
      <c r="CJ154" s="301" t="e">
        <f t="shared" ca="1" si="279"/>
        <v>#VALUE!</v>
      </c>
      <c r="CK154" s="301" t="e">
        <f t="shared" ca="1" si="279"/>
        <v>#VALUE!</v>
      </c>
      <c r="CL154" s="301" t="e">
        <f t="shared" ca="1" si="279"/>
        <v>#VALUE!</v>
      </c>
      <c r="CM154" s="301" t="e">
        <f t="shared" ca="1" si="279"/>
        <v>#VALUE!</v>
      </c>
      <c r="CN154" s="301" t="e">
        <f t="shared" ca="1" si="279"/>
        <v>#VALUE!</v>
      </c>
      <c r="CO154" s="301" t="e">
        <f t="shared" ca="1" si="279"/>
        <v>#VALUE!</v>
      </c>
      <c r="CP154" s="301" t="e">
        <f t="shared" ca="1" si="279"/>
        <v>#VALUE!</v>
      </c>
      <c r="CQ154" s="301" t="e">
        <f t="shared" ca="1" si="279"/>
        <v>#VALUE!</v>
      </c>
      <c r="CR154" s="301" t="e">
        <f t="shared" ca="1" si="279"/>
        <v>#VALUE!</v>
      </c>
      <c r="CS154" s="301" t="e">
        <f t="shared" ca="1" si="279"/>
        <v>#VALUE!</v>
      </c>
      <c r="CT154" s="301" t="e">
        <f t="shared" ca="1" si="279"/>
        <v>#VALUE!</v>
      </c>
      <c r="CU154" s="301" t="e">
        <f t="shared" ca="1" si="279"/>
        <v>#VALUE!</v>
      </c>
      <c r="CV154" s="301" t="e">
        <f t="shared" ca="1" si="279"/>
        <v>#VALUE!</v>
      </c>
      <c r="CW154" s="301" t="e">
        <f t="shared" ca="1" si="279"/>
        <v>#VALUE!</v>
      </c>
      <c r="CX154" s="301" t="e">
        <f t="shared" ca="1" si="279"/>
        <v>#VALUE!</v>
      </c>
      <c r="CY154" s="301" t="e">
        <f t="shared" ca="1" si="279"/>
        <v>#VALUE!</v>
      </c>
      <c r="CZ154" s="301" t="e">
        <f t="shared" ca="1" si="279"/>
        <v>#VALUE!</v>
      </c>
      <c r="DA154" s="301" t="e">
        <f t="shared" ca="1" si="279"/>
        <v>#VALUE!</v>
      </c>
      <c r="DB154" s="301" t="e">
        <f t="shared" ca="1" si="279"/>
        <v>#VALUE!</v>
      </c>
      <c r="DC154" s="301" t="e">
        <f t="shared" ca="1" si="279"/>
        <v>#VALUE!</v>
      </c>
      <c r="DD154" s="301" t="e">
        <f t="shared" ca="1" si="279"/>
        <v>#VALUE!</v>
      </c>
      <c r="DE154" s="301" t="e">
        <f t="shared" ca="1" si="279"/>
        <v>#VALUE!</v>
      </c>
      <c r="DF154" s="301" t="e">
        <f t="shared" ca="1" si="279"/>
        <v>#VALUE!</v>
      </c>
      <c r="DG154" s="301" t="e">
        <f t="shared" ca="1" si="279"/>
        <v>#VALUE!</v>
      </c>
      <c r="DH154" s="301" t="e">
        <f t="shared" ca="1" si="279"/>
        <v>#VALUE!</v>
      </c>
      <c r="DI154" s="301" t="e">
        <f t="shared" ca="1" si="279"/>
        <v>#VALUE!</v>
      </c>
      <c r="DJ154" s="301" t="e">
        <f t="shared" ca="1" si="279"/>
        <v>#VALUE!</v>
      </c>
      <c r="DK154" s="301" t="e">
        <f t="shared" ca="1" si="279"/>
        <v>#VALUE!</v>
      </c>
      <c r="DL154" s="301" t="e">
        <f t="shared" ca="1" si="279"/>
        <v>#VALUE!</v>
      </c>
      <c r="DM154" s="301" t="e">
        <f t="shared" ca="1" si="279"/>
        <v>#VALUE!</v>
      </c>
      <c r="DN154" s="301" t="e">
        <f t="shared" ca="1" si="279"/>
        <v>#VALUE!</v>
      </c>
      <c r="DO154" s="301" t="e">
        <f t="shared" ca="1" si="279"/>
        <v>#VALUE!</v>
      </c>
      <c r="DP154" s="301" t="e">
        <f t="shared" ca="1" si="279"/>
        <v>#VALUE!</v>
      </c>
      <c r="DQ154" s="301" t="e">
        <f t="shared" ca="1" si="279"/>
        <v>#VALUE!</v>
      </c>
      <c r="DR154" s="301" t="e">
        <f t="shared" ca="1" si="279"/>
        <v>#VALUE!</v>
      </c>
      <c r="DS154" s="301" t="e">
        <f t="shared" ca="1" si="279"/>
        <v>#VALUE!</v>
      </c>
      <c r="DT154" s="301" t="e">
        <f t="shared" ca="1" si="279"/>
        <v>#VALUE!</v>
      </c>
      <c r="DU154" s="301" t="e">
        <f t="shared" ca="1" si="279"/>
        <v>#VALUE!</v>
      </c>
      <c r="DV154" s="301" t="e">
        <f t="shared" ca="1" si="279"/>
        <v>#VALUE!</v>
      </c>
      <c r="DW154" s="301" t="e">
        <f t="shared" ca="1" si="279"/>
        <v>#VALUE!</v>
      </c>
      <c r="DX154" s="301" t="e">
        <f t="shared" ca="1" si="279"/>
        <v>#VALUE!</v>
      </c>
      <c r="DY154" s="301" t="e">
        <f t="shared" ca="1" si="279"/>
        <v>#VALUE!</v>
      </c>
      <c r="DZ154" s="301" t="e">
        <f t="shared" ca="1" si="279"/>
        <v>#VALUE!</v>
      </c>
      <c r="EA154" s="301" t="e">
        <f t="shared" ca="1" si="279"/>
        <v>#VALUE!</v>
      </c>
      <c r="EB154" s="301" t="e">
        <f t="shared" ca="1" si="279"/>
        <v>#VALUE!</v>
      </c>
      <c r="EC154" s="301" t="e">
        <f t="shared" ca="1" si="279"/>
        <v>#VALUE!</v>
      </c>
      <c r="ED154" s="301" t="e">
        <f t="shared" ca="1" si="279"/>
        <v>#VALUE!</v>
      </c>
      <c r="EE154" s="301" t="e">
        <f t="shared" ca="1" si="279"/>
        <v>#VALUE!</v>
      </c>
      <c r="EF154" s="301" t="e">
        <f t="shared" ca="1" si="279"/>
        <v>#VALUE!</v>
      </c>
      <c r="EG154" s="301" t="e">
        <f t="shared" ca="1" si="279"/>
        <v>#VALUE!</v>
      </c>
      <c r="EH154" s="301" t="e">
        <f t="shared" ca="1" si="279"/>
        <v>#VALUE!</v>
      </c>
      <c r="EI154" s="301" t="e">
        <f t="shared" ca="1" si="279"/>
        <v>#VALUE!</v>
      </c>
      <c r="EJ154" s="301" t="e">
        <f t="shared" ca="1" si="279"/>
        <v>#VALUE!</v>
      </c>
      <c r="EK154" s="301" t="e">
        <f t="shared" ca="1" si="279"/>
        <v>#VALUE!</v>
      </c>
      <c r="EL154" s="301" t="e">
        <f t="shared" ca="1" si="279"/>
        <v>#VALUE!</v>
      </c>
      <c r="EM154" s="301" t="e">
        <f t="shared" ca="1" si="279"/>
        <v>#VALUE!</v>
      </c>
      <c r="EN154" s="301" t="e">
        <f t="shared" ca="1" si="279"/>
        <v>#VALUE!</v>
      </c>
      <c r="EO154" s="301" t="e">
        <f t="shared" ca="1" si="279"/>
        <v>#VALUE!</v>
      </c>
      <c r="EP154" s="301" t="e">
        <f t="shared" ca="1" si="279"/>
        <v>#VALUE!</v>
      </c>
      <c r="EQ154" s="301" t="e">
        <f t="shared" ca="1" si="279"/>
        <v>#VALUE!</v>
      </c>
      <c r="ER154" s="301" t="e">
        <f t="shared" ca="1" si="279"/>
        <v>#VALUE!</v>
      </c>
      <c r="ES154" s="301" t="e">
        <f t="shared" ca="1" si="279"/>
        <v>#VALUE!</v>
      </c>
      <c r="ET154" s="301" t="e">
        <f t="shared" ca="1" si="279"/>
        <v>#VALUE!</v>
      </c>
      <c r="EU154" s="301" t="e">
        <f t="shared" ca="1" si="279"/>
        <v>#VALUE!</v>
      </c>
      <c r="EV154" s="301" t="e">
        <f t="shared" ca="1" si="279"/>
        <v>#VALUE!</v>
      </c>
      <c r="EW154" s="301" t="e">
        <f t="shared" ca="1" si="279"/>
        <v>#VALUE!</v>
      </c>
      <c r="EX154" s="301" t="e">
        <f t="shared" ca="1" si="279"/>
        <v>#VALUE!</v>
      </c>
      <c r="EY154" s="301" t="e">
        <f t="shared" ca="1" si="279"/>
        <v>#VALUE!</v>
      </c>
      <c r="EZ154" s="301" t="e">
        <f t="shared" ca="1" si="279"/>
        <v>#VALUE!</v>
      </c>
      <c r="FA154" s="301" t="e">
        <f t="shared" ca="1" si="279"/>
        <v>#VALUE!</v>
      </c>
      <c r="FB154" s="301" t="e">
        <f t="shared" ca="1" si="279"/>
        <v>#VALUE!</v>
      </c>
      <c r="FC154" s="301" t="e">
        <f t="shared" ca="1" si="279"/>
        <v>#VALUE!</v>
      </c>
      <c r="FD154" s="301" t="e">
        <f t="shared" ca="1" si="279"/>
        <v>#VALUE!</v>
      </c>
      <c r="FE154" s="301" t="e">
        <f t="shared" ca="1" si="279"/>
        <v>#VALUE!</v>
      </c>
      <c r="FF154" s="301" t="e">
        <f t="shared" ca="1" si="279"/>
        <v>#VALUE!</v>
      </c>
      <c r="FG154" s="301" t="e">
        <f t="shared" ca="1" si="279"/>
        <v>#VALUE!</v>
      </c>
      <c r="FH154" s="301" t="e">
        <f t="shared" ca="1" si="279"/>
        <v>#VALUE!</v>
      </c>
      <c r="FI154" s="301" t="e">
        <f t="shared" ca="1" si="279"/>
        <v>#VALUE!</v>
      </c>
      <c r="FJ154" s="301" t="e">
        <f t="shared" ca="1" si="279"/>
        <v>#VALUE!</v>
      </c>
      <c r="FK154" s="301" t="e">
        <f t="shared" ca="1" si="279"/>
        <v>#VALUE!</v>
      </c>
      <c r="FL154" s="301" t="e">
        <f t="shared" ca="1" si="279"/>
        <v>#VALUE!</v>
      </c>
      <c r="FM154" s="301" t="e">
        <f t="shared" ca="1" si="279"/>
        <v>#VALUE!</v>
      </c>
      <c r="FN154" s="301" t="e">
        <f t="shared" ca="1" si="279"/>
        <v>#VALUE!</v>
      </c>
      <c r="FO154" s="301" t="e">
        <f t="shared" ca="1" si="279"/>
        <v>#VALUE!</v>
      </c>
      <c r="FP154" s="301" t="e">
        <f t="shared" ca="1" si="279"/>
        <v>#VALUE!</v>
      </c>
      <c r="FQ154" s="301" t="e">
        <f t="shared" ca="1" si="279"/>
        <v>#VALUE!</v>
      </c>
      <c r="FR154" s="301" t="e">
        <f t="shared" ca="1" si="279"/>
        <v>#VALUE!</v>
      </c>
      <c r="FS154" s="301" t="e">
        <f t="shared" ca="1" si="279"/>
        <v>#VALUE!</v>
      </c>
      <c r="FT154" s="301" t="e">
        <f t="shared" ca="1" si="279"/>
        <v>#VALUE!</v>
      </c>
      <c r="FU154" s="301" t="e">
        <f t="shared" ca="1" si="279"/>
        <v>#VALUE!</v>
      </c>
      <c r="FV154" s="301" t="e">
        <f t="shared" ca="1" si="279"/>
        <v>#VALUE!</v>
      </c>
      <c r="FW154" s="301" t="e">
        <f t="shared" ca="1" si="279"/>
        <v>#VALUE!</v>
      </c>
      <c r="FX154" s="301" t="e">
        <f t="shared" ca="1" si="279"/>
        <v>#VALUE!</v>
      </c>
      <c r="FY154" s="301" t="e">
        <f t="shared" ca="1" si="279"/>
        <v>#VALUE!</v>
      </c>
      <c r="FZ154" s="301" t="e">
        <f t="shared" ca="1" si="279"/>
        <v>#VALUE!</v>
      </c>
      <c r="GA154" s="301" t="e">
        <f t="shared" ca="1" si="279"/>
        <v>#VALUE!</v>
      </c>
      <c r="GB154" s="301" t="e">
        <f t="shared" ca="1" si="279"/>
        <v>#VALUE!</v>
      </c>
      <c r="GC154" s="301" t="e">
        <f t="shared" ca="1" si="279"/>
        <v>#VALUE!</v>
      </c>
      <c r="GD154" s="301" t="e">
        <f t="shared" ca="1" si="279"/>
        <v>#VALUE!</v>
      </c>
      <c r="GE154" s="301" t="e">
        <f t="shared" ca="1" si="279"/>
        <v>#VALUE!</v>
      </c>
      <c r="GF154" s="301" t="e">
        <f t="shared" ca="1" si="279"/>
        <v>#VALUE!</v>
      </c>
      <c r="GG154" s="301" t="e">
        <f t="shared" ca="1" si="279"/>
        <v>#VALUE!</v>
      </c>
      <c r="GH154" s="301" t="e">
        <f t="shared" ca="1" si="279"/>
        <v>#VALUE!</v>
      </c>
      <c r="GI154" s="301" t="e">
        <f t="shared" ca="1" si="279"/>
        <v>#VALUE!</v>
      </c>
      <c r="GJ154" s="301" t="e">
        <f t="shared" ca="1" si="279"/>
        <v>#VALUE!</v>
      </c>
      <c r="GK154" s="301" t="e">
        <f t="shared" ca="1" si="279"/>
        <v>#VALUE!</v>
      </c>
      <c r="GL154" s="301" t="e">
        <f t="shared" ca="1" si="279"/>
        <v>#VALUE!</v>
      </c>
      <c r="GM154" s="301" t="e">
        <f t="shared" ca="1" si="279"/>
        <v>#VALUE!</v>
      </c>
      <c r="GN154" s="301" t="e">
        <f t="shared" ca="1" si="279"/>
        <v>#VALUE!</v>
      </c>
      <c r="GO154" s="301" t="e">
        <f t="shared" ca="1" si="279"/>
        <v>#VALUE!</v>
      </c>
      <c r="GP154" s="301" t="e">
        <f t="shared" ca="1" si="279"/>
        <v>#VALUE!</v>
      </c>
      <c r="GQ154" s="301" t="e">
        <f t="shared" ca="1" si="279"/>
        <v>#VALUE!</v>
      </c>
      <c r="GR154" s="301" t="e">
        <f t="shared" ca="1" si="279"/>
        <v>#VALUE!</v>
      </c>
      <c r="GS154" s="301" t="e">
        <f t="shared" ca="1" si="279"/>
        <v>#VALUE!</v>
      </c>
      <c r="GT154" s="301" t="e">
        <f t="shared" ca="1" si="279"/>
        <v>#VALUE!</v>
      </c>
      <c r="GU154" s="301" t="e">
        <f t="shared" ca="1" si="279"/>
        <v>#VALUE!</v>
      </c>
      <c r="GV154" s="301" t="e">
        <f t="shared" ca="1" si="279"/>
        <v>#VALUE!</v>
      </c>
      <c r="GW154" s="301" t="e">
        <f t="shared" ca="1" si="279"/>
        <v>#VALUE!</v>
      </c>
      <c r="GX154" s="301" t="e">
        <f t="shared" ca="1" si="279"/>
        <v>#VALUE!</v>
      </c>
      <c r="GY154" s="301" t="e">
        <f t="shared" ca="1" si="279"/>
        <v>#VALUE!</v>
      </c>
      <c r="GZ154" s="301" t="e">
        <f t="shared" ca="1" si="279"/>
        <v>#VALUE!</v>
      </c>
      <c r="HA154" s="301" t="e">
        <f t="shared" ca="1" si="279"/>
        <v>#VALUE!</v>
      </c>
      <c r="HB154" s="301" t="e">
        <f t="shared" ca="1" si="279"/>
        <v>#VALUE!</v>
      </c>
      <c r="HC154" s="301" t="e">
        <f t="shared" ca="1" si="279"/>
        <v>#VALUE!</v>
      </c>
      <c r="HD154" s="301" t="e">
        <f t="shared" ca="1" si="279"/>
        <v>#VALUE!</v>
      </c>
      <c r="HE154" s="301" t="e">
        <f t="shared" ca="1" si="279"/>
        <v>#VALUE!</v>
      </c>
      <c r="HF154" s="301" t="e">
        <f t="shared" ca="1" si="279"/>
        <v>#VALUE!</v>
      </c>
      <c r="HG154" s="301" t="e">
        <f t="shared" ca="1" si="279"/>
        <v>#VALUE!</v>
      </c>
      <c r="HH154" s="301" t="e">
        <f t="shared" ca="1" si="279"/>
        <v>#VALUE!</v>
      </c>
      <c r="HI154" s="301" t="e">
        <f t="shared" ca="1" si="279"/>
        <v>#VALUE!</v>
      </c>
      <c r="HJ154" s="301" t="e">
        <f t="shared" ca="1" si="279"/>
        <v>#VALUE!</v>
      </c>
      <c r="HK154" s="301" t="e">
        <f t="shared" ca="1" si="279"/>
        <v>#VALUE!</v>
      </c>
      <c r="HL154" s="301" t="e">
        <f t="shared" ca="1" si="279"/>
        <v>#VALUE!</v>
      </c>
      <c r="HM154" s="301" t="e">
        <f t="shared" ca="1" si="279"/>
        <v>#VALUE!</v>
      </c>
      <c r="HN154" s="301" t="e">
        <f t="shared" ca="1" si="279"/>
        <v>#VALUE!</v>
      </c>
      <c r="HO154" s="301" t="e">
        <f t="shared" ca="1" si="279"/>
        <v>#VALUE!</v>
      </c>
      <c r="HP154" s="301" t="e">
        <f t="shared" ca="1" si="279"/>
        <v>#VALUE!</v>
      </c>
      <c r="HQ154" s="301" t="e">
        <f t="shared" ca="1" si="279"/>
        <v>#VALUE!</v>
      </c>
      <c r="HR154" s="301" t="e">
        <f t="shared" ca="1" si="279"/>
        <v>#VALUE!</v>
      </c>
      <c r="HS154" s="301" t="e">
        <f t="shared" ca="1" si="279"/>
        <v>#VALUE!</v>
      </c>
      <c r="HT154" s="301" t="e">
        <f t="shared" ca="1" si="279"/>
        <v>#VALUE!</v>
      </c>
      <c r="HU154" s="301" t="e">
        <f t="shared" ca="1" si="279"/>
        <v>#VALUE!</v>
      </c>
      <c r="HV154" s="301" t="e">
        <f t="shared" ca="1" si="279"/>
        <v>#VALUE!</v>
      </c>
      <c r="HW154" s="301" t="e">
        <f t="shared" ca="1" si="279"/>
        <v>#VALUE!</v>
      </c>
      <c r="HX154" s="301" t="e">
        <f t="shared" ca="1" si="279"/>
        <v>#VALUE!</v>
      </c>
      <c r="HY154" s="301" t="e">
        <f t="shared" ca="1" si="279"/>
        <v>#VALUE!</v>
      </c>
      <c r="HZ154" s="301" t="e">
        <f t="shared" ca="1" si="279"/>
        <v>#VALUE!</v>
      </c>
      <c r="IA154" s="301" t="e">
        <f t="shared" ca="1" si="279"/>
        <v>#VALUE!</v>
      </c>
      <c r="IB154" s="301" t="e">
        <f t="shared" ca="1" si="279"/>
        <v>#VALUE!</v>
      </c>
      <c r="IC154" s="301" t="e">
        <f t="shared" ca="1" si="279"/>
        <v>#VALUE!</v>
      </c>
      <c r="ID154" s="301" t="e">
        <f t="shared" ca="1" si="279"/>
        <v>#VALUE!</v>
      </c>
      <c r="IE154" s="301" t="e">
        <f t="shared" ca="1" si="279"/>
        <v>#VALUE!</v>
      </c>
      <c r="IF154" s="301" t="e">
        <f t="shared" ca="1" si="279"/>
        <v>#VALUE!</v>
      </c>
      <c r="IG154" s="301" t="e">
        <f t="shared" ca="1" si="279"/>
        <v>#VALUE!</v>
      </c>
      <c r="IH154" s="301" t="e">
        <f t="shared" ca="1" si="279"/>
        <v>#VALUE!</v>
      </c>
      <c r="II154" s="301" t="e">
        <f t="shared" ca="1" si="279"/>
        <v>#VALUE!</v>
      </c>
      <c r="IJ154" s="301" t="e">
        <f t="shared" ca="1" si="279"/>
        <v>#VALUE!</v>
      </c>
      <c r="IK154" s="301" t="e">
        <f t="shared" ca="1" si="279"/>
        <v>#VALUE!</v>
      </c>
      <c r="IL154" s="301" t="e">
        <f t="shared" ca="1" si="279"/>
        <v>#VALUE!</v>
      </c>
      <c r="IM154" s="301" t="e">
        <f t="shared" ca="1" si="279"/>
        <v>#VALUE!</v>
      </c>
      <c r="IN154" s="301" t="e">
        <f t="shared" ca="1" si="279"/>
        <v>#VALUE!</v>
      </c>
      <c r="IO154" s="301" t="e">
        <f t="shared" ca="1" si="279"/>
        <v>#VALUE!</v>
      </c>
      <c r="IP154" s="301" t="e">
        <f t="shared" ca="1" si="279"/>
        <v>#VALUE!</v>
      </c>
      <c r="IQ154" s="301" t="e">
        <f t="shared" ca="1" si="279"/>
        <v>#VALUE!</v>
      </c>
      <c r="IR154" s="301" t="e">
        <f t="shared" ca="1" si="279"/>
        <v>#VALUE!</v>
      </c>
      <c r="IS154" s="301" t="e">
        <f t="shared" ca="1" si="279"/>
        <v>#VALUE!</v>
      </c>
      <c r="IT154" s="301" t="e">
        <f t="shared" ca="1" si="279"/>
        <v>#VALUE!</v>
      </c>
      <c r="IU154" s="301" t="e">
        <f t="shared" ca="1" si="279"/>
        <v>#VALUE!</v>
      </c>
      <c r="IV154" s="301" t="e">
        <f t="shared" ca="1" si="279"/>
        <v>#VALUE!</v>
      </c>
      <c r="IW154" s="301" t="e">
        <f t="shared" ca="1" si="279"/>
        <v>#VALUE!</v>
      </c>
      <c r="IX154" s="301" t="e">
        <f t="shared" ca="1" si="279"/>
        <v>#VALUE!</v>
      </c>
      <c r="IY154" s="301" t="e">
        <f t="shared" ca="1" si="279"/>
        <v>#VALUE!</v>
      </c>
      <c r="IZ154" s="301" t="e">
        <f t="shared" ca="1" si="279"/>
        <v>#VALUE!</v>
      </c>
      <c r="JA154" s="301" t="e">
        <f t="shared" ca="1" si="279"/>
        <v>#VALUE!</v>
      </c>
      <c r="JB154" s="301" t="e">
        <f t="shared" ca="1" si="279"/>
        <v>#VALUE!</v>
      </c>
      <c r="JC154" s="301" t="e">
        <f t="shared" ca="1" si="279"/>
        <v>#VALUE!</v>
      </c>
      <c r="JD154" s="301" t="e">
        <f t="shared" ca="1" si="279"/>
        <v>#VALUE!</v>
      </c>
      <c r="JE154" s="301" t="e">
        <f t="shared" ca="1" si="279"/>
        <v>#VALUE!</v>
      </c>
      <c r="JF154" s="301" t="e">
        <f t="shared" ca="1" si="279"/>
        <v>#VALUE!</v>
      </c>
      <c r="JG154" s="301" t="e">
        <f t="shared" ca="1" si="279"/>
        <v>#VALUE!</v>
      </c>
      <c r="JH154" s="301" t="e">
        <f t="shared" ca="1" si="279"/>
        <v>#VALUE!</v>
      </c>
      <c r="JI154" s="301" t="e">
        <f t="shared" ca="1" si="279"/>
        <v>#VALUE!</v>
      </c>
      <c r="JJ154" s="301" t="e">
        <f t="shared" ca="1" si="279"/>
        <v>#VALUE!</v>
      </c>
      <c r="JK154" s="301" t="e">
        <f t="shared" ca="1" si="279"/>
        <v>#VALUE!</v>
      </c>
      <c r="JL154" s="301" t="e">
        <f t="shared" ca="1" si="279"/>
        <v>#VALUE!</v>
      </c>
      <c r="JM154" s="301" t="e">
        <f t="shared" ca="1" si="279"/>
        <v>#VALUE!</v>
      </c>
      <c r="JN154" s="301" t="e">
        <f t="shared" ca="1" si="279"/>
        <v>#VALUE!</v>
      </c>
      <c r="JO154" s="301" t="e">
        <f t="shared" ca="1" si="279"/>
        <v>#VALUE!</v>
      </c>
      <c r="JP154" s="301" t="e">
        <f t="shared" ca="1" si="279"/>
        <v>#VALUE!</v>
      </c>
      <c r="JQ154" s="301" t="e">
        <f t="shared" ca="1" si="279"/>
        <v>#VALUE!</v>
      </c>
      <c r="JR154" s="301" t="e">
        <f t="shared" ca="1" si="279"/>
        <v>#VALUE!</v>
      </c>
      <c r="JS154" s="301" t="e">
        <f t="shared" ca="1" si="279"/>
        <v>#VALUE!</v>
      </c>
      <c r="JT154" s="301" t="e">
        <f t="shared" ca="1" si="279"/>
        <v>#VALUE!</v>
      </c>
      <c r="JU154" s="301" t="e">
        <f t="shared" ca="1" si="279"/>
        <v>#VALUE!</v>
      </c>
      <c r="JV154" s="301" t="e">
        <f t="shared" ca="1" si="279"/>
        <v>#VALUE!</v>
      </c>
      <c r="JW154" s="301" t="e">
        <f t="shared" ca="1" si="279"/>
        <v>#VALUE!</v>
      </c>
      <c r="JX154" s="301" t="e">
        <f t="shared" ca="1" si="279"/>
        <v>#VALUE!</v>
      </c>
      <c r="JY154" s="301" t="e">
        <f t="shared" ca="1" si="279"/>
        <v>#VALUE!</v>
      </c>
      <c r="JZ154" s="301" t="e">
        <f t="shared" ca="1" si="279"/>
        <v>#VALUE!</v>
      </c>
      <c r="KA154" s="301" t="e">
        <f t="shared" ca="1" si="279"/>
        <v>#VALUE!</v>
      </c>
      <c r="KB154" s="301" t="e">
        <f t="shared" ca="1" si="279"/>
        <v>#VALUE!</v>
      </c>
      <c r="KC154" s="301" t="e">
        <f t="shared" ca="1" si="279"/>
        <v>#VALUE!</v>
      </c>
      <c r="KD154" s="301" t="e">
        <f t="shared" ca="1" si="279"/>
        <v>#VALUE!</v>
      </c>
      <c r="KE154" s="301" t="e">
        <f t="shared" ca="1" si="279"/>
        <v>#VALUE!</v>
      </c>
      <c r="KF154" s="301" t="e">
        <f t="shared" ca="1" si="279"/>
        <v>#VALUE!</v>
      </c>
      <c r="KG154" s="301" t="e">
        <f t="shared" ca="1" si="279"/>
        <v>#VALUE!</v>
      </c>
      <c r="KH154" s="301" t="e">
        <f t="shared" ca="1" si="279"/>
        <v>#VALUE!</v>
      </c>
      <c r="KI154" s="301" t="e">
        <f t="shared" ca="1" si="279"/>
        <v>#VALUE!</v>
      </c>
      <c r="KJ154" s="301" t="e">
        <f t="shared" ca="1" si="279"/>
        <v>#VALUE!</v>
      </c>
      <c r="KK154" s="301" t="e">
        <f t="shared" ca="1" si="279"/>
        <v>#VALUE!</v>
      </c>
      <c r="KL154" s="301" t="e">
        <f t="shared" ca="1" si="279"/>
        <v>#VALUE!</v>
      </c>
      <c r="KM154" s="301" t="e">
        <f t="shared" ca="1" si="279"/>
        <v>#VALUE!</v>
      </c>
      <c r="KN154" s="301" t="e">
        <f t="shared" ca="1" si="279"/>
        <v>#VALUE!</v>
      </c>
      <c r="KO154" s="301" t="e">
        <f t="shared" ca="1" si="279"/>
        <v>#VALUE!</v>
      </c>
      <c r="KP154" s="301" t="e">
        <f t="shared" ca="1" si="279"/>
        <v>#VALUE!</v>
      </c>
      <c r="KQ154" s="301" t="e">
        <f t="shared" ca="1" si="279"/>
        <v>#VALUE!</v>
      </c>
      <c r="KR154" s="301" t="e">
        <f t="shared" ca="1" si="279"/>
        <v>#VALUE!</v>
      </c>
      <c r="KS154" s="301" t="e">
        <f t="shared" ca="1" si="279"/>
        <v>#VALUE!</v>
      </c>
      <c r="KT154" s="301" t="e">
        <f t="shared" ca="1" si="279"/>
        <v>#VALUE!</v>
      </c>
      <c r="KU154" s="301" t="e">
        <f t="shared" ca="1" si="279"/>
        <v>#VALUE!</v>
      </c>
      <c r="KV154" s="301" t="e">
        <f t="shared" ca="1" si="279"/>
        <v>#VALUE!</v>
      </c>
      <c r="KW154" s="301" t="e">
        <f t="shared" ca="1" si="279"/>
        <v>#VALUE!</v>
      </c>
      <c r="KX154" s="301" t="e">
        <f t="shared" ca="1" si="279"/>
        <v>#VALUE!</v>
      </c>
      <c r="KY154" s="301" t="e">
        <f t="shared" ca="1" si="279"/>
        <v>#VALUE!</v>
      </c>
      <c r="KZ154" s="301" t="e">
        <f t="shared" ca="1" si="279"/>
        <v>#VALUE!</v>
      </c>
      <c r="LA154" s="301" t="e">
        <f t="shared" ca="1" si="279"/>
        <v>#VALUE!</v>
      </c>
      <c r="LB154" s="301" t="e">
        <f t="shared" ca="1" si="279"/>
        <v>#VALUE!</v>
      </c>
      <c r="LC154" s="301" t="e">
        <f t="shared" ca="1" si="279"/>
        <v>#VALUE!</v>
      </c>
      <c r="LD154" s="301" t="e">
        <f t="shared" ca="1" si="279"/>
        <v>#VALUE!</v>
      </c>
      <c r="LE154" s="301" t="e">
        <f t="shared" ca="1" si="279"/>
        <v>#VALUE!</v>
      </c>
      <c r="LF154" s="301" t="e">
        <f t="shared" ca="1" si="279"/>
        <v>#VALUE!</v>
      </c>
      <c r="LG154" s="301" t="e">
        <f t="shared" ref="LG154:VA154" ca="1" si="280">IF(LG$106="Turn-based",
IF($A154&lt;LG$109,0,IF(MOD($A154,LG$109)&lt;LG$110,1,0)),
1)*MIN(ROUNDUP(MAX(0,RAND()-(1-LG$107)),0),1)*(IF(LG$108&lt;0,1+LG$108,LG$108))</f>
        <v>#VALUE!</v>
      </c>
      <c r="LH154" s="301" t="e">
        <f t="shared" ca="1" si="280"/>
        <v>#VALUE!</v>
      </c>
      <c r="LI154" s="301" t="e">
        <f t="shared" ca="1" si="280"/>
        <v>#VALUE!</v>
      </c>
      <c r="LJ154" s="301" t="e">
        <f t="shared" ca="1" si="280"/>
        <v>#VALUE!</v>
      </c>
      <c r="LK154" s="301" t="e">
        <f t="shared" ca="1" si="280"/>
        <v>#VALUE!</v>
      </c>
      <c r="LL154" s="301" t="e">
        <f t="shared" ca="1" si="280"/>
        <v>#VALUE!</v>
      </c>
      <c r="LM154" s="301" t="e">
        <f t="shared" ca="1" si="280"/>
        <v>#VALUE!</v>
      </c>
      <c r="LN154" s="301" t="e">
        <f t="shared" ca="1" si="280"/>
        <v>#VALUE!</v>
      </c>
      <c r="LO154" s="301" t="e">
        <f t="shared" ca="1" si="280"/>
        <v>#VALUE!</v>
      </c>
      <c r="LP154" s="301" t="e">
        <f t="shared" ca="1" si="280"/>
        <v>#VALUE!</v>
      </c>
      <c r="LQ154" s="301" t="e">
        <f t="shared" ca="1" si="280"/>
        <v>#VALUE!</v>
      </c>
      <c r="LR154" s="301" t="e">
        <f t="shared" ca="1" si="280"/>
        <v>#VALUE!</v>
      </c>
      <c r="LS154" s="301" t="e">
        <f t="shared" ca="1" si="280"/>
        <v>#VALUE!</v>
      </c>
      <c r="LT154" s="301" t="e">
        <f t="shared" ca="1" si="280"/>
        <v>#VALUE!</v>
      </c>
      <c r="LU154" s="301" t="e">
        <f t="shared" ca="1" si="280"/>
        <v>#VALUE!</v>
      </c>
      <c r="LV154" s="301" t="e">
        <f t="shared" ca="1" si="280"/>
        <v>#VALUE!</v>
      </c>
      <c r="LW154" s="301" t="e">
        <f t="shared" ca="1" si="280"/>
        <v>#VALUE!</v>
      </c>
      <c r="LX154" s="301" t="e">
        <f t="shared" ca="1" si="280"/>
        <v>#VALUE!</v>
      </c>
      <c r="LY154" s="301" t="e">
        <f t="shared" ca="1" si="280"/>
        <v>#VALUE!</v>
      </c>
      <c r="LZ154" s="301" t="e">
        <f t="shared" ca="1" si="280"/>
        <v>#VALUE!</v>
      </c>
      <c r="MA154" s="301" t="e">
        <f t="shared" ca="1" si="280"/>
        <v>#VALUE!</v>
      </c>
      <c r="MB154" s="301" t="e">
        <f t="shared" ca="1" si="280"/>
        <v>#VALUE!</v>
      </c>
      <c r="MC154" s="301" t="e">
        <f t="shared" ca="1" si="280"/>
        <v>#VALUE!</v>
      </c>
      <c r="MD154" s="301" t="e">
        <f t="shared" ca="1" si="280"/>
        <v>#VALUE!</v>
      </c>
      <c r="ME154" s="301" t="e">
        <f t="shared" ca="1" si="280"/>
        <v>#VALUE!</v>
      </c>
      <c r="MF154" s="301" t="e">
        <f t="shared" ca="1" si="280"/>
        <v>#VALUE!</v>
      </c>
      <c r="MG154" s="301" t="e">
        <f t="shared" ca="1" si="280"/>
        <v>#VALUE!</v>
      </c>
      <c r="MH154" s="301" t="e">
        <f t="shared" ca="1" si="280"/>
        <v>#VALUE!</v>
      </c>
      <c r="MI154" s="301" t="e">
        <f t="shared" ca="1" si="280"/>
        <v>#VALUE!</v>
      </c>
      <c r="MJ154" s="301" t="e">
        <f t="shared" ca="1" si="280"/>
        <v>#VALUE!</v>
      </c>
      <c r="MK154" s="301" t="e">
        <f t="shared" ca="1" si="280"/>
        <v>#VALUE!</v>
      </c>
      <c r="ML154" s="301" t="e">
        <f t="shared" ca="1" si="280"/>
        <v>#VALUE!</v>
      </c>
      <c r="MM154" s="301" t="e">
        <f t="shared" ca="1" si="280"/>
        <v>#VALUE!</v>
      </c>
      <c r="MN154" s="301" t="e">
        <f t="shared" ca="1" si="280"/>
        <v>#VALUE!</v>
      </c>
      <c r="MO154" s="301" t="e">
        <f t="shared" ca="1" si="280"/>
        <v>#VALUE!</v>
      </c>
      <c r="MP154" s="301" t="e">
        <f t="shared" ca="1" si="280"/>
        <v>#VALUE!</v>
      </c>
      <c r="MQ154" s="301" t="e">
        <f t="shared" ca="1" si="280"/>
        <v>#VALUE!</v>
      </c>
      <c r="MR154" s="301" t="e">
        <f t="shared" ca="1" si="280"/>
        <v>#VALUE!</v>
      </c>
      <c r="MS154" s="301" t="e">
        <f t="shared" ca="1" si="280"/>
        <v>#VALUE!</v>
      </c>
      <c r="MT154" s="301" t="e">
        <f t="shared" ca="1" si="280"/>
        <v>#VALUE!</v>
      </c>
      <c r="MU154" s="301" t="e">
        <f t="shared" ca="1" si="280"/>
        <v>#VALUE!</v>
      </c>
      <c r="MV154" s="301" t="e">
        <f t="shared" ca="1" si="280"/>
        <v>#VALUE!</v>
      </c>
      <c r="MW154" s="301" t="e">
        <f t="shared" ca="1" si="280"/>
        <v>#VALUE!</v>
      </c>
      <c r="MX154" s="301" t="e">
        <f t="shared" ca="1" si="280"/>
        <v>#VALUE!</v>
      </c>
      <c r="MY154" s="301" t="e">
        <f t="shared" ca="1" si="280"/>
        <v>#VALUE!</v>
      </c>
      <c r="MZ154" s="301" t="e">
        <f t="shared" ca="1" si="280"/>
        <v>#VALUE!</v>
      </c>
      <c r="NA154" s="301" t="e">
        <f t="shared" ca="1" si="280"/>
        <v>#VALUE!</v>
      </c>
      <c r="NB154" s="301" t="e">
        <f t="shared" ca="1" si="280"/>
        <v>#VALUE!</v>
      </c>
      <c r="NC154" s="301" t="e">
        <f t="shared" ca="1" si="280"/>
        <v>#VALUE!</v>
      </c>
      <c r="ND154" s="301" t="e">
        <f t="shared" ca="1" si="280"/>
        <v>#VALUE!</v>
      </c>
      <c r="NE154" s="301" t="e">
        <f t="shared" ca="1" si="280"/>
        <v>#VALUE!</v>
      </c>
      <c r="NF154" s="301" t="e">
        <f t="shared" ca="1" si="280"/>
        <v>#VALUE!</v>
      </c>
      <c r="NG154" s="301" t="e">
        <f t="shared" ca="1" si="280"/>
        <v>#VALUE!</v>
      </c>
      <c r="NH154" s="301" t="e">
        <f t="shared" ca="1" si="280"/>
        <v>#VALUE!</v>
      </c>
      <c r="NI154" s="301" t="e">
        <f t="shared" ca="1" si="280"/>
        <v>#VALUE!</v>
      </c>
      <c r="NJ154" s="301" t="e">
        <f t="shared" ca="1" si="280"/>
        <v>#VALUE!</v>
      </c>
      <c r="NK154" s="301" t="e">
        <f t="shared" ca="1" si="280"/>
        <v>#VALUE!</v>
      </c>
      <c r="NL154" s="301" t="e">
        <f t="shared" ca="1" si="280"/>
        <v>#VALUE!</v>
      </c>
      <c r="NM154" s="301" t="e">
        <f t="shared" ca="1" si="280"/>
        <v>#VALUE!</v>
      </c>
      <c r="NN154" s="301" t="e">
        <f t="shared" ca="1" si="280"/>
        <v>#VALUE!</v>
      </c>
      <c r="NO154" s="301" t="e">
        <f t="shared" ca="1" si="280"/>
        <v>#VALUE!</v>
      </c>
      <c r="NP154" s="301" t="e">
        <f t="shared" ca="1" si="280"/>
        <v>#VALUE!</v>
      </c>
      <c r="NQ154" s="301" t="e">
        <f t="shared" ca="1" si="280"/>
        <v>#VALUE!</v>
      </c>
      <c r="NR154" s="301" t="e">
        <f t="shared" ca="1" si="280"/>
        <v>#VALUE!</v>
      </c>
      <c r="NS154" s="301" t="e">
        <f t="shared" ca="1" si="280"/>
        <v>#VALUE!</v>
      </c>
      <c r="NT154" s="301" t="e">
        <f t="shared" ca="1" si="280"/>
        <v>#VALUE!</v>
      </c>
      <c r="NU154" s="301" t="e">
        <f t="shared" ca="1" si="280"/>
        <v>#VALUE!</v>
      </c>
      <c r="NV154" s="301" t="e">
        <f t="shared" ca="1" si="280"/>
        <v>#VALUE!</v>
      </c>
      <c r="NW154" s="301" t="e">
        <f t="shared" ca="1" si="280"/>
        <v>#VALUE!</v>
      </c>
      <c r="NX154" s="301" t="e">
        <f t="shared" ca="1" si="280"/>
        <v>#VALUE!</v>
      </c>
      <c r="NY154" s="301" t="e">
        <f t="shared" ca="1" si="280"/>
        <v>#VALUE!</v>
      </c>
      <c r="NZ154" s="301" t="e">
        <f t="shared" ca="1" si="280"/>
        <v>#VALUE!</v>
      </c>
      <c r="OA154" s="301" t="e">
        <f t="shared" ca="1" si="280"/>
        <v>#VALUE!</v>
      </c>
      <c r="OB154" s="301" t="e">
        <f t="shared" ca="1" si="280"/>
        <v>#VALUE!</v>
      </c>
      <c r="OC154" s="301" t="e">
        <f t="shared" ca="1" si="280"/>
        <v>#VALUE!</v>
      </c>
      <c r="OD154" s="301" t="e">
        <f t="shared" ca="1" si="280"/>
        <v>#VALUE!</v>
      </c>
      <c r="OE154" s="301" t="e">
        <f t="shared" ca="1" si="280"/>
        <v>#VALUE!</v>
      </c>
      <c r="OF154" s="301" t="e">
        <f t="shared" ca="1" si="280"/>
        <v>#VALUE!</v>
      </c>
      <c r="OG154" s="301" t="e">
        <f t="shared" ca="1" si="280"/>
        <v>#VALUE!</v>
      </c>
      <c r="OH154" s="301" t="e">
        <f t="shared" ca="1" si="280"/>
        <v>#VALUE!</v>
      </c>
      <c r="OI154" s="301" t="e">
        <f t="shared" ca="1" si="280"/>
        <v>#VALUE!</v>
      </c>
      <c r="OJ154" s="301" t="e">
        <f t="shared" ca="1" si="280"/>
        <v>#VALUE!</v>
      </c>
      <c r="OK154" s="301" t="e">
        <f t="shared" ca="1" si="280"/>
        <v>#VALUE!</v>
      </c>
      <c r="OL154" s="301" t="e">
        <f t="shared" ca="1" si="280"/>
        <v>#VALUE!</v>
      </c>
      <c r="OM154" s="301" t="e">
        <f t="shared" ca="1" si="280"/>
        <v>#VALUE!</v>
      </c>
      <c r="ON154" s="301" t="e">
        <f t="shared" ca="1" si="280"/>
        <v>#VALUE!</v>
      </c>
      <c r="OO154" s="301" t="e">
        <f t="shared" ca="1" si="280"/>
        <v>#VALUE!</v>
      </c>
      <c r="OP154" s="301" t="e">
        <f t="shared" ca="1" si="280"/>
        <v>#VALUE!</v>
      </c>
      <c r="OQ154" s="301" t="e">
        <f t="shared" ca="1" si="280"/>
        <v>#VALUE!</v>
      </c>
      <c r="OR154" s="301" t="e">
        <f t="shared" ca="1" si="280"/>
        <v>#VALUE!</v>
      </c>
      <c r="OS154" s="301" t="e">
        <f t="shared" ca="1" si="280"/>
        <v>#VALUE!</v>
      </c>
      <c r="OT154" s="301" t="e">
        <f t="shared" ca="1" si="280"/>
        <v>#VALUE!</v>
      </c>
      <c r="OU154" s="301" t="e">
        <f t="shared" ca="1" si="280"/>
        <v>#VALUE!</v>
      </c>
      <c r="OV154" s="301" t="e">
        <f t="shared" ca="1" si="280"/>
        <v>#VALUE!</v>
      </c>
      <c r="OW154" s="301" t="e">
        <f t="shared" ca="1" si="280"/>
        <v>#VALUE!</v>
      </c>
      <c r="OX154" s="301" t="e">
        <f t="shared" ca="1" si="280"/>
        <v>#VALUE!</v>
      </c>
      <c r="OY154" s="301" t="e">
        <f t="shared" ca="1" si="280"/>
        <v>#VALUE!</v>
      </c>
      <c r="OZ154" s="301" t="e">
        <f t="shared" ca="1" si="280"/>
        <v>#VALUE!</v>
      </c>
      <c r="PA154" s="301" t="e">
        <f t="shared" ca="1" si="280"/>
        <v>#VALUE!</v>
      </c>
      <c r="PB154" s="301" t="e">
        <f t="shared" ca="1" si="280"/>
        <v>#VALUE!</v>
      </c>
      <c r="PC154" s="301" t="e">
        <f t="shared" ca="1" si="280"/>
        <v>#VALUE!</v>
      </c>
      <c r="PD154" s="301" t="e">
        <f t="shared" ca="1" si="280"/>
        <v>#VALUE!</v>
      </c>
      <c r="PE154" s="301" t="e">
        <f t="shared" ca="1" si="280"/>
        <v>#VALUE!</v>
      </c>
      <c r="PF154" s="301" t="e">
        <f t="shared" ca="1" si="280"/>
        <v>#VALUE!</v>
      </c>
      <c r="PG154" s="301" t="e">
        <f t="shared" ca="1" si="280"/>
        <v>#VALUE!</v>
      </c>
      <c r="PH154" s="301" t="e">
        <f t="shared" ca="1" si="280"/>
        <v>#VALUE!</v>
      </c>
      <c r="PI154" s="301" t="e">
        <f t="shared" ca="1" si="280"/>
        <v>#VALUE!</v>
      </c>
      <c r="PJ154" s="301" t="e">
        <f t="shared" ca="1" si="280"/>
        <v>#VALUE!</v>
      </c>
      <c r="PK154" s="301" t="e">
        <f t="shared" ca="1" si="280"/>
        <v>#VALUE!</v>
      </c>
      <c r="PL154" s="301" t="e">
        <f t="shared" ca="1" si="280"/>
        <v>#VALUE!</v>
      </c>
      <c r="PM154" s="301" t="e">
        <f t="shared" ca="1" si="280"/>
        <v>#VALUE!</v>
      </c>
      <c r="PN154" s="301" t="e">
        <f t="shared" ca="1" si="280"/>
        <v>#VALUE!</v>
      </c>
      <c r="PO154" s="301" t="e">
        <f t="shared" ca="1" si="280"/>
        <v>#VALUE!</v>
      </c>
      <c r="PP154" s="301" t="e">
        <f t="shared" ca="1" si="280"/>
        <v>#VALUE!</v>
      </c>
      <c r="PQ154" s="301" t="e">
        <f t="shared" ca="1" si="280"/>
        <v>#VALUE!</v>
      </c>
      <c r="PR154" s="301" t="e">
        <f t="shared" ca="1" si="280"/>
        <v>#VALUE!</v>
      </c>
      <c r="PS154" s="301" t="e">
        <f t="shared" ca="1" si="280"/>
        <v>#VALUE!</v>
      </c>
      <c r="PT154" s="301" t="e">
        <f t="shared" ca="1" si="280"/>
        <v>#VALUE!</v>
      </c>
      <c r="PU154" s="301" t="e">
        <f t="shared" ca="1" si="280"/>
        <v>#VALUE!</v>
      </c>
      <c r="PV154" s="301" t="e">
        <f t="shared" ca="1" si="280"/>
        <v>#VALUE!</v>
      </c>
      <c r="PW154" s="301" t="e">
        <f t="shared" ca="1" si="280"/>
        <v>#VALUE!</v>
      </c>
      <c r="PX154" s="301" t="e">
        <f t="shared" ca="1" si="280"/>
        <v>#VALUE!</v>
      </c>
      <c r="PY154" s="301" t="e">
        <f t="shared" ca="1" si="280"/>
        <v>#VALUE!</v>
      </c>
      <c r="PZ154" s="301" t="e">
        <f t="shared" ca="1" si="280"/>
        <v>#VALUE!</v>
      </c>
      <c r="QA154" s="301" t="e">
        <f t="shared" ca="1" si="280"/>
        <v>#VALUE!</v>
      </c>
      <c r="QB154" s="301" t="e">
        <f t="shared" ca="1" si="280"/>
        <v>#VALUE!</v>
      </c>
      <c r="QC154" s="301" t="e">
        <f t="shared" ca="1" si="280"/>
        <v>#VALUE!</v>
      </c>
      <c r="QD154" s="301" t="e">
        <f t="shared" ca="1" si="280"/>
        <v>#VALUE!</v>
      </c>
      <c r="QE154" s="301" t="e">
        <f t="shared" ca="1" si="280"/>
        <v>#VALUE!</v>
      </c>
      <c r="QF154" s="301" t="e">
        <f t="shared" ca="1" si="280"/>
        <v>#VALUE!</v>
      </c>
      <c r="QG154" s="301" t="e">
        <f t="shared" ca="1" si="280"/>
        <v>#VALUE!</v>
      </c>
      <c r="QH154" s="301" t="e">
        <f t="shared" ca="1" si="280"/>
        <v>#VALUE!</v>
      </c>
      <c r="QI154" s="301" t="e">
        <f t="shared" ca="1" si="280"/>
        <v>#VALUE!</v>
      </c>
      <c r="QJ154" s="301" t="e">
        <f t="shared" ca="1" si="280"/>
        <v>#VALUE!</v>
      </c>
      <c r="QK154" s="301" t="e">
        <f t="shared" ca="1" si="280"/>
        <v>#VALUE!</v>
      </c>
      <c r="QL154" s="301" t="e">
        <f t="shared" ca="1" si="280"/>
        <v>#VALUE!</v>
      </c>
      <c r="QM154" s="301" t="e">
        <f t="shared" ca="1" si="280"/>
        <v>#VALUE!</v>
      </c>
      <c r="QN154" s="301" t="e">
        <f t="shared" ca="1" si="280"/>
        <v>#VALUE!</v>
      </c>
      <c r="QO154" s="301" t="e">
        <f t="shared" ca="1" si="280"/>
        <v>#VALUE!</v>
      </c>
      <c r="QP154" s="301" t="e">
        <f t="shared" ca="1" si="280"/>
        <v>#VALUE!</v>
      </c>
      <c r="QQ154" s="301" t="e">
        <f t="shared" ca="1" si="280"/>
        <v>#VALUE!</v>
      </c>
      <c r="QR154" s="301" t="e">
        <f t="shared" ca="1" si="280"/>
        <v>#VALUE!</v>
      </c>
      <c r="QS154" s="301" t="e">
        <f t="shared" ca="1" si="280"/>
        <v>#VALUE!</v>
      </c>
      <c r="QT154" s="301" t="e">
        <f t="shared" ca="1" si="280"/>
        <v>#VALUE!</v>
      </c>
      <c r="QU154" s="301" t="e">
        <f t="shared" ca="1" si="280"/>
        <v>#VALUE!</v>
      </c>
      <c r="QV154" s="301" t="e">
        <f t="shared" ca="1" si="280"/>
        <v>#VALUE!</v>
      </c>
      <c r="QW154" s="301" t="e">
        <f t="shared" ca="1" si="280"/>
        <v>#VALUE!</v>
      </c>
      <c r="QX154" s="301" t="e">
        <f t="shared" ca="1" si="280"/>
        <v>#VALUE!</v>
      </c>
      <c r="QY154" s="301" t="e">
        <f t="shared" ca="1" si="280"/>
        <v>#VALUE!</v>
      </c>
      <c r="QZ154" s="301" t="e">
        <f t="shared" ca="1" si="280"/>
        <v>#VALUE!</v>
      </c>
      <c r="RA154" s="301" t="e">
        <f t="shared" ca="1" si="280"/>
        <v>#VALUE!</v>
      </c>
      <c r="RB154" s="301" t="e">
        <f t="shared" ca="1" si="280"/>
        <v>#VALUE!</v>
      </c>
      <c r="RC154" s="301" t="e">
        <f t="shared" ca="1" si="280"/>
        <v>#VALUE!</v>
      </c>
      <c r="RD154" s="301" t="e">
        <f t="shared" ca="1" si="280"/>
        <v>#VALUE!</v>
      </c>
      <c r="RE154" s="301" t="e">
        <f t="shared" ca="1" si="280"/>
        <v>#VALUE!</v>
      </c>
      <c r="RF154" s="301" t="e">
        <f t="shared" ca="1" si="280"/>
        <v>#VALUE!</v>
      </c>
      <c r="RG154" s="301" t="e">
        <f t="shared" ca="1" si="280"/>
        <v>#VALUE!</v>
      </c>
      <c r="RH154" s="301" t="e">
        <f t="shared" ca="1" si="280"/>
        <v>#VALUE!</v>
      </c>
      <c r="RI154" s="301" t="e">
        <f t="shared" ca="1" si="280"/>
        <v>#VALUE!</v>
      </c>
      <c r="RJ154" s="301" t="e">
        <f t="shared" ca="1" si="280"/>
        <v>#VALUE!</v>
      </c>
      <c r="RK154" s="301" t="e">
        <f t="shared" ca="1" si="280"/>
        <v>#VALUE!</v>
      </c>
      <c r="RL154" s="301" t="e">
        <f t="shared" ca="1" si="280"/>
        <v>#VALUE!</v>
      </c>
      <c r="RM154" s="301" t="e">
        <f t="shared" ca="1" si="280"/>
        <v>#VALUE!</v>
      </c>
      <c r="RN154" s="301" t="e">
        <f t="shared" ca="1" si="280"/>
        <v>#VALUE!</v>
      </c>
      <c r="RO154" s="301" t="e">
        <f t="shared" ca="1" si="280"/>
        <v>#VALUE!</v>
      </c>
      <c r="RP154" s="301" t="e">
        <f t="shared" ca="1" si="280"/>
        <v>#VALUE!</v>
      </c>
      <c r="RQ154" s="301" t="e">
        <f t="shared" ca="1" si="280"/>
        <v>#VALUE!</v>
      </c>
      <c r="RR154" s="301" t="e">
        <f t="shared" ca="1" si="280"/>
        <v>#VALUE!</v>
      </c>
      <c r="RS154" s="301" t="e">
        <f t="shared" ca="1" si="280"/>
        <v>#VALUE!</v>
      </c>
      <c r="RT154" s="301" t="e">
        <f t="shared" ca="1" si="280"/>
        <v>#VALUE!</v>
      </c>
      <c r="RU154" s="301" t="e">
        <f t="shared" ca="1" si="280"/>
        <v>#VALUE!</v>
      </c>
      <c r="RV154" s="301" t="e">
        <f t="shared" ca="1" si="280"/>
        <v>#VALUE!</v>
      </c>
      <c r="RW154" s="301" t="e">
        <f t="shared" ca="1" si="280"/>
        <v>#VALUE!</v>
      </c>
      <c r="RX154" s="301" t="e">
        <f t="shared" ca="1" si="280"/>
        <v>#VALUE!</v>
      </c>
      <c r="RY154" s="301" t="e">
        <f t="shared" ca="1" si="280"/>
        <v>#VALUE!</v>
      </c>
      <c r="RZ154" s="301" t="e">
        <f t="shared" ca="1" si="280"/>
        <v>#VALUE!</v>
      </c>
      <c r="SA154" s="301" t="e">
        <f t="shared" ca="1" si="280"/>
        <v>#VALUE!</v>
      </c>
      <c r="SB154" s="301" t="e">
        <f t="shared" ca="1" si="280"/>
        <v>#VALUE!</v>
      </c>
      <c r="SC154" s="301" t="e">
        <f t="shared" ca="1" si="280"/>
        <v>#VALUE!</v>
      </c>
      <c r="SD154" s="301" t="e">
        <f t="shared" ca="1" si="280"/>
        <v>#VALUE!</v>
      </c>
      <c r="SE154" s="301" t="e">
        <f t="shared" ca="1" si="280"/>
        <v>#VALUE!</v>
      </c>
      <c r="SF154" s="301" t="e">
        <f t="shared" ca="1" si="280"/>
        <v>#VALUE!</v>
      </c>
      <c r="SG154" s="301" t="e">
        <f t="shared" ca="1" si="280"/>
        <v>#VALUE!</v>
      </c>
      <c r="SH154" s="301" t="e">
        <f t="shared" ca="1" si="280"/>
        <v>#VALUE!</v>
      </c>
      <c r="SI154" s="301" t="e">
        <f t="shared" ca="1" si="280"/>
        <v>#VALUE!</v>
      </c>
      <c r="SJ154" s="301" t="e">
        <f t="shared" ca="1" si="280"/>
        <v>#VALUE!</v>
      </c>
      <c r="SK154" s="301" t="e">
        <f t="shared" ca="1" si="280"/>
        <v>#VALUE!</v>
      </c>
      <c r="SL154" s="301" t="e">
        <f t="shared" ca="1" si="280"/>
        <v>#VALUE!</v>
      </c>
      <c r="SM154" s="301" t="e">
        <f t="shared" ca="1" si="280"/>
        <v>#VALUE!</v>
      </c>
      <c r="SN154" s="301" t="e">
        <f t="shared" ca="1" si="280"/>
        <v>#VALUE!</v>
      </c>
      <c r="SO154" s="301" t="e">
        <f t="shared" ca="1" si="280"/>
        <v>#VALUE!</v>
      </c>
      <c r="SP154" s="301" t="e">
        <f t="shared" ca="1" si="280"/>
        <v>#VALUE!</v>
      </c>
      <c r="SQ154" s="301" t="e">
        <f t="shared" ca="1" si="280"/>
        <v>#VALUE!</v>
      </c>
      <c r="SR154" s="301" t="e">
        <f t="shared" ca="1" si="280"/>
        <v>#VALUE!</v>
      </c>
      <c r="SS154" s="301" t="e">
        <f t="shared" ca="1" si="280"/>
        <v>#VALUE!</v>
      </c>
      <c r="ST154" s="301" t="e">
        <f t="shared" ca="1" si="280"/>
        <v>#VALUE!</v>
      </c>
      <c r="SU154" s="301" t="e">
        <f t="shared" ca="1" si="280"/>
        <v>#VALUE!</v>
      </c>
      <c r="SV154" s="301" t="e">
        <f t="shared" ca="1" si="280"/>
        <v>#VALUE!</v>
      </c>
      <c r="SW154" s="301" t="e">
        <f t="shared" ca="1" si="280"/>
        <v>#VALUE!</v>
      </c>
      <c r="SX154" s="301" t="e">
        <f t="shared" ca="1" si="280"/>
        <v>#VALUE!</v>
      </c>
      <c r="SY154" s="301" t="e">
        <f t="shared" ca="1" si="280"/>
        <v>#VALUE!</v>
      </c>
      <c r="SZ154" s="301" t="e">
        <f t="shared" ca="1" si="280"/>
        <v>#VALUE!</v>
      </c>
      <c r="TA154" s="301" t="e">
        <f t="shared" ca="1" si="280"/>
        <v>#VALUE!</v>
      </c>
      <c r="TB154" s="301" t="e">
        <f t="shared" ca="1" si="280"/>
        <v>#VALUE!</v>
      </c>
      <c r="TC154" s="301" t="e">
        <f t="shared" ca="1" si="280"/>
        <v>#VALUE!</v>
      </c>
      <c r="TD154" s="301" t="e">
        <f t="shared" ca="1" si="280"/>
        <v>#VALUE!</v>
      </c>
      <c r="TE154" s="301" t="e">
        <f t="shared" ca="1" si="280"/>
        <v>#VALUE!</v>
      </c>
      <c r="TF154" s="301" t="e">
        <f t="shared" ca="1" si="280"/>
        <v>#VALUE!</v>
      </c>
      <c r="TG154" s="301" t="e">
        <f t="shared" ca="1" si="280"/>
        <v>#VALUE!</v>
      </c>
      <c r="TH154" s="301" t="e">
        <f t="shared" ca="1" si="280"/>
        <v>#VALUE!</v>
      </c>
      <c r="TI154" s="301" t="e">
        <f t="shared" ca="1" si="280"/>
        <v>#VALUE!</v>
      </c>
      <c r="TJ154" s="301" t="e">
        <f t="shared" ca="1" si="280"/>
        <v>#VALUE!</v>
      </c>
      <c r="TK154" s="301" t="e">
        <f t="shared" ca="1" si="280"/>
        <v>#VALUE!</v>
      </c>
      <c r="TL154" s="301" t="e">
        <f t="shared" ca="1" si="280"/>
        <v>#VALUE!</v>
      </c>
      <c r="TM154" s="301" t="e">
        <f t="shared" ca="1" si="280"/>
        <v>#VALUE!</v>
      </c>
      <c r="TN154" s="301" t="e">
        <f t="shared" ca="1" si="280"/>
        <v>#VALUE!</v>
      </c>
      <c r="TO154" s="301" t="e">
        <f t="shared" ca="1" si="280"/>
        <v>#VALUE!</v>
      </c>
      <c r="TP154" s="301" t="e">
        <f t="shared" ca="1" si="280"/>
        <v>#VALUE!</v>
      </c>
      <c r="TQ154" s="301" t="e">
        <f t="shared" ca="1" si="280"/>
        <v>#VALUE!</v>
      </c>
      <c r="TR154" s="301" t="e">
        <f t="shared" ca="1" si="280"/>
        <v>#VALUE!</v>
      </c>
      <c r="TS154" s="301" t="e">
        <f t="shared" ca="1" si="280"/>
        <v>#VALUE!</v>
      </c>
      <c r="TT154" s="301" t="e">
        <f t="shared" ca="1" si="280"/>
        <v>#VALUE!</v>
      </c>
      <c r="TU154" s="301" t="e">
        <f t="shared" ca="1" si="280"/>
        <v>#VALUE!</v>
      </c>
      <c r="TV154" s="301" t="e">
        <f t="shared" ca="1" si="280"/>
        <v>#VALUE!</v>
      </c>
      <c r="TW154" s="301" t="e">
        <f t="shared" ca="1" si="280"/>
        <v>#VALUE!</v>
      </c>
      <c r="TX154" s="301" t="e">
        <f t="shared" ca="1" si="280"/>
        <v>#VALUE!</v>
      </c>
      <c r="TY154" s="301" t="e">
        <f t="shared" ca="1" si="280"/>
        <v>#VALUE!</v>
      </c>
      <c r="TZ154" s="301" t="e">
        <f t="shared" ca="1" si="280"/>
        <v>#VALUE!</v>
      </c>
      <c r="UA154" s="301" t="e">
        <f t="shared" ca="1" si="280"/>
        <v>#VALUE!</v>
      </c>
      <c r="UB154" s="301" t="e">
        <f t="shared" ca="1" si="280"/>
        <v>#VALUE!</v>
      </c>
      <c r="UC154" s="301" t="e">
        <f t="shared" ca="1" si="280"/>
        <v>#VALUE!</v>
      </c>
      <c r="UD154" s="301" t="e">
        <f t="shared" ca="1" si="280"/>
        <v>#VALUE!</v>
      </c>
      <c r="UE154" s="301" t="e">
        <f t="shared" ca="1" si="280"/>
        <v>#VALUE!</v>
      </c>
      <c r="UF154" s="301" t="e">
        <f t="shared" ca="1" si="280"/>
        <v>#VALUE!</v>
      </c>
      <c r="UG154" s="301" t="e">
        <f t="shared" ca="1" si="280"/>
        <v>#VALUE!</v>
      </c>
      <c r="UH154" s="301" t="e">
        <f t="shared" ca="1" si="280"/>
        <v>#VALUE!</v>
      </c>
      <c r="UI154" s="301" t="e">
        <f t="shared" ca="1" si="280"/>
        <v>#VALUE!</v>
      </c>
      <c r="UJ154" s="301" t="e">
        <f t="shared" ca="1" si="280"/>
        <v>#VALUE!</v>
      </c>
      <c r="UK154" s="301" t="e">
        <f t="shared" ca="1" si="280"/>
        <v>#VALUE!</v>
      </c>
      <c r="UL154" s="301" t="e">
        <f t="shared" ca="1" si="280"/>
        <v>#VALUE!</v>
      </c>
      <c r="UM154" s="301" t="e">
        <f t="shared" ca="1" si="280"/>
        <v>#VALUE!</v>
      </c>
      <c r="UN154" s="301" t="e">
        <f t="shared" ca="1" si="280"/>
        <v>#VALUE!</v>
      </c>
      <c r="UO154" s="301" t="e">
        <f t="shared" ca="1" si="280"/>
        <v>#VALUE!</v>
      </c>
      <c r="UP154" s="301" t="e">
        <f t="shared" ca="1" si="280"/>
        <v>#VALUE!</v>
      </c>
      <c r="UQ154" s="301" t="e">
        <f t="shared" ca="1" si="280"/>
        <v>#VALUE!</v>
      </c>
      <c r="UR154" s="301" t="e">
        <f t="shared" ca="1" si="280"/>
        <v>#VALUE!</v>
      </c>
      <c r="US154" s="301" t="e">
        <f t="shared" ca="1" si="280"/>
        <v>#VALUE!</v>
      </c>
      <c r="UT154" s="301" t="e">
        <f t="shared" ca="1" si="280"/>
        <v>#VALUE!</v>
      </c>
      <c r="UU154" s="301" t="e">
        <f t="shared" ca="1" si="280"/>
        <v>#VALUE!</v>
      </c>
      <c r="UV154" s="301" t="e">
        <f t="shared" ca="1" si="280"/>
        <v>#VALUE!</v>
      </c>
      <c r="UW154" s="301">
        <f t="shared" ca="1" si="280"/>
        <v>0</v>
      </c>
      <c r="UX154" s="301">
        <f t="shared" ca="1" si="280"/>
        <v>0</v>
      </c>
      <c r="UY154" s="301">
        <f t="shared" ca="1" si="280"/>
        <v>0</v>
      </c>
      <c r="UZ154" s="301">
        <f t="shared" ca="1" si="280"/>
        <v>0</v>
      </c>
      <c r="VA154" s="301">
        <f t="shared" ca="1" si="280"/>
        <v>0</v>
      </c>
      <c r="VB154" s="301">
        <f t="shared" ref="VB154:WB154" ca="1" si="281">IF(VB$106="Turn-based",
IF($A154&lt;VB$109,0,IF(MOD($A154,VB$109)&lt;VB$110,1,0)),
1)*MIN(ROUNDUP(MAX(0,RAND()-(1-VB$107)),0),1)*(IF(VB$108&lt;0,1+VB$108,VB$108))</f>
        <v>0</v>
      </c>
      <c r="VC154" s="301">
        <f t="shared" ca="1" si="281"/>
        <v>0</v>
      </c>
      <c r="VD154" s="301">
        <f t="shared" ca="1" si="281"/>
        <v>0</v>
      </c>
      <c r="VE154" s="301">
        <f t="shared" ca="1" si="281"/>
        <v>0</v>
      </c>
      <c r="VF154" s="301">
        <f t="shared" ca="1" si="281"/>
        <v>0</v>
      </c>
      <c r="VG154" s="301">
        <f t="shared" ca="1" si="281"/>
        <v>0</v>
      </c>
      <c r="VH154" s="301">
        <f t="shared" ca="1" si="281"/>
        <v>0</v>
      </c>
      <c r="VI154" s="301">
        <f t="shared" ca="1" si="281"/>
        <v>0</v>
      </c>
      <c r="VJ154" s="301">
        <f t="shared" ca="1" si="281"/>
        <v>0</v>
      </c>
      <c r="VK154" s="301">
        <f t="shared" ca="1" si="281"/>
        <v>0</v>
      </c>
      <c r="VL154" s="301">
        <f t="shared" ca="1" si="281"/>
        <v>0</v>
      </c>
      <c r="VM154" s="301">
        <f t="shared" ca="1" si="281"/>
        <v>0</v>
      </c>
      <c r="VN154" s="301">
        <f t="shared" ca="1" si="281"/>
        <v>0</v>
      </c>
      <c r="VO154" s="301">
        <f t="shared" ca="1" si="281"/>
        <v>0</v>
      </c>
      <c r="VP154" s="301">
        <f t="shared" ca="1" si="281"/>
        <v>0</v>
      </c>
      <c r="VQ154" s="301">
        <f t="shared" ca="1" si="281"/>
        <v>0</v>
      </c>
      <c r="VR154" s="301">
        <f t="shared" ca="1" si="281"/>
        <v>0</v>
      </c>
      <c r="VS154" s="301">
        <f t="shared" ca="1" si="281"/>
        <v>0</v>
      </c>
      <c r="VT154" s="301">
        <f t="shared" ca="1" si="281"/>
        <v>0</v>
      </c>
      <c r="VU154" s="301">
        <f t="shared" ca="1" si="281"/>
        <v>0</v>
      </c>
      <c r="VV154" s="301">
        <f t="shared" ca="1" si="281"/>
        <v>0</v>
      </c>
      <c r="VW154" s="301">
        <f t="shared" ca="1" si="281"/>
        <v>0</v>
      </c>
      <c r="VX154" s="301">
        <f t="shared" ca="1" si="281"/>
        <v>0</v>
      </c>
      <c r="VY154" s="301">
        <f t="shared" ca="1" si="281"/>
        <v>0</v>
      </c>
      <c r="VZ154" s="301">
        <f t="shared" ca="1" si="281"/>
        <v>0</v>
      </c>
      <c r="WA154" s="301">
        <f t="shared" ca="1" si="281"/>
        <v>0</v>
      </c>
      <c r="WB154" s="301">
        <f t="shared" ca="1" si="281"/>
        <v>0</v>
      </c>
    </row>
    <row r="155" spans="1:600" ht="12.75" x14ac:dyDescent="0.2">
      <c r="A155" s="286">
        <f t="shared" si="78"/>
        <v>39</v>
      </c>
      <c r="B155" s="287" t="e">
        <f t="shared" ref="B155:D155" ca="1" si="282">MAX(0,B154+E154)</f>
        <v>#VALUE!</v>
      </c>
      <c r="C155" s="287" t="e">
        <f t="shared" ca="1" si="282"/>
        <v>#VALUE!</v>
      </c>
      <c r="D155" s="287" t="e">
        <f t="shared" ca="1" si="282"/>
        <v>#VALUE!</v>
      </c>
      <c r="E155" s="288" t="e">
        <f t="shared" ca="1" si="50"/>
        <v>#VALUE!</v>
      </c>
      <c r="F155" s="289" t="e">
        <f t="shared" ca="1" si="51"/>
        <v>#VALUE!</v>
      </c>
      <c r="G155" s="290" t="e">
        <f t="shared" ca="1" si="52"/>
        <v>#VALUE!</v>
      </c>
      <c r="H155" s="2"/>
      <c r="I155" s="291" t="e">
        <f t="shared" ref="I155:K155" ca="1" si="283">MAX(0,I154+L154)</f>
        <v>#VALUE!</v>
      </c>
      <c r="J155" s="291">
        <f t="shared" si="283"/>
        <v>0</v>
      </c>
      <c r="K155" s="291" t="e">
        <f t="shared" ca="1" si="283"/>
        <v>#VALUE!</v>
      </c>
      <c r="L155" s="288" t="e">
        <f t="shared" ca="1" si="54"/>
        <v>#VALUE!</v>
      </c>
      <c r="M155" s="289">
        <f t="shared" si="55"/>
        <v>0</v>
      </c>
      <c r="N155" s="290" t="e">
        <f t="shared" ca="1" si="56"/>
        <v>#VALUE!</v>
      </c>
      <c r="P155" s="292" t="e">
        <f t="shared" ca="1" si="236"/>
        <v>#VALUE!</v>
      </c>
      <c r="Q155" s="293" t="e">
        <f t="shared" ca="1" si="237"/>
        <v>#VALUE!</v>
      </c>
      <c r="R155" s="294" t="e">
        <f t="shared" ca="1" si="238"/>
        <v>#VALUE!</v>
      </c>
      <c r="S155" s="295" t="e">
        <f t="shared" ca="1" si="239"/>
        <v>#VALUE!</v>
      </c>
      <c r="T155" s="296" t="e">
        <f t="shared" ca="1" si="240"/>
        <v>#VALUE!</v>
      </c>
      <c r="U155" s="297" t="e">
        <f t="shared" ca="1" si="241"/>
        <v>#VALUE!</v>
      </c>
      <c r="V155" s="298" t="e">
        <f t="shared" ca="1" si="242"/>
        <v>#VALUE!</v>
      </c>
      <c r="W155" s="299" t="e">
        <f t="shared" ca="1" si="243"/>
        <v>#VALUE!</v>
      </c>
      <c r="X155" s="300" t="e">
        <f t="shared" ca="1" si="244"/>
        <v>#VALUE!</v>
      </c>
      <c r="Y155" s="2"/>
      <c r="Z155" s="292" t="e">
        <f t="shared" ca="1" si="245"/>
        <v>#VALUE!</v>
      </c>
      <c r="AA155" s="293" t="e">
        <f t="shared" ca="1" si="246"/>
        <v>#VALUE!</v>
      </c>
      <c r="AB155" s="294" t="e">
        <f t="shared" ca="1" si="247"/>
        <v>#VALUE!</v>
      </c>
      <c r="AC155" s="295">
        <f t="shared" si="248"/>
        <v>0</v>
      </c>
      <c r="AD155" s="296">
        <f t="shared" si="249"/>
        <v>0</v>
      </c>
      <c r="AE155" s="297">
        <f t="shared" si="250"/>
        <v>0</v>
      </c>
      <c r="AF155" s="298" t="e">
        <f t="shared" ca="1" si="251"/>
        <v>#VALUE!</v>
      </c>
      <c r="AG155" s="299" t="e">
        <f t="shared" ca="1" si="252"/>
        <v>#VALUE!</v>
      </c>
      <c r="AH155" s="300" t="e">
        <f t="shared" ca="1" si="253"/>
        <v>#VALUE!</v>
      </c>
      <c r="AJ155" s="301" t="e">
        <f t="array" aca="1" ref="AJ155" ca="1">SUM(
   IF($BL$102:$WB$102="Friend",1,0)*IF($BL$103:$WB$103=AJ$116,1,0)*IF($BL$111:$WB$111=AJ$115,1,0)*IF($BL$116:$WB$116="Geometric",1,0)*$BL$114:$WB$114*(POWER($BL155:$WB155,$BL$112:$WB$112)+IF($BL155:$WB155=0,0,-1))
)
+SUM(
    IF($BL$102:$WB$102="Foe",1,0)*IF($BL$103:$WB$103=AW$116,1,0)*IF($BL$111:$WB$111=AW$115,1,0)*$BL$115:$WB$115*IF($BL$116:$WB$116="Geometric",1,0)*(POWER(1+$BL155:$WB155,$BL$113:$WB$113)+IF($BL155:$WB155=0,0,-1))
)
+SUM(
   IF($BL$102:$WB$102="Friend",1,0)*IF($BL$103:$WB$103=AJ$116,1,0)*IF($BL$111:$WB$111=AJ$115,1,0)*IF($BL$116:$WB$116="Arithmetic",1,0)*$BL$114:$WB$114*$BL155:$WB155*$BL$112:$WB$112)
+SUM(
    IF($BL$102:$WB$102="Foe",1,0)*IF($BL$103:$WB$103=AW$116,1,0)*IF($BL$111:$WB$111=AW$115,1,0)*$BL$115:$WB$115*IF($BL$116:$WB$116="Arithmetic",1,0)*$BL155:$WB155*$BL$113:$WB$113
)</f>
        <v>#VALUE!</v>
      </c>
      <c r="AK155" s="301" t="e">
        <f t="array" aca="1" ref="AK155" ca="1">SUM(
   IF($BL$102:$WB$102="Friend",1,0)*IF($BL$103:$WB$103=AK$116,1,0)*IF($BL$111:$WB$111=AK$115,1,0)*IF($BL$116:$WB$116="Geometric",1,0)*$BL$114:$WB$114*(POWER($BL155:$WB155,$BL$112:$WB$112)+IF($BL155:$WB155=0,0,-1))
)
+SUM(
    IF($BL$102:$WB$102="Foe",1,0)*IF($BL$103:$WB$103=AX$116,1,0)*IF($BL$111:$WB$111=AX$115,1,0)*$BL$115:$WB$115*IF($BL$116:$WB$116="Geometric",1,0)*(POWER(1+$BL155:$WB155,$BL$113:$WB$113)+IF($BL155:$WB155=0,0,-1))
)
+SUM(
   IF($BL$102:$WB$102="Friend",1,0)*IF($BL$103:$WB$103=AK$116,1,0)*IF($BL$111:$WB$111=AK$115,1,0)*IF($BL$116:$WB$116="Arithmetic",1,0)*$BL$114:$WB$114*$BL155:$WB155*$BL$112:$WB$112)
+SUM(
    IF($BL$102:$WB$102="Foe",1,0)*IF($BL$103:$WB$103=AX$116,1,0)*IF($BL$111:$WB$111=AX$115,1,0)*$BL$115:$WB$115*IF($BL$116:$WB$116="Arithmetic",1,0)*$BL155:$WB155*$BL$113:$WB$113
)</f>
        <v>#VALUE!</v>
      </c>
      <c r="AL155" s="301" t="e">
        <f t="array" aca="1" ref="AL155" ca="1">SUM(
   IF($BL$102:$WB$102="Friend",1,0)*IF($BL$103:$WB$103=AL$116,1,0)*IF($BL$111:$WB$111=AL$115,1,0)*IF($BL$116:$WB$116="Geometric",1,0)*$BL$114:$WB$114*(POWER($BL155:$WB155,$BL$112:$WB$112)+IF($BL155:$WB155=0,0,-1))
)
+SUM(
    IF($BL$102:$WB$102="Foe",1,0)*IF($BL$103:$WB$103=AY$116,1,0)*IF($BL$111:$WB$111=AY$115,1,0)*$BL$115:$WB$115*IF($BL$116:$WB$116="Geometric",1,0)*(POWER(1+$BL155:$WB155,$BL$113:$WB$113)+IF($BL155:$WB155=0,0,-1))
)
+SUM(
   IF($BL$102:$WB$102="Friend",1,0)*IF($BL$103:$WB$103=AL$116,1,0)*IF($BL$111:$WB$111=AL$115,1,0)*IF($BL$116:$WB$116="Arithmetic",1,0)*$BL$114:$WB$114*$BL155:$WB155*$BL$112:$WB$112)
+SUM(
    IF($BL$102:$WB$102="Foe",1,0)*IF($BL$103:$WB$103=AY$116,1,0)*IF($BL$111:$WB$111=AY$115,1,0)*$BL$115:$WB$115*IF($BL$116:$WB$116="Arithmetic",1,0)*$BL155:$WB155*$BL$113:$WB$113
)</f>
        <v>#VALUE!</v>
      </c>
      <c r="AM155" s="301" t="e">
        <f t="array" aca="1" ref="AM155" ca="1">SUM(
   IF($BL$102:$WB$102="Friend",1,0)*IF($BL$103:$WB$103=AM$116,1,0)*IF($BL$111:$WB$111=AM$115,1,0)*IF($BL$116:$WB$116="Geometric",1,0)*$BL$114:$WB$114*(POWER($BL155:$WB155,$BL$112:$WB$112)+IF($BL155:$WB155=0,0,-1))
)
+SUM(
    IF($BL$102:$WB$102="Foe",1,0)*IF($BL$103:$WB$103=AZ$116,1,0)*IF($BL$111:$WB$111=AZ$115,1,0)*$BL$115:$WB$115*IF($BL$116:$WB$116="Geometric",1,0)*(POWER(1+$BL155:$WB155,$BL$113:$WB$113)+IF($BL155:$WB155=0,0,-1))
)
+SUM(
   IF($BL$102:$WB$102="Friend",1,0)*IF($BL$103:$WB$103=AM$116,1,0)*IF($BL$111:$WB$111=AM$115,1,0)*IF($BL$116:$WB$116="Arithmetic",1,0)*$BL$114:$WB$114*$BL155:$WB155*$BL$112:$WB$112)
+SUM(
    IF($BL$102:$WB$102="Foe",1,0)*IF($BL$103:$WB$103=AZ$116,1,0)*IF($BL$111:$WB$111=AZ$115,1,0)*$BL$115:$WB$115*IF($BL$116:$WB$116="Arithmetic",1,0)*$BL155:$WB155*$BL$113:$WB$113
)</f>
        <v>#VALUE!</v>
      </c>
      <c r="AN155" s="301" t="e">
        <f t="array" aca="1" ref="AN155" ca="1">SUM(
   IF($BL$102:$WB$102="Friend",1,0)*IF($BL$103:$WB$103=AN$116,1,0)*IF($BL$111:$WB$111=AN$115,1,0)*IF($BL$116:$WB$116="Geometric",1,0)*$BL$114:$WB$114*(POWER($BL155:$WB155,$BL$112:$WB$112)+IF($BL155:$WB155=0,0,-1))
)
+SUM(
    IF($BL$102:$WB$102="Foe",1,0)*IF($BL$103:$WB$103=BA$116,1,0)*IF($BL$111:$WB$111=BA$115,1,0)*$BL$115:$WB$115*IF($BL$116:$WB$116="Geometric",1,0)*(POWER(1+$BL155:$WB155,$BL$113:$WB$113)+IF($BL155:$WB155=0,0,-1))
)
+SUM(
   IF($BL$102:$WB$102="Friend",1,0)*IF($BL$103:$WB$103=AN$116,1,0)*IF($BL$111:$WB$111=AN$115,1,0)*IF($BL$116:$WB$116="Arithmetic",1,0)*$BL$114:$WB$114*$BL155:$WB155*$BL$112:$WB$112)
+SUM(
    IF($BL$102:$WB$102="Foe",1,0)*IF($BL$103:$WB$103=BA$116,1,0)*IF($BL$111:$WB$111=BA$115,1,0)*$BL$115:$WB$115*IF($BL$116:$WB$116="Arithmetic",1,0)*$BL155:$WB155*$BL$113:$WB$113
)</f>
        <v>#VALUE!</v>
      </c>
      <c r="AO155" s="301" t="e">
        <f t="array" aca="1" ref="AO155" ca="1">SUM(
   IF($BL$102:$WB$102="Friend",1,0)*IF($BL$103:$WB$103=AO$116,1,0)*IF($BL$111:$WB$111=AO$115,1,0)*IF($BL$116:$WB$116="Geometric",1,0)*$BL$114:$WB$114*(POWER($BL155:$WB155,$BL$112:$WB$112)+IF($BL155:$WB155=0,0,-1))
)
+SUM(
    IF($BL$102:$WB$102="Foe",1,0)*IF($BL$103:$WB$103=BB$116,1,0)*IF($BL$111:$WB$111=BB$115,1,0)*$BL$115:$WB$115*IF($BL$116:$WB$116="Geometric",1,0)*(POWER(1+$BL155:$WB155,$BL$113:$WB$113)+IF($BL155:$WB155=0,0,-1))
)
+SUM(
   IF($BL$102:$WB$102="Friend",1,0)*IF($BL$103:$WB$103=AO$116,1,0)*IF($BL$111:$WB$111=AO$115,1,0)*IF($BL$116:$WB$116="Arithmetic",1,0)*$BL$114:$WB$114*$BL155:$WB155*$BL$112:$WB$112)
+SUM(
    IF($BL$102:$WB$102="Foe",1,0)*IF($BL$103:$WB$103=BB$116,1,0)*IF($BL$111:$WB$111=BB$115,1,0)*$BL$115:$WB$115*IF($BL$116:$WB$116="Arithmetic",1,0)*$BL155:$WB155*$BL$113:$WB$113
)</f>
        <v>#VALUE!</v>
      </c>
      <c r="AP155" s="301" t="e">
        <f t="array" aca="1" ref="AP155" ca="1">SUM(
   IF($BL$102:$WB$102="Friend",1,0)*IF($BL$103:$WB$103=AP$116,1,0)*IF($BL$111:$WB$111=AP$115,1,0)*IF($BL$116:$WB$116="Geometric",1,0)*$BL$114:$WB$114*(POWER($BL155:$WB155,$BL$112:$WB$112)+IF($BL155:$WB155=0,0,-1))
)
+SUM(
    IF($BL$102:$WB$102="Foe",1,0)*IF($BL$103:$WB$103=BC$116,1,0)*IF($BL$111:$WB$111=BC$115,1,0)*$BL$115:$WB$115*IF($BL$116:$WB$116="Geometric",1,0)*(POWER(1+$BL155:$WB155,$BL$113:$WB$113)+IF($BL155:$WB155=0,0,-1))
)
+SUM(
   IF($BL$102:$WB$102="Friend",1,0)*IF($BL$103:$WB$103=AP$116,1,0)*IF($BL$111:$WB$111=AP$115,1,0)*IF($BL$116:$WB$116="Arithmetic",1,0)*$BL$114:$WB$114*$BL155:$WB155*$BL$112:$WB$112)
+SUM(
    IF($BL$102:$WB$102="Foe",1,0)*IF($BL$103:$WB$103=BC$116,1,0)*IF($BL$111:$WB$111=BC$115,1,0)*$BL$115:$WB$115*IF($BL$116:$WB$116="Arithmetic",1,0)*$BL155:$WB155*$BL$113:$WB$113
)</f>
        <v>#VALUE!</v>
      </c>
      <c r="AQ155" s="301" t="e">
        <f t="array" aca="1" ref="AQ155" ca="1">SUM(
   IF($BL$102:$WB$102="Friend",1,0)*IF($BL$103:$WB$103=AQ$116,1,0)*IF($BL$111:$WB$111=AQ$115,1,0)*IF($BL$116:$WB$116="Geometric",1,0)*$BL$114:$WB$114*(POWER($BL155:$WB155,$BL$112:$WB$112)+IF($BL155:$WB155=0,0,-1))
)
+SUM(
    IF($BL$102:$WB$102="Foe",1,0)*IF($BL$103:$WB$103=BD$116,1,0)*IF($BL$111:$WB$111=BD$115,1,0)*$BL$115:$WB$115*IF($BL$116:$WB$116="Geometric",1,0)*(POWER(1+$BL155:$WB155,$BL$113:$WB$113)+IF($BL155:$WB155=0,0,-1))
)
+SUM(
   IF($BL$102:$WB$102="Friend",1,0)*IF($BL$103:$WB$103=AQ$116,1,0)*IF($BL$111:$WB$111=AQ$115,1,0)*IF($BL$116:$WB$116="Arithmetic",1,0)*$BL$114:$WB$114*$BL155:$WB155*$BL$112:$WB$112)
+SUM(
    IF($BL$102:$WB$102="Foe",1,0)*IF($BL$103:$WB$103=BD$116,1,0)*IF($BL$111:$WB$111=BD$115,1,0)*$BL$115:$WB$115*IF($BL$116:$WB$116="Arithmetic",1,0)*$BL155:$WB155*$BL$113:$WB$113
)</f>
        <v>#VALUE!</v>
      </c>
      <c r="AR155" s="301" t="e">
        <f t="array" aca="1" ref="AR155" ca="1">SUM(
   IF($BL$102:$WB$102="Friend",1,0)*IF($BL$103:$WB$103=AR$116,1,0)*IF($BL$111:$WB$111=AR$115,1,0)*IF($BL$116:$WB$116="Geometric",1,0)*$BL$114:$WB$114*(POWER($BL155:$WB155,$BL$112:$WB$112)+IF($BL155:$WB155=0,0,-1))
)
+SUM(
    IF($BL$102:$WB$102="Foe",1,0)*IF($BL$103:$WB$103=BE$116,1,0)*IF($BL$111:$WB$111=BE$115,1,0)*$BL$115:$WB$115*IF($BL$116:$WB$116="Geometric",1,0)*(POWER(1+$BL155:$WB155,$BL$113:$WB$113)+IF($BL155:$WB155=0,0,-1))
)
+SUM(
   IF($BL$102:$WB$102="Friend",1,0)*IF($BL$103:$WB$103=AR$116,1,0)*IF($BL$111:$WB$111=AR$115,1,0)*IF($BL$116:$WB$116="Arithmetic",1,0)*$BL$114:$WB$114*$BL155:$WB155*$BL$112:$WB$112)
+SUM(
    IF($BL$102:$WB$102="Foe",1,0)*IF($BL$103:$WB$103=BE$116,1,0)*IF($BL$111:$WB$111=BE$115,1,0)*$BL$115:$WB$115*IF($BL$116:$WB$116="Arithmetic",1,0)*$BL155:$WB155*$BL$113:$WB$113
)</f>
        <v>#VALUE!</v>
      </c>
      <c r="AS155" s="301" t="e">
        <f t="array" aca="1" ref="AS155" ca="1">SUM(
   IF($BL$102:$WB$102="Friend",1,0)*IF($BL$103:$WB$103=AS$116,1,0)*IF($BL$111:$WB$111=AS$115,1,0)*IF($BL$116:$WB$116="Geometric",1,0)*$BL$114:$WB$114*(POWER($BL155:$WB155,$BL$112:$WB$112)+IF($BL155:$WB155=0,0,-1))
)
+SUM(
    IF($BL$102:$WB$102="Foe",1,0)*IF($BL$103:$WB$103=BF$116,1,0)*IF($BL$111:$WB$111=BF$115,1,0)*$BL$115:$WB$115*IF($BL$116:$WB$116="Geometric",1,0)*(POWER(1+$BL155:$WB155,$BL$113:$WB$113)+IF($BL155:$WB155=0,0,-1))
)
+SUM(
   IF($BL$102:$WB$102="Friend",1,0)*IF($BL$103:$WB$103=AS$116,1,0)*IF($BL$111:$WB$111=AS$115,1,0)*IF($BL$116:$WB$116="Arithmetic",1,0)*$BL$114:$WB$114*$BL155:$WB155*$BL$112:$WB$112)
+SUM(
    IF($BL$102:$WB$102="Foe",1,0)*IF($BL$103:$WB$103=BF$116,1,0)*IF($BL$111:$WB$111=BF$115,1,0)*$BL$115:$WB$115*IF($BL$116:$WB$116="Arithmetic",1,0)*$BL155:$WB155*$BL$113:$WB$113
)</f>
        <v>#VALUE!</v>
      </c>
      <c r="AT155" s="301" t="e">
        <f t="array" aca="1" ref="AT155" ca="1">SUM(
   IF($BL$102:$WB$102="Friend",1,0)*IF($BL$103:$WB$103=AT$116,1,0)*IF($BL$111:$WB$111=AT$115,1,0)*IF($BL$116:$WB$116="Geometric",1,0)*$BL$114:$WB$114*(POWER($BL155:$WB155,$BL$112:$WB$112)+IF($BL155:$WB155=0,0,-1))
)
+SUM(
    IF($BL$102:$WB$102="Foe",1,0)*IF($BL$103:$WB$103=BG$116,1,0)*IF($BL$111:$WB$111=BG$115,1,0)*$BL$115:$WB$115*IF($BL$116:$WB$116="Geometric",1,0)*(POWER(1+$BL155:$WB155,$BL$113:$WB$113)+IF($BL155:$WB155=0,0,-1))
)
+SUM(
   IF($BL$102:$WB$102="Friend",1,0)*IF($BL$103:$WB$103=AT$116,1,0)*IF($BL$111:$WB$111=AT$115,1,0)*IF($BL$116:$WB$116="Arithmetic",1,0)*$BL$114:$WB$114*$BL155:$WB155*$BL$112:$WB$112)
+SUM(
    IF($BL$102:$WB$102="Foe",1,0)*IF($BL$103:$WB$103=BG$116,1,0)*IF($BL$111:$WB$111=BG$115,1,0)*$BL$115:$WB$115*IF($BL$116:$WB$116="Arithmetic",1,0)*$BL155:$WB155*$BL$113:$WB$113
)</f>
        <v>#VALUE!</v>
      </c>
      <c r="AU155" s="301" t="e">
        <f t="array" aca="1" ref="AU155" ca="1">SUM(
   IF($BL$102:$WB$102="Friend",1,0)*IF($BL$103:$WB$103=AU$116,1,0)*IF($BL$111:$WB$111=AU$115,1,0)*IF($BL$116:$WB$116="Geometric",1,0)*$BL$114:$WB$114*(POWER($BL155:$WB155,$BL$112:$WB$112)+IF($BL155:$WB155=0,0,-1))
)
+SUM(
    IF($BL$102:$WB$102="Foe",1,0)*IF($BL$103:$WB$103=BH$116,1,0)*IF($BL$111:$WB$111=BH$115,1,0)*$BL$115:$WB$115*IF($BL$116:$WB$116="Geometric",1,0)*(POWER(1+$BL155:$WB155,$BL$113:$WB$113)+IF($BL155:$WB155=0,0,-1))
)
+SUM(
   IF($BL$102:$WB$102="Friend",1,0)*IF($BL$103:$WB$103=AU$116,1,0)*IF($BL$111:$WB$111=AU$115,1,0)*IF($BL$116:$WB$116="Arithmetic",1,0)*$BL$114:$WB$114*$BL155:$WB155*$BL$112:$WB$112)
+SUM(
    IF($BL$102:$WB$102="Foe",1,0)*IF($BL$103:$WB$103=BH$116,1,0)*IF($BL$111:$WB$111=BH$115,1,0)*$BL$115:$WB$115*IF($BL$116:$WB$116="Arithmetic",1,0)*$BL155:$WB155*$BL$113:$WB$113
)</f>
        <v>#VALUE!</v>
      </c>
      <c r="AW155" s="301" t="e">
        <f t="array" aca="1" ref="AW155" ca="1">SUM(
   IF($BL$102:$WB$102="Friend",1,0)*IF($BL$103:$WB$103=AW$116,1,0)*IF($BL$111:$WB$111=AW$115,1,0)*$BL$115:$WB$115*IF($BL$116:$WB$116="Geometric",1,0)*(POWER($BL155:$WB155,$BL$113:$WB$113)+IF($BL155:$WB155=0,0,-1)))
+SUM(
    IF($BL$102:$WB$102="Foe",1,0)*IF($BL$103:$WB$103=AW$116,1,0)*IF($BL$111:$WB$111=AW$115,1,0)*$BL$114:$WB$114*IF($BL$116:$WB$116="Geometric",1,0)*(POWER($BL155:$WB155,$BL$112:$WB$112)+IF($BL155:$WB155=0,0,-1)))
+SUM(
   IF($BL$102:$WB$102="Friend",1,0)*IF($BL$103:$WB$103=AW$116,1,0)*IF($BL$111:$WB$111=AW$115,1,0)*$BL$115:$WB$115*IF($BL$116:$WB$116="Arithmetic",1,0)*$BL155:$WB155*$BL$113:$WB$113)
+SUM(
    IF($BL$102:$WB$102="Foe",1,0)*IF($BL$103:$WB$103=AW$116,1,0)*IF($BL$111:$WB$111=AW$115,1,0)*$BL$114:$WB$114*IF($BL$116:$WB$116="Arithmetic",1,0)*$BL155:$WB155*$BL$112:$WB$112)</f>
        <v>#VALUE!</v>
      </c>
      <c r="AX155" s="301" t="e">
        <f t="array" aca="1" ref="AX155" ca="1">SUM(
   IF($BL$102:$WB$102="Friend",1,0)*IF($BL$103:$WB$103=AX$116,1,0)*IF($BL$111:$WB$111=AX$115,1,0)*$BL$115:$WB$115*IF($BL$116:$WB$116="Geometric",1,0)*(POWER($BL155:$WB155,$BL$113:$WB$113)+IF($BL155:$WB155=0,0,-1)))
+SUM(
    IF($BL$102:$WB$102="Foe",1,0)*IF($BL$103:$WB$103=AX$116,1,0)*IF($BL$111:$WB$111=AX$115,1,0)*$BL$114:$WB$114*IF($BL$116:$WB$116="Geometric",1,0)*(POWER($BL155:$WB155,$BL$112:$WB$112)+IF($BL155:$WB155=0,0,-1)))
+SUM(
   IF($BL$102:$WB$102="Friend",1,0)*IF($BL$103:$WB$103=AX$116,1,0)*IF($BL$111:$WB$111=AX$115,1,0)*$BL$115:$WB$115*IF($BL$116:$WB$116="Arithmetic",1,0)*$BL155:$WB155*$BL$113:$WB$113)
+SUM(
    IF($BL$102:$WB$102="Foe",1,0)*IF($BL$103:$WB$103=AX$116,1,0)*IF($BL$111:$WB$111=AX$115,1,0)*$BL$114:$WB$114*IF($BL$116:$WB$116="Arithmetic",1,0)*$BL155:$WB155*$BL$112:$WB$112)</f>
        <v>#VALUE!</v>
      </c>
      <c r="AY155" s="301" t="e">
        <f t="array" aca="1" ref="AY155" ca="1">SUM(
   IF($BL$102:$WB$102="Friend",1,0)*IF($BL$103:$WB$103=AY$116,1,0)*IF($BL$111:$WB$111=AY$115,1,0)*$BL$115:$WB$115*IF($BL$116:$WB$116="Geometric",1,0)*(POWER($BL155:$WB155,$BL$113:$WB$113)+IF($BL155:$WB155=0,0,-1)))
+SUM(
    IF($BL$102:$WB$102="Foe",1,0)*IF($BL$103:$WB$103=AY$116,1,0)*IF($BL$111:$WB$111=AY$115,1,0)*$BL$114:$WB$114*IF($BL$116:$WB$116="Geometric",1,0)*(POWER($BL155:$WB155,$BL$112:$WB$112)+IF($BL155:$WB155=0,0,-1)))
+SUM(
   IF($BL$102:$WB$102="Friend",1,0)*IF($BL$103:$WB$103=AY$116,1,0)*IF($BL$111:$WB$111=AY$115,1,0)*$BL$115:$WB$115*IF($BL$116:$WB$116="Arithmetic",1,0)*$BL155:$WB155*$BL$113:$WB$113)
+SUM(
    IF($BL$102:$WB$102="Foe",1,0)*IF($BL$103:$WB$103=AY$116,1,0)*IF($BL$111:$WB$111=AY$115,1,0)*$BL$114:$WB$114*IF($BL$116:$WB$116="Arithmetic",1,0)*$BL155:$WB155*$BL$112:$WB$112)</f>
        <v>#VALUE!</v>
      </c>
      <c r="AZ155" s="301" t="e">
        <f t="array" aca="1" ref="AZ155" ca="1">SUM(
   IF($BL$102:$WB$102="Friend",1,0)*IF($BL$103:$WB$103=AZ$116,1,0)*IF($BL$111:$WB$111=AZ$115,1,0)*$BL$115:$WB$115*IF($BL$116:$WB$116="Geometric",1,0)*(POWER($BL155:$WB155,$BL$113:$WB$113)+IF($BL155:$WB155=0,0,-1)))
+SUM(
    IF($BL$102:$WB$102="Foe",1,0)*IF($BL$103:$WB$103=AZ$116,1,0)*IF($BL$111:$WB$111=AZ$115,1,0)*$BL$114:$WB$114*IF($BL$116:$WB$116="Geometric",1,0)*(POWER($BL155:$WB155,$BL$112:$WB$112)+IF($BL155:$WB155=0,0,-1)))
+SUM(
   IF($BL$102:$WB$102="Friend",1,0)*IF($BL$103:$WB$103=AZ$116,1,0)*IF($BL$111:$WB$111=AZ$115,1,0)*$BL$115:$WB$115*IF($BL$116:$WB$116="Arithmetic",1,0)*$BL155:$WB155*$BL$113:$WB$113)
+SUM(
    IF($BL$102:$WB$102="Foe",1,0)*IF($BL$103:$WB$103=AZ$116,1,0)*IF($BL$111:$WB$111=AZ$115,1,0)*$BL$114:$WB$114*IF($BL$116:$WB$116="Arithmetic",1,0)*$BL155:$WB155*$BL$112:$WB$112)</f>
        <v>#VALUE!</v>
      </c>
      <c r="BA155" s="301" t="e">
        <f t="array" aca="1" ref="BA155" ca="1">SUM(
   IF($BL$102:$WB$102="Friend",1,0)*IF($BL$103:$WB$103=BA$116,1,0)*IF($BL$111:$WB$111=BA$115,1,0)*$BL$115:$WB$115*IF($BL$116:$WB$116="Geometric",1,0)*(POWER($BL155:$WB155,$BL$113:$WB$113)+IF($BL155:$WB155=0,0,-1)))
+SUM(
    IF($BL$102:$WB$102="Foe",1,0)*IF($BL$103:$WB$103=BA$116,1,0)*IF($BL$111:$WB$111=BA$115,1,0)*$BL$114:$WB$114*IF($BL$116:$WB$116="Geometric",1,0)*(POWER($BL155:$WB155,$BL$112:$WB$112)+IF($BL155:$WB155=0,0,-1)))
+SUM(
   IF($BL$102:$WB$102="Friend",1,0)*IF($BL$103:$WB$103=BA$116,1,0)*IF($BL$111:$WB$111=BA$115,1,0)*$BL$115:$WB$115*IF($BL$116:$WB$116="Arithmetic",1,0)*$BL155:$WB155*$BL$113:$WB$113)
+SUM(
    IF($BL$102:$WB$102="Foe",1,0)*IF($BL$103:$WB$103=BA$116,1,0)*IF($BL$111:$WB$111=BA$115,1,0)*$BL$114:$WB$114*IF($BL$116:$WB$116="Arithmetic",1,0)*$BL155:$WB155*$BL$112:$WB$112)</f>
        <v>#VALUE!</v>
      </c>
      <c r="BB155" s="301" t="e">
        <f t="array" aca="1" ref="BB155" ca="1">SUM(
   IF($BL$102:$WB$102="Friend",1,0)*IF($BL$103:$WB$103=BB$116,1,0)*IF($BL$111:$WB$111=BB$115,1,0)*$BL$115:$WB$115*IF($BL$116:$WB$116="Geometric",1,0)*(POWER($BL155:$WB155,$BL$113:$WB$113)+IF($BL155:$WB155=0,0,-1)))
+SUM(
    IF($BL$102:$WB$102="Foe",1,0)*IF($BL$103:$WB$103=BB$116,1,0)*IF($BL$111:$WB$111=BB$115,1,0)*$BL$114:$WB$114*IF($BL$116:$WB$116="Geometric",1,0)*(POWER($BL155:$WB155,$BL$112:$WB$112)+IF($BL155:$WB155=0,0,-1)))
+SUM(
   IF($BL$102:$WB$102="Friend",1,0)*IF($BL$103:$WB$103=BB$116,1,0)*IF($BL$111:$WB$111=BB$115,1,0)*$BL$115:$WB$115*IF($BL$116:$WB$116="Arithmetic",1,0)*$BL155:$WB155*$BL$113:$WB$113)
+SUM(
    IF($BL$102:$WB$102="Foe",1,0)*IF($BL$103:$WB$103=BB$116,1,0)*IF($BL$111:$WB$111=BB$115,1,0)*$BL$114:$WB$114*IF($BL$116:$WB$116="Arithmetic",1,0)*$BL155:$WB155*$BL$112:$WB$112)</f>
        <v>#VALUE!</v>
      </c>
      <c r="BC155" s="301" t="e">
        <f t="array" aca="1" ref="BC155" ca="1">SUM(
   IF($BL$102:$WB$102="Friend",1,0)*IF($BL$103:$WB$103=BC$116,1,0)*IF($BL$111:$WB$111=BC$115,1,0)*$BL$115:$WB$115*IF($BL$116:$WB$116="Geometric",1,0)*(POWER($BL155:$WB155,$BL$113:$WB$113)+IF($BL155:$WB155=0,0,-1)))
+SUM(
    IF($BL$102:$WB$102="Foe",1,0)*IF($BL$103:$WB$103=BC$116,1,0)*IF($BL$111:$WB$111=BC$115,1,0)*$BL$114:$WB$114*IF($BL$116:$WB$116="Geometric",1,0)*(POWER($BL155:$WB155,$BL$112:$WB$112)+IF($BL155:$WB155=0,0,-1)))
+SUM(
   IF($BL$102:$WB$102="Friend",1,0)*IF($BL$103:$WB$103=BC$116,1,0)*IF($BL$111:$WB$111=BC$115,1,0)*$BL$115:$WB$115*IF($BL$116:$WB$116="Arithmetic",1,0)*$BL155:$WB155*$BL$113:$WB$113)
+SUM(
    IF($BL$102:$WB$102="Foe",1,0)*IF($BL$103:$WB$103=BC$116,1,0)*IF($BL$111:$WB$111=BC$115,1,0)*$BL$114:$WB$114*IF($BL$116:$WB$116="Arithmetic",1,0)*$BL155:$WB155*$BL$112:$WB$112)</f>
        <v>#VALUE!</v>
      </c>
      <c r="BD155" s="301" t="e">
        <f t="array" aca="1" ref="BD155" ca="1">SUM(
   IF($BL$102:$WB$102="Friend",1,0)*IF($BL$103:$WB$103=BD$116,1,0)*IF($BL$111:$WB$111=BD$115,1,0)*$BL$115:$WB$115*IF($BL$116:$WB$116="Geometric",1,0)*(POWER($BL155:$WB155,$BL$113:$WB$113)+IF($BL155:$WB155=0,0,-1)))
+SUM(
    IF($BL$102:$WB$102="Foe",1,0)*IF($BL$103:$WB$103=BD$116,1,0)*IF($BL$111:$WB$111=BD$115,1,0)*$BL$114:$WB$114*IF($BL$116:$WB$116="Geometric",1,0)*(POWER($BL155:$WB155,$BL$112:$WB$112)+IF($BL155:$WB155=0,0,-1)))
+SUM(
   IF($BL$102:$WB$102="Friend",1,0)*IF($BL$103:$WB$103=BD$116,1,0)*IF($BL$111:$WB$111=BD$115,1,0)*$BL$115:$WB$115*IF($BL$116:$WB$116="Arithmetic",1,0)*$BL155:$WB155*$BL$113:$WB$113)
+SUM(
    IF($BL$102:$WB$102="Foe",1,0)*IF($BL$103:$WB$103=BD$116,1,0)*IF($BL$111:$WB$111=BD$115,1,0)*$BL$114:$WB$114*IF($BL$116:$WB$116="Arithmetic",1,0)*$BL155:$WB155*$BL$112:$WB$112)</f>
        <v>#VALUE!</v>
      </c>
      <c r="BE155" s="301" t="e">
        <f t="array" aca="1" ref="BE155" ca="1">SUM(
   IF($BL$102:$WB$102="Friend",1,0)*IF($BL$103:$WB$103=BE$116,1,0)*IF($BL$111:$WB$111=BE$115,1,0)*$BL$115:$WB$115*IF($BL$116:$WB$116="Geometric",1,0)*(POWER($BL155:$WB155,$BL$113:$WB$113)+IF($BL155:$WB155=0,0,-1)))
+SUM(
    IF($BL$102:$WB$102="Foe",1,0)*IF($BL$103:$WB$103=BE$116,1,0)*IF($BL$111:$WB$111=BE$115,1,0)*$BL$114:$WB$114*IF($BL$116:$WB$116="Geometric",1,0)*(POWER($BL155:$WB155,$BL$112:$WB$112)+IF($BL155:$WB155=0,0,-1)))
+SUM(
   IF($BL$102:$WB$102="Friend",1,0)*IF($BL$103:$WB$103=BE$116,1,0)*IF($BL$111:$WB$111=BE$115,1,0)*$BL$115:$WB$115*IF($BL$116:$WB$116="Arithmetic",1,0)*$BL155:$WB155*$BL$113:$WB$113)
+SUM(
    IF($BL$102:$WB$102="Foe",1,0)*IF($BL$103:$WB$103=BE$116,1,0)*IF($BL$111:$WB$111=BE$115,1,0)*$BL$114:$WB$114*IF($BL$116:$WB$116="Arithmetic",1,0)*$BL155:$WB155*$BL$112:$WB$112)</f>
        <v>#VALUE!</v>
      </c>
      <c r="BF155" s="301" t="e">
        <f t="array" aca="1" ref="BF155" ca="1">SUM(
   IF($BL$102:$WB$102="Friend",1,0)*IF($BL$103:$WB$103=BF$116,1,0)*IF($BL$111:$WB$111=BF$115,1,0)*$BL$115:$WB$115*IF($BL$116:$WB$116="Geometric",1,0)*(POWER($BL155:$WB155,$BL$113:$WB$113)+IF($BL155:$WB155=0,0,-1)))
+SUM(
    IF($BL$102:$WB$102="Foe",1,0)*IF($BL$103:$WB$103=BF$116,1,0)*IF($BL$111:$WB$111=BF$115,1,0)*$BL$114:$WB$114*IF($BL$116:$WB$116="Geometric",1,0)*(POWER($BL155:$WB155,$BL$112:$WB$112)+IF($BL155:$WB155=0,0,-1)))
+SUM(
   IF($BL$102:$WB$102="Friend",1,0)*IF($BL$103:$WB$103=BF$116,1,0)*IF($BL$111:$WB$111=BF$115,1,0)*$BL$115:$WB$115*IF($BL$116:$WB$116="Arithmetic",1,0)*$BL155:$WB155*$BL$113:$WB$113)
+SUM(
    IF($BL$102:$WB$102="Foe",1,0)*IF($BL$103:$WB$103=BF$116,1,0)*IF($BL$111:$WB$111=BF$115,1,0)*$BL$114:$WB$114*IF($BL$116:$WB$116="Arithmetic",1,0)*$BL155:$WB155*$BL$112:$WB$112)</f>
        <v>#VALUE!</v>
      </c>
      <c r="BG155" s="301" t="e">
        <f t="array" aca="1" ref="BG155" ca="1">SUM(
   IF($BL$102:$WB$102="Friend",1,0)*IF($BL$103:$WB$103=BG$116,1,0)*IF($BL$111:$WB$111=BG$115,1,0)*$BL$115:$WB$115*IF($BL$116:$WB$116="Geometric",1,0)*(POWER($BL155:$WB155,$BL$113:$WB$113)+IF($BL155:$WB155=0,0,-1)))
+SUM(
    IF($BL$102:$WB$102="Foe",1,0)*IF($BL$103:$WB$103=BG$116,1,0)*IF($BL$111:$WB$111=BG$115,1,0)*$BL$114:$WB$114*IF($BL$116:$WB$116="Geometric",1,0)*(POWER($BL155:$WB155,$BL$112:$WB$112)+IF($BL155:$WB155=0,0,-1)))
+SUM(
   IF($BL$102:$WB$102="Friend",1,0)*IF($BL$103:$WB$103=BG$116,1,0)*IF($BL$111:$WB$111=BG$115,1,0)*$BL$115:$WB$115*IF($BL$116:$WB$116="Arithmetic",1,0)*$BL155:$WB155*$BL$113:$WB$113)
+SUM(
    IF($BL$102:$WB$102="Foe",1,0)*IF($BL$103:$WB$103=BG$116,1,0)*IF($BL$111:$WB$111=BG$115,1,0)*$BL$114:$WB$114*IF($BL$116:$WB$116="Arithmetic",1,0)*$BL155:$WB155*$BL$112:$WB$112)</f>
        <v>#VALUE!</v>
      </c>
      <c r="BH155" s="301" t="e">
        <f t="array" aca="1" ref="BH155" ca="1">SUM(
   IF($BL$102:$WB$102="Friend",1,0)*IF($BL$103:$WB$103=BH$116,1,0)*IF($BL$111:$WB$111=BH$115,1,0)*$BL$115:$WB$115*IF($BL$116:$WB$116="Geometric",1,0)*(POWER($BL155:$WB155,$BL$113:$WB$113)+IF($BL155:$WB155=0,0,-1)))
+SUM(
    IF($BL$102:$WB$102="Foe",1,0)*IF($BL$103:$WB$103=BH$116,1,0)*IF($BL$111:$WB$111=BH$115,1,0)*$BL$114:$WB$114*IF($BL$116:$WB$116="Geometric",1,0)*(POWER($BL155:$WB155,$BL$112:$WB$112)+IF($BL155:$WB155=0,0,-1)))
+SUM(
   IF($BL$102:$WB$102="Friend",1,0)*IF($BL$103:$WB$103=BH$116,1,0)*IF($BL$111:$WB$111=BH$115,1,0)*$BL$115:$WB$115*IF($BL$116:$WB$116="Arithmetic",1,0)*$BL155:$WB155*$BL$113:$WB$113)
+SUM(
    IF($BL$102:$WB$102="Foe",1,0)*IF($BL$103:$WB$103=BH$116,1,0)*IF($BL$111:$WB$111=BH$115,1,0)*$BL$114:$WB$114*IF($BL$116:$WB$116="Arithmetic",1,0)*$BL155:$WB155*$BL$112:$WB$112)</f>
        <v>#VALUE!</v>
      </c>
      <c r="BK155" s="109"/>
      <c r="BL155" s="301" t="e">
        <f t="shared" ref="BL155:LF155" ca="1" si="284">IF(BL$106="Turn-based",
IF($A155&lt;BL$109,0,IF(MOD($A155,BL$109)&lt;BL$110,1,0)),
1)*MIN(ROUNDUP(MAX(0,RAND()-(1-BL$107)),0),1)*(IF(BL$108&lt;0,1+BL$108,BL$108))</f>
        <v>#VALUE!</v>
      </c>
      <c r="BM155" s="301" t="e">
        <f t="shared" ca="1" si="284"/>
        <v>#VALUE!</v>
      </c>
      <c r="BN155" s="301" t="e">
        <f t="shared" ca="1" si="284"/>
        <v>#VALUE!</v>
      </c>
      <c r="BO155" s="301" t="e">
        <f t="shared" ca="1" si="284"/>
        <v>#VALUE!</v>
      </c>
      <c r="BP155" s="301" t="e">
        <f t="shared" ca="1" si="284"/>
        <v>#VALUE!</v>
      </c>
      <c r="BQ155" s="301" t="e">
        <f t="shared" ca="1" si="284"/>
        <v>#VALUE!</v>
      </c>
      <c r="BR155" s="301" t="e">
        <f t="shared" ca="1" si="284"/>
        <v>#VALUE!</v>
      </c>
      <c r="BS155" s="301" t="e">
        <f t="shared" ca="1" si="284"/>
        <v>#VALUE!</v>
      </c>
      <c r="BT155" s="301" t="e">
        <f t="shared" ca="1" si="284"/>
        <v>#VALUE!</v>
      </c>
      <c r="BU155" s="301" t="e">
        <f t="shared" ca="1" si="284"/>
        <v>#VALUE!</v>
      </c>
      <c r="BV155" s="301" t="e">
        <f t="shared" ca="1" si="284"/>
        <v>#VALUE!</v>
      </c>
      <c r="BW155" s="301" t="e">
        <f t="shared" ca="1" si="284"/>
        <v>#VALUE!</v>
      </c>
      <c r="BX155" s="301" t="e">
        <f t="shared" ca="1" si="284"/>
        <v>#VALUE!</v>
      </c>
      <c r="BY155" s="301" t="e">
        <f t="shared" ca="1" si="284"/>
        <v>#VALUE!</v>
      </c>
      <c r="BZ155" s="301" t="e">
        <f t="shared" ca="1" si="284"/>
        <v>#VALUE!</v>
      </c>
      <c r="CA155" s="301" t="e">
        <f t="shared" ca="1" si="284"/>
        <v>#VALUE!</v>
      </c>
      <c r="CB155" s="301" t="e">
        <f t="shared" ca="1" si="284"/>
        <v>#VALUE!</v>
      </c>
      <c r="CC155" s="301" t="e">
        <f t="shared" ca="1" si="284"/>
        <v>#VALUE!</v>
      </c>
      <c r="CD155" s="301" t="e">
        <f t="shared" ca="1" si="284"/>
        <v>#VALUE!</v>
      </c>
      <c r="CE155" s="301" t="e">
        <f t="shared" ca="1" si="284"/>
        <v>#VALUE!</v>
      </c>
      <c r="CF155" s="301" t="e">
        <f t="shared" ca="1" si="284"/>
        <v>#VALUE!</v>
      </c>
      <c r="CG155" s="301" t="e">
        <f t="shared" ca="1" si="284"/>
        <v>#VALUE!</v>
      </c>
      <c r="CH155" s="301" t="e">
        <f t="shared" ca="1" si="284"/>
        <v>#VALUE!</v>
      </c>
      <c r="CI155" s="301" t="e">
        <f t="shared" ca="1" si="284"/>
        <v>#VALUE!</v>
      </c>
      <c r="CJ155" s="301" t="e">
        <f t="shared" ca="1" si="284"/>
        <v>#VALUE!</v>
      </c>
      <c r="CK155" s="301" t="e">
        <f t="shared" ca="1" si="284"/>
        <v>#VALUE!</v>
      </c>
      <c r="CL155" s="301" t="e">
        <f t="shared" ca="1" si="284"/>
        <v>#VALUE!</v>
      </c>
      <c r="CM155" s="301" t="e">
        <f t="shared" ca="1" si="284"/>
        <v>#VALUE!</v>
      </c>
      <c r="CN155" s="301" t="e">
        <f t="shared" ca="1" si="284"/>
        <v>#VALUE!</v>
      </c>
      <c r="CO155" s="301" t="e">
        <f t="shared" ca="1" si="284"/>
        <v>#VALUE!</v>
      </c>
      <c r="CP155" s="301" t="e">
        <f t="shared" ca="1" si="284"/>
        <v>#VALUE!</v>
      </c>
      <c r="CQ155" s="301" t="e">
        <f t="shared" ca="1" si="284"/>
        <v>#VALUE!</v>
      </c>
      <c r="CR155" s="301" t="e">
        <f t="shared" ca="1" si="284"/>
        <v>#VALUE!</v>
      </c>
      <c r="CS155" s="301" t="e">
        <f t="shared" ca="1" si="284"/>
        <v>#VALUE!</v>
      </c>
      <c r="CT155" s="301" t="e">
        <f t="shared" ca="1" si="284"/>
        <v>#VALUE!</v>
      </c>
      <c r="CU155" s="301" t="e">
        <f t="shared" ca="1" si="284"/>
        <v>#VALUE!</v>
      </c>
      <c r="CV155" s="301" t="e">
        <f t="shared" ca="1" si="284"/>
        <v>#VALUE!</v>
      </c>
      <c r="CW155" s="301" t="e">
        <f t="shared" ca="1" si="284"/>
        <v>#VALUE!</v>
      </c>
      <c r="CX155" s="301" t="e">
        <f t="shared" ca="1" si="284"/>
        <v>#VALUE!</v>
      </c>
      <c r="CY155" s="301" t="e">
        <f t="shared" ca="1" si="284"/>
        <v>#VALUE!</v>
      </c>
      <c r="CZ155" s="301" t="e">
        <f t="shared" ca="1" si="284"/>
        <v>#VALUE!</v>
      </c>
      <c r="DA155" s="301" t="e">
        <f t="shared" ca="1" si="284"/>
        <v>#VALUE!</v>
      </c>
      <c r="DB155" s="301" t="e">
        <f t="shared" ca="1" si="284"/>
        <v>#VALUE!</v>
      </c>
      <c r="DC155" s="301" t="e">
        <f t="shared" ca="1" si="284"/>
        <v>#VALUE!</v>
      </c>
      <c r="DD155" s="301" t="e">
        <f t="shared" ca="1" si="284"/>
        <v>#VALUE!</v>
      </c>
      <c r="DE155" s="301" t="e">
        <f t="shared" ca="1" si="284"/>
        <v>#VALUE!</v>
      </c>
      <c r="DF155" s="301" t="e">
        <f t="shared" ca="1" si="284"/>
        <v>#VALUE!</v>
      </c>
      <c r="DG155" s="301" t="e">
        <f t="shared" ca="1" si="284"/>
        <v>#VALUE!</v>
      </c>
      <c r="DH155" s="301" t="e">
        <f t="shared" ca="1" si="284"/>
        <v>#VALUE!</v>
      </c>
      <c r="DI155" s="301" t="e">
        <f t="shared" ca="1" si="284"/>
        <v>#VALUE!</v>
      </c>
      <c r="DJ155" s="301" t="e">
        <f t="shared" ca="1" si="284"/>
        <v>#VALUE!</v>
      </c>
      <c r="DK155" s="301" t="e">
        <f t="shared" ca="1" si="284"/>
        <v>#VALUE!</v>
      </c>
      <c r="DL155" s="301" t="e">
        <f t="shared" ca="1" si="284"/>
        <v>#VALUE!</v>
      </c>
      <c r="DM155" s="301" t="e">
        <f t="shared" ca="1" si="284"/>
        <v>#VALUE!</v>
      </c>
      <c r="DN155" s="301" t="e">
        <f t="shared" ca="1" si="284"/>
        <v>#VALUE!</v>
      </c>
      <c r="DO155" s="301" t="e">
        <f t="shared" ca="1" si="284"/>
        <v>#VALUE!</v>
      </c>
      <c r="DP155" s="301" t="e">
        <f t="shared" ca="1" si="284"/>
        <v>#VALUE!</v>
      </c>
      <c r="DQ155" s="301" t="e">
        <f t="shared" ca="1" si="284"/>
        <v>#VALUE!</v>
      </c>
      <c r="DR155" s="301" t="e">
        <f t="shared" ca="1" si="284"/>
        <v>#VALUE!</v>
      </c>
      <c r="DS155" s="301" t="e">
        <f t="shared" ca="1" si="284"/>
        <v>#VALUE!</v>
      </c>
      <c r="DT155" s="301" t="e">
        <f t="shared" ca="1" si="284"/>
        <v>#VALUE!</v>
      </c>
      <c r="DU155" s="301" t="e">
        <f t="shared" ca="1" si="284"/>
        <v>#VALUE!</v>
      </c>
      <c r="DV155" s="301" t="e">
        <f t="shared" ca="1" si="284"/>
        <v>#VALUE!</v>
      </c>
      <c r="DW155" s="301" t="e">
        <f t="shared" ca="1" si="284"/>
        <v>#VALUE!</v>
      </c>
      <c r="DX155" s="301" t="e">
        <f t="shared" ca="1" si="284"/>
        <v>#VALUE!</v>
      </c>
      <c r="DY155" s="301" t="e">
        <f t="shared" ca="1" si="284"/>
        <v>#VALUE!</v>
      </c>
      <c r="DZ155" s="301" t="e">
        <f t="shared" ca="1" si="284"/>
        <v>#VALUE!</v>
      </c>
      <c r="EA155" s="301" t="e">
        <f t="shared" ca="1" si="284"/>
        <v>#VALUE!</v>
      </c>
      <c r="EB155" s="301" t="e">
        <f t="shared" ca="1" si="284"/>
        <v>#VALUE!</v>
      </c>
      <c r="EC155" s="301" t="e">
        <f t="shared" ca="1" si="284"/>
        <v>#VALUE!</v>
      </c>
      <c r="ED155" s="301" t="e">
        <f t="shared" ca="1" si="284"/>
        <v>#VALUE!</v>
      </c>
      <c r="EE155" s="301" t="e">
        <f t="shared" ca="1" si="284"/>
        <v>#VALUE!</v>
      </c>
      <c r="EF155" s="301" t="e">
        <f t="shared" ca="1" si="284"/>
        <v>#VALUE!</v>
      </c>
      <c r="EG155" s="301" t="e">
        <f t="shared" ca="1" si="284"/>
        <v>#VALUE!</v>
      </c>
      <c r="EH155" s="301" t="e">
        <f t="shared" ca="1" si="284"/>
        <v>#VALUE!</v>
      </c>
      <c r="EI155" s="301" t="e">
        <f t="shared" ca="1" si="284"/>
        <v>#VALUE!</v>
      </c>
      <c r="EJ155" s="301" t="e">
        <f t="shared" ca="1" si="284"/>
        <v>#VALUE!</v>
      </c>
      <c r="EK155" s="301" t="e">
        <f t="shared" ca="1" si="284"/>
        <v>#VALUE!</v>
      </c>
      <c r="EL155" s="301" t="e">
        <f t="shared" ca="1" si="284"/>
        <v>#VALUE!</v>
      </c>
      <c r="EM155" s="301" t="e">
        <f t="shared" ca="1" si="284"/>
        <v>#VALUE!</v>
      </c>
      <c r="EN155" s="301" t="e">
        <f t="shared" ca="1" si="284"/>
        <v>#VALUE!</v>
      </c>
      <c r="EO155" s="301" t="e">
        <f t="shared" ca="1" si="284"/>
        <v>#VALUE!</v>
      </c>
      <c r="EP155" s="301" t="e">
        <f t="shared" ca="1" si="284"/>
        <v>#VALUE!</v>
      </c>
      <c r="EQ155" s="301" t="e">
        <f t="shared" ca="1" si="284"/>
        <v>#VALUE!</v>
      </c>
      <c r="ER155" s="301" t="e">
        <f t="shared" ca="1" si="284"/>
        <v>#VALUE!</v>
      </c>
      <c r="ES155" s="301" t="e">
        <f t="shared" ca="1" si="284"/>
        <v>#VALUE!</v>
      </c>
      <c r="ET155" s="301" t="e">
        <f t="shared" ca="1" si="284"/>
        <v>#VALUE!</v>
      </c>
      <c r="EU155" s="301" t="e">
        <f t="shared" ca="1" si="284"/>
        <v>#VALUE!</v>
      </c>
      <c r="EV155" s="301" t="e">
        <f t="shared" ca="1" si="284"/>
        <v>#VALUE!</v>
      </c>
      <c r="EW155" s="301" t="e">
        <f t="shared" ca="1" si="284"/>
        <v>#VALUE!</v>
      </c>
      <c r="EX155" s="301" t="e">
        <f t="shared" ca="1" si="284"/>
        <v>#VALUE!</v>
      </c>
      <c r="EY155" s="301" t="e">
        <f t="shared" ca="1" si="284"/>
        <v>#VALUE!</v>
      </c>
      <c r="EZ155" s="301" t="e">
        <f t="shared" ca="1" si="284"/>
        <v>#VALUE!</v>
      </c>
      <c r="FA155" s="301" t="e">
        <f t="shared" ca="1" si="284"/>
        <v>#VALUE!</v>
      </c>
      <c r="FB155" s="301" t="e">
        <f t="shared" ca="1" si="284"/>
        <v>#VALUE!</v>
      </c>
      <c r="FC155" s="301" t="e">
        <f t="shared" ca="1" si="284"/>
        <v>#VALUE!</v>
      </c>
      <c r="FD155" s="301" t="e">
        <f t="shared" ca="1" si="284"/>
        <v>#VALUE!</v>
      </c>
      <c r="FE155" s="301" t="e">
        <f t="shared" ca="1" si="284"/>
        <v>#VALUE!</v>
      </c>
      <c r="FF155" s="301" t="e">
        <f t="shared" ca="1" si="284"/>
        <v>#VALUE!</v>
      </c>
      <c r="FG155" s="301" t="e">
        <f t="shared" ca="1" si="284"/>
        <v>#VALUE!</v>
      </c>
      <c r="FH155" s="301" t="e">
        <f t="shared" ca="1" si="284"/>
        <v>#VALUE!</v>
      </c>
      <c r="FI155" s="301" t="e">
        <f t="shared" ca="1" si="284"/>
        <v>#VALUE!</v>
      </c>
      <c r="FJ155" s="301" t="e">
        <f t="shared" ca="1" si="284"/>
        <v>#VALUE!</v>
      </c>
      <c r="FK155" s="301" t="e">
        <f t="shared" ca="1" si="284"/>
        <v>#VALUE!</v>
      </c>
      <c r="FL155" s="301" t="e">
        <f t="shared" ca="1" si="284"/>
        <v>#VALUE!</v>
      </c>
      <c r="FM155" s="301" t="e">
        <f t="shared" ca="1" si="284"/>
        <v>#VALUE!</v>
      </c>
      <c r="FN155" s="301" t="e">
        <f t="shared" ca="1" si="284"/>
        <v>#VALUE!</v>
      </c>
      <c r="FO155" s="301" t="e">
        <f t="shared" ca="1" si="284"/>
        <v>#VALUE!</v>
      </c>
      <c r="FP155" s="301" t="e">
        <f t="shared" ca="1" si="284"/>
        <v>#VALUE!</v>
      </c>
      <c r="FQ155" s="301" t="e">
        <f t="shared" ca="1" si="284"/>
        <v>#VALUE!</v>
      </c>
      <c r="FR155" s="301" t="e">
        <f t="shared" ca="1" si="284"/>
        <v>#VALUE!</v>
      </c>
      <c r="FS155" s="301" t="e">
        <f t="shared" ca="1" si="284"/>
        <v>#VALUE!</v>
      </c>
      <c r="FT155" s="301" t="e">
        <f t="shared" ca="1" si="284"/>
        <v>#VALUE!</v>
      </c>
      <c r="FU155" s="301" t="e">
        <f t="shared" ca="1" si="284"/>
        <v>#VALUE!</v>
      </c>
      <c r="FV155" s="301" t="e">
        <f t="shared" ca="1" si="284"/>
        <v>#VALUE!</v>
      </c>
      <c r="FW155" s="301" t="e">
        <f t="shared" ca="1" si="284"/>
        <v>#VALUE!</v>
      </c>
      <c r="FX155" s="301" t="e">
        <f t="shared" ca="1" si="284"/>
        <v>#VALUE!</v>
      </c>
      <c r="FY155" s="301" t="e">
        <f t="shared" ca="1" si="284"/>
        <v>#VALUE!</v>
      </c>
      <c r="FZ155" s="301" t="e">
        <f t="shared" ca="1" si="284"/>
        <v>#VALUE!</v>
      </c>
      <c r="GA155" s="301" t="e">
        <f t="shared" ca="1" si="284"/>
        <v>#VALUE!</v>
      </c>
      <c r="GB155" s="301" t="e">
        <f t="shared" ca="1" si="284"/>
        <v>#VALUE!</v>
      </c>
      <c r="GC155" s="301" t="e">
        <f t="shared" ca="1" si="284"/>
        <v>#VALUE!</v>
      </c>
      <c r="GD155" s="301" t="e">
        <f t="shared" ca="1" si="284"/>
        <v>#VALUE!</v>
      </c>
      <c r="GE155" s="301" t="e">
        <f t="shared" ca="1" si="284"/>
        <v>#VALUE!</v>
      </c>
      <c r="GF155" s="301" t="e">
        <f t="shared" ca="1" si="284"/>
        <v>#VALUE!</v>
      </c>
      <c r="GG155" s="301" t="e">
        <f t="shared" ca="1" si="284"/>
        <v>#VALUE!</v>
      </c>
      <c r="GH155" s="301" t="e">
        <f t="shared" ca="1" si="284"/>
        <v>#VALUE!</v>
      </c>
      <c r="GI155" s="301" t="e">
        <f t="shared" ca="1" si="284"/>
        <v>#VALUE!</v>
      </c>
      <c r="GJ155" s="301" t="e">
        <f t="shared" ca="1" si="284"/>
        <v>#VALUE!</v>
      </c>
      <c r="GK155" s="301" t="e">
        <f t="shared" ca="1" si="284"/>
        <v>#VALUE!</v>
      </c>
      <c r="GL155" s="301" t="e">
        <f t="shared" ca="1" si="284"/>
        <v>#VALUE!</v>
      </c>
      <c r="GM155" s="301" t="e">
        <f t="shared" ca="1" si="284"/>
        <v>#VALUE!</v>
      </c>
      <c r="GN155" s="301" t="e">
        <f t="shared" ca="1" si="284"/>
        <v>#VALUE!</v>
      </c>
      <c r="GO155" s="301" t="e">
        <f t="shared" ca="1" si="284"/>
        <v>#VALUE!</v>
      </c>
      <c r="GP155" s="301" t="e">
        <f t="shared" ca="1" si="284"/>
        <v>#VALUE!</v>
      </c>
      <c r="GQ155" s="301" t="e">
        <f t="shared" ca="1" si="284"/>
        <v>#VALUE!</v>
      </c>
      <c r="GR155" s="301" t="e">
        <f t="shared" ca="1" si="284"/>
        <v>#VALUE!</v>
      </c>
      <c r="GS155" s="301" t="e">
        <f t="shared" ca="1" si="284"/>
        <v>#VALUE!</v>
      </c>
      <c r="GT155" s="301" t="e">
        <f t="shared" ca="1" si="284"/>
        <v>#VALUE!</v>
      </c>
      <c r="GU155" s="301" t="e">
        <f t="shared" ca="1" si="284"/>
        <v>#VALUE!</v>
      </c>
      <c r="GV155" s="301" t="e">
        <f t="shared" ca="1" si="284"/>
        <v>#VALUE!</v>
      </c>
      <c r="GW155" s="301" t="e">
        <f t="shared" ca="1" si="284"/>
        <v>#VALUE!</v>
      </c>
      <c r="GX155" s="301" t="e">
        <f t="shared" ca="1" si="284"/>
        <v>#VALUE!</v>
      </c>
      <c r="GY155" s="301" t="e">
        <f t="shared" ca="1" si="284"/>
        <v>#VALUE!</v>
      </c>
      <c r="GZ155" s="301" t="e">
        <f t="shared" ca="1" si="284"/>
        <v>#VALUE!</v>
      </c>
      <c r="HA155" s="301" t="e">
        <f t="shared" ca="1" si="284"/>
        <v>#VALUE!</v>
      </c>
      <c r="HB155" s="301" t="e">
        <f t="shared" ca="1" si="284"/>
        <v>#VALUE!</v>
      </c>
      <c r="HC155" s="301" t="e">
        <f t="shared" ca="1" si="284"/>
        <v>#VALUE!</v>
      </c>
      <c r="HD155" s="301" t="e">
        <f t="shared" ca="1" si="284"/>
        <v>#VALUE!</v>
      </c>
      <c r="HE155" s="301" t="e">
        <f t="shared" ca="1" si="284"/>
        <v>#VALUE!</v>
      </c>
      <c r="HF155" s="301" t="e">
        <f t="shared" ca="1" si="284"/>
        <v>#VALUE!</v>
      </c>
      <c r="HG155" s="301" t="e">
        <f t="shared" ca="1" si="284"/>
        <v>#VALUE!</v>
      </c>
      <c r="HH155" s="301" t="e">
        <f t="shared" ca="1" si="284"/>
        <v>#VALUE!</v>
      </c>
      <c r="HI155" s="301" t="e">
        <f t="shared" ca="1" si="284"/>
        <v>#VALUE!</v>
      </c>
      <c r="HJ155" s="301" t="e">
        <f t="shared" ca="1" si="284"/>
        <v>#VALUE!</v>
      </c>
      <c r="HK155" s="301" t="e">
        <f t="shared" ca="1" si="284"/>
        <v>#VALUE!</v>
      </c>
      <c r="HL155" s="301" t="e">
        <f t="shared" ca="1" si="284"/>
        <v>#VALUE!</v>
      </c>
      <c r="HM155" s="301" t="e">
        <f t="shared" ca="1" si="284"/>
        <v>#VALUE!</v>
      </c>
      <c r="HN155" s="301" t="e">
        <f t="shared" ca="1" si="284"/>
        <v>#VALUE!</v>
      </c>
      <c r="HO155" s="301" t="e">
        <f t="shared" ca="1" si="284"/>
        <v>#VALUE!</v>
      </c>
      <c r="HP155" s="301" t="e">
        <f t="shared" ca="1" si="284"/>
        <v>#VALUE!</v>
      </c>
      <c r="HQ155" s="301" t="e">
        <f t="shared" ca="1" si="284"/>
        <v>#VALUE!</v>
      </c>
      <c r="HR155" s="301" t="e">
        <f t="shared" ca="1" si="284"/>
        <v>#VALUE!</v>
      </c>
      <c r="HS155" s="301" t="e">
        <f t="shared" ca="1" si="284"/>
        <v>#VALUE!</v>
      </c>
      <c r="HT155" s="301" t="e">
        <f t="shared" ca="1" si="284"/>
        <v>#VALUE!</v>
      </c>
      <c r="HU155" s="301" t="e">
        <f t="shared" ca="1" si="284"/>
        <v>#VALUE!</v>
      </c>
      <c r="HV155" s="301" t="e">
        <f t="shared" ca="1" si="284"/>
        <v>#VALUE!</v>
      </c>
      <c r="HW155" s="301" t="e">
        <f t="shared" ca="1" si="284"/>
        <v>#VALUE!</v>
      </c>
      <c r="HX155" s="301" t="e">
        <f t="shared" ca="1" si="284"/>
        <v>#VALUE!</v>
      </c>
      <c r="HY155" s="301" t="e">
        <f t="shared" ca="1" si="284"/>
        <v>#VALUE!</v>
      </c>
      <c r="HZ155" s="301" t="e">
        <f t="shared" ca="1" si="284"/>
        <v>#VALUE!</v>
      </c>
      <c r="IA155" s="301" t="e">
        <f t="shared" ca="1" si="284"/>
        <v>#VALUE!</v>
      </c>
      <c r="IB155" s="301" t="e">
        <f t="shared" ca="1" si="284"/>
        <v>#VALUE!</v>
      </c>
      <c r="IC155" s="301" t="e">
        <f t="shared" ca="1" si="284"/>
        <v>#VALUE!</v>
      </c>
      <c r="ID155" s="301" t="e">
        <f t="shared" ca="1" si="284"/>
        <v>#VALUE!</v>
      </c>
      <c r="IE155" s="301" t="e">
        <f t="shared" ca="1" si="284"/>
        <v>#VALUE!</v>
      </c>
      <c r="IF155" s="301" t="e">
        <f t="shared" ca="1" si="284"/>
        <v>#VALUE!</v>
      </c>
      <c r="IG155" s="301" t="e">
        <f t="shared" ca="1" si="284"/>
        <v>#VALUE!</v>
      </c>
      <c r="IH155" s="301" t="e">
        <f t="shared" ca="1" si="284"/>
        <v>#VALUE!</v>
      </c>
      <c r="II155" s="301" t="e">
        <f t="shared" ca="1" si="284"/>
        <v>#VALUE!</v>
      </c>
      <c r="IJ155" s="301" t="e">
        <f t="shared" ca="1" si="284"/>
        <v>#VALUE!</v>
      </c>
      <c r="IK155" s="301" t="e">
        <f t="shared" ca="1" si="284"/>
        <v>#VALUE!</v>
      </c>
      <c r="IL155" s="301" t="e">
        <f t="shared" ca="1" si="284"/>
        <v>#VALUE!</v>
      </c>
      <c r="IM155" s="301" t="e">
        <f t="shared" ca="1" si="284"/>
        <v>#VALUE!</v>
      </c>
      <c r="IN155" s="301" t="e">
        <f t="shared" ca="1" si="284"/>
        <v>#VALUE!</v>
      </c>
      <c r="IO155" s="301" t="e">
        <f t="shared" ca="1" si="284"/>
        <v>#VALUE!</v>
      </c>
      <c r="IP155" s="301" t="e">
        <f t="shared" ca="1" si="284"/>
        <v>#VALUE!</v>
      </c>
      <c r="IQ155" s="301" t="e">
        <f t="shared" ca="1" si="284"/>
        <v>#VALUE!</v>
      </c>
      <c r="IR155" s="301" t="e">
        <f t="shared" ca="1" si="284"/>
        <v>#VALUE!</v>
      </c>
      <c r="IS155" s="301" t="e">
        <f t="shared" ca="1" si="284"/>
        <v>#VALUE!</v>
      </c>
      <c r="IT155" s="301" t="e">
        <f t="shared" ca="1" si="284"/>
        <v>#VALUE!</v>
      </c>
      <c r="IU155" s="301" t="e">
        <f t="shared" ca="1" si="284"/>
        <v>#VALUE!</v>
      </c>
      <c r="IV155" s="301" t="e">
        <f t="shared" ca="1" si="284"/>
        <v>#VALUE!</v>
      </c>
      <c r="IW155" s="301" t="e">
        <f t="shared" ca="1" si="284"/>
        <v>#VALUE!</v>
      </c>
      <c r="IX155" s="301" t="e">
        <f t="shared" ca="1" si="284"/>
        <v>#VALUE!</v>
      </c>
      <c r="IY155" s="301" t="e">
        <f t="shared" ca="1" si="284"/>
        <v>#VALUE!</v>
      </c>
      <c r="IZ155" s="301" t="e">
        <f t="shared" ca="1" si="284"/>
        <v>#VALUE!</v>
      </c>
      <c r="JA155" s="301" t="e">
        <f t="shared" ca="1" si="284"/>
        <v>#VALUE!</v>
      </c>
      <c r="JB155" s="301" t="e">
        <f t="shared" ca="1" si="284"/>
        <v>#VALUE!</v>
      </c>
      <c r="JC155" s="301" t="e">
        <f t="shared" ca="1" si="284"/>
        <v>#VALUE!</v>
      </c>
      <c r="JD155" s="301" t="e">
        <f t="shared" ca="1" si="284"/>
        <v>#VALUE!</v>
      </c>
      <c r="JE155" s="301" t="e">
        <f t="shared" ca="1" si="284"/>
        <v>#VALUE!</v>
      </c>
      <c r="JF155" s="301" t="e">
        <f t="shared" ca="1" si="284"/>
        <v>#VALUE!</v>
      </c>
      <c r="JG155" s="301" t="e">
        <f t="shared" ca="1" si="284"/>
        <v>#VALUE!</v>
      </c>
      <c r="JH155" s="301" t="e">
        <f t="shared" ca="1" si="284"/>
        <v>#VALUE!</v>
      </c>
      <c r="JI155" s="301" t="e">
        <f t="shared" ca="1" si="284"/>
        <v>#VALUE!</v>
      </c>
      <c r="JJ155" s="301" t="e">
        <f t="shared" ca="1" si="284"/>
        <v>#VALUE!</v>
      </c>
      <c r="JK155" s="301" t="e">
        <f t="shared" ca="1" si="284"/>
        <v>#VALUE!</v>
      </c>
      <c r="JL155" s="301" t="e">
        <f t="shared" ca="1" si="284"/>
        <v>#VALUE!</v>
      </c>
      <c r="JM155" s="301" t="e">
        <f t="shared" ca="1" si="284"/>
        <v>#VALUE!</v>
      </c>
      <c r="JN155" s="301" t="e">
        <f t="shared" ca="1" si="284"/>
        <v>#VALUE!</v>
      </c>
      <c r="JO155" s="301" t="e">
        <f t="shared" ca="1" si="284"/>
        <v>#VALUE!</v>
      </c>
      <c r="JP155" s="301" t="e">
        <f t="shared" ca="1" si="284"/>
        <v>#VALUE!</v>
      </c>
      <c r="JQ155" s="301" t="e">
        <f t="shared" ca="1" si="284"/>
        <v>#VALUE!</v>
      </c>
      <c r="JR155" s="301" t="e">
        <f t="shared" ca="1" si="284"/>
        <v>#VALUE!</v>
      </c>
      <c r="JS155" s="301" t="e">
        <f t="shared" ca="1" si="284"/>
        <v>#VALUE!</v>
      </c>
      <c r="JT155" s="301" t="e">
        <f t="shared" ca="1" si="284"/>
        <v>#VALUE!</v>
      </c>
      <c r="JU155" s="301" t="e">
        <f t="shared" ca="1" si="284"/>
        <v>#VALUE!</v>
      </c>
      <c r="JV155" s="301" t="e">
        <f t="shared" ca="1" si="284"/>
        <v>#VALUE!</v>
      </c>
      <c r="JW155" s="301" t="e">
        <f t="shared" ca="1" si="284"/>
        <v>#VALUE!</v>
      </c>
      <c r="JX155" s="301" t="e">
        <f t="shared" ca="1" si="284"/>
        <v>#VALUE!</v>
      </c>
      <c r="JY155" s="301" t="e">
        <f t="shared" ca="1" si="284"/>
        <v>#VALUE!</v>
      </c>
      <c r="JZ155" s="301" t="e">
        <f t="shared" ca="1" si="284"/>
        <v>#VALUE!</v>
      </c>
      <c r="KA155" s="301" t="e">
        <f t="shared" ca="1" si="284"/>
        <v>#VALUE!</v>
      </c>
      <c r="KB155" s="301" t="e">
        <f t="shared" ca="1" si="284"/>
        <v>#VALUE!</v>
      </c>
      <c r="KC155" s="301" t="e">
        <f t="shared" ca="1" si="284"/>
        <v>#VALUE!</v>
      </c>
      <c r="KD155" s="301" t="e">
        <f t="shared" ca="1" si="284"/>
        <v>#VALUE!</v>
      </c>
      <c r="KE155" s="301" t="e">
        <f t="shared" ca="1" si="284"/>
        <v>#VALUE!</v>
      </c>
      <c r="KF155" s="301" t="e">
        <f t="shared" ca="1" si="284"/>
        <v>#VALUE!</v>
      </c>
      <c r="KG155" s="301" t="e">
        <f t="shared" ca="1" si="284"/>
        <v>#VALUE!</v>
      </c>
      <c r="KH155" s="301" t="e">
        <f t="shared" ca="1" si="284"/>
        <v>#VALUE!</v>
      </c>
      <c r="KI155" s="301" t="e">
        <f t="shared" ca="1" si="284"/>
        <v>#VALUE!</v>
      </c>
      <c r="KJ155" s="301" t="e">
        <f t="shared" ca="1" si="284"/>
        <v>#VALUE!</v>
      </c>
      <c r="KK155" s="301" t="e">
        <f t="shared" ca="1" si="284"/>
        <v>#VALUE!</v>
      </c>
      <c r="KL155" s="301" t="e">
        <f t="shared" ca="1" si="284"/>
        <v>#VALUE!</v>
      </c>
      <c r="KM155" s="301" t="e">
        <f t="shared" ca="1" si="284"/>
        <v>#VALUE!</v>
      </c>
      <c r="KN155" s="301" t="e">
        <f t="shared" ca="1" si="284"/>
        <v>#VALUE!</v>
      </c>
      <c r="KO155" s="301" t="e">
        <f t="shared" ca="1" si="284"/>
        <v>#VALUE!</v>
      </c>
      <c r="KP155" s="301" t="e">
        <f t="shared" ca="1" si="284"/>
        <v>#VALUE!</v>
      </c>
      <c r="KQ155" s="301" t="e">
        <f t="shared" ca="1" si="284"/>
        <v>#VALUE!</v>
      </c>
      <c r="KR155" s="301" t="e">
        <f t="shared" ca="1" si="284"/>
        <v>#VALUE!</v>
      </c>
      <c r="KS155" s="301" t="e">
        <f t="shared" ca="1" si="284"/>
        <v>#VALUE!</v>
      </c>
      <c r="KT155" s="301" t="e">
        <f t="shared" ca="1" si="284"/>
        <v>#VALUE!</v>
      </c>
      <c r="KU155" s="301" t="e">
        <f t="shared" ca="1" si="284"/>
        <v>#VALUE!</v>
      </c>
      <c r="KV155" s="301" t="e">
        <f t="shared" ca="1" si="284"/>
        <v>#VALUE!</v>
      </c>
      <c r="KW155" s="301" t="e">
        <f t="shared" ca="1" si="284"/>
        <v>#VALUE!</v>
      </c>
      <c r="KX155" s="301" t="e">
        <f t="shared" ca="1" si="284"/>
        <v>#VALUE!</v>
      </c>
      <c r="KY155" s="301" t="e">
        <f t="shared" ca="1" si="284"/>
        <v>#VALUE!</v>
      </c>
      <c r="KZ155" s="301" t="e">
        <f t="shared" ca="1" si="284"/>
        <v>#VALUE!</v>
      </c>
      <c r="LA155" s="301" t="e">
        <f t="shared" ca="1" si="284"/>
        <v>#VALUE!</v>
      </c>
      <c r="LB155" s="301" t="e">
        <f t="shared" ca="1" si="284"/>
        <v>#VALUE!</v>
      </c>
      <c r="LC155" s="301" t="e">
        <f t="shared" ca="1" si="284"/>
        <v>#VALUE!</v>
      </c>
      <c r="LD155" s="301" t="e">
        <f t="shared" ca="1" si="284"/>
        <v>#VALUE!</v>
      </c>
      <c r="LE155" s="301" t="e">
        <f t="shared" ca="1" si="284"/>
        <v>#VALUE!</v>
      </c>
      <c r="LF155" s="301" t="e">
        <f t="shared" ca="1" si="284"/>
        <v>#VALUE!</v>
      </c>
      <c r="LG155" s="301" t="e">
        <f t="shared" ref="LG155:VA155" ca="1" si="285">IF(LG$106="Turn-based",
IF($A155&lt;LG$109,0,IF(MOD($A155,LG$109)&lt;LG$110,1,0)),
1)*MIN(ROUNDUP(MAX(0,RAND()-(1-LG$107)),0),1)*(IF(LG$108&lt;0,1+LG$108,LG$108))</f>
        <v>#VALUE!</v>
      </c>
      <c r="LH155" s="301" t="e">
        <f t="shared" ca="1" si="285"/>
        <v>#VALUE!</v>
      </c>
      <c r="LI155" s="301" t="e">
        <f t="shared" ca="1" si="285"/>
        <v>#VALUE!</v>
      </c>
      <c r="LJ155" s="301" t="e">
        <f t="shared" ca="1" si="285"/>
        <v>#VALUE!</v>
      </c>
      <c r="LK155" s="301" t="e">
        <f t="shared" ca="1" si="285"/>
        <v>#VALUE!</v>
      </c>
      <c r="LL155" s="301" t="e">
        <f t="shared" ca="1" si="285"/>
        <v>#VALUE!</v>
      </c>
      <c r="LM155" s="301" t="e">
        <f t="shared" ca="1" si="285"/>
        <v>#VALUE!</v>
      </c>
      <c r="LN155" s="301" t="e">
        <f t="shared" ca="1" si="285"/>
        <v>#VALUE!</v>
      </c>
      <c r="LO155" s="301" t="e">
        <f t="shared" ca="1" si="285"/>
        <v>#VALUE!</v>
      </c>
      <c r="LP155" s="301" t="e">
        <f t="shared" ca="1" si="285"/>
        <v>#VALUE!</v>
      </c>
      <c r="LQ155" s="301" t="e">
        <f t="shared" ca="1" si="285"/>
        <v>#VALUE!</v>
      </c>
      <c r="LR155" s="301" t="e">
        <f t="shared" ca="1" si="285"/>
        <v>#VALUE!</v>
      </c>
      <c r="LS155" s="301" t="e">
        <f t="shared" ca="1" si="285"/>
        <v>#VALUE!</v>
      </c>
      <c r="LT155" s="301" t="e">
        <f t="shared" ca="1" si="285"/>
        <v>#VALUE!</v>
      </c>
      <c r="LU155" s="301" t="e">
        <f t="shared" ca="1" si="285"/>
        <v>#VALUE!</v>
      </c>
      <c r="LV155" s="301" t="e">
        <f t="shared" ca="1" si="285"/>
        <v>#VALUE!</v>
      </c>
      <c r="LW155" s="301" t="e">
        <f t="shared" ca="1" si="285"/>
        <v>#VALUE!</v>
      </c>
      <c r="LX155" s="301" t="e">
        <f t="shared" ca="1" si="285"/>
        <v>#VALUE!</v>
      </c>
      <c r="LY155" s="301" t="e">
        <f t="shared" ca="1" si="285"/>
        <v>#VALUE!</v>
      </c>
      <c r="LZ155" s="301" t="e">
        <f t="shared" ca="1" si="285"/>
        <v>#VALUE!</v>
      </c>
      <c r="MA155" s="301" t="e">
        <f t="shared" ca="1" si="285"/>
        <v>#VALUE!</v>
      </c>
      <c r="MB155" s="301" t="e">
        <f t="shared" ca="1" si="285"/>
        <v>#VALUE!</v>
      </c>
      <c r="MC155" s="301" t="e">
        <f t="shared" ca="1" si="285"/>
        <v>#VALUE!</v>
      </c>
      <c r="MD155" s="301" t="e">
        <f t="shared" ca="1" si="285"/>
        <v>#VALUE!</v>
      </c>
      <c r="ME155" s="301" t="e">
        <f t="shared" ca="1" si="285"/>
        <v>#VALUE!</v>
      </c>
      <c r="MF155" s="301" t="e">
        <f t="shared" ca="1" si="285"/>
        <v>#VALUE!</v>
      </c>
      <c r="MG155" s="301" t="e">
        <f t="shared" ca="1" si="285"/>
        <v>#VALUE!</v>
      </c>
      <c r="MH155" s="301" t="e">
        <f t="shared" ca="1" si="285"/>
        <v>#VALUE!</v>
      </c>
      <c r="MI155" s="301" t="e">
        <f t="shared" ca="1" si="285"/>
        <v>#VALUE!</v>
      </c>
      <c r="MJ155" s="301" t="e">
        <f t="shared" ca="1" si="285"/>
        <v>#VALUE!</v>
      </c>
      <c r="MK155" s="301" t="e">
        <f t="shared" ca="1" si="285"/>
        <v>#VALUE!</v>
      </c>
      <c r="ML155" s="301" t="e">
        <f t="shared" ca="1" si="285"/>
        <v>#VALUE!</v>
      </c>
      <c r="MM155" s="301" t="e">
        <f t="shared" ca="1" si="285"/>
        <v>#VALUE!</v>
      </c>
      <c r="MN155" s="301" t="e">
        <f t="shared" ca="1" si="285"/>
        <v>#VALUE!</v>
      </c>
      <c r="MO155" s="301" t="e">
        <f t="shared" ca="1" si="285"/>
        <v>#VALUE!</v>
      </c>
      <c r="MP155" s="301" t="e">
        <f t="shared" ca="1" si="285"/>
        <v>#VALUE!</v>
      </c>
      <c r="MQ155" s="301" t="e">
        <f t="shared" ca="1" si="285"/>
        <v>#VALUE!</v>
      </c>
      <c r="MR155" s="301" t="e">
        <f t="shared" ca="1" si="285"/>
        <v>#VALUE!</v>
      </c>
      <c r="MS155" s="301" t="e">
        <f t="shared" ca="1" si="285"/>
        <v>#VALUE!</v>
      </c>
      <c r="MT155" s="301" t="e">
        <f t="shared" ca="1" si="285"/>
        <v>#VALUE!</v>
      </c>
      <c r="MU155" s="301" t="e">
        <f t="shared" ca="1" si="285"/>
        <v>#VALUE!</v>
      </c>
      <c r="MV155" s="301" t="e">
        <f t="shared" ca="1" si="285"/>
        <v>#VALUE!</v>
      </c>
      <c r="MW155" s="301" t="e">
        <f t="shared" ca="1" si="285"/>
        <v>#VALUE!</v>
      </c>
      <c r="MX155" s="301" t="e">
        <f t="shared" ca="1" si="285"/>
        <v>#VALUE!</v>
      </c>
      <c r="MY155" s="301" t="e">
        <f t="shared" ca="1" si="285"/>
        <v>#VALUE!</v>
      </c>
      <c r="MZ155" s="301" t="e">
        <f t="shared" ca="1" si="285"/>
        <v>#VALUE!</v>
      </c>
      <c r="NA155" s="301" t="e">
        <f t="shared" ca="1" si="285"/>
        <v>#VALUE!</v>
      </c>
      <c r="NB155" s="301" t="e">
        <f t="shared" ca="1" si="285"/>
        <v>#VALUE!</v>
      </c>
      <c r="NC155" s="301" t="e">
        <f t="shared" ca="1" si="285"/>
        <v>#VALUE!</v>
      </c>
      <c r="ND155" s="301" t="e">
        <f t="shared" ca="1" si="285"/>
        <v>#VALUE!</v>
      </c>
      <c r="NE155" s="301" t="e">
        <f t="shared" ca="1" si="285"/>
        <v>#VALUE!</v>
      </c>
      <c r="NF155" s="301" t="e">
        <f t="shared" ca="1" si="285"/>
        <v>#VALUE!</v>
      </c>
      <c r="NG155" s="301" t="e">
        <f t="shared" ca="1" si="285"/>
        <v>#VALUE!</v>
      </c>
      <c r="NH155" s="301" t="e">
        <f t="shared" ca="1" si="285"/>
        <v>#VALUE!</v>
      </c>
      <c r="NI155" s="301" t="e">
        <f t="shared" ca="1" si="285"/>
        <v>#VALUE!</v>
      </c>
      <c r="NJ155" s="301" t="e">
        <f t="shared" ca="1" si="285"/>
        <v>#VALUE!</v>
      </c>
      <c r="NK155" s="301" t="e">
        <f t="shared" ca="1" si="285"/>
        <v>#VALUE!</v>
      </c>
      <c r="NL155" s="301" t="e">
        <f t="shared" ca="1" si="285"/>
        <v>#VALUE!</v>
      </c>
      <c r="NM155" s="301" t="e">
        <f t="shared" ca="1" si="285"/>
        <v>#VALUE!</v>
      </c>
      <c r="NN155" s="301" t="e">
        <f t="shared" ca="1" si="285"/>
        <v>#VALUE!</v>
      </c>
      <c r="NO155" s="301" t="e">
        <f t="shared" ca="1" si="285"/>
        <v>#VALUE!</v>
      </c>
      <c r="NP155" s="301" t="e">
        <f t="shared" ca="1" si="285"/>
        <v>#VALUE!</v>
      </c>
      <c r="NQ155" s="301" t="e">
        <f t="shared" ca="1" si="285"/>
        <v>#VALUE!</v>
      </c>
      <c r="NR155" s="301" t="e">
        <f t="shared" ca="1" si="285"/>
        <v>#VALUE!</v>
      </c>
      <c r="NS155" s="301" t="e">
        <f t="shared" ca="1" si="285"/>
        <v>#VALUE!</v>
      </c>
      <c r="NT155" s="301" t="e">
        <f t="shared" ca="1" si="285"/>
        <v>#VALUE!</v>
      </c>
      <c r="NU155" s="301" t="e">
        <f t="shared" ca="1" si="285"/>
        <v>#VALUE!</v>
      </c>
      <c r="NV155" s="301" t="e">
        <f t="shared" ca="1" si="285"/>
        <v>#VALUE!</v>
      </c>
      <c r="NW155" s="301" t="e">
        <f t="shared" ca="1" si="285"/>
        <v>#VALUE!</v>
      </c>
      <c r="NX155" s="301" t="e">
        <f t="shared" ca="1" si="285"/>
        <v>#VALUE!</v>
      </c>
      <c r="NY155" s="301" t="e">
        <f t="shared" ca="1" si="285"/>
        <v>#VALUE!</v>
      </c>
      <c r="NZ155" s="301" t="e">
        <f t="shared" ca="1" si="285"/>
        <v>#VALUE!</v>
      </c>
      <c r="OA155" s="301" t="e">
        <f t="shared" ca="1" si="285"/>
        <v>#VALUE!</v>
      </c>
      <c r="OB155" s="301" t="e">
        <f t="shared" ca="1" si="285"/>
        <v>#VALUE!</v>
      </c>
      <c r="OC155" s="301" t="e">
        <f t="shared" ca="1" si="285"/>
        <v>#VALUE!</v>
      </c>
      <c r="OD155" s="301" t="e">
        <f t="shared" ca="1" si="285"/>
        <v>#VALUE!</v>
      </c>
      <c r="OE155" s="301" t="e">
        <f t="shared" ca="1" si="285"/>
        <v>#VALUE!</v>
      </c>
      <c r="OF155" s="301" t="e">
        <f t="shared" ca="1" si="285"/>
        <v>#VALUE!</v>
      </c>
      <c r="OG155" s="301" t="e">
        <f t="shared" ca="1" si="285"/>
        <v>#VALUE!</v>
      </c>
      <c r="OH155" s="301" t="e">
        <f t="shared" ca="1" si="285"/>
        <v>#VALUE!</v>
      </c>
      <c r="OI155" s="301" t="e">
        <f t="shared" ca="1" si="285"/>
        <v>#VALUE!</v>
      </c>
      <c r="OJ155" s="301" t="e">
        <f t="shared" ca="1" si="285"/>
        <v>#VALUE!</v>
      </c>
      <c r="OK155" s="301" t="e">
        <f t="shared" ca="1" si="285"/>
        <v>#VALUE!</v>
      </c>
      <c r="OL155" s="301" t="e">
        <f t="shared" ca="1" si="285"/>
        <v>#VALUE!</v>
      </c>
      <c r="OM155" s="301" t="e">
        <f t="shared" ca="1" si="285"/>
        <v>#VALUE!</v>
      </c>
      <c r="ON155" s="301" t="e">
        <f t="shared" ca="1" si="285"/>
        <v>#VALUE!</v>
      </c>
      <c r="OO155" s="301" t="e">
        <f t="shared" ca="1" si="285"/>
        <v>#VALUE!</v>
      </c>
      <c r="OP155" s="301" t="e">
        <f t="shared" ca="1" si="285"/>
        <v>#VALUE!</v>
      </c>
      <c r="OQ155" s="301" t="e">
        <f t="shared" ca="1" si="285"/>
        <v>#VALUE!</v>
      </c>
      <c r="OR155" s="301" t="e">
        <f t="shared" ca="1" si="285"/>
        <v>#VALUE!</v>
      </c>
      <c r="OS155" s="301" t="e">
        <f t="shared" ca="1" si="285"/>
        <v>#VALUE!</v>
      </c>
      <c r="OT155" s="301" t="e">
        <f t="shared" ca="1" si="285"/>
        <v>#VALUE!</v>
      </c>
      <c r="OU155" s="301" t="e">
        <f t="shared" ca="1" si="285"/>
        <v>#VALUE!</v>
      </c>
      <c r="OV155" s="301" t="e">
        <f t="shared" ca="1" si="285"/>
        <v>#VALUE!</v>
      </c>
      <c r="OW155" s="301" t="e">
        <f t="shared" ca="1" si="285"/>
        <v>#VALUE!</v>
      </c>
      <c r="OX155" s="301" t="e">
        <f t="shared" ca="1" si="285"/>
        <v>#VALUE!</v>
      </c>
      <c r="OY155" s="301" t="e">
        <f t="shared" ca="1" si="285"/>
        <v>#VALUE!</v>
      </c>
      <c r="OZ155" s="301" t="e">
        <f t="shared" ca="1" si="285"/>
        <v>#VALUE!</v>
      </c>
      <c r="PA155" s="301" t="e">
        <f t="shared" ca="1" si="285"/>
        <v>#VALUE!</v>
      </c>
      <c r="PB155" s="301" t="e">
        <f t="shared" ca="1" si="285"/>
        <v>#VALUE!</v>
      </c>
      <c r="PC155" s="301" t="e">
        <f t="shared" ca="1" si="285"/>
        <v>#VALUE!</v>
      </c>
      <c r="PD155" s="301" t="e">
        <f t="shared" ca="1" si="285"/>
        <v>#VALUE!</v>
      </c>
      <c r="PE155" s="301" t="e">
        <f t="shared" ca="1" si="285"/>
        <v>#VALUE!</v>
      </c>
      <c r="PF155" s="301" t="e">
        <f t="shared" ca="1" si="285"/>
        <v>#VALUE!</v>
      </c>
      <c r="PG155" s="301" t="e">
        <f t="shared" ca="1" si="285"/>
        <v>#VALUE!</v>
      </c>
      <c r="PH155" s="301" t="e">
        <f t="shared" ca="1" si="285"/>
        <v>#VALUE!</v>
      </c>
      <c r="PI155" s="301" t="e">
        <f t="shared" ca="1" si="285"/>
        <v>#VALUE!</v>
      </c>
      <c r="PJ155" s="301" t="e">
        <f t="shared" ca="1" si="285"/>
        <v>#VALUE!</v>
      </c>
      <c r="PK155" s="301" t="e">
        <f t="shared" ca="1" si="285"/>
        <v>#VALUE!</v>
      </c>
      <c r="PL155" s="301" t="e">
        <f t="shared" ca="1" si="285"/>
        <v>#VALUE!</v>
      </c>
      <c r="PM155" s="301" t="e">
        <f t="shared" ca="1" si="285"/>
        <v>#VALUE!</v>
      </c>
      <c r="PN155" s="301" t="e">
        <f t="shared" ca="1" si="285"/>
        <v>#VALUE!</v>
      </c>
      <c r="PO155" s="301" t="e">
        <f t="shared" ca="1" si="285"/>
        <v>#VALUE!</v>
      </c>
      <c r="PP155" s="301" t="e">
        <f t="shared" ca="1" si="285"/>
        <v>#VALUE!</v>
      </c>
      <c r="PQ155" s="301" t="e">
        <f t="shared" ca="1" si="285"/>
        <v>#VALUE!</v>
      </c>
      <c r="PR155" s="301" t="e">
        <f t="shared" ca="1" si="285"/>
        <v>#VALUE!</v>
      </c>
      <c r="PS155" s="301" t="e">
        <f t="shared" ca="1" si="285"/>
        <v>#VALUE!</v>
      </c>
      <c r="PT155" s="301" t="e">
        <f t="shared" ca="1" si="285"/>
        <v>#VALUE!</v>
      </c>
      <c r="PU155" s="301" t="e">
        <f t="shared" ca="1" si="285"/>
        <v>#VALUE!</v>
      </c>
      <c r="PV155" s="301" t="e">
        <f t="shared" ca="1" si="285"/>
        <v>#VALUE!</v>
      </c>
      <c r="PW155" s="301" t="e">
        <f t="shared" ca="1" si="285"/>
        <v>#VALUE!</v>
      </c>
      <c r="PX155" s="301" t="e">
        <f t="shared" ca="1" si="285"/>
        <v>#VALUE!</v>
      </c>
      <c r="PY155" s="301" t="e">
        <f t="shared" ca="1" si="285"/>
        <v>#VALUE!</v>
      </c>
      <c r="PZ155" s="301" t="e">
        <f t="shared" ca="1" si="285"/>
        <v>#VALUE!</v>
      </c>
      <c r="QA155" s="301" t="e">
        <f t="shared" ca="1" si="285"/>
        <v>#VALUE!</v>
      </c>
      <c r="QB155" s="301" t="e">
        <f t="shared" ca="1" si="285"/>
        <v>#VALUE!</v>
      </c>
      <c r="QC155" s="301" t="e">
        <f t="shared" ca="1" si="285"/>
        <v>#VALUE!</v>
      </c>
      <c r="QD155" s="301" t="e">
        <f t="shared" ca="1" si="285"/>
        <v>#VALUE!</v>
      </c>
      <c r="QE155" s="301" t="e">
        <f t="shared" ca="1" si="285"/>
        <v>#VALUE!</v>
      </c>
      <c r="QF155" s="301" t="e">
        <f t="shared" ca="1" si="285"/>
        <v>#VALUE!</v>
      </c>
      <c r="QG155" s="301" t="e">
        <f t="shared" ca="1" si="285"/>
        <v>#VALUE!</v>
      </c>
      <c r="QH155" s="301" t="e">
        <f t="shared" ca="1" si="285"/>
        <v>#VALUE!</v>
      </c>
      <c r="QI155" s="301" t="e">
        <f t="shared" ca="1" si="285"/>
        <v>#VALUE!</v>
      </c>
      <c r="QJ155" s="301" t="e">
        <f t="shared" ca="1" si="285"/>
        <v>#VALUE!</v>
      </c>
      <c r="QK155" s="301" t="e">
        <f t="shared" ca="1" si="285"/>
        <v>#VALUE!</v>
      </c>
      <c r="QL155" s="301" t="e">
        <f t="shared" ca="1" si="285"/>
        <v>#VALUE!</v>
      </c>
      <c r="QM155" s="301" t="e">
        <f t="shared" ca="1" si="285"/>
        <v>#VALUE!</v>
      </c>
      <c r="QN155" s="301" t="e">
        <f t="shared" ca="1" si="285"/>
        <v>#VALUE!</v>
      </c>
      <c r="QO155" s="301" t="e">
        <f t="shared" ca="1" si="285"/>
        <v>#VALUE!</v>
      </c>
      <c r="QP155" s="301" t="e">
        <f t="shared" ca="1" si="285"/>
        <v>#VALUE!</v>
      </c>
      <c r="QQ155" s="301" t="e">
        <f t="shared" ca="1" si="285"/>
        <v>#VALUE!</v>
      </c>
      <c r="QR155" s="301" t="e">
        <f t="shared" ca="1" si="285"/>
        <v>#VALUE!</v>
      </c>
      <c r="QS155" s="301" t="e">
        <f t="shared" ca="1" si="285"/>
        <v>#VALUE!</v>
      </c>
      <c r="QT155" s="301" t="e">
        <f t="shared" ca="1" si="285"/>
        <v>#VALUE!</v>
      </c>
      <c r="QU155" s="301" t="e">
        <f t="shared" ca="1" si="285"/>
        <v>#VALUE!</v>
      </c>
      <c r="QV155" s="301" t="e">
        <f t="shared" ca="1" si="285"/>
        <v>#VALUE!</v>
      </c>
      <c r="QW155" s="301" t="e">
        <f t="shared" ca="1" si="285"/>
        <v>#VALUE!</v>
      </c>
      <c r="QX155" s="301" t="e">
        <f t="shared" ca="1" si="285"/>
        <v>#VALUE!</v>
      </c>
      <c r="QY155" s="301" t="e">
        <f t="shared" ca="1" si="285"/>
        <v>#VALUE!</v>
      </c>
      <c r="QZ155" s="301" t="e">
        <f t="shared" ca="1" si="285"/>
        <v>#VALUE!</v>
      </c>
      <c r="RA155" s="301" t="e">
        <f t="shared" ca="1" si="285"/>
        <v>#VALUE!</v>
      </c>
      <c r="RB155" s="301" t="e">
        <f t="shared" ca="1" si="285"/>
        <v>#VALUE!</v>
      </c>
      <c r="RC155" s="301" t="e">
        <f t="shared" ca="1" si="285"/>
        <v>#VALUE!</v>
      </c>
      <c r="RD155" s="301" t="e">
        <f t="shared" ca="1" si="285"/>
        <v>#VALUE!</v>
      </c>
      <c r="RE155" s="301" t="e">
        <f t="shared" ca="1" si="285"/>
        <v>#VALUE!</v>
      </c>
      <c r="RF155" s="301" t="e">
        <f t="shared" ca="1" si="285"/>
        <v>#VALUE!</v>
      </c>
      <c r="RG155" s="301" t="e">
        <f t="shared" ca="1" si="285"/>
        <v>#VALUE!</v>
      </c>
      <c r="RH155" s="301" t="e">
        <f t="shared" ca="1" si="285"/>
        <v>#VALUE!</v>
      </c>
      <c r="RI155" s="301" t="e">
        <f t="shared" ca="1" si="285"/>
        <v>#VALUE!</v>
      </c>
      <c r="RJ155" s="301" t="e">
        <f t="shared" ca="1" si="285"/>
        <v>#VALUE!</v>
      </c>
      <c r="RK155" s="301" t="e">
        <f t="shared" ca="1" si="285"/>
        <v>#VALUE!</v>
      </c>
      <c r="RL155" s="301" t="e">
        <f t="shared" ca="1" si="285"/>
        <v>#VALUE!</v>
      </c>
      <c r="RM155" s="301" t="e">
        <f t="shared" ca="1" si="285"/>
        <v>#VALUE!</v>
      </c>
      <c r="RN155" s="301" t="e">
        <f t="shared" ca="1" si="285"/>
        <v>#VALUE!</v>
      </c>
      <c r="RO155" s="301" t="e">
        <f t="shared" ca="1" si="285"/>
        <v>#VALUE!</v>
      </c>
      <c r="RP155" s="301" t="e">
        <f t="shared" ca="1" si="285"/>
        <v>#VALUE!</v>
      </c>
      <c r="RQ155" s="301" t="e">
        <f t="shared" ca="1" si="285"/>
        <v>#VALUE!</v>
      </c>
      <c r="RR155" s="301" t="e">
        <f t="shared" ca="1" si="285"/>
        <v>#VALUE!</v>
      </c>
      <c r="RS155" s="301" t="e">
        <f t="shared" ca="1" si="285"/>
        <v>#VALUE!</v>
      </c>
      <c r="RT155" s="301" t="e">
        <f t="shared" ca="1" si="285"/>
        <v>#VALUE!</v>
      </c>
      <c r="RU155" s="301" t="e">
        <f t="shared" ca="1" si="285"/>
        <v>#VALUE!</v>
      </c>
      <c r="RV155" s="301" t="e">
        <f t="shared" ca="1" si="285"/>
        <v>#VALUE!</v>
      </c>
      <c r="RW155" s="301" t="e">
        <f t="shared" ca="1" si="285"/>
        <v>#VALUE!</v>
      </c>
      <c r="RX155" s="301" t="e">
        <f t="shared" ca="1" si="285"/>
        <v>#VALUE!</v>
      </c>
      <c r="RY155" s="301" t="e">
        <f t="shared" ca="1" si="285"/>
        <v>#VALUE!</v>
      </c>
      <c r="RZ155" s="301" t="e">
        <f t="shared" ca="1" si="285"/>
        <v>#VALUE!</v>
      </c>
      <c r="SA155" s="301" t="e">
        <f t="shared" ca="1" si="285"/>
        <v>#VALUE!</v>
      </c>
      <c r="SB155" s="301" t="e">
        <f t="shared" ca="1" si="285"/>
        <v>#VALUE!</v>
      </c>
      <c r="SC155" s="301" t="e">
        <f t="shared" ca="1" si="285"/>
        <v>#VALUE!</v>
      </c>
      <c r="SD155" s="301" t="e">
        <f t="shared" ca="1" si="285"/>
        <v>#VALUE!</v>
      </c>
      <c r="SE155" s="301" t="e">
        <f t="shared" ca="1" si="285"/>
        <v>#VALUE!</v>
      </c>
      <c r="SF155" s="301" t="e">
        <f t="shared" ca="1" si="285"/>
        <v>#VALUE!</v>
      </c>
      <c r="SG155" s="301" t="e">
        <f t="shared" ca="1" si="285"/>
        <v>#VALUE!</v>
      </c>
      <c r="SH155" s="301" t="e">
        <f t="shared" ca="1" si="285"/>
        <v>#VALUE!</v>
      </c>
      <c r="SI155" s="301" t="e">
        <f t="shared" ca="1" si="285"/>
        <v>#VALUE!</v>
      </c>
      <c r="SJ155" s="301" t="e">
        <f t="shared" ca="1" si="285"/>
        <v>#VALUE!</v>
      </c>
      <c r="SK155" s="301" t="e">
        <f t="shared" ca="1" si="285"/>
        <v>#VALUE!</v>
      </c>
      <c r="SL155" s="301" t="e">
        <f t="shared" ca="1" si="285"/>
        <v>#VALUE!</v>
      </c>
      <c r="SM155" s="301" t="e">
        <f t="shared" ca="1" si="285"/>
        <v>#VALUE!</v>
      </c>
      <c r="SN155" s="301" t="e">
        <f t="shared" ca="1" si="285"/>
        <v>#VALUE!</v>
      </c>
      <c r="SO155" s="301" t="e">
        <f t="shared" ca="1" si="285"/>
        <v>#VALUE!</v>
      </c>
      <c r="SP155" s="301" t="e">
        <f t="shared" ca="1" si="285"/>
        <v>#VALUE!</v>
      </c>
      <c r="SQ155" s="301" t="e">
        <f t="shared" ca="1" si="285"/>
        <v>#VALUE!</v>
      </c>
      <c r="SR155" s="301" t="e">
        <f t="shared" ca="1" si="285"/>
        <v>#VALUE!</v>
      </c>
      <c r="SS155" s="301" t="e">
        <f t="shared" ca="1" si="285"/>
        <v>#VALUE!</v>
      </c>
      <c r="ST155" s="301" t="e">
        <f t="shared" ca="1" si="285"/>
        <v>#VALUE!</v>
      </c>
      <c r="SU155" s="301" t="e">
        <f t="shared" ca="1" si="285"/>
        <v>#VALUE!</v>
      </c>
      <c r="SV155" s="301" t="e">
        <f t="shared" ca="1" si="285"/>
        <v>#VALUE!</v>
      </c>
      <c r="SW155" s="301" t="e">
        <f t="shared" ca="1" si="285"/>
        <v>#VALUE!</v>
      </c>
      <c r="SX155" s="301" t="e">
        <f t="shared" ca="1" si="285"/>
        <v>#VALUE!</v>
      </c>
      <c r="SY155" s="301" t="e">
        <f t="shared" ca="1" si="285"/>
        <v>#VALUE!</v>
      </c>
      <c r="SZ155" s="301" t="e">
        <f t="shared" ca="1" si="285"/>
        <v>#VALUE!</v>
      </c>
      <c r="TA155" s="301" t="e">
        <f t="shared" ca="1" si="285"/>
        <v>#VALUE!</v>
      </c>
      <c r="TB155" s="301" t="e">
        <f t="shared" ca="1" si="285"/>
        <v>#VALUE!</v>
      </c>
      <c r="TC155" s="301" t="e">
        <f t="shared" ca="1" si="285"/>
        <v>#VALUE!</v>
      </c>
      <c r="TD155" s="301" t="e">
        <f t="shared" ca="1" si="285"/>
        <v>#VALUE!</v>
      </c>
      <c r="TE155" s="301" t="e">
        <f t="shared" ca="1" si="285"/>
        <v>#VALUE!</v>
      </c>
      <c r="TF155" s="301" t="e">
        <f t="shared" ca="1" si="285"/>
        <v>#VALUE!</v>
      </c>
      <c r="TG155" s="301" t="e">
        <f t="shared" ca="1" si="285"/>
        <v>#VALUE!</v>
      </c>
      <c r="TH155" s="301" t="e">
        <f t="shared" ca="1" si="285"/>
        <v>#VALUE!</v>
      </c>
      <c r="TI155" s="301" t="e">
        <f t="shared" ca="1" si="285"/>
        <v>#VALUE!</v>
      </c>
      <c r="TJ155" s="301" t="e">
        <f t="shared" ca="1" si="285"/>
        <v>#VALUE!</v>
      </c>
      <c r="TK155" s="301" t="e">
        <f t="shared" ca="1" si="285"/>
        <v>#VALUE!</v>
      </c>
      <c r="TL155" s="301" t="e">
        <f t="shared" ca="1" si="285"/>
        <v>#VALUE!</v>
      </c>
      <c r="TM155" s="301" t="e">
        <f t="shared" ca="1" si="285"/>
        <v>#VALUE!</v>
      </c>
      <c r="TN155" s="301" t="e">
        <f t="shared" ca="1" si="285"/>
        <v>#VALUE!</v>
      </c>
      <c r="TO155" s="301" t="e">
        <f t="shared" ca="1" si="285"/>
        <v>#VALUE!</v>
      </c>
      <c r="TP155" s="301" t="e">
        <f t="shared" ca="1" si="285"/>
        <v>#VALUE!</v>
      </c>
      <c r="TQ155" s="301" t="e">
        <f t="shared" ca="1" si="285"/>
        <v>#VALUE!</v>
      </c>
      <c r="TR155" s="301" t="e">
        <f t="shared" ca="1" si="285"/>
        <v>#VALUE!</v>
      </c>
      <c r="TS155" s="301" t="e">
        <f t="shared" ca="1" si="285"/>
        <v>#VALUE!</v>
      </c>
      <c r="TT155" s="301" t="e">
        <f t="shared" ca="1" si="285"/>
        <v>#VALUE!</v>
      </c>
      <c r="TU155" s="301" t="e">
        <f t="shared" ca="1" si="285"/>
        <v>#VALUE!</v>
      </c>
      <c r="TV155" s="301" t="e">
        <f t="shared" ca="1" si="285"/>
        <v>#VALUE!</v>
      </c>
      <c r="TW155" s="301" t="e">
        <f t="shared" ca="1" si="285"/>
        <v>#VALUE!</v>
      </c>
      <c r="TX155" s="301" t="e">
        <f t="shared" ca="1" si="285"/>
        <v>#VALUE!</v>
      </c>
      <c r="TY155" s="301" t="e">
        <f t="shared" ca="1" si="285"/>
        <v>#VALUE!</v>
      </c>
      <c r="TZ155" s="301" t="e">
        <f t="shared" ca="1" si="285"/>
        <v>#VALUE!</v>
      </c>
      <c r="UA155" s="301" t="e">
        <f t="shared" ca="1" si="285"/>
        <v>#VALUE!</v>
      </c>
      <c r="UB155" s="301" t="e">
        <f t="shared" ca="1" si="285"/>
        <v>#VALUE!</v>
      </c>
      <c r="UC155" s="301" t="e">
        <f t="shared" ca="1" si="285"/>
        <v>#VALUE!</v>
      </c>
      <c r="UD155" s="301" t="e">
        <f t="shared" ca="1" si="285"/>
        <v>#VALUE!</v>
      </c>
      <c r="UE155" s="301" t="e">
        <f t="shared" ca="1" si="285"/>
        <v>#VALUE!</v>
      </c>
      <c r="UF155" s="301" t="e">
        <f t="shared" ca="1" si="285"/>
        <v>#VALUE!</v>
      </c>
      <c r="UG155" s="301" t="e">
        <f t="shared" ca="1" si="285"/>
        <v>#VALUE!</v>
      </c>
      <c r="UH155" s="301" t="e">
        <f t="shared" ca="1" si="285"/>
        <v>#VALUE!</v>
      </c>
      <c r="UI155" s="301" t="e">
        <f t="shared" ca="1" si="285"/>
        <v>#VALUE!</v>
      </c>
      <c r="UJ155" s="301" t="e">
        <f t="shared" ca="1" si="285"/>
        <v>#VALUE!</v>
      </c>
      <c r="UK155" s="301" t="e">
        <f t="shared" ca="1" si="285"/>
        <v>#VALUE!</v>
      </c>
      <c r="UL155" s="301" t="e">
        <f t="shared" ca="1" si="285"/>
        <v>#VALUE!</v>
      </c>
      <c r="UM155" s="301" t="e">
        <f t="shared" ca="1" si="285"/>
        <v>#VALUE!</v>
      </c>
      <c r="UN155" s="301" t="e">
        <f t="shared" ca="1" si="285"/>
        <v>#VALUE!</v>
      </c>
      <c r="UO155" s="301" t="e">
        <f t="shared" ca="1" si="285"/>
        <v>#VALUE!</v>
      </c>
      <c r="UP155" s="301" t="e">
        <f t="shared" ca="1" si="285"/>
        <v>#VALUE!</v>
      </c>
      <c r="UQ155" s="301" t="e">
        <f t="shared" ca="1" si="285"/>
        <v>#VALUE!</v>
      </c>
      <c r="UR155" s="301" t="e">
        <f t="shared" ca="1" si="285"/>
        <v>#VALUE!</v>
      </c>
      <c r="US155" s="301" t="e">
        <f t="shared" ca="1" si="285"/>
        <v>#VALUE!</v>
      </c>
      <c r="UT155" s="301" t="e">
        <f t="shared" ca="1" si="285"/>
        <v>#VALUE!</v>
      </c>
      <c r="UU155" s="301" t="e">
        <f t="shared" ca="1" si="285"/>
        <v>#VALUE!</v>
      </c>
      <c r="UV155" s="301" t="e">
        <f t="shared" ca="1" si="285"/>
        <v>#VALUE!</v>
      </c>
      <c r="UW155" s="301">
        <f t="shared" ca="1" si="285"/>
        <v>0</v>
      </c>
      <c r="UX155" s="301">
        <f t="shared" ca="1" si="285"/>
        <v>0</v>
      </c>
      <c r="UY155" s="301">
        <f t="shared" ca="1" si="285"/>
        <v>0</v>
      </c>
      <c r="UZ155" s="301">
        <f t="shared" ca="1" si="285"/>
        <v>0</v>
      </c>
      <c r="VA155" s="301">
        <f t="shared" ca="1" si="285"/>
        <v>0</v>
      </c>
      <c r="VB155" s="301">
        <f t="shared" ref="VB155:WB155" ca="1" si="286">IF(VB$106="Turn-based",
IF($A155&lt;VB$109,0,IF(MOD($A155,VB$109)&lt;VB$110,1,0)),
1)*MIN(ROUNDUP(MAX(0,RAND()-(1-VB$107)),0),1)*(IF(VB$108&lt;0,1+VB$108,VB$108))</f>
        <v>0</v>
      </c>
      <c r="VC155" s="301">
        <f t="shared" ca="1" si="286"/>
        <v>0</v>
      </c>
      <c r="VD155" s="301">
        <f t="shared" ca="1" si="286"/>
        <v>0</v>
      </c>
      <c r="VE155" s="301">
        <f t="shared" ca="1" si="286"/>
        <v>0</v>
      </c>
      <c r="VF155" s="301">
        <f t="shared" ca="1" si="286"/>
        <v>0</v>
      </c>
      <c r="VG155" s="301">
        <f t="shared" ca="1" si="286"/>
        <v>0</v>
      </c>
      <c r="VH155" s="301">
        <f t="shared" ca="1" si="286"/>
        <v>0</v>
      </c>
      <c r="VI155" s="301">
        <f t="shared" ca="1" si="286"/>
        <v>0</v>
      </c>
      <c r="VJ155" s="301">
        <f t="shared" ca="1" si="286"/>
        <v>0</v>
      </c>
      <c r="VK155" s="301">
        <f t="shared" ca="1" si="286"/>
        <v>0</v>
      </c>
      <c r="VL155" s="301">
        <f t="shared" ca="1" si="286"/>
        <v>0</v>
      </c>
      <c r="VM155" s="301">
        <f t="shared" ca="1" si="286"/>
        <v>0</v>
      </c>
      <c r="VN155" s="301">
        <f t="shared" ca="1" si="286"/>
        <v>0</v>
      </c>
      <c r="VO155" s="301">
        <f t="shared" ca="1" si="286"/>
        <v>0</v>
      </c>
      <c r="VP155" s="301">
        <f t="shared" ca="1" si="286"/>
        <v>0</v>
      </c>
      <c r="VQ155" s="301">
        <f t="shared" ca="1" si="286"/>
        <v>0</v>
      </c>
      <c r="VR155" s="301">
        <f t="shared" ca="1" si="286"/>
        <v>0</v>
      </c>
      <c r="VS155" s="301">
        <f t="shared" ca="1" si="286"/>
        <v>0</v>
      </c>
      <c r="VT155" s="301">
        <f t="shared" ca="1" si="286"/>
        <v>0</v>
      </c>
      <c r="VU155" s="301">
        <f t="shared" ca="1" si="286"/>
        <v>0</v>
      </c>
      <c r="VV155" s="301">
        <f t="shared" ca="1" si="286"/>
        <v>0</v>
      </c>
      <c r="VW155" s="301">
        <f t="shared" ca="1" si="286"/>
        <v>0</v>
      </c>
      <c r="VX155" s="301">
        <f t="shared" ca="1" si="286"/>
        <v>0</v>
      </c>
      <c r="VY155" s="301">
        <f t="shared" ca="1" si="286"/>
        <v>0</v>
      </c>
      <c r="VZ155" s="301">
        <f t="shared" ca="1" si="286"/>
        <v>0</v>
      </c>
      <c r="WA155" s="301">
        <f t="shared" ca="1" si="286"/>
        <v>0</v>
      </c>
      <c r="WB155" s="301">
        <f t="shared" ca="1" si="286"/>
        <v>0</v>
      </c>
    </row>
    <row r="156" spans="1:600" ht="12.75" x14ac:dyDescent="0.2">
      <c r="A156" s="286">
        <f t="shared" si="78"/>
        <v>40</v>
      </c>
      <c r="B156" s="287" t="e">
        <f t="shared" ref="B156:D156" ca="1" si="287">MAX(0,B155+E155)</f>
        <v>#VALUE!</v>
      </c>
      <c r="C156" s="287" t="e">
        <f t="shared" ca="1" si="287"/>
        <v>#VALUE!</v>
      </c>
      <c r="D156" s="287" t="e">
        <f t="shared" ca="1" si="287"/>
        <v>#VALUE!</v>
      </c>
      <c r="E156" s="288" t="e">
        <f t="shared" ca="1" si="50"/>
        <v>#VALUE!</v>
      </c>
      <c r="F156" s="289" t="e">
        <f t="shared" ca="1" si="51"/>
        <v>#VALUE!</v>
      </c>
      <c r="G156" s="290" t="e">
        <f t="shared" ca="1" si="52"/>
        <v>#VALUE!</v>
      </c>
      <c r="H156" s="2"/>
      <c r="I156" s="291" t="e">
        <f t="shared" ref="I156:K156" ca="1" si="288">MAX(0,I155+L155)</f>
        <v>#VALUE!</v>
      </c>
      <c r="J156" s="291">
        <f t="shared" si="288"/>
        <v>0</v>
      </c>
      <c r="K156" s="291" t="e">
        <f t="shared" ca="1" si="288"/>
        <v>#VALUE!</v>
      </c>
      <c r="L156" s="288" t="e">
        <f t="shared" ca="1" si="54"/>
        <v>#VALUE!</v>
      </c>
      <c r="M156" s="289">
        <f t="shared" si="55"/>
        <v>0</v>
      </c>
      <c r="N156" s="290" t="e">
        <f t="shared" ca="1" si="56"/>
        <v>#VALUE!</v>
      </c>
      <c r="P156" s="292" t="e">
        <f t="shared" ca="1" si="236"/>
        <v>#VALUE!</v>
      </c>
      <c r="Q156" s="293" t="e">
        <f t="shared" ca="1" si="237"/>
        <v>#VALUE!</v>
      </c>
      <c r="R156" s="294" t="e">
        <f t="shared" ca="1" si="238"/>
        <v>#VALUE!</v>
      </c>
      <c r="S156" s="295" t="e">
        <f t="shared" ca="1" si="239"/>
        <v>#VALUE!</v>
      </c>
      <c r="T156" s="296" t="e">
        <f t="shared" ca="1" si="240"/>
        <v>#VALUE!</v>
      </c>
      <c r="U156" s="297" t="e">
        <f t="shared" ca="1" si="241"/>
        <v>#VALUE!</v>
      </c>
      <c r="V156" s="298" t="e">
        <f t="shared" ca="1" si="242"/>
        <v>#VALUE!</v>
      </c>
      <c r="W156" s="299" t="e">
        <f t="shared" ca="1" si="243"/>
        <v>#VALUE!</v>
      </c>
      <c r="X156" s="300" t="e">
        <f t="shared" ca="1" si="244"/>
        <v>#VALUE!</v>
      </c>
      <c r="Y156" s="2"/>
      <c r="Z156" s="292" t="e">
        <f t="shared" ca="1" si="245"/>
        <v>#VALUE!</v>
      </c>
      <c r="AA156" s="293" t="e">
        <f t="shared" ca="1" si="246"/>
        <v>#VALUE!</v>
      </c>
      <c r="AB156" s="294" t="e">
        <f t="shared" ca="1" si="247"/>
        <v>#VALUE!</v>
      </c>
      <c r="AC156" s="295">
        <f t="shared" si="248"/>
        <v>0</v>
      </c>
      <c r="AD156" s="296">
        <f t="shared" si="249"/>
        <v>0</v>
      </c>
      <c r="AE156" s="297">
        <f t="shared" si="250"/>
        <v>0</v>
      </c>
      <c r="AF156" s="298" t="e">
        <f t="shared" ca="1" si="251"/>
        <v>#VALUE!</v>
      </c>
      <c r="AG156" s="299" t="e">
        <f t="shared" ca="1" si="252"/>
        <v>#VALUE!</v>
      </c>
      <c r="AH156" s="300" t="e">
        <f t="shared" ca="1" si="253"/>
        <v>#VALUE!</v>
      </c>
      <c r="AJ156" s="301" t="e">
        <f t="array" aca="1" ref="AJ156" ca="1">SUM(
   IF($BL$102:$WB$102="Friend",1,0)*IF($BL$103:$WB$103=AJ$116,1,0)*IF($BL$111:$WB$111=AJ$115,1,0)*IF($BL$116:$WB$116="Geometric",1,0)*$BL$114:$WB$114*(POWER($BL156:$WB156,$BL$112:$WB$112)+IF($BL156:$WB156=0,0,-1))
)
+SUM(
    IF($BL$102:$WB$102="Foe",1,0)*IF($BL$103:$WB$103=AW$116,1,0)*IF($BL$111:$WB$111=AW$115,1,0)*$BL$115:$WB$115*IF($BL$116:$WB$116="Geometric",1,0)*(POWER(1+$BL156:$WB156,$BL$113:$WB$113)+IF($BL156:$WB156=0,0,-1))
)
+SUM(
   IF($BL$102:$WB$102="Friend",1,0)*IF($BL$103:$WB$103=AJ$116,1,0)*IF($BL$111:$WB$111=AJ$115,1,0)*IF($BL$116:$WB$116="Arithmetic",1,0)*$BL$114:$WB$114*$BL156:$WB156*$BL$112:$WB$112)
+SUM(
    IF($BL$102:$WB$102="Foe",1,0)*IF($BL$103:$WB$103=AW$116,1,0)*IF($BL$111:$WB$111=AW$115,1,0)*$BL$115:$WB$115*IF($BL$116:$WB$116="Arithmetic",1,0)*$BL156:$WB156*$BL$113:$WB$113
)</f>
        <v>#VALUE!</v>
      </c>
      <c r="AK156" s="301" t="e">
        <f t="array" aca="1" ref="AK156" ca="1">SUM(
   IF($BL$102:$WB$102="Friend",1,0)*IF($BL$103:$WB$103=AK$116,1,0)*IF($BL$111:$WB$111=AK$115,1,0)*IF($BL$116:$WB$116="Geometric",1,0)*$BL$114:$WB$114*(POWER($BL156:$WB156,$BL$112:$WB$112)+IF($BL156:$WB156=0,0,-1))
)
+SUM(
    IF($BL$102:$WB$102="Foe",1,0)*IF($BL$103:$WB$103=AX$116,1,0)*IF($BL$111:$WB$111=AX$115,1,0)*$BL$115:$WB$115*IF($BL$116:$WB$116="Geometric",1,0)*(POWER(1+$BL156:$WB156,$BL$113:$WB$113)+IF($BL156:$WB156=0,0,-1))
)
+SUM(
   IF($BL$102:$WB$102="Friend",1,0)*IF($BL$103:$WB$103=AK$116,1,0)*IF($BL$111:$WB$111=AK$115,1,0)*IF($BL$116:$WB$116="Arithmetic",1,0)*$BL$114:$WB$114*$BL156:$WB156*$BL$112:$WB$112)
+SUM(
    IF($BL$102:$WB$102="Foe",1,0)*IF($BL$103:$WB$103=AX$116,1,0)*IF($BL$111:$WB$111=AX$115,1,0)*$BL$115:$WB$115*IF($BL$116:$WB$116="Arithmetic",1,0)*$BL156:$WB156*$BL$113:$WB$113
)</f>
        <v>#VALUE!</v>
      </c>
      <c r="AL156" s="301" t="e">
        <f t="array" aca="1" ref="AL156" ca="1">SUM(
   IF($BL$102:$WB$102="Friend",1,0)*IF($BL$103:$WB$103=AL$116,1,0)*IF($BL$111:$WB$111=AL$115,1,0)*IF($BL$116:$WB$116="Geometric",1,0)*$BL$114:$WB$114*(POWER($BL156:$WB156,$BL$112:$WB$112)+IF($BL156:$WB156=0,0,-1))
)
+SUM(
    IF($BL$102:$WB$102="Foe",1,0)*IF($BL$103:$WB$103=AY$116,1,0)*IF($BL$111:$WB$111=AY$115,1,0)*$BL$115:$WB$115*IF($BL$116:$WB$116="Geometric",1,0)*(POWER(1+$BL156:$WB156,$BL$113:$WB$113)+IF($BL156:$WB156=0,0,-1))
)
+SUM(
   IF($BL$102:$WB$102="Friend",1,0)*IF($BL$103:$WB$103=AL$116,1,0)*IF($BL$111:$WB$111=AL$115,1,0)*IF($BL$116:$WB$116="Arithmetic",1,0)*$BL$114:$WB$114*$BL156:$WB156*$BL$112:$WB$112)
+SUM(
    IF($BL$102:$WB$102="Foe",1,0)*IF($BL$103:$WB$103=AY$116,1,0)*IF($BL$111:$WB$111=AY$115,1,0)*$BL$115:$WB$115*IF($BL$116:$WB$116="Arithmetic",1,0)*$BL156:$WB156*$BL$113:$WB$113
)</f>
        <v>#VALUE!</v>
      </c>
      <c r="AM156" s="301" t="e">
        <f t="array" aca="1" ref="AM156" ca="1">SUM(
   IF($BL$102:$WB$102="Friend",1,0)*IF($BL$103:$WB$103=AM$116,1,0)*IF($BL$111:$WB$111=AM$115,1,0)*IF($BL$116:$WB$116="Geometric",1,0)*$BL$114:$WB$114*(POWER($BL156:$WB156,$BL$112:$WB$112)+IF($BL156:$WB156=0,0,-1))
)
+SUM(
    IF($BL$102:$WB$102="Foe",1,0)*IF($BL$103:$WB$103=AZ$116,1,0)*IF($BL$111:$WB$111=AZ$115,1,0)*$BL$115:$WB$115*IF($BL$116:$WB$116="Geometric",1,0)*(POWER(1+$BL156:$WB156,$BL$113:$WB$113)+IF($BL156:$WB156=0,0,-1))
)
+SUM(
   IF($BL$102:$WB$102="Friend",1,0)*IF($BL$103:$WB$103=AM$116,1,0)*IF($BL$111:$WB$111=AM$115,1,0)*IF($BL$116:$WB$116="Arithmetic",1,0)*$BL$114:$WB$114*$BL156:$WB156*$BL$112:$WB$112)
+SUM(
    IF($BL$102:$WB$102="Foe",1,0)*IF($BL$103:$WB$103=AZ$116,1,0)*IF($BL$111:$WB$111=AZ$115,1,0)*$BL$115:$WB$115*IF($BL$116:$WB$116="Arithmetic",1,0)*$BL156:$WB156*$BL$113:$WB$113
)</f>
        <v>#VALUE!</v>
      </c>
      <c r="AN156" s="301" t="e">
        <f t="array" aca="1" ref="AN156" ca="1">SUM(
   IF($BL$102:$WB$102="Friend",1,0)*IF($BL$103:$WB$103=AN$116,1,0)*IF($BL$111:$WB$111=AN$115,1,0)*IF($BL$116:$WB$116="Geometric",1,0)*$BL$114:$WB$114*(POWER($BL156:$WB156,$BL$112:$WB$112)+IF($BL156:$WB156=0,0,-1))
)
+SUM(
    IF($BL$102:$WB$102="Foe",1,0)*IF($BL$103:$WB$103=BA$116,1,0)*IF($BL$111:$WB$111=BA$115,1,0)*$BL$115:$WB$115*IF($BL$116:$WB$116="Geometric",1,0)*(POWER(1+$BL156:$WB156,$BL$113:$WB$113)+IF($BL156:$WB156=0,0,-1))
)
+SUM(
   IF($BL$102:$WB$102="Friend",1,0)*IF($BL$103:$WB$103=AN$116,1,0)*IF($BL$111:$WB$111=AN$115,1,0)*IF($BL$116:$WB$116="Arithmetic",1,0)*$BL$114:$WB$114*$BL156:$WB156*$BL$112:$WB$112)
+SUM(
    IF($BL$102:$WB$102="Foe",1,0)*IF($BL$103:$WB$103=BA$116,1,0)*IF($BL$111:$WB$111=BA$115,1,0)*$BL$115:$WB$115*IF($BL$116:$WB$116="Arithmetic",1,0)*$BL156:$WB156*$BL$113:$WB$113
)</f>
        <v>#VALUE!</v>
      </c>
      <c r="AO156" s="301" t="e">
        <f t="array" aca="1" ref="AO156" ca="1">SUM(
   IF($BL$102:$WB$102="Friend",1,0)*IF($BL$103:$WB$103=AO$116,1,0)*IF($BL$111:$WB$111=AO$115,1,0)*IF($BL$116:$WB$116="Geometric",1,0)*$BL$114:$WB$114*(POWER($BL156:$WB156,$BL$112:$WB$112)+IF($BL156:$WB156=0,0,-1))
)
+SUM(
    IF($BL$102:$WB$102="Foe",1,0)*IF($BL$103:$WB$103=BB$116,1,0)*IF($BL$111:$WB$111=BB$115,1,0)*$BL$115:$WB$115*IF($BL$116:$WB$116="Geometric",1,0)*(POWER(1+$BL156:$WB156,$BL$113:$WB$113)+IF($BL156:$WB156=0,0,-1))
)
+SUM(
   IF($BL$102:$WB$102="Friend",1,0)*IF($BL$103:$WB$103=AO$116,1,0)*IF($BL$111:$WB$111=AO$115,1,0)*IF($BL$116:$WB$116="Arithmetic",1,0)*$BL$114:$WB$114*$BL156:$WB156*$BL$112:$WB$112)
+SUM(
    IF($BL$102:$WB$102="Foe",1,0)*IF($BL$103:$WB$103=BB$116,1,0)*IF($BL$111:$WB$111=BB$115,1,0)*$BL$115:$WB$115*IF($BL$116:$WB$116="Arithmetic",1,0)*$BL156:$WB156*$BL$113:$WB$113
)</f>
        <v>#VALUE!</v>
      </c>
      <c r="AP156" s="301" t="e">
        <f t="array" aca="1" ref="AP156" ca="1">SUM(
   IF($BL$102:$WB$102="Friend",1,0)*IF($BL$103:$WB$103=AP$116,1,0)*IF($BL$111:$WB$111=AP$115,1,0)*IF($BL$116:$WB$116="Geometric",1,0)*$BL$114:$WB$114*(POWER($BL156:$WB156,$BL$112:$WB$112)+IF($BL156:$WB156=0,0,-1))
)
+SUM(
    IF($BL$102:$WB$102="Foe",1,0)*IF($BL$103:$WB$103=BC$116,1,0)*IF($BL$111:$WB$111=BC$115,1,0)*$BL$115:$WB$115*IF($BL$116:$WB$116="Geometric",1,0)*(POWER(1+$BL156:$WB156,$BL$113:$WB$113)+IF($BL156:$WB156=0,0,-1))
)
+SUM(
   IF($BL$102:$WB$102="Friend",1,0)*IF($BL$103:$WB$103=AP$116,1,0)*IF($BL$111:$WB$111=AP$115,1,0)*IF($BL$116:$WB$116="Arithmetic",1,0)*$BL$114:$WB$114*$BL156:$WB156*$BL$112:$WB$112)
+SUM(
    IF($BL$102:$WB$102="Foe",1,0)*IF($BL$103:$WB$103=BC$116,1,0)*IF($BL$111:$WB$111=BC$115,1,0)*$BL$115:$WB$115*IF($BL$116:$WB$116="Arithmetic",1,0)*$BL156:$WB156*$BL$113:$WB$113
)</f>
        <v>#VALUE!</v>
      </c>
      <c r="AQ156" s="301" t="e">
        <f t="array" aca="1" ref="AQ156" ca="1">SUM(
   IF($BL$102:$WB$102="Friend",1,0)*IF($BL$103:$WB$103=AQ$116,1,0)*IF($BL$111:$WB$111=AQ$115,1,0)*IF($BL$116:$WB$116="Geometric",1,0)*$BL$114:$WB$114*(POWER($BL156:$WB156,$BL$112:$WB$112)+IF($BL156:$WB156=0,0,-1))
)
+SUM(
    IF($BL$102:$WB$102="Foe",1,0)*IF($BL$103:$WB$103=BD$116,1,0)*IF($BL$111:$WB$111=BD$115,1,0)*$BL$115:$WB$115*IF($BL$116:$WB$116="Geometric",1,0)*(POWER(1+$BL156:$WB156,$BL$113:$WB$113)+IF($BL156:$WB156=0,0,-1))
)
+SUM(
   IF($BL$102:$WB$102="Friend",1,0)*IF($BL$103:$WB$103=AQ$116,1,0)*IF($BL$111:$WB$111=AQ$115,1,0)*IF($BL$116:$WB$116="Arithmetic",1,0)*$BL$114:$WB$114*$BL156:$WB156*$BL$112:$WB$112)
+SUM(
    IF($BL$102:$WB$102="Foe",1,0)*IF($BL$103:$WB$103=BD$116,1,0)*IF($BL$111:$WB$111=BD$115,1,0)*$BL$115:$WB$115*IF($BL$116:$WB$116="Arithmetic",1,0)*$BL156:$WB156*$BL$113:$WB$113
)</f>
        <v>#VALUE!</v>
      </c>
      <c r="AR156" s="301" t="e">
        <f t="array" aca="1" ref="AR156" ca="1">SUM(
   IF($BL$102:$WB$102="Friend",1,0)*IF($BL$103:$WB$103=AR$116,1,0)*IF($BL$111:$WB$111=AR$115,1,0)*IF($BL$116:$WB$116="Geometric",1,0)*$BL$114:$WB$114*(POWER($BL156:$WB156,$BL$112:$WB$112)+IF($BL156:$WB156=0,0,-1))
)
+SUM(
    IF($BL$102:$WB$102="Foe",1,0)*IF($BL$103:$WB$103=BE$116,1,0)*IF($BL$111:$WB$111=BE$115,1,0)*$BL$115:$WB$115*IF($BL$116:$WB$116="Geometric",1,0)*(POWER(1+$BL156:$WB156,$BL$113:$WB$113)+IF($BL156:$WB156=0,0,-1))
)
+SUM(
   IF($BL$102:$WB$102="Friend",1,0)*IF($BL$103:$WB$103=AR$116,1,0)*IF($BL$111:$WB$111=AR$115,1,0)*IF($BL$116:$WB$116="Arithmetic",1,0)*$BL$114:$WB$114*$BL156:$WB156*$BL$112:$WB$112)
+SUM(
    IF($BL$102:$WB$102="Foe",1,0)*IF($BL$103:$WB$103=BE$116,1,0)*IF($BL$111:$WB$111=BE$115,1,0)*$BL$115:$WB$115*IF($BL$116:$WB$116="Arithmetic",1,0)*$BL156:$WB156*$BL$113:$WB$113
)</f>
        <v>#VALUE!</v>
      </c>
      <c r="AS156" s="301" t="e">
        <f t="array" aca="1" ref="AS156" ca="1">SUM(
   IF($BL$102:$WB$102="Friend",1,0)*IF($BL$103:$WB$103=AS$116,1,0)*IF($BL$111:$WB$111=AS$115,1,0)*IF($BL$116:$WB$116="Geometric",1,0)*$BL$114:$WB$114*(POWER($BL156:$WB156,$BL$112:$WB$112)+IF($BL156:$WB156=0,0,-1))
)
+SUM(
    IF($BL$102:$WB$102="Foe",1,0)*IF($BL$103:$WB$103=BF$116,1,0)*IF($BL$111:$WB$111=BF$115,1,0)*$BL$115:$WB$115*IF($BL$116:$WB$116="Geometric",1,0)*(POWER(1+$BL156:$WB156,$BL$113:$WB$113)+IF($BL156:$WB156=0,0,-1))
)
+SUM(
   IF($BL$102:$WB$102="Friend",1,0)*IF($BL$103:$WB$103=AS$116,1,0)*IF($BL$111:$WB$111=AS$115,1,0)*IF($BL$116:$WB$116="Arithmetic",1,0)*$BL$114:$WB$114*$BL156:$WB156*$BL$112:$WB$112)
+SUM(
    IF($BL$102:$WB$102="Foe",1,0)*IF($BL$103:$WB$103=BF$116,1,0)*IF($BL$111:$WB$111=BF$115,1,0)*$BL$115:$WB$115*IF($BL$116:$WB$116="Arithmetic",1,0)*$BL156:$WB156*$BL$113:$WB$113
)</f>
        <v>#VALUE!</v>
      </c>
      <c r="AT156" s="301" t="e">
        <f t="array" aca="1" ref="AT156" ca="1">SUM(
   IF($BL$102:$WB$102="Friend",1,0)*IF($BL$103:$WB$103=AT$116,1,0)*IF($BL$111:$WB$111=AT$115,1,0)*IF($BL$116:$WB$116="Geometric",1,0)*$BL$114:$WB$114*(POWER($BL156:$WB156,$BL$112:$WB$112)+IF($BL156:$WB156=0,0,-1))
)
+SUM(
    IF($BL$102:$WB$102="Foe",1,0)*IF($BL$103:$WB$103=BG$116,1,0)*IF($BL$111:$WB$111=BG$115,1,0)*$BL$115:$WB$115*IF($BL$116:$WB$116="Geometric",1,0)*(POWER(1+$BL156:$WB156,$BL$113:$WB$113)+IF($BL156:$WB156=0,0,-1))
)
+SUM(
   IF($BL$102:$WB$102="Friend",1,0)*IF($BL$103:$WB$103=AT$116,1,0)*IF($BL$111:$WB$111=AT$115,1,0)*IF($BL$116:$WB$116="Arithmetic",1,0)*$BL$114:$WB$114*$BL156:$WB156*$BL$112:$WB$112)
+SUM(
    IF($BL$102:$WB$102="Foe",1,0)*IF($BL$103:$WB$103=BG$116,1,0)*IF($BL$111:$WB$111=BG$115,1,0)*$BL$115:$WB$115*IF($BL$116:$WB$116="Arithmetic",1,0)*$BL156:$WB156*$BL$113:$WB$113
)</f>
        <v>#VALUE!</v>
      </c>
      <c r="AU156" s="301" t="e">
        <f t="array" aca="1" ref="AU156" ca="1">SUM(
   IF($BL$102:$WB$102="Friend",1,0)*IF($BL$103:$WB$103=AU$116,1,0)*IF($BL$111:$WB$111=AU$115,1,0)*IF($BL$116:$WB$116="Geometric",1,0)*$BL$114:$WB$114*(POWER($BL156:$WB156,$BL$112:$WB$112)+IF($BL156:$WB156=0,0,-1))
)
+SUM(
    IF($BL$102:$WB$102="Foe",1,0)*IF($BL$103:$WB$103=BH$116,1,0)*IF($BL$111:$WB$111=BH$115,1,0)*$BL$115:$WB$115*IF($BL$116:$WB$116="Geometric",1,0)*(POWER(1+$BL156:$WB156,$BL$113:$WB$113)+IF($BL156:$WB156=0,0,-1))
)
+SUM(
   IF($BL$102:$WB$102="Friend",1,0)*IF($BL$103:$WB$103=AU$116,1,0)*IF($BL$111:$WB$111=AU$115,1,0)*IF($BL$116:$WB$116="Arithmetic",1,0)*$BL$114:$WB$114*$BL156:$WB156*$BL$112:$WB$112)
+SUM(
    IF($BL$102:$WB$102="Foe",1,0)*IF($BL$103:$WB$103=BH$116,1,0)*IF($BL$111:$WB$111=BH$115,1,0)*$BL$115:$WB$115*IF($BL$116:$WB$116="Arithmetic",1,0)*$BL156:$WB156*$BL$113:$WB$113
)</f>
        <v>#VALUE!</v>
      </c>
      <c r="AW156" s="301" t="e">
        <f t="array" aca="1" ref="AW156" ca="1">SUM(
   IF($BL$102:$WB$102="Friend",1,0)*IF($BL$103:$WB$103=AW$116,1,0)*IF($BL$111:$WB$111=AW$115,1,0)*$BL$115:$WB$115*IF($BL$116:$WB$116="Geometric",1,0)*(POWER($BL156:$WB156,$BL$113:$WB$113)+IF($BL156:$WB156=0,0,-1)))
+SUM(
    IF($BL$102:$WB$102="Foe",1,0)*IF($BL$103:$WB$103=AW$116,1,0)*IF($BL$111:$WB$111=AW$115,1,0)*$BL$114:$WB$114*IF($BL$116:$WB$116="Geometric",1,0)*(POWER($BL156:$WB156,$BL$112:$WB$112)+IF($BL156:$WB156=0,0,-1)))
+SUM(
   IF($BL$102:$WB$102="Friend",1,0)*IF($BL$103:$WB$103=AW$116,1,0)*IF($BL$111:$WB$111=AW$115,1,0)*$BL$115:$WB$115*IF($BL$116:$WB$116="Arithmetic",1,0)*$BL156:$WB156*$BL$113:$WB$113)
+SUM(
    IF($BL$102:$WB$102="Foe",1,0)*IF($BL$103:$WB$103=AW$116,1,0)*IF($BL$111:$WB$111=AW$115,1,0)*$BL$114:$WB$114*IF($BL$116:$WB$116="Arithmetic",1,0)*$BL156:$WB156*$BL$112:$WB$112)</f>
        <v>#VALUE!</v>
      </c>
      <c r="AX156" s="301" t="e">
        <f t="array" aca="1" ref="AX156" ca="1">SUM(
   IF($BL$102:$WB$102="Friend",1,0)*IF($BL$103:$WB$103=AX$116,1,0)*IF($BL$111:$WB$111=AX$115,1,0)*$BL$115:$WB$115*IF($BL$116:$WB$116="Geometric",1,0)*(POWER($BL156:$WB156,$BL$113:$WB$113)+IF($BL156:$WB156=0,0,-1)))
+SUM(
    IF($BL$102:$WB$102="Foe",1,0)*IF($BL$103:$WB$103=AX$116,1,0)*IF($BL$111:$WB$111=AX$115,1,0)*$BL$114:$WB$114*IF($BL$116:$WB$116="Geometric",1,0)*(POWER($BL156:$WB156,$BL$112:$WB$112)+IF($BL156:$WB156=0,0,-1)))
+SUM(
   IF($BL$102:$WB$102="Friend",1,0)*IF($BL$103:$WB$103=AX$116,1,0)*IF($BL$111:$WB$111=AX$115,1,0)*$BL$115:$WB$115*IF($BL$116:$WB$116="Arithmetic",1,0)*$BL156:$WB156*$BL$113:$WB$113)
+SUM(
    IF($BL$102:$WB$102="Foe",1,0)*IF($BL$103:$WB$103=AX$116,1,0)*IF($BL$111:$WB$111=AX$115,1,0)*$BL$114:$WB$114*IF($BL$116:$WB$116="Arithmetic",1,0)*$BL156:$WB156*$BL$112:$WB$112)</f>
        <v>#VALUE!</v>
      </c>
      <c r="AY156" s="301" t="e">
        <f t="array" aca="1" ref="AY156" ca="1">SUM(
   IF($BL$102:$WB$102="Friend",1,0)*IF($BL$103:$WB$103=AY$116,1,0)*IF($BL$111:$WB$111=AY$115,1,0)*$BL$115:$WB$115*IF($BL$116:$WB$116="Geometric",1,0)*(POWER($BL156:$WB156,$BL$113:$WB$113)+IF($BL156:$WB156=0,0,-1)))
+SUM(
    IF($BL$102:$WB$102="Foe",1,0)*IF($BL$103:$WB$103=AY$116,1,0)*IF($BL$111:$WB$111=AY$115,1,0)*$BL$114:$WB$114*IF($BL$116:$WB$116="Geometric",1,0)*(POWER($BL156:$WB156,$BL$112:$WB$112)+IF($BL156:$WB156=0,0,-1)))
+SUM(
   IF($BL$102:$WB$102="Friend",1,0)*IF($BL$103:$WB$103=AY$116,1,0)*IF($BL$111:$WB$111=AY$115,1,0)*$BL$115:$WB$115*IF($BL$116:$WB$116="Arithmetic",1,0)*$BL156:$WB156*$BL$113:$WB$113)
+SUM(
    IF($BL$102:$WB$102="Foe",1,0)*IF($BL$103:$WB$103=AY$116,1,0)*IF($BL$111:$WB$111=AY$115,1,0)*$BL$114:$WB$114*IF($BL$116:$WB$116="Arithmetic",1,0)*$BL156:$WB156*$BL$112:$WB$112)</f>
        <v>#VALUE!</v>
      </c>
      <c r="AZ156" s="301" t="e">
        <f t="array" aca="1" ref="AZ156" ca="1">SUM(
   IF($BL$102:$WB$102="Friend",1,0)*IF($BL$103:$WB$103=AZ$116,1,0)*IF($BL$111:$WB$111=AZ$115,1,0)*$BL$115:$WB$115*IF($BL$116:$WB$116="Geometric",1,0)*(POWER($BL156:$WB156,$BL$113:$WB$113)+IF($BL156:$WB156=0,0,-1)))
+SUM(
    IF($BL$102:$WB$102="Foe",1,0)*IF($BL$103:$WB$103=AZ$116,1,0)*IF($BL$111:$WB$111=AZ$115,1,0)*$BL$114:$WB$114*IF($BL$116:$WB$116="Geometric",1,0)*(POWER($BL156:$WB156,$BL$112:$WB$112)+IF($BL156:$WB156=0,0,-1)))
+SUM(
   IF($BL$102:$WB$102="Friend",1,0)*IF($BL$103:$WB$103=AZ$116,1,0)*IF($BL$111:$WB$111=AZ$115,1,0)*$BL$115:$WB$115*IF($BL$116:$WB$116="Arithmetic",1,0)*$BL156:$WB156*$BL$113:$WB$113)
+SUM(
    IF($BL$102:$WB$102="Foe",1,0)*IF($BL$103:$WB$103=AZ$116,1,0)*IF($BL$111:$WB$111=AZ$115,1,0)*$BL$114:$WB$114*IF($BL$116:$WB$116="Arithmetic",1,0)*$BL156:$WB156*$BL$112:$WB$112)</f>
        <v>#VALUE!</v>
      </c>
      <c r="BA156" s="301" t="e">
        <f t="array" aca="1" ref="BA156" ca="1">SUM(
   IF($BL$102:$WB$102="Friend",1,0)*IF($BL$103:$WB$103=BA$116,1,0)*IF($BL$111:$WB$111=BA$115,1,0)*$BL$115:$WB$115*IF($BL$116:$WB$116="Geometric",1,0)*(POWER($BL156:$WB156,$BL$113:$WB$113)+IF($BL156:$WB156=0,0,-1)))
+SUM(
    IF($BL$102:$WB$102="Foe",1,0)*IF($BL$103:$WB$103=BA$116,1,0)*IF($BL$111:$WB$111=BA$115,1,0)*$BL$114:$WB$114*IF($BL$116:$WB$116="Geometric",1,0)*(POWER($BL156:$WB156,$BL$112:$WB$112)+IF($BL156:$WB156=0,0,-1)))
+SUM(
   IF($BL$102:$WB$102="Friend",1,0)*IF($BL$103:$WB$103=BA$116,1,0)*IF($BL$111:$WB$111=BA$115,1,0)*$BL$115:$WB$115*IF($BL$116:$WB$116="Arithmetic",1,0)*$BL156:$WB156*$BL$113:$WB$113)
+SUM(
    IF($BL$102:$WB$102="Foe",1,0)*IF($BL$103:$WB$103=BA$116,1,0)*IF($BL$111:$WB$111=BA$115,1,0)*$BL$114:$WB$114*IF($BL$116:$WB$116="Arithmetic",1,0)*$BL156:$WB156*$BL$112:$WB$112)</f>
        <v>#VALUE!</v>
      </c>
      <c r="BB156" s="301" t="e">
        <f t="array" aca="1" ref="BB156" ca="1">SUM(
   IF($BL$102:$WB$102="Friend",1,0)*IF($BL$103:$WB$103=BB$116,1,0)*IF($BL$111:$WB$111=BB$115,1,0)*$BL$115:$WB$115*IF($BL$116:$WB$116="Geometric",1,0)*(POWER($BL156:$WB156,$BL$113:$WB$113)+IF($BL156:$WB156=0,0,-1)))
+SUM(
    IF($BL$102:$WB$102="Foe",1,0)*IF($BL$103:$WB$103=BB$116,1,0)*IF($BL$111:$WB$111=BB$115,1,0)*$BL$114:$WB$114*IF($BL$116:$WB$116="Geometric",1,0)*(POWER($BL156:$WB156,$BL$112:$WB$112)+IF($BL156:$WB156=0,0,-1)))
+SUM(
   IF($BL$102:$WB$102="Friend",1,0)*IF($BL$103:$WB$103=BB$116,1,0)*IF($BL$111:$WB$111=BB$115,1,0)*$BL$115:$WB$115*IF($BL$116:$WB$116="Arithmetic",1,0)*$BL156:$WB156*$BL$113:$WB$113)
+SUM(
    IF($BL$102:$WB$102="Foe",1,0)*IF($BL$103:$WB$103=BB$116,1,0)*IF($BL$111:$WB$111=BB$115,1,0)*$BL$114:$WB$114*IF($BL$116:$WB$116="Arithmetic",1,0)*$BL156:$WB156*$BL$112:$WB$112)</f>
        <v>#VALUE!</v>
      </c>
      <c r="BC156" s="301" t="e">
        <f t="array" aca="1" ref="BC156" ca="1">SUM(
   IF($BL$102:$WB$102="Friend",1,0)*IF($BL$103:$WB$103=BC$116,1,0)*IF($BL$111:$WB$111=BC$115,1,0)*$BL$115:$WB$115*IF($BL$116:$WB$116="Geometric",1,0)*(POWER($BL156:$WB156,$BL$113:$WB$113)+IF($BL156:$WB156=0,0,-1)))
+SUM(
    IF($BL$102:$WB$102="Foe",1,0)*IF($BL$103:$WB$103=BC$116,1,0)*IF($BL$111:$WB$111=BC$115,1,0)*$BL$114:$WB$114*IF($BL$116:$WB$116="Geometric",1,0)*(POWER($BL156:$WB156,$BL$112:$WB$112)+IF($BL156:$WB156=0,0,-1)))
+SUM(
   IF($BL$102:$WB$102="Friend",1,0)*IF($BL$103:$WB$103=BC$116,1,0)*IF($BL$111:$WB$111=BC$115,1,0)*$BL$115:$WB$115*IF($BL$116:$WB$116="Arithmetic",1,0)*$BL156:$WB156*$BL$113:$WB$113)
+SUM(
    IF($BL$102:$WB$102="Foe",1,0)*IF($BL$103:$WB$103=BC$116,1,0)*IF($BL$111:$WB$111=BC$115,1,0)*$BL$114:$WB$114*IF($BL$116:$WB$116="Arithmetic",1,0)*$BL156:$WB156*$BL$112:$WB$112)</f>
        <v>#VALUE!</v>
      </c>
      <c r="BD156" s="301" t="e">
        <f t="array" aca="1" ref="BD156" ca="1">SUM(
   IF($BL$102:$WB$102="Friend",1,0)*IF($BL$103:$WB$103=BD$116,1,0)*IF($BL$111:$WB$111=BD$115,1,0)*$BL$115:$WB$115*IF($BL$116:$WB$116="Geometric",1,0)*(POWER($BL156:$WB156,$BL$113:$WB$113)+IF($BL156:$WB156=0,0,-1)))
+SUM(
    IF($BL$102:$WB$102="Foe",1,0)*IF($BL$103:$WB$103=BD$116,1,0)*IF($BL$111:$WB$111=BD$115,1,0)*$BL$114:$WB$114*IF($BL$116:$WB$116="Geometric",1,0)*(POWER($BL156:$WB156,$BL$112:$WB$112)+IF($BL156:$WB156=0,0,-1)))
+SUM(
   IF($BL$102:$WB$102="Friend",1,0)*IF($BL$103:$WB$103=BD$116,1,0)*IF($BL$111:$WB$111=BD$115,1,0)*$BL$115:$WB$115*IF($BL$116:$WB$116="Arithmetic",1,0)*$BL156:$WB156*$BL$113:$WB$113)
+SUM(
    IF($BL$102:$WB$102="Foe",1,0)*IF($BL$103:$WB$103=BD$116,1,0)*IF($BL$111:$WB$111=BD$115,1,0)*$BL$114:$WB$114*IF($BL$116:$WB$116="Arithmetic",1,0)*$BL156:$WB156*$BL$112:$WB$112)</f>
        <v>#VALUE!</v>
      </c>
      <c r="BE156" s="301" t="e">
        <f t="array" aca="1" ref="BE156" ca="1">SUM(
   IF($BL$102:$WB$102="Friend",1,0)*IF($BL$103:$WB$103=BE$116,1,0)*IF($BL$111:$WB$111=BE$115,1,0)*$BL$115:$WB$115*IF($BL$116:$WB$116="Geometric",1,0)*(POWER($BL156:$WB156,$BL$113:$WB$113)+IF($BL156:$WB156=0,0,-1)))
+SUM(
    IF($BL$102:$WB$102="Foe",1,0)*IF($BL$103:$WB$103=BE$116,1,0)*IF($BL$111:$WB$111=BE$115,1,0)*$BL$114:$WB$114*IF($BL$116:$WB$116="Geometric",1,0)*(POWER($BL156:$WB156,$BL$112:$WB$112)+IF($BL156:$WB156=0,0,-1)))
+SUM(
   IF($BL$102:$WB$102="Friend",1,0)*IF($BL$103:$WB$103=BE$116,1,0)*IF($BL$111:$WB$111=BE$115,1,0)*$BL$115:$WB$115*IF($BL$116:$WB$116="Arithmetic",1,0)*$BL156:$WB156*$BL$113:$WB$113)
+SUM(
    IF($BL$102:$WB$102="Foe",1,0)*IF($BL$103:$WB$103=BE$116,1,0)*IF($BL$111:$WB$111=BE$115,1,0)*$BL$114:$WB$114*IF($BL$116:$WB$116="Arithmetic",1,0)*$BL156:$WB156*$BL$112:$WB$112)</f>
        <v>#VALUE!</v>
      </c>
      <c r="BF156" s="301" t="e">
        <f t="array" aca="1" ref="BF156" ca="1">SUM(
   IF($BL$102:$WB$102="Friend",1,0)*IF($BL$103:$WB$103=BF$116,1,0)*IF($BL$111:$WB$111=BF$115,1,0)*$BL$115:$WB$115*IF($BL$116:$WB$116="Geometric",1,0)*(POWER($BL156:$WB156,$BL$113:$WB$113)+IF($BL156:$WB156=0,0,-1)))
+SUM(
    IF($BL$102:$WB$102="Foe",1,0)*IF($BL$103:$WB$103=BF$116,1,0)*IF($BL$111:$WB$111=BF$115,1,0)*$BL$114:$WB$114*IF($BL$116:$WB$116="Geometric",1,0)*(POWER($BL156:$WB156,$BL$112:$WB$112)+IF($BL156:$WB156=0,0,-1)))
+SUM(
   IF($BL$102:$WB$102="Friend",1,0)*IF($BL$103:$WB$103=BF$116,1,0)*IF($BL$111:$WB$111=BF$115,1,0)*$BL$115:$WB$115*IF($BL$116:$WB$116="Arithmetic",1,0)*$BL156:$WB156*$BL$113:$WB$113)
+SUM(
    IF($BL$102:$WB$102="Foe",1,0)*IF($BL$103:$WB$103=BF$116,1,0)*IF($BL$111:$WB$111=BF$115,1,0)*$BL$114:$WB$114*IF($BL$116:$WB$116="Arithmetic",1,0)*$BL156:$WB156*$BL$112:$WB$112)</f>
        <v>#VALUE!</v>
      </c>
      <c r="BG156" s="301" t="e">
        <f t="array" aca="1" ref="BG156" ca="1">SUM(
   IF($BL$102:$WB$102="Friend",1,0)*IF($BL$103:$WB$103=BG$116,1,0)*IF($BL$111:$WB$111=BG$115,1,0)*$BL$115:$WB$115*IF($BL$116:$WB$116="Geometric",1,0)*(POWER($BL156:$WB156,$BL$113:$WB$113)+IF($BL156:$WB156=0,0,-1)))
+SUM(
    IF($BL$102:$WB$102="Foe",1,0)*IF($BL$103:$WB$103=BG$116,1,0)*IF($BL$111:$WB$111=BG$115,1,0)*$BL$114:$WB$114*IF($BL$116:$WB$116="Geometric",1,0)*(POWER($BL156:$WB156,$BL$112:$WB$112)+IF($BL156:$WB156=0,0,-1)))
+SUM(
   IF($BL$102:$WB$102="Friend",1,0)*IF($BL$103:$WB$103=BG$116,1,0)*IF($BL$111:$WB$111=BG$115,1,0)*$BL$115:$WB$115*IF($BL$116:$WB$116="Arithmetic",1,0)*$BL156:$WB156*$BL$113:$WB$113)
+SUM(
    IF($BL$102:$WB$102="Foe",1,0)*IF($BL$103:$WB$103=BG$116,1,0)*IF($BL$111:$WB$111=BG$115,1,0)*$BL$114:$WB$114*IF($BL$116:$WB$116="Arithmetic",1,0)*$BL156:$WB156*$BL$112:$WB$112)</f>
        <v>#VALUE!</v>
      </c>
      <c r="BH156" s="301" t="e">
        <f t="array" aca="1" ref="BH156" ca="1">SUM(
   IF($BL$102:$WB$102="Friend",1,0)*IF($BL$103:$WB$103=BH$116,1,0)*IF($BL$111:$WB$111=BH$115,1,0)*$BL$115:$WB$115*IF($BL$116:$WB$116="Geometric",1,0)*(POWER($BL156:$WB156,$BL$113:$WB$113)+IF($BL156:$WB156=0,0,-1)))
+SUM(
    IF($BL$102:$WB$102="Foe",1,0)*IF($BL$103:$WB$103=BH$116,1,0)*IF($BL$111:$WB$111=BH$115,1,0)*$BL$114:$WB$114*IF($BL$116:$WB$116="Geometric",1,0)*(POWER($BL156:$WB156,$BL$112:$WB$112)+IF($BL156:$WB156=0,0,-1)))
+SUM(
   IF($BL$102:$WB$102="Friend",1,0)*IF($BL$103:$WB$103=BH$116,1,0)*IF($BL$111:$WB$111=BH$115,1,0)*$BL$115:$WB$115*IF($BL$116:$WB$116="Arithmetic",1,0)*$BL156:$WB156*$BL$113:$WB$113)
+SUM(
    IF($BL$102:$WB$102="Foe",1,0)*IF($BL$103:$WB$103=BH$116,1,0)*IF($BL$111:$WB$111=BH$115,1,0)*$BL$114:$WB$114*IF($BL$116:$WB$116="Arithmetic",1,0)*$BL156:$WB156*$BL$112:$WB$112)</f>
        <v>#VALUE!</v>
      </c>
      <c r="BK156" s="109"/>
      <c r="BL156" s="301" t="e">
        <f t="shared" ref="BL156:LF156" ca="1" si="289">IF(BL$106="Turn-based",
IF($A156&lt;BL$109,0,IF(MOD($A156,BL$109)&lt;BL$110,1,0)),
1)*MIN(ROUNDUP(MAX(0,RAND()-(1-BL$107)),0),1)*(IF(BL$108&lt;0,1+BL$108,BL$108))</f>
        <v>#VALUE!</v>
      </c>
      <c r="BM156" s="301" t="e">
        <f t="shared" ca="1" si="289"/>
        <v>#VALUE!</v>
      </c>
      <c r="BN156" s="301" t="e">
        <f t="shared" ca="1" si="289"/>
        <v>#VALUE!</v>
      </c>
      <c r="BO156" s="301" t="e">
        <f t="shared" ca="1" si="289"/>
        <v>#VALUE!</v>
      </c>
      <c r="BP156" s="301" t="e">
        <f t="shared" ca="1" si="289"/>
        <v>#VALUE!</v>
      </c>
      <c r="BQ156" s="301" t="e">
        <f t="shared" ca="1" si="289"/>
        <v>#VALUE!</v>
      </c>
      <c r="BR156" s="301" t="e">
        <f t="shared" ca="1" si="289"/>
        <v>#VALUE!</v>
      </c>
      <c r="BS156" s="301" t="e">
        <f t="shared" ca="1" si="289"/>
        <v>#VALUE!</v>
      </c>
      <c r="BT156" s="301" t="e">
        <f t="shared" ca="1" si="289"/>
        <v>#VALUE!</v>
      </c>
      <c r="BU156" s="301" t="e">
        <f t="shared" ca="1" si="289"/>
        <v>#VALUE!</v>
      </c>
      <c r="BV156" s="301" t="e">
        <f t="shared" ca="1" si="289"/>
        <v>#VALUE!</v>
      </c>
      <c r="BW156" s="301" t="e">
        <f t="shared" ca="1" si="289"/>
        <v>#VALUE!</v>
      </c>
      <c r="BX156" s="301" t="e">
        <f t="shared" ca="1" si="289"/>
        <v>#VALUE!</v>
      </c>
      <c r="BY156" s="301" t="e">
        <f t="shared" ca="1" si="289"/>
        <v>#VALUE!</v>
      </c>
      <c r="BZ156" s="301" t="e">
        <f t="shared" ca="1" si="289"/>
        <v>#VALUE!</v>
      </c>
      <c r="CA156" s="301" t="e">
        <f t="shared" ca="1" si="289"/>
        <v>#VALUE!</v>
      </c>
      <c r="CB156" s="301" t="e">
        <f t="shared" ca="1" si="289"/>
        <v>#VALUE!</v>
      </c>
      <c r="CC156" s="301" t="e">
        <f t="shared" ca="1" si="289"/>
        <v>#VALUE!</v>
      </c>
      <c r="CD156" s="301" t="e">
        <f t="shared" ca="1" si="289"/>
        <v>#VALUE!</v>
      </c>
      <c r="CE156" s="301" t="e">
        <f t="shared" ca="1" si="289"/>
        <v>#VALUE!</v>
      </c>
      <c r="CF156" s="301" t="e">
        <f t="shared" ca="1" si="289"/>
        <v>#VALUE!</v>
      </c>
      <c r="CG156" s="301" t="e">
        <f t="shared" ca="1" si="289"/>
        <v>#VALUE!</v>
      </c>
      <c r="CH156" s="301" t="e">
        <f t="shared" ca="1" si="289"/>
        <v>#VALUE!</v>
      </c>
      <c r="CI156" s="301" t="e">
        <f t="shared" ca="1" si="289"/>
        <v>#VALUE!</v>
      </c>
      <c r="CJ156" s="301" t="e">
        <f t="shared" ca="1" si="289"/>
        <v>#VALUE!</v>
      </c>
      <c r="CK156" s="301" t="e">
        <f t="shared" ca="1" si="289"/>
        <v>#VALUE!</v>
      </c>
      <c r="CL156" s="301" t="e">
        <f t="shared" ca="1" si="289"/>
        <v>#VALUE!</v>
      </c>
      <c r="CM156" s="301" t="e">
        <f t="shared" ca="1" si="289"/>
        <v>#VALUE!</v>
      </c>
      <c r="CN156" s="301" t="e">
        <f t="shared" ca="1" si="289"/>
        <v>#VALUE!</v>
      </c>
      <c r="CO156" s="301" t="e">
        <f t="shared" ca="1" si="289"/>
        <v>#VALUE!</v>
      </c>
      <c r="CP156" s="301" t="e">
        <f t="shared" ca="1" si="289"/>
        <v>#VALUE!</v>
      </c>
      <c r="CQ156" s="301" t="e">
        <f t="shared" ca="1" si="289"/>
        <v>#VALUE!</v>
      </c>
      <c r="CR156" s="301" t="e">
        <f t="shared" ca="1" si="289"/>
        <v>#VALUE!</v>
      </c>
      <c r="CS156" s="301" t="e">
        <f t="shared" ca="1" si="289"/>
        <v>#VALUE!</v>
      </c>
      <c r="CT156" s="301" t="e">
        <f t="shared" ca="1" si="289"/>
        <v>#VALUE!</v>
      </c>
      <c r="CU156" s="301" t="e">
        <f t="shared" ca="1" si="289"/>
        <v>#VALUE!</v>
      </c>
      <c r="CV156" s="301" t="e">
        <f t="shared" ca="1" si="289"/>
        <v>#VALUE!</v>
      </c>
      <c r="CW156" s="301" t="e">
        <f t="shared" ca="1" si="289"/>
        <v>#VALUE!</v>
      </c>
      <c r="CX156" s="301" t="e">
        <f t="shared" ca="1" si="289"/>
        <v>#VALUE!</v>
      </c>
      <c r="CY156" s="301" t="e">
        <f t="shared" ca="1" si="289"/>
        <v>#VALUE!</v>
      </c>
      <c r="CZ156" s="301" t="e">
        <f t="shared" ca="1" si="289"/>
        <v>#VALUE!</v>
      </c>
      <c r="DA156" s="301" t="e">
        <f t="shared" ca="1" si="289"/>
        <v>#VALUE!</v>
      </c>
      <c r="DB156" s="301" t="e">
        <f t="shared" ca="1" si="289"/>
        <v>#VALUE!</v>
      </c>
      <c r="DC156" s="301" t="e">
        <f t="shared" ca="1" si="289"/>
        <v>#VALUE!</v>
      </c>
      <c r="DD156" s="301" t="e">
        <f t="shared" ca="1" si="289"/>
        <v>#VALUE!</v>
      </c>
      <c r="DE156" s="301" t="e">
        <f t="shared" ca="1" si="289"/>
        <v>#VALUE!</v>
      </c>
      <c r="DF156" s="301" t="e">
        <f t="shared" ca="1" si="289"/>
        <v>#VALUE!</v>
      </c>
      <c r="DG156" s="301" t="e">
        <f t="shared" ca="1" si="289"/>
        <v>#VALUE!</v>
      </c>
      <c r="DH156" s="301" t="e">
        <f t="shared" ca="1" si="289"/>
        <v>#VALUE!</v>
      </c>
      <c r="DI156" s="301" t="e">
        <f t="shared" ca="1" si="289"/>
        <v>#VALUE!</v>
      </c>
      <c r="DJ156" s="301" t="e">
        <f t="shared" ca="1" si="289"/>
        <v>#VALUE!</v>
      </c>
      <c r="DK156" s="301" t="e">
        <f t="shared" ca="1" si="289"/>
        <v>#VALUE!</v>
      </c>
      <c r="DL156" s="301" t="e">
        <f t="shared" ca="1" si="289"/>
        <v>#VALUE!</v>
      </c>
      <c r="DM156" s="301" t="e">
        <f t="shared" ca="1" si="289"/>
        <v>#VALUE!</v>
      </c>
      <c r="DN156" s="301" t="e">
        <f t="shared" ca="1" si="289"/>
        <v>#VALUE!</v>
      </c>
      <c r="DO156" s="301" t="e">
        <f t="shared" ca="1" si="289"/>
        <v>#VALUE!</v>
      </c>
      <c r="DP156" s="301" t="e">
        <f t="shared" ca="1" si="289"/>
        <v>#VALUE!</v>
      </c>
      <c r="DQ156" s="301" t="e">
        <f t="shared" ca="1" si="289"/>
        <v>#VALUE!</v>
      </c>
      <c r="DR156" s="301" t="e">
        <f t="shared" ca="1" si="289"/>
        <v>#VALUE!</v>
      </c>
      <c r="DS156" s="301" t="e">
        <f t="shared" ca="1" si="289"/>
        <v>#VALUE!</v>
      </c>
      <c r="DT156" s="301" t="e">
        <f t="shared" ca="1" si="289"/>
        <v>#VALUE!</v>
      </c>
      <c r="DU156" s="301" t="e">
        <f t="shared" ca="1" si="289"/>
        <v>#VALUE!</v>
      </c>
      <c r="DV156" s="301" t="e">
        <f t="shared" ca="1" si="289"/>
        <v>#VALUE!</v>
      </c>
      <c r="DW156" s="301" t="e">
        <f t="shared" ca="1" si="289"/>
        <v>#VALUE!</v>
      </c>
      <c r="DX156" s="301" t="e">
        <f t="shared" ca="1" si="289"/>
        <v>#VALUE!</v>
      </c>
      <c r="DY156" s="301" t="e">
        <f t="shared" ca="1" si="289"/>
        <v>#VALUE!</v>
      </c>
      <c r="DZ156" s="301" t="e">
        <f t="shared" ca="1" si="289"/>
        <v>#VALUE!</v>
      </c>
      <c r="EA156" s="301" t="e">
        <f t="shared" ca="1" si="289"/>
        <v>#VALUE!</v>
      </c>
      <c r="EB156" s="301" t="e">
        <f t="shared" ca="1" si="289"/>
        <v>#VALUE!</v>
      </c>
      <c r="EC156" s="301" t="e">
        <f t="shared" ca="1" si="289"/>
        <v>#VALUE!</v>
      </c>
      <c r="ED156" s="301" t="e">
        <f t="shared" ca="1" si="289"/>
        <v>#VALUE!</v>
      </c>
      <c r="EE156" s="301" t="e">
        <f t="shared" ca="1" si="289"/>
        <v>#VALUE!</v>
      </c>
      <c r="EF156" s="301" t="e">
        <f t="shared" ca="1" si="289"/>
        <v>#VALUE!</v>
      </c>
      <c r="EG156" s="301" t="e">
        <f t="shared" ca="1" si="289"/>
        <v>#VALUE!</v>
      </c>
      <c r="EH156" s="301" t="e">
        <f t="shared" ca="1" si="289"/>
        <v>#VALUE!</v>
      </c>
      <c r="EI156" s="301" t="e">
        <f t="shared" ca="1" si="289"/>
        <v>#VALUE!</v>
      </c>
      <c r="EJ156" s="301" t="e">
        <f t="shared" ca="1" si="289"/>
        <v>#VALUE!</v>
      </c>
      <c r="EK156" s="301" t="e">
        <f t="shared" ca="1" si="289"/>
        <v>#VALUE!</v>
      </c>
      <c r="EL156" s="301" t="e">
        <f t="shared" ca="1" si="289"/>
        <v>#VALUE!</v>
      </c>
      <c r="EM156" s="301" t="e">
        <f t="shared" ca="1" si="289"/>
        <v>#VALUE!</v>
      </c>
      <c r="EN156" s="301" t="e">
        <f t="shared" ca="1" si="289"/>
        <v>#VALUE!</v>
      </c>
      <c r="EO156" s="301" t="e">
        <f t="shared" ca="1" si="289"/>
        <v>#VALUE!</v>
      </c>
      <c r="EP156" s="301" t="e">
        <f t="shared" ca="1" si="289"/>
        <v>#VALUE!</v>
      </c>
      <c r="EQ156" s="301" t="e">
        <f t="shared" ca="1" si="289"/>
        <v>#VALUE!</v>
      </c>
      <c r="ER156" s="301" t="e">
        <f t="shared" ca="1" si="289"/>
        <v>#VALUE!</v>
      </c>
      <c r="ES156" s="301" t="e">
        <f t="shared" ca="1" si="289"/>
        <v>#VALUE!</v>
      </c>
      <c r="ET156" s="301" t="e">
        <f t="shared" ca="1" si="289"/>
        <v>#VALUE!</v>
      </c>
      <c r="EU156" s="301" t="e">
        <f t="shared" ca="1" si="289"/>
        <v>#VALUE!</v>
      </c>
      <c r="EV156" s="301" t="e">
        <f t="shared" ca="1" si="289"/>
        <v>#VALUE!</v>
      </c>
      <c r="EW156" s="301" t="e">
        <f t="shared" ca="1" si="289"/>
        <v>#VALUE!</v>
      </c>
      <c r="EX156" s="301" t="e">
        <f t="shared" ca="1" si="289"/>
        <v>#VALUE!</v>
      </c>
      <c r="EY156" s="301" t="e">
        <f t="shared" ca="1" si="289"/>
        <v>#VALUE!</v>
      </c>
      <c r="EZ156" s="301" t="e">
        <f t="shared" ca="1" si="289"/>
        <v>#VALUE!</v>
      </c>
      <c r="FA156" s="301" t="e">
        <f t="shared" ca="1" si="289"/>
        <v>#VALUE!</v>
      </c>
      <c r="FB156" s="301" t="e">
        <f t="shared" ca="1" si="289"/>
        <v>#VALUE!</v>
      </c>
      <c r="FC156" s="301" t="e">
        <f t="shared" ca="1" si="289"/>
        <v>#VALUE!</v>
      </c>
      <c r="FD156" s="301" t="e">
        <f t="shared" ca="1" si="289"/>
        <v>#VALUE!</v>
      </c>
      <c r="FE156" s="301" t="e">
        <f t="shared" ca="1" si="289"/>
        <v>#VALUE!</v>
      </c>
      <c r="FF156" s="301" t="e">
        <f t="shared" ca="1" si="289"/>
        <v>#VALUE!</v>
      </c>
      <c r="FG156" s="301" t="e">
        <f t="shared" ca="1" si="289"/>
        <v>#VALUE!</v>
      </c>
      <c r="FH156" s="301" t="e">
        <f t="shared" ca="1" si="289"/>
        <v>#VALUE!</v>
      </c>
      <c r="FI156" s="301" t="e">
        <f t="shared" ca="1" si="289"/>
        <v>#VALUE!</v>
      </c>
      <c r="FJ156" s="301" t="e">
        <f t="shared" ca="1" si="289"/>
        <v>#VALUE!</v>
      </c>
      <c r="FK156" s="301" t="e">
        <f t="shared" ca="1" si="289"/>
        <v>#VALUE!</v>
      </c>
      <c r="FL156" s="301" t="e">
        <f t="shared" ca="1" si="289"/>
        <v>#VALUE!</v>
      </c>
      <c r="FM156" s="301" t="e">
        <f t="shared" ca="1" si="289"/>
        <v>#VALUE!</v>
      </c>
      <c r="FN156" s="301" t="e">
        <f t="shared" ca="1" si="289"/>
        <v>#VALUE!</v>
      </c>
      <c r="FO156" s="301" t="e">
        <f t="shared" ca="1" si="289"/>
        <v>#VALUE!</v>
      </c>
      <c r="FP156" s="301" t="e">
        <f t="shared" ca="1" si="289"/>
        <v>#VALUE!</v>
      </c>
      <c r="FQ156" s="301" t="e">
        <f t="shared" ca="1" si="289"/>
        <v>#VALUE!</v>
      </c>
      <c r="FR156" s="301" t="e">
        <f t="shared" ca="1" si="289"/>
        <v>#VALUE!</v>
      </c>
      <c r="FS156" s="301" t="e">
        <f t="shared" ca="1" si="289"/>
        <v>#VALUE!</v>
      </c>
      <c r="FT156" s="301" t="e">
        <f t="shared" ca="1" si="289"/>
        <v>#VALUE!</v>
      </c>
      <c r="FU156" s="301" t="e">
        <f t="shared" ca="1" si="289"/>
        <v>#VALUE!</v>
      </c>
      <c r="FV156" s="301" t="e">
        <f t="shared" ca="1" si="289"/>
        <v>#VALUE!</v>
      </c>
      <c r="FW156" s="301" t="e">
        <f t="shared" ca="1" si="289"/>
        <v>#VALUE!</v>
      </c>
      <c r="FX156" s="301" t="e">
        <f t="shared" ca="1" si="289"/>
        <v>#VALUE!</v>
      </c>
      <c r="FY156" s="301" t="e">
        <f t="shared" ca="1" si="289"/>
        <v>#VALUE!</v>
      </c>
      <c r="FZ156" s="301" t="e">
        <f t="shared" ca="1" si="289"/>
        <v>#VALUE!</v>
      </c>
      <c r="GA156" s="301" t="e">
        <f t="shared" ca="1" si="289"/>
        <v>#VALUE!</v>
      </c>
      <c r="GB156" s="301" t="e">
        <f t="shared" ca="1" si="289"/>
        <v>#VALUE!</v>
      </c>
      <c r="GC156" s="301" t="e">
        <f t="shared" ca="1" si="289"/>
        <v>#VALUE!</v>
      </c>
      <c r="GD156" s="301" t="e">
        <f t="shared" ca="1" si="289"/>
        <v>#VALUE!</v>
      </c>
      <c r="GE156" s="301" t="e">
        <f t="shared" ca="1" si="289"/>
        <v>#VALUE!</v>
      </c>
      <c r="GF156" s="301" t="e">
        <f t="shared" ca="1" si="289"/>
        <v>#VALUE!</v>
      </c>
      <c r="GG156" s="301" t="e">
        <f t="shared" ca="1" si="289"/>
        <v>#VALUE!</v>
      </c>
      <c r="GH156" s="301" t="e">
        <f t="shared" ca="1" si="289"/>
        <v>#VALUE!</v>
      </c>
      <c r="GI156" s="301" t="e">
        <f t="shared" ca="1" si="289"/>
        <v>#VALUE!</v>
      </c>
      <c r="GJ156" s="301" t="e">
        <f t="shared" ca="1" si="289"/>
        <v>#VALUE!</v>
      </c>
      <c r="GK156" s="301" t="e">
        <f t="shared" ca="1" si="289"/>
        <v>#VALUE!</v>
      </c>
      <c r="GL156" s="301" t="e">
        <f t="shared" ca="1" si="289"/>
        <v>#VALUE!</v>
      </c>
      <c r="GM156" s="301" t="e">
        <f t="shared" ca="1" si="289"/>
        <v>#VALUE!</v>
      </c>
      <c r="GN156" s="301" t="e">
        <f t="shared" ca="1" si="289"/>
        <v>#VALUE!</v>
      </c>
      <c r="GO156" s="301" t="e">
        <f t="shared" ca="1" si="289"/>
        <v>#VALUE!</v>
      </c>
      <c r="GP156" s="301" t="e">
        <f t="shared" ca="1" si="289"/>
        <v>#VALUE!</v>
      </c>
      <c r="GQ156" s="301" t="e">
        <f t="shared" ca="1" si="289"/>
        <v>#VALUE!</v>
      </c>
      <c r="GR156" s="301" t="e">
        <f t="shared" ca="1" si="289"/>
        <v>#VALUE!</v>
      </c>
      <c r="GS156" s="301" t="e">
        <f t="shared" ca="1" si="289"/>
        <v>#VALUE!</v>
      </c>
      <c r="GT156" s="301" t="e">
        <f t="shared" ca="1" si="289"/>
        <v>#VALUE!</v>
      </c>
      <c r="GU156" s="301" t="e">
        <f t="shared" ca="1" si="289"/>
        <v>#VALUE!</v>
      </c>
      <c r="GV156" s="301" t="e">
        <f t="shared" ca="1" si="289"/>
        <v>#VALUE!</v>
      </c>
      <c r="GW156" s="301" t="e">
        <f t="shared" ca="1" si="289"/>
        <v>#VALUE!</v>
      </c>
      <c r="GX156" s="301" t="e">
        <f t="shared" ca="1" si="289"/>
        <v>#VALUE!</v>
      </c>
      <c r="GY156" s="301" t="e">
        <f t="shared" ca="1" si="289"/>
        <v>#VALUE!</v>
      </c>
      <c r="GZ156" s="301" t="e">
        <f t="shared" ca="1" si="289"/>
        <v>#VALUE!</v>
      </c>
      <c r="HA156" s="301" t="e">
        <f t="shared" ca="1" si="289"/>
        <v>#VALUE!</v>
      </c>
      <c r="HB156" s="301" t="e">
        <f t="shared" ca="1" si="289"/>
        <v>#VALUE!</v>
      </c>
      <c r="HC156" s="301" t="e">
        <f t="shared" ca="1" si="289"/>
        <v>#VALUE!</v>
      </c>
      <c r="HD156" s="301" t="e">
        <f t="shared" ca="1" si="289"/>
        <v>#VALUE!</v>
      </c>
      <c r="HE156" s="301" t="e">
        <f t="shared" ca="1" si="289"/>
        <v>#VALUE!</v>
      </c>
      <c r="HF156" s="301" t="e">
        <f t="shared" ca="1" si="289"/>
        <v>#VALUE!</v>
      </c>
      <c r="HG156" s="301" t="e">
        <f t="shared" ca="1" si="289"/>
        <v>#VALUE!</v>
      </c>
      <c r="HH156" s="301" t="e">
        <f t="shared" ca="1" si="289"/>
        <v>#VALUE!</v>
      </c>
      <c r="HI156" s="301" t="e">
        <f t="shared" ca="1" si="289"/>
        <v>#VALUE!</v>
      </c>
      <c r="HJ156" s="301" t="e">
        <f t="shared" ca="1" si="289"/>
        <v>#VALUE!</v>
      </c>
      <c r="HK156" s="301" t="e">
        <f t="shared" ca="1" si="289"/>
        <v>#VALUE!</v>
      </c>
      <c r="HL156" s="301" t="e">
        <f t="shared" ca="1" si="289"/>
        <v>#VALUE!</v>
      </c>
      <c r="HM156" s="301" t="e">
        <f t="shared" ca="1" si="289"/>
        <v>#VALUE!</v>
      </c>
      <c r="HN156" s="301" t="e">
        <f t="shared" ca="1" si="289"/>
        <v>#VALUE!</v>
      </c>
      <c r="HO156" s="301" t="e">
        <f t="shared" ca="1" si="289"/>
        <v>#VALUE!</v>
      </c>
      <c r="HP156" s="301" t="e">
        <f t="shared" ca="1" si="289"/>
        <v>#VALUE!</v>
      </c>
      <c r="HQ156" s="301" t="e">
        <f t="shared" ca="1" si="289"/>
        <v>#VALUE!</v>
      </c>
      <c r="HR156" s="301" t="e">
        <f t="shared" ca="1" si="289"/>
        <v>#VALUE!</v>
      </c>
      <c r="HS156" s="301" t="e">
        <f t="shared" ca="1" si="289"/>
        <v>#VALUE!</v>
      </c>
      <c r="HT156" s="301" t="e">
        <f t="shared" ca="1" si="289"/>
        <v>#VALUE!</v>
      </c>
      <c r="HU156" s="301" t="e">
        <f t="shared" ca="1" si="289"/>
        <v>#VALUE!</v>
      </c>
      <c r="HV156" s="301" t="e">
        <f t="shared" ca="1" si="289"/>
        <v>#VALUE!</v>
      </c>
      <c r="HW156" s="301" t="e">
        <f t="shared" ca="1" si="289"/>
        <v>#VALUE!</v>
      </c>
      <c r="HX156" s="301" t="e">
        <f t="shared" ca="1" si="289"/>
        <v>#VALUE!</v>
      </c>
      <c r="HY156" s="301" t="e">
        <f t="shared" ca="1" si="289"/>
        <v>#VALUE!</v>
      </c>
      <c r="HZ156" s="301" t="e">
        <f t="shared" ca="1" si="289"/>
        <v>#VALUE!</v>
      </c>
      <c r="IA156" s="301" t="e">
        <f t="shared" ca="1" si="289"/>
        <v>#VALUE!</v>
      </c>
      <c r="IB156" s="301" t="e">
        <f t="shared" ca="1" si="289"/>
        <v>#VALUE!</v>
      </c>
      <c r="IC156" s="301" t="e">
        <f t="shared" ca="1" si="289"/>
        <v>#VALUE!</v>
      </c>
      <c r="ID156" s="301" t="e">
        <f t="shared" ca="1" si="289"/>
        <v>#VALUE!</v>
      </c>
      <c r="IE156" s="301" t="e">
        <f t="shared" ca="1" si="289"/>
        <v>#VALUE!</v>
      </c>
      <c r="IF156" s="301" t="e">
        <f t="shared" ca="1" si="289"/>
        <v>#VALUE!</v>
      </c>
      <c r="IG156" s="301" t="e">
        <f t="shared" ca="1" si="289"/>
        <v>#VALUE!</v>
      </c>
      <c r="IH156" s="301" t="e">
        <f t="shared" ca="1" si="289"/>
        <v>#VALUE!</v>
      </c>
      <c r="II156" s="301" t="e">
        <f t="shared" ca="1" si="289"/>
        <v>#VALUE!</v>
      </c>
      <c r="IJ156" s="301" t="e">
        <f t="shared" ca="1" si="289"/>
        <v>#VALUE!</v>
      </c>
      <c r="IK156" s="301" t="e">
        <f t="shared" ca="1" si="289"/>
        <v>#VALUE!</v>
      </c>
      <c r="IL156" s="301" t="e">
        <f t="shared" ca="1" si="289"/>
        <v>#VALUE!</v>
      </c>
      <c r="IM156" s="301" t="e">
        <f t="shared" ca="1" si="289"/>
        <v>#VALUE!</v>
      </c>
      <c r="IN156" s="301" t="e">
        <f t="shared" ca="1" si="289"/>
        <v>#VALUE!</v>
      </c>
      <c r="IO156" s="301" t="e">
        <f t="shared" ca="1" si="289"/>
        <v>#VALUE!</v>
      </c>
      <c r="IP156" s="301" t="e">
        <f t="shared" ca="1" si="289"/>
        <v>#VALUE!</v>
      </c>
      <c r="IQ156" s="301" t="e">
        <f t="shared" ca="1" si="289"/>
        <v>#VALUE!</v>
      </c>
      <c r="IR156" s="301" t="e">
        <f t="shared" ca="1" si="289"/>
        <v>#VALUE!</v>
      </c>
      <c r="IS156" s="301" t="e">
        <f t="shared" ca="1" si="289"/>
        <v>#VALUE!</v>
      </c>
      <c r="IT156" s="301" t="e">
        <f t="shared" ca="1" si="289"/>
        <v>#VALUE!</v>
      </c>
      <c r="IU156" s="301" t="e">
        <f t="shared" ca="1" si="289"/>
        <v>#VALUE!</v>
      </c>
      <c r="IV156" s="301" t="e">
        <f t="shared" ca="1" si="289"/>
        <v>#VALUE!</v>
      </c>
      <c r="IW156" s="301" t="e">
        <f t="shared" ca="1" si="289"/>
        <v>#VALUE!</v>
      </c>
      <c r="IX156" s="301" t="e">
        <f t="shared" ca="1" si="289"/>
        <v>#VALUE!</v>
      </c>
      <c r="IY156" s="301" t="e">
        <f t="shared" ca="1" si="289"/>
        <v>#VALUE!</v>
      </c>
      <c r="IZ156" s="301" t="e">
        <f t="shared" ca="1" si="289"/>
        <v>#VALUE!</v>
      </c>
      <c r="JA156" s="301" t="e">
        <f t="shared" ca="1" si="289"/>
        <v>#VALUE!</v>
      </c>
      <c r="JB156" s="301" t="e">
        <f t="shared" ca="1" si="289"/>
        <v>#VALUE!</v>
      </c>
      <c r="JC156" s="301" t="e">
        <f t="shared" ca="1" si="289"/>
        <v>#VALUE!</v>
      </c>
      <c r="JD156" s="301" t="e">
        <f t="shared" ca="1" si="289"/>
        <v>#VALUE!</v>
      </c>
      <c r="JE156" s="301" t="e">
        <f t="shared" ca="1" si="289"/>
        <v>#VALUE!</v>
      </c>
      <c r="JF156" s="301" t="e">
        <f t="shared" ca="1" si="289"/>
        <v>#VALUE!</v>
      </c>
      <c r="JG156" s="301" t="e">
        <f t="shared" ca="1" si="289"/>
        <v>#VALUE!</v>
      </c>
      <c r="JH156" s="301" t="e">
        <f t="shared" ca="1" si="289"/>
        <v>#VALUE!</v>
      </c>
      <c r="JI156" s="301" t="e">
        <f t="shared" ca="1" si="289"/>
        <v>#VALUE!</v>
      </c>
      <c r="JJ156" s="301" t="e">
        <f t="shared" ca="1" si="289"/>
        <v>#VALUE!</v>
      </c>
      <c r="JK156" s="301" t="e">
        <f t="shared" ca="1" si="289"/>
        <v>#VALUE!</v>
      </c>
      <c r="JL156" s="301" t="e">
        <f t="shared" ca="1" si="289"/>
        <v>#VALUE!</v>
      </c>
      <c r="JM156" s="301" t="e">
        <f t="shared" ca="1" si="289"/>
        <v>#VALUE!</v>
      </c>
      <c r="JN156" s="301" t="e">
        <f t="shared" ca="1" si="289"/>
        <v>#VALUE!</v>
      </c>
      <c r="JO156" s="301" t="e">
        <f t="shared" ca="1" si="289"/>
        <v>#VALUE!</v>
      </c>
      <c r="JP156" s="301" t="e">
        <f t="shared" ca="1" si="289"/>
        <v>#VALUE!</v>
      </c>
      <c r="JQ156" s="301" t="e">
        <f t="shared" ca="1" si="289"/>
        <v>#VALUE!</v>
      </c>
      <c r="JR156" s="301" t="e">
        <f t="shared" ca="1" si="289"/>
        <v>#VALUE!</v>
      </c>
      <c r="JS156" s="301" t="e">
        <f t="shared" ca="1" si="289"/>
        <v>#VALUE!</v>
      </c>
      <c r="JT156" s="301" t="e">
        <f t="shared" ca="1" si="289"/>
        <v>#VALUE!</v>
      </c>
      <c r="JU156" s="301" t="e">
        <f t="shared" ca="1" si="289"/>
        <v>#VALUE!</v>
      </c>
      <c r="JV156" s="301" t="e">
        <f t="shared" ca="1" si="289"/>
        <v>#VALUE!</v>
      </c>
      <c r="JW156" s="301" t="e">
        <f t="shared" ca="1" si="289"/>
        <v>#VALUE!</v>
      </c>
      <c r="JX156" s="301" t="e">
        <f t="shared" ca="1" si="289"/>
        <v>#VALUE!</v>
      </c>
      <c r="JY156" s="301" t="e">
        <f t="shared" ca="1" si="289"/>
        <v>#VALUE!</v>
      </c>
      <c r="JZ156" s="301" t="e">
        <f t="shared" ca="1" si="289"/>
        <v>#VALUE!</v>
      </c>
      <c r="KA156" s="301" t="e">
        <f t="shared" ca="1" si="289"/>
        <v>#VALUE!</v>
      </c>
      <c r="KB156" s="301" t="e">
        <f t="shared" ca="1" si="289"/>
        <v>#VALUE!</v>
      </c>
      <c r="KC156" s="301" t="e">
        <f t="shared" ca="1" si="289"/>
        <v>#VALUE!</v>
      </c>
      <c r="KD156" s="301" t="e">
        <f t="shared" ca="1" si="289"/>
        <v>#VALUE!</v>
      </c>
      <c r="KE156" s="301" t="e">
        <f t="shared" ca="1" si="289"/>
        <v>#VALUE!</v>
      </c>
      <c r="KF156" s="301" t="e">
        <f t="shared" ca="1" si="289"/>
        <v>#VALUE!</v>
      </c>
      <c r="KG156" s="301" t="e">
        <f t="shared" ca="1" si="289"/>
        <v>#VALUE!</v>
      </c>
      <c r="KH156" s="301" t="e">
        <f t="shared" ca="1" si="289"/>
        <v>#VALUE!</v>
      </c>
      <c r="KI156" s="301" t="e">
        <f t="shared" ca="1" si="289"/>
        <v>#VALUE!</v>
      </c>
      <c r="KJ156" s="301" t="e">
        <f t="shared" ca="1" si="289"/>
        <v>#VALUE!</v>
      </c>
      <c r="KK156" s="301" t="e">
        <f t="shared" ca="1" si="289"/>
        <v>#VALUE!</v>
      </c>
      <c r="KL156" s="301" t="e">
        <f t="shared" ca="1" si="289"/>
        <v>#VALUE!</v>
      </c>
      <c r="KM156" s="301" t="e">
        <f t="shared" ca="1" si="289"/>
        <v>#VALUE!</v>
      </c>
      <c r="KN156" s="301" t="e">
        <f t="shared" ca="1" si="289"/>
        <v>#VALUE!</v>
      </c>
      <c r="KO156" s="301" t="e">
        <f t="shared" ca="1" si="289"/>
        <v>#VALUE!</v>
      </c>
      <c r="KP156" s="301" t="e">
        <f t="shared" ca="1" si="289"/>
        <v>#VALUE!</v>
      </c>
      <c r="KQ156" s="301" t="e">
        <f t="shared" ca="1" si="289"/>
        <v>#VALUE!</v>
      </c>
      <c r="KR156" s="301" t="e">
        <f t="shared" ca="1" si="289"/>
        <v>#VALUE!</v>
      </c>
      <c r="KS156" s="301" t="e">
        <f t="shared" ca="1" si="289"/>
        <v>#VALUE!</v>
      </c>
      <c r="KT156" s="301" t="e">
        <f t="shared" ca="1" si="289"/>
        <v>#VALUE!</v>
      </c>
      <c r="KU156" s="301" t="e">
        <f t="shared" ca="1" si="289"/>
        <v>#VALUE!</v>
      </c>
      <c r="KV156" s="301" t="e">
        <f t="shared" ca="1" si="289"/>
        <v>#VALUE!</v>
      </c>
      <c r="KW156" s="301" t="e">
        <f t="shared" ca="1" si="289"/>
        <v>#VALUE!</v>
      </c>
      <c r="KX156" s="301" t="e">
        <f t="shared" ca="1" si="289"/>
        <v>#VALUE!</v>
      </c>
      <c r="KY156" s="301" t="e">
        <f t="shared" ca="1" si="289"/>
        <v>#VALUE!</v>
      </c>
      <c r="KZ156" s="301" t="e">
        <f t="shared" ca="1" si="289"/>
        <v>#VALUE!</v>
      </c>
      <c r="LA156" s="301" t="e">
        <f t="shared" ca="1" si="289"/>
        <v>#VALUE!</v>
      </c>
      <c r="LB156" s="301" t="e">
        <f t="shared" ca="1" si="289"/>
        <v>#VALUE!</v>
      </c>
      <c r="LC156" s="301" t="e">
        <f t="shared" ca="1" si="289"/>
        <v>#VALUE!</v>
      </c>
      <c r="LD156" s="301" t="e">
        <f t="shared" ca="1" si="289"/>
        <v>#VALUE!</v>
      </c>
      <c r="LE156" s="301" t="e">
        <f t="shared" ca="1" si="289"/>
        <v>#VALUE!</v>
      </c>
      <c r="LF156" s="301" t="e">
        <f t="shared" ca="1" si="289"/>
        <v>#VALUE!</v>
      </c>
      <c r="LG156" s="301" t="e">
        <f t="shared" ref="LG156:VA156" ca="1" si="290">IF(LG$106="Turn-based",
IF($A156&lt;LG$109,0,IF(MOD($A156,LG$109)&lt;LG$110,1,0)),
1)*MIN(ROUNDUP(MAX(0,RAND()-(1-LG$107)),0),1)*(IF(LG$108&lt;0,1+LG$108,LG$108))</f>
        <v>#VALUE!</v>
      </c>
      <c r="LH156" s="301" t="e">
        <f t="shared" ca="1" si="290"/>
        <v>#VALUE!</v>
      </c>
      <c r="LI156" s="301" t="e">
        <f t="shared" ca="1" si="290"/>
        <v>#VALUE!</v>
      </c>
      <c r="LJ156" s="301" t="e">
        <f t="shared" ca="1" si="290"/>
        <v>#VALUE!</v>
      </c>
      <c r="LK156" s="301" t="e">
        <f t="shared" ca="1" si="290"/>
        <v>#VALUE!</v>
      </c>
      <c r="LL156" s="301" t="e">
        <f t="shared" ca="1" si="290"/>
        <v>#VALUE!</v>
      </c>
      <c r="LM156" s="301" t="e">
        <f t="shared" ca="1" si="290"/>
        <v>#VALUE!</v>
      </c>
      <c r="LN156" s="301" t="e">
        <f t="shared" ca="1" si="290"/>
        <v>#VALUE!</v>
      </c>
      <c r="LO156" s="301" t="e">
        <f t="shared" ca="1" si="290"/>
        <v>#VALUE!</v>
      </c>
      <c r="LP156" s="301" t="e">
        <f t="shared" ca="1" si="290"/>
        <v>#VALUE!</v>
      </c>
      <c r="LQ156" s="301" t="e">
        <f t="shared" ca="1" si="290"/>
        <v>#VALUE!</v>
      </c>
      <c r="LR156" s="301" t="e">
        <f t="shared" ca="1" si="290"/>
        <v>#VALUE!</v>
      </c>
      <c r="LS156" s="301" t="e">
        <f t="shared" ca="1" si="290"/>
        <v>#VALUE!</v>
      </c>
      <c r="LT156" s="301" t="e">
        <f t="shared" ca="1" si="290"/>
        <v>#VALUE!</v>
      </c>
      <c r="LU156" s="301" t="e">
        <f t="shared" ca="1" si="290"/>
        <v>#VALUE!</v>
      </c>
      <c r="LV156" s="301" t="e">
        <f t="shared" ca="1" si="290"/>
        <v>#VALUE!</v>
      </c>
      <c r="LW156" s="301" t="e">
        <f t="shared" ca="1" si="290"/>
        <v>#VALUE!</v>
      </c>
      <c r="LX156" s="301" t="e">
        <f t="shared" ca="1" si="290"/>
        <v>#VALUE!</v>
      </c>
      <c r="LY156" s="301" t="e">
        <f t="shared" ca="1" si="290"/>
        <v>#VALUE!</v>
      </c>
      <c r="LZ156" s="301" t="e">
        <f t="shared" ca="1" si="290"/>
        <v>#VALUE!</v>
      </c>
      <c r="MA156" s="301" t="e">
        <f t="shared" ca="1" si="290"/>
        <v>#VALUE!</v>
      </c>
      <c r="MB156" s="301" t="e">
        <f t="shared" ca="1" si="290"/>
        <v>#VALUE!</v>
      </c>
      <c r="MC156" s="301" t="e">
        <f t="shared" ca="1" si="290"/>
        <v>#VALUE!</v>
      </c>
      <c r="MD156" s="301" t="e">
        <f t="shared" ca="1" si="290"/>
        <v>#VALUE!</v>
      </c>
      <c r="ME156" s="301" t="e">
        <f t="shared" ca="1" si="290"/>
        <v>#VALUE!</v>
      </c>
      <c r="MF156" s="301" t="e">
        <f t="shared" ca="1" si="290"/>
        <v>#VALUE!</v>
      </c>
      <c r="MG156" s="301" t="e">
        <f t="shared" ca="1" si="290"/>
        <v>#VALUE!</v>
      </c>
      <c r="MH156" s="301" t="e">
        <f t="shared" ca="1" si="290"/>
        <v>#VALUE!</v>
      </c>
      <c r="MI156" s="301" t="e">
        <f t="shared" ca="1" si="290"/>
        <v>#VALUE!</v>
      </c>
      <c r="MJ156" s="301" t="e">
        <f t="shared" ca="1" si="290"/>
        <v>#VALUE!</v>
      </c>
      <c r="MK156" s="301" t="e">
        <f t="shared" ca="1" si="290"/>
        <v>#VALUE!</v>
      </c>
      <c r="ML156" s="301" t="e">
        <f t="shared" ca="1" si="290"/>
        <v>#VALUE!</v>
      </c>
      <c r="MM156" s="301" t="e">
        <f t="shared" ca="1" si="290"/>
        <v>#VALUE!</v>
      </c>
      <c r="MN156" s="301" t="e">
        <f t="shared" ca="1" si="290"/>
        <v>#VALUE!</v>
      </c>
      <c r="MO156" s="301" t="e">
        <f t="shared" ca="1" si="290"/>
        <v>#VALUE!</v>
      </c>
      <c r="MP156" s="301" t="e">
        <f t="shared" ca="1" si="290"/>
        <v>#VALUE!</v>
      </c>
      <c r="MQ156" s="301" t="e">
        <f t="shared" ca="1" si="290"/>
        <v>#VALUE!</v>
      </c>
      <c r="MR156" s="301" t="e">
        <f t="shared" ca="1" si="290"/>
        <v>#VALUE!</v>
      </c>
      <c r="MS156" s="301" t="e">
        <f t="shared" ca="1" si="290"/>
        <v>#VALUE!</v>
      </c>
      <c r="MT156" s="301" t="e">
        <f t="shared" ca="1" si="290"/>
        <v>#VALUE!</v>
      </c>
      <c r="MU156" s="301" t="e">
        <f t="shared" ca="1" si="290"/>
        <v>#VALUE!</v>
      </c>
      <c r="MV156" s="301" t="e">
        <f t="shared" ca="1" si="290"/>
        <v>#VALUE!</v>
      </c>
      <c r="MW156" s="301" t="e">
        <f t="shared" ca="1" si="290"/>
        <v>#VALUE!</v>
      </c>
      <c r="MX156" s="301" t="e">
        <f t="shared" ca="1" si="290"/>
        <v>#VALUE!</v>
      </c>
      <c r="MY156" s="301" t="e">
        <f t="shared" ca="1" si="290"/>
        <v>#VALUE!</v>
      </c>
      <c r="MZ156" s="301" t="e">
        <f t="shared" ca="1" si="290"/>
        <v>#VALUE!</v>
      </c>
      <c r="NA156" s="301" t="e">
        <f t="shared" ca="1" si="290"/>
        <v>#VALUE!</v>
      </c>
      <c r="NB156" s="301" t="e">
        <f t="shared" ca="1" si="290"/>
        <v>#VALUE!</v>
      </c>
      <c r="NC156" s="301" t="e">
        <f t="shared" ca="1" si="290"/>
        <v>#VALUE!</v>
      </c>
      <c r="ND156" s="301" t="e">
        <f t="shared" ca="1" si="290"/>
        <v>#VALUE!</v>
      </c>
      <c r="NE156" s="301" t="e">
        <f t="shared" ca="1" si="290"/>
        <v>#VALUE!</v>
      </c>
      <c r="NF156" s="301" t="e">
        <f t="shared" ca="1" si="290"/>
        <v>#VALUE!</v>
      </c>
      <c r="NG156" s="301" t="e">
        <f t="shared" ca="1" si="290"/>
        <v>#VALUE!</v>
      </c>
      <c r="NH156" s="301" t="e">
        <f t="shared" ca="1" si="290"/>
        <v>#VALUE!</v>
      </c>
      <c r="NI156" s="301" t="e">
        <f t="shared" ca="1" si="290"/>
        <v>#VALUE!</v>
      </c>
      <c r="NJ156" s="301" t="e">
        <f t="shared" ca="1" si="290"/>
        <v>#VALUE!</v>
      </c>
      <c r="NK156" s="301" t="e">
        <f t="shared" ca="1" si="290"/>
        <v>#VALUE!</v>
      </c>
      <c r="NL156" s="301" t="e">
        <f t="shared" ca="1" si="290"/>
        <v>#VALUE!</v>
      </c>
      <c r="NM156" s="301" t="e">
        <f t="shared" ca="1" si="290"/>
        <v>#VALUE!</v>
      </c>
      <c r="NN156" s="301" t="e">
        <f t="shared" ca="1" si="290"/>
        <v>#VALUE!</v>
      </c>
      <c r="NO156" s="301" t="e">
        <f t="shared" ca="1" si="290"/>
        <v>#VALUE!</v>
      </c>
      <c r="NP156" s="301" t="e">
        <f t="shared" ca="1" si="290"/>
        <v>#VALUE!</v>
      </c>
      <c r="NQ156" s="301" t="e">
        <f t="shared" ca="1" si="290"/>
        <v>#VALUE!</v>
      </c>
      <c r="NR156" s="301" t="e">
        <f t="shared" ca="1" si="290"/>
        <v>#VALUE!</v>
      </c>
      <c r="NS156" s="301" t="e">
        <f t="shared" ca="1" si="290"/>
        <v>#VALUE!</v>
      </c>
      <c r="NT156" s="301" t="e">
        <f t="shared" ca="1" si="290"/>
        <v>#VALUE!</v>
      </c>
      <c r="NU156" s="301" t="e">
        <f t="shared" ca="1" si="290"/>
        <v>#VALUE!</v>
      </c>
      <c r="NV156" s="301" t="e">
        <f t="shared" ca="1" si="290"/>
        <v>#VALUE!</v>
      </c>
      <c r="NW156" s="301" t="e">
        <f t="shared" ca="1" si="290"/>
        <v>#VALUE!</v>
      </c>
      <c r="NX156" s="301" t="e">
        <f t="shared" ca="1" si="290"/>
        <v>#VALUE!</v>
      </c>
      <c r="NY156" s="301" t="e">
        <f t="shared" ca="1" si="290"/>
        <v>#VALUE!</v>
      </c>
      <c r="NZ156" s="301" t="e">
        <f t="shared" ca="1" si="290"/>
        <v>#VALUE!</v>
      </c>
      <c r="OA156" s="301" t="e">
        <f t="shared" ca="1" si="290"/>
        <v>#VALUE!</v>
      </c>
      <c r="OB156" s="301" t="e">
        <f t="shared" ca="1" si="290"/>
        <v>#VALUE!</v>
      </c>
      <c r="OC156" s="301" t="e">
        <f t="shared" ca="1" si="290"/>
        <v>#VALUE!</v>
      </c>
      <c r="OD156" s="301" t="e">
        <f t="shared" ca="1" si="290"/>
        <v>#VALUE!</v>
      </c>
      <c r="OE156" s="301" t="e">
        <f t="shared" ca="1" si="290"/>
        <v>#VALUE!</v>
      </c>
      <c r="OF156" s="301" t="e">
        <f t="shared" ca="1" si="290"/>
        <v>#VALUE!</v>
      </c>
      <c r="OG156" s="301" t="e">
        <f t="shared" ca="1" si="290"/>
        <v>#VALUE!</v>
      </c>
      <c r="OH156" s="301" t="e">
        <f t="shared" ca="1" si="290"/>
        <v>#VALUE!</v>
      </c>
      <c r="OI156" s="301" t="e">
        <f t="shared" ca="1" si="290"/>
        <v>#VALUE!</v>
      </c>
      <c r="OJ156" s="301" t="e">
        <f t="shared" ca="1" si="290"/>
        <v>#VALUE!</v>
      </c>
      <c r="OK156" s="301" t="e">
        <f t="shared" ca="1" si="290"/>
        <v>#VALUE!</v>
      </c>
      <c r="OL156" s="301" t="e">
        <f t="shared" ca="1" si="290"/>
        <v>#VALUE!</v>
      </c>
      <c r="OM156" s="301" t="e">
        <f t="shared" ca="1" si="290"/>
        <v>#VALUE!</v>
      </c>
      <c r="ON156" s="301" t="e">
        <f t="shared" ca="1" si="290"/>
        <v>#VALUE!</v>
      </c>
      <c r="OO156" s="301" t="e">
        <f t="shared" ca="1" si="290"/>
        <v>#VALUE!</v>
      </c>
      <c r="OP156" s="301" t="e">
        <f t="shared" ca="1" si="290"/>
        <v>#VALUE!</v>
      </c>
      <c r="OQ156" s="301" t="e">
        <f t="shared" ca="1" si="290"/>
        <v>#VALUE!</v>
      </c>
      <c r="OR156" s="301" t="e">
        <f t="shared" ca="1" si="290"/>
        <v>#VALUE!</v>
      </c>
      <c r="OS156" s="301" t="e">
        <f t="shared" ca="1" si="290"/>
        <v>#VALUE!</v>
      </c>
      <c r="OT156" s="301" t="e">
        <f t="shared" ca="1" si="290"/>
        <v>#VALUE!</v>
      </c>
      <c r="OU156" s="301" t="e">
        <f t="shared" ca="1" si="290"/>
        <v>#VALUE!</v>
      </c>
      <c r="OV156" s="301" t="e">
        <f t="shared" ca="1" si="290"/>
        <v>#VALUE!</v>
      </c>
      <c r="OW156" s="301" t="e">
        <f t="shared" ca="1" si="290"/>
        <v>#VALUE!</v>
      </c>
      <c r="OX156" s="301" t="e">
        <f t="shared" ca="1" si="290"/>
        <v>#VALUE!</v>
      </c>
      <c r="OY156" s="301" t="e">
        <f t="shared" ca="1" si="290"/>
        <v>#VALUE!</v>
      </c>
      <c r="OZ156" s="301" t="e">
        <f t="shared" ca="1" si="290"/>
        <v>#VALUE!</v>
      </c>
      <c r="PA156" s="301" t="e">
        <f t="shared" ca="1" si="290"/>
        <v>#VALUE!</v>
      </c>
      <c r="PB156" s="301" t="e">
        <f t="shared" ca="1" si="290"/>
        <v>#VALUE!</v>
      </c>
      <c r="PC156" s="301" t="e">
        <f t="shared" ca="1" si="290"/>
        <v>#VALUE!</v>
      </c>
      <c r="PD156" s="301" t="e">
        <f t="shared" ca="1" si="290"/>
        <v>#VALUE!</v>
      </c>
      <c r="PE156" s="301" t="e">
        <f t="shared" ca="1" si="290"/>
        <v>#VALUE!</v>
      </c>
      <c r="PF156" s="301" t="e">
        <f t="shared" ca="1" si="290"/>
        <v>#VALUE!</v>
      </c>
      <c r="PG156" s="301" t="e">
        <f t="shared" ca="1" si="290"/>
        <v>#VALUE!</v>
      </c>
      <c r="PH156" s="301" t="e">
        <f t="shared" ca="1" si="290"/>
        <v>#VALUE!</v>
      </c>
      <c r="PI156" s="301" t="e">
        <f t="shared" ca="1" si="290"/>
        <v>#VALUE!</v>
      </c>
      <c r="PJ156" s="301" t="e">
        <f t="shared" ca="1" si="290"/>
        <v>#VALUE!</v>
      </c>
      <c r="PK156" s="301" t="e">
        <f t="shared" ca="1" si="290"/>
        <v>#VALUE!</v>
      </c>
      <c r="PL156" s="301" t="e">
        <f t="shared" ca="1" si="290"/>
        <v>#VALUE!</v>
      </c>
      <c r="PM156" s="301" t="e">
        <f t="shared" ca="1" si="290"/>
        <v>#VALUE!</v>
      </c>
      <c r="PN156" s="301" t="e">
        <f t="shared" ca="1" si="290"/>
        <v>#VALUE!</v>
      </c>
      <c r="PO156" s="301" t="e">
        <f t="shared" ca="1" si="290"/>
        <v>#VALUE!</v>
      </c>
      <c r="PP156" s="301" t="e">
        <f t="shared" ca="1" si="290"/>
        <v>#VALUE!</v>
      </c>
      <c r="PQ156" s="301" t="e">
        <f t="shared" ca="1" si="290"/>
        <v>#VALUE!</v>
      </c>
      <c r="PR156" s="301" t="e">
        <f t="shared" ca="1" si="290"/>
        <v>#VALUE!</v>
      </c>
      <c r="PS156" s="301" t="e">
        <f t="shared" ca="1" si="290"/>
        <v>#VALUE!</v>
      </c>
      <c r="PT156" s="301" t="e">
        <f t="shared" ca="1" si="290"/>
        <v>#VALUE!</v>
      </c>
      <c r="PU156" s="301" t="e">
        <f t="shared" ca="1" si="290"/>
        <v>#VALUE!</v>
      </c>
      <c r="PV156" s="301" t="e">
        <f t="shared" ca="1" si="290"/>
        <v>#VALUE!</v>
      </c>
      <c r="PW156" s="301" t="e">
        <f t="shared" ca="1" si="290"/>
        <v>#VALUE!</v>
      </c>
      <c r="PX156" s="301" t="e">
        <f t="shared" ca="1" si="290"/>
        <v>#VALUE!</v>
      </c>
      <c r="PY156" s="301" t="e">
        <f t="shared" ca="1" si="290"/>
        <v>#VALUE!</v>
      </c>
      <c r="PZ156" s="301" t="e">
        <f t="shared" ca="1" si="290"/>
        <v>#VALUE!</v>
      </c>
      <c r="QA156" s="301" t="e">
        <f t="shared" ca="1" si="290"/>
        <v>#VALUE!</v>
      </c>
      <c r="QB156" s="301" t="e">
        <f t="shared" ca="1" si="290"/>
        <v>#VALUE!</v>
      </c>
      <c r="QC156" s="301" t="e">
        <f t="shared" ca="1" si="290"/>
        <v>#VALUE!</v>
      </c>
      <c r="QD156" s="301" t="e">
        <f t="shared" ca="1" si="290"/>
        <v>#VALUE!</v>
      </c>
      <c r="QE156" s="301" t="e">
        <f t="shared" ca="1" si="290"/>
        <v>#VALUE!</v>
      </c>
      <c r="QF156" s="301" t="e">
        <f t="shared" ca="1" si="290"/>
        <v>#VALUE!</v>
      </c>
      <c r="QG156" s="301" t="e">
        <f t="shared" ca="1" si="290"/>
        <v>#VALUE!</v>
      </c>
      <c r="QH156" s="301" t="e">
        <f t="shared" ca="1" si="290"/>
        <v>#VALUE!</v>
      </c>
      <c r="QI156" s="301" t="e">
        <f t="shared" ca="1" si="290"/>
        <v>#VALUE!</v>
      </c>
      <c r="QJ156" s="301" t="e">
        <f t="shared" ca="1" si="290"/>
        <v>#VALUE!</v>
      </c>
      <c r="QK156" s="301" t="e">
        <f t="shared" ca="1" si="290"/>
        <v>#VALUE!</v>
      </c>
      <c r="QL156" s="301" t="e">
        <f t="shared" ca="1" si="290"/>
        <v>#VALUE!</v>
      </c>
      <c r="QM156" s="301" t="e">
        <f t="shared" ca="1" si="290"/>
        <v>#VALUE!</v>
      </c>
      <c r="QN156" s="301" t="e">
        <f t="shared" ca="1" si="290"/>
        <v>#VALUE!</v>
      </c>
      <c r="QO156" s="301" t="e">
        <f t="shared" ca="1" si="290"/>
        <v>#VALUE!</v>
      </c>
      <c r="QP156" s="301" t="e">
        <f t="shared" ca="1" si="290"/>
        <v>#VALUE!</v>
      </c>
      <c r="QQ156" s="301" t="e">
        <f t="shared" ca="1" si="290"/>
        <v>#VALUE!</v>
      </c>
      <c r="QR156" s="301" t="e">
        <f t="shared" ca="1" si="290"/>
        <v>#VALUE!</v>
      </c>
      <c r="QS156" s="301" t="e">
        <f t="shared" ca="1" si="290"/>
        <v>#VALUE!</v>
      </c>
      <c r="QT156" s="301" t="e">
        <f t="shared" ca="1" si="290"/>
        <v>#VALUE!</v>
      </c>
      <c r="QU156" s="301" t="e">
        <f t="shared" ca="1" si="290"/>
        <v>#VALUE!</v>
      </c>
      <c r="QV156" s="301" t="e">
        <f t="shared" ca="1" si="290"/>
        <v>#VALUE!</v>
      </c>
      <c r="QW156" s="301" t="e">
        <f t="shared" ca="1" si="290"/>
        <v>#VALUE!</v>
      </c>
      <c r="QX156" s="301" t="e">
        <f t="shared" ca="1" si="290"/>
        <v>#VALUE!</v>
      </c>
      <c r="QY156" s="301" t="e">
        <f t="shared" ca="1" si="290"/>
        <v>#VALUE!</v>
      </c>
      <c r="QZ156" s="301" t="e">
        <f t="shared" ca="1" si="290"/>
        <v>#VALUE!</v>
      </c>
      <c r="RA156" s="301" t="e">
        <f t="shared" ca="1" si="290"/>
        <v>#VALUE!</v>
      </c>
      <c r="RB156" s="301" t="e">
        <f t="shared" ca="1" si="290"/>
        <v>#VALUE!</v>
      </c>
      <c r="RC156" s="301" t="e">
        <f t="shared" ca="1" si="290"/>
        <v>#VALUE!</v>
      </c>
      <c r="RD156" s="301" t="e">
        <f t="shared" ca="1" si="290"/>
        <v>#VALUE!</v>
      </c>
      <c r="RE156" s="301" t="e">
        <f t="shared" ca="1" si="290"/>
        <v>#VALUE!</v>
      </c>
      <c r="RF156" s="301" t="e">
        <f t="shared" ca="1" si="290"/>
        <v>#VALUE!</v>
      </c>
      <c r="RG156" s="301" t="e">
        <f t="shared" ca="1" si="290"/>
        <v>#VALUE!</v>
      </c>
      <c r="RH156" s="301" t="e">
        <f t="shared" ca="1" si="290"/>
        <v>#VALUE!</v>
      </c>
      <c r="RI156" s="301" t="e">
        <f t="shared" ca="1" si="290"/>
        <v>#VALUE!</v>
      </c>
      <c r="RJ156" s="301" t="e">
        <f t="shared" ca="1" si="290"/>
        <v>#VALUE!</v>
      </c>
      <c r="RK156" s="301" t="e">
        <f t="shared" ca="1" si="290"/>
        <v>#VALUE!</v>
      </c>
      <c r="RL156" s="301" t="e">
        <f t="shared" ca="1" si="290"/>
        <v>#VALUE!</v>
      </c>
      <c r="RM156" s="301" t="e">
        <f t="shared" ca="1" si="290"/>
        <v>#VALUE!</v>
      </c>
      <c r="RN156" s="301" t="e">
        <f t="shared" ca="1" si="290"/>
        <v>#VALUE!</v>
      </c>
      <c r="RO156" s="301" t="e">
        <f t="shared" ca="1" si="290"/>
        <v>#VALUE!</v>
      </c>
      <c r="RP156" s="301" t="e">
        <f t="shared" ca="1" si="290"/>
        <v>#VALUE!</v>
      </c>
      <c r="RQ156" s="301" t="e">
        <f t="shared" ca="1" si="290"/>
        <v>#VALUE!</v>
      </c>
      <c r="RR156" s="301" t="e">
        <f t="shared" ca="1" si="290"/>
        <v>#VALUE!</v>
      </c>
      <c r="RS156" s="301" t="e">
        <f t="shared" ca="1" si="290"/>
        <v>#VALUE!</v>
      </c>
      <c r="RT156" s="301" t="e">
        <f t="shared" ca="1" si="290"/>
        <v>#VALUE!</v>
      </c>
      <c r="RU156" s="301" t="e">
        <f t="shared" ca="1" si="290"/>
        <v>#VALUE!</v>
      </c>
      <c r="RV156" s="301" t="e">
        <f t="shared" ca="1" si="290"/>
        <v>#VALUE!</v>
      </c>
      <c r="RW156" s="301" t="e">
        <f t="shared" ca="1" si="290"/>
        <v>#VALUE!</v>
      </c>
      <c r="RX156" s="301" t="e">
        <f t="shared" ca="1" si="290"/>
        <v>#VALUE!</v>
      </c>
      <c r="RY156" s="301" t="e">
        <f t="shared" ca="1" si="290"/>
        <v>#VALUE!</v>
      </c>
      <c r="RZ156" s="301" t="e">
        <f t="shared" ca="1" si="290"/>
        <v>#VALUE!</v>
      </c>
      <c r="SA156" s="301" t="e">
        <f t="shared" ca="1" si="290"/>
        <v>#VALUE!</v>
      </c>
      <c r="SB156" s="301" t="e">
        <f t="shared" ca="1" si="290"/>
        <v>#VALUE!</v>
      </c>
      <c r="SC156" s="301" t="e">
        <f t="shared" ca="1" si="290"/>
        <v>#VALUE!</v>
      </c>
      <c r="SD156" s="301" t="e">
        <f t="shared" ca="1" si="290"/>
        <v>#VALUE!</v>
      </c>
      <c r="SE156" s="301" t="e">
        <f t="shared" ca="1" si="290"/>
        <v>#VALUE!</v>
      </c>
      <c r="SF156" s="301" t="e">
        <f t="shared" ca="1" si="290"/>
        <v>#VALUE!</v>
      </c>
      <c r="SG156" s="301" t="e">
        <f t="shared" ca="1" si="290"/>
        <v>#VALUE!</v>
      </c>
      <c r="SH156" s="301" t="e">
        <f t="shared" ca="1" si="290"/>
        <v>#VALUE!</v>
      </c>
      <c r="SI156" s="301" t="e">
        <f t="shared" ca="1" si="290"/>
        <v>#VALUE!</v>
      </c>
      <c r="SJ156" s="301" t="e">
        <f t="shared" ca="1" si="290"/>
        <v>#VALUE!</v>
      </c>
      <c r="SK156" s="301" t="e">
        <f t="shared" ca="1" si="290"/>
        <v>#VALUE!</v>
      </c>
      <c r="SL156" s="301" t="e">
        <f t="shared" ca="1" si="290"/>
        <v>#VALUE!</v>
      </c>
      <c r="SM156" s="301" t="e">
        <f t="shared" ca="1" si="290"/>
        <v>#VALUE!</v>
      </c>
      <c r="SN156" s="301" t="e">
        <f t="shared" ca="1" si="290"/>
        <v>#VALUE!</v>
      </c>
      <c r="SO156" s="301" t="e">
        <f t="shared" ca="1" si="290"/>
        <v>#VALUE!</v>
      </c>
      <c r="SP156" s="301" t="e">
        <f t="shared" ca="1" si="290"/>
        <v>#VALUE!</v>
      </c>
      <c r="SQ156" s="301" t="e">
        <f t="shared" ca="1" si="290"/>
        <v>#VALUE!</v>
      </c>
      <c r="SR156" s="301" t="e">
        <f t="shared" ca="1" si="290"/>
        <v>#VALUE!</v>
      </c>
      <c r="SS156" s="301" t="e">
        <f t="shared" ca="1" si="290"/>
        <v>#VALUE!</v>
      </c>
      <c r="ST156" s="301" t="e">
        <f t="shared" ca="1" si="290"/>
        <v>#VALUE!</v>
      </c>
      <c r="SU156" s="301" t="e">
        <f t="shared" ca="1" si="290"/>
        <v>#VALUE!</v>
      </c>
      <c r="SV156" s="301" t="e">
        <f t="shared" ca="1" si="290"/>
        <v>#VALUE!</v>
      </c>
      <c r="SW156" s="301" t="e">
        <f t="shared" ca="1" si="290"/>
        <v>#VALUE!</v>
      </c>
      <c r="SX156" s="301" t="e">
        <f t="shared" ca="1" si="290"/>
        <v>#VALUE!</v>
      </c>
      <c r="SY156" s="301" t="e">
        <f t="shared" ca="1" si="290"/>
        <v>#VALUE!</v>
      </c>
      <c r="SZ156" s="301" t="e">
        <f t="shared" ca="1" si="290"/>
        <v>#VALUE!</v>
      </c>
      <c r="TA156" s="301" t="e">
        <f t="shared" ca="1" si="290"/>
        <v>#VALUE!</v>
      </c>
      <c r="TB156" s="301" t="e">
        <f t="shared" ca="1" si="290"/>
        <v>#VALUE!</v>
      </c>
      <c r="TC156" s="301" t="e">
        <f t="shared" ca="1" si="290"/>
        <v>#VALUE!</v>
      </c>
      <c r="TD156" s="301" t="e">
        <f t="shared" ca="1" si="290"/>
        <v>#VALUE!</v>
      </c>
      <c r="TE156" s="301" t="e">
        <f t="shared" ca="1" si="290"/>
        <v>#VALUE!</v>
      </c>
      <c r="TF156" s="301" t="e">
        <f t="shared" ca="1" si="290"/>
        <v>#VALUE!</v>
      </c>
      <c r="TG156" s="301" t="e">
        <f t="shared" ca="1" si="290"/>
        <v>#VALUE!</v>
      </c>
      <c r="TH156" s="301" t="e">
        <f t="shared" ca="1" si="290"/>
        <v>#VALUE!</v>
      </c>
      <c r="TI156" s="301" t="e">
        <f t="shared" ca="1" si="290"/>
        <v>#VALUE!</v>
      </c>
      <c r="TJ156" s="301" t="e">
        <f t="shared" ca="1" si="290"/>
        <v>#VALUE!</v>
      </c>
      <c r="TK156" s="301" t="e">
        <f t="shared" ca="1" si="290"/>
        <v>#VALUE!</v>
      </c>
      <c r="TL156" s="301" t="e">
        <f t="shared" ca="1" si="290"/>
        <v>#VALUE!</v>
      </c>
      <c r="TM156" s="301" t="e">
        <f t="shared" ca="1" si="290"/>
        <v>#VALUE!</v>
      </c>
      <c r="TN156" s="301" t="e">
        <f t="shared" ca="1" si="290"/>
        <v>#VALUE!</v>
      </c>
      <c r="TO156" s="301" t="e">
        <f t="shared" ca="1" si="290"/>
        <v>#VALUE!</v>
      </c>
      <c r="TP156" s="301" t="e">
        <f t="shared" ca="1" si="290"/>
        <v>#VALUE!</v>
      </c>
      <c r="TQ156" s="301" t="e">
        <f t="shared" ca="1" si="290"/>
        <v>#VALUE!</v>
      </c>
      <c r="TR156" s="301" t="e">
        <f t="shared" ca="1" si="290"/>
        <v>#VALUE!</v>
      </c>
      <c r="TS156" s="301" t="e">
        <f t="shared" ca="1" si="290"/>
        <v>#VALUE!</v>
      </c>
      <c r="TT156" s="301" t="e">
        <f t="shared" ca="1" si="290"/>
        <v>#VALUE!</v>
      </c>
      <c r="TU156" s="301" t="e">
        <f t="shared" ca="1" si="290"/>
        <v>#VALUE!</v>
      </c>
      <c r="TV156" s="301" t="e">
        <f t="shared" ca="1" si="290"/>
        <v>#VALUE!</v>
      </c>
      <c r="TW156" s="301" t="e">
        <f t="shared" ca="1" si="290"/>
        <v>#VALUE!</v>
      </c>
      <c r="TX156" s="301" t="e">
        <f t="shared" ca="1" si="290"/>
        <v>#VALUE!</v>
      </c>
      <c r="TY156" s="301" t="e">
        <f t="shared" ca="1" si="290"/>
        <v>#VALUE!</v>
      </c>
      <c r="TZ156" s="301" t="e">
        <f t="shared" ca="1" si="290"/>
        <v>#VALUE!</v>
      </c>
      <c r="UA156" s="301" t="e">
        <f t="shared" ca="1" si="290"/>
        <v>#VALUE!</v>
      </c>
      <c r="UB156" s="301" t="e">
        <f t="shared" ca="1" si="290"/>
        <v>#VALUE!</v>
      </c>
      <c r="UC156" s="301" t="e">
        <f t="shared" ca="1" si="290"/>
        <v>#VALUE!</v>
      </c>
      <c r="UD156" s="301" t="e">
        <f t="shared" ca="1" si="290"/>
        <v>#VALUE!</v>
      </c>
      <c r="UE156" s="301" t="e">
        <f t="shared" ca="1" si="290"/>
        <v>#VALUE!</v>
      </c>
      <c r="UF156" s="301" t="e">
        <f t="shared" ca="1" si="290"/>
        <v>#VALUE!</v>
      </c>
      <c r="UG156" s="301" t="e">
        <f t="shared" ca="1" si="290"/>
        <v>#VALUE!</v>
      </c>
      <c r="UH156" s="301" t="e">
        <f t="shared" ca="1" si="290"/>
        <v>#VALUE!</v>
      </c>
      <c r="UI156" s="301" t="e">
        <f t="shared" ca="1" si="290"/>
        <v>#VALUE!</v>
      </c>
      <c r="UJ156" s="301" t="e">
        <f t="shared" ca="1" si="290"/>
        <v>#VALUE!</v>
      </c>
      <c r="UK156" s="301" t="e">
        <f t="shared" ca="1" si="290"/>
        <v>#VALUE!</v>
      </c>
      <c r="UL156" s="301" t="e">
        <f t="shared" ca="1" si="290"/>
        <v>#VALUE!</v>
      </c>
      <c r="UM156" s="301" t="e">
        <f t="shared" ca="1" si="290"/>
        <v>#VALUE!</v>
      </c>
      <c r="UN156" s="301" t="e">
        <f t="shared" ca="1" si="290"/>
        <v>#VALUE!</v>
      </c>
      <c r="UO156" s="301" t="e">
        <f t="shared" ca="1" si="290"/>
        <v>#VALUE!</v>
      </c>
      <c r="UP156" s="301" t="e">
        <f t="shared" ca="1" si="290"/>
        <v>#VALUE!</v>
      </c>
      <c r="UQ156" s="301" t="e">
        <f t="shared" ca="1" si="290"/>
        <v>#VALUE!</v>
      </c>
      <c r="UR156" s="301" t="e">
        <f t="shared" ca="1" si="290"/>
        <v>#VALUE!</v>
      </c>
      <c r="US156" s="301" t="e">
        <f t="shared" ca="1" si="290"/>
        <v>#VALUE!</v>
      </c>
      <c r="UT156" s="301" t="e">
        <f t="shared" ca="1" si="290"/>
        <v>#VALUE!</v>
      </c>
      <c r="UU156" s="301" t="e">
        <f t="shared" ca="1" si="290"/>
        <v>#VALUE!</v>
      </c>
      <c r="UV156" s="301" t="e">
        <f t="shared" ca="1" si="290"/>
        <v>#VALUE!</v>
      </c>
      <c r="UW156" s="301">
        <f t="shared" ca="1" si="290"/>
        <v>0</v>
      </c>
      <c r="UX156" s="301">
        <f t="shared" ca="1" si="290"/>
        <v>0</v>
      </c>
      <c r="UY156" s="301">
        <f t="shared" ca="1" si="290"/>
        <v>0</v>
      </c>
      <c r="UZ156" s="301">
        <f t="shared" ca="1" si="290"/>
        <v>0</v>
      </c>
      <c r="VA156" s="301">
        <f t="shared" ca="1" si="290"/>
        <v>0</v>
      </c>
      <c r="VB156" s="301">
        <f t="shared" ref="VB156:WB156" ca="1" si="291">IF(VB$106="Turn-based",
IF($A156&lt;VB$109,0,IF(MOD($A156,VB$109)&lt;VB$110,1,0)),
1)*MIN(ROUNDUP(MAX(0,RAND()-(1-VB$107)),0),1)*(IF(VB$108&lt;0,1+VB$108,VB$108))</f>
        <v>0</v>
      </c>
      <c r="VC156" s="301">
        <f t="shared" ca="1" si="291"/>
        <v>0</v>
      </c>
      <c r="VD156" s="301">
        <f t="shared" ca="1" si="291"/>
        <v>0</v>
      </c>
      <c r="VE156" s="301">
        <f t="shared" ca="1" si="291"/>
        <v>0</v>
      </c>
      <c r="VF156" s="301">
        <f t="shared" ca="1" si="291"/>
        <v>0</v>
      </c>
      <c r="VG156" s="301">
        <f t="shared" ca="1" si="291"/>
        <v>0</v>
      </c>
      <c r="VH156" s="301">
        <f t="shared" ca="1" si="291"/>
        <v>0</v>
      </c>
      <c r="VI156" s="301">
        <f t="shared" ca="1" si="291"/>
        <v>0</v>
      </c>
      <c r="VJ156" s="301">
        <f t="shared" ca="1" si="291"/>
        <v>0</v>
      </c>
      <c r="VK156" s="301">
        <f t="shared" ca="1" si="291"/>
        <v>0</v>
      </c>
      <c r="VL156" s="301">
        <f t="shared" ca="1" si="291"/>
        <v>0</v>
      </c>
      <c r="VM156" s="301">
        <f t="shared" ca="1" si="291"/>
        <v>0</v>
      </c>
      <c r="VN156" s="301">
        <f t="shared" ca="1" si="291"/>
        <v>0</v>
      </c>
      <c r="VO156" s="301">
        <f t="shared" ca="1" si="291"/>
        <v>0</v>
      </c>
      <c r="VP156" s="301">
        <f t="shared" ca="1" si="291"/>
        <v>0</v>
      </c>
      <c r="VQ156" s="301">
        <f t="shared" ca="1" si="291"/>
        <v>0</v>
      </c>
      <c r="VR156" s="301">
        <f t="shared" ca="1" si="291"/>
        <v>0</v>
      </c>
      <c r="VS156" s="301">
        <f t="shared" ca="1" si="291"/>
        <v>0</v>
      </c>
      <c r="VT156" s="301">
        <f t="shared" ca="1" si="291"/>
        <v>0</v>
      </c>
      <c r="VU156" s="301">
        <f t="shared" ca="1" si="291"/>
        <v>0</v>
      </c>
      <c r="VV156" s="301">
        <f t="shared" ca="1" si="291"/>
        <v>0</v>
      </c>
      <c r="VW156" s="301">
        <f t="shared" ca="1" si="291"/>
        <v>0</v>
      </c>
      <c r="VX156" s="301">
        <f t="shared" ca="1" si="291"/>
        <v>0</v>
      </c>
      <c r="VY156" s="301">
        <f t="shared" ca="1" si="291"/>
        <v>0</v>
      </c>
      <c r="VZ156" s="301">
        <f t="shared" ca="1" si="291"/>
        <v>0</v>
      </c>
      <c r="WA156" s="301">
        <f t="shared" ca="1" si="291"/>
        <v>0</v>
      </c>
      <c r="WB156" s="301">
        <f t="shared" ca="1" si="291"/>
        <v>0</v>
      </c>
    </row>
    <row r="157" spans="1:600" ht="12.75" x14ac:dyDescent="0.2">
      <c r="A157" s="286">
        <f t="shared" si="78"/>
        <v>41</v>
      </c>
      <c r="B157" s="287" t="e">
        <f t="shared" ref="B157:D157" ca="1" si="292">MAX(0,B156+E156)</f>
        <v>#VALUE!</v>
      </c>
      <c r="C157" s="287" t="e">
        <f t="shared" ca="1" si="292"/>
        <v>#VALUE!</v>
      </c>
      <c r="D157" s="287" t="e">
        <f t="shared" ca="1" si="292"/>
        <v>#VALUE!</v>
      </c>
      <c r="E157" s="288" t="e">
        <f t="shared" ca="1" si="50"/>
        <v>#VALUE!</v>
      </c>
      <c r="F157" s="289" t="e">
        <f t="shared" ca="1" si="51"/>
        <v>#VALUE!</v>
      </c>
      <c r="G157" s="290" t="e">
        <f t="shared" ca="1" si="52"/>
        <v>#VALUE!</v>
      </c>
      <c r="H157" s="2"/>
      <c r="I157" s="291" t="e">
        <f t="shared" ref="I157:K157" ca="1" si="293">MAX(0,I156+L156)</f>
        <v>#VALUE!</v>
      </c>
      <c r="J157" s="291">
        <f t="shared" si="293"/>
        <v>0</v>
      </c>
      <c r="K157" s="291" t="e">
        <f t="shared" ca="1" si="293"/>
        <v>#VALUE!</v>
      </c>
      <c r="L157" s="288" t="e">
        <f t="shared" ca="1" si="54"/>
        <v>#VALUE!</v>
      </c>
      <c r="M157" s="289">
        <f t="shared" si="55"/>
        <v>0</v>
      </c>
      <c r="N157" s="290" t="e">
        <f t="shared" ca="1" si="56"/>
        <v>#VALUE!</v>
      </c>
      <c r="P157" s="292" t="e">
        <f t="shared" ca="1" si="236"/>
        <v>#VALUE!</v>
      </c>
      <c r="Q157" s="293" t="e">
        <f t="shared" ca="1" si="237"/>
        <v>#VALUE!</v>
      </c>
      <c r="R157" s="294" t="e">
        <f t="shared" ca="1" si="238"/>
        <v>#VALUE!</v>
      </c>
      <c r="S157" s="295" t="e">
        <f t="shared" ca="1" si="239"/>
        <v>#VALUE!</v>
      </c>
      <c r="T157" s="296" t="e">
        <f t="shared" ca="1" si="240"/>
        <v>#VALUE!</v>
      </c>
      <c r="U157" s="297" t="e">
        <f t="shared" ca="1" si="241"/>
        <v>#VALUE!</v>
      </c>
      <c r="V157" s="298" t="e">
        <f t="shared" ca="1" si="242"/>
        <v>#VALUE!</v>
      </c>
      <c r="W157" s="299" t="e">
        <f t="shared" ca="1" si="243"/>
        <v>#VALUE!</v>
      </c>
      <c r="X157" s="300" t="e">
        <f t="shared" ca="1" si="244"/>
        <v>#VALUE!</v>
      </c>
      <c r="Y157" s="2"/>
      <c r="Z157" s="292" t="e">
        <f t="shared" ca="1" si="245"/>
        <v>#VALUE!</v>
      </c>
      <c r="AA157" s="293" t="e">
        <f t="shared" ca="1" si="246"/>
        <v>#VALUE!</v>
      </c>
      <c r="AB157" s="294" t="e">
        <f t="shared" ca="1" si="247"/>
        <v>#VALUE!</v>
      </c>
      <c r="AC157" s="295">
        <f t="shared" si="248"/>
        <v>0</v>
      </c>
      <c r="AD157" s="296">
        <f t="shared" si="249"/>
        <v>0</v>
      </c>
      <c r="AE157" s="297">
        <f t="shared" si="250"/>
        <v>0</v>
      </c>
      <c r="AF157" s="298" t="e">
        <f t="shared" ca="1" si="251"/>
        <v>#VALUE!</v>
      </c>
      <c r="AG157" s="299" t="e">
        <f t="shared" ca="1" si="252"/>
        <v>#VALUE!</v>
      </c>
      <c r="AH157" s="300" t="e">
        <f t="shared" ca="1" si="253"/>
        <v>#VALUE!</v>
      </c>
      <c r="AJ157" s="301" t="e">
        <f t="array" aca="1" ref="AJ157" ca="1">SUM(
   IF($BL$102:$WB$102="Friend",1,0)*IF($BL$103:$WB$103=AJ$116,1,0)*IF($BL$111:$WB$111=AJ$115,1,0)*IF($BL$116:$WB$116="Geometric",1,0)*$BL$114:$WB$114*(POWER($BL157:$WB157,$BL$112:$WB$112)+IF($BL157:$WB157=0,0,-1))
)
+SUM(
    IF($BL$102:$WB$102="Foe",1,0)*IF($BL$103:$WB$103=AW$116,1,0)*IF($BL$111:$WB$111=AW$115,1,0)*$BL$115:$WB$115*IF($BL$116:$WB$116="Geometric",1,0)*(POWER(1+$BL157:$WB157,$BL$113:$WB$113)+IF($BL157:$WB157=0,0,-1))
)
+SUM(
   IF($BL$102:$WB$102="Friend",1,0)*IF($BL$103:$WB$103=AJ$116,1,0)*IF($BL$111:$WB$111=AJ$115,1,0)*IF($BL$116:$WB$116="Arithmetic",1,0)*$BL$114:$WB$114*$BL157:$WB157*$BL$112:$WB$112)
+SUM(
    IF($BL$102:$WB$102="Foe",1,0)*IF($BL$103:$WB$103=AW$116,1,0)*IF($BL$111:$WB$111=AW$115,1,0)*$BL$115:$WB$115*IF($BL$116:$WB$116="Arithmetic",1,0)*$BL157:$WB157*$BL$113:$WB$113
)</f>
        <v>#VALUE!</v>
      </c>
      <c r="AK157" s="301" t="e">
        <f t="array" aca="1" ref="AK157" ca="1">SUM(
   IF($BL$102:$WB$102="Friend",1,0)*IF($BL$103:$WB$103=AK$116,1,0)*IF($BL$111:$WB$111=AK$115,1,0)*IF($BL$116:$WB$116="Geometric",1,0)*$BL$114:$WB$114*(POWER($BL157:$WB157,$BL$112:$WB$112)+IF($BL157:$WB157=0,0,-1))
)
+SUM(
    IF($BL$102:$WB$102="Foe",1,0)*IF($BL$103:$WB$103=AX$116,1,0)*IF($BL$111:$WB$111=AX$115,1,0)*$BL$115:$WB$115*IF($BL$116:$WB$116="Geometric",1,0)*(POWER(1+$BL157:$WB157,$BL$113:$WB$113)+IF($BL157:$WB157=0,0,-1))
)
+SUM(
   IF($BL$102:$WB$102="Friend",1,0)*IF($BL$103:$WB$103=AK$116,1,0)*IF($BL$111:$WB$111=AK$115,1,0)*IF($BL$116:$WB$116="Arithmetic",1,0)*$BL$114:$WB$114*$BL157:$WB157*$BL$112:$WB$112)
+SUM(
    IF($BL$102:$WB$102="Foe",1,0)*IF($BL$103:$WB$103=AX$116,1,0)*IF($BL$111:$WB$111=AX$115,1,0)*$BL$115:$WB$115*IF($BL$116:$WB$116="Arithmetic",1,0)*$BL157:$WB157*$BL$113:$WB$113
)</f>
        <v>#VALUE!</v>
      </c>
      <c r="AL157" s="301" t="e">
        <f t="array" aca="1" ref="AL157" ca="1">SUM(
   IF($BL$102:$WB$102="Friend",1,0)*IF($BL$103:$WB$103=AL$116,1,0)*IF($BL$111:$WB$111=AL$115,1,0)*IF($BL$116:$WB$116="Geometric",1,0)*$BL$114:$WB$114*(POWER($BL157:$WB157,$BL$112:$WB$112)+IF($BL157:$WB157=0,0,-1))
)
+SUM(
    IF($BL$102:$WB$102="Foe",1,0)*IF($BL$103:$WB$103=AY$116,1,0)*IF($BL$111:$WB$111=AY$115,1,0)*$BL$115:$WB$115*IF($BL$116:$WB$116="Geometric",1,0)*(POWER(1+$BL157:$WB157,$BL$113:$WB$113)+IF($BL157:$WB157=0,0,-1))
)
+SUM(
   IF($BL$102:$WB$102="Friend",1,0)*IF($BL$103:$WB$103=AL$116,1,0)*IF($BL$111:$WB$111=AL$115,1,0)*IF($BL$116:$WB$116="Arithmetic",1,0)*$BL$114:$WB$114*$BL157:$WB157*$BL$112:$WB$112)
+SUM(
    IF($BL$102:$WB$102="Foe",1,0)*IF($BL$103:$WB$103=AY$116,1,0)*IF($BL$111:$WB$111=AY$115,1,0)*$BL$115:$WB$115*IF($BL$116:$WB$116="Arithmetic",1,0)*$BL157:$WB157*$BL$113:$WB$113
)</f>
        <v>#VALUE!</v>
      </c>
      <c r="AM157" s="301" t="e">
        <f t="array" aca="1" ref="AM157" ca="1">SUM(
   IF($BL$102:$WB$102="Friend",1,0)*IF($BL$103:$WB$103=AM$116,1,0)*IF($BL$111:$WB$111=AM$115,1,0)*IF($BL$116:$WB$116="Geometric",1,0)*$BL$114:$WB$114*(POWER($BL157:$WB157,$BL$112:$WB$112)+IF($BL157:$WB157=0,0,-1))
)
+SUM(
    IF($BL$102:$WB$102="Foe",1,0)*IF($BL$103:$WB$103=AZ$116,1,0)*IF($BL$111:$WB$111=AZ$115,1,0)*$BL$115:$WB$115*IF($BL$116:$WB$116="Geometric",1,0)*(POWER(1+$BL157:$WB157,$BL$113:$WB$113)+IF($BL157:$WB157=0,0,-1))
)
+SUM(
   IF($BL$102:$WB$102="Friend",1,0)*IF($BL$103:$WB$103=AM$116,1,0)*IF($BL$111:$WB$111=AM$115,1,0)*IF($BL$116:$WB$116="Arithmetic",1,0)*$BL$114:$WB$114*$BL157:$WB157*$BL$112:$WB$112)
+SUM(
    IF($BL$102:$WB$102="Foe",1,0)*IF($BL$103:$WB$103=AZ$116,1,0)*IF($BL$111:$WB$111=AZ$115,1,0)*$BL$115:$WB$115*IF($BL$116:$WB$116="Arithmetic",1,0)*$BL157:$WB157*$BL$113:$WB$113
)</f>
        <v>#VALUE!</v>
      </c>
      <c r="AN157" s="301" t="e">
        <f t="array" aca="1" ref="AN157" ca="1">SUM(
   IF($BL$102:$WB$102="Friend",1,0)*IF($BL$103:$WB$103=AN$116,1,0)*IF($BL$111:$WB$111=AN$115,1,0)*IF($BL$116:$WB$116="Geometric",1,0)*$BL$114:$WB$114*(POWER($BL157:$WB157,$BL$112:$WB$112)+IF($BL157:$WB157=0,0,-1))
)
+SUM(
    IF($BL$102:$WB$102="Foe",1,0)*IF($BL$103:$WB$103=BA$116,1,0)*IF($BL$111:$WB$111=BA$115,1,0)*$BL$115:$WB$115*IF($BL$116:$WB$116="Geometric",1,0)*(POWER(1+$BL157:$WB157,$BL$113:$WB$113)+IF($BL157:$WB157=0,0,-1))
)
+SUM(
   IF($BL$102:$WB$102="Friend",1,0)*IF($BL$103:$WB$103=AN$116,1,0)*IF($BL$111:$WB$111=AN$115,1,0)*IF($BL$116:$WB$116="Arithmetic",1,0)*$BL$114:$WB$114*$BL157:$WB157*$BL$112:$WB$112)
+SUM(
    IF($BL$102:$WB$102="Foe",1,0)*IF($BL$103:$WB$103=BA$116,1,0)*IF($BL$111:$WB$111=BA$115,1,0)*$BL$115:$WB$115*IF($BL$116:$WB$116="Arithmetic",1,0)*$BL157:$WB157*$BL$113:$WB$113
)</f>
        <v>#VALUE!</v>
      </c>
      <c r="AO157" s="301" t="e">
        <f t="array" aca="1" ref="AO157" ca="1">SUM(
   IF($BL$102:$WB$102="Friend",1,0)*IF($BL$103:$WB$103=AO$116,1,0)*IF($BL$111:$WB$111=AO$115,1,0)*IF($BL$116:$WB$116="Geometric",1,0)*$BL$114:$WB$114*(POWER($BL157:$WB157,$BL$112:$WB$112)+IF($BL157:$WB157=0,0,-1))
)
+SUM(
    IF($BL$102:$WB$102="Foe",1,0)*IF($BL$103:$WB$103=BB$116,1,0)*IF($BL$111:$WB$111=BB$115,1,0)*$BL$115:$WB$115*IF($BL$116:$WB$116="Geometric",1,0)*(POWER(1+$BL157:$WB157,$BL$113:$WB$113)+IF($BL157:$WB157=0,0,-1))
)
+SUM(
   IF($BL$102:$WB$102="Friend",1,0)*IF($BL$103:$WB$103=AO$116,1,0)*IF($BL$111:$WB$111=AO$115,1,0)*IF($BL$116:$WB$116="Arithmetic",1,0)*$BL$114:$WB$114*$BL157:$WB157*$BL$112:$WB$112)
+SUM(
    IF($BL$102:$WB$102="Foe",1,0)*IF($BL$103:$WB$103=BB$116,1,0)*IF($BL$111:$WB$111=BB$115,1,0)*$BL$115:$WB$115*IF($BL$116:$WB$116="Arithmetic",1,0)*$BL157:$WB157*$BL$113:$WB$113
)</f>
        <v>#VALUE!</v>
      </c>
      <c r="AP157" s="301" t="e">
        <f t="array" aca="1" ref="AP157" ca="1">SUM(
   IF($BL$102:$WB$102="Friend",1,0)*IF($BL$103:$WB$103=AP$116,1,0)*IF($BL$111:$WB$111=AP$115,1,0)*IF($BL$116:$WB$116="Geometric",1,0)*$BL$114:$WB$114*(POWER($BL157:$WB157,$BL$112:$WB$112)+IF($BL157:$WB157=0,0,-1))
)
+SUM(
    IF($BL$102:$WB$102="Foe",1,0)*IF($BL$103:$WB$103=BC$116,1,0)*IF($BL$111:$WB$111=BC$115,1,0)*$BL$115:$WB$115*IF($BL$116:$WB$116="Geometric",1,0)*(POWER(1+$BL157:$WB157,$BL$113:$WB$113)+IF($BL157:$WB157=0,0,-1))
)
+SUM(
   IF($BL$102:$WB$102="Friend",1,0)*IF($BL$103:$WB$103=AP$116,1,0)*IF($BL$111:$WB$111=AP$115,1,0)*IF($BL$116:$WB$116="Arithmetic",1,0)*$BL$114:$WB$114*$BL157:$WB157*$BL$112:$WB$112)
+SUM(
    IF($BL$102:$WB$102="Foe",1,0)*IF($BL$103:$WB$103=BC$116,1,0)*IF($BL$111:$WB$111=BC$115,1,0)*$BL$115:$WB$115*IF($BL$116:$WB$116="Arithmetic",1,0)*$BL157:$WB157*$BL$113:$WB$113
)</f>
        <v>#VALUE!</v>
      </c>
      <c r="AQ157" s="301" t="e">
        <f t="array" aca="1" ref="AQ157" ca="1">SUM(
   IF($BL$102:$WB$102="Friend",1,0)*IF($BL$103:$WB$103=AQ$116,1,0)*IF($BL$111:$WB$111=AQ$115,1,0)*IF($BL$116:$WB$116="Geometric",1,0)*$BL$114:$WB$114*(POWER($BL157:$WB157,$BL$112:$WB$112)+IF($BL157:$WB157=0,0,-1))
)
+SUM(
    IF($BL$102:$WB$102="Foe",1,0)*IF($BL$103:$WB$103=BD$116,1,0)*IF($BL$111:$WB$111=BD$115,1,0)*$BL$115:$WB$115*IF($BL$116:$WB$116="Geometric",1,0)*(POWER(1+$BL157:$WB157,$BL$113:$WB$113)+IF($BL157:$WB157=0,0,-1))
)
+SUM(
   IF($BL$102:$WB$102="Friend",1,0)*IF($BL$103:$WB$103=AQ$116,1,0)*IF($BL$111:$WB$111=AQ$115,1,0)*IF($BL$116:$WB$116="Arithmetic",1,0)*$BL$114:$WB$114*$BL157:$WB157*$BL$112:$WB$112)
+SUM(
    IF($BL$102:$WB$102="Foe",1,0)*IF($BL$103:$WB$103=BD$116,1,0)*IF($BL$111:$WB$111=BD$115,1,0)*$BL$115:$WB$115*IF($BL$116:$WB$116="Arithmetic",1,0)*$BL157:$WB157*$BL$113:$WB$113
)</f>
        <v>#VALUE!</v>
      </c>
      <c r="AR157" s="301" t="e">
        <f t="array" aca="1" ref="AR157" ca="1">SUM(
   IF($BL$102:$WB$102="Friend",1,0)*IF($BL$103:$WB$103=AR$116,1,0)*IF($BL$111:$WB$111=AR$115,1,0)*IF($BL$116:$WB$116="Geometric",1,0)*$BL$114:$WB$114*(POWER($BL157:$WB157,$BL$112:$WB$112)+IF($BL157:$WB157=0,0,-1))
)
+SUM(
    IF($BL$102:$WB$102="Foe",1,0)*IF($BL$103:$WB$103=BE$116,1,0)*IF($BL$111:$WB$111=BE$115,1,0)*$BL$115:$WB$115*IF($BL$116:$WB$116="Geometric",1,0)*(POWER(1+$BL157:$WB157,$BL$113:$WB$113)+IF($BL157:$WB157=0,0,-1))
)
+SUM(
   IF($BL$102:$WB$102="Friend",1,0)*IF($BL$103:$WB$103=AR$116,1,0)*IF($BL$111:$WB$111=AR$115,1,0)*IF($BL$116:$WB$116="Arithmetic",1,0)*$BL$114:$WB$114*$BL157:$WB157*$BL$112:$WB$112)
+SUM(
    IF($BL$102:$WB$102="Foe",1,0)*IF($BL$103:$WB$103=BE$116,1,0)*IF($BL$111:$WB$111=BE$115,1,0)*$BL$115:$WB$115*IF($BL$116:$WB$116="Arithmetic",1,0)*$BL157:$WB157*$BL$113:$WB$113
)</f>
        <v>#VALUE!</v>
      </c>
      <c r="AS157" s="301" t="e">
        <f t="array" aca="1" ref="AS157" ca="1">SUM(
   IF($BL$102:$WB$102="Friend",1,0)*IF($BL$103:$WB$103=AS$116,1,0)*IF($BL$111:$WB$111=AS$115,1,0)*IF($BL$116:$WB$116="Geometric",1,0)*$BL$114:$WB$114*(POWER($BL157:$WB157,$BL$112:$WB$112)+IF($BL157:$WB157=0,0,-1))
)
+SUM(
    IF($BL$102:$WB$102="Foe",1,0)*IF($BL$103:$WB$103=BF$116,1,0)*IF($BL$111:$WB$111=BF$115,1,0)*$BL$115:$WB$115*IF($BL$116:$WB$116="Geometric",1,0)*(POWER(1+$BL157:$WB157,$BL$113:$WB$113)+IF($BL157:$WB157=0,0,-1))
)
+SUM(
   IF($BL$102:$WB$102="Friend",1,0)*IF($BL$103:$WB$103=AS$116,1,0)*IF($BL$111:$WB$111=AS$115,1,0)*IF($BL$116:$WB$116="Arithmetic",1,0)*$BL$114:$WB$114*$BL157:$WB157*$BL$112:$WB$112)
+SUM(
    IF($BL$102:$WB$102="Foe",1,0)*IF($BL$103:$WB$103=BF$116,1,0)*IF($BL$111:$WB$111=BF$115,1,0)*$BL$115:$WB$115*IF($BL$116:$WB$116="Arithmetic",1,0)*$BL157:$WB157*$BL$113:$WB$113
)</f>
        <v>#VALUE!</v>
      </c>
      <c r="AT157" s="301" t="e">
        <f t="array" aca="1" ref="AT157" ca="1">SUM(
   IF($BL$102:$WB$102="Friend",1,0)*IF($BL$103:$WB$103=AT$116,1,0)*IF($BL$111:$WB$111=AT$115,1,0)*IF($BL$116:$WB$116="Geometric",1,0)*$BL$114:$WB$114*(POWER($BL157:$WB157,$BL$112:$WB$112)+IF($BL157:$WB157=0,0,-1))
)
+SUM(
    IF($BL$102:$WB$102="Foe",1,0)*IF($BL$103:$WB$103=BG$116,1,0)*IF($BL$111:$WB$111=BG$115,1,0)*$BL$115:$WB$115*IF($BL$116:$WB$116="Geometric",1,0)*(POWER(1+$BL157:$WB157,$BL$113:$WB$113)+IF($BL157:$WB157=0,0,-1))
)
+SUM(
   IF($BL$102:$WB$102="Friend",1,0)*IF($BL$103:$WB$103=AT$116,1,0)*IF($BL$111:$WB$111=AT$115,1,0)*IF($BL$116:$WB$116="Arithmetic",1,0)*$BL$114:$WB$114*$BL157:$WB157*$BL$112:$WB$112)
+SUM(
    IF($BL$102:$WB$102="Foe",1,0)*IF($BL$103:$WB$103=BG$116,1,0)*IF($BL$111:$WB$111=BG$115,1,0)*$BL$115:$WB$115*IF($BL$116:$WB$116="Arithmetic",1,0)*$BL157:$WB157*$BL$113:$WB$113
)</f>
        <v>#VALUE!</v>
      </c>
      <c r="AU157" s="301" t="e">
        <f t="array" aca="1" ref="AU157" ca="1">SUM(
   IF($BL$102:$WB$102="Friend",1,0)*IF($BL$103:$WB$103=AU$116,1,0)*IF($BL$111:$WB$111=AU$115,1,0)*IF($BL$116:$WB$116="Geometric",1,0)*$BL$114:$WB$114*(POWER($BL157:$WB157,$BL$112:$WB$112)+IF($BL157:$WB157=0,0,-1))
)
+SUM(
    IF($BL$102:$WB$102="Foe",1,0)*IF($BL$103:$WB$103=BH$116,1,0)*IF($BL$111:$WB$111=BH$115,1,0)*$BL$115:$WB$115*IF($BL$116:$WB$116="Geometric",1,0)*(POWER(1+$BL157:$WB157,$BL$113:$WB$113)+IF($BL157:$WB157=0,0,-1))
)
+SUM(
   IF($BL$102:$WB$102="Friend",1,0)*IF($BL$103:$WB$103=AU$116,1,0)*IF($BL$111:$WB$111=AU$115,1,0)*IF($BL$116:$WB$116="Arithmetic",1,0)*$BL$114:$WB$114*$BL157:$WB157*$BL$112:$WB$112)
+SUM(
    IF($BL$102:$WB$102="Foe",1,0)*IF($BL$103:$WB$103=BH$116,1,0)*IF($BL$111:$WB$111=BH$115,1,0)*$BL$115:$WB$115*IF($BL$116:$WB$116="Arithmetic",1,0)*$BL157:$WB157*$BL$113:$WB$113
)</f>
        <v>#VALUE!</v>
      </c>
      <c r="AW157" s="301" t="e">
        <f t="array" aca="1" ref="AW157" ca="1">SUM(
   IF($BL$102:$WB$102="Friend",1,0)*IF($BL$103:$WB$103=AW$116,1,0)*IF($BL$111:$WB$111=AW$115,1,0)*$BL$115:$WB$115*IF($BL$116:$WB$116="Geometric",1,0)*(POWER($BL157:$WB157,$BL$113:$WB$113)+IF($BL157:$WB157=0,0,-1)))
+SUM(
    IF($BL$102:$WB$102="Foe",1,0)*IF($BL$103:$WB$103=AW$116,1,0)*IF($BL$111:$WB$111=AW$115,1,0)*$BL$114:$WB$114*IF($BL$116:$WB$116="Geometric",1,0)*(POWER($BL157:$WB157,$BL$112:$WB$112)+IF($BL157:$WB157=0,0,-1)))
+SUM(
   IF($BL$102:$WB$102="Friend",1,0)*IF($BL$103:$WB$103=AW$116,1,0)*IF($BL$111:$WB$111=AW$115,1,0)*$BL$115:$WB$115*IF($BL$116:$WB$116="Arithmetic",1,0)*$BL157:$WB157*$BL$113:$WB$113)
+SUM(
    IF($BL$102:$WB$102="Foe",1,0)*IF($BL$103:$WB$103=AW$116,1,0)*IF($BL$111:$WB$111=AW$115,1,0)*$BL$114:$WB$114*IF($BL$116:$WB$116="Arithmetic",1,0)*$BL157:$WB157*$BL$112:$WB$112)</f>
        <v>#VALUE!</v>
      </c>
      <c r="AX157" s="301" t="e">
        <f t="array" aca="1" ref="AX157" ca="1">SUM(
   IF($BL$102:$WB$102="Friend",1,0)*IF($BL$103:$WB$103=AX$116,1,0)*IF($BL$111:$WB$111=AX$115,1,0)*$BL$115:$WB$115*IF($BL$116:$WB$116="Geometric",1,0)*(POWER($BL157:$WB157,$BL$113:$WB$113)+IF($BL157:$WB157=0,0,-1)))
+SUM(
    IF($BL$102:$WB$102="Foe",1,0)*IF($BL$103:$WB$103=AX$116,1,0)*IF($BL$111:$WB$111=AX$115,1,0)*$BL$114:$WB$114*IF($BL$116:$WB$116="Geometric",1,0)*(POWER($BL157:$WB157,$BL$112:$WB$112)+IF($BL157:$WB157=0,0,-1)))
+SUM(
   IF($BL$102:$WB$102="Friend",1,0)*IF($BL$103:$WB$103=AX$116,1,0)*IF($BL$111:$WB$111=AX$115,1,0)*$BL$115:$WB$115*IF($BL$116:$WB$116="Arithmetic",1,0)*$BL157:$WB157*$BL$113:$WB$113)
+SUM(
    IF($BL$102:$WB$102="Foe",1,0)*IF($BL$103:$WB$103=AX$116,1,0)*IF($BL$111:$WB$111=AX$115,1,0)*$BL$114:$WB$114*IF($BL$116:$WB$116="Arithmetic",1,0)*$BL157:$WB157*$BL$112:$WB$112)</f>
        <v>#VALUE!</v>
      </c>
      <c r="AY157" s="301" t="e">
        <f t="array" aca="1" ref="AY157" ca="1">SUM(
   IF($BL$102:$WB$102="Friend",1,0)*IF($BL$103:$WB$103=AY$116,1,0)*IF($BL$111:$WB$111=AY$115,1,0)*$BL$115:$WB$115*IF($BL$116:$WB$116="Geometric",1,0)*(POWER($BL157:$WB157,$BL$113:$WB$113)+IF($BL157:$WB157=0,0,-1)))
+SUM(
    IF($BL$102:$WB$102="Foe",1,0)*IF($BL$103:$WB$103=AY$116,1,0)*IF($BL$111:$WB$111=AY$115,1,0)*$BL$114:$WB$114*IF($BL$116:$WB$116="Geometric",1,0)*(POWER($BL157:$WB157,$BL$112:$WB$112)+IF($BL157:$WB157=0,0,-1)))
+SUM(
   IF($BL$102:$WB$102="Friend",1,0)*IF($BL$103:$WB$103=AY$116,1,0)*IF($BL$111:$WB$111=AY$115,1,0)*$BL$115:$WB$115*IF($BL$116:$WB$116="Arithmetic",1,0)*$BL157:$WB157*$BL$113:$WB$113)
+SUM(
    IF($BL$102:$WB$102="Foe",1,0)*IF($BL$103:$WB$103=AY$116,1,0)*IF($BL$111:$WB$111=AY$115,1,0)*$BL$114:$WB$114*IF($BL$116:$WB$116="Arithmetic",1,0)*$BL157:$WB157*$BL$112:$WB$112)</f>
        <v>#VALUE!</v>
      </c>
      <c r="AZ157" s="301" t="e">
        <f t="array" aca="1" ref="AZ157" ca="1">SUM(
   IF($BL$102:$WB$102="Friend",1,0)*IF($BL$103:$WB$103=AZ$116,1,0)*IF($BL$111:$WB$111=AZ$115,1,0)*$BL$115:$WB$115*IF($BL$116:$WB$116="Geometric",1,0)*(POWER($BL157:$WB157,$BL$113:$WB$113)+IF($BL157:$WB157=0,0,-1)))
+SUM(
    IF($BL$102:$WB$102="Foe",1,0)*IF($BL$103:$WB$103=AZ$116,1,0)*IF($BL$111:$WB$111=AZ$115,1,0)*$BL$114:$WB$114*IF($BL$116:$WB$116="Geometric",1,0)*(POWER($BL157:$WB157,$BL$112:$WB$112)+IF($BL157:$WB157=0,0,-1)))
+SUM(
   IF($BL$102:$WB$102="Friend",1,0)*IF($BL$103:$WB$103=AZ$116,1,0)*IF($BL$111:$WB$111=AZ$115,1,0)*$BL$115:$WB$115*IF($BL$116:$WB$116="Arithmetic",1,0)*$BL157:$WB157*$BL$113:$WB$113)
+SUM(
    IF($BL$102:$WB$102="Foe",1,0)*IF($BL$103:$WB$103=AZ$116,1,0)*IF($BL$111:$WB$111=AZ$115,1,0)*$BL$114:$WB$114*IF($BL$116:$WB$116="Arithmetic",1,0)*$BL157:$WB157*$BL$112:$WB$112)</f>
        <v>#VALUE!</v>
      </c>
      <c r="BA157" s="301" t="e">
        <f t="array" aca="1" ref="BA157" ca="1">SUM(
   IF($BL$102:$WB$102="Friend",1,0)*IF($BL$103:$WB$103=BA$116,1,0)*IF($BL$111:$WB$111=BA$115,1,0)*$BL$115:$WB$115*IF($BL$116:$WB$116="Geometric",1,0)*(POWER($BL157:$WB157,$BL$113:$WB$113)+IF($BL157:$WB157=0,0,-1)))
+SUM(
    IF($BL$102:$WB$102="Foe",1,0)*IF($BL$103:$WB$103=BA$116,1,0)*IF($BL$111:$WB$111=BA$115,1,0)*$BL$114:$WB$114*IF($BL$116:$WB$116="Geometric",1,0)*(POWER($BL157:$WB157,$BL$112:$WB$112)+IF($BL157:$WB157=0,0,-1)))
+SUM(
   IF($BL$102:$WB$102="Friend",1,0)*IF($BL$103:$WB$103=BA$116,1,0)*IF($BL$111:$WB$111=BA$115,1,0)*$BL$115:$WB$115*IF($BL$116:$WB$116="Arithmetic",1,0)*$BL157:$WB157*$BL$113:$WB$113)
+SUM(
    IF($BL$102:$WB$102="Foe",1,0)*IF($BL$103:$WB$103=BA$116,1,0)*IF($BL$111:$WB$111=BA$115,1,0)*$BL$114:$WB$114*IF($BL$116:$WB$116="Arithmetic",1,0)*$BL157:$WB157*$BL$112:$WB$112)</f>
        <v>#VALUE!</v>
      </c>
      <c r="BB157" s="301" t="e">
        <f t="array" aca="1" ref="BB157" ca="1">SUM(
   IF($BL$102:$WB$102="Friend",1,0)*IF($BL$103:$WB$103=BB$116,1,0)*IF($BL$111:$WB$111=BB$115,1,0)*$BL$115:$WB$115*IF($BL$116:$WB$116="Geometric",1,0)*(POWER($BL157:$WB157,$BL$113:$WB$113)+IF($BL157:$WB157=0,0,-1)))
+SUM(
    IF($BL$102:$WB$102="Foe",1,0)*IF($BL$103:$WB$103=BB$116,1,0)*IF($BL$111:$WB$111=BB$115,1,0)*$BL$114:$WB$114*IF($BL$116:$WB$116="Geometric",1,0)*(POWER($BL157:$WB157,$BL$112:$WB$112)+IF($BL157:$WB157=0,0,-1)))
+SUM(
   IF($BL$102:$WB$102="Friend",1,0)*IF($BL$103:$WB$103=BB$116,1,0)*IF($BL$111:$WB$111=BB$115,1,0)*$BL$115:$WB$115*IF($BL$116:$WB$116="Arithmetic",1,0)*$BL157:$WB157*$BL$113:$WB$113)
+SUM(
    IF($BL$102:$WB$102="Foe",1,0)*IF($BL$103:$WB$103=BB$116,1,0)*IF($BL$111:$WB$111=BB$115,1,0)*$BL$114:$WB$114*IF($BL$116:$WB$116="Arithmetic",1,0)*$BL157:$WB157*$BL$112:$WB$112)</f>
        <v>#VALUE!</v>
      </c>
      <c r="BC157" s="301" t="e">
        <f t="array" aca="1" ref="BC157" ca="1">SUM(
   IF($BL$102:$WB$102="Friend",1,0)*IF($BL$103:$WB$103=BC$116,1,0)*IF($BL$111:$WB$111=BC$115,1,0)*$BL$115:$WB$115*IF($BL$116:$WB$116="Geometric",1,0)*(POWER($BL157:$WB157,$BL$113:$WB$113)+IF($BL157:$WB157=0,0,-1)))
+SUM(
    IF($BL$102:$WB$102="Foe",1,0)*IF($BL$103:$WB$103=BC$116,1,0)*IF($BL$111:$WB$111=BC$115,1,0)*$BL$114:$WB$114*IF($BL$116:$WB$116="Geometric",1,0)*(POWER($BL157:$WB157,$BL$112:$WB$112)+IF($BL157:$WB157=0,0,-1)))
+SUM(
   IF($BL$102:$WB$102="Friend",1,0)*IF($BL$103:$WB$103=BC$116,1,0)*IF($BL$111:$WB$111=BC$115,1,0)*$BL$115:$WB$115*IF($BL$116:$WB$116="Arithmetic",1,0)*$BL157:$WB157*$BL$113:$WB$113)
+SUM(
    IF($BL$102:$WB$102="Foe",1,0)*IF($BL$103:$WB$103=BC$116,1,0)*IF($BL$111:$WB$111=BC$115,1,0)*$BL$114:$WB$114*IF($BL$116:$WB$116="Arithmetic",1,0)*$BL157:$WB157*$BL$112:$WB$112)</f>
        <v>#VALUE!</v>
      </c>
      <c r="BD157" s="301" t="e">
        <f t="array" aca="1" ref="BD157" ca="1">SUM(
   IF($BL$102:$WB$102="Friend",1,0)*IF($BL$103:$WB$103=BD$116,1,0)*IF($BL$111:$WB$111=BD$115,1,0)*$BL$115:$WB$115*IF($BL$116:$WB$116="Geometric",1,0)*(POWER($BL157:$WB157,$BL$113:$WB$113)+IF($BL157:$WB157=0,0,-1)))
+SUM(
    IF($BL$102:$WB$102="Foe",1,0)*IF($BL$103:$WB$103=BD$116,1,0)*IF($BL$111:$WB$111=BD$115,1,0)*$BL$114:$WB$114*IF($BL$116:$WB$116="Geometric",1,0)*(POWER($BL157:$WB157,$BL$112:$WB$112)+IF($BL157:$WB157=0,0,-1)))
+SUM(
   IF($BL$102:$WB$102="Friend",1,0)*IF($BL$103:$WB$103=BD$116,1,0)*IF($BL$111:$WB$111=BD$115,1,0)*$BL$115:$WB$115*IF($BL$116:$WB$116="Arithmetic",1,0)*$BL157:$WB157*$BL$113:$WB$113)
+SUM(
    IF($BL$102:$WB$102="Foe",1,0)*IF($BL$103:$WB$103=BD$116,1,0)*IF($BL$111:$WB$111=BD$115,1,0)*$BL$114:$WB$114*IF($BL$116:$WB$116="Arithmetic",1,0)*$BL157:$WB157*$BL$112:$WB$112)</f>
        <v>#VALUE!</v>
      </c>
      <c r="BE157" s="301" t="e">
        <f t="array" aca="1" ref="BE157" ca="1">SUM(
   IF($BL$102:$WB$102="Friend",1,0)*IF($BL$103:$WB$103=BE$116,1,0)*IF($BL$111:$WB$111=BE$115,1,0)*$BL$115:$WB$115*IF($BL$116:$WB$116="Geometric",1,0)*(POWER($BL157:$WB157,$BL$113:$WB$113)+IF($BL157:$WB157=0,0,-1)))
+SUM(
    IF($BL$102:$WB$102="Foe",1,0)*IF($BL$103:$WB$103=BE$116,1,0)*IF($BL$111:$WB$111=BE$115,1,0)*$BL$114:$WB$114*IF($BL$116:$WB$116="Geometric",1,0)*(POWER($BL157:$WB157,$BL$112:$WB$112)+IF($BL157:$WB157=0,0,-1)))
+SUM(
   IF($BL$102:$WB$102="Friend",1,0)*IF($BL$103:$WB$103=BE$116,1,0)*IF($BL$111:$WB$111=BE$115,1,0)*$BL$115:$WB$115*IF($BL$116:$WB$116="Arithmetic",1,0)*$BL157:$WB157*$BL$113:$WB$113)
+SUM(
    IF($BL$102:$WB$102="Foe",1,0)*IF($BL$103:$WB$103=BE$116,1,0)*IF($BL$111:$WB$111=BE$115,1,0)*$BL$114:$WB$114*IF($BL$116:$WB$116="Arithmetic",1,0)*$BL157:$WB157*$BL$112:$WB$112)</f>
        <v>#VALUE!</v>
      </c>
      <c r="BF157" s="301" t="e">
        <f t="array" aca="1" ref="BF157" ca="1">SUM(
   IF($BL$102:$WB$102="Friend",1,0)*IF($BL$103:$WB$103=BF$116,1,0)*IF($BL$111:$WB$111=BF$115,1,0)*$BL$115:$WB$115*IF($BL$116:$WB$116="Geometric",1,0)*(POWER($BL157:$WB157,$BL$113:$WB$113)+IF($BL157:$WB157=0,0,-1)))
+SUM(
    IF($BL$102:$WB$102="Foe",1,0)*IF($BL$103:$WB$103=BF$116,1,0)*IF($BL$111:$WB$111=BF$115,1,0)*$BL$114:$WB$114*IF($BL$116:$WB$116="Geometric",1,0)*(POWER($BL157:$WB157,$BL$112:$WB$112)+IF($BL157:$WB157=0,0,-1)))
+SUM(
   IF($BL$102:$WB$102="Friend",1,0)*IF($BL$103:$WB$103=BF$116,1,0)*IF($BL$111:$WB$111=BF$115,1,0)*$BL$115:$WB$115*IF($BL$116:$WB$116="Arithmetic",1,0)*$BL157:$WB157*$BL$113:$WB$113)
+SUM(
    IF($BL$102:$WB$102="Foe",1,0)*IF($BL$103:$WB$103=BF$116,1,0)*IF($BL$111:$WB$111=BF$115,1,0)*$BL$114:$WB$114*IF($BL$116:$WB$116="Arithmetic",1,0)*$BL157:$WB157*$BL$112:$WB$112)</f>
        <v>#VALUE!</v>
      </c>
      <c r="BG157" s="301" t="e">
        <f t="array" aca="1" ref="BG157" ca="1">SUM(
   IF($BL$102:$WB$102="Friend",1,0)*IF($BL$103:$WB$103=BG$116,1,0)*IF($BL$111:$WB$111=BG$115,1,0)*$BL$115:$WB$115*IF($BL$116:$WB$116="Geometric",1,0)*(POWER($BL157:$WB157,$BL$113:$WB$113)+IF($BL157:$WB157=0,0,-1)))
+SUM(
    IF($BL$102:$WB$102="Foe",1,0)*IF($BL$103:$WB$103=BG$116,1,0)*IF($BL$111:$WB$111=BG$115,1,0)*$BL$114:$WB$114*IF($BL$116:$WB$116="Geometric",1,0)*(POWER($BL157:$WB157,$BL$112:$WB$112)+IF($BL157:$WB157=0,0,-1)))
+SUM(
   IF($BL$102:$WB$102="Friend",1,0)*IF($BL$103:$WB$103=BG$116,1,0)*IF($BL$111:$WB$111=BG$115,1,0)*$BL$115:$WB$115*IF($BL$116:$WB$116="Arithmetic",1,0)*$BL157:$WB157*$BL$113:$WB$113)
+SUM(
    IF($BL$102:$WB$102="Foe",1,0)*IF($BL$103:$WB$103=BG$116,1,0)*IF($BL$111:$WB$111=BG$115,1,0)*$BL$114:$WB$114*IF($BL$116:$WB$116="Arithmetic",1,0)*$BL157:$WB157*$BL$112:$WB$112)</f>
        <v>#VALUE!</v>
      </c>
      <c r="BH157" s="301" t="e">
        <f t="array" aca="1" ref="BH157" ca="1">SUM(
   IF($BL$102:$WB$102="Friend",1,0)*IF($BL$103:$WB$103=BH$116,1,0)*IF($BL$111:$WB$111=BH$115,1,0)*$BL$115:$WB$115*IF($BL$116:$WB$116="Geometric",1,0)*(POWER($BL157:$WB157,$BL$113:$WB$113)+IF($BL157:$WB157=0,0,-1)))
+SUM(
    IF($BL$102:$WB$102="Foe",1,0)*IF($BL$103:$WB$103=BH$116,1,0)*IF($BL$111:$WB$111=BH$115,1,0)*$BL$114:$WB$114*IF($BL$116:$WB$116="Geometric",1,0)*(POWER($BL157:$WB157,$BL$112:$WB$112)+IF($BL157:$WB157=0,0,-1)))
+SUM(
   IF($BL$102:$WB$102="Friend",1,0)*IF($BL$103:$WB$103=BH$116,1,0)*IF($BL$111:$WB$111=BH$115,1,0)*$BL$115:$WB$115*IF($BL$116:$WB$116="Arithmetic",1,0)*$BL157:$WB157*$BL$113:$WB$113)
+SUM(
    IF($BL$102:$WB$102="Foe",1,0)*IF($BL$103:$WB$103=BH$116,1,0)*IF($BL$111:$WB$111=BH$115,1,0)*$BL$114:$WB$114*IF($BL$116:$WB$116="Arithmetic",1,0)*$BL157:$WB157*$BL$112:$WB$112)</f>
        <v>#VALUE!</v>
      </c>
      <c r="BK157" s="109"/>
      <c r="BL157" s="301" t="e">
        <f t="shared" ref="BL157:LF157" ca="1" si="294">IF(BL$106="Turn-based",
IF($A157&lt;BL$109,0,IF(MOD($A157,BL$109)&lt;BL$110,1,0)),
1)*MIN(ROUNDUP(MAX(0,RAND()-(1-BL$107)),0),1)*(IF(BL$108&lt;0,1+BL$108,BL$108))</f>
        <v>#VALUE!</v>
      </c>
      <c r="BM157" s="301" t="e">
        <f t="shared" ca="1" si="294"/>
        <v>#VALUE!</v>
      </c>
      <c r="BN157" s="301" t="e">
        <f t="shared" ca="1" si="294"/>
        <v>#VALUE!</v>
      </c>
      <c r="BO157" s="301" t="e">
        <f t="shared" ca="1" si="294"/>
        <v>#VALUE!</v>
      </c>
      <c r="BP157" s="301" t="e">
        <f t="shared" ca="1" si="294"/>
        <v>#VALUE!</v>
      </c>
      <c r="BQ157" s="301" t="e">
        <f t="shared" ca="1" si="294"/>
        <v>#VALUE!</v>
      </c>
      <c r="BR157" s="301" t="e">
        <f t="shared" ca="1" si="294"/>
        <v>#VALUE!</v>
      </c>
      <c r="BS157" s="301" t="e">
        <f t="shared" ca="1" si="294"/>
        <v>#VALUE!</v>
      </c>
      <c r="BT157" s="301" t="e">
        <f t="shared" ca="1" si="294"/>
        <v>#VALUE!</v>
      </c>
      <c r="BU157" s="301" t="e">
        <f t="shared" ca="1" si="294"/>
        <v>#VALUE!</v>
      </c>
      <c r="BV157" s="301" t="e">
        <f t="shared" ca="1" si="294"/>
        <v>#VALUE!</v>
      </c>
      <c r="BW157" s="301" t="e">
        <f t="shared" ca="1" si="294"/>
        <v>#VALUE!</v>
      </c>
      <c r="BX157" s="301" t="e">
        <f t="shared" ca="1" si="294"/>
        <v>#VALUE!</v>
      </c>
      <c r="BY157" s="301" t="e">
        <f t="shared" ca="1" si="294"/>
        <v>#VALUE!</v>
      </c>
      <c r="BZ157" s="301" t="e">
        <f t="shared" ca="1" si="294"/>
        <v>#VALUE!</v>
      </c>
      <c r="CA157" s="301" t="e">
        <f t="shared" ca="1" si="294"/>
        <v>#VALUE!</v>
      </c>
      <c r="CB157" s="301" t="e">
        <f t="shared" ca="1" si="294"/>
        <v>#VALUE!</v>
      </c>
      <c r="CC157" s="301" t="e">
        <f t="shared" ca="1" si="294"/>
        <v>#VALUE!</v>
      </c>
      <c r="CD157" s="301" t="e">
        <f t="shared" ca="1" si="294"/>
        <v>#VALUE!</v>
      </c>
      <c r="CE157" s="301" t="e">
        <f t="shared" ca="1" si="294"/>
        <v>#VALUE!</v>
      </c>
      <c r="CF157" s="301" t="e">
        <f t="shared" ca="1" si="294"/>
        <v>#VALUE!</v>
      </c>
      <c r="CG157" s="301" t="e">
        <f t="shared" ca="1" si="294"/>
        <v>#VALUE!</v>
      </c>
      <c r="CH157" s="301" t="e">
        <f t="shared" ca="1" si="294"/>
        <v>#VALUE!</v>
      </c>
      <c r="CI157" s="301" t="e">
        <f t="shared" ca="1" si="294"/>
        <v>#VALUE!</v>
      </c>
      <c r="CJ157" s="301" t="e">
        <f t="shared" ca="1" si="294"/>
        <v>#VALUE!</v>
      </c>
      <c r="CK157" s="301" t="e">
        <f t="shared" ca="1" si="294"/>
        <v>#VALUE!</v>
      </c>
      <c r="CL157" s="301" t="e">
        <f t="shared" ca="1" si="294"/>
        <v>#VALUE!</v>
      </c>
      <c r="CM157" s="301" t="e">
        <f t="shared" ca="1" si="294"/>
        <v>#VALUE!</v>
      </c>
      <c r="CN157" s="301" t="e">
        <f t="shared" ca="1" si="294"/>
        <v>#VALUE!</v>
      </c>
      <c r="CO157" s="301" t="e">
        <f t="shared" ca="1" si="294"/>
        <v>#VALUE!</v>
      </c>
      <c r="CP157" s="301" t="e">
        <f t="shared" ca="1" si="294"/>
        <v>#VALUE!</v>
      </c>
      <c r="CQ157" s="301" t="e">
        <f t="shared" ca="1" si="294"/>
        <v>#VALUE!</v>
      </c>
      <c r="CR157" s="301" t="e">
        <f t="shared" ca="1" si="294"/>
        <v>#VALUE!</v>
      </c>
      <c r="CS157" s="301" t="e">
        <f t="shared" ca="1" si="294"/>
        <v>#VALUE!</v>
      </c>
      <c r="CT157" s="301" t="e">
        <f t="shared" ca="1" si="294"/>
        <v>#VALUE!</v>
      </c>
      <c r="CU157" s="301" t="e">
        <f t="shared" ca="1" si="294"/>
        <v>#VALUE!</v>
      </c>
      <c r="CV157" s="301" t="e">
        <f t="shared" ca="1" si="294"/>
        <v>#VALUE!</v>
      </c>
      <c r="CW157" s="301" t="e">
        <f t="shared" ca="1" si="294"/>
        <v>#VALUE!</v>
      </c>
      <c r="CX157" s="301" t="e">
        <f t="shared" ca="1" si="294"/>
        <v>#VALUE!</v>
      </c>
      <c r="CY157" s="301" t="e">
        <f t="shared" ca="1" si="294"/>
        <v>#VALUE!</v>
      </c>
      <c r="CZ157" s="301" t="e">
        <f t="shared" ca="1" si="294"/>
        <v>#VALUE!</v>
      </c>
      <c r="DA157" s="301" t="e">
        <f t="shared" ca="1" si="294"/>
        <v>#VALUE!</v>
      </c>
      <c r="DB157" s="301" t="e">
        <f t="shared" ca="1" si="294"/>
        <v>#VALUE!</v>
      </c>
      <c r="DC157" s="301" t="e">
        <f t="shared" ca="1" si="294"/>
        <v>#VALUE!</v>
      </c>
      <c r="DD157" s="301" t="e">
        <f t="shared" ca="1" si="294"/>
        <v>#VALUE!</v>
      </c>
      <c r="DE157" s="301" t="e">
        <f t="shared" ca="1" si="294"/>
        <v>#VALUE!</v>
      </c>
      <c r="DF157" s="301" t="e">
        <f t="shared" ca="1" si="294"/>
        <v>#VALUE!</v>
      </c>
      <c r="DG157" s="301" t="e">
        <f t="shared" ca="1" si="294"/>
        <v>#VALUE!</v>
      </c>
      <c r="DH157" s="301" t="e">
        <f t="shared" ca="1" si="294"/>
        <v>#VALUE!</v>
      </c>
      <c r="DI157" s="301" t="e">
        <f t="shared" ca="1" si="294"/>
        <v>#VALUE!</v>
      </c>
      <c r="DJ157" s="301" t="e">
        <f t="shared" ca="1" si="294"/>
        <v>#VALUE!</v>
      </c>
      <c r="DK157" s="301" t="e">
        <f t="shared" ca="1" si="294"/>
        <v>#VALUE!</v>
      </c>
      <c r="DL157" s="301" t="e">
        <f t="shared" ca="1" si="294"/>
        <v>#VALUE!</v>
      </c>
      <c r="DM157" s="301" t="e">
        <f t="shared" ca="1" si="294"/>
        <v>#VALUE!</v>
      </c>
      <c r="DN157" s="301" t="e">
        <f t="shared" ca="1" si="294"/>
        <v>#VALUE!</v>
      </c>
      <c r="DO157" s="301" t="e">
        <f t="shared" ca="1" si="294"/>
        <v>#VALUE!</v>
      </c>
      <c r="DP157" s="301" t="e">
        <f t="shared" ca="1" si="294"/>
        <v>#VALUE!</v>
      </c>
      <c r="DQ157" s="301" t="e">
        <f t="shared" ca="1" si="294"/>
        <v>#VALUE!</v>
      </c>
      <c r="DR157" s="301" t="e">
        <f t="shared" ca="1" si="294"/>
        <v>#VALUE!</v>
      </c>
      <c r="DS157" s="301" t="e">
        <f t="shared" ca="1" si="294"/>
        <v>#VALUE!</v>
      </c>
      <c r="DT157" s="301" t="e">
        <f t="shared" ca="1" si="294"/>
        <v>#VALUE!</v>
      </c>
      <c r="DU157" s="301" t="e">
        <f t="shared" ca="1" si="294"/>
        <v>#VALUE!</v>
      </c>
      <c r="DV157" s="301" t="e">
        <f t="shared" ca="1" si="294"/>
        <v>#VALUE!</v>
      </c>
      <c r="DW157" s="301" t="e">
        <f t="shared" ca="1" si="294"/>
        <v>#VALUE!</v>
      </c>
      <c r="DX157" s="301" t="e">
        <f t="shared" ca="1" si="294"/>
        <v>#VALUE!</v>
      </c>
      <c r="DY157" s="301" t="e">
        <f t="shared" ca="1" si="294"/>
        <v>#VALUE!</v>
      </c>
      <c r="DZ157" s="301" t="e">
        <f t="shared" ca="1" si="294"/>
        <v>#VALUE!</v>
      </c>
      <c r="EA157" s="301" t="e">
        <f t="shared" ca="1" si="294"/>
        <v>#VALUE!</v>
      </c>
      <c r="EB157" s="301" t="e">
        <f t="shared" ca="1" si="294"/>
        <v>#VALUE!</v>
      </c>
      <c r="EC157" s="301" t="e">
        <f t="shared" ca="1" si="294"/>
        <v>#VALUE!</v>
      </c>
      <c r="ED157" s="301" t="e">
        <f t="shared" ca="1" si="294"/>
        <v>#VALUE!</v>
      </c>
      <c r="EE157" s="301" t="e">
        <f t="shared" ca="1" si="294"/>
        <v>#VALUE!</v>
      </c>
      <c r="EF157" s="301" t="e">
        <f t="shared" ca="1" si="294"/>
        <v>#VALUE!</v>
      </c>
      <c r="EG157" s="301" t="e">
        <f t="shared" ca="1" si="294"/>
        <v>#VALUE!</v>
      </c>
      <c r="EH157" s="301" t="e">
        <f t="shared" ca="1" si="294"/>
        <v>#VALUE!</v>
      </c>
      <c r="EI157" s="301" t="e">
        <f t="shared" ca="1" si="294"/>
        <v>#VALUE!</v>
      </c>
      <c r="EJ157" s="301" t="e">
        <f t="shared" ca="1" si="294"/>
        <v>#VALUE!</v>
      </c>
      <c r="EK157" s="301" t="e">
        <f t="shared" ca="1" si="294"/>
        <v>#VALUE!</v>
      </c>
      <c r="EL157" s="301" t="e">
        <f t="shared" ca="1" si="294"/>
        <v>#VALUE!</v>
      </c>
      <c r="EM157" s="301" t="e">
        <f t="shared" ca="1" si="294"/>
        <v>#VALUE!</v>
      </c>
      <c r="EN157" s="301" t="e">
        <f t="shared" ca="1" si="294"/>
        <v>#VALUE!</v>
      </c>
      <c r="EO157" s="301" t="e">
        <f t="shared" ca="1" si="294"/>
        <v>#VALUE!</v>
      </c>
      <c r="EP157" s="301" t="e">
        <f t="shared" ca="1" si="294"/>
        <v>#VALUE!</v>
      </c>
      <c r="EQ157" s="301" t="e">
        <f t="shared" ca="1" si="294"/>
        <v>#VALUE!</v>
      </c>
      <c r="ER157" s="301" t="e">
        <f t="shared" ca="1" si="294"/>
        <v>#VALUE!</v>
      </c>
      <c r="ES157" s="301" t="e">
        <f t="shared" ca="1" si="294"/>
        <v>#VALUE!</v>
      </c>
      <c r="ET157" s="301" t="e">
        <f t="shared" ca="1" si="294"/>
        <v>#VALUE!</v>
      </c>
      <c r="EU157" s="301" t="e">
        <f t="shared" ca="1" si="294"/>
        <v>#VALUE!</v>
      </c>
      <c r="EV157" s="301" t="e">
        <f t="shared" ca="1" si="294"/>
        <v>#VALUE!</v>
      </c>
      <c r="EW157" s="301" t="e">
        <f t="shared" ca="1" si="294"/>
        <v>#VALUE!</v>
      </c>
      <c r="EX157" s="301" t="e">
        <f t="shared" ca="1" si="294"/>
        <v>#VALUE!</v>
      </c>
      <c r="EY157" s="301" t="e">
        <f t="shared" ca="1" si="294"/>
        <v>#VALUE!</v>
      </c>
      <c r="EZ157" s="301" t="e">
        <f t="shared" ca="1" si="294"/>
        <v>#VALUE!</v>
      </c>
      <c r="FA157" s="301" t="e">
        <f t="shared" ca="1" si="294"/>
        <v>#VALUE!</v>
      </c>
      <c r="FB157" s="301" t="e">
        <f t="shared" ca="1" si="294"/>
        <v>#VALUE!</v>
      </c>
      <c r="FC157" s="301" t="e">
        <f t="shared" ca="1" si="294"/>
        <v>#VALUE!</v>
      </c>
      <c r="FD157" s="301" t="e">
        <f t="shared" ca="1" si="294"/>
        <v>#VALUE!</v>
      </c>
      <c r="FE157" s="301" t="e">
        <f t="shared" ca="1" si="294"/>
        <v>#VALUE!</v>
      </c>
      <c r="FF157" s="301" t="e">
        <f t="shared" ca="1" si="294"/>
        <v>#VALUE!</v>
      </c>
      <c r="FG157" s="301" t="e">
        <f t="shared" ca="1" si="294"/>
        <v>#VALUE!</v>
      </c>
      <c r="FH157" s="301" t="e">
        <f t="shared" ca="1" si="294"/>
        <v>#VALUE!</v>
      </c>
      <c r="FI157" s="301" t="e">
        <f t="shared" ca="1" si="294"/>
        <v>#VALUE!</v>
      </c>
      <c r="FJ157" s="301" t="e">
        <f t="shared" ca="1" si="294"/>
        <v>#VALUE!</v>
      </c>
      <c r="FK157" s="301" t="e">
        <f t="shared" ca="1" si="294"/>
        <v>#VALUE!</v>
      </c>
      <c r="FL157" s="301" t="e">
        <f t="shared" ca="1" si="294"/>
        <v>#VALUE!</v>
      </c>
      <c r="FM157" s="301" t="e">
        <f t="shared" ca="1" si="294"/>
        <v>#VALUE!</v>
      </c>
      <c r="FN157" s="301" t="e">
        <f t="shared" ca="1" si="294"/>
        <v>#VALUE!</v>
      </c>
      <c r="FO157" s="301" t="e">
        <f t="shared" ca="1" si="294"/>
        <v>#VALUE!</v>
      </c>
      <c r="FP157" s="301" t="e">
        <f t="shared" ca="1" si="294"/>
        <v>#VALUE!</v>
      </c>
      <c r="FQ157" s="301" t="e">
        <f t="shared" ca="1" si="294"/>
        <v>#VALUE!</v>
      </c>
      <c r="FR157" s="301" t="e">
        <f t="shared" ca="1" si="294"/>
        <v>#VALUE!</v>
      </c>
      <c r="FS157" s="301" t="e">
        <f t="shared" ca="1" si="294"/>
        <v>#VALUE!</v>
      </c>
      <c r="FT157" s="301" t="e">
        <f t="shared" ca="1" si="294"/>
        <v>#VALUE!</v>
      </c>
      <c r="FU157" s="301" t="e">
        <f t="shared" ca="1" si="294"/>
        <v>#VALUE!</v>
      </c>
      <c r="FV157" s="301" t="e">
        <f t="shared" ca="1" si="294"/>
        <v>#VALUE!</v>
      </c>
      <c r="FW157" s="301" t="e">
        <f t="shared" ca="1" si="294"/>
        <v>#VALUE!</v>
      </c>
      <c r="FX157" s="301" t="e">
        <f t="shared" ca="1" si="294"/>
        <v>#VALUE!</v>
      </c>
      <c r="FY157" s="301" t="e">
        <f t="shared" ca="1" si="294"/>
        <v>#VALUE!</v>
      </c>
      <c r="FZ157" s="301" t="e">
        <f t="shared" ca="1" si="294"/>
        <v>#VALUE!</v>
      </c>
      <c r="GA157" s="301" t="e">
        <f t="shared" ca="1" si="294"/>
        <v>#VALUE!</v>
      </c>
      <c r="GB157" s="301" t="e">
        <f t="shared" ca="1" si="294"/>
        <v>#VALUE!</v>
      </c>
      <c r="GC157" s="301" t="e">
        <f t="shared" ca="1" si="294"/>
        <v>#VALUE!</v>
      </c>
      <c r="GD157" s="301" t="e">
        <f t="shared" ca="1" si="294"/>
        <v>#VALUE!</v>
      </c>
      <c r="GE157" s="301" t="e">
        <f t="shared" ca="1" si="294"/>
        <v>#VALUE!</v>
      </c>
      <c r="GF157" s="301" t="e">
        <f t="shared" ca="1" si="294"/>
        <v>#VALUE!</v>
      </c>
      <c r="GG157" s="301" t="e">
        <f t="shared" ca="1" si="294"/>
        <v>#VALUE!</v>
      </c>
      <c r="GH157" s="301" t="e">
        <f t="shared" ca="1" si="294"/>
        <v>#VALUE!</v>
      </c>
      <c r="GI157" s="301" t="e">
        <f t="shared" ca="1" si="294"/>
        <v>#VALUE!</v>
      </c>
      <c r="GJ157" s="301" t="e">
        <f t="shared" ca="1" si="294"/>
        <v>#VALUE!</v>
      </c>
      <c r="GK157" s="301" t="e">
        <f t="shared" ca="1" si="294"/>
        <v>#VALUE!</v>
      </c>
      <c r="GL157" s="301" t="e">
        <f t="shared" ca="1" si="294"/>
        <v>#VALUE!</v>
      </c>
      <c r="GM157" s="301" t="e">
        <f t="shared" ca="1" si="294"/>
        <v>#VALUE!</v>
      </c>
      <c r="GN157" s="301" t="e">
        <f t="shared" ca="1" si="294"/>
        <v>#VALUE!</v>
      </c>
      <c r="GO157" s="301" t="e">
        <f t="shared" ca="1" si="294"/>
        <v>#VALUE!</v>
      </c>
      <c r="GP157" s="301" t="e">
        <f t="shared" ca="1" si="294"/>
        <v>#VALUE!</v>
      </c>
      <c r="GQ157" s="301" t="e">
        <f t="shared" ca="1" si="294"/>
        <v>#VALUE!</v>
      </c>
      <c r="GR157" s="301" t="e">
        <f t="shared" ca="1" si="294"/>
        <v>#VALUE!</v>
      </c>
      <c r="GS157" s="301" t="e">
        <f t="shared" ca="1" si="294"/>
        <v>#VALUE!</v>
      </c>
      <c r="GT157" s="301" t="e">
        <f t="shared" ca="1" si="294"/>
        <v>#VALUE!</v>
      </c>
      <c r="GU157" s="301" t="e">
        <f t="shared" ca="1" si="294"/>
        <v>#VALUE!</v>
      </c>
      <c r="GV157" s="301" t="e">
        <f t="shared" ca="1" si="294"/>
        <v>#VALUE!</v>
      </c>
      <c r="GW157" s="301" t="e">
        <f t="shared" ca="1" si="294"/>
        <v>#VALUE!</v>
      </c>
      <c r="GX157" s="301" t="e">
        <f t="shared" ca="1" si="294"/>
        <v>#VALUE!</v>
      </c>
      <c r="GY157" s="301" t="e">
        <f t="shared" ca="1" si="294"/>
        <v>#VALUE!</v>
      </c>
      <c r="GZ157" s="301" t="e">
        <f t="shared" ca="1" si="294"/>
        <v>#VALUE!</v>
      </c>
      <c r="HA157" s="301" t="e">
        <f t="shared" ca="1" si="294"/>
        <v>#VALUE!</v>
      </c>
      <c r="HB157" s="301" t="e">
        <f t="shared" ca="1" si="294"/>
        <v>#VALUE!</v>
      </c>
      <c r="HC157" s="301" t="e">
        <f t="shared" ca="1" si="294"/>
        <v>#VALUE!</v>
      </c>
      <c r="HD157" s="301" t="e">
        <f t="shared" ca="1" si="294"/>
        <v>#VALUE!</v>
      </c>
      <c r="HE157" s="301" t="e">
        <f t="shared" ca="1" si="294"/>
        <v>#VALUE!</v>
      </c>
      <c r="HF157" s="301" t="e">
        <f t="shared" ca="1" si="294"/>
        <v>#VALUE!</v>
      </c>
      <c r="HG157" s="301" t="e">
        <f t="shared" ca="1" si="294"/>
        <v>#VALUE!</v>
      </c>
      <c r="HH157" s="301" t="e">
        <f t="shared" ca="1" si="294"/>
        <v>#VALUE!</v>
      </c>
      <c r="HI157" s="301" t="e">
        <f t="shared" ca="1" si="294"/>
        <v>#VALUE!</v>
      </c>
      <c r="HJ157" s="301" t="e">
        <f t="shared" ca="1" si="294"/>
        <v>#VALUE!</v>
      </c>
      <c r="HK157" s="301" t="e">
        <f t="shared" ca="1" si="294"/>
        <v>#VALUE!</v>
      </c>
      <c r="HL157" s="301" t="e">
        <f t="shared" ca="1" si="294"/>
        <v>#VALUE!</v>
      </c>
      <c r="HM157" s="301" t="e">
        <f t="shared" ca="1" si="294"/>
        <v>#VALUE!</v>
      </c>
      <c r="HN157" s="301" t="e">
        <f t="shared" ca="1" si="294"/>
        <v>#VALUE!</v>
      </c>
      <c r="HO157" s="301" t="e">
        <f t="shared" ca="1" si="294"/>
        <v>#VALUE!</v>
      </c>
      <c r="HP157" s="301" t="e">
        <f t="shared" ca="1" si="294"/>
        <v>#VALUE!</v>
      </c>
      <c r="HQ157" s="301" t="e">
        <f t="shared" ca="1" si="294"/>
        <v>#VALUE!</v>
      </c>
      <c r="HR157" s="301" t="e">
        <f t="shared" ca="1" si="294"/>
        <v>#VALUE!</v>
      </c>
      <c r="HS157" s="301" t="e">
        <f t="shared" ca="1" si="294"/>
        <v>#VALUE!</v>
      </c>
      <c r="HT157" s="301" t="e">
        <f t="shared" ca="1" si="294"/>
        <v>#VALUE!</v>
      </c>
      <c r="HU157" s="301" t="e">
        <f t="shared" ca="1" si="294"/>
        <v>#VALUE!</v>
      </c>
      <c r="HV157" s="301" t="e">
        <f t="shared" ca="1" si="294"/>
        <v>#VALUE!</v>
      </c>
      <c r="HW157" s="301" t="e">
        <f t="shared" ca="1" si="294"/>
        <v>#VALUE!</v>
      </c>
      <c r="HX157" s="301" t="e">
        <f t="shared" ca="1" si="294"/>
        <v>#VALUE!</v>
      </c>
      <c r="HY157" s="301" t="e">
        <f t="shared" ca="1" si="294"/>
        <v>#VALUE!</v>
      </c>
      <c r="HZ157" s="301" t="e">
        <f t="shared" ca="1" si="294"/>
        <v>#VALUE!</v>
      </c>
      <c r="IA157" s="301" t="e">
        <f t="shared" ca="1" si="294"/>
        <v>#VALUE!</v>
      </c>
      <c r="IB157" s="301" t="e">
        <f t="shared" ca="1" si="294"/>
        <v>#VALUE!</v>
      </c>
      <c r="IC157" s="301" t="e">
        <f t="shared" ca="1" si="294"/>
        <v>#VALUE!</v>
      </c>
      <c r="ID157" s="301" t="e">
        <f t="shared" ca="1" si="294"/>
        <v>#VALUE!</v>
      </c>
      <c r="IE157" s="301" t="e">
        <f t="shared" ca="1" si="294"/>
        <v>#VALUE!</v>
      </c>
      <c r="IF157" s="301" t="e">
        <f t="shared" ca="1" si="294"/>
        <v>#VALUE!</v>
      </c>
      <c r="IG157" s="301" t="e">
        <f t="shared" ca="1" si="294"/>
        <v>#VALUE!</v>
      </c>
      <c r="IH157" s="301" t="e">
        <f t="shared" ca="1" si="294"/>
        <v>#VALUE!</v>
      </c>
      <c r="II157" s="301" t="e">
        <f t="shared" ca="1" si="294"/>
        <v>#VALUE!</v>
      </c>
      <c r="IJ157" s="301" t="e">
        <f t="shared" ca="1" si="294"/>
        <v>#VALUE!</v>
      </c>
      <c r="IK157" s="301" t="e">
        <f t="shared" ca="1" si="294"/>
        <v>#VALUE!</v>
      </c>
      <c r="IL157" s="301" t="e">
        <f t="shared" ca="1" si="294"/>
        <v>#VALUE!</v>
      </c>
      <c r="IM157" s="301" t="e">
        <f t="shared" ca="1" si="294"/>
        <v>#VALUE!</v>
      </c>
      <c r="IN157" s="301" t="e">
        <f t="shared" ca="1" si="294"/>
        <v>#VALUE!</v>
      </c>
      <c r="IO157" s="301" t="e">
        <f t="shared" ca="1" si="294"/>
        <v>#VALUE!</v>
      </c>
      <c r="IP157" s="301" t="e">
        <f t="shared" ca="1" si="294"/>
        <v>#VALUE!</v>
      </c>
      <c r="IQ157" s="301" t="e">
        <f t="shared" ca="1" si="294"/>
        <v>#VALUE!</v>
      </c>
      <c r="IR157" s="301" t="e">
        <f t="shared" ca="1" si="294"/>
        <v>#VALUE!</v>
      </c>
      <c r="IS157" s="301" t="e">
        <f t="shared" ca="1" si="294"/>
        <v>#VALUE!</v>
      </c>
      <c r="IT157" s="301" t="e">
        <f t="shared" ca="1" si="294"/>
        <v>#VALUE!</v>
      </c>
      <c r="IU157" s="301" t="e">
        <f t="shared" ca="1" si="294"/>
        <v>#VALUE!</v>
      </c>
      <c r="IV157" s="301" t="e">
        <f t="shared" ca="1" si="294"/>
        <v>#VALUE!</v>
      </c>
      <c r="IW157" s="301" t="e">
        <f t="shared" ca="1" si="294"/>
        <v>#VALUE!</v>
      </c>
      <c r="IX157" s="301" t="e">
        <f t="shared" ca="1" si="294"/>
        <v>#VALUE!</v>
      </c>
      <c r="IY157" s="301" t="e">
        <f t="shared" ca="1" si="294"/>
        <v>#VALUE!</v>
      </c>
      <c r="IZ157" s="301" t="e">
        <f t="shared" ca="1" si="294"/>
        <v>#VALUE!</v>
      </c>
      <c r="JA157" s="301" t="e">
        <f t="shared" ca="1" si="294"/>
        <v>#VALUE!</v>
      </c>
      <c r="JB157" s="301" t="e">
        <f t="shared" ca="1" si="294"/>
        <v>#VALUE!</v>
      </c>
      <c r="JC157" s="301" t="e">
        <f t="shared" ca="1" si="294"/>
        <v>#VALUE!</v>
      </c>
      <c r="JD157" s="301" t="e">
        <f t="shared" ca="1" si="294"/>
        <v>#VALUE!</v>
      </c>
      <c r="JE157" s="301" t="e">
        <f t="shared" ca="1" si="294"/>
        <v>#VALUE!</v>
      </c>
      <c r="JF157" s="301" t="e">
        <f t="shared" ca="1" si="294"/>
        <v>#VALUE!</v>
      </c>
      <c r="JG157" s="301" t="e">
        <f t="shared" ca="1" si="294"/>
        <v>#VALUE!</v>
      </c>
      <c r="JH157" s="301" t="e">
        <f t="shared" ca="1" si="294"/>
        <v>#VALUE!</v>
      </c>
      <c r="JI157" s="301" t="e">
        <f t="shared" ca="1" si="294"/>
        <v>#VALUE!</v>
      </c>
      <c r="JJ157" s="301" t="e">
        <f t="shared" ca="1" si="294"/>
        <v>#VALUE!</v>
      </c>
      <c r="JK157" s="301" t="e">
        <f t="shared" ca="1" si="294"/>
        <v>#VALUE!</v>
      </c>
      <c r="JL157" s="301" t="e">
        <f t="shared" ca="1" si="294"/>
        <v>#VALUE!</v>
      </c>
      <c r="JM157" s="301" t="e">
        <f t="shared" ca="1" si="294"/>
        <v>#VALUE!</v>
      </c>
      <c r="JN157" s="301" t="e">
        <f t="shared" ca="1" si="294"/>
        <v>#VALUE!</v>
      </c>
      <c r="JO157" s="301" t="e">
        <f t="shared" ca="1" si="294"/>
        <v>#VALUE!</v>
      </c>
      <c r="JP157" s="301" t="e">
        <f t="shared" ca="1" si="294"/>
        <v>#VALUE!</v>
      </c>
      <c r="JQ157" s="301" t="e">
        <f t="shared" ca="1" si="294"/>
        <v>#VALUE!</v>
      </c>
      <c r="JR157" s="301" t="e">
        <f t="shared" ca="1" si="294"/>
        <v>#VALUE!</v>
      </c>
      <c r="JS157" s="301" t="e">
        <f t="shared" ca="1" si="294"/>
        <v>#VALUE!</v>
      </c>
      <c r="JT157" s="301" t="e">
        <f t="shared" ca="1" si="294"/>
        <v>#VALUE!</v>
      </c>
      <c r="JU157" s="301" t="e">
        <f t="shared" ca="1" si="294"/>
        <v>#VALUE!</v>
      </c>
      <c r="JV157" s="301" t="e">
        <f t="shared" ca="1" si="294"/>
        <v>#VALUE!</v>
      </c>
      <c r="JW157" s="301" t="e">
        <f t="shared" ca="1" si="294"/>
        <v>#VALUE!</v>
      </c>
      <c r="JX157" s="301" t="e">
        <f t="shared" ca="1" si="294"/>
        <v>#VALUE!</v>
      </c>
      <c r="JY157" s="301" t="e">
        <f t="shared" ca="1" si="294"/>
        <v>#VALUE!</v>
      </c>
      <c r="JZ157" s="301" t="e">
        <f t="shared" ca="1" si="294"/>
        <v>#VALUE!</v>
      </c>
      <c r="KA157" s="301" t="e">
        <f t="shared" ca="1" si="294"/>
        <v>#VALUE!</v>
      </c>
      <c r="KB157" s="301" t="e">
        <f t="shared" ca="1" si="294"/>
        <v>#VALUE!</v>
      </c>
      <c r="KC157" s="301" t="e">
        <f t="shared" ca="1" si="294"/>
        <v>#VALUE!</v>
      </c>
      <c r="KD157" s="301" t="e">
        <f t="shared" ca="1" si="294"/>
        <v>#VALUE!</v>
      </c>
      <c r="KE157" s="301" t="e">
        <f t="shared" ca="1" si="294"/>
        <v>#VALUE!</v>
      </c>
      <c r="KF157" s="301" t="e">
        <f t="shared" ca="1" si="294"/>
        <v>#VALUE!</v>
      </c>
      <c r="KG157" s="301" t="e">
        <f t="shared" ca="1" si="294"/>
        <v>#VALUE!</v>
      </c>
      <c r="KH157" s="301" t="e">
        <f t="shared" ca="1" si="294"/>
        <v>#VALUE!</v>
      </c>
      <c r="KI157" s="301" t="e">
        <f t="shared" ca="1" si="294"/>
        <v>#VALUE!</v>
      </c>
      <c r="KJ157" s="301" t="e">
        <f t="shared" ca="1" si="294"/>
        <v>#VALUE!</v>
      </c>
      <c r="KK157" s="301" t="e">
        <f t="shared" ca="1" si="294"/>
        <v>#VALUE!</v>
      </c>
      <c r="KL157" s="301" t="e">
        <f t="shared" ca="1" si="294"/>
        <v>#VALUE!</v>
      </c>
      <c r="KM157" s="301" t="e">
        <f t="shared" ca="1" si="294"/>
        <v>#VALUE!</v>
      </c>
      <c r="KN157" s="301" t="e">
        <f t="shared" ca="1" si="294"/>
        <v>#VALUE!</v>
      </c>
      <c r="KO157" s="301" t="e">
        <f t="shared" ca="1" si="294"/>
        <v>#VALUE!</v>
      </c>
      <c r="KP157" s="301" t="e">
        <f t="shared" ca="1" si="294"/>
        <v>#VALUE!</v>
      </c>
      <c r="KQ157" s="301" t="e">
        <f t="shared" ca="1" si="294"/>
        <v>#VALUE!</v>
      </c>
      <c r="KR157" s="301" t="e">
        <f t="shared" ca="1" si="294"/>
        <v>#VALUE!</v>
      </c>
      <c r="KS157" s="301" t="e">
        <f t="shared" ca="1" si="294"/>
        <v>#VALUE!</v>
      </c>
      <c r="KT157" s="301" t="e">
        <f t="shared" ca="1" si="294"/>
        <v>#VALUE!</v>
      </c>
      <c r="KU157" s="301" t="e">
        <f t="shared" ca="1" si="294"/>
        <v>#VALUE!</v>
      </c>
      <c r="KV157" s="301" t="e">
        <f t="shared" ca="1" si="294"/>
        <v>#VALUE!</v>
      </c>
      <c r="KW157" s="301" t="e">
        <f t="shared" ca="1" si="294"/>
        <v>#VALUE!</v>
      </c>
      <c r="KX157" s="301" t="e">
        <f t="shared" ca="1" si="294"/>
        <v>#VALUE!</v>
      </c>
      <c r="KY157" s="301" t="e">
        <f t="shared" ca="1" si="294"/>
        <v>#VALUE!</v>
      </c>
      <c r="KZ157" s="301" t="e">
        <f t="shared" ca="1" si="294"/>
        <v>#VALUE!</v>
      </c>
      <c r="LA157" s="301" t="e">
        <f t="shared" ca="1" si="294"/>
        <v>#VALUE!</v>
      </c>
      <c r="LB157" s="301" t="e">
        <f t="shared" ca="1" si="294"/>
        <v>#VALUE!</v>
      </c>
      <c r="LC157" s="301" t="e">
        <f t="shared" ca="1" si="294"/>
        <v>#VALUE!</v>
      </c>
      <c r="LD157" s="301" t="e">
        <f t="shared" ca="1" si="294"/>
        <v>#VALUE!</v>
      </c>
      <c r="LE157" s="301" t="e">
        <f t="shared" ca="1" si="294"/>
        <v>#VALUE!</v>
      </c>
      <c r="LF157" s="301" t="e">
        <f t="shared" ca="1" si="294"/>
        <v>#VALUE!</v>
      </c>
      <c r="LG157" s="301" t="e">
        <f t="shared" ref="LG157:VA157" ca="1" si="295">IF(LG$106="Turn-based",
IF($A157&lt;LG$109,0,IF(MOD($A157,LG$109)&lt;LG$110,1,0)),
1)*MIN(ROUNDUP(MAX(0,RAND()-(1-LG$107)),0),1)*(IF(LG$108&lt;0,1+LG$108,LG$108))</f>
        <v>#VALUE!</v>
      </c>
      <c r="LH157" s="301" t="e">
        <f t="shared" ca="1" si="295"/>
        <v>#VALUE!</v>
      </c>
      <c r="LI157" s="301" t="e">
        <f t="shared" ca="1" si="295"/>
        <v>#VALUE!</v>
      </c>
      <c r="LJ157" s="301" t="e">
        <f t="shared" ca="1" si="295"/>
        <v>#VALUE!</v>
      </c>
      <c r="LK157" s="301" t="e">
        <f t="shared" ca="1" si="295"/>
        <v>#VALUE!</v>
      </c>
      <c r="LL157" s="301" t="e">
        <f t="shared" ca="1" si="295"/>
        <v>#VALUE!</v>
      </c>
      <c r="LM157" s="301" t="e">
        <f t="shared" ca="1" si="295"/>
        <v>#VALUE!</v>
      </c>
      <c r="LN157" s="301" t="e">
        <f t="shared" ca="1" si="295"/>
        <v>#VALUE!</v>
      </c>
      <c r="LO157" s="301" t="e">
        <f t="shared" ca="1" si="295"/>
        <v>#VALUE!</v>
      </c>
      <c r="LP157" s="301" t="e">
        <f t="shared" ca="1" si="295"/>
        <v>#VALUE!</v>
      </c>
      <c r="LQ157" s="301" t="e">
        <f t="shared" ca="1" si="295"/>
        <v>#VALUE!</v>
      </c>
      <c r="LR157" s="301" t="e">
        <f t="shared" ca="1" si="295"/>
        <v>#VALUE!</v>
      </c>
      <c r="LS157" s="301" t="e">
        <f t="shared" ca="1" si="295"/>
        <v>#VALUE!</v>
      </c>
      <c r="LT157" s="301" t="e">
        <f t="shared" ca="1" si="295"/>
        <v>#VALUE!</v>
      </c>
      <c r="LU157" s="301" t="e">
        <f t="shared" ca="1" si="295"/>
        <v>#VALUE!</v>
      </c>
      <c r="LV157" s="301" t="e">
        <f t="shared" ca="1" si="295"/>
        <v>#VALUE!</v>
      </c>
      <c r="LW157" s="301" t="e">
        <f t="shared" ca="1" si="295"/>
        <v>#VALUE!</v>
      </c>
      <c r="LX157" s="301" t="e">
        <f t="shared" ca="1" si="295"/>
        <v>#VALUE!</v>
      </c>
      <c r="LY157" s="301" t="e">
        <f t="shared" ca="1" si="295"/>
        <v>#VALUE!</v>
      </c>
      <c r="LZ157" s="301" t="e">
        <f t="shared" ca="1" si="295"/>
        <v>#VALUE!</v>
      </c>
      <c r="MA157" s="301" t="e">
        <f t="shared" ca="1" si="295"/>
        <v>#VALUE!</v>
      </c>
      <c r="MB157" s="301" t="e">
        <f t="shared" ca="1" si="295"/>
        <v>#VALUE!</v>
      </c>
      <c r="MC157" s="301" t="e">
        <f t="shared" ca="1" si="295"/>
        <v>#VALUE!</v>
      </c>
      <c r="MD157" s="301" t="e">
        <f t="shared" ca="1" si="295"/>
        <v>#VALUE!</v>
      </c>
      <c r="ME157" s="301" t="e">
        <f t="shared" ca="1" si="295"/>
        <v>#VALUE!</v>
      </c>
      <c r="MF157" s="301" t="e">
        <f t="shared" ca="1" si="295"/>
        <v>#VALUE!</v>
      </c>
      <c r="MG157" s="301" t="e">
        <f t="shared" ca="1" si="295"/>
        <v>#VALUE!</v>
      </c>
      <c r="MH157" s="301" t="e">
        <f t="shared" ca="1" si="295"/>
        <v>#VALUE!</v>
      </c>
      <c r="MI157" s="301" t="e">
        <f t="shared" ca="1" si="295"/>
        <v>#VALUE!</v>
      </c>
      <c r="MJ157" s="301" t="e">
        <f t="shared" ca="1" si="295"/>
        <v>#VALUE!</v>
      </c>
      <c r="MK157" s="301" t="e">
        <f t="shared" ca="1" si="295"/>
        <v>#VALUE!</v>
      </c>
      <c r="ML157" s="301" t="e">
        <f t="shared" ca="1" si="295"/>
        <v>#VALUE!</v>
      </c>
      <c r="MM157" s="301" t="e">
        <f t="shared" ca="1" si="295"/>
        <v>#VALUE!</v>
      </c>
      <c r="MN157" s="301" t="e">
        <f t="shared" ca="1" si="295"/>
        <v>#VALUE!</v>
      </c>
      <c r="MO157" s="301" t="e">
        <f t="shared" ca="1" si="295"/>
        <v>#VALUE!</v>
      </c>
      <c r="MP157" s="301" t="e">
        <f t="shared" ca="1" si="295"/>
        <v>#VALUE!</v>
      </c>
      <c r="MQ157" s="301" t="e">
        <f t="shared" ca="1" si="295"/>
        <v>#VALUE!</v>
      </c>
      <c r="MR157" s="301" t="e">
        <f t="shared" ca="1" si="295"/>
        <v>#VALUE!</v>
      </c>
      <c r="MS157" s="301" t="e">
        <f t="shared" ca="1" si="295"/>
        <v>#VALUE!</v>
      </c>
      <c r="MT157" s="301" t="e">
        <f t="shared" ca="1" si="295"/>
        <v>#VALUE!</v>
      </c>
      <c r="MU157" s="301" t="e">
        <f t="shared" ca="1" si="295"/>
        <v>#VALUE!</v>
      </c>
      <c r="MV157" s="301" t="e">
        <f t="shared" ca="1" si="295"/>
        <v>#VALUE!</v>
      </c>
      <c r="MW157" s="301" t="e">
        <f t="shared" ca="1" si="295"/>
        <v>#VALUE!</v>
      </c>
      <c r="MX157" s="301" t="e">
        <f t="shared" ca="1" si="295"/>
        <v>#VALUE!</v>
      </c>
      <c r="MY157" s="301" t="e">
        <f t="shared" ca="1" si="295"/>
        <v>#VALUE!</v>
      </c>
      <c r="MZ157" s="301" t="e">
        <f t="shared" ca="1" si="295"/>
        <v>#VALUE!</v>
      </c>
      <c r="NA157" s="301" t="e">
        <f t="shared" ca="1" si="295"/>
        <v>#VALUE!</v>
      </c>
      <c r="NB157" s="301" t="e">
        <f t="shared" ca="1" si="295"/>
        <v>#VALUE!</v>
      </c>
      <c r="NC157" s="301" t="e">
        <f t="shared" ca="1" si="295"/>
        <v>#VALUE!</v>
      </c>
      <c r="ND157" s="301" t="e">
        <f t="shared" ca="1" si="295"/>
        <v>#VALUE!</v>
      </c>
      <c r="NE157" s="301" t="e">
        <f t="shared" ca="1" si="295"/>
        <v>#VALUE!</v>
      </c>
      <c r="NF157" s="301" t="e">
        <f t="shared" ca="1" si="295"/>
        <v>#VALUE!</v>
      </c>
      <c r="NG157" s="301" t="e">
        <f t="shared" ca="1" si="295"/>
        <v>#VALUE!</v>
      </c>
      <c r="NH157" s="301" t="e">
        <f t="shared" ca="1" si="295"/>
        <v>#VALUE!</v>
      </c>
      <c r="NI157" s="301" t="e">
        <f t="shared" ca="1" si="295"/>
        <v>#VALUE!</v>
      </c>
      <c r="NJ157" s="301" t="e">
        <f t="shared" ca="1" si="295"/>
        <v>#VALUE!</v>
      </c>
      <c r="NK157" s="301" t="e">
        <f t="shared" ca="1" si="295"/>
        <v>#VALUE!</v>
      </c>
      <c r="NL157" s="301" t="e">
        <f t="shared" ca="1" si="295"/>
        <v>#VALUE!</v>
      </c>
      <c r="NM157" s="301" t="e">
        <f t="shared" ca="1" si="295"/>
        <v>#VALUE!</v>
      </c>
      <c r="NN157" s="301" t="e">
        <f t="shared" ca="1" si="295"/>
        <v>#VALUE!</v>
      </c>
      <c r="NO157" s="301" t="e">
        <f t="shared" ca="1" si="295"/>
        <v>#VALUE!</v>
      </c>
      <c r="NP157" s="301" t="e">
        <f t="shared" ca="1" si="295"/>
        <v>#VALUE!</v>
      </c>
      <c r="NQ157" s="301" t="e">
        <f t="shared" ca="1" si="295"/>
        <v>#VALUE!</v>
      </c>
      <c r="NR157" s="301" t="e">
        <f t="shared" ca="1" si="295"/>
        <v>#VALUE!</v>
      </c>
      <c r="NS157" s="301" t="e">
        <f t="shared" ca="1" si="295"/>
        <v>#VALUE!</v>
      </c>
      <c r="NT157" s="301" t="e">
        <f t="shared" ca="1" si="295"/>
        <v>#VALUE!</v>
      </c>
      <c r="NU157" s="301" t="e">
        <f t="shared" ca="1" si="295"/>
        <v>#VALUE!</v>
      </c>
      <c r="NV157" s="301" t="e">
        <f t="shared" ca="1" si="295"/>
        <v>#VALUE!</v>
      </c>
      <c r="NW157" s="301" t="e">
        <f t="shared" ca="1" si="295"/>
        <v>#VALUE!</v>
      </c>
      <c r="NX157" s="301" t="e">
        <f t="shared" ca="1" si="295"/>
        <v>#VALUE!</v>
      </c>
      <c r="NY157" s="301" t="e">
        <f t="shared" ca="1" si="295"/>
        <v>#VALUE!</v>
      </c>
      <c r="NZ157" s="301" t="e">
        <f t="shared" ca="1" si="295"/>
        <v>#VALUE!</v>
      </c>
      <c r="OA157" s="301" t="e">
        <f t="shared" ca="1" si="295"/>
        <v>#VALUE!</v>
      </c>
      <c r="OB157" s="301" t="e">
        <f t="shared" ca="1" si="295"/>
        <v>#VALUE!</v>
      </c>
      <c r="OC157" s="301" t="e">
        <f t="shared" ca="1" si="295"/>
        <v>#VALUE!</v>
      </c>
      <c r="OD157" s="301" t="e">
        <f t="shared" ca="1" si="295"/>
        <v>#VALUE!</v>
      </c>
      <c r="OE157" s="301" t="e">
        <f t="shared" ca="1" si="295"/>
        <v>#VALUE!</v>
      </c>
      <c r="OF157" s="301" t="e">
        <f t="shared" ca="1" si="295"/>
        <v>#VALUE!</v>
      </c>
      <c r="OG157" s="301" t="e">
        <f t="shared" ca="1" si="295"/>
        <v>#VALUE!</v>
      </c>
      <c r="OH157" s="301" t="e">
        <f t="shared" ca="1" si="295"/>
        <v>#VALUE!</v>
      </c>
      <c r="OI157" s="301" t="e">
        <f t="shared" ca="1" si="295"/>
        <v>#VALUE!</v>
      </c>
      <c r="OJ157" s="301" t="e">
        <f t="shared" ca="1" si="295"/>
        <v>#VALUE!</v>
      </c>
      <c r="OK157" s="301" t="e">
        <f t="shared" ca="1" si="295"/>
        <v>#VALUE!</v>
      </c>
      <c r="OL157" s="301" t="e">
        <f t="shared" ca="1" si="295"/>
        <v>#VALUE!</v>
      </c>
      <c r="OM157" s="301" t="e">
        <f t="shared" ca="1" si="295"/>
        <v>#VALUE!</v>
      </c>
      <c r="ON157" s="301" t="e">
        <f t="shared" ca="1" si="295"/>
        <v>#VALUE!</v>
      </c>
      <c r="OO157" s="301" t="e">
        <f t="shared" ca="1" si="295"/>
        <v>#VALUE!</v>
      </c>
      <c r="OP157" s="301" t="e">
        <f t="shared" ca="1" si="295"/>
        <v>#VALUE!</v>
      </c>
      <c r="OQ157" s="301" t="e">
        <f t="shared" ca="1" si="295"/>
        <v>#VALUE!</v>
      </c>
      <c r="OR157" s="301" t="e">
        <f t="shared" ca="1" si="295"/>
        <v>#VALUE!</v>
      </c>
      <c r="OS157" s="301" t="e">
        <f t="shared" ca="1" si="295"/>
        <v>#VALUE!</v>
      </c>
      <c r="OT157" s="301" t="e">
        <f t="shared" ca="1" si="295"/>
        <v>#VALUE!</v>
      </c>
      <c r="OU157" s="301" t="e">
        <f t="shared" ca="1" si="295"/>
        <v>#VALUE!</v>
      </c>
      <c r="OV157" s="301" t="e">
        <f t="shared" ca="1" si="295"/>
        <v>#VALUE!</v>
      </c>
      <c r="OW157" s="301" t="e">
        <f t="shared" ca="1" si="295"/>
        <v>#VALUE!</v>
      </c>
      <c r="OX157" s="301" t="e">
        <f t="shared" ca="1" si="295"/>
        <v>#VALUE!</v>
      </c>
      <c r="OY157" s="301" t="e">
        <f t="shared" ca="1" si="295"/>
        <v>#VALUE!</v>
      </c>
      <c r="OZ157" s="301" t="e">
        <f t="shared" ca="1" si="295"/>
        <v>#VALUE!</v>
      </c>
      <c r="PA157" s="301" t="e">
        <f t="shared" ca="1" si="295"/>
        <v>#VALUE!</v>
      </c>
      <c r="PB157" s="301" t="e">
        <f t="shared" ca="1" si="295"/>
        <v>#VALUE!</v>
      </c>
      <c r="PC157" s="301" t="e">
        <f t="shared" ca="1" si="295"/>
        <v>#VALUE!</v>
      </c>
      <c r="PD157" s="301" t="e">
        <f t="shared" ca="1" si="295"/>
        <v>#VALUE!</v>
      </c>
      <c r="PE157" s="301" t="e">
        <f t="shared" ca="1" si="295"/>
        <v>#VALUE!</v>
      </c>
      <c r="PF157" s="301" t="e">
        <f t="shared" ca="1" si="295"/>
        <v>#VALUE!</v>
      </c>
      <c r="PG157" s="301" t="e">
        <f t="shared" ca="1" si="295"/>
        <v>#VALUE!</v>
      </c>
      <c r="PH157" s="301" t="e">
        <f t="shared" ca="1" si="295"/>
        <v>#VALUE!</v>
      </c>
      <c r="PI157" s="301" t="e">
        <f t="shared" ca="1" si="295"/>
        <v>#VALUE!</v>
      </c>
      <c r="PJ157" s="301" t="e">
        <f t="shared" ca="1" si="295"/>
        <v>#VALUE!</v>
      </c>
      <c r="PK157" s="301" t="e">
        <f t="shared" ca="1" si="295"/>
        <v>#VALUE!</v>
      </c>
      <c r="PL157" s="301" t="e">
        <f t="shared" ca="1" si="295"/>
        <v>#VALUE!</v>
      </c>
      <c r="PM157" s="301" t="e">
        <f t="shared" ca="1" si="295"/>
        <v>#VALUE!</v>
      </c>
      <c r="PN157" s="301" t="e">
        <f t="shared" ca="1" si="295"/>
        <v>#VALUE!</v>
      </c>
      <c r="PO157" s="301" t="e">
        <f t="shared" ca="1" si="295"/>
        <v>#VALUE!</v>
      </c>
      <c r="PP157" s="301" t="e">
        <f t="shared" ca="1" si="295"/>
        <v>#VALUE!</v>
      </c>
      <c r="PQ157" s="301" t="e">
        <f t="shared" ca="1" si="295"/>
        <v>#VALUE!</v>
      </c>
      <c r="PR157" s="301" t="e">
        <f t="shared" ca="1" si="295"/>
        <v>#VALUE!</v>
      </c>
      <c r="PS157" s="301" t="e">
        <f t="shared" ca="1" si="295"/>
        <v>#VALUE!</v>
      </c>
      <c r="PT157" s="301" t="e">
        <f t="shared" ca="1" si="295"/>
        <v>#VALUE!</v>
      </c>
      <c r="PU157" s="301" t="e">
        <f t="shared" ca="1" si="295"/>
        <v>#VALUE!</v>
      </c>
      <c r="PV157" s="301" t="e">
        <f t="shared" ca="1" si="295"/>
        <v>#VALUE!</v>
      </c>
      <c r="PW157" s="301" t="e">
        <f t="shared" ca="1" si="295"/>
        <v>#VALUE!</v>
      </c>
      <c r="PX157" s="301" t="e">
        <f t="shared" ca="1" si="295"/>
        <v>#VALUE!</v>
      </c>
      <c r="PY157" s="301" t="e">
        <f t="shared" ca="1" si="295"/>
        <v>#VALUE!</v>
      </c>
      <c r="PZ157" s="301" t="e">
        <f t="shared" ca="1" si="295"/>
        <v>#VALUE!</v>
      </c>
      <c r="QA157" s="301" t="e">
        <f t="shared" ca="1" si="295"/>
        <v>#VALUE!</v>
      </c>
      <c r="QB157" s="301" t="e">
        <f t="shared" ca="1" si="295"/>
        <v>#VALUE!</v>
      </c>
      <c r="QC157" s="301" t="e">
        <f t="shared" ca="1" si="295"/>
        <v>#VALUE!</v>
      </c>
      <c r="QD157" s="301" t="e">
        <f t="shared" ca="1" si="295"/>
        <v>#VALUE!</v>
      </c>
      <c r="QE157" s="301" t="e">
        <f t="shared" ca="1" si="295"/>
        <v>#VALUE!</v>
      </c>
      <c r="QF157" s="301" t="e">
        <f t="shared" ca="1" si="295"/>
        <v>#VALUE!</v>
      </c>
      <c r="QG157" s="301" t="e">
        <f t="shared" ca="1" si="295"/>
        <v>#VALUE!</v>
      </c>
      <c r="QH157" s="301" t="e">
        <f t="shared" ca="1" si="295"/>
        <v>#VALUE!</v>
      </c>
      <c r="QI157" s="301" t="e">
        <f t="shared" ca="1" si="295"/>
        <v>#VALUE!</v>
      </c>
      <c r="QJ157" s="301" t="e">
        <f t="shared" ca="1" si="295"/>
        <v>#VALUE!</v>
      </c>
      <c r="QK157" s="301" t="e">
        <f t="shared" ca="1" si="295"/>
        <v>#VALUE!</v>
      </c>
      <c r="QL157" s="301" t="e">
        <f t="shared" ca="1" si="295"/>
        <v>#VALUE!</v>
      </c>
      <c r="QM157" s="301" t="e">
        <f t="shared" ca="1" si="295"/>
        <v>#VALUE!</v>
      </c>
      <c r="QN157" s="301" t="e">
        <f t="shared" ca="1" si="295"/>
        <v>#VALUE!</v>
      </c>
      <c r="QO157" s="301" t="e">
        <f t="shared" ca="1" si="295"/>
        <v>#VALUE!</v>
      </c>
      <c r="QP157" s="301" t="e">
        <f t="shared" ca="1" si="295"/>
        <v>#VALUE!</v>
      </c>
      <c r="QQ157" s="301" t="e">
        <f t="shared" ca="1" si="295"/>
        <v>#VALUE!</v>
      </c>
      <c r="QR157" s="301" t="e">
        <f t="shared" ca="1" si="295"/>
        <v>#VALUE!</v>
      </c>
      <c r="QS157" s="301" t="e">
        <f t="shared" ca="1" si="295"/>
        <v>#VALUE!</v>
      </c>
      <c r="QT157" s="301" t="e">
        <f t="shared" ca="1" si="295"/>
        <v>#VALUE!</v>
      </c>
      <c r="QU157" s="301" t="e">
        <f t="shared" ca="1" si="295"/>
        <v>#VALUE!</v>
      </c>
      <c r="QV157" s="301" t="e">
        <f t="shared" ca="1" si="295"/>
        <v>#VALUE!</v>
      </c>
      <c r="QW157" s="301" t="e">
        <f t="shared" ca="1" si="295"/>
        <v>#VALUE!</v>
      </c>
      <c r="QX157" s="301" t="e">
        <f t="shared" ca="1" si="295"/>
        <v>#VALUE!</v>
      </c>
      <c r="QY157" s="301" t="e">
        <f t="shared" ca="1" si="295"/>
        <v>#VALUE!</v>
      </c>
      <c r="QZ157" s="301" t="e">
        <f t="shared" ca="1" si="295"/>
        <v>#VALUE!</v>
      </c>
      <c r="RA157" s="301" t="e">
        <f t="shared" ca="1" si="295"/>
        <v>#VALUE!</v>
      </c>
      <c r="RB157" s="301" t="e">
        <f t="shared" ca="1" si="295"/>
        <v>#VALUE!</v>
      </c>
      <c r="RC157" s="301" t="e">
        <f t="shared" ca="1" si="295"/>
        <v>#VALUE!</v>
      </c>
      <c r="RD157" s="301" t="e">
        <f t="shared" ca="1" si="295"/>
        <v>#VALUE!</v>
      </c>
      <c r="RE157" s="301" t="e">
        <f t="shared" ca="1" si="295"/>
        <v>#VALUE!</v>
      </c>
      <c r="RF157" s="301" t="e">
        <f t="shared" ca="1" si="295"/>
        <v>#VALUE!</v>
      </c>
      <c r="RG157" s="301" t="e">
        <f t="shared" ca="1" si="295"/>
        <v>#VALUE!</v>
      </c>
      <c r="RH157" s="301" t="e">
        <f t="shared" ca="1" si="295"/>
        <v>#VALUE!</v>
      </c>
      <c r="RI157" s="301" t="e">
        <f t="shared" ca="1" si="295"/>
        <v>#VALUE!</v>
      </c>
      <c r="RJ157" s="301" t="e">
        <f t="shared" ca="1" si="295"/>
        <v>#VALUE!</v>
      </c>
      <c r="RK157" s="301" t="e">
        <f t="shared" ca="1" si="295"/>
        <v>#VALUE!</v>
      </c>
      <c r="RL157" s="301" t="e">
        <f t="shared" ca="1" si="295"/>
        <v>#VALUE!</v>
      </c>
      <c r="RM157" s="301" t="e">
        <f t="shared" ca="1" si="295"/>
        <v>#VALUE!</v>
      </c>
      <c r="RN157" s="301" t="e">
        <f t="shared" ca="1" si="295"/>
        <v>#VALUE!</v>
      </c>
      <c r="RO157" s="301" t="e">
        <f t="shared" ca="1" si="295"/>
        <v>#VALUE!</v>
      </c>
      <c r="RP157" s="301" t="e">
        <f t="shared" ca="1" si="295"/>
        <v>#VALUE!</v>
      </c>
      <c r="RQ157" s="301" t="e">
        <f t="shared" ca="1" si="295"/>
        <v>#VALUE!</v>
      </c>
      <c r="RR157" s="301" t="e">
        <f t="shared" ca="1" si="295"/>
        <v>#VALUE!</v>
      </c>
      <c r="RS157" s="301" t="e">
        <f t="shared" ca="1" si="295"/>
        <v>#VALUE!</v>
      </c>
      <c r="RT157" s="301" t="e">
        <f t="shared" ca="1" si="295"/>
        <v>#VALUE!</v>
      </c>
      <c r="RU157" s="301" t="e">
        <f t="shared" ca="1" si="295"/>
        <v>#VALUE!</v>
      </c>
      <c r="RV157" s="301" t="e">
        <f t="shared" ca="1" si="295"/>
        <v>#VALUE!</v>
      </c>
      <c r="RW157" s="301" t="e">
        <f t="shared" ca="1" si="295"/>
        <v>#VALUE!</v>
      </c>
      <c r="RX157" s="301" t="e">
        <f t="shared" ca="1" si="295"/>
        <v>#VALUE!</v>
      </c>
      <c r="RY157" s="301" t="e">
        <f t="shared" ca="1" si="295"/>
        <v>#VALUE!</v>
      </c>
      <c r="RZ157" s="301" t="e">
        <f t="shared" ca="1" si="295"/>
        <v>#VALUE!</v>
      </c>
      <c r="SA157" s="301" t="e">
        <f t="shared" ca="1" si="295"/>
        <v>#VALUE!</v>
      </c>
      <c r="SB157" s="301" t="e">
        <f t="shared" ca="1" si="295"/>
        <v>#VALUE!</v>
      </c>
      <c r="SC157" s="301" t="e">
        <f t="shared" ca="1" si="295"/>
        <v>#VALUE!</v>
      </c>
      <c r="SD157" s="301" t="e">
        <f t="shared" ca="1" si="295"/>
        <v>#VALUE!</v>
      </c>
      <c r="SE157" s="301" t="e">
        <f t="shared" ca="1" si="295"/>
        <v>#VALUE!</v>
      </c>
      <c r="SF157" s="301" t="e">
        <f t="shared" ca="1" si="295"/>
        <v>#VALUE!</v>
      </c>
      <c r="SG157" s="301" t="e">
        <f t="shared" ca="1" si="295"/>
        <v>#VALUE!</v>
      </c>
      <c r="SH157" s="301" t="e">
        <f t="shared" ca="1" si="295"/>
        <v>#VALUE!</v>
      </c>
      <c r="SI157" s="301" t="e">
        <f t="shared" ca="1" si="295"/>
        <v>#VALUE!</v>
      </c>
      <c r="SJ157" s="301" t="e">
        <f t="shared" ca="1" si="295"/>
        <v>#VALUE!</v>
      </c>
      <c r="SK157" s="301" t="e">
        <f t="shared" ca="1" si="295"/>
        <v>#VALUE!</v>
      </c>
      <c r="SL157" s="301" t="e">
        <f t="shared" ca="1" si="295"/>
        <v>#VALUE!</v>
      </c>
      <c r="SM157" s="301" t="e">
        <f t="shared" ca="1" si="295"/>
        <v>#VALUE!</v>
      </c>
      <c r="SN157" s="301" t="e">
        <f t="shared" ca="1" si="295"/>
        <v>#VALUE!</v>
      </c>
      <c r="SO157" s="301" t="e">
        <f t="shared" ca="1" si="295"/>
        <v>#VALUE!</v>
      </c>
      <c r="SP157" s="301" t="e">
        <f t="shared" ca="1" si="295"/>
        <v>#VALUE!</v>
      </c>
      <c r="SQ157" s="301" t="e">
        <f t="shared" ca="1" si="295"/>
        <v>#VALUE!</v>
      </c>
      <c r="SR157" s="301" t="e">
        <f t="shared" ca="1" si="295"/>
        <v>#VALUE!</v>
      </c>
      <c r="SS157" s="301" t="e">
        <f t="shared" ca="1" si="295"/>
        <v>#VALUE!</v>
      </c>
      <c r="ST157" s="301" t="e">
        <f t="shared" ca="1" si="295"/>
        <v>#VALUE!</v>
      </c>
      <c r="SU157" s="301" t="e">
        <f t="shared" ca="1" si="295"/>
        <v>#VALUE!</v>
      </c>
      <c r="SV157" s="301" t="e">
        <f t="shared" ca="1" si="295"/>
        <v>#VALUE!</v>
      </c>
      <c r="SW157" s="301" t="e">
        <f t="shared" ca="1" si="295"/>
        <v>#VALUE!</v>
      </c>
      <c r="SX157" s="301" t="e">
        <f t="shared" ca="1" si="295"/>
        <v>#VALUE!</v>
      </c>
      <c r="SY157" s="301" t="e">
        <f t="shared" ca="1" si="295"/>
        <v>#VALUE!</v>
      </c>
      <c r="SZ157" s="301" t="e">
        <f t="shared" ca="1" si="295"/>
        <v>#VALUE!</v>
      </c>
      <c r="TA157" s="301" t="e">
        <f t="shared" ca="1" si="295"/>
        <v>#VALUE!</v>
      </c>
      <c r="TB157" s="301" t="e">
        <f t="shared" ca="1" si="295"/>
        <v>#VALUE!</v>
      </c>
      <c r="TC157" s="301" t="e">
        <f t="shared" ca="1" si="295"/>
        <v>#VALUE!</v>
      </c>
      <c r="TD157" s="301" t="e">
        <f t="shared" ca="1" si="295"/>
        <v>#VALUE!</v>
      </c>
      <c r="TE157" s="301" t="e">
        <f t="shared" ca="1" si="295"/>
        <v>#VALUE!</v>
      </c>
      <c r="TF157" s="301" t="e">
        <f t="shared" ca="1" si="295"/>
        <v>#VALUE!</v>
      </c>
      <c r="TG157" s="301" t="e">
        <f t="shared" ca="1" si="295"/>
        <v>#VALUE!</v>
      </c>
      <c r="TH157" s="301" t="e">
        <f t="shared" ca="1" si="295"/>
        <v>#VALUE!</v>
      </c>
      <c r="TI157" s="301" t="e">
        <f t="shared" ca="1" si="295"/>
        <v>#VALUE!</v>
      </c>
      <c r="TJ157" s="301" t="e">
        <f t="shared" ca="1" si="295"/>
        <v>#VALUE!</v>
      </c>
      <c r="TK157" s="301" t="e">
        <f t="shared" ca="1" si="295"/>
        <v>#VALUE!</v>
      </c>
      <c r="TL157" s="301" t="e">
        <f t="shared" ca="1" si="295"/>
        <v>#VALUE!</v>
      </c>
      <c r="TM157" s="301" t="e">
        <f t="shared" ca="1" si="295"/>
        <v>#VALUE!</v>
      </c>
      <c r="TN157" s="301" t="e">
        <f t="shared" ca="1" si="295"/>
        <v>#VALUE!</v>
      </c>
      <c r="TO157" s="301" t="e">
        <f t="shared" ca="1" si="295"/>
        <v>#VALUE!</v>
      </c>
      <c r="TP157" s="301" t="e">
        <f t="shared" ca="1" si="295"/>
        <v>#VALUE!</v>
      </c>
      <c r="TQ157" s="301" t="e">
        <f t="shared" ca="1" si="295"/>
        <v>#VALUE!</v>
      </c>
      <c r="TR157" s="301" t="e">
        <f t="shared" ca="1" si="295"/>
        <v>#VALUE!</v>
      </c>
      <c r="TS157" s="301" t="e">
        <f t="shared" ca="1" si="295"/>
        <v>#VALUE!</v>
      </c>
      <c r="TT157" s="301" t="e">
        <f t="shared" ca="1" si="295"/>
        <v>#VALUE!</v>
      </c>
      <c r="TU157" s="301" t="e">
        <f t="shared" ca="1" si="295"/>
        <v>#VALUE!</v>
      </c>
      <c r="TV157" s="301" t="e">
        <f t="shared" ca="1" si="295"/>
        <v>#VALUE!</v>
      </c>
      <c r="TW157" s="301" t="e">
        <f t="shared" ca="1" si="295"/>
        <v>#VALUE!</v>
      </c>
      <c r="TX157" s="301" t="e">
        <f t="shared" ca="1" si="295"/>
        <v>#VALUE!</v>
      </c>
      <c r="TY157" s="301" t="e">
        <f t="shared" ca="1" si="295"/>
        <v>#VALUE!</v>
      </c>
      <c r="TZ157" s="301" t="e">
        <f t="shared" ca="1" si="295"/>
        <v>#VALUE!</v>
      </c>
      <c r="UA157" s="301" t="e">
        <f t="shared" ca="1" si="295"/>
        <v>#VALUE!</v>
      </c>
      <c r="UB157" s="301" t="e">
        <f t="shared" ca="1" si="295"/>
        <v>#VALUE!</v>
      </c>
      <c r="UC157" s="301" t="e">
        <f t="shared" ca="1" si="295"/>
        <v>#VALUE!</v>
      </c>
      <c r="UD157" s="301" t="e">
        <f t="shared" ca="1" si="295"/>
        <v>#VALUE!</v>
      </c>
      <c r="UE157" s="301" t="e">
        <f t="shared" ca="1" si="295"/>
        <v>#VALUE!</v>
      </c>
      <c r="UF157" s="301" t="e">
        <f t="shared" ca="1" si="295"/>
        <v>#VALUE!</v>
      </c>
      <c r="UG157" s="301" t="e">
        <f t="shared" ca="1" si="295"/>
        <v>#VALUE!</v>
      </c>
      <c r="UH157" s="301" t="e">
        <f t="shared" ca="1" si="295"/>
        <v>#VALUE!</v>
      </c>
      <c r="UI157" s="301" t="e">
        <f t="shared" ca="1" si="295"/>
        <v>#VALUE!</v>
      </c>
      <c r="UJ157" s="301" t="e">
        <f t="shared" ca="1" si="295"/>
        <v>#VALUE!</v>
      </c>
      <c r="UK157" s="301" t="e">
        <f t="shared" ca="1" si="295"/>
        <v>#VALUE!</v>
      </c>
      <c r="UL157" s="301" t="e">
        <f t="shared" ca="1" si="295"/>
        <v>#VALUE!</v>
      </c>
      <c r="UM157" s="301" t="e">
        <f t="shared" ca="1" si="295"/>
        <v>#VALUE!</v>
      </c>
      <c r="UN157" s="301" t="e">
        <f t="shared" ca="1" si="295"/>
        <v>#VALUE!</v>
      </c>
      <c r="UO157" s="301" t="e">
        <f t="shared" ca="1" si="295"/>
        <v>#VALUE!</v>
      </c>
      <c r="UP157" s="301" t="e">
        <f t="shared" ca="1" si="295"/>
        <v>#VALUE!</v>
      </c>
      <c r="UQ157" s="301" t="e">
        <f t="shared" ca="1" si="295"/>
        <v>#VALUE!</v>
      </c>
      <c r="UR157" s="301" t="e">
        <f t="shared" ca="1" si="295"/>
        <v>#VALUE!</v>
      </c>
      <c r="US157" s="301" t="e">
        <f t="shared" ca="1" si="295"/>
        <v>#VALUE!</v>
      </c>
      <c r="UT157" s="301" t="e">
        <f t="shared" ca="1" si="295"/>
        <v>#VALUE!</v>
      </c>
      <c r="UU157" s="301" t="e">
        <f t="shared" ca="1" si="295"/>
        <v>#VALUE!</v>
      </c>
      <c r="UV157" s="301" t="e">
        <f t="shared" ca="1" si="295"/>
        <v>#VALUE!</v>
      </c>
      <c r="UW157" s="301">
        <f t="shared" ca="1" si="295"/>
        <v>0</v>
      </c>
      <c r="UX157" s="301">
        <f t="shared" ca="1" si="295"/>
        <v>0</v>
      </c>
      <c r="UY157" s="301">
        <f t="shared" ca="1" si="295"/>
        <v>0</v>
      </c>
      <c r="UZ157" s="301">
        <f t="shared" ca="1" si="295"/>
        <v>0</v>
      </c>
      <c r="VA157" s="301">
        <f t="shared" ca="1" si="295"/>
        <v>0</v>
      </c>
      <c r="VB157" s="301">
        <f t="shared" ref="VB157:WB157" ca="1" si="296">IF(VB$106="Turn-based",
IF($A157&lt;VB$109,0,IF(MOD($A157,VB$109)&lt;VB$110,1,0)),
1)*MIN(ROUNDUP(MAX(0,RAND()-(1-VB$107)),0),1)*(IF(VB$108&lt;0,1+VB$108,VB$108))</f>
        <v>0</v>
      </c>
      <c r="VC157" s="301">
        <f t="shared" ca="1" si="296"/>
        <v>0</v>
      </c>
      <c r="VD157" s="301">
        <f t="shared" ca="1" si="296"/>
        <v>0</v>
      </c>
      <c r="VE157" s="301">
        <f t="shared" ca="1" si="296"/>
        <v>0</v>
      </c>
      <c r="VF157" s="301">
        <f t="shared" ca="1" si="296"/>
        <v>0</v>
      </c>
      <c r="VG157" s="301">
        <f t="shared" ca="1" si="296"/>
        <v>0</v>
      </c>
      <c r="VH157" s="301">
        <f t="shared" ca="1" si="296"/>
        <v>0</v>
      </c>
      <c r="VI157" s="301">
        <f t="shared" ca="1" si="296"/>
        <v>0</v>
      </c>
      <c r="VJ157" s="301">
        <f t="shared" ca="1" si="296"/>
        <v>0</v>
      </c>
      <c r="VK157" s="301">
        <f t="shared" ca="1" si="296"/>
        <v>0</v>
      </c>
      <c r="VL157" s="301">
        <f t="shared" ca="1" si="296"/>
        <v>0</v>
      </c>
      <c r="VM157" s="301">
        <f t="shared" ca="1" si="296"/>
        <v>0</v>
      </c>
      <c r="VN157" s="301">
        <f t="shared" ca="1" si="296"/>
        <v>0</v>
      </c>
      <c r="VO157" s="301">
        <f t="shared" ca="1" si="296"/>
        <v>0</v>
      </c>
      <c r="VP157" s="301">
        <f t="shared" ca="1" si="296"/>
        <v>0</v>
      </c>
      <c r="VQ157" s="301">
        <f t="shared" ca="1" si="296"/>
        <v>0</v>
      </c>
      <c r="VR157" s="301">
        <f t="shared" ca="1" si="296"/>
        <v>0</v>
      </c>
      <c r="VS157" s="301">
        <f t="shared" ca="1" si="296"/>
        <v>0</v>
      </c>
      <c r="VT157" s="301">
        <f t="shared" ca="1" si="296"/>
        <v>0</v>
      </c>
      <c r="VU157" s="301">
        <f t="shared" ca="1" si="296"/>
        <v>0</v>
      </c>
      <c r="VV157" s="301">
        <f t="shared" ca="1" si="296"/>
        <v>0</v>
      </c>
      <c r="VW157" s="301">
        <f t="shared" ca="1" si="296"/>
        <v>0</v>
      </c>
      <c r="VX157" s="301">
        <f t="shared" ca="1" si="296"/>
        <v>0</v>
      </c>
      <c r="VY157" s="301">
        <f t="shared" ca="1" si="296"/>
        <v>0</v>
      </c>
      <c r="VZ157" s="301">
        <f t="shared" ca="1" si="296"/>
        <v>0</v>
      </c>
      <c r="WA157" s="301">
        <f t="shared" ca="1" si="296"/>
        <v>0</v>
      </c>
      <c r="WB157" s="301">
        <f t="shared" ca="1" si="296"/>
        <v>0</v>
      </c>
    </row>
    <row r="158" spans="1:600" ht="12.75" x14ac:dyDescent="0.2">
      <c r="A158" s="286">
        <f t="shared" si="78"/>
        <v>42</v>
      </c>
      <c r="B158" s="287" t="e">
        <f t="shared" ref="B158:D158" ca="1" si="297">MAX(0,B157+E157)</f>
        <v>#VALUE!</v>
      </c>
      <c r="C158" s="287" t="e">
        <f t="shared" ca="1" si="297"/>
        <v>#VALUE!</v>
      </c>
      <c r="D158" s="287" t="e">
        <f t="shared" ca="1" si="297"/>
        <v>#VALUE!</v>
      </c>
      <c r="E158" s="288" t="e">
        <f t="shared" ca="1" si="50"/>
        <v>#VALUE!</v>
      </c>
      <c r="F158" s="289" t="e">
        <f t="shared" ca="1" si="51"/>
        <v>#VALUE!</v>
      </c>
      <c r="G158" s="290" t="e">
        <f t="shared" ca="1" si="52"/>
        <v>#VALUE!</v>
      </c>
      <c r="H158" s="2"/>
      <c r="I158" s="291" t="e">
        <f t="shared" ref="I158:K158" ca="1" si="298">MAX(0,I157+L157)</f>
        <v>#VALUE!</v>
      </c>
      <c r="J158" s="291">
        <f t="shared" si="298"/>
        <v>0</v>
      </c>
      <c r="K158" s="291" t="e">
        <f t="shared" ca="1" si="298"/>
        <v>#VALUE!</v>
      </c>
      <c r="L158" s="288" t="e">
        <f t="shared" ca="1" si="54"/>
        <v>#VALUE!</v>
      </c>
      <c r="M158" s="289">
        <f t="shared" si="55"/>
        <v>0</v>
      </c>
      <c r="N158" s="290" t="e">
        <f t="shared" ca="1" si="56"/>
        <v>#VALUE!</v>
      </c>
      <c r="P158" s="292" t="e">
        <f t="shared" ca="1" si="236"/>
        <v>#VALUE!</v>
      </c>
      <c r="Q158" s="293" t="e">
        <f t="shared" ca="1" si="237"/>
        <v>#VALUE!</v>
      </c>
      <c r="R158" s="294" t="e">
        <f t="shared" ca="1" si="238"/>
        <v>#VALUE!</v>
      </c>
      <c r="S158" s="295" t="e">
        <f t="shared" ca="1" si="239"/>
        <v>#VALUE!</v>
      </c>
      <c r="T158" s="296" t="e">
        <f t="shared" ca="1" si="240"/>
        <v>#VALUE!</v>
      </c>
      <c r="U158" s="297" t="e">
        <f t="shared" ca="1" si="241"/>
        <v>#VALUE!</v>
      </c>
      <c r="V158" s="298" t="e">
        <f t="shared" ca="1" si="242"/>
        <v>#VALUE!</v>
      </c>
      <c r="W158" s="299" t="e">
        <f t="shared" ca="1" si="243"/>
        <v>#VALUE!</v>
      </c>
      <c r="X158" s="300" t="e">
        <f t="shared" ca="1" si="244"/>
        <v>#VALUE!</v>
      </c>
      <c r="Y158" s="2"/>
      <c r="Z158" s="292" t="e">
        <f t="shared" ca="1" si="245"/>
        <v>#VALUE!</v>
      </c>
      <c r="AA158" s="293" t="e">
        <f t="shared" ca="1" si="246"/>
        <v>#VALUE!</v>
      </c>
      <c r="AB158" s="294" t="e">
        <f t="shared" ca="1" si="247"/>
        <v>#VALUE!</v>
      </c>
      <c r="AC158" s="295">
        <f t="shared" si="248"/>
        <v>0</v>
      </c>
      <c r="AD158" s="296">
        <f t="shared" si="249"/>
        <v>0</v>
      </c>
      <c r="AE158" s="297">
        <f t="shared" si="250"/>
        <v>0</v>
      </c>
      <c r="AF158" s="298" t="e">
        <f t="shared" ca="1" si="251"/>
        <v>#VALUE!</v>
      </c>
      <c r="AG158" s="299" t="e">
        <f t="shared" ca="1" si="252"/>
        <v>#VALUE!</v>
      </c>
      <c r="AH158" s="300" t="e">
        <f t="shared" ca="1" si="253"/>
        <v>#VALUE!</v>
      </c>
      <c r="AJ158" s="301" t="e">
        <f t="array" aca="1" ref="AJ158" ca="1">SUM(
   IF($BL$102:$WB$102="Friend",1,0)*IF($BL$103:$WB$103=AJ$116,1,0)*IF($BL$111:$WB$111=AJ$115,1,0)*IF($BL$116:$WB$116="Geometric",1,0)*$BL$114:$WB$114*(POWER($BL158:$WB158,$BL$112:$WB$112)+IF($BL158:$WB158=0,0,-1))
)
+SUM(
    IF($BL$102:$WB$102="Foe",1,0)*IF($BL$103:$WB$103=AW$116,1,0)*IF($BL$111:$WB$111=AW$115,1,0)*$BL$115:$WB$115*IF($BL$116:$WB$116="Geometric",1,0)*(POWER(1+$BL158:$WB158,$BL$113:$WB$113)+IF($BL158:$WB158=0,0,-1))
)
+SUM(
   IF($BL$102:$WB$102="Friend",1,0)*IF($BL$103:$WB$103=AJ$116,1,0)*IF($BL$111:$WB$111=AJ$115,1,0)*IF($BL$116:$WB$116="Arithmetic",1,0)*$BL$114:$WB$114*$BL158:$WB158*$BL$112:$WB$112)
+SUM(
    IF($BL$102:$WB$102="Foe",1,0)*IF($BL$103:$WB$103=AW$116,1,0)*IF($BL$111:$WB$111=AW$115,1,0)*$BL$115:$WB$115*IF($BL$116:$WB$116="Arithmetic",1,0)*$BL158:$WB158*$BL$113:$WB$113
)</f>
        <v>#VALUE!</v>
      </c>
      <c r="AK158" s="301" t="e">
        <f t="array" aca="1" ref="AK158" ca="1">SUM(
   IF($BL$102:$WB$102="Friend",1,0)*IF($BL$103:$WB$103=AK$116,1,0)*IF($BL$111:$WB$111=AK$115,1,0)*IF($BL$116:$WB$116="Geometric",1,0)*$BL$114:$WB$114*(POWER($BL158:$WB158,$BL$112:$WB$112)+IF($BL158:$WB158=0,0,-1))
)
+SUM(
    IF($BL$102:$WB$102="Foe",1,0)*IF($BL$103:$WB$103=AX$116,1,0)*IF($BL$111:$WB$111=AX$115,1,0)*$BL$115:$WB$115*IF($BL$116:$WB$116="Geometric",1,0)*(POWER(1+$BL158:$WB158,$BL$113:$WB$113)+IF($BL158:$WB158=0,0,-1))
)
+SUM(
   IF($BL$102:$WB$102="Friend",1,0)*IF($BL$103:$WB$103=AK$116,1,0)*IF($BL$111:$WB$111=AK$115,1,0)*IF($BL$116:$WB$116="Arithmetic",1,0)*$BL$114:$WB$114*$BL158:$WB158*$BL$112:$WB$112)
+SUM(
    IF($BL$102:$WB$102="Foe",1,0)*IF($BL$103:$WB$103=AX$116,1,0)*IF($BL$111:$WB$111=AX$115,1,0)*$BL$115:$WB$115*IF($BL$116:$WB$116="Arithmetic",1,0)*$BL158:$WB158*$BL$113:$WB$113
)</f>
        <v>#VALUE!</v>
      </c>
      <c r="AL158" s="301" t="e">
        <f t="array" aca="1" ref="AL158" ca="1">SUM(
   IF($BL$102:$WB$102="Friend",1,0)*IF($BL$103:$WB$103=AL$116,1,0)*IF($BL$111:$WB$111=AL$115,1,0)*IF($BL$116:$WB$116="Geometric",1,0)*$BL$114:$WB$114*(POWER($BL158:$WB158,$BL$112:$WB$112)+IF($BL158:$WB158=0,0,-1))
)
+SUM(
    IF($BL$102:$WB$102="Foe",1,0)*IF($BL$103:$WB$103=AY$116,1,0)*IF($BL$111:$WB$111=AY$115,1,0)*$BL$115:$WB$115*IF($BL$116:$WB$116="Geometric",1,0)*(POWER(1+$BL158:$WB158,$BL$113:$WB$113)+IF($BL158:$WB158=0,0,-1))
)
+SUM(
   IF($BL$102:$WB$102="Friend",1,0)*IF($BL$103:$WB$103=AL$116,1,0)*IF($BL$111:$WB$111=AL$115,1,0)*IF($BL$116:$WB$116="Arithmetic",1,0)*$BL$114:$WB$114*$BL158:$WB158*$BL$112:$WB$112)
+SUM(
    IF($BL$102:$WB$102="Foe",1,0)*IF($BL$103:$WB$103=AY$116,1,0)*IF($BL$111:$WB$111=AY$115,1,0)*$BL$115:$WB$115*IF($BL$116:$WB$116="Arithmetic",1,0)*$BL158:$WB158*$BL$113:$WB$113
)</f>
        <v>#VALUE!</v>
      </c>
      <c r="AM158" s="301" t="e">
        <f t="array" aca="1" ref="AM158" ca="1">SUM(
   IF($BL$102:$WB$102="Friend",1,0)*IF($BL$103:$WB$103=AM$116,1,0)*IF($BL$111:$WB$111=AM$115,1,0)*IF($BL$116:$WB$116="Geometric",1,0)*$BL$114:$WB$114*(POWER($BL158:$WB158,$BL$112:$WB$112)+IF($BL158:$WB158=0,0,-1))
)
+SUM(
    IF($BL$102:$WB$102="Foe",1,0)*IF($BL$103:$WB$103=AZ$116,1,0)*IF($BL$111:$WB$111=AZ$115,1,0)*$BL$115:$WB$115*IF($BL$116:$WB$116="Geometric",1,0)*(POWER(1+$BL158:$WB158,$BL$113:$WB$113)+IF($BL158:$WB158=0,0,-1))
)
+SUM(
   IF($BL$102:$WB$102="Friend",1,0)*IF($BL$103:$WB$103=AM$116,1,0)*IF($BL$111:$WB$111=AM$115,1,0)*IF($BL$116:$WB$116="Arithmetic",1,0)*$BL$114:$WB$114*$BL158:$WB158*$BL$112:$WB$112)
+SUM(
    IF($BL$102:$WB$102="Foe",1,0)*IF($BL$103:$WB$103=AZ$116,1,0)*IF($BL$111:$WB$111=AZ$115,1,0)*$BL$115:$WB$115*IF($BL$116:$WB$116="Arithmetic",1,0)*$BL158:$WB158*$BL$113:$WB$113
)</f>
        <v>#VALUE!</v>
      </c>
      <c r="AN158" s="301" t="e">
        <f t="array" aca="1" ref="AN158" ca="1">SUM(
   IF($BL$102:$WB$102="Friend",1,0)*IF($BL$103:$WB$103=AN$116,1,0)*IF($BL$111:$WB$111=AN$115,1,0)*IF($BL$116:$WB$116="Geometric",1,0)*$BL$114:$WB$114*(POWER($BL158:$WB158,$BL$112:$WB$112)+IF($BL158:$WB158=0,0,-1))
)
+SUM(
    IF($BL$102:$WB$102="Foe",1,0)*IF($BL$103:$WB$103=BA$116,1,0)*IF($BL$111:$WB$111=BA$115,1,0)*$BL$115:$WB$115*IF($BL$116:$WB$116="Geometric",1,0)*(POWER(1+$BL158:$WB158,$BL$113:$WB$113)+IF($BL158:$WB158=0,0,-1))
)
+SUM(
   IF($BL$102:$WB$102="Friend",1,0)*IF($BL$103:$WB$103=AN$116,1,0)*IF($BL$111:$WB$111=AN$115,1,0)*IF($BL$116:$WB$116="Arithmetic",1,0)*$BL$114:$WB$114*$BL158:$WB158*$BL$112:$WB$112)
+SUM(
    IF($BL$102:$WB$102="Foe",1,0)*IF($BL$103:$WB$103=BA$116,1,0)*IF($BL$111:$WB$111=BA$115,1,0)*$BL$115:$WB$115*IF($BL$116:$WB$116="Arithmetic",1,0)*$BL158:$WB158*$BL$113:$WB$113
)</f>
        <v>#VALUE!</v>
      </c>
      <c r="AO158" s="301" t="e">
        <f t="array" aca="1" ref="AO158" ca="1">SUM(
   IF($BL$102:$WB$102="Friend",1,0)*IF($BL$103:$WB$103=AO$116,1,0)*IF($BL$111:$WB$111=AO$115,1,0)*IF($BL$116:$WB$116="Geometric",1,0)*$BL$114:$WB$114*(POWER($BL158:$WB158,$BL$112:$WB$112)+IF($BL158:$WB158=0,0,-1))
)
+SUM(
    IF($BL$102:$WB$102="Foe",1,0)*IF($BL$103:$WB$103=BB$116,1,0)*IF($BL$111:$WB$111=BB$115,1,0)*$BL$115:$WB$115*IF($BL$116:$WB$116="Geometric",1,0)*(POWER(1+$BL158:$WB158,$BL$113:$WB$113)+IF($BL158:$WB158=0,0,-1))
)
+SUM(
   IF($BL$102:$WB$102="Friend",1,0)*IF($BL$103:$WB$103=AO$116,1,0)*IF($BL$111:$WB$111=AO$115,1,0)*IF($BL$116:$WB$116="Arithmetic",1,0)*$BL$114:$WB$114*$BL158:$WB158*$BL$112:$WB$112)
+SUM(
    IF($BL$102:$WB$102="Foe",1,0)*IF($BL$103:$WB$103=BB$116,1,0)*IF($BL$111:$WB$111=BB$115,1,0)*$BL$115:$WB$115*IF($BL$116:$WB$116="Arithmetic",1,0)*$BL158:$WB158*$BL$113:$WB$113
)</f>
        <v>#VALUE!</v>
      </c>
      <c r="AP158" s="301" t="e">
        <f t="array" aca="1" ref="AP158" ca="1">SUM(
   IF($BL$102:$WB$102="Friend",1,0)*IF($BL$103:$WB$103=AP$116,1,0)*IF($BL$111:$WB$111=AP$115,1,0)*IF($BL$116:$WB$116="Geometric",1,0)*$BL$114:$WB$114*(POWER($BL158:$WB158,$BL$112:$WB$112)+IF($BL158:$WB158=0,0,-1))
)
+SUM(
    IF($BL$102:$WB$102="Foe",1,0)*IF($BL$103:$WB$103=BC$116,1,0)*IF($BL$111:$WB$111=BC$115,1,0)*$BL$115:$WB$115*IF($BL$116:$WB$116="Geometric",1,0)*(POWER(1+$BL158:$WB158,$BL$113:$WB$113)+IF($BL158:$WB158=0,0,-1))
)
+SUM(
   IF($BL$102:$WB$102="Friend",1,0)*IF($BL$103:$WB$103=AP$116,1,0)*IF($BL$111:$WB$111=AP$115,1,0)*IF($BL$116:$WB$116="Arithmetic",1,0)*$BL$114:$WB$114*$BL158:$WB158*$BL$112:$WB$112)
+SUM(
    IF($BL$102:$WB$102="Foe",1,0)*IF($BL$103:$WB$103=BC$116,1,0)*IF($BL$111:$WB$111=BC$115,1,0)*$BL$115:$WB$115*IF($BL$116:$WB$116="Arithmetic",1,0)*$BL158:$WB158*$BL$113:$WB$113
)</f>
        <v>#VALUE!</v>
      </c>
      <c r="AQ158" s="301" t="e">
        <f t="array" aca="1" ref="AQ158" ca="1">SUM(
   IF($BL$102:$WB$102="Friend",1,0)*IF($BL$103:$WB$103=AQ$116,1,0)*IF($BL$111:$WB$111=AQ$115,1,0)*IF($BL$116:$WB$116="Geometric",1,0)*$BL$114:$WB$114*(POWER($BL158:$WB158,$BL$112:$WB$112)+IF($BL158:$WB158=0,0,-1))
)
+SUM(
    IF($BL$102:$WB$102="Foe",1,0)*IF($BL$103:$WB$103=BD$116,1,0)*IF($BL$111:$WB$111=BD$115,1,0)*$BL$115:$WB$115*IF($BL$116:$WB$116="Geometric",1,0)*(POWER(1+$BL158:$WB158,$BL$113:$WB$113)+IF($BL158:$WB158=0,0,-1))
)
+SUM(
   IF($BL$102:$WB$102="Friend",1,0)*IF($BL$103:$WB$103=AQ$116,1,0)*IF($BL$111:$WB$111=AQ$115,1,0)*IF($BL$116:$WB$116="Arithmetic",1,0)*$BL$114:$WB$114*$BL158:$WB158*$BL$112:$WB$112)
+SUM(
    IF($BL$102:$WB$102="Foe",1,0)*IF($BL$103:$WB$103=BD$116,1,0)*IF($BL$111:$WB$111=BD$115,1,0)*$BL$115:$WB$115*IF($BL$116:$WB$116="Arithmetic",1,0)*$BL158:$WB158*$BL$113:$WB$113
)</f>
        <v>#VALUE!</v>
      </c>
      <c r="AR158" s="301" t="e">
        <f t="array" aca="1" ref="AR158" ca="1">SUM(
   IF($BL$102:$WB$102="Friend",1,0)*IF($BL$103:$WB$103=AR$116,1,0)*IF($BL$111:$WB$111=AR$115,1,0)*IF($BL$116:$WB$116="Geometric",1,0)*$BL$114:$WB$114*(POWER($BL158:$WB158,$BL$112:$WB$112)+IF($BL158:$WB158=0,0,-1))
)
+SUM(
    IF($BL$102:$WB$102="Foe",1,0)*IF($BL$103:$WB$103=BE$116,1,0)*IF($BL$111:$WB$111=BE$115,1,0)*$BL$115:$WB$115*IF($BL$116:$WB$116="Geometric",1,0)*(POWER(1+$BL158:$WB158,$BL$113:$WB$113)+IF($BL158:$WB158=0,0,-1))
)
+SUM(
   IF($BL$102:$WB$102="Friend",1,0)*IF($BL$103:$WB$103=AR$116,1,0)*IF($BL$111:$WB$111=AR$115,1,0)*IF($BL$116:$WB$116="Arithmetic",1,0)*$BL$114:$WB$114*$BL158:$WB158*$BL$112:$WB$112)
+SUM(
    IF($BL$102:$WB$102="Foe",1,0)*IF($BL$103:$WB$103=BE$116,1,0)*IF($BL$111:$WB$111=BE$115,1,0)*$BL$115:$WB$115*IF($BL$116:$WB$116="Arithmetic",1,0)*$BL158:$WB158*$BL$113:$WB$113
)</f>
        <v>#VALUE!</v>
      </c>
      <c r="AS158" s="301" t="e">
        <f t="array" aca="1" ref="AS158" ca="1">SUM(
   IF($BL$102:$WB$102="Friend",1,0)*IF($BL$103:$WB$103=AS$116,1,0)*IF($BL$111:$WB$111=AS$115,1,0)*IF($BL$116:$WB$116="Geometric",1,0)*$BL$114:$WB$114*(POWER($BL158:$WB158,$BL$112:$WB$112)+IF($BL158:$WB158=0,0,-1))
)
+SUM(
    IF($BL$102:$WB$102="Foe",1,0)*IF($BL$103:$WB$103=BF$116,1,0)*IF($BL$111:$WB$111=BF$115,1,0)*$BL$115:$WB$115*IF($BL$116:$WB$116="Geometric",1,0)*(POWER(1+$BL158:$WB158,$BL$113:$WB$113)+IF($BL158:$WB158=0,0,-1))
)
+SUM(
   IF($BL$102:$WB$102="Friend",1,0)*IF($BL$103:$WB$103=AS$116,1,0)*IF($BL$111:$WB$111=AS$115,1,0)*IF($BL$116:$WB$116="Arithmetic",1,0)*$BL$114:$WB$114*$BL158:$WB158*$BL$112:$WB$112)
+SUM(
    IF($BL$102:$WB$102="Foe",1,0)*IF($BL$103:$WB$103=BF$116,1,0)*IF($BL$111:$WB$111=BF$115,1,0)*$BL$115:$WB$115*IF($BL$116:$WB$116="Arithmetic",1,0)*$BL158:$WB158*$BL$113:$WB$113
)</f>
        <v>#VALUE!</v>
      </c>
      <c r="AT158" s="301" t="e">
        <f t="array" aca="1" ref="AT158" ca="1">SUM(
   IF($BL$102:$WB$102="Friend",1,0)*IF($BL$103:$WB$103=AT$116,1,0)*IF($BL$111:$WB$111=AT$115,1,0)*IF($BL$116:$WB$116="Geometric",1,0)*$BL$114:$WB$114*(POWER($BL158:$WB158,$BL$112:$WB$112)+IF($BL158:$WB158=0,0,-1))
)
+SUM(
    IF($BL$102:$WB$102="Foe",1,0)*IF($BL$103:$WB$103=BG$116,1,0)*IF($BL$111:$WB$111=BG$115,1,0)*$BL$115:$WB$115*IF($BL$116:$WB$116="Geometric",1,0)*(POWER(1+$BL158:$WB158,$BL$113:$WB$113)+IF($BL158:$WB158=0,0,-1))
)
+SUM(
   IF($BL$102:$WB$102="Friend",1,0)*IF($BL$103:$WB$103=AT$116,1,0)*IF($BL$111:$WB$111=AT$115,1,0)*IF($BL$116:$WB$116="Arithmetic",1,0)*$BL$114:$WB$114*$BL158:$WB158*$BL$112:$WB$112)
+SUM(
    IF($BL$102:$WB$102="Foe",1,0)*IF($BL$103:$WB$103=BG$116,1,0)*IF($BL$111:$WB$111=BG$115,1,0)*$BL$115:$WB$115*IF($BL$116:$WB$116="Arithmetic",1,0)*$BL158:$WB158*$BL$113:$WB$113
)</f>
        <v>#VALUE!</v>
      </c>
      <c r="AU158" s="301" t="e">
        <f t="array" aca="1" ref="AU158" ca="1">SUM(
   IF($BL$102:$WB$102="Friend",1,0)*IF($BL$103:$WB$103=AU$116,1,0)*IF($BL$111:$WB$111=AU$115,1,0)*IF($BL$116:$WB$116="Geometric",1,0)*$BL$114:$WB$114*(POWER($BL158:$WB158,$BL$112:$WB$112)+IF($BL158:$WB158=0,0,-1))
)
+SUM(
    IF($BL$102:$WB$102="Foe",1,0)*IF($BL$103:$WB$103=BH$116,1,0)*IF($BL$111:$WB$111=BH$115,1,0)*$BL$115:$WB$115*IF($BL$116:$WB$116="Geometric",1,0)*(POWER(1+$BL158:$WB158,$BL$113:$WB$113)+IF($BL158:$WB158=0,0,-1))
)
+SUM(
   IF($BL$102:$WB$102="Friend",1,0)*IF($BL$103:$WB$103=AU$116,1,0)*IF($BL$111:$WB$111=AU$115,1,0)*IF($BL$116:$WB$116="Arithmetic",1,0)*$BL$114:$WB$114*$BL158:$WB158*$BL$112:$WB$112)
+SUM(
    IF($BL$102:$WB$102="Foe",1,0)*IF($BL$103:$WB$103=BH$116,1,0)*IF($BL$111:$WB$111=BH$115,1,0)*$BL$115:$WB$115*IF($BL$116:$WB$116="Arithmetic",1,0)*$BL158:$WB158*$BL$113:$WB$113
)</f>
        <v>#VALUE!</v>
      </c>
      <c r="AW158" s="301" t="e">
        <f t="array" aca="1" ref="AW158" ca="1">SUM(
   IF($BL$102:$WB$102="Friend",1,0)*IF($BL$103:$WB$103=AW$116,1,0)*IF($BL$111:$WB$111=AW$115,1,0)*$BL$115:$WB$115*IF($BL$116:$WB$116="Geometric",1,0)*(POWER($BL158:$WB158,$BL$113:$WB$113)+IF($BL158:$WB158=0,0,-1)))
+SUM(
    IF($BL$102:$WB$102="Foe",1,0)*IF($BL$103:$WB$103=AW$116,1,0)*IF($BL$111:$WB$111=AW$115,1,0)*$BL$114:$WB$114*IF($BL$116:$WB$116="Geometric",1,0)*(POWER($BL158:$WB158,$BL$112:$WB$112)+IF($BL158:$WB158=0,0,-1)))
+SUM(
   IF($BL$102:$WB$102="Friend",1,0)*IF($BL$103:$WB$103=AW$116,1,0)*IF($BL$111:$WB$111=AW$115,1,0)*$BL$115:$WB$115*IF($BL$116:$WB$116="Arithmetic",1,0)*$BL158:$WB158*$BL$113:$WB$113)
+SUM(
    IF($BL$102:$WB$102="Foe",1,0)*IF($BL$103:$WB$103=AW$116,1,0)*IF($BL$111:$WB$111=AW$115,1,0)*$BL$114:$WB$114*IF($BL$116:$WB$116="Arithmetic",1,0)*$BL158:$WB158*$BL$112:$WB$112)</f>
        <v>#VALUE!</v>
      </c>
      <c r="AX158" s="301" t="e">
        <f t="array" aca="1" ref="AX158" ca="1">SUM(
   IF($BL$102:$WB$102="Friend",1,0)*IF($BL$103:$WB$103=AX$116,1,0)*IF($BL$111:$WB$111=AX$115,1,0)*$BL$115:$WB$115*IF($BL$116:$WB$116="Geometric",1,0)*(POWER($BL158:$WB158,$BL$113:$WB$113)+IF($BL158:$WB158=0,0,-1)))
+SUM(
    IF($BL$102:$WB$102="Foe",1,0)*IF($BL$103:$WB$103=AX$116,1,0)*IF($BL$111:$WB$111=AX$115,1,0)*$BL$114:$WB$114*IF($BL$116:$WB$116="Geometric",1,0)*(POWER($BL158:$WB158,$BL$112:$WB$112)+IF($BL158:$WB158=0,0,-1)))
+SUM(
   IF($BL$102:$WB$102="Friend",1,0)*IF($BL$103:$WB$103=AX$116,1,0)*IF($BL$111:$WB$111=AX$115,1,0)*$BL$115:$WB$115*IF($BL$116:$WB$116="Arithmetic",1,0)*$BL158:$WB158*$BL$113:$WB$113)
+SUM(
    IF($BL$102:$WB$102="Foe",1,0)*IF($BL$103:$WB$103=AX$116,1,0)*IF($BL$111:$WB$111=AX$115,1,0)*$BL$114:$WB$114*IF($BL$116:$WB$116="Arithmetic",1,0)*$BL158:$WB158*$BL$112:$WB$112)</f>
        <v>#VALUE!</v>
      </c>
      <c r="AY158" s="301" t="e">
        <f t="array" aca="1" ref="AY158" ca="1">SUM(
   IF($BL$102:$WB$102="Friend",1,0)*IF($BL$103:$WB$103=AY$116,1,0)*IF($BL$111:$WB$111=AY$115,1,0)*$BL$115:$WB$115*IF($BL$116:$WB$116="Geometric",1,0)*(POWER($BL158:$WB158,$BL$113:$WB$113)+IF($BL158:$WB158=0,0,-1)))
+SUM(
    IF($BL$102:$WB$102="Foe",1,0)*IF($BL$103:$WB$103=AY$116,1,0)*IF($BL$111:$WB$111=AY$115,1,0)*$BL$114:$WB$114*IF($BL$116:$WB$116="Geometric",1,0)*(POWER($BL158:$WB158,$BL$112:$WB$112)+IF($BL158:$WB158=0,0,-1)))
+SUM(
   IF($BL$102:$WB$102="Friend",1,0)*IF($BL$103:$WB$103=AY$116,1,0)*IF($BL$111:$WB$111=AY$115,1,0)*$BL$115:$WB$115*IF($BL$116:$WB$116="Arithmetic",1,0)*$BL158:$WB158*$BL$113:$WB$113)
+SUM(
    IF($BL$102:$WB$102="Foe",1,0)*IF($BL$103:$WB$103=AY$116,1,0)*IF($BL$111:$WB$111=AY$115,1,0)*$BL$114:$WB$114*IF($BL$116:$WB$116="Arithmetic",1,0)*$BL158:$WB158*$BL$112:$WB$112)</f>
        <v>#VALUE!</v>
      </c>
      <c r="AZ158" s="301" t="e">
        <f t="array" aca="1" ref="AZ158" ca="1">SUM(
   IF($BL$102:$WB$102="Friend",1,0)*IF($BL$103:$WB$103=AZ$116,1,0)*IF($BL$111:$WB$111=AZ$115,1,0)*$BL$115:$WB$115*IF($BL$116:$WB$116="Geometric",1,0)*(POWER($BL158:$WB158,$BL$113:$WB$113)+IF($BL158:$WB158=0,0,-1)))
+SUM(
    IF($BL$102:$WB$102="Foe",1,0)*IF($BL$103:$WB$103=AZ$116,1,0)*IF($BL$111:$WB$111=AZ$115,1,0)*$BL$114:$WB$114*IF($BL$116:$WB$116="Geometric",1,0)*(POWER($BL158:$WB158,$BL$112:$WB$112)+IF($BL158:$WB158=0,0,-1)))
+SUM(
   IF($BL$102:$WB$102="Friend",1,0)*IF($BL$103:$WB$103=AZ$116,1,0)*IF($BL$111:$WB$111=AZ$115,1,0)*$BL$115:$WB$115*IF($BL$116:$WB$116="Arithmetic",1,0)*$BL158:$WB158*$BL$113:$WB$113)
+SUM(
    IF($BL$102:$WB$102="Foe",1,0)*IF($BL$103:$WB$103=AZ$116,1,0)*IF($BL$111:$WB$111=AZ$115,1,0)*$BL$114:$WB$114*IF($BL$116:$WB$116="Arithmetic",1,0)*$BL158:$WB158*$BL$112:$WB$112)</f>
        <v>#VALUE!</v>
      </c>
      <c r="BA158" s="301" t="e">
        <f t="array" aca="1" ref="BA158" ca="1">SUM(
   IF($BL$102:$WB$102="Friend",1,0)*IF($BL$103:$WB$103=BA$116,1,0)*IF($BL$111:$WB$111=BA$115,1,0)*$BL$115:$WB$115*IF($BL$116:$WB$116="Geometric",1,0)*(POWER($BL158:$WB158,$BL$113:$WB$113)+IF($BL158:$WB158=0,0,-1)))
+SUM(
    IF($BL$102:$WB$102="Foe",1,0)*IF($BL$103:$WB$103=BA$116,1,0)*IF($BL$111:$WB$111=BA$115,1,0)*$BL$114:$WB$114*IF($BL$116:$WB$116="Geometric",1,0)*(POWER($BL158:$WB158,$BL$112:$WB$112)+IF($BL158:$WB158=0,0,-1)))
+SUM(
   IF($BL$102:$WB$102="Friend",1,0)*IF($BL$103:$WB$103=BA$116,1,0)*IF($BL$111:$WB$111=BA$115,1,0)*$BL$115:$WB$115*IF($BL$116:$WB$116="Arithmetic",1,0)*$BL158:$WB158*$BL$113:$WB$113)
+SUM(
    IF($BL$102:$WB$102="Foe",1,0)*IF($BL$103:$WB$103=BA$116,1,0)*IF($BL$111:$WB$111=BA$115,1,0)*$BL$114:$WB$114*IF($BL$116:$WB$116="Arithmetic",1,0)*$BL158:$WB158*$BL$112:$WB$112)</f>
        <v>#VALUE!</v>
      </c>
      <c r="BB158" s="301" t="e">
        <f t="array" aca="1" ref="BB158" ca="1">SUM(
   IF($BL$102:$WB$102="Friend",1,0)*IF($BL$103:$WB$103=BB$116,1,0)*IF($BL$111:$WB$111=BB$115,1,0)*$BL$115:$WB$115*IF($BL$116:$WB$116="Geometric",1,0)*(POWER($BL158:$WB158,$BL$113:$WB$113)+IF($BL158:$WB158=0,0,-1)))
+SUM(
    IF($BL$102:$WB$102="Foe",1,0)*IF($BL$103:$WB$103=BB$116,1,0)*IF($BL$111:$WB$111=BB$115,1,0)*$BL$114:$WB$114*IF($BL$116:$WB$116="Geometric",1,0)*(POWER($BL158:$WB158,$BL$112:$WB$112)+IF($BL158:$WB158=0,0,-1)))
+SUM(
   IF($BL$102:$WB$102="Friend",1,0)*IF($BL$103:$WB$103=BB$116,1,0)*IF($BL$111:$WB$111=BB$115,1,0)*$BL$115:$WB$115*IF($BL$116:$WB$116="Arithmetic",1,0)*$BL158:$WB158*$BL$113:$WB$113)
+SUM(
    IF($BL$102:$WB$102="Foe",1,0)*IF($BL$103:$WB$103=BB$116,1,0)*IF($BL$111:$WB$111=BB$115,1,0)*$BL$114:$WB$114*IF($BL$116:$WB$116="Arithmetic",1,0)*$BL158:$WB158*$BL$112:$WB$112)</f>
        <v>#VALUE!</v>
      </c>
      <c r="BC158" s="301" t="e">
        <f t="array" aca="1" ref="BC158" ca="1">SUM(
   IF($BL$102:$WB$102="Friend",1,0)*IF($BL$103:$WB$103=BC$116,1,0)*IF($BL$111:$WB$111=BC$115,1,0)*$BL$115:$WB$115*IF($BL$116:$WB$116="Geometric",1,0)*(POWER($BL158:$WB158,$BL$113:$WB$113)+IF($BL158:$WB158=0,0,-1)))
+SUM(
    IF($BL$102:$WB$102="Foe",1,0)*IF($BL$103:$WB$103=BC$116,1,0)*IF($BL$111:$WB$111=BC$115,1,0)*$BL$114:$WB$114*IF($BL$116:$WB$116="Geometric",1,0)*(POWER($BL158:$WB158,$BL$112:$WB$112)+IF($BL158:$WB158=0,0,-1)))
+SUM(
   IF($BL$102:$WB$102="Friend",1,0)*IF($BL$103:$WB$103=BC$116,1,0)*IF($BL$111:$WB$111=BC$115,1,0)*$BL$115:$WB$115*IF($BL$116:$WB$116="Arithmetic",1,0)*$BL158:$WB158*$BL$113:$WB$113)
+SUM(
    IF($BL$102:$WB$102="Foe",1,0)*IF($BL$103:$WB$103=BC$116,1,0)*IF($BL$111:$WB$111=BC$115,1,0)*$BL$114:$WB$114*IF($BL$116:$WB$116="Arithmetic",1,0)*$BL158:$WB158*$BL$112:$WB$112)</f>
        <v>#VALUE!</v>
      </c>
      <c r="BD158" s="301" t="e">
        <f t="array" aca="1" ref="BD158" ca="1">SUM(
   IF($BL$102:$WB$102="Friend",1,0)*IF($BL$103:$WB$103=BD$116,1,0)*IF($BL$111:$WB$111=BD$115,1,0)*$BL$115:$WB$115*IF($BL$116:$WB$116="Geometric",1,0)*(POWER($BL158:$WB158,$BL$113:$WB$113)+IF($BL158:$WB158=0,0,-1)))
+SUM(
    IF($BL$102:$WB$102="Foe",1,0)*IF($BL$103:$WB$103=BD$116,1,0)*IF($BL$111:$WB$111=BD$115,1,0)*$BL$114:$WB$114*IF($BL$116:$WB$116="Geometric",1,0)*(POWER($BL158:$WB158,$BL$112:$WB$112)+IF($BL158:$WB158=0,0,-1)))
+SUM(
   IF($BL$102:$WB$102="Friend",1,0)*IF($BL$103:$WB$103=BD$116,1,0)*IF($BL$111:$WB$111=BD$115,1,0)*$BL$115:$WB$115*IF($BL$116:$WB$116="Arithmetic",1,0)*$BL158:$WB158*$BL$113:$WB$113)
+SUM(
    IF($BL$102:$WB$102="Foe",1,0)*IF($BL$103:$WB$103=BD$116,1,0)*IF($BL$111:$WB$111=BD$115,1,0)*$BL$114:$WB$114*IF($BL$116:$WB$116="Arithmetic",1,0)*$BL158:$WB158*$BL$112:$WB$112)</f>
        <v>#VALUE!</v>
      </c>
      <c r="BE158" s="301" t="e">
        <f t="array" aca="1" ref="BE158" ca="1">SUM(
   IF($BL$102:$WB$102="Friend",1,0)*IF($BL$103:$WB$103=BE$116,1,0)*IF($BL$111:$WB$111=BE$115,1,0)*$BL$115:$WB$115*IF($BL$116:$WB$116="Geometric",1,0)*(POWER($BL158:$WB158,$BL$113:$WB$113)+IF($BL158:$WB158=0,0,-1)))
+SUM(
    IF($BL$102:$WB$102="Foe",1,0)*IF($BL$103:$WB$103=BE$116,1,0)*IF($BL$111:$WB$111=BE$115,1,0)*$BL$114:$WB$114*IF($BL$116:$WB$116="Geometric",1,0)*(POWER($BL158:$WB158,$BL$112:$WB$112)+IF($BL158:$WB158=0,0,-1)))
+SUM(
   IF($BL$102:$WB$102="Friend",1,0)*IF($BL$103:$WB$103=BE$116,1,0)*IF($BL$111:$WB$111=BE$115,1,0)*$BL$115:$WB$115*IF($BL$116:$WB$116="Arithmetic",1,0)*$BL158:$WB158*$BL$113:$WB$113)
+SUM(
    IF($BL$102:$WB$102="Foe",1,0)*IF($BL$103:$WB$103=BE$116,1,0)*IF($BL$111:$WB$111=BE$115,1,0)*$BL$114:$WB$114*IF($BL$116:$WB$116="Arithmetic",1,0)*$BL158:$WB158*$BL$112:$WB$112)</f>
        <v>#VALUE!</v>
      </c>
      <c r="BF158" s="301" t="e">
        <f t="array" aca="1" ref="BF158" ca="1">SUM(
   IF($BL$102:$WB$102="Friend",1,0)*IF($BL$103:$WB$103=BF$116,1,0)*IF($BL$111:$WB$111=BF$115,1,0)*$BL$115:$WB$115*IF($BL$116:$WB$116="Geometric",1,0)*(POWER($BL158:$WB158,$BL$113:$WB$113)+IF($BL158:$WB158=0,0,-1)))
+SUM(
    IF($BL$102:$WB$102="Foe",1,0)*IF($BL$103:$WB$103=BF$116,1,0)*IF($BL$111:$WB$111=BF$115,1,0)*$BL$114:$WB$114*IF($BL$116:$WB$116="Geometric",1,0)*(POWER($BL158:$WB158,$BL$112:$WB$112)+IF($BL158:$WB158=0,0,-1)))
+SUM(
   IF($BL$102:$WB$102="Friend",1,0)*IF($BL$103:$WB$103=BF$116,1,0)*IF($BL$111:$WB$111=BF$115,1,0)*$BL$115:$WB$115*IF($BL$116:$WB$116="Arithmetic",1,0)*$BL158:$WB158*$BL$113:$WB$113)
+SUM(
    IF($BL$102:$WB$102="Foe",1,0)*IF($BL$103:$WB$103=BF$116,1,0)*IF($BL$111:$WB$111=BF$115,1,0)*$BL$114:$WB$114*IF($BL$116:$WB$116="Arithmetic",1,0)*$BL158:$WB158*$BL$112:$WB$112)</f>
        <v>#VALUE!</v>
      </c>
      <c r="BG158" s="301" t="e">
        <f t="array" aca="1" ref="BG158" ca="1">SUM(
   IF($BL$102:$WB$102="Friend",1,0)*IF($BL$103:$WB$103=BG$116,1,0)*IF($BL$111:$WB$111=BG$115,1,0)*$BL$115:$WB$115*IF($BL$116:$WB$116="Geometric",1,0)*(POWER($BL158:$WB158,$BL$113:$WB$113)+IF($BL158:$WB158=0,0,-1)))
+SUM(
    IF($BL$102:$WB$102="Foe",1,0)*IF($BL$103:$WB$103=BG$116,1,0)*IF($BL$111:$WB$111=BG$115,1,0)*$BL$114:$WB$114*IF($BL$116:$WB$116="Geometric",1,0)*(POWER($BL158:$WB158,$BL$112:$WB$112)+IF($BL158:$WB158=0,0,-1)))
+SUM(
   IF($BL$102:$WB$102="Friend",1,0)*IF($BL$103:$WB$103=BG$116,1,0)*IF($BL$111:$WB$111=BG$115,1,0)*$BL$115:$WB$115*IF($BL$116:$WB$116="Arithmetic",1,0)*$BL158:$WB158*$BL$113:$WB$113)
+SUM(
    IF($BL$102:$WB$102="Foe",1,0)*IF($BL$103:$WB$103=BG$116,1,0)*IF($BL$111:$WB$111=BG$115,1,0)*$BL$114:$WB$114*IF($BL$116:$WB$116="Arithmetic",1,0)*$BL158:$WB158*$BL$112:$WB$112)</f>
        <v>#VALUE!</v>
      </c>
      <c r="BH158" s="301" t="e">
        <f t="array" aca="1" ref="BH158" ca="1">SUM(
   IF($BL$102:$WB$102="Friend",1,0)*IF($BL$103:$WB$103=BH$116,1,0)*IF($BL$111:$WB$111=BH$115,1,0)*$BL$115:$WB$115*IF($BL$116:$WB$116="Geometric",1,0)*(POWER($BL158:$WB158,$BL$113:$WB$113)+IF($BL158:$WB158=0,0,-1)))
+SUM(
    IF($BL$102:$WB$102="Foe",1,0)*IF($BL$103:$WB$103=BH$116,1,0)*IF($BL$111:$WB$111=BH$115,1,0)*$BL$114:$WB$114*IF($BL$116:$WB$116="Geometric",1,0)*(POWER($BL158:$WB158,$BL$112:$WB$112)+IF($BL158:$WB158=0,0,-1)))
+SUM(
   IF($BL$102:$WB$102="Friend",1,0)*IF($BL$103:$WB$103=BH$116,1,0)*IF($BL$111:$WB$111=BH$115,1,0)*$BL$115:$WB$115*IF($BL$116:$WB$116="Arithmetic",1,0)*$BL158:$WB158*$BL$113:$WB$113)
+SUM(
    IF($BL$102:$WB$102="Foe",1,0)*IF($BL$103:$WB$103=BH$116,1,0)*IF($BL$111:$WB$111=BH$115,1,0)*$BL$114:$WB$114*IF($BL$116:$WB$116="Arithmetic",1,0)*$BL158:$WB158*$BL$112:$WB$112)</f>
        <v>#VALUE!</v>
      </c>
      <c r="BK158" s="109"/>
      <c r="BL158" s="301" t="e">
        <f t="shared" ref="BL158:LF158" ca="1" si="299">IF(BL$106="Turn-based",
IF($A158&lt;BL$109,0,IF(MOD($A158,BL$109)&lt;BL$110,1,0)),
1)*MIN(ROUNDUP(MAX(0,RAND()-(1-BL$107)),0),1)*(IF(BL$108&lt;0,1+BL$108,BL$108))</f>
        <v>#VALUE!</v>
      </c>
      <c r="BM158" s="301" t="e">
        <f t="shared" ca="1" si="299"/>
        <v>#VALUE!</v>
      </c>
      <c r="BN158" s="301" t="e">
        <f t="shared" ca="1" si="299"/>
        <v>#VALUE!</v>
      </c>
      <c r="BO158" s="301" t="e">
        <f t="shared" ca="1" si="299"/>
        <v>#VALUE!</v>
      </c>
      <c r="BP158" s="301" t="e">
        <f t="shared" ca="1" si="299"/>
        <v>#VALUE!</v>
      </c>
      <c r="BQ158" s="301" t="e">
        <f t="shared" ca="1" si="299"/>
        <v>#VALUE!</v>
      </c>
      <c r="BR158" s="301" t="e">
        <f t="shared" ca="1" si="299"/>
        <v>#VALUE!</v>
      </c>
      <c r="BS158" s="301" t="e">
        <f t="shared" ca="1" si="299"/>
        <v>#VALUE!</v>
      </c>
      <c r="BT158" s="301" t="e">
        <f t="shared" ca="1" si="299"/>
        <v>#VALUE!</v>
      </c>
      <c r="BU158" s="301" t="e">
        <f t="shared" ca="1" si="299"/>
        <v>#VALUE!</v>
      </c>
      <c r="BV158" s="301" t="e">
        <f t="shared" ca="1" si="299"/>
        <v>#VALUE!</v>
      </c>
      <c r="BW158" s="301" t="e">
        <f t="shared" ca="1" si="299"/>
        <v>#VALUE!</v>
      </c>
      <c r="BX158" s="301" t="e">
        <f t="shared" ca="1" si="299"/>
        <v>#VALUE!</v>
      </c>
      <c r="BY158" s="301" t="e">
        <f t="shared" ca="1" si="299"/>
        <v>#VALUE!</v>
      </c>
      <c r="BZ158" s="301" t="e">
        <f t="shared" ca="1" si="299"/>
        <v>#VALUE!</v>
      </c>
      <c r="CA158" s="301" t="e">
        <f t="shared" ca="1" si="299"/>
        <v>#VALUE!</v>
      </c>
      <c r="CB158" s="301" t="e">
        <f t="shared" ca="1" si="299"/>
        <v>#VALUE!</v>
      </c>
      <c r="CC158" s="301" t="e">
        <f t="shared" ca="1" si="299"/>
        <v>#VALUE!</v>
      </c>
      <c r="CD158" s="301" t="e">
        <f t="shared" ca="1" si="299"/>
        <v>#VALUE!</v>
      </c>
      <c r="CE158" s="301" t="e">
        <f t="shared" ca="1" si="299"/>
        <v>#VALUE!</v>
      </c>
      <c r="CF158" s="301" t="e">
        <f t="shared" ca="1" si="299"/>
        <v>#VALUE!</v>
      </c>
      <c r="CG158" s="301" t="e">
        <f t="shared" ca="1" si="299"/>
        <v>#VALUE!</v>
      </c>
      <c r="CH158" s="301" t="e">
        <f t="shared" ca="1" si="299"/>
        <v>#VALUE!</v>
      </c>
      <c r="CI158" s="301" t="e">
        <f t="shared" ca="1" si="299"/>
        <v>#VALUE!</v>
      </c>
      <c r="CJ158" s="301" t="e">
        <f t="shared" ca="1" si="299"/>
        <v>#VALUE!</v>
      </c>
      <c r="CK158" s="301" t="e">
        <f t="shared" ca="1" si="299"/>
        <v>#VALUE!</v>
      </c>
      <c r="CL158" s="301" t="e">
        <f t="shared" ca="1" si="299"/>
        <v>#VALUE!</v>
      </c>
      <c r="CM158" s="301" t="e">
        <f t="shared" ca="1" si="299"/>
        <v>#VALUE!</v>
      </c>
      <c r="CN158" s="301" t="e">
        <f t="shared" ca="1" si="299"/>
        <v>#VALUE!</v>
      </c>
      <c r="CO158" s="301" t="e">
        <f t="shared" ca="1" si="299"/>
        <v>#VALUE!</v>
      </c>
      <c r="CP158" s="301" t="e">
        <f t="shared" ca="1" si="299"/>
        <v>#VALUE!</v>
      </c>
      <c r="CQ158" s="301" t="e">
        <f t="shared" ca="1" si="299"/>
        <v>#VALUE!</v>
      </c>
      <c r="CR158" s="301" t="e">
        <f t="shared" ca="1" si="299"/>
        <v>#VALUE!</v>
      </c>
      <c r="CS158" s="301" t="e">
        <f t="shared" ca="1" si="299"/>
        <v>#VALUE!</v>
      </c>
      <c r="CT158" s="301" t="e">
        <f t="shared" ca="1" si="299"/>
        <v>#VALUE!</v>
      </c>
      <c r="CU158" s="301" t="e">
        <f t="shared" ca="1" si="299"/>
        <v>#VALUE!</v>
      </c>
      <c r="CV158" s="301" t="e">
        <f t="shared" ca="1" si="299"/>
        <v>#VALUE!</v>
      </c>
      <c r="CW158" s="301" t="e">
        <f t="shared" ca="1" si="299"/>
        <v>#VALUE!</v>
      </c>
      <c r="CX158" s="301" t="e">
        <f t="shared" ca="1" si="299"/>
        <v>#VALUE!</v>
      </c>
      <c r="CY158" s="301" t="e">
        <f t="shared" ca="1" si="299"/>
        <v>#VALUE!</v>
      </c>
      <c r="CZ158" s="301" t="e">
        <f t="shared" ca="1" si="299"/>
        <v>#VALUE!</v>
      </c>
      <c r="DA158" s="301" t="e">
        <f t="shared" ca="1" si="299"/>
        <v>#VALUE!</v>
      </c>
      <c r="DB158" s="301" t="e">
        <f t="shared" ca="1" si="299"/>
        <v>#VALUE!</v>
      </c>
      <c r="DC158" s="301" t="e">
        <f t="shared" ca="1" si="299"/>
        <v>#VALUE!</v>
      </c>
      <c r="DD158" s="301" t="e">
        <f t="shared" ca="1" si="299"/>
        <v>#VALUE!</v>
      </c>
      <c r="DE158" s="301" t="e">
        <f t="shared" ca="1" si="299"/>
        <v>#VALUE!</v>
      </c>
      <c r="DF158" s="301" t="e">
        <f t="shared" ca="1" si="299"/>
        <v>#VALUE!</v>
      </c>
      <c r="DG158" s="301" t="e">
        <f t="shared" ca="1" si="299"/>
        <v>#VALUE!</v>
      </c>
      <c r="DH158" s="301" t="e">
        <f t="shared" ca="1" si="299"/>
        <v>#VALUE!</v>
      </c>
      <c r="DI158" s="301" t="e">
        <f t="shared" ca="1" si="299"/>
        <v>#VALUE!</v>
      </c>
      <c r="DJ158" s="301" t="e">
        <f t="shared" ca="1" si="299"/>
        <v>#VALUE!</v>
      </c>
      <c r="DK158" s="301" t="e">
        <f t="shared" ca="1" si="299"/>
        <v>#VALUE!</v>
      </c>
      <c r="DL158" s="301" t="e">
        <f t="shared" ca="1" si="299"/>
        <v>#VALUE!</v>
      </c>
      <c r="DM158" s="301" t="e">
        <f t="shared" ca="1" si="299"/>
        <v>#VALUE!</v>
      </c>
      <c r="DN158" s="301" t="e">
        <f t="shared" ca="1" si="299"/>
        <v>#VALUE!</v>
      </c>
      <c r="DO158" s="301" t="e">
        <f t="shared" ca="1" si="299"/>
        <v>#VALUE!</v>
      </c>
      <c r="DP158" s="301" t="e">
        <f t="shared" ca="1" si="299"/>
        <v>#VALUE!</v>
      </c>
      <c r="DQ158" s="301" t="e">
        <f t="shared" ca="1" si="299"/>
        <v>#VALUE!</v>
      </c>
      <c r="DR158" s="301" t="e">
        <f t="shared" ca="1" si="299"/>
        <v>#VALUE!</v>
      </c>
      <c r="DS158" s="301" t="e">
        <f t="shared" ca="1" si="299"/>
        <v>#VALUE!</v>
      </c>
      <c r="DT158" s="301" t="e">
        <f t="shared" ca="1" si="299"/>
        <v>#VALUE!</v>
      </c>
      <c r="DU158" s="301" t="e">
        <f t="shared" ca="1" si="299"/>
        <v>#VALUE!</v>
      </c>
      <c r="DV158" s="301" t="e">
        <f t="shared" ca="1" si="299"/>
        <v>#VALUE!</v>
      </c>
      <c r="DW158" s="301" t="e">
        <f t="shared" ca="1" si="299"/>
        <v>#VALUE!</v>
      </c>
      <c r="DX158" s="301" t="e">
        <f t="shared" ca="1" si="299"/>
        <v>#VALUE!</v>
      </c>
      <c r="DY158" s="301" t="e">
        <f t="shared" ca="1" si="299"/>
        <v>#VALUE!</v>
      </c>
      <c r="DZ158" s="301" t="e">
        <f t="shared" ca="1" si="299"/>
        <v>#VALUE!</v>
      </c>
      <c r="EA158" s="301" t="e">
        <f t="shared" ca="1" si="299"/>
        <v>#VALUE!</v>
      </c>
      <c r="EB158" s="301" t="e">
        <f t="shared" ca="1" si="299"/>
        <v>#VALUE!</v>
      </c>
      <c r="EC158" s="301" t="e">
        <f t="shared" ca="1" si="299"/>
        <v>#VALUE!</v>
      </c>
      <c r="ED158" s="301" t="e">
        <f t="shared" ca="1" si="299"/>
        <v>#VALUE!</v>
      </c>
      <c r="EE158" s="301" t="e">
        <f t="shared" ca="1" si="299"/>
        <v>#VALUE!</v>
      </c>
      <c r="EF158" s="301" t="e">
        <f t="shared" ca="1" si="299"/>
        <v>#VALUE!</v>
      </c>
      <c r="EG158" s="301" t="e">
        <f t="shared" ca="1" si="299"/>
        <v>#VALUE!</v>
      </c>
      <c r="EH158" s="301" t="e">
        <f t="shared" ca="1" si="299"/>
        <v>#VALUE!</v>
      </c>
      <c r="EI158" s="301" t="e">
        <f t="shared" ca="1" si="299"/>
        <v>#VALUE!</v>
      </c>
      <c r="EJ158" s="301" t="e">
        <f t="shared" ca="1" si="299"/>
        <v>#VALUE!</v>
      </c>
      <c r="EK158" s="301" t="e">
        <f t="shared" ca="1" si="299"/>
        <v>#VALUE!</v>
      </c>
      <c r="EL158" s="301" t="e">
        <f t="shared" ca="1" si="299"/>
        <v>#VALUE!</v>
      </c>
      <c r="EM158" s="301" t="e">
        <f t="shared" ca="1" si="299"/>
        <v>#VALUE!</v>
      </c>
      <c r="EN158" s="301" t="e">
        <f t="shared" ca="1" si="299"/>
        <v>#VALUE!</v>
      </c>
      <c r="EO158" s="301" t="e">
        <f t="shared" ca="1" si="299"/>
        <v>#VALUE!</v>
      </c>
      <c r="EP158" s="301" t="e">
        <f t="shared" ca="1" si="299"/>
        <v>#VALUE!</v>
      </c>
      <c r="EQ158" s="301" t="e">
        <f t="shared" ca="1" si="299"/>
        <v>#VALUE!</v>
      </c>
      <c r="ER158" s="301" t="e">
        <f t="shared" ca="1" si="299"/>
        <v>#VALUE!</v>
      </c>
      <c r="ES158" s="301" t="e">
        <f t="shared" ca="1" si="299"/>
        <v>#VALUE!</v>
      </c>
      <c r="ET158" s="301" t="e">
        <f t="shared" ca="1" si="299"/>
        <v>#VALUE!</v>
      </c>
      <c r="EU158" s="301" t="e">
        <f t="shared" ca="1" si="299"/>
        <v>#VALUE!</v>
      </c>
      <c r="EV158" s="301" t="e">
        <f t="shared" ca="1" si="299"/>
        <v>#VALUE!</v>
      </c>
      <c r="EW158" s="301" t="e">
        <f t="shared" ca="1" si="299"/>
        <v>#VALUE!</v>
      </c>
      <c r="EX158" s="301" t="e">
        <f t="shared" ca="1" si="299"/>
        <v>#VALUE!</v>
      </c>
      <c r="EY158" s="301" t="e">
        <f t="shared" ca="1" si="299"/>
        <v>#VALUE!</v>
      </c>
      <c r="EZ158" s="301" t="e">
        <f t="shared" ca="1" si="299"/>
        <v>#VALUE!</v>
      </c>
      <c r="FA158" s="301" t="e">
        <f t="shared" ca="1" si="299"/>
        <v>#VALUE!</v>
      </c>
      <c r="FB158" s="301" t="e">
        <f t="shared" ca="1" si="299"/>
        <v>#VALUE!</v>
      </c>
      <c r="FC158" s="301" t="e">
        <f t="shared" ca="1" si="299"/>
        <v>#VALUE!</v>
      </c>
      <c r="FD158" s="301" t="e">
        <f t="shared" ca="1" si="299"/>
        <v>#VALUE!</v>
      </c>
      <c r="FE158" s="301" t="e">
        <f t="shared" ca="1" si="299"/>
        <v>#VALUE!</v>
      </c>
      <c r="FF158" s="301" t="e">
        <f t="shared" ca="1" si="299"/>
        <v>#VALUE!</v>
      </c>
      <c r="FG158" s="301" t="e">
        <f t="shared" ca="1" si="299"/>
        <v>#VALUE!</v>
      </c>
      <c r="FH158" s="301" t="e">
        <f t="shared" ca="1" si="299"/>
        <v>#VALUE!</v>
      </c>
      <c r="FI158" s="301" t="e">
        <f t="shared" ca="1" si="299"/>
        <v>#VALUE!</v>
      </c>
      <c r="FJ158" s="301" t="e">
        <f t="shared" ca="1" si="299"/>
        <v>#VALUE!</v>
      </c>
      <c r="FK158" s="301" t="e">
        <f t="shared" ca="1" si="299"/>
        <v>#VALUE!</v>
      </c>
      <c r="FL158" s="301" t="e">
        <f t="shared" ca="1" si="299"/>
        <v>#VALUE!</v>
      </c>
      <c r="FM158" s="301" t="e">
        <f t="shared" ca="1" si="299"/>
        <v>#VALUE!</v>
      </c>
      <c r="FN158" s="301" t="e">
        <f t="shared" ca="1" si="299"/>
        <v>#VALUE!</v>
      </c>
      <c r="FO158" s="301" t="e">
        <f t="shared" ca="1" si="299"/>
        <v>#VALUE!</v>
      </c>
      <c r="FP158" s="301" t="e">
        <f t="shared" ca="1" si="299"/>
        <v>#VALUE!</v>
      </c>
      <c r="FQ158" s="301" t="e">
        <f t="shared" ca="1" si="299"/>
        <v>#VALUE!</v>
      </c>
      <c r="FR158" s="301" t="e">
        <f t="shared" ca="1" si="299"/>
        <v>#VALUE!</v>
      </c>
      <c r="FS158" s="301" t="e">
        <f t="shared" ca="1" si="299"/>
        <v>#VALUE!</v>
      </c>
      <c r="FT158" s="301" t="e">
        <f t="shared" ca="1" si="299"/>
        <v>#VALUE!</v>
      </c>
      <c r="FU158" s="301" t="e">
        <f t="shared" ca="1" si="299"/>
        <v>#VALUE!</v>
      </c>
      <c r="FV158" s="301" t="e">
        <f t="shared" ca="1" si="299"/>
        <v>#VALUE!</v>
      </c>
      <c r="FW158" s="301" t="e">
        <f t="shared" ca="1" si="299"/>
        <v>#VALUE!</v>
      </c>
      <c r="FX158" s="301" t="e">
        <f t="shared" ca="1" si="299"/>
        <v>#VALUE!</v>
      </c>
      <c r="FY158" s="301" t="e">
        <f t="shared" ca="1" si="299"/>
        <v>#VALUE!</v>
      </c>
      <c r="FZ158" s="301" t="e">
        <f t="shared" ca="1" si="299"/>
        <v>#VALUE!</v>
      </c>
      <c r="GA158" s="301" t="e">
        <f t="shared" ca="1" si="299"/>
        <v>#VALUE!</v>
      </c>
      <c r="GB158" s="301" t="e">
        <f t="shared" ca="1" si="299"/>
        <v>#VALUE!</v>
      </c>
      <c r="GC158" s="301" t="e">
        <f t="shared" ca="1" si="299"/>
        <v>#VALUE!</v>
      </c>
      <c r="GD158" s="301" t="e">
        <f t="shared" ca="1" si="299"/>
        <v>#VALUE!</v>
      </c>
      <c r="GE158" s="301" t="e">
        <f t="shared" ca="1" si="299"/>
        <v>#VALUE!</v>
      </c>
      <c r="GF158" s="301" t="e">
        <f t="shared" ca="1" si="299"/>
        <v>#VALUE!</v>
      </c>
      <c r="GG158" s="301" t="e">
        <f t="shared" ca="1" si="299"/>
        <v>#VALUE!</v>
      </c>
      <c r="GH158" s="301" t="e">
        <f t="shared" ca="1" si="299"/>
        <v>#VALUE!</v>
      </c>
      <c r="GI158" s="301" t="e">
        <f t="shared" ca="1" si="299"/>
        <v>#VALUE!</v>
      </c>
      <c r="GJ158" s="301" t="e">
        <f t="shared" ca="1" si="299"/>
        <v>#VALUE!</v>
      </c>
      <c r="GK158" s="301" t="e">
        <f t="shared" ca="1" si="299"/>
        <v>#VALUE!</v>
      </c>
      <c r="GL158" s="301" t="e">
        <f t="shared" ca="1" si="299"/>
        <v>#VALUE!</v>
      </c>
      <c r="GM158" s="301" t="e">
        <f t="shared" ca="1" si="299"/>
        <v>#VALUE!</v>
      </c>
      <c r="GN158" s="301" t="e">
        <f t="shared" ca="1" si="299"/>
        <v>#VALUE!</v>
      </c>
      <c r="GO158" s="301" t="e">
        <f t="shared" ca="1" si="299"/>
        <v>#VALUE!</v>
      </c>
      <c r="GP158" s="301" t="e">
        <f t="shared" ca="1" si="299"/>
        <v>#VALUE!</v>
      </c>
      <c r="GQ158" s="301" t="e">
        <f t="shared" ca="1" si="299"/>
        <v>#VALUE!</v>
      </c>
      <c r="GR158" s="301" t="e">
        <f t="shared" ca="1" si="299"/>
        <v>#VALUE!</v>
      </c>
      <c r="GS158" s="301" t="e">
        <f t="shared" ca="1" si="299"/>
        <v>#VALUE!</v>
      </c>
      <c r="GT158" s="301" t="e">
        <f t="shared" ca="1" si="299"/>
        <v>#VALUE!</v>
      </c>
      <c r="GU158" s="301" t="e">
        <f t="shared" ca="1" si="299"/>
        <v>#VALUE!</v>
      </c>
      <c r="GV158" s="301" t="e">
        <f t="shared" ca="1" si="299"/>
        <v>#VALUE!</v>
      </c>
      <c r="GW158" s="301" t="e">
        <f t="shared" ca="1" si="299"/>
        <v>#VALUE!</v>
      </c>
      <c r="GX158" s="301" t="e">
        <f t="shared" ca="1" si="299"/>
        <v>#VALUE!</v>
      </c>
      <c r="GY158" s="301" t="e">
        <f t="shared" ca="1" si="299"/>
        <v>#VALUE!</v>
      </c>
      <c r="GZ158" s="301" t="e">
        <f t="shared" ca="1" si="299"/>
        <v>#VALUE!</v>
      </c>
      <c r="HA158" s="301" t="e">
        <f t="shared" ca="1" si="299"/>
        <v>#VALUE!</v>
      </c>
      <c r="HB158" s="301" t="e">
        <f t="shared" ca="1" si="299"/>
        <v>#VALUE!</v>
      </c>
      <c r="HC158" s="301" t="e">
        <f t="shared" ca="1" si="299"/>
        <v>#VALUE!</v>
      </c>
      <c r="HD158" s="301" t="e">
        <f t="shared" ca="1" si="299"/>
        <v>#VALUE!</v>
      </c>
      <c r="HE158" s="301" t="e">
        <f t="shared" ca="1" si="299"/>
        <v>#VALUE!</v>
      </c>
      <c r="HF158" s="301" t="e">
        <f t="shared" ca="1" si="299"/>
        <v>#VALUE!</v>
      </c>
      <c r="HG158" s="301" t="e">
        <f t="shared" ca="1" si="299"/>
        <v>#VALUE!</v>
      </c>
      <c r="HH158" s="301" t="e">
        <f t="shared" ca="1" si="299"/>
        <v>#VALUE!</v>
      </c>
      <c r="HI158" s="301" t="e">
        <f t="shared" ca="1" si="299"/>
        <v>#VALUE!</v>
      </c>
      <c r="HJ158" s="301" t="e">
        <f t="shared" ca="1" si="299"/>
        <v>#VALUE!</v>
      </c>
      <c r="HK158" s="301" t="e">
        <f t="shared" ca="1" si="299"/>
        <v>#VALUE!</v>
      </c>
      <c r="HL158" s="301" t="e">
        <f t="shared" ca="1" si="299"/>
        <v>#VALUE!</v>
      </c>
      <c r="HM158" s="301" t="e">
        <f t="shared" ca="1" si="299"/>
        <v>#VALUE!</v>
      </c>
      <c r="HN158" s="301" t="e">
        <f t="shared" ca="1" si="299"/>
        <v>#VALUE!</v>
      </c>
      <c r="HO158" s="301" t="e">
        <f t="shared" ca="1" si="299"/>
        <v>#VALUE!</v>
      </c>
      <c r="HP158" s="301" t="e">
        <f t="shared" ca="1" si="299"/>
        <v>#VALUE!</v>
      </c>
      <c r="HQ158" s="301" t="e">
        <f t="shared" ca="1" si="299"/>
        <v>#VALUE!</v>
      </c>
      <c r="HR158" s="301" t="e">
        <f t="shared" ca="1" si="299"/>
        <v>#VALUE!</v>
      </c>
      <c r="HS158" s="301" t="e">
        <f t="shared" ca="1" si="299"/>
        <v>#VALUE!</v>
      </c>
      <c r="HT158" s="301" t="e">
        <f t="shared" ca="1" si="299"/>
        <v>#VALUE!</v>
      </c>
      <c r="HU158" s="301" t="e">
        <f t="shared" ca="1" si="299"/>
        <v>#VALUE!</v>
      </c>
      <c r="HV158" s="301" t="e">
        <f t="shared" ca="1" si="299"/>
        <v>#VALUE!</v>
      </c>
      <c r="HW158" s="301" t="e">
        <f t="shared" ca="1" si="299"/>
        <v>#VALUE!</v>
      </c>
      <c r="HX158" s="301" t="e">
        <f t="shared" ca="1" si="299"/>
        <v>#VALUE!</v>
      </c>
      <c r="HY158" s="301" t="e">
        <f t="shared" ca="1" si="299"/>
        <v>#VALUE!</v>
      </c>
      <c r="HZ158" s="301" t="e">
        <f t="shared" ca="1" si="299"/>
        <v>#VALUE!</v>
      </c>
      <c r="IA158" s="301" t="e">
        <f t="shared" ca="1" si="299"/>
        <v>#VALUE!</v>
      </c>
      <c r="IB158" s="301" t="e">
        <f t="shared" ca="1" si="299"/>
        <v>#VALUE!</v>
      </c>
      <c r="IC158" s="301" t="e">
        <f t="shared" ca="1" si="299"/>
        <v>#VALUE!</v>
      </c>
      <c r="ID158" s="301" t="e">
        <f t="shared" ca="1" si="299"/>
        <v>#VALUE!</v>
      </c>
      <c r="IE158" s="301" t="e">
        <f t="shared" ca="1" si="299"/>
        <v>#VALUE!</v>
      </c>
      <c r="IF158" s="301" t="e">
        <f t="shared" ca="1" si="299"/>
        <v>#VALUE!</v>
      </c>
      <c r="IG158" s="301" t="e">
        <f t="shared" ca="1" si="299"/>
        <v>#VALUE!</v>
      </c>
      <c r="IH158" s="301" t="e">
        <f t="shared" ca="1" si="299"/>
        <v>#VALUE!</v>
      </c>
      <c r="II158" s="301" t="e">
        <f t="shared" ca="1" si="299"/>
        <v>#VALUE!</v>
      </c>
      <c r="IJ158" s="301" t="e">
        <f t="shared" ca="1" si="299"/>
        <v>#VALUE!</v>
      </c>
      <c r="IK158" s="301" t="e">
        <f t="shared" ca="1" si="299"/>
        <v>#VALUE!</v>
      </c>
      <c r="IL158" s="301" t="e">
        <f t="shared" ca="1" si="299"/>
        <v>#VALUE!</v>
      </c>
      <c r="IM158" s="301" t="e">
        <f t="shared" ca="1" si="299"/>
        <v>#VALUE!</v>
      </c>
      <c r="IN158" s="301" t="e">
        <f t="shared" ca="1" si="299"/>
        <v>#VALUE!</v>
      </c>
      <c r="IO158" s="301" t="e">
        <f t="shared" ca="1" si="299"/>
        <v>#VALUE!</v>
      </c>
      <c r="IP158" s="301" t="e">
        <f t="shared" ca="1" si="299"/>
        <v>#VALUE!</v>
      </c>
      <c r="IQ158" s="301" t="e">
        <f t="shared" ca="1" si="299"/>
        <v>#VALUE!</v>
      </c>
      <c r="IR158" s="301" t="e">
        <f t="shared" ca="1" si="299"/>
        <v>#VALUE!</v>
      </c>
      <c r="IS158" s="301" t="e">
        <f t="shared" ca="1" si="299"/>
        <v>#VALUE!</v>
      </c>
      <c r="IT158" s="301" t="e">
        <f t="shared" ca="1" si="299"/>
        <v>#VALUE!</v>
      </c>
      <c r="IU158" s="301" t="e">
        <f t="shared" ca="1" si="299"/>
        <v>#VALUE!</v>
      </c>
      <c r="IV158" s="301" t="e">
        <f t="shared" ca="1" si="299"/>
        <v>#VALUE!</v>
      </c>
      <c r="IW158" s="301" t="e">
        <f t="shared" ca="1" si="299"/>
        <v>#VALUE!</v>
      </c>
      <c r="IX158" s="301" t="e">
        <f t="shared" ca="1" si="299"/>
        <v>#VALUE!</v>
      </c>
      <c r="IY158" s="301" t="e">
        <f t="shared" ca="1" si="299"/>
        <v>#VALUE!</v>
      </c>
      <c r="IZ158" s="301" t="e">
        <f t="shared" ca="1" si="299"/>
        <v>#VALUE!</v>
      </c>
      <c r="JA158" s="301" t="e">
        <f t="shared" ca="1" si="299"/>
        <v>#VALUE!</v>
      </c>
      <c r="JB158" s="301" t="e">
        <f t="shared" ca="1" si="299"/>
        <v>#VALUE!</v>
      </c>
      <c r="JC158" s="301" t="e">
        <f t="shared" ca="1" si="299"/>
        <v>#VALUE!</v>
      </c>
      <c r="JD158" s="301" t="e">
        <f t="shared" ca="1" si="299"/>
        <v>#VALUE!</v>
      </c>
      <c r="JE158" s="301" t="e">
        <f t="shared" ca="1" si="299"/>
        <v>#VALUE!</v>
      </c>
      <c r="JF158" s="301" t="e">
        <f t="shared" ca="1" si="299"/>
        <v>#VALUE!</v>
      </c>
      <c r="JG158" s="301" t="e">
        <f t="shared" ca="1" si="299"/>
        <v>#VALUE!</v>
      </c>
      <c r="JH158" s="301" t="e">
        <f t="shared" ca="1" si="299"/>
        <v>#VALUE!</v>
      </c>
      <c r="JI158" s="301" t="e">
        <f t="shared" ca="1" si="299"/>
        <v>#VALUE!</v>
      </c>
      <c r="JJ158" s="301" t="e">
        <f t="shared" ca="1" si="299"/>
        <v>#VALUE!</v>
      </c>
      <c r="JK158" s="301" t="e">
        <f t="shared" ca="1" si="299"/>
        <v>#VALUE!</v>
      </c>
      <c r="JL158" s="301" t="e">
        <f t="shared" ca="1" si="299"/>
        <v>#VALUE!</v>
      </c>
      <c r="JM158" s="301" t="e">
        <f t="shared" ca="1" si="299"/>
        <v>#VALUE!</v>
      </c>
      <c r="JN158" s="301" t="e">
        <f t="shared" ca="1" si="299"/>
        <v>#VALUE!</v>
      </c>
      <c r="JO158" s="301" t="e">
        <f t="shared" ca="1" si="299"/>
        <v>#VALUE!</v>
      </c>
      <c r="JP158" s="301" t="e">
        <f t="shared" ca="1" si="299"/>
        <v>#VALUE!</v>
      </c>
      <c r="JQ158" s="301" t="e">
        <f t="shared" ca="1" si="299"/>
        <v>#VALUE!</v>
      </c>
      <c r="JR158" s="301" t="e">
        <f t="shared" ca="1" si="299"/>
        <v>#VALUE!</v>
      </c>
      <c r="JS158" s="301" t="e">
        <f t="shared" ca="1" si="299"/>
        <v>#VALUE!</v>
      </c>
      <c r="JT158" s="301" t="e">
        <f t="shared" ca="1" si="299"/>
        <v>#VALUE!</v>
      </c>
      <c r="JU158" s="301" t="e">
        <f t="shared" ca="1" si="299"/>
        <v>#VALUE!</v>
      </c>
      <c r="JV158" s="301" t="e">
        <f t="shared" ca="1" si="299"/>
        <v>#VALUE!</v>
      </c>
      <c r="JW158" s="301" t="e">
        <f t="shared" ca="1" si="299"/>
        <v>#VALUE!</v>
      </c>
      <c r="JX158" s="301" t="e">
        <f t="shared" ca="1" si="299"/>
        <v>#VALUE!</v>
      </c>
      <c r="JY158" s="301" t="e">
        <f t="shared" ca="1" si="299"/>
        <v>#VALUE!</v>
      </c>
      <c r="JZ158" s="301" t="e">
        <f t="shared" ca="1" si="299"/>
        <v>#VALUE!</v>
      </c>
      <c r="KA158" s="301" t="e">
        <f t="shared" ca="1" si="299"/>
        <v>#VALUE!</v>
      </c>
      <c r="KB158" s="301" t="e">
        <f t="shared" ca="1" si="299"/>
        <v>#VALUE!</v>
      </c>
      <c r="KC158" s="301" t="e">
        <f t="shared" ca="1" si="299"/>
        <v>#VALUE!</v>
      </c>
      <c r="KD158" s="301" t="e">
        <f t="shared" ca="1" si="299"/>
        <v>#VALUE!</v>
      </c>
      <c r="KE158" s="301" t="e">
        <f t="shared" ca="1" si="299"/>
        <v>#VALUE!</v>
      </c>
      <c r="KF158" s="301" t="e">
        <f t="shared" ca="1" si="299"/>
        <v>#VALUE!</v>
      </c>
      <c r="KG158" s="301" t="e">
        <f t="shared" ca="1" si="299"/>
        <v>#VALUE!</v>
      </c>
      <c r="KH158" s="301" t="e">
        <f t="shared" ca="1" si="299"/>
        <v>#VALUE!</v>
      </c>
      <c r="KI158" s="301" t="e">
        <f t="shared" ca="1" si="299"/>
        <v>#VALUE!</v>
      </c>
      <c r="KJ158" s="301" t="e">
        <f t="shared" ca="1" si="299"/>
        <v>#VALUE!</v>
      </c>
      <c r="KK158" s="301" t="e">
        <f t="shared" ca="1" si="299"/>
        <v>#VALUE!</v>
      </c>
      <c r="KL158" s="301" t="e">
        <f t="shared" ca="1" si="299"/>
        <v>#VALUE!</v>
      </c>
      <c r="KM158" s="301" t="e">
        <f t="shared" ca="1" si="299"/>
        <v>#VALUE!</v>
      </c>
      <c r="KN158" s="301" t="e">
        <f t="shared" ca="1" si="299"/>
        <v>#VALUE!</v>
      </c>
      <c r="KO158" s="301" t="e">
        <f t="shared" ca="1" si="299"/>
        <v>#VALUE!</v>
      </c>
      <c r="KP158" s="301" t="e">
        <f t="shared" ca="1" si="299"/>
        <v>#VALUE!</v>
      </c>
      <c r="KQ158" s="301" t="e">
        <f t="shared" ca="1" si="299"/>
        <v>#VALUE!</v>
      </c>
      <c r="KR158" s="301" t="e">
        <f t="shared" ca="1" si="299"/>
        <v>#VALUE!</v>
      </c>
      <c r="KS158" s="301" t="e">
        <f t="shared" ca="1" si="299"/>
        <v>#VALUE!</v>
      </c>
      <c r="KT158" s="301" t="e">
        <f t="shared" ca="1" si="299"/>
        <v>#VALUE!</v>
      </c>
      <c r="KU158" s="301" t="e">
        <f t="shared" ca="1" si="299"/>
        <v>#VALUE!</v>
      </c>
      <c r="KV158" s="301" t="e">
        <f t="shared" ca="1" si="299"/>
        <v>#VALUE!</v>
      </c>
      <c r="KW158" s="301" t="e">
        <f t="shared" ca="1" si="299"/>
        <v>#VALUE!</v>
      </c>
      <c r="KX158" s="301" t="e">
        <f t="shared" ca="1" si="299"/>
        <v>#VALUE!</v>
      </c>
      <c r="KY158" s="301" t="e">
        <f t="shared" ca="1" si="299"/>
        <v>#VALUE!</v>
      </c>
      <c r="KZ158" s="301" t="e">
        <f t="shared" ca="1" si="299"/>
        <v>#VALUE!</v>
      </c>
      <c r="LA158" s="301" t="e">
        <f t="shared" ca="1" si="299"/>
        <v>#VALUE!</v>
      </c>
      <c r="LB158" s="301" t="e">
        <f t="shared" ca="1" si="299"/>
        <v>#VALUE!</v>
      </c>
      <c r="LC158" s="301" t="e">
        <f t="shared" ca="1" si="299"/>
        <v>#VALUE!</v>
      </c>
      <c r="LD158" s="301" t="e">
        <f t="shared" ca="1" si="299"/>
        <v>#VALUE!</v>
      </c>
      <c r="LE158" s="301" t="e">
        <f t="shared" ca="1" si="299"/>
        <v>#VALUE!</v>
      </c>
      <c r="LF158" s="301" t="e">
        <f t="shared" ca="1" si="299"/>
        <v>#VALUE!</v>
      </c>
      <c r="LG158" s="301" t="e">
        <f t="shared" ref="LG158:VA158" ca="1" si="300">IF(LG$106="Turn-based",
IF($A158&lt;LG$109,0,IF(MOD($A158,LG$109)&lt;LG$110,1,0)),
1)*MIN(ROUNDUP(MAX(0,RAND()-(1-LG$107)),0),1)*(IF(LG$108&lt;0,1+LG$108,LG$108))</f>
        <v>#VALUE!</v>
      </c>
      <c r="LH158" s="301" t="e">
        <f t="shared" ca="1" si="300"/>
        <v>#VALUE!</v>
      </c>
      <c r="LI158" s="301" t="e">
        <f t="shared" ca="1" si="300"/>
        <v>#VALUE!</v>
      </c>
      <c r="LJ158" s="301" t="e">
        <f t="shared" ca="1" si="300"/>
        <v>#VALUE!</v>
      </c>
      <c r="LK158" s="301" t="e">
        <f t="shared" ca="1" si="300"/>
        <v>#VALUE!</v>
      </c>
      <c r="LL158" s="301" t="e">
        <f t="shared" ca="1" si="300"/>
        <v>#VALUE!</v>
      </c>
      <c r="LM158" s="301" t="e">
        <f t="shared" ca="1" si="300"/>
        <v>#VALUE!</v>
      </c>
      <c r="LN158" s="301" t="e">
        <f t="shared" ca="1" si="300"/>
        <v>#VALUE!</v>
      </c>
      <c r="LO158" s="301" t="e">
        <f t="shared" ca="1" si="300"/>
        <v>#VALUE!</v>
      </c>
      <c r="LP158" s="301" t="e">
        <f t="shared" ca="1" si="300"/>
        <v>#VALUE!</v>
      </c>
      <c r="LQ158" s="301" t="e">
        <f t="shared" ca="1" si="300"/>
        <v>#VALUE!</v>
      </c>
      <c r="LR158" s="301" t="e">
        <f t="shared" ca="1" si="300"/>
        <v>#VALUE!</v>
      </c>
      <c r="LS158" s="301" t="e">
        <f t="shared" ca="1" si="300"/>
        <v>#VALUE!</v>
      </c>
      <c r="LT158" s="301" t="e">
        <f t="shared" ca="1" si="300"/>
        <v>#VALUE!</v>
      </c>
      <c r="LU158" s="301" t="e">
        <f t="shared" ca="1" si="300"/>
        <v>#VALUE!</v>
      </c>
      <c r="LV158" s="301" t="e">
        <f t="shared" ca="1" si="300"/>
        <v>#VALUE!</v>
      </c>
      <c r="LW158" s="301" t="e">
        <f t="shared" ca="1" si="300"/>
        <v>#VALUE!</v>
      </c>
      <c r="LX158" s="301" t="e">
        <f t="shared" ca="1" si="300"/>
        <v>#VALUE!</v>
      </c>
      <c r="LY158" s="301" t="e">
        <f t="shared" ca="1" si="300"/>
        <v>#VALUE!</v>
      </c>
      <c r="LZ158" s="301" t="e">
        <f t="shared" ca="1" si="300"/>
        <v>#VALUE!</v>
      </c>
      <c r="MA158" s="301" t="e">
        <f t="shared" ca="1" si="300"/>
        <v>#VALUE!</v>
      </c>
      <c r="MB158" s="301" t="e">
        <f t="shared" ca="1" si="300"/>
        <v>#VALUE!</v>
      </c>
      <c r="MC158" s="301" t="e">
        <f t="shared" ca="1" si="300"/>
        <v>#VALUE!</v>
      </c>
      <c r="MD158" s="301" t="e">
        <f t="shared" ca="1" si="300"/>
        <v>#VALUE!</v>
      </c>
      <c r="ME158" s="301" t="e">
        <f t="shared" ca="1" si="300"/>
        <v>#VALUE!</v>
      </c>
      <c r="MF158" s="301" t="e">
        <f t="shared" ca="1" si="300"/>
        <v>#VALUE!</v>
      </c>
      <c r="MG158" s="301" t="e">
        <f t="shared" ca="1" si="300"/>
        <v>#VALUE!</v>
      </c>
      <c r="MH158" s="301" t="e">
        <f t="shared" ca="1" si="300"/>
        <v>#VALUE!</v>
      </c>
      <c r="MI158" s="301" t="e">
        <f t="shared" ca="1" si="300"/>
        <v>#VALUE!</v>
      </c>
      <c r="MJ158" s="301" t="e">
        <f t="shared" ca="1" si="300"/>
        <v>#VALUE!</v>
      </c>
      <c r="MK158" s="301" t="e">
        <f t="shared" ca="1" si="300"/>
        <v>#VALUE!</v>
      </c>
      <c r="ML158" s="301" t="e">
        <f t="shared" ca="1" si="300"/>
        <v>#VALUE!</v>
      </c>
      <c r="MM158" s="301" t="e">
        <f t="shared" ca="1" si="300"/>
        <v>#VALUE!</v>
      </c>
      <c r="MN158" s="301" t="e">
        <f t="shared" ca="1" si="300"/>
        <v>#VALUE!</v>
      </c>
      <c r="MO158" s="301" t="e">
        <f t="shared" ca="1" si="300"/>
        <v>#VALUE!</v>
      </c>
      <c r="MP158" s="301" t="e">
        <f t="shared" ca="1" si="300"/>
        <v>#VALUE!</v>
      </c>
      <c r="MQ158" s="301" t="e">
        <f t="shared" ca="1" si="300"/>
        <v>#VALUE!</v>
      </c>
      <c r="MR158" s="301" t="e">
        <f t="shared" ca="1" si="300"/>
        <v>#VALUE!</v>
      </c>
      <c r="MS158" s="301" t="e">
        <f t="shared" ca="1" si="300"/>
        <v>#VALUE!</v>
      </c>
      <c r="MT158" s="301" t="e">
        <f t="shared" ca="1" si="300"/>
        <v>#VALUE!</v>
      </c>
      <c r="MU158" s="301" t="e">
        <f t="shared" ca="1" si="300"/>
        <v>#VALUE!</v>
      </c>
      <c r="MV158" s="301" t="e">
        <f t="shared" ca="1" si="300"/>
        <v>#VALUE!</v>
      </c>
      <c r="MW158" s="301" t="e">
        <f t="shared" ca="1" si="300"/>
        <v>#VALUE!</v>
      </c>
      <c r="MX158" s="301" t="e">
        <f t="shared" ca="1" si="300"/>
        <v>#VALUE!</v>
      </c>
      <c r="MY158" s="301" t="e">
        <f t="shared" ca="1" si="300"/>
        <v>#VALUE!</v>
      </c>
      <c r="MZ158" s="301" t="e">
        <f t="shared" ca="1" si="300"/>
        <v>#VALUE!</v>
      </c>
      <c r="NA158" s="301" t="e">
        <f t="shared" ca="1" si="300"/>
        <v>#VALUE!</v>
      </c>
      <c r="NB158" s="301" t="e">
        <f t="shared" ca="1" si="300"/>
        <v>#VALUE!</v>
      </c>
      <c r="NC158" s="301" t="e">
        <f t="shared" ca="1" si="300"/>
        <v>#VALUE!</v>
      </c>
      <c r="ND158" s="301" t="e">
        <f t="shared" ca="1" si="300"/>
        <v>#VALUE!</v>
      </c>
      <c r="NE158" s="301" t="e">
        <f t="shared" ca="1" si="300"/>
        <v>#VALUE!</v>
      </c>
      <c r="NF158" s="301" t="e">
        <f t="shared" ca="1" si="300"/>
        <v>#VALUE!</v>
      </c>
      <c r="NG158" s="301" t="e">
        <f t="shared" ca="1" si="300"/>
        <v>#VALUE!</v>
      </c>
      <c r="NH158" s="301" t="e">
        <f t="shared" ca="1" si="300"/>
        <v>#VALUE!</v>
      </c>
      <c r="NI158" s="301" t="e">
        <f t="shared" ca="1" si="300"/>
        <v>#VALUE!</v>
      </c>
      <c r="NJ158" s="301" t="e">
        <f t="shared" ca="1" si="300"/>
        <v>#VALUE!</v>
      </c>
      <c r="NK158" s="301" t="e">
        <f t="shared" ca="1" si="300"/>
        <v>#VALUE!</v>
      </c>
      <c r="NL158" s="301" t="e">
        <f t="shared" ca="1" si="300"/>
        <v>#VALUE!</v>
      </c>
      <c r="NM158" s="301" t="e">
        <f t="shared" ca="1" si="300"/>
        <v>#VALUE!</v>
      </c>
      <c r="NN158" s="301" t="e">
        <f t="shared" ca="1" si="300"/>
        <v>#VALUE!</v>
      </c>
      <c r="NO158" s="301" t="e">
        <f t="shared" ca="1" si="300"/>
        <v>#VALUE!</v>
      </c>
      <c r="NP158" s="301" t="e">
        <f t="shared" ca="1" si="300"/>
        <v>#VALUE!</v>
      </c>
      <c r="NQ158" s="301" t="e">
        <f t="shared" ca="1" si="300"/>
        <v>#VALUE!</v>
      </c>
      <c r="NR158" s="301" t="e">
        <f t="shared" ca="1" si="300"/>
        <v>#VALUE!</v>
      </c>
      <c r="NS158" s="301" t="e">
        <f t="shared" ca="1" si="300"/>
        <v>#VALUE!</v>
      </c>
      <c r="NT158" s="301" t="e">
        <f t="shared" ca="1" si="300"/>
        <v>#VALUE!</v>
      </c>
      <c r="NU158" s="301" t="e">
        <f t="shared" ca="1" si="300"/>
        <v>#VALUE!</v>
      </c>
      <c r="NV158" s="301" t="e">
        <f t="shared" ca="1" si="300"/>
        <v>#VALUE!</v>
      </c>
      <c r="NW158" s="301" t="e">
        <f t="shared" ca="1" si="300"/>
        <v>#VALUE!</v>
      </c>
      <c r="NX158" s="301" t="e">
        <f t="shared" ca="1" si="300"/>
        <v>#VALUE!</v>
      </c>
      <c r="NY158" s="301" t="e">
        <f t="shared" ca="1" si="300"/>
        <v>#VALUE!</v>
      </c>
      <c r="NZ158" s="301" t="e">
        <f t="shared" ca="1" si="300"/>
        <v>#VALUE!</v>
      </c>
      <c r="OA158" s="301" t="e">
        <f t="shared" ca="1" si="300"/>
        <v>#VALUE!</v>
      </c>
      <c r="OB158" s="301" t="e">
        <f t="shared" ca="1" si="300"/>
        <v>#VALUE!</v>
      </c>
      <c r="OC158" s="301" t="e">
        <f t="shared" ca="1" si="300"/>
        <v>#VALUE!</v>
      </c>
      <c r="OD158" s="301" t="e">
        <f t="shared" ca="1" si="300"/>
        <v>#VALUE!</v>
      </c>
      <c r="OE158" s="301" t="e">
        <f t="shared" ca="1" si="300"/>
        <v>#VALUE!</v>
      </c>
      <c r="OF158" s="301" t="e">
        <f t="shared" ca="1" si="300"/>
        <v>#VALUE!</v>
      </c>
      <c r="OG158" s="301" t="e">
        <f t="shared" ca="1" si="300"/>
        <v>#VALUE!</v>
      </c>
      <c r="OH158" s="301" t="e">
        <f t="shared" ca="1" si="300"/>
        <v>#VALUE!</v>
      </c>
      <c r="OI158" s="301" t="e">
        <f t="shared" ca="1" si="300"/>
        <v>#VALUE!</v>
      </c>
      <c r="OJ158" s="301" t="e">
        <f t="shared" ca="1" si="300"/>
        <v>#VALUE!</v>
      </c>
      <c r="OK158" s="301" t="e">
        <f t="shared" ca="1" si="300"/>
        <v>#VALUE!</v>
      </c>
      <c r="OL158" s="301" t="e">
        <f t="shared" ca="1" si="300"/>
        <v>#VALUE!</v>
      </c>
      <c r="OM158" s="301" t="e">
        <f t="shared" ca="1" si="300"/>
        <v>#VALUE!</v>
      </c>
      <c r="ON158" s="301" t="e">
        <f t="shared" ca="1" si="300"/>
        <v>#VALUE!</v>
      </c>
      <c r="OO158" s="301" t="e">
        <f t="shared" ca="1" si="300"/>
        <v>#VALUE!</v>
      </c>
      <c r="OP158" s="301" t="e">
        <f t="shared" ca="1" si="300"/>
        <v>#VALUE!</v>
      </c>
      <c r="OQ158" s="301" t="e">
        <f t="shared" ca="1" si="300"/>
        <v>#VALUE!</v>
      </c>
      <c r="OR158" s="301" t="e">
        <f t="shared" ca="1" si="300"/>
        <v>#VALUE!</v>
      </c>
      <c r="OS158" s="301" t="e">
        <f t="shared" ca="1" si="300"/>
        <v>#VALUE!</v>
      </c>
      <c r="OT158" s="301" t="e">
        <f t="shared" ca="1" si="300"/>
        <v>#VALUE!</v>
      </c>
      <c r="OU158" s="301" t="e">
        <f t="shared" ca="1" si="300"/>
        <v>#VALUE!</v>
      </c>
      <c r="OV158" s="301" t="e">
        <f t="shared" ca="1" si="300"/>
        <v>#VALUE!</v>
      </c>
      <c r="OW158" s="301" t="e">
        <f t="shared" ca="1" si="300"/>
        <v>#VALUE!</v>
      </c>
      <c r="OX158" s="301" t="e">
        <f t="shared" ca="1" si="300"/>
        <v>#VALUE!</v>
      </c>
      <c r="OY158" s="301" t="e">
        <f t="shared" ca="1" si="300"/>
        <v>#VALUE!</v>
      </c>
      <c r="OZ158" s="301" t="e">
        <f t="shared" ca="1" si="300"/>
        <v>#VALUE!</v>
      </c>
      <c r="PA158" s="301" t="e">
        <f t="shared" ca="1" si="300"/>
        <v>#VALUE!</v>
      </c>
      <c r="PB158" s="301" t="e">
        <f t="shared" ca="1" si="300"/>
        <v>#VALUE!</v>
      </c>
      <c r="PC158" s="301" t="e">
        <f t="shared" ca="1" si="300"/>
        <v>#VALUE!</v>
      </c>
      <c r="PD158" s="301" t="e">
        <f t="shared" ca="1" si="300"/>
        <v>#VALUE!</v>
      </c>
      <c r="PE158" s="301" t="e">
        <f t="shared" ca="1" si="300"/>
        <v>#VALUE!</v>
      </c>
      <c r="PF158" s="301" t="e">
        <f t="shared" ca="1" si="300"/>
        <v>#VALUE!</v>
      </c>
      <c r="PG158" s="301" t="e">
        <f t="shared" ca="1" si="300"/>
        <v>#VALUE!</v>
      </c>
      <c r="PH158" s="301" t="e">
        <f t="shared" ca="1" si="300"/>
        <v>#VALUE!</v>
      </c>
      <c r="PI158" s="301" t="e">
        <f t="shared" ca="1" si="300"/>
        <v>#VALUE!</v>
      </c>
      <c r="PJ158" s="301" t="e">
        <f t="shared" ca="1" si="300"/>
        <v>#VALUE!</v>
      </c>
      <c r="PK158" s="301" t="e">
        <f t="shared" ca="1" si="300"/>
        <v>#VALUE!</v>
      </c>
      <c r="PL158" s="301" t="e">
        <f t="shared" ca="1" si="300"/>
        <v>#VALUE!</v>
      </c>
      <c r="PM158" s="301" t="e">
        <f t="shared" ca="1" si="300"/>
        <v>#VALUE!</v>
      </c>
      <c r="PN158" s="301" t="e">
        <f t="shared" ca="1" si="300"/>
        <v>#VALUE!</v>
      </c>
      <c r="PO158" s="301" t="e">
        <f t="shared" ca="1" si="300"/>
        <v>#VALUE!</v>
      </c>
      <c r="PP158" s="301" t="e">
        <f t="shared" ca="1" si="300"/>
        <v>#VALUE!</v>
      </c>
      <c r="PQ158" s="301" t="e">
        <f t="shared" ca="1" si="300"/>
        <v>#VALUE!</v>
      </c>
      <c r="PR158" s="301" t="e">
        <f t="shared" ca="1" si="300"/>
        <v>#VALUE!</v>
      </c>
      <c r="PS158" s="301" t="e">
        <f t="shared" ca="1" si="300"/>
        <v>#VALUE!</v>
      </c>
      <c r="PT158" s="301" t="e">
        <f t="shared" ca="1" si="300"/>
        <v>#VALUE!</v>
      </c>
      <c r="PU158" s="301" t="e">
        <f t="shared" ca="1" si="300"/>
        <v>#VALUE!</v>
      </c>
      <c r="PV158" s="301" t="e">
        <f t="shared" ca="1" si="300"/>
        <v>#VALUE!</v>
      </c>
      <c r="PW158" s="301" t="e">
        <f t="shared" ca="1" si="300"/>
        <v>#VALUE!</v>
      </c>
      <c r="PX158" s="301" t="e">
        <f t="shared" ca="1" si="300"/>
        <v>#VALUE!</v>
      </c>
      <c r="PY158" s="301" t="e">
        <f t="shared" ca="1" si="300"/>
        <v>#VALUE!</v>
      </c>
      <c r="PZ158" s="301" t="e">
        <f t="shared" ca="1" si="300"/>
        <v>#VALUE!</v>
      </c>
      <c r="QA158" s="301" t="e">
        <f t="shared" ca="1" si="300"/>
        <v>#VALUE!</v>
      </c>
      <c r="QB158" s="301" t="e">
        <f t="shared" ca="1" si="300"/>
        <v>#VALUE!</v>
      </c>
      <c r="QC158" s="301" t="e">
        <f t="shared" ca="1" si="300"/>
        <v>#VALUE!</v>
      </c>
      <c r="QD158" s="301" t="e">
        <f t="shared" ca="1" si="300"/>
        <v>#VALUE!</v>
      </c>
      <c r="QE158" s="301" t="e">
        <f t="shared" ca="1" si="300"/>
        <v>#VALUE!</v>
      </c>
      <c r="QF158" s="301" t="e">
        <f t="shared" ca="1" si="300"/>
        <v>#VALUE!</v>
      </c>
      <c r="QG158" s="301" t="e">
        <f t="shared" ca="1" si="300"/>
        <v>#VALUE!</v>
      </c>
      <c r="QH158" s="301" t="e">
        <f t="shared" ca="1" si="300"/>
        <v>#VALUE!</v>
      </c>
      <c r="QI158" s="301" t="e">
        <f t="shared" ca="1" si="300"/>
        <v>#VALUE!</v>
      </c>
      <c r="QJ158" s="301" t="e">
        <f t="shared" ca="1" si="300"/>
        <v>#VALUE!</v>
      </c>
      <c r="QK158" s="301" t="e">
        <f t="shared" ca="1" si="300"/>
        <v>#VALUE!</v>
      </c>
      <c r="QL158" s="301" t="e">
        <f t="shared" ca="1" si="300"/>
        <v>#VALUE!</v>
      </c>
      <c r="QM158" s="301" t="e">
        <f t="shared" ca="1" si="300"/>
        <v>#VALUE!</v>
      </c>
      <c r="QN158" s="301" t="e">
        <f t="shared" ca="1" si="300"/>
        <v>#VALUE!</v>
      </c>
      <c r="QO158" s="301" t="e">
        <f t="shared" ca="1" si="300"/>
        <v>#VALUE!</v>
      </c>
      <c r="QP158" s="301" t="e">
        <f t="shared" ca="1" si="300"/>
        <v>#VALUE!</v>
      </c>
      <c r="QQ158" s="301" t="e">
        <f t="shared" ca="1" si="300"/>
        <v>#VALUE!</v>
      </c>
      <c r="QR158" s="301" t="e">
        <f t="shared" ca="1" si="300"/>
        <v>#VALUE!</v>
      </c>
      <c r="QS158" s="301" t="e">
        <f t="shared" ca="1" si="300"/>
        <v>#VALUE!</v>
      </c>
      <c r="QT158" s="301" t="e">
        <f t="shared" ca="1" si="300"/>
        <v>#VALUE!</v>
      </c>
      <c r="QU158" s="301" t="e">
        <f t="shared" ca="1" si="300"/>
        <v>#VALUE!</v>
      </c>
      <c r="QV158" s="301" t="e">
        <f t="shared" ca="1" si="300"/>
        <v>#VALUE!</v>
      </c>
      <c r="QW158" s="301" t="e">
        <f t="shared" ca="1" si="300"/>
        <v>#VALUE!</v>
      </c>
      <c r="QX158" s="301" t="e">
        <f t="shared" ca="1" si="300"/>
        <v>#VALUE!</v>
      </c>
      <c r="QY158" s="301" t="e">
        <f t="shared" ca="1" si="300"/>
        <v>#VALUE!</v>
      </c>
      <c r="QZ158" s="301" t="e">
        <f t="shared" ca="1" si="300"/>
        <v>#VALUE!</v>
      </c>
      <c r="RA158" s="301" t="e">
        <f t="shared" ca="1" si="300"/>
        <v>#VALUE!</v>
      </c>
      <c r="RB158" s="301" t="e">
        <f t="shared" ca="1" si="300"/>
        <v>#VALUE!</v>
      </c>
      <c r="RC158" s="301" t="e">
        <f t="shared" ca="1" si="300"/>
        <v>#VALUE!</v>
      </c>
      <c r="RD158" s="301" t="e">
        <f t="shared" ca="1" si="300"/>
        <v>#VALUE!</v>
      </c>
      <c r="RE158" s="301" t="e">
        <f t="shared" ca="1" si="300"/>
        <v>#VALUE!</v>
      </c>
      <c r="RF158" s="301" t="e">
        <f t="shared" ca="1" si="300"/>
        <v>#VALUE!</v>
      </c>
      <c r="RG158" s="301" t="e">
        <f t="shared" ca="1" si="300"/>
        <v>#VALUE!</v>
      </c>
      <c r="RH158" s="301" t="e">
        <f t="shared" ca="1" si="300"/>
        <v>#VALUE!</v>
      </c>
      <c r="RI158" s="301" t="e">
        <f t="shared" ca="1" si="300"/>
        <v>#VALUE!</v>
      </c>
      <c r="RJ158" s="301" t="e">
        <f t="shared" ca="1" si="300"/>
        <v>#VALUE!</v>
      </c>
      <c r="RK158" s="301" t="e">
        <f t="shared" ca="1" si="300"/>
        <v>#VALUE!</v>
      </c>
      <c r="RL158" s="301" t="e">
        <f t="shared" ca="1" si="300"/>
        <v>#VALUE!</v>
      </c>
      <c r="RM158" s="301" t="e">
        <f t="shared" ca="1" si="300"/>
        <v>#VALUE!</v>
      </c>
      <c r="RN158" s="301" t="e">
        <f t="shared" ca="1" si="300"/>
        <v>#VALUE!</v>
      </c>
      <c r="RO158" s="301" t="e">
        <f t="shared" ca="1" si="300"/>
        <v>#VALUE!</v>
      </c>
      <c r="RP158" s="301" t="e">
        <f t="shared" ca="1" si="300"/>
        <v>#VALUE!</v>
      </c>
      <c r="RQ158" s="301" t="e">
        <f t="shared" ca="1" si="300"/>
        <v>#VALUE!</v>
      </c>
      <c r="RR158" s="301" t="e">
        <f t="shared" ca="1" si="300"/>
        <v>#VALUE!</v>
      </c>
      <c r="RS158" s="301" t="e">
        <f t="shared" ca="1" si="300"/>
        <v>#VALUE!</v>
      </c>
      <c r="RT158" s="301" t="e">
        <f t="shared" ca="1" si="300"/>
        <v>#VALUE!</v>
      </c>
      <c r="RU158" s="301" t="e">
        <f t="shared" ca="1" si="300"/>
        <v>#VALUE!</v>
      </c>
      <c r="RV158" s="301" t="e">
        <f t="shared" ca="1" si="300"/>
        <v>#VALUE!</v>
      </c>
      <c r="RW158" s="301" t="e">
        <f t="shared" ca="1" si="300"/>
        <v>#VALUE!</v>
      </c>
      <c r="RX158" s="301" t="e">
        <f t="shared" ca="1" si="300"/>
        <v>#VALUE!</v>
      </c>
      <c r="RY158" s="301" t="e">
        <f t="shared" ca="1" si="300"/>
        <v>#VALUE!</v>
      </c>
      <c r="RZ158" s="301" t="e">
        <f t="shared" ca="1" si="300"/>
        <v>#VALUE!</v>
      </c>
      <c r="SA158" s="301" t="e">
        <f t="shared" ca="1" si="300"/>
        <v>#VALUE!</v>
      </c>
      <c r="SB158" s="301" t="e">
        <f t="shared" ca="1" si="300"/>
        <v>#VALUE!</v>
      </c>
      <c r="SC158" s="301" t="e">
        <f t="shared" ca="1" si="300"/>
        <v>#VALUE!</v>
      </c>
      <c r="SD158" s="301" t="e">
        <f t="shared" ca="1" si="300"/>
        <v>#VALUE!</v>
      </c>
      <c r="SE158" s="301" t="e">
        <f t="shared" ca="1" si="300"/>
        <v>#VALUE!</v>
      </c>
      <c r="SF158" s="301" t="e">
        <f t="shared" ca="1" si="300"/>
        <v>#VALUE!</v>
      </c>
      <c r="SG158" s="301" t="e">
        <f t="shared" ca="1" si="300"/>
        <v>#VALUE!</v>
      </c>
      <c r="SH158" s="301" t="e">
        <f t="shared" ca="1" si="300"/>
        <v>#VALUE!</v>
      </c>
      <c r="SI158" s="301" t="e">
        <f t="shared" ca="1" si="300"/>
        <v>#VALUE!</v>
      </c>
      <c r="SJ158" s="301" t="e">
        <f t="shared" ca="1" si="300"/>
        <v>#VALUE!</v>
      </c>
      <c r="SK158" s="301" t="e">
        <f t="shared" ca="1" si="300"/>
        <v>#VALUE!</v>
      </c>
      <c r="SL158" s="301" t="e">
        <f t="shared" ca="1" si="300"/>
        <v>#VALUE!</v>
      </c>
      <c r="SM158" s="301" t="e">
        <f t="shared" ca="1" si="300"/>
        <v>#VALUE!</v>
      </c>
      <c r="SN158" s="301" t="e">
        <f t="shared" ca="1" si="300"/>
        <v>#VALUE!</v>
      </c>
      <c r="SO158" s="301" t="e">
        <f t="shared" ca="1" si="300"/>
        <v>#VALUE!</v>
      </c>
      <c r="SP158" s="301" t="e">
        <f t="shared" ca="1" si="300"/>
        <v>#VALUE!</v>
      </c>
      <c r="SQ158" s="301" t="e">
        <f t="shared" ca="1" si="300"/>
        <v>#VALUE!</v>
      </c>
      <c r="SR158" s="301" t="e">
        <f t="shared" ca="1" si="300"/>
        <v>#VALUE!</v>
      </c>
      <c r="SS158" s="301" t="e">
        <f t="shared" ca="1" si="300"/>
        <v>#VALUE!</v>
      </c>
      <c r="ST158" s="301" t="e">
        <f t="shared" ca="1" si="300"/>
        <v>#VALUE!</v>
      </c>
      <c r="SU158" s="301" t="e">
        <f t="shared" ca="1" si="300"/>
        <v>#VALUE!</v>
      </c>
      <c r="SV158" s="301" t="e">
        <f t="shared" ca="1" si="300"/>
        <v>#VALUE!</v>
      </c>
      <c r="SW158" s="301" t="e">
        <f t="shared" ca="1" si="300"/>
        <v>#VALUE!</v>
      </c>
      <c r="SX158" s="301" t="e">
        <f t="shared" ca="1" si="300"/>
        <v>#VALUE!</v>
      </c>
      <c r="SY158" s="301" t="e">
        <f t="shared" ca="1" si="300"/>
        <v>#VALUE!</v>
      </c>
      <c r="SZ158" s="301" t="e">
        <f t="shared" ca="1" si="300"/>
        <v>#VALUE!</v>
      </c>
      <c r="TA158" s="301" t="e">
        <f t="shared" ca="1" si="300"/>
        <v>#VALUE!</v>
      </c>
      <c r="TB158" s="301" t="e">
        <f t="shared" ca="1" si="300"/>
        <v>#VALUE!</v>
      </c>
      <c r="TC158" s="301" t="e">
        <f t="shared" ca="1" si="300"/>
        <v>#VALUE!</v>
      </c>
      <c r="TD158" s="301" t="e">
        <f t="shared" ca="1" si="300"/>
        <v>#VALUE!</v>
      </c>
      <c r="TE158" s="301" t="e">
        <f t="shared" ca="1" si="300"/>
        <v>#VALUE!</v>
      </c>
      <c r="TF158" s="301" t="e">
        <f t="shared" ca="1" si="300"/>
        <v>#VALUE!</v>
      </c>
      <c r="TG158" s="301" t="e">
        <f t="shared" ca="1" si="300"/>
        <v>#VALUE!</v>
      </c>
      <c r="TH158" s="301" t="e">
        <f t="shared" ca="1" si="300"/>
        <v>#VALUE!</v>
      </c>
      <c r="TI158" s="301" t="e">
        <f t="shared" ca="1" si="300"/>
        <v>#VALUE!</v>
      </c>
      <c r="TJ158" s="301" t="e">
        <f t="shared" ca="1" si="300"/>
        <v>#VALUE!</v>
      </c>
      <c r="TK158" s="301" t="e">
        <f t="shared" ca="1" si="300"/>
        <v>#VALUE!</v>
      </c>
      <c r="TL158" s="301" t="e">
        <f t="shared" ca="1" si="300"/>
        <v>#VALUE!</v>
      </c>
      <c r="TM158" s="301" t="e">
        <f t="shared" ca="1" si="300"/>
        <v>#VALUE!</v>
      </c>
      <c r="TN158" s="301" t="e">
        <f t="shared" ca="1" si="300"/>
        <v>#VALUE!</v>
      </c>
      <c r="TO158" s="301" t="e">
        <f t="shared" ca="1" si="300"/>
        <v>#VALUE!</v>
      </c>
      <c r="TP158" s="301" t="e">
        <f t="shared" ca="1" si="300"/>
        <v>#VALUE!</v>
      </c>
      <c r="TQ158" s="301" t="e">
        <f t="shared" ca="1" si="300"/>
        <v>#VALUE!</v>
      </c>
      <c r="TR158" s="301" t="e">
        <f t="shared" ca="1" si="300"/>
        <v>#VALUE!</v>
      </c>
      <c r="TS158" s="301" t="e">
        <f t="shared" ca="1" si="300"/>
        <v>#VALUE!</v>
      </c>
      <c r="TT158" s="301" t="e">
        <f t="shared" ca="1" si="300"/>
        <v>#VALUE!</v>
      </c>
      <c r="TU158" s="301" t="e">
        <f t="shared" ca="1" si="300"/>
        <v>#VALUE!</v>
      </c>
      <c r="TV158" s="301" t="e">
        <f t="shared" ca="1" si="300"/>
        <v>#VALUE!</v>
      </c>
      <c r="TW158" s="301" t="e">
        <f t="shared" ca="1" si="300"/>
        <v>#VALUE!</v>
      </c>
      <c r="TX158" s="301" t="e">
        <f t="shared" ca="1" si="300"/>
        <v>#VALUE!</v>
      </c>
      <c r="TY158" s="301" t="e">
        <f t="shared" ca="1" si="300"/>
        <v>#VALUE!</v>
      </c>
      <c r="TZ158" s="301" t="e">
        <f t="shared" ca="1" si="300"/>
        <v>#VALUE!</v>
      </c>
      <c r="UA158" s="301" t="e">
        <f t="shared" ca="1" si="300"/>
        <v>#VALUE!</v>
      </c>
      <c r="UB158" s="301" t="e">
        <f t="shared" ca="1" si="300"/>
        <v>#VALUE!</v>
      </c>
      <c r="UC158" s="301" t="e">
        <f t="shared" ca="1" si="300"/>
        <v>#VALUE!</v>
      </c>
      <c r="UD158" s="301" t="e">
        <f t="shared" ca="1" si="300"/>
        <v>#VALUE!</v>
      </c>
      <c r="UE158" s="301" t="e">
        <f t="shared" ca="1" si="300"/>
        <v>#VALUE!</v>
      </c>
      <c r="UF158" s="301" t="e">
        <f t="shared" ca="1" si="300"/>
        <v>#VALUE!</v>
      </c>
      <c r="UG158" s="301" t="e">
        <f t="shared" ca="1" si="300"/>
        <v>#VALUE!</v>
      </c>
      <c r="UH158" s="301" t="e">
        <f t="shared" ca="1" si="300"/>
        <v>#VALUE!</v>
      </c>
      <c r="UI158" s="301" t="e">
        <f t="shared" ca="1" si="300"/>
        <v>#VALUE!</v>
      </c>
      <c r="UJ158" s="301" t="e">
        <f t="shared" ca="1" si="300"/>
        <v>#VALUE!</v>
      </c>
      <c r="UK158" s="301" t="e">
        <f t="shared" ca="1" si="300"/>
        <v>#VALUE!</v>
      </c>
      <c r="UL158" s="301" t="e">
        <f t="shared" ca="1" si="300"/>
        <v>#VALUE!</v>
      </c>
      <c r="UM158" s="301" t="e">
        <f t="shared" ca="1" si="300"/>
        <v>#VALUE!</v>
      </c>
      <c r="UN158" s="301" t="e">
        <f t="shared" ca="1" si="300"/>
        <v>#VALUE!</v>
      </c>
      <c r="UO158" s="301" t="e">
        <f t="shared" ca="1" si="300"/>
        <v>#VALUE!</v>
      </c>
      <c r="UP158" s="301" t="e">
        <f t="shared" ca="1" si="300"/>
        <v>#VALUE!</v>
      </c>
      <c r="UQ158" s="301" t="e">
        <f t="shared" ca="1" si="300"/>
        <v>#VALUE!</v>
      </c>
      <c r="UR158" s="301" t="e">
        <f t="shared" ca="1" si="300"/>
        <v>#VALUE!</v>
      </c>
      <c r="US158" s="301" t="e">
        <f t="shared" ca="1" si="300"/>
        <v>#VALUE!</v>
      </c>
      <c r="UT158" s="301" t="e">
        <f t="shared" ca="1" si="300"/>
        <v>#VALUE!</v>
      </c>
      <c r="UU158" s="301" t="e">
        <f t="shared" ca="1" si="300"/>
        <v>#VALUE!</v>
      </c>
      <c r="UV158" s="301" t="e">
        <f t="shared" ca="1" si="300"/>
        <v>#VALUE!</v>
      </c>
      <c r="UW158" s="301">
        <f t="shared" ca="1" si="300"/>
        <v>0</v>
      </c>
      <c r="UX158" s="301">
        <f t="shared" ca="1" si="300"/>
        <v>0</v>
      </c>
      <c r="UY158" s="301">
        <f t="shared" ca="1" si="300"/>
        <v>0</v>
      </c>
      <c r="UZ158" s="301">
        <f t="shared" ca="1" si="300"/>
        <v>0</v>
      </c>
      <c r="VA158" s="301">
        <f t="shared" ca="1" si="300"/>
        <v>0</v>
      </c>
      <c r="VB158" s="301">
        <f t="shared" ref="VB158:WB158" ca="1" si="301">IF(VB$106="Turn-based",
IF($A158&lt;VB$109,0,IF(MOD($A158,VB$109)&lt;VB$110,1,0)),
1)*MIN(ROUNDUP(MAX(0,RAND()-(1-VB$107)),0),1)*(IF(VB$108&lt;0,1+VB$108,VB$108))</f>
        <v>0</v>
      </c>
      <c r="VC158" s="301">
        <f t="shared" ca="1" si="301"/>
        <v>0</v>
      </c>
      <c r="VD158" s="301">
        <f t="shared" ca="1" si="301"/>
        <v>0</v>
      </c>
      <c r="VE158" s="301">
        <f t="shared" ca="1" si="301"/>
        <v>0</v>
      </c>
      <c r="VF158" s="301">
        <f t="shared" ca="1" si="301"/>
        <v>0</v>
      </c>
      <c r="VG158" s="301">
        <f t="shared" ca="1" si="301"/>
        <v>0</v>
      </c>
      <c r="VH158" s="301">
        <f t="shared" ca="1" si="301"/>
        <v>0</v>
      </c>
      <c r="VI158" s="301">
        <f t="shared" ca="1" si="301"/>
        <v>0</v>
      </c>
      <c r="VJ158" s="301">
        <f t="shared" ca="1" si="301"/>
        <v>0</v>
      </c>
      <c r="VK158" s="301">
        <f t="shared" ca="1" si="301"/>
        <v>0</v>
      </c>
      <c r="VL158" s="301">
        <f t="shared" ca="1" si="301"/>
        <v>0</v>
      </c>
      <c r="VM158" s="301">
        <f t="shared" ca="1" si="301"/>
        <v>0</v>
      </c>
      <c r="VN158" s="301">
        <f t="shared" ca="1" si="301"/>
        <v>0</v>
      </c>
      <c r="VO158" s="301">
        <f t="shared" ca="1" si="301"/>
        <v>0</v>
      </c>
      <c r="VP158" s="301">
        <f t="shared" ca="1" si="301"/>
        <v>0</v>
      </c>
      <c r="VQ158" s="301">
        <f t="shared" ca="1" si="301"/>
        <v>0</v>
      </c>
      <c r="VR158" s="301">
        <f t="shared" ca="1" si="301"/>
        <v>0</v>
      </c>
      <c r="VS158" s="301">
        <f t="shared" ca="1" si="301"/>
        <v>0</v>
      </c>
      <c r="VT158" s="301">
        <f t="shared" ca="1" si="301"/>
        <v>0</v>
      </c>
      <c r="VU158" s="301">
        <f t="shared" ca="1" si="301"/>
        <v>0</v>
      </c>
      <c r="VV158" s="301">
        <f t="shared" ca="1" si="301"/>
        <v>0</v>
      </c>
      <c r="VW158" s="301">
        <f t="shared" ca="1" si="301"/>
        <v>0</v>
      </c>
      <c r="VX158" s="301">
        <f t="shared" ca="1" si="301"/>
        <v>0</v>
      </c>
      <c r="VY158" s="301">
        <f t="shared" ca="1" si="301"/>
        <v>0</v>
      </c>
      <c r="VZ158" s="301">
        <f t="shared" ca="1" si="301"/>
        <v>0</v>
      </c>
      <c r="WA158" s="301">
        <f t="shared" ca="1" si="301"/>
        <v>0</v>
      </c>
      <c r="WB158" s="301">
        <f t="shared" ca="1" si="301"/>
        <v>0</v>
      </c>
    </row>
    <row r="159" spans="1:600" ht="12.75" x14ac:dyDescent="0.2">
      <c r="A159" s="286">
        <f t="shared" si="78"/>
        <v>43</v>
      </c>
      <c r="B159" s="287" t="e">
        <f t="shared" ref="B159:D159" ca="1" si="302">MAX(0,B158+E158)</f>
        <v>#VALUE!</v>
      </c>
      <c r="C159" s="287" t="e">
        <f t="shared" ca="1" si="302"/>
        <v>#VALUE!</v>
      </c>
      <c r="D159" s="287" t="e">
        <f t="shared" ca="1" si="302"/>
        <v>#VALUE!</v>
      </c>
      <c r="E159" s="288" t="e">
        <f t="shared" ca="1" si="50"/>
        <v>#VALUE!</v>
      </c>
      <c r="F159" s="289" t="e">
        <f t="shared" ca="1" si="51"/>
        <v>#VALUE!</v>
      </c>
      <c r="G159" s="290" t="e">
        <f t="shared" ca="1" si="52"/>
        <v>#VALUE!</v>
      </c>
      <c r="H159" s="2"/>
      <c r="I159" s="291" t="e">
        <f t="shared" ref="I159:K159" ca="1" si="303">MAX(0,I158+L158)</f>
        <v>#VALUE!</v>
      </c>
      <c r="J159" s="291">
        <f t="shared" si="303"/>
        <v>0</v>
      </c>
      <c r="K159" s="291" t="e">
        <f t="shared" ca="1" si="303"/>
        <v>#VALUE!</v>
      </c>
      <c r="L159" s="288" t="e">
        <f t="shared" ca="1" si="54"/>
        <v>#VALUE!</v>
      </c>
      <c r="M159" s="289">
        <f t="shared" si="55"/>
        <v>0</v>
      </c>
      <c r="N159" s="290" t="e">
        <f t="shared" ca="1" si="56"/>
        <v>#VALUE!</v>
      </c>
      <c r="P159" s="292" t="e">
        <f t="shared" ca="1" si="236"/>
        <v>#VALUE!</v>
      </c>
      <c r="Q159" s="293" t="e">
        <f t="shared" ca="1" si="237"/>
        <v>#VALUE!</v>
      </c>
      <c r="R159" s="294" t="e">
        <f t="shared" ca="1" si="238"/>
        <v>#VALUE!</v>
      </c>
      <c r="S159" s="295" t="e">
        <f t="shared" ca="1" si="239"/>
        <v>#VALUE!</v>
      </c>
      <c r="T159" s="296" t="e">
        <f t="shared" ca="1" si="240"/>
        <v>#VALUE!</v>
      </c>
      <c r="U159" s="297" t="e">
        <f t="shared" ca="1" si="241"/>
        <v>#VALUE!</v>
      </c>
      <c r="V159" s="298" t="e">
        <f t="shared" ca="1" si="242"/>
        <v>#VALUE!</v>
      </c>
      <c r="W159" s="299" t="e">
        <f t="shared" ca="1" si="243"/>
        <v>#VALUE!</v>
      </c>
      <c r="X159" s="300" t="e">
        <f t="shared" ca="1" si="244"/>
        <v>#VALUE!</v>
      </c>
      <c r="Y159" s="2"/>
      <c r="Z159" s="292" t="e">
        <f t="shared" ca="1" si="245"/>
        <v>#VALUE!</v>
      </c>
      <c r="AA159" s="293" t="e">
        <f t="shared" ca="1" si="246"/>
        <v>#VALUE!</v>
      </c>
      <c r="AB159" s="294" t="e">
        <f t="shared" ca="1" si="247"/>
        <v>#VALUE!</v>
      </c>
      <c r="AC159" s="295">
        <f t="shared" si="248"/>
        <v>0</v>
      </c>
      <c r="AD159" s="296">
        <f t="shared" si="249"/>
        <v>0</v>
      </c>
      <c r="AE159" s="297">
        <f t="shared" si="250"/>
        <v>0</v>
      </c>
      <c r="AF159" s="298" t="e">
        <f t="shared" ca="1" si="251"/>
        <v>#VALUE!</v>
      </c>
      <c r="AG159" s="299" t="e">
        <f t="shared" ca="1" si="252"/>
        <v>#VALUE!</v>
      </c>
      <c r="AH159" s="300" t="e">
        <f t="shared" ca="1" si="253"/>
        <v>#VALUE!</v>
      </c>
      <c r="AJ159" s="301" t="e">
        <f t="array" aca="1" ref="AJ159" ca="1">SUM(
   IF($BL$102:$WB$102="Friend",1,0)*IF($BL$103:$WB$103=AJ$116,1,0)*IF($BL$111:$WB$111=AJ$115,1,0)*IF($BL$116:$WB$116="Geometric",1,0)*$BL$114:$WB$114*(POWER($BL159:$WB159,$BL$112:$WB$112)+IF($BL159:$WB159=0,0,-1))
)
+SUM(
    IF($BL$102:$WB$102="Foe",1,0)*IF($BL$103:$WB$103=AW$116,1,0)*IF($BL$111:$WB$111=AW$115,1,0)*$BL$115:$WB$115*IF($BL$116:$WB$116="Geometric",1,0)*(POWER(1+$BL159:$WB159,$BL$113:$WB$113)+IF($BL159:$WB159=0,0,-1))
)
+SUM(
   IF($BL$102:$WB$102="Friend",1,0)*IF($BL$103:$WB$103=AJ$116,1,0)*IF($BL$111:$WB$111=AJ$115,1,0)*IF($BL$116:$WB$116="Arithmetic",1,0)*$BL$114:$WB$114*$BL159:$WB159*$BL$112:$WB$112)
+SUM(
    IF($BL$102:$WB$102="Foe",1,0)*IF($BL$103:$WB$103=AW$116,1,0)*IF($BL$111:$WB$111=AW$115,1,0)*$BL$115:$WB$115*IF($BL$116:$WB$116="Arithmetic",1,0)*$BL159:$WB159*$BL$113:$WB$113
)</f>
        <v>#VALUE!</v>
      </c>
      <c r="AK159" s="301" t="e">
        <f t="array" aca="1" ref="AK159" ca="1">SUM(
   IF($BL$102:$WB$102="Friend",1,0)*IF($BL$103:$WB$103=AK$116,1,0)*IF($BL$111:$WB$111=AK$115,1,0)*IF($BL$116:$WB$116="Geometric",1,0)*$BL$114:$WB$114*(POWER($BL159:$WB159,$BL$112:$WB$112)+IF($BL159:$WB159=0,0,-1))
)
+SUM(
    IF($BL$102:$WB$102="Foe",1,0)*IF($BL$103:$WB$103=AX$116,1,0)*IF($BL$111:$WB$111=AX$115,1,0)*$BL$115:$WB$115*IF($BL$116:$WB$116="Geometric",1,0)*(POWER(1+$BL159:$WB159,$BL$113:$WB$113)+IF($BL159:$WB159=0,0,-1))
)
+SUM(
   IF($BL$102:$WB$102="Friend",1,0)*IF($BL$103:$WB$103=AK$116,1,0)*IF($BL$111:$WB$111=AK$115,1,0)*IF($BL$116:$WB$116="Arithmetic",1,0)*$BL$114:$WB$114*$BL159:$WB159*$BL$112:$WB$112)
+SUM(
    IF($BL$102:$WB$102="Foe",1,0)*IF($BL$103:$WB$103=AX$116,1,0)*IF($BL$111:$WB$111=AX$115,1,0)*$BL$115:$WB$115*IF($BL$116:$WB$116="Arithmetic",1,0)*$BL159:$WB159*$BL$113:$WB$113
)</f>
        <v>#VALUE!</v>
      </c>
      <c r="AL159" s="301" t="e">
        <f t="array" aca="1" ref="AL159" ca="1">SUM(
   IF($BL$102:$WB$102="Friend",1,0)*IF($BL$103:$WB$103=AL$116,1,0)*IF($BL$111:$WB$111=AL$115,1,0)*IF($BL$116:$WB$116="Geometric",1,0)*$BL$114:$WB$114*(POWER($BL159:$WB159,$BL$112:$WB$112)+IF($BL159:$WB159=0,0,-1))
)
+SUM(
    IF($BL$102:$WB$102="Foe",1,0)*IF($BL$103:$WB$103=AY$116,1,0)*IF($BL$111:$WB$111=AY$115,1,0)*$BL$115:$WB$115*IF($BL$116:$WB$116="Geometric",1,0)*(POWER(1+$BL159:$WB159,$BL$113:$WB$113)+IF($BL159:$WB159=0,0,-1))
)
+SUM(
   IF($BL$102:$WB$102="Friend",1,0)*IF($BL$103:$WB$103=AL$116,1,0)*IF($BL$111:$WB$111=AL$115,1,0)*IF($BL$116:$WB$116="Arithmetic",1,0)*$BL$114:$WB$114*$BL159:$WB159*$BL$112:$WB$112)
+SUM(
    IF($BL$102:$WB$102="Foe",1,0)*IF($BL$103:$WB$103=AY$116,1,0)*IF($BL$111:$WB$111=AY$115,1,0)*$BL$115:$WB$115*IF($BL$116:$WB$116="Arithmetic",1,0)*$BL159:$WB159*$BL$113:$WB$113
)</f>
        <v>#VALUE!</v>
      </c>
      <c r="AM159" s="301" t="e">
        <f t="array" aca="1" ref="AM159" ca="1">SUM(
   IF($BL$102:$WB$102="Friend",1,0)*IF($BL$103:$WB$103=AM$116,1,0)*IF($BL$111:$WB$111=AM$115,1,0)*IF($BL$116:$WB$116="Geometric",1,0)*$BL$114:$WB$114*(POWER($BL159:$WB159,$BL$112:$WB$112)+IF($BL159:$WB159=0,0,-1))
)
+SUM(
    IF($BL$102:$WB$102="Foe",1,0)*IF($BL$103:$WB$103=AZ$116,1,0)*IF($BL$111:$WB$111=AZ$115,1,0)*$BL$115:$WB$115*IF($BL$116:$WB$116="Geometric",1,0)*(POWER(1+$BL159:$WB159,$BL$113:$WB$113)+IF($BL159:$WB159=0,0,-1))
)
+SUM(
   IF($BL$102:$WB$102="Friend",1,0)*IF($BL$103:$WB$103=AM$116,1,0)*IF($BL$111:$WB$111=AM$115,1,0)*IF($BL$116:$WB$116="Arithmetic",1,0)*$BL$114:$WB$114*$BL159:$WB159*$BL$112:$WB$112)
+SUM(
    IF($BL$102:$WB$102="Foe",1,0)*IF($BL$103:$WB$103=AZ$116,1,0)*IF($BL$111:$WB$111=AZ$115,1,0)*$BL$115:$WB$115*IF($BL$116:$WB$116="Arithmetic",1,0)*$BL159:$WB159*$BL$113:$WB$113
)</f>
        <v>#VALUE!</v>
      </c>
      <c r="AN159" s="301" t="e">
        <f t="array" aca="1" ref="AN159" ca="1">SUM(
   IF($BL$102:$WB$102="Friend",1,0)*IF($BL$103:$WB$103=AN$116,1,0)*IF($BL$111:$WB$111=AN$115,1,0)*IF($BL$116:$WB$116="Geometric",1,0)*$BL$114:$WB$114*(POWER($BL159:$WB159,$BL$112:$WB$112)+IF($BL159:$WB159=0,0,-1))
)
+SUM(
    IF($BL$102:$WB$102="Foe",1,0)*IF($BL$103:$WB$103=BA$116,1,0)*IF($BL$111:$WB$111=BA$115,1,0)*$BL$115:$WB$115*IF($BL$116:$WB$116="Geometric",1,0)*(POWER(1+$BL159:$WB159,$BL$113:$WB$113)+IF($BL159:$WB159=0,0,-1))
)
+SUM(
   IF($BL$102:$WB$102="Friend",1,0)*IF($BL$103:$WB$103=AN$116,1,0)*IF($BL$111:$WB$111=AN$115,1,0)*IF($BL$116:$WB$116="Arithmetic",1,0)*$BL$114:$WB$114*$BL159:$WB159*$BL$112:$WB$112)
+SUM(
    IF($BL$102:$WB$102="Foe",1,0)*IF($BL$103:$WB$103=BA$116,1,0)*IF($BL$111:$WB$111=BA$115,1,0)*$BL$115:$WB$115*IF($BL$116:$WB$116="Arithmetic",1,0)*$BL159:$WB159*$BL$113:$WB$113
)</f>
        <v>#VALUE!</v>
      </c>
      <c r="AO159" s="301" t="e">
        <f t="array" aca="1" ref="AO159" ca="1">SUM(
   IF($BL$102:$WB$102="Friend",1,0)*IF($BL$103:$WB$103=AO$116,1,0)*IF($BL$111:$WB$111=AO$115,1,0)*IF($BL$116:$WB$116="Geometric",1,0)*$BL$114:$WB$114*(POWER($BL159:$WB159,$BL$112:$WB$112)+IF($BL159:$WB159=0,0,-1))
)
+SUM(
    IF($BL$102:$WB$102="Foe",1,0)*IF($BL$103:$WB$103=BB$116,1,0)*IF($BL$111:$WB$111=BB$115,1,0)*$BL$115:$WB$115*IF($BL$116:$WB$116="Geometric",1,0)*(POWER(1+$BL159:$WB159,$BL$113:$WB$113)+IF($BL159:$WB159=0,0,-1))
)
+SUM(
   IF($BL$102:$WB$102="Friend",1,0)*IF($BL$103:$WB$103=AO$116,1,0)*IF($BL$111:$WB$111=AO$115,1,0)*IF($BL$116:$WB$116="Arithmetic",1,0)*$BL$114:$WB$114*$BL159:$WB159*$BL$112:$WB$112)
+SUM(
    IF($BL$102:$WB$102="Foe",1,0)*IF($BL$103:$WB$103=BB$116,1,0)*IF($BL$111:$WB$111=BB$115,1,0)*$BL$115:$WB$115*IF($BL$116:$WB$116="Arithmetic",1,0)*$BL159:$WB159*$BL$113:$WB$113
)</f>
        <v>#VALUE!</v>
      </c>
      <c r="AP159" s="301" t="e">
        <f t="array" aca="1" ref="AP159" ca="1">SUM(
   IF($BL$102:$WB$102="Friend",1,0)*IF($BL$103:$WB$103=AP$116,1,0)*IF($BL$111:$WB$111=AP$115,1,0)*IF($BL$116:$WB$116="Geometric",1,0)*$BL$114:$WB$114*(POWER($BL159:$WB159,$BL$112:$WB$112)+IF($BL159:$WB159=0,0,-1))
)
+SUM(
    IF($BL$102:$WB$102="Foe",1,0)*IF($BL$103:$WB$103=BC$116,1,0)*IF($BL$111:$WB$111=BC$115,1,0)*$BL$115:$WB$115*IF($BL$116:$WB$116="Geometric",1,0)*(POWER(1+$BL159:$WB159,$BL$113:$WB$113)+IF($BL159:$WB159=0,0,-1))
)
+SUM(
   IF($BL$102:$WB$102="Friend",1,0)*IF($BL$103:$WB$103=AP$116,1,0)*IF($BL$111:$WB$111=AP$115,1,0)*IF($BL$116:$WB$116="Arithmetic",1,0)*$BL$114:$WB$114*$BL159:$WB159*$BL$112:$WB$112)
+SUM(
    IF($BL$102:$WB$102="Foe",1,0)*IF($BL$103:$WB$103=BC$116,1,0)*IF($BL$111:$WB$111=BC$115,1,0)*$BL$115:$WB$115*IF($BL$116:$WB$116="Arithmetic",1,0)*$BL159:$WB159*$BL$113:$WB$113
)</f>
        <v>#VALUE!</v>
      </c>
      <c r="AQ159" s="301" t="e">
        <f t="array" aca="1" ref="AQ159" ca="1">SUM(
   IF($BL$102:$WB$102="Friend",1,0)*IF($BL$103:$WB$103=AQ$116,1,0)*IF($BL$111:$WB$111=AQ$115,1,0)*IF($BL$116:$WB$116="Geometric",1,0)*$BL$114:$WB$114*(POWER($BL159:$WB159,$BL$112:$WB$112)+IF($BL159:$WB159=0,0,-1))
)
+SUM(
    IF($BL$102:$WB$102="Foe",1,0)*IF($BL$103:$WB$103=BD$116,1,0)*IF($BL$111:$WB$111=BD$115,1,0)*$BL$115:$WB$115*IF($BL$116:$WB$116="Geometric",1,0)*(POWER(1+$BL159:$WB159,$BL$113:$WB$113)+IF($BL159:$WB159=0,0,-1))
)
+SUM(
   IF($BL$102:$WB$102="Friend",1,0)*IF($BL$103:$WB$103=AQ$116,1,0)*IF($BL$111:$WB$111=AQ$115,1,0)*IF($BL$116:$WB$116="Arithmetic",1,0)*$BL$114:$WB$114*$BL159:$WB159*$BL$112:$WB$112)
+SUM(
    IF($BL$102:$WB$102="Foe",1,0)*IF($BL$103:$WB$103=BD$116,1,0)*IF($BL$111:$WB$111=BD$115,1,0)*$BL$115:$WB$115*IF($BL$116:$WB$116="Arithmetic",1,0)*$BL159:$WB159*$BL$113:$WB$113
)</f>
        <v>#VALUE!</v>
      </c>
      <c r="AR159" s="301" t="e">
        <f t="array" aca="1" ref="AR159" ca="1">SUM(
   IF($BL$102:$WB$102="Friend",1,0)*IF($BL$103:$WB$103=AR$116,1,0)*IF($BL$111:$WB$111=AR$115,1,0)*IF($BL$116:$WB$116="Geometric",1,0)*$BL$114:$WB$114*(POWER($BL159:$WB159,$BL$112:$WB$112)+IF($BL159:$WB159=0,0,-1))
)
+SUM(
    IF($BL$102:$WB$102="Foe",1,0)*IF($BL$103:$WB$103=BE$116,1,0)*IF($BL$111:$WB$111=BE$115,1,0)*$BL$115:$WB$115*IF($BL$116:$WB$116="Geometric",1,0)*(POWER(1+$BL159:$WB159,$BL$113:$WB$113)+IF($BL159:$WB159=0,0,-1))
)
+SUM(
   IF($BL$102:$WB$102="Friend",1,0)*IF($BL$103:$WB$103=AR$116,1,0)*IF($BL$111:$WB$111=AR$115,1,0)*IF($BL$116:$WB$116="Arithmetic",1,0)*$BL$114:$WB$114*$BL159:$WB159*$BL$112:$WB$112)
+SUM(
    IF($BL$102:$WB$102="Foe",1,0)*IF($BL$103:$WB$103=BE$116,1,0)*IF($BL$111:$WB$111=BE$115,1,0)*$BL$115:$WB$115*IF($BL$116:$WB$116="Arithmetic",1,0)*$BL159:$WB159*$BL$113:$WB$113
)</f>
        <v>#VALUE!</v>
      </c>
      <c r="AS159" s="301" t="e">
        <f t="array" aca="1" ref="AS159" ca="1">SUM(
   IF($BL$102:$WB$102="Friend",1,0)*IF($BL$103:$WB$103=AS$116,1,0)*IF($BL$111:$WB$111=AS$115,1,0)*IF($BL$116:$WB$116="Geometric",1,0)*$BL$114:$WB$114*(POWER($BL159:$WB159,$BL$112:$WB$112)+IF($BL159:$WB159=0,0,-1))
)
+SUM(
    IF($BL$102:$WB$102="Foe",1,0)*IF($BL$103:$WB$103=BF$116,1,0)*IF($BL$111:$WB$111=BF$115,1,0)*$BL$115:$WB$115*IF($BL$116:$WB$116="Geometric",1,0)*(POWER(1+$BL159:$WB159,$BL$113:$WB$113)+IF($BL159:$WB159=0,0,-1))
)
+SUM(
   IF($BL$102:$WB$102="Friend",1,0)*IF($BL$103:$WB$103=AS$116,1,0)*IF($BL$111:$WB$111=AS$115,1,0)*IF($BL$116:$WB$116="Arithmetic",1,0)*$BL$114:$WB$114*$BL159:$WB159*$BL$112:$WB$112)
+SUM(
    IF($BL$102:$WB$102="Foe",1,0)*IF($BL$103:$WB$103=BF$116,1,0)*IF($BL$111:$WB$111=BF$115,1,0)*$BL$115:$WB$115*IF($BL$116:$WB$116="Arithmetic",1,0)*$BL159:$WB159*$BL$113:$WB$113
)</f>
        <v>#VALUE!</v>
      </c>
      <c r="AT159" s="301" t="e">
        <f t="array" aca="1" ref="AT159" ca="1">SUM(
   IF($BL$102:$WB$102="Friend",1,0)*IF($BL$103:$WB$103=AT$116,1,0)*IF($BL$111:$WB$111=AT$115,1,0)*IF($BL$116:$WB$116="Geometric",1,0)*$BL$114:$WB$114*(POWER($BL159:$WB159,$BL$112:$WB$112)+IF($BL159:$WB159=0,0,-1))
)
+SUM(
    IF($BL$102:$WB$102="Foe",1,0)*IF($BL$103:$WB$103=BG$116,1,0)*IF($BL$111:$WB$111=BG$115,1,0)*$BL$115:$WB$115*IF($BL$116:$WB$116="Geometric",1,0)*(POWER(1+$BL159:$WB159,$BL$113:$WB$113)+IF($BL159:$WB159=0,0,-1))
)
+SUM(
   IF($BL$102:$WB$102="Friend",1,0)*IF($BL$103:$WB$103=AT$116,1,0)*IF($BL$111:$WB$111=AT$115,1,0)*IF($BL$116:$WB$116="Arithmetic",1,0)*$BL$114:$WB$114*$BL159:$WB159*$BL$112:$WB$112)
+SUM(
    IF($BL$102:$WB$102="Foe",1,0)*IF($BL$103:$WB$103=BG$116,1,0)*IF($BL$111:$WB$111=BG$115,1,0)*$BL$115:$WB$115*IF($BL$116:$WB$116="Arithmetic",1,0)*$BL159:$WB159*$BL$113:$WB$113
)</f>
        <v>#VALUE!</v>
      </c>
      <c r="AU159" s="301" t="e">
        <f t="array" aca="1" ref="AU159" ca="1">SUM(
   IF($BL$102:$WB$102="Friend",1,0)*IF($BL$103:$WB$103=AU$116,1,0)*IF($BL$111:$WB$111=AU$115,1,0)*IF($BL$116:$WB$116="Geometric",1,0)*$BL$114:$WB$114*(POWER($BL159:$WB159,$BL$112:$WB$112)+IF($BL159:$WB159=0,0,-1))
)
+SUM(
    IF($BL$102:$WB$102="Foe",1,0)*IF($BL$103:$WB$103=BH$116,1,0)*IF($BL$111:$WB$111=BH$115,1,0)*$BL$115:$WB$115*IF($BL$116:$WB$116="Geometric",1,0)*(POWER(1+$BL159:$WB159,$BL$113:$WB$113)+IF($BL159:$WB159=0,0,-1))
)
+SUM(
   IF($BL$102:$WB$102="Friend",1,0)*IF($BL$103:$WB$103=AU$116,1,0)*IF($BL$111:$WB$111=AU$115,1,0)*IF($BL$116:$WB$116="Arithmetic",1,0)*$BL$114:$WB$114*$BL159:$WB159*$BL$112:$WB$112)
+SUM(
    IF($BL$102:$WB$102="Foe",1,0)*IF($BL$103:$WB$103=BH$116,1,0)*IF($BL$111:$WB$111=BH$115,1,0)*$BL$115:$WB$115*IF($BL$116:$WB$116="Arithmetic",1,0)*$BL159:$WB159*$BL$113:$WB$113
)</f>
        <v>#VALUE!</v>
      </c>
      <c r="AW159" s="301" t="e">
        <f t="array" aca="1" ref="AW159" ca="1">SUM(
   IF($BL$102:$WB$102="Friend",1,0)*IF($BL$103:$WB$103=AW$116,1,0)*IF($BL$111:$WB$111=AW$115,1,0)*$BL$115:$WB$115*IF($BL$116:$WB$116="Geometric",1,0)*(POWER($BL159:$WB159,$BL$113:$WB$113)+IF($BL159:$WB159=0,0,-1)))
+SUM(
    IF($BL$102:$WB$102="Foe",1,0)*IF($BL$103:$WB$103=AW$116,1,0)*IF($BL$111:$WB$111=AW$115,1,0)*$BL$114:$WB$114*IF($BL$116:$WB$116="Geometric",1,0)*(POWER($BL159:$WB159,$BL$112:$WB$112)+IF($BL159:$WB159=0,0,-1)))
+SUM(
   IF($BL$102:$WB$102="Friend",1,0)*IF($BL$103:$WB$103=AW$116,1,0)*IF($BL$111:$WB$111=AW$115,1,0)*$BL$115:$WB$115*IF($BL$116:$WB$116="Arithmetic",1,0)*$BL159:$WB159*$BL$113:$WB$113)
+SUM(
    IF($BL$102:$WB$102="Foe",1,0)*IF($BL$103:$WB$103=AW$116,1,0)*IF($BL$111:$WB$111=AW$115,1,0)*$BL$114:$WB$114*IF($BL$116:$WB$116="Arithmetic",1,0)*$BL159:$WB159*$BL$112:$WB$112)</f>
        <v>#VALUE!</v>
      </c>
      <c r="AX159" s="301" t="e">
        <f t="array" aca="1" ref="AX159" ca="1">SUM(
   IF($BL$102:$WB$102="Friend",1,0)*IF($BL$103:$WB$103=AX$116,1,0)*IF($BL$111:$WB$111=AX$115,1,0)*$BL$115:$WB$115*IF($BL$116:$WB$116="Geometric",1,0)*(POWER($BL159:$WB159,$BL$113:$WB$113)+IF($BL159:$WB159=0,0,-1)))
+SUM(
    IF($BL$102:$WB$102="Foe",1,0)*IF($BL$103:$WB$103=AX$116,1,0)*IF($BL$111:$WB$111=AX$115,1,0)*$BL$114:$WB$114*IF($BL$116:$WB$116="Geometric",1,0)*(POWER($BL159:$WB159,$BL$112:$WB$112)+IF($BL159:$WB159=0,0,-1)))
+SUM(
   IF($BL$102:$WB$102="Friend",1,0)*IF($BL$103:$WB$103=AX$116,1,0)*IF($BL$111:$WB$111=AX$115,1,0)*$BL$115:$WB$115*IF($BL$116:$WB$116="Arithmetic",1,0)*$BL159:$WB159*$BL$113:$WB$113)
+SUM(
    IF($BL$102:$WB$102="Foe",1,0)*IF($BL$103:$WB$103=AX$116,1,0)*IF($BL$111:$WB$111=AX$115,1,0)*$BL$114:$WB$114*IF($BL$116:$WB$116="Arithmetic",1,0)*$BL159:$WB159*$BL$112:$WB$112)</f>
        <v>#VALUE!</v>
      </c>
      <c r="AY159" s="301" t="e">
        <f t="array" aca="1" ref="AY159" ca="1">SUM(
   IF($BL$102:$WB$102="Friend",1,0)*IF($BL$103:$WB$103=AY$116,1,0)*IF($BL$111:$WB$111=AY$115,1,0)*$BL$115:$WB$115*IF($BL$116:$WB$116="Geometric",1,0)*(POWER($BL159:$WB159,$BL$113:$WB$113)+IF($BL159:$WB159=0,0,-1)))
+SUM(
    IF($BL$102:$WB$102="Foe",1,0)*IF($BL$103:$WB$103=AY$116,1,0)*IF($BL$111:$WB$111=AY$115,1,0)*$BL$114:$WB$114*IF($BL$116:$WB$116="Geometric",1,0)*(POWER($BL159:$WB159,$BL$112:$WB$112)+IF($BL159:$WB159=0,0,-1)))
+SUM(
   IF($BL$102:$WB$102="Friend",1,0)*IF($BL$103:$WB$103=AY$116,1,0)*IF($BL$111:$WB$111=AY$115,1,0)*$BL$115:$WB$115*IF($BL$116:$WB$116="Arithmetic",1,0)*$BL159:$WB159*$BL$113:$WB$113)
+SUM(
    IF($BL$102:$WB$102="Foe",1,0)*IF($BL$103:$WB$103=AY$116,1,0)*IF($BL$111:$WB$111=AY$115,1,0)*$BL$114:$WB$114*IF($BL$116:$WB$116="Arithmetic",1,0)*$BL159:$WB159*$BL$112:$WB$112)</f>
        <v>#VALUE!</v>
      </c>
      <c r="AZ159" s="301" t="e">
        <f t="array" aca="1" ref="AZ159" ca="1">SUM(
   IF($BL$102:$WB$102="Friend",1,0)*IF($BL$103:$WB$103=AZ$116,1,0)*IF($BL$111:$WB$111=AZ$115,1,0)*$BL$115:$WB$115*IF($BL$116:$WB$116="Geometric",1,0)*(POWER($BL159:$WB159,$BL$113:$WB$113)+IF($BL159:$WB159=0,0,-1)))
+SUM(
    IF($BL$102:$WB$102="Foe",1,0)*IF($BL$103:$WB$103=AZ$116,1,0)*IF($BL$111:$WB$111=AZ$115,1,0)*$BL$114:$WB$114*IF($BL$116:$WB$116="Geometric",1,0)*(POWER($BL159:$WB159,$BL$112:$WB$112)+IF($BL159:$WB159=0,0,-1)))
+SUM(
   IF($BL$102:$WB$102="Friend",1,0)*IF($BL$103:$WB$103=AZ$116,1,0)*IF($BL$111:$WB$111=AZ$115,1,0)*$BL$115:$WB$115*IF($BL$116:$WB$116="Arithmetic",1,0)*$BL159:$WB159*$BL$113:$WB$113)
+SUM(
    IF($BL$102:$WB$102="Foe",1,0)*IF($BL$103:$WB$103=AZ$116,1,0)*IF($BL$111:$WB$111=AZ$115,1,0)*$BL$114:$WB$114*IF($BL$116:$WB$116="Arithmetic",1,0)*$BL159:$WB159*$BL$112:$WB$112)</f>
        <v>#VALUE!</v>
      </c>
      <c r="BA159" s="301" t="e">
        <f t="array" aca="1" ref="BA159" ca="1">SUM(
   IF($BL$102:$WB$102="Friend",1,0)*IF($BL$103:$WB$103=BA$116,1,0)*IF($BL$111:$WB$111=BA$115,1,0)*$BL$115:$WB$115*IF($BL$116:$WB$116="Geometric",1,0)*(POWER($BL159:$WB159,$BL$113:$WB$113)+IF($BL159:$WB159=0,0,-1)))
+SUM(
    IF($BL$102:$WB$102="Foe",1,0)*IF($BL$103:$WB$103=BA$116,1,0)*IF($BL$111:$WB$111=BA$115,1,0)*$BL$114:$WB$114*IF($BL$116:$WB$116="Geometric",1,0)*(POWER($BL159:$WB159,$BL$112:$WB$112)+IF($BL159:$WB159=0,0,-1)))
+SUM(
   IF($BL$102:$WB$102="Friend",1,0)*IF($BL$103:$WB$103=BA$116,1,0)*IF($BL$111:$WB$111=BA$115,1,0)*$BL$115:$WB$115*IF($BL$116:$WB$116="Arithmetic",1,0)*$BL159:$WB159*$BL$113:$WB$113)
+SUM(
    IF($BL$102:$WB$102="Foe",1,0)*IF($BL$103:$WB$103=BA$116,1,0)*IF($BL$111:$WB$111=BA$115,1,0)*$BL$114:$WB$114*IF($BL$116:$WB$116="Arithmetic",1,0)*$BL159:$WB159*$BL$112:$WB$112)</f>
        <v>#VALUE!</v>
      </c>
      <c r="BB159" s="301" t="e">
        <f t="array" aca="1" ref="BB159" ca="1">SUM(
   IF($BL$102:$WB$102="Friend",1,0)*IF($BL$103:$WB$103=BB$116,1,0)*IF($BL$111:$WB$111=BB$115,1,0)*$BL$115:$WB$115*IF($BL$116:$WB$116="Geometric",1,0)*(POWER($BL159:$WB159,$BL$113:$WB$113)+IF($BL159:$WB159=0,0,-1)))
+SUM(
    IF($BL$102:$WB$102="Foe",1,0)*IF($BL$103:$WB$103=BB$116,1,0)*IF($BL$111:$WB$111=BB$115,1,0)*$BL$114:$WB$114*IF($BL$116:$WB$116="Geometric",1,0)*(POWER($BL159:$WB159,$BL$112:$WB$112)+IF($BL159:$WB159=0,0,-1)))
+SUM(
   IF($BL$102:$WB$102="Friend",1,0)*IF($BL$103:$WB$103=BB$116,1,0)*IF($BL$111:$WB$111=BB$115,1,0)*$BL$115:$WB$115*IF($BL$116:$WB$116="Arithmetic",1,0)*$BL159:$WB159*$BL$113:$WB$113)
+SUM(
    IF($BL$102:$WB$102="Foe",1,0)*IF($BL$103:$WB$103=BB$116,1,0)*IF($BL$111:$WB$111=BB$115,1,0)*$BL$114:$WB$114*IF($BL$116:$WB$116="Arithmetic",1,0)*$BL159:$WB159*$BL$112:$WB$112)</f>
        <v>#VALUE!</v>
      </c>
      <c r="BC159" s="301" t="e">
        <f t="array" aca="1" ref="BC159" ca="1">SUM(
   IF($BL$102:$WB$102="Friend",1,0)*IF($BL$103:$WB$103=BC$116,1,0)*IF($BL$111:$WB$111=BC$115,1,0)*$BL$115:$WB$115*IF($BL$116:$WB$116="Geometric",1,0)*(POWER($BL159:$WB159,$BL$113:$WB$113)+IF($BL159:$WB159=0,0,-1)))
+SUM(
    IF($BL$102:$WB$102="Foe",1,0)*IF($BL$103:$WB$103=BC$116,1,0)*IF($BL$111:$WB$111=BC$115,1,0)*$BL$114:$WB$114*IF($BL$116:$WB$116="Geometric",1,0)*(POWER($BL159:$WB159,$BL$112:$WB$112)+IF($BL159:$WB159=0,0,-1)))
+SUM(
   IF($BL$102:$WB$102="Friend",1,0)*IF($BL$103:$WB$103=BC$116,1,0)*IF($BL$111:$WB$111=BC$115,1,0)*$BL$115:$WB$115*IF($BL$116:$WB$116="Arithmetic",1,0)*$BL159:$WB159*$BL$113:$WB$113)
+SUM(
    IF($BL$102:$WB$102="Foe",1,0)*IF($BL$103:$WB$103=BC$116,1,0)*IF($BL$111:$WB$111=BC$115,1,0)*$BL$114:$WB$114*IF($BL$116:$WB$116="Arithmetic",1,0)*$BL159:$WB159*$BL$112:$WB$112)</f>
        <v>#VALUE!</v>
      </c>
      <c r="BD159" s="301" t="e">
        <f t="array" aca="1" ref="BD159" ca="1">SUM(
   IF($BL$102:$WB$102="Friend",1,0)*IF($BL$103:$WB$103=BD$116,1,0)*IF($BL$111:$WB$111=BD$115,1,0)*$BL$115:$WB$115*IF($BL$116:$WB$116="Geometric",1,0)*(POWER($BL159:$WB159,$BL$113:$WB$113)+IF($BL159:$WB159=0,0,-1)))
+SUM(
    IF($BL$102:$WB$102="Foe",1,0)*IF($BL$103:$WB$103=BD$116,1,0)*IF($BL$111:$WB$111=BD$115,1,0)*$BL$114:$WB$114*IF($BL$116:$WB$116="Geometric",1,0)*(POWER($BL159:$WB159,$BL$112:$WB$112)+IF($BL159:$WB159=0,0,-1)))
+SUM(
   IF($BL$102:$WB$102="Friend",1,0)*IF($BL$103:$WB$103=BD$116,1,0)*IF($BL$111:$WB$111=BD$115,1,0)*$BL$115:$WB$115*IF($BL$116:$WB$116="Arithmetic",1,0)*$BL159:$WB159*$BL$113:$WB$113)
+SUM(
    IF($BL$102:$WB$102="Foe",1,0)*IF($BL$103:$WB$103=BD$116,1,0)*IF($BL$111:$WB$111=BD$115,1,0)*$BL$114:$WB$114*IF($BL$116:$WB$116="Arithmetic",1,0)*$BL159:$WB159*$BL$112:$WB$112)</f>
        <v>#VALUE!</v>
      </c>
      <c r="BE159" s="301" t="e">
        <f t="array" aca="1" ref="BE159" ca="1">SUM(
   IF($BL$102:$WB$102="Friend",1,0)*IF($BL$103:$WB$103=BE$116,1,0)*IF($BL$111:$WB$111=BE$115,1,0)*$BL$115:$WB$115*IF($BL$116:$WB$116="Geometric",1,0)*(POWER($BL159:$WB159,$BL$113:$WB$113)+IF($BL159:$WB159=0,0,-1)))
+SUM(
    IF($BL$102:$WB$102="Foe",1,0)*IF($BL$103:$WB$103=BE$116,1,0)*IF($BL$111:$WB$111=BE$115,1,0)*$BL$114:$WB$114*IF($BL$116:$WB$116="Geometric",1,0)*(POWER($BL159:$WB159,$BL$112:$WB$112)+IF($BL159:$WB159=0,0,-1)))
+SUM(
   IF($BL$102:$WB$102="Friend",1,0)*IF($BL$103:$WB$103=BE$116,1,0)*IF($BL$111:$WB$111=BE$115,1,0)*$BL$115:$WB$115*IF($BL$116:$WB$116="Arithmetic",1,0)*$BL159:$WB159*$BL$113:$WB$113)
+SUM(
    IF($BL$102:$WB$102="Foe",1,0)*IF($BL$103:$WB$103=BE$116,1,0)*IF($BL$111:$WB$111=BE$115,1,0)*$BL$114:$WB$114*IF($BL$116:$WB$116="Arithmetic",1,0)*$BL159:$WB159*$BL$112:$WB$112)</f>
        <v>#VALUE!</v>
      </c>
      <c r="BF159" s="301" t="e">
        <f t="array" aca="1" ref="BF159" ca="1">SUM(
   IF($BL$102:$WB$102="Friend",1,0)*IF($BL$103:$WB$103=BF$116,1,0)*IF($BL$111:$WB$111=BF$115,1,0)*$BL$115:$WB$115*IF($BL$116:$WB$116="Geometric",1,0)*(POWER($BL159:$WB159,$BL$113:$WB$113)+IF($BL159:$WB159=0,0,-1)))
+SUM(
    IF($BL$102:$WB$102="Foe",1,0)*IF($BL$103:$WB$103=BF$116,1,0)*IF($BL$111:$WB$111=BF$115,1,0)*$BL$114:$WB$114*IF($BL$116:$WB$116="Geometric",1,0)*(POWER($BL159:$WB159,$BL$112:$WB$112)+IF($BL159:$WB159=0,0,-1)))
+SUM(
   IF($BL$102:$WB$102="Friend",1,0)*IF($BL$103:$WB$103=BF$116,1,0)*IF($BL$111:$WB$111=BF$115,1,0)*$BL$115:$WB$115*IF($BL$116:$WB$116="Arithmetic",1,0)*$BL159:$WB159*$BL$113:$WB$113)
+SUM(
    IF($BL$102:$WB$102="Foe",1,0)*IF($BL$103:$WB$103=BF$116,1,0)*IF($BL$111:$WB$111=BF$115,1,0)*$BL$114:$WB$114*IF($BL$116:$WB$116="Arithmetic",1,0)*$BL159:$WB159*$BL$112:$WB$112)</f>
        <v>#VALUE!</v>
      </c>
      <c r="BG159" s="301" t="e">
        <f t="array" aca="1" ref="BG159" ca="1">SUM(
   IF($BL$102:$WB$102="Friend",1,0)*IF($BL$103:$WB$103=BG$116,1,0)*IF($BL$111:$WB$111=BG$115,1,0)*$BL$115:$WB$115*IF($BL$116:$WB$116="Geometric",1,0)*(POWER($BL159:$WB159,$BL$113:$WB$113)+IF($BL159:$WB159=0,0,-1)))
+SUM(
    IF($BL$102:$WB$102="Foe",1,0)*IF($BL$103:$WB$103=BG$116,1,0)*IF($BL$111:$WB$111=BG$115,1,0)*$BL$114:$WB$114*IF($BL$116:$WB$116="Geometric",1,0)*(POWER($BL159:$WB159,$BL$112:$WB$112)+IF($BL159:$WB159=0,0,-1)))
+SUM(
   IF($BL$102:$WB$102="Friend",1,0)*IF($BL$103:$WB$103=BG$116,1,0)*IF($BL$111:$WB$111=BG$115,1,0)*$BL$115:$WB$115*IF($BL$116:$WB$116="Arithmetic",1,0)*$BL159:$WB159*$BL$113:$WB$113)
+SUM(
    IF($BL$102:$WB$102="Foe",1,0)*IF($BL$103:$WB$103=BG$116,1,0)*IF($BL$111:$WB$111=BG$115,1,0)*$BL$114:$WB$114*IF($BL$116:$WB$116="Arithmetic",1,0)*$BL159:$WB159*$BL$112:$WB$112)</f>
        <v>#VALUE!</v>
      </c>
      <c r="BH159" s="301" t="e">
        <f t="array" aca="1" ref="BH159" ca="1">SUM(
   IF($BL$102:$WB$102="Friend",1,0)*IF($BL$103:$WB$103=BH$116,1,0)*IF($BL$111:$WB$111=BH$115,1,0)*$BL$115:$WB$115*IF($BL$116:$WB$116="Geometric",1,0)*(POWER($BL159:$WB159,$BL$113:$WB$113)+IF($BL159:$WB159=0,0,-1)))
+SUM(
    IF($BL$102:$WB$102="Foe",1,0)*IF($BL$103:$WB$103=BH$116,1,0)*IF($BL$111:$WB$111=BH$115,1,0)*$BL$114:$WB$114*IF($BL$116:$WB$116="Geometric",1,0)*(POWER($BL159:$WB159,$BL$112:$WB$112)+IF($BL159:$WB159=0,0,-1)))
+SUM(
   IF($BL$102:$WB$102="Friend",1,0)*IF($BL$103:$WB$103=BH$116,1,0)*IF($BL$111:$WB$111=BH$115,1,0)*$BL$115:$WB$115*IF($BL$116:$WB$116="Arithmetic",1,0)*$BL159:$WB159*$BL$113:$WB$113)
+SUM(
    IF($BL$102:$WB$102="Foe",1,0)*IF($BL$103:$WB$103=BH$116,1,0)*IF($BL$111:$WB$111=BH$115,1,0)*$BL$114:$WB$114*IF($BL$116:$WB$116="Arithmetic",1,0)*$BL159:$WB159*$BL$112:$WB$112)</f>
        <v>#VALUE!</v>
      </c>
      <c r="BK159" s="109"/>
      <c r="BL159" s="301" t="e">
        <f t="shared" ref="BL159:LF159" ca="1" si="304">IF(BL$106="Turn-based",
IF($A159&lt;BL$109,0,IF(MOD($A159,BL$109)&lt;BL$110,1,0)),
1)*MIN(ROUNDUP(MAX(0,RAND()-(1-BL$107)),0),1)*(IF(BL$108&lt;0,1+BL$108,BL$108))</f>
        <v>#VALUE!</v>
      </c>
      <c r="BM159" s="301" t="e">
        <f t="shared" ca="1" si="304"/>
        <v>#VALUE!</v>
      </c>
      <c r="BN159" s="301" t="e">
        <f t="shared" ca="1" si="304"/>
        <v>#VALUE!</v>
      </c>
      <c r="BO159" s="301" t="e">
        <f t="shared" ca="1" si="304"/>
        <v>#VALUE!</v>
      </c>
      <c r="BP159" s="301" t="e">
        <f t="shared" ca="1" si="304"/>
        <v>#VALUE!</v>
      </c>
      <c r="BQ159" s="301" t="e">
        <f t="shared" ca="1" si="304"/>
        <v>#VALUE!</v>
      </c>
      <c r="BR159" s="301" t="e">
        <f t="shared" ca="1" si="304"/>
        <v>#VALUE!</v>
      </c>
      <c r="BS159" s="301" t="e">
        <f t="shared" ca="1" si="304"/>
        <v>#VALUE!</v>
      </c>
      <c r="BT159" s="301" t="e">
        <f t="shared" ca="1" si="304"/>
        <v>#VALUE!</v>
      </c>
      <c r="BU159" s="301" t="e">
        <f t="shared" ca="1" si="304"/>
        <v>#VALUE!</v>
      </c>
      <c r="BV159" s="301" t="e">
        <f t="shared" ca="1" si="304"/>
        <v>#VALUE!</v>
      </c>
      <c r="BW159" s="301" t="e">
        <f t="shared" ca="1" si="304"/>
        <v>#VALUE!</v>
      </c>
      <c r="BX159" s="301" t="e">
        <f t="shared" ca="1" si="304"/>
        <v>#VALUE!</v>
      </c>
      <c r="BY159" s="301" t="e">
        <f t="shared" ca="1" si="304"/>
        <v>#VALUE!</v>
      </c>
      <c r="BZ159" s="301" t="e">
        <f t="shared" ca="1" si="304"/>
        <v>#VALUE!</v>
      </c>
      <c r="CA159" s="301" t="e">
        <f t="shared" ca="1" si="304"/>
        <v>#VALUE!</v>
      </c>
      <c r="CB159" s="301" t="e">
        <f t="shared" ca="1" si="304"/>
        <v>#VALUE!</v>
      </c>
      <c r="CC159" s="301" t="e">
        <f t="shared" ca="1" si="304"/>
        <v>#VALUE!</v>
      </c>
      <c r="CD159" s="301" t="e">
        <f t="shared" ca="1" si="304"/>
        <v>#VALUE!</v>
      </c>
      <c r="CE159" s="301" t="e">
        <f t="shared" ca="1" si="304"/>
        <v>#VALUE!</v>
      </c>
      <c r="CF159" s="301" t="e">
        <f t="shared" ca="1" si="304"/>
        <v>#VALUE!</v>
      </c>
      <c r="CG159" s="301" t="e">
        <f t="shared" ca="1" si="304"/>
        <v>#VALUE!</v>
      </c>
      <c r="CH159" s="301" t="e">
        <f t="shared" ca="1" si="304"/>
        <v>#VALUE!</v>
      </c>
      <c r="CI159" s="301" t="e">
        <f t="shared" ca="1" si="304"/>
        <v>#VALUE!</v>
      </c>
      <c r="CJ159" s="301" t="e">
        <f t="shared" ca="1" si="304"/>
        <v>#VALUE!</v>
      </c>
      <c r="CK159" s="301" t="e">
        <f t="shared" ca="1" si="304"/>
        <v>#VALUE!</v>
      </c>
      <c r="CL159" s="301" t="e">
        <f t="shared" ca="1" si="304"/>
        <v>#VALUE!</v>
      </c>
      <c r="CM159" s="301" t="e">
        <f t="shared" ca="1" si="304"/>
        <v>#VALUE!</v>
      </c>
      <c r="CN159" s="301" t="e">
        <f t="shared" ca="1" si="304"/>
        <v>#VALUE!</v>
      </c>
      <c r="CO159" s="301" t="e">
        <f t="shared" ca="1" si="304"/>
        <v>#VALUE!</v>
      </c>
      <c r="CP159" s="301" t="e">
        <f t="shared" ca="1" si="304"/>
        <v>#VALUE!</v>
      </c>
      <c r="CQ159" s="301" t="e">
        <f t="shared" ca="1" si="304"/>
        <v>#VALUE!</v>
      </c>
      <c r="CR159" s="301" t="e">
        <f t="shared" ca="1" si="304"/>
        <v>#VALUE!</v>
      </c>
      <c r="CS159" s="301" t="e">
        <f t="shared" ca="1" si="304"/>
        <v>#VALUE!</v>
      </c>
      <c r="CT159" s="301" t="e">
        <f t="shared" ca="1" si="304"/>
        <v>#VALUE!</v>
      </c>
      <c r="CU159" s="301" t="e">
        <f t="shared" ca="1" si="304"/>
        <v>#VALUE!</v>
      </c>
      <c r="CV159" s="301" t="e">
        <f t="shared" ca="1" si="304"/>
        <v>#VALUE!</v>
      </c>
      <c r="CW159" s="301" t="e">
        <f t="shared" ca="1" si="304"/>
        <v>#VALUE!</v>
      </c>
      <c r="CX159" s="301" t="e">
        <f t="shared" ca="1" si="304"/>
        <v>#VALUE!</v>
      </c>
      <c r="CY159" s="301" t="e">
        <f t="shared" ca="1" si="304"/>
        <v>#VALUE!</v>
      </c>
      <c r="CZ159" s="301" t="e">
        <f t="shared" ca="1" si="304"/>
        <v>#VALUE!</v>
      </c>
      <c r="DA159" s="301" t="e">
        <f t="shared" ca="1" si="304"/>
        <v>#VALUE!</v>
      </c>
      <c r="DB159" s="301" t="e">
        <f t="shared" ca="1" si="304"/>
        <v>#VALUE!</v>
      </c>
      <c r="DC159" s="301" t="e">
        <f t="shared" ca="1" si="304"/>
        <v>#VALUE!</v>
      </c>
      <c r="DD159" s="301" t="e">
        <f t="shared" ca="1" si="304"/>
        <v>#VALUE!</v>
      </c>
      <c r="DE159" s="301" t="e">
        <f t="shared" ca="1" si="304"/>
        <v>#VALUE!</v>
      </c>
      <c r="DF159" s="301" t="e">
        <f t="shared" ca="1" si="304"/>
        <v>#VALUE!</v>
      </c>
      <c r="DG159" s="301" t="e">
        <f t="shared" ca="1" si="304"/>
        <v>#VALUE!</v>
      </c>
      <c r="DH159" s="301" t="e">
        <f t="shared" ca="1" si="304"/>
        <v>#VALUE!</v>
      </c>
      <c r="DI159" s="301" t="e">
        <f t="shared" ca="1" si="304"/>
        <v>#VALUE!</v>
      </c>
      <c r="DJ159" s="301" t="e">
        <f t="shared" ca="1" si="304"/>
        <v>#VALUE!</v>
      </c>
      <c r="DK159" s="301" t="e">
        <f t="shared" ca="1" si="304"/>
        <v>#VALUE!</v>
      </c>
      <c r="DL159" s="301" t="e">
        <f t="shared" ca="1" si="304"/>
        <v>#VALUE!</v>
      </c>
      <c r="DM159" s="301" t="e">
        <f t="shared" ca="1" si="304"/>
        <v>#VALUE!</v>
      </c>
      <c r="DN159" s="301" t="e">
        <f t="shared" ca="1" si="304"/>
        <v>#VALUE!</v>
      </c>
      <c r="DO159" s="301" t="e">
        <f t="shared" ca="1" si="304"/>
        <v>#VALUE!</v>
      </c>
      <c r="DP159" s="301" t="e">
        <f t="shared" ca="1" si="304"/>
        <v>#VALUE!</v>
      </c>
      <c r="DQ159" s="301" t="e">
        <f t="shared" ca="1" si="304"/>
        <v>#VALUE!</v>
      </c>
      <c r="DR159" s="301" t="e">
        <f t="shared" ca="1" si="304"/>
        <v>#VALUE!</v>
      </c>
      <c r="DS159" s="301" t="e">
        <f t="shared" ca="1" si="304"/>
        <v>#VALUE!</v>
      </c>
      <c r="DT159" s="301" t="e">
        <f t="shared" ca="1" si="304"/>
        <v>#VALUE!</v>
      </c>
      <c r="DU159" s="301" t="e">
        <f t="shared" ca="1" si="304"/>
        <v>#VALUE!</v>
      </c>
      <c r="DV159" s="301" t="e">
        <f t="shared" ca="1" si="304"/>
        <v>#VALUE!</v>
      </c>
      <c r="DW159" s="301" t="e">
        <f t="shared" ca="1" si="304"/>
        <v>#VALUE!</v>
      </c>
      <c r="DX159" s="301" t="e">
        <f t="shared" ca="1" si="304"/>
        <v>#VALUE!</v>
      </c>
      <c r="DY159" s="301" t="e">
        <f t="shared" ca="1" si="304"/>
        <v>#VALUE!</v>
      </c>
      <c r="DZ159" s="301" t="e">
        <f t="shared" ca="1" si="304"/>
        <v>#VALUE!</v>
      </c>
      <c r="EA159" s="301" t="e">
        <f t="shared" ca="1" si="304"/>
        <v>#VALUE!</v>
      </c>
      <c r="EB159" s="301" t="e">
        <f t="shared" ca="1" si="304"/>
        <v>#VALUE!</v>
      </c>
      <c r="EC159" s="301" t="e">
        <f t="shared" ca="1" si="304"/>
        <v>#VALUE!</v>
      </c>
      <c r="ED159" s="301" t="e">
        <f t="shared" ca="1" si="304"/>
        <v>#VALUE!</v>
      </c>
      <c r="EE159" s="301" t="e">
        <f t="shared" ca="1" si="304"/>
        <v>#VALUE!</v>
      </c>
      <c r="EF159" s="301" t="e">
        <f t="shared" ca="1" si="304"/>
        <v>#VALUE!</v>
      </c>
      <c r="EG159" s="301" t="e">
        <f t="shared" ca="1" si="304"/>
        <v>#VALUE!</v>
      </c>
      <c r="EH159" s="301" t="e">
        <f t="shared" ca="1" si="304"/>
        <v>#VALUE!</v>
      </c>
      <c r="EI159" s="301" t="e">
        <f t="shared" ca="1" si="304"/>
        <v>#VALUE!</v>
      </c>
      <c r="EJ159" s="301" t="e">
        <f t="shared" ca="1" si="304"/>
        <v>#VALUE!</v>
      </c>
      <c r="EK159" s="301" t="e">
        <f t="shared" ca="1" si="304"/>
        <v>#VALUE!</v>
      </c>
      <c r="EL159" s="301" t="e">
        <f t="shared" ca="1" si="304"/>
        <v>#VALUE!</v>
      </c>
      <c r="EM159" s="301" t="e">
        <f t="shared" ca="1" si="304"/>
        <v>#VALUE!</v>
      </c>
      <c r="EN159" s="301" t="e">
        <f t="shared" ca="1" si="304"/>
        <v>#VALUE!</v>
      </c>
      <c r="EO159" s="301" t="e">
        <f t="shared" ca="1" si="304"/>
        <v>#VALUE!</v>
      </c>
      <c r="EP159" s="301" t="e">
        <f t="shared" ca="1" si="304"/>
        <v>#VALUE!</v>
      </c>
      <c r="EQ159" s="301" t="e">
        <f t="shared" ca="1" si="304"/>
        <v>#VALUE!</v>
      </c>
      <c r="ER159" s="301" t="e">
        <f t="shared" ca="1" si="304"/>
        <v>#VALUE!</v>
      </c>
      <c r="ES159" s="301" t="e">
        <f t="shared" ca="1" si="304"/>
        <v>#VALUE!</v>
      </c>
      <c r="ET159" s="301" t="e">
        <f t="shared" ca="1" si="304"/>
        <v>#VALUE!</v>
      </c>
      <c r="EU159" s="301" t="e">
        <f t="shared" ca="1" si="304"/>
        <v>#VALUE!</v>
      </c>
      <c r="EV159" s="301" t="e">
        <f t="shared" ca="1" si="304"/>
        <v>#VALUE!</v>
      </c>
      <c r="EW159" s="301" t="e">
        <f t="shared" ca="1" si="304"/>
        <v>#VALUE!</v>
      </c>
      <c r="EX159" s="301" t="e">
        <f t="shared" ca="1" si="304"/>
        <v>#VALUE!</v>
      </c>
      <c r="EY159" s="301" t="e">
        <f t="shared" ca="1" si="304"/>
        <v>#VALUE!</v>
      </c>
      <c r="EZ159" s="301" t="e">
        <f t="shared" ca="1" si="304"/>
        <v>#VALUE!</v>
      </c>
      <c r="FA159" s="301" t="e">
        <f t="shared" ca="1" si="304"/>
        <v>#VALUE!</v>
      </c>
      <c r="FB159" s="301" t="e">
        <f t="shared" ca="1" si="304"/>
        <v>#VALUE!</v>
      </c>
      <c r="FC159" s="301" t="e">
        <f t="shared" ca="1" si="304"/>
        <v>#VALUE!</v>
      </c>
      <c r="FD159" s="301" t="e">
        <f t="shared" ca="1" si="304"/>
        <v>#VALUE!</v>
      </c>
      <c r="FE159" s="301" t="e">
        <f t="shared" ca="1" si="304"/>
        <v>#VALUE!</v>
      </c>
      <c r="FF159" s="301" t="e">
        <f t="shared" ca="1" si="304"/>
        <v>#VALUE!</v>
      </c>
      <c r="FG159" s="301" t="e">
        <f t="shared" ca="1" si="304"/>
        <v>#VALUE!</v>
      </c>
      <c r="FH159" s="301" t="e">
        <f t="shared" ca="1" si="304"/>
        <v>#VALUE!</v>
      </c>
      <c r="FI159" s="301" t="e">
        <f t="shared" ca="1" si="304"/>
        <v>#VALUE!</v>
      </c>
      <c r="FJ159" s="301" t="e">
        <f t="shared" ca="1" si="304"/>
        <v>#VALUE!</v>
      </c>
      <c r="FK159" s="301" t="e">
        <f t="shared" ca="1" si="304"/>
        <v>#VALUE!</v>
      </c>
      <c r="FL159" s="301" t="e">
        <f t="shared" ca="1" si="304"/>
        <v>#VALUE!</v>
      </c>
      <c r="FM159" s="301" t="e">
        <f t="shared" ca="1" si="304"/>
        <v>#VALUE!</v>
      </c>
      <c r="FN159" s="301" t="e">
        <f t="shared" ca="1" si="304"/>
        <v>#VALUE!</v>
      </c>
      <c r="FO159" s="301" t="e">
        <f t="shared" ca="1" si="304"/>
        <v>#VALUE!</v>
      </c>
      <c r="FP159" s="301" t="e">
        <f t="shared" ca="1" si="304"/>
        <v>#VALUE!</v>
      </c>
      <c r="FQ159" s="301" t="e">
        <f t="shared" ca="1" si="304"/>
        <v>#VALUE!</v>
      </c>
      <c r="FR159" s="301" t="e">
        <f t="shared" ca="1" si="304"/>
        <v>#VALUE!</v>
      </c>
      <c r="FS159" s="301" t="e">
        <f t="shared" ca="1" si="304"/>
        <v>#VALUE!</v>
      </c>
      <c r="FT159" s="301" t="e">
        <f t="shared" ca="1" si="304"/>
        <v>#VALUE!</v>
      </c>
      <c r="FU159" s="301" t="e">
        <f t="shared" ca="1" si="304"/>
        <v>#VALUE!</v>
      </c>
      <c r="FV159" s="301" t="e">
        <f t="shared" ca="1" si="304"/>
        <v>#VALUE!</v>
      </c>
      <c r="FW159" s="301" t="e">
        <f t="shared" ca="1" si="304"/>
        <v>#VALUE!</v>
      </c>
      <c r="FX159" s="301" t="e">
        <f t="shared" ca="1" si="304"/>
        <v>#VALUE!</v>
      </c>
      <c r="FY159" s="301" t="e">
        <f t="shared" ca="1" si="304"/>
        <v>#VALUE!</v>
      </c>
      <c r="FZ159" s="301" t="e">
        <f t="shared" ca="1" si="304"/>
        <v>#VALUE!</v>
      </c>
      <c r="GA159" s="301" t="e">
        <f t="shared" ca="1" si="304"/>
        <v>#VALUE!</v>
      </c>
      <c r="GB159" s="301" t="e">
        <f t="shared" ca="1" si="304"/>
        <v>#VALUE!</v>
      </c>
      <c r="GC159" s="301" t="e">
        <f t="shared" ca="1" si="304"/>
        <v>#VALUE!</v>
      </c>
      <c r="GD159" s="301" t="e">
        <f t="shared" ca="1" si="304"/>
        <v>#VALUE!</v>
      </c>
      <c r="GE159" s="301" t="e">
        <f t="shared" ca="1" si="304"/>
        <v>#VALUE!</v>
      </c>
      <c r="GF159" s="301" t="e">
        <f t="shared" ca="1" si="304"/>
        <v>#VALUE!</v>
      </c>
      <c r="GG159" s="301" t="e">
        <f t="shared" ca="1" si="304"/>
        <v>#VALUE!</v>
      </c>
      <c r="GH159" s="301" t="e">
        <f t="shared" ca="1" si="304"/>
        <v>#VALUE!</v>
      </c>
      <c r="GI159" s="301" t="e">
        <f t="shared" ca="1" si="304"/>
        <v>#VALUE!</v>
      </c>
      <c r="GJ159" s="301" t="e">
        <f t="shared" ca="1" si="304"/>
        <v>#VALUE!</v>
      </c>
      <c r="GK159" s="301" t="e">
        <f t="shared" ca="1" si="304"/>
        <v>#VALUE!</v>
      </c>
      <c r="GL159" s="301" t="e">
        <f t="shared" ca="1" si="304"/>
        <v>#VALUE!</v>
      </c>
      <c r="GM159" s="301" t="e">
        <f t="shared" ca="1" si="304"/>
        <v>#VALUE!</v>
      </c>
      <c r="GN159" s="301" t="e">
        <f t="shared" ca="1" si="304"/>
        <v>#VALUE!</v>
      </c>
      <c r="GO159" s="301" t="e">
        <f t="shared" ca="1" si="304"/>
        <v>#VALUE!</v>
      </c>
      <c r="GP159" s="301" t="e">
        <f t="shared" ca="1" si="304"/>
        <v>#VALUE!</v>
      </c>
      <c r="GQ159" s="301" t="e">
        <f t="shared" ca="1" si="304"/>
        <v>#VALUE!</v>
      </c>
      <c r="GR159" s="301" t="e">
        <f t="shared" ca="1" si="304"/>
        <v>#VALUE!</v>
      </c>
      <c r="GS159" s="301" t="e">
        <f t="shared" ca="1" si="304"/>
        <v>#VALUE!</v>
      </c>
      <c r="GT159" s="301" t="e">
        <f t="shared" ca="1" si="304"/>
        <v>#VALUE!</v>
      </c>
      <c r="GU159" s="301" t="e">
        <f t="shared" ca="1" si="304"/>
        <v>#VALUE!</v>
      </c>
      <c r="GV159" s="301" t="e">
        <f t="shared" ca="1" si="304"/>
        <v>#VALUE!</v>
      </c>
      <c r="GW159" s="301" t="e">
        <f t="shared" ca="1" si="304"/>
        <v>#VALUE!</v>
      </c>
      <c r="GX159" s="301" t="e">
        <f t="shared" ca="1" si="304"/>
        <v>#VALUE!</v>
      </c>
      <c r="GY159" s="301" t="e">
        <f t="shared" ca="1" si="304"/>
        <v>#VALUE!</v>
      </c>
      <c r="GZ159" s="301" t="e">
        <f t="shared" ca="1" si="304"/>
        <v>#VALUE!</v>
      </c>
      <c r="HA159" s="301" t="e">
        <f t="shared" ca="1" si="304"/>
        <v>#VALUE!</v>
      </c>
      <c r="HB159" s="301" t="e">
        <f t="shared" ca="1" si="304"/>
        <v>#VALUE!</v>
      </c>
      <c r="HC159" s="301" t="e">
        <f t="shared" ca="1" si="304"/>
        <v>#VALUE!</v>
      </c>
      <c r="HD159" s="301" t="e">
        <f t="shared" ca="1" si="304"/>
        <v>#VALUE!</v>
      </c>
      <c r="HE159" s="301" t="e">
        <f t="shared" ca="1" si="304"/>
        <v>#VALUE!</v>
      </c>
      <c r="HF159" s="301" t="e">
        <f t="shared" ca="1" si="304"/>
        <v>#VALUE!</v>
      </c>
      <c r="HG159" s="301" t="e">
        <f t="shared" ca="1" si="304"/>
        <v>#VALUE!</v>
      </c>
      <c r="HH159" s="301" t="e">
        <f t="shared" ca="1" si="304"/>
        <v>#VALUE!</v>
      </c>
      <c r="HI159" s="301" t="e">
        <f t="shared" ca="1" si="304"/>
        <v>#VALUE!</v>
      </c>
      <c r="HJ159" s="301" t="e">
        <f t="shared" ca="1" si="304"/>
        <v>#VALUE!</v>
      </c>
      <c r="HK159" s="301" t="e">
        <f t="shared" ca="1" si="304"/>
        <v>#VALUE!</v>
      </c>
      <c r="HL159" s="301" t="e">
        <f t="shared" ca="1" si="304"/>
        <v>#VALUE!</v>
      </c>
      <c r="HM159" s="301" t="e">
        <f t="shared" ca="1" si="304"/>
        <v>#VALUE!</v>
      </c>
      <c r="HN159" s="301" t="e">
        <f t="shared" ca="1" si="304"/>
        <v>#VALUE!</v>
      </c>
      <c r="HO159" s="301" t="e">
        <f t="shared" ca="1" si="304"/>
        <v>#VALUE!</v>
      </c>
      <c r="HP159" s="301" t="e">
        <f t="shared" ca="1" si="304"/>
        <v>#VALUE!</v>
      </c>
      <c r="HQ159" s="301" t="e">
        <f t="shared" ca="1" si="304"/>
        <v>#VALUE!</v>
      </c>
      <c r="HR159" s="301" t="e">
        <f t="shared" ca="1" si="304"/>
        <v>#VALUE!</v>
      </c>
      <c r="HS159" s="301" t="e">
        <f t="shared" ca="1" si="304"/>
        <v>#VALUE!</v>
      </c>
      <c r="HT159" s="301" t="e">
        <f t="shared" ca="1" si="304"/>
        <v>#VALUE!</v>
      </c>
      <c r="HU159" s="301" t="e">
        <f t="shared" ca="1" si="304"/>
        <v>#VALUE!</v>
      </c>
      <c r="HV159" s="301" t="e">
        <f t="shared" ca="1" si="304"/>
        <v>#VALUE!</v>
      </c>
      <c r="HW159" s="301" t="e">
        <f t="shared" ca="1" si="304"/>
        <v>#VALUE!</v>
      </c>
      <c r="HX159" s="301" t="e">
        <f t="shared" ca="1" si="304"/>
        <v>#VALUE!</v>
      </c>
      <c r="HY159" s="301" t="e">
        <f t="shared" ca="1" si="304"/>
        <v>#VALUE!</v>
      </c>
      <c r="HZ159" s="301" t="e">
        <f t="shared" ca="1" si="304"/>
        <v>#VALUE!</v>
      </c>
      <c r="IA159" s="301" t="e">
        <f t="shared" ca="1" si="304"/>
        <v>#VALUE!</v>
      </c>
      <c r="IB159" s="301" t="e">
        <f t="shared" ca="1" si="304"/>
        <v>#VALUE!</v>
      </c>
      <c r="IC159" s="301" t="e">
        <f t="shared" ca="1" si="304"/>
        <v>#VALUE!</v>
      </c>
      <c r="ID159" s="301" t="e">
        <f t="shared" ca="1" si="304"/>
        <v>#VALUE!</v>
      </c>
      <c r="IE159" s="301" t="e">
        <f t="shared" ca="1" si="304"/>
        <v>#VALUE!</v>
      </c>
      <c r="IF159" s="301" t="e">
        <f t="shared" ca="1" si="304"/>
        <v>#VALUE!</v>
      </c>
      <c r="IG159" s="301" t="e">
        <f t="shared" ca="1" si="304"/>
        <v>#VALUE!</v>
      </c>
      <c r="IH159" s="301" t="e">
        <f t="shared" ca="1" si="304"/>
        <v>#VALUE!</v>
      </c>
      <c r="II159" s="301" t="e">
        <f t="shared" ca="1" si="304"/>
        <v>#VALUE!</v>
      </c>
      <c r="IJ159" s="301" t="e">
        <f t="shared" ca="1" si="304"/>
        <v>#VALUE!</v>
      </c>
      <c r="IK159" s="301" t="e">
        <f t="shared" ca="1" si="304"/>
        <v>#VALUE!</v>
      </c>
      <c r="IL159" s="301" t="e">
        <f t="shared" ca="1" si="304"/>
        <v>#VALUE!</v>
      </c>
      <c r="IM159" s="301" t="e">
        <f t="shared" ca="1" si="304"/>
        <v>#VALUE!</v>
      </c>
      <c r="IN159" s="301" t="e">
        <f t="shared" ca="1" si="304"/>
        <v>#VALUE!</v>
      </c>
      <c r="IO159" s="301" t="e">
        <f t="shared" ca="1" si="304"/>
        <v>#VALUE!</v>
      </c>
      <c r="IP159" s="301" t="e">
        <f t="shared" ca="1" si="304"/>
        <v>#VALUE!</v>
      </c>
      <c r="IQ159" s="301" t="e">
        <f t="shared" ca="1" si="304"/>
        <v>#VALUE!</v>
      </c>
      <c r="IR159" s="301" t="e">
        <f t="shared" ca="1" si="304"/>
        <v>#VALUE!</v>
      </c>
      <c r="IS159" s="301" t="e">
        <f t="shared" ca="1" si="304"/>
        <v>#VALUE!</v>
      </c>
      <c r="IT159" s="301" t="e">
        <f t="shared" ca="1" si="304"/>
        <v>#VALUE!</v>
      </c>
      <c r="IU159" s="301" t="e">
        <f t="shared" ca="1" si="304"/>
        <v>#VALUE!</v>
      </c>
      <c r="IV159" s="301" t="e">
        <f t="shared" ca="1" si="304"/>
        <v>#VALUE!</v>
      </c>
      <c r="IW159" s="301" t="e">
        <f t="shared" ca="1" si="304"/>
        <v>#VALUE!</v>
      </c>
      <c r="IX159" s="301" t="e">
        <f t="shared" ca="1" si="304"/>
        <v>#VALUE!</v>
      </c>
      <c r="IY159" s="301" t="e">
        <f t="shared" ca="1" si="304"/>
        <v>#VALUE!</v>
      </c>
      <c r="IZ159" s="301" t="e">
        <f t="shared" ca="1" si="304"/>
        <v>#VALUE!</v>
      </c>
      <c r="JA159" s="301" t="e">
        <f t="shared" ca="1" si="304"/>
        <v>#VALUE!</v>
      </c>
      <c r="JB159" s="301" t="e">
        <f t="shared" ca="1" si="304"/>
        <v>#VALUE!</v>
      </c>
      <c r="JC159" s="301" t="e">
        <f t="shared" ca="1" si="304"/>
        <v>#VALUE!</v>
      </c>
      <c r="JD159" s="301" t="e">
        <f t="shared" ca="1" si="304"/>
        <v>#VALUE!</v>
      </c>
      <c r="JE159" s="301" t="e">
        <f t="shared" ca="1" si="304"/>
        <v>#VALUE!</v>
      </c>
      <c r="JF159" s="301" t="e">
        <f t="shared" ca="1" si="304"/>
        <v>#VALUE!</v>
      </c>
      <c r="JG159" s="301" t="e">
        <f t="shared" ca="1" si="304"/>
        <v>#VALUE!</v>
      </c>
      <c r="JH159" s="301" t="e">
        <f t="shared" ca="1" si="304"/>
        <v>#VALUE!</v>
      </c>
      <c r="JI159" s="301" t="e">
        <f t="shared" ca="1" si="304"/>
        <v>#VALUE!</v>
      </c>
      <c r="JJ159" s="301" t="e">
        <f t="shared" ca="1" si="304"/>
        <v>#VALUE!</v>
      </c>
      <c r="JK159" s="301" t="e">
        <f t="shared" ca="1" si="304"/>
        <v>#VALUE!</v>
      </c>
      <c r="JL159" s="301" t="e">
        <f t="shared" ca="1" si="304"/>
        <v>#VALUE!</v>
      </c>
      <c r="JM159" s="301" t="e">
        <f t="shared" ca="1" si="304"/>
        <v>#VALUE!</v>
      </c>
      <c r="JN159" s="301" t="e">
        <f t="shared" ca="1" si="304"/>
        <v>#VALUE!</v>
      </c>
      <c r="JO159" s="301" t="e">
        <f t="shared" ca="1" si="304"/>
        <v>#VALUE!</v>
      </c>
      <c r="JP159" s="301" t="e">
        <f t="shared" ca="1" si="304"/>
        <v>#VALUE!</v>
      </c>
      <c r="JQ159" s="301" t="e">
        <f t="shared" ca="1" si="304"/>
        <v>#VALUE!</v>
      </c>
      <c r="JR159" s="301" t="e">
        <f t="shared" ca="1" si="304"/>
        <v>#VALUE!</v>
      </c>
      <c r="JS159" s="301" t="e">
        <f t="shared" ca="1" si="304"/>
        <v>#VALUE!</v>
      </c>
      <c r="JT159" s="301" t="e">
        <f t="shared" ca="1" si="304"/>
        <v>#VALUE!</v>
      </c>
      <c r="JU159" s="301" t="e">
        <f t="shared" ca="1" si="304"/>
        <v>#VALUE!</v>
      </c>
      <c r="JV159" s="301" t="e">
        <f t="shared" ca="1" si="304"/>
        <v>#VALUE!</v>
      </c>
      <c r="JW159" s="301" t="e">
        <f t="shared" ca="1" si="304"/>
        <v>#VALUE!</v>
      </c>
      <c r="JX159" s="301" t="e">
        <f t="shared" ca="1" si="304"/>
        <v>#VALUE!</v>
      </c>
      <c r="JY159" s="301" t="e">
        <f t="shared" ca="1" si="304"/>
        <v>#VALUE!</v>
      </c>
      <c r="JZ159" s="301" t="e">
        <f t="shared" ca="1" si="304"/>
        <v>#VALUE!</v>
      </c>
      <c r="KA159" s="301" t="e">
        <f t="shared" ca="1" si="304"/>
        <v>#VALUE!</v>
      </c>
      <c r="KB159" s="301" t="e">
        <f t="shared" ca="1" si="304"/>
        <v>#VALUE!</v>
      </c>
      <c r="KC159" s="301" t="e">
        <f t="shared" ca="1" si="304"/>
        <v>#VALUE!</v>
      </c>
      <c r="KD159" s="301" t="e">
        <f t="shared" ca="1" si="304"/>
        <v>#VALUE!</v>
      </c>
      <c r="KE159" s="301" t="e">
        <f t="shared" ca="1" si="304"/>
        <v>#VALUE!</v>
      </c>
      <c r="KF159" s="301" t="e">
        <f t="shared" ca="1" si="304"/>
        <v>#VALUE!</v>
      </c>
      <c r="KG159" s="301" t="e">
        <f t="shared" ca="1" si="304"/>
        <v>#VALUE!</v>
      </c>
      <c r="KH159" s="301" t="e">
        <f t="shared" ca="1" si="304"/>
        <v>#VALUE!</v>
      </c>
      <c r="KI159" s="301" t="e">
        <f t="shared" ca="1" si="304"/>
        <v>#VALUE!</v>
      </c>
      <c r="KJ159" s="301" t="e">
        <f t="shared" ca="1" si="304"/>
        <v>#VALUE!</v>
      </c>
      <c r="KK159" s="301" t="e">
        <f t="shared" ca="1" si="304"/>
        <v>#VALUE!</v>
      </c>
      <c r="KL159" s="301" t="e">
        <f t="shared" ca="1" si="304"/>
        <v>#VALUE!</v>
      </c>
      <c r="KM159" s="301" t="e">
        <f t="shared" ca="1" si="304"/>
        <v>#VALUE!</v>
      </c>
      <c r="KN159" s="301" t="e">
        <f t="shared" ca="1" si="304"/>
        <v>#VALUE!</v>
      </c>
      <c r="KO159" s="301" t="e">
        <f t="shared" ca="1" si="304"/>
        <v>#VALUE!</v>
      </c>
      <c r="KP159" s="301" t="e">
        <f t="shared" ca="1" si="304"/>
        <v>#VALUE!</v>
      </c>
      <c r="KQ159" s="301" t="e">
        <f t="shared" ca="1" si="304"/>
        <v>#VALUE!</v>
      </c>
      <c r="KR159" s="301" t="e">
        <f t="shared" ca="1" si="304"/>
        <v>#VALUE!</v>
      </c>
      <c r="KS159" s="301" t="e">
        <f t="shared" ca="1" si="304"/>
        <v>#VALUE!</v>
      </c>
      <c r="KT159" s="301" t="e">
        <f t="shared" ca="1" si="304"/>
        <v>#VALUE!</v>
      </c>
      <c r="KU159" s="301" t="e">
        <f t="shared" ca="1" si="304"/>
        <v>#VALUE!</v>
      </c>
      <c r="KV159" s="301" t="e">
        <f t="shared" ca="1" si="304"/>
        <v>#VALUE!</v>
      </c>
      <c r="KW159" s="301" t="e">
        <f t="shared" ca="1" si="304"/>
        <v>#VALUE!</v>
      </c>
      <c r="KX159" s="301" t="e">
        <f t="shared" ca="1" si="304"/>
        <v>#VALUE!</v>
      </c>
      <c r="KY159" s="301" t="e">
        <f t="shared" ca="1" si="304"/>
        <v>#VALUE!</v>
      </c>
      <c r="KZ159" s="301" t="e">
        <f t="shared" ca="1" si="304"/>
        <v>#VALUE!</v>
      </c>
      <c r="LA159" s="301" t="e">
        <f t="shared" ca="1" si="304"/>
        <v>#VALUE!</v>
      </c>
      <c r="LB159" s="301" t="e">
        <f t="shared" ca="1" si="304"/>
        <v>#VALUE!</v>
      </c>
      <c r="LC159" s="301" t="e">
        <f t="shared" ca="1" si="304"/>
        <v>#VALUE!</v>
      </c>
      <c r="LD159" s="301" t="e">
        <f t="shared" ca="1" si="304"/>
        <v>#VALUE!</v>
      </c>
      <c r="LE159" s="301" t="e">
        <f t="shared" ca="1" si="304"/>
        <v>#VALUE!</v>
      </c>
      <c r="LF159" s="301" t="e">
        <f t="shared" ca="1" si="304"/>
        <v>#VALUE!</v>
      </c>
      <c r="LG159" s="301" t="e">
        <f t="shared" ref="LG159:VA159" ca="1" si="305">IF(LG$106="Turn-based",
IF($A159&lt;LG$109,0,IF(MOD($A159,LG$109)&lt;LG$110,1,0)),
1)*MIN(ROUNDUP(MAX(0,RAND()-(1-LG$107)),0),1)*(IF(LG$108&lt;0,1+LG$108,LG$108))</f>
        <v>#VALUE!</v>
      </c>
      <c r="LH159" s="301" t="e">
        <f t="shared" ca="1" si="305"/>
        <v>#VALUE!</v>
      </c>
      <c r="LI159" s="301" t="e">
        <f t="shared" ca="1" si="305"/>
        <v>#VALUE!</v>
      </c>
      <c r="LJ159" s="301" t="e">
        <f t="shared" ca="1" si="305"/>
        <v>#VALUE!</v>
      </c>
      <c r="LK159" s="301" t="e">
        <f t="shared" ca="1" si="305"/>
        <v>#VALUE!</v>
      </c>
      <c r="LL159" s="301" t="e">
        <f t="shared" ca="1" si="305"/>
        <v>#VALUE!</v>
      </c>
      <c r="LM159" s="301" t="e">
        <f t="shared" ca="1" si="305"/>
        <v>#VALUE!</v>
      </c>
      <c r="LN159" s="301" t="e">
        <f t="shared" ca="1" si="305"/>
        <v>#VALUE!</v>
      </c>
      <c r="LO159" s="301" t="e">
        <f t="shared" ca="1" si="305"/>
        <v>#VALUE!</v>
      </c>
      <c r="LP159" s="301" t="e">
        <f t="shared" ca="1" si="305"/>
        <v>#VALUE!</v>
      </c>
      <c r="LQ159" s="301" t="e">
        <f t="shared" ca="1" si="305"/>
        <v>#VALUE!</v>
      </c>
      <c r="LR159" s="301" t="e">
        <f t="shared" ca="1" si="305"/>
        <v>#VALUE!</v>
      </c>
      <c r="LS159" s="301" t="e">
        <f t="shared" ca="1" si="305"/>
        <v>#VALUE!</v>
      </c>
      <c r="LT159" s="301" t="e">
        <f t="shared" ca="1" si="305"/>
        <v>#VALUE!</v>
      </c>
      <c r="LU159" s="301" t="e">
        <f t="shared" ca="1" si="305"/>
        <v>#VALUE!</v>
      </c>
      <c r="LV159" s="301" t="e">
        <f t="shared" ca="1" si="305"/>
        <v>#VALUE!</v>
      </c>
      <c r="LW159" s="301" t="e">
        <f t="shared" ca="1" si="305"/>
        <v>#VALUE!</v>
      </c>
      <c r="LX159" s="301" t="e">
        <f t="shared" ca="1" si="305"/>
        <v>#VALUE!</v>
      </c>
      <c r="LY159" s="301" t="e">
        <f t="shared" ca="1" si="305"/>
        <v>#VALUE!</v>
      </c>
      <c r="LZ159" s="301" t="e">
        <f t="shared" ca="1" si="305"/>
        <v>#VALUE!</v>
      </c>
      <c r="MA159" s="301" t="e">
        <f t="shared" ca="1" si="305"/>
        <v>#VALUE!</v>
      </c>
      <c r="MB159" s="301" t="e">
        <f t="shared" ca="1" si="305"/>
        <v>#VALUE!</v>
      </c>
      <c r="MC159" s="301" t="e">
        <f t="shared" ca="1" si="305"/>
        <v>#VALUE!</v>
      </c>
      <c r="MD159" s="301" t="e">
        <f t="shared" ca="1" si="305"/>
        <v>#VALUE!</v>
      </c>
      <c r="ME159" s="301" t="e">
        <f t="shared" ca="1" si="305"/>
        <v>#VALUE!</v>
      </c>
      <c r="MF159" s="301" t="e">
        <f t="shared" ca="1" si="305"/>
        <v>#VALUE!</v>
      </c>
      <c r="MG159" s="301" t="e">
        <f t="shared" ca="1" si="305"/>
        <v>#VALUE!</v>
      </c>
      <c r="MH159" s="301" t="e">
        <f t="shared" ca="1" si="305"/>
        <v>#VALUE!</v>
      </c>
      <c r="MI159" s="301" t="e">
        <f t="shared" ca="1" si="305"/>
        <v>#VALUE!</v>
      </c>
      <c r="MJ159" s="301" t="e">
        <f t="shared" ca="1" si="305"/>
        <v>#VALUE!</v>
      </c>
      <c r="MK159" s="301" t="e">
        <f t="shared" ca="1" si="305"/>
        <v>#VALUE!</v>
      </c>
      <c r="ML159" s="301" t="e">
        <f t="shared" ca="1" si="305"/>
        <v>#VALUE!</v>
      </c>
      <c r="MM159" s="301" t="e">
        <f t="shared" ca="1" si="305"/>
        <v>#VALUE!</v>
      </c>
      <c r="MN159" s="301" t="e">
        <f t="shared" ca="1" si="305"/>
        <v>#VALUE!</v>
      </c>
      <c r="MO159" s="301" t="e">
        <f t="shared" ca="1" si="305"/>
        <v>#VALUE!</v>
      </c>
      <c r="MP159" s="301" t="e">
        <f t="shared" ca="1" si="305"/>
        <v>#VALUE!</v>
      </c>
      <c r="MQ159" s="301" t="e">
        <f t="shared" ca="1" si="305"/>
        <v>#VALUE!</v>
      </c>
      <c r="MR159" s="301" t="e">
        <f t="shared" ca="1" si="305"/>
        <v>#VALUE!</v>
      </c>
      <c r="MS159" s="301" t="e">
        <f t="shared" ca="1" si="305"/>
        <v>#VALUE!</v>
      </c>
      <c r="MT159" s="301" t="e">
        <f t="shared" ca="1" si="305"/>
        <v>#VALUE!</v>
      </c>
      <c r="MU159" s="301" t="e">
        <f t="shared" ca="1" si="305"/>
        <v>#VALUE!</v>
      </c>
      <c r="MV159" s="301" t="e">
        <f t="shared" ca="1" si="305"/>
        <v>#VALUE!</v>
      </c>
      <c r="MW159" s="301" t="e">
        <f t="shared" ca="1" si="305"/>
        <v>#VALUE!</v>
      </c>
      <c r="MX159" s="301" t="e">
        <f t="shared" ca="1" si="305"/>
        <v>#VALUE!</v>
      </c>
      <c r="MY159" s="301" t="e">
        <f t="shared" ca="1" si="305"/>
        <v>#VALUE!</v>
      </c>
      <c r="MZ159" s="301" t="e">
        <f t="shared" ca="1" si="305"/>
        <v>#VALUE!</v>
      </c>
      <c r="NA159" s="301" t="e">
        <f t="shared" ca="1" si="305"/>
        <v>#VALUE!</v>
      </c>
      <c r="NB159" s="301" t="e">
        <f t="shared" ca="1" si="305"/>
        <v>#VALUE!</v>
      </c>
      <c r="NC159" s="301" t="e">
        <f t="shared" ca="1" si="305"/>
        <v>#VALUE!</v>
      </c>
      <c r="ND159" s="301" t="e">
        <f t="shared" ca="1" si="305"/>
        <v>#VALUE!</v>
      </c>
      <c r="NE159" s="301" t="e">
        <f t="shared" ca="1" si="305"/>
        <v>#VALUE!</v>
      </c>
      <c r="NF159" s="301" t="e">
        <f t="shared" ca="1" si="305"/>
        <v>#VALUE!</v>
      </c>
      <c r="NG159" s="301" t="e">
        <f t="shared" ca="1" si="305"/>
        <v>#VALUE!</v>
      </c>
      <c r="NH159" s="301" t="e">
        <f t="shared" ca="1" si="305"/>
        <v>#VALUE!</v>
      </c>
      <c r="NI159" s="301" t="e">
        <f t="shared" ca="1" si="305"/>
        <v>#VALUE!</v>
      </c>
      <c r="NJ159" s="301" t="e">
        <f t="shared" ca="1" si="305"/>
        <v>#VALUE!</v>
      </c>
      <c r="NK159" s="301" t="e">
        <f t="shared" ca="1" si="305"/>
        <v>#VALUE!</v>
      </c>
      <c r="NL159" s="301" t="e">
        <f t="shared" ca="1" si="305"/>
        <v>#VALUE!</v>
      </c>
      <c r="NM159" s="301" t="e">
        <f t="shared" ca="1" si="305"/>
        <v>#VALUE!</v>
      </c>
      <c r="NN159" s="301" t="e">
        <f t="shared" ca="1" si="305"/>
        <v>#VALUE!</v>
      </c>
      <c r="NO159" s="301" t="e">
        <f t="shared" ca="1" si="305"/>
        <v>#VALUE!</v>
      </c>
      <c r="NP159" s="301" t="e">
        <f t="shared" ca="1" si="305"/>
        <v>#VALUE!</v>
      </c>
      <c r="NQ159" s="301" t="e">
        <f t="shared" ca="1" si="305"/>
        <v>#VALUE!</v>
      </c>
      <c r="NR159" s="301" t="e">
        <f t="shared" ca="1" si="305"/>
        <v>#VALUE!</v>
      </c>
      <c r="NS159" s="301" t="e">
        <f t="shared" ca="1" si="305"/>
        <v>#VALUE!</v>
      </c>
      <c r="NT159" s="301" t="e">
        <f t="shared" ca="1" si="305"/>
        <v>#VALUE!</v>
      </c>
      <c r="NU159" s="301" t="e">
        <f t="shared" ca="1" si="305"/>
        <v>#VALUE!</v>
      </c>
      <c r="NV159" s="301" t="e">
        <f t="shared" ca="1" si="305"/>
        <v>#VALUE!</v>
      </c>
      <c r="NW159" s="301" t="e">
        <f t="shared" ca="1" si="305"/>
        <v>#VALUE!</v>
      </c>
      <c r="NX159" s="301" t="e">
        <f t="shared" ca="1" si="305"/>
        <v>#VALUE!</v>
      </c>
      <c r="NY159" s="301" t="e">
        <f t="shared" ca="1" si="305"/>
        <v>#VALUE!</v>
      </c>
      <c r="NZ159" s="301" t="e">
        <f t="shared" ca="1" si="305"/>
        <v>#VALUE!</v>
      </c>
      <c r="OA159" s="301" t="e">
        <f t="shared" ca="1" si="305"/>
        <v>#VALUE!</v>
      </c>
      <c r="OB159" s="301" t="e">
        <f t="shared" ca="1" si="305"/>
        <v>#VALUE!</v>
      </c>
      <c r="OC159" s="301" t="e">
        <f t="shared" ca="1" si="305"/>
        <v>#VALUE!</v>
      </c>
      <c r="OD159" s="301" t="e">
        <f t="shared" ca="1" si="305"/>
        <v>#VALUE!</v>
      </c>
      <c r="OE159" s="301" t="e">
        <f t="shared" ca="1" si="305"/>
        <v>#VALUE!</v>
      </c>
      <c r="OF159" s="301" t="e">
        <f t="shared" ca="1" si="305"/>
        <v>#VALUE!</v>
      </c>
      <c r="OG159" s="301" t="e">
        <f t="shared" ca="1" si="305"/>
        <v>#VALUE!</v>
      </c>
      <c r="OH159" s="301" t="e">
        <f t="shared" ca="1" si="305"/>
        <v>#VALUE!</v>
      </c>
      <c r="OI159" s="301" t="e">
        <f t="shared" ca="1" si="305"/>
        <v>#VALUE!</v>
      </c>
      <c r="OJ159" s="301" t="e">
        <f t="shared" ca="1" si="305"/>
        <v>#VALUE!</v>
      </c>
      <c r="OK159" s="301" t="e">
        <f t="shared" ca="1" si="305"/>
        <v>#VALUE!</v>
      </c>
      <c r="OL159" s="301" t="e">
        <f t="shared" ca="1" si="305"/>
        <v>#VALUE!</v>
      </c>
      <c r="OM159" s="301" t="e">
        <f t="shared" ca="1" si="305"/>
        <v>#VALUE!</v>
      </c>
      <c r="ON159" s="301" t="e">
        <f t="shared" ca="1" si="305"/>
        <v>#VALUE!</v>
      </c>
      <c r="OO159" s="301" t="e">
        <f t="shared" ca="1" si="305"/>
        <v>#VALUE!</v>
      </c>
      <c r="OP159" s="301" t="e">
        <f t="shared" ca="1" si="305"/>
        <v>#VALUE!</v>
      </c>
      <c r="OQ159" s="301" t="e">
        <f t="shared" ca="1" si="305"/>
        <v>#VALUE!</v>
      </c>
      <c r="OR159" s="301" t="e">
        <f t="shared" ca="1" si="305"/>
        <v>#VALUE!</v>
      </c>
      <c r="OS159" s="301" t="e">
        <f t="shared" ca="1" si="305"/>
        <v>#VALUE!</v>
      </c>
      <c r="OT159" s="301" t="e">
        <f t="shared" ca="1" si="305"/>
        <v>#VALUE!</v>
      </c>
      <c r="OU159" s="301" t="e">
        <f t="shared" ca="1" si="305"/>
        <v>#VALUE!</v>
      </c>
      <c r="OV159" s="301" t="e">
        <f t="shared" ca="1" si="305"/>
        <v>#VALUE!</v>
      </c>
      <c r="OW159" s="301" t="e">
        <f t="shared" ca="1" si="305"/>
        <v>#VALUE!</v>
      </c>
      <c r="OX159" s="301" t="e">
        <f t="shared" ca="1" si="305"/>
        <v>#VALUE!</v>
      </c>
      <c r="OY159" s="301" t="e">
        <f t="shared" ca="1" si="305"/>
        <v>#VALUE!</v>
      </c>
      <c r="OZ159" s="301" t="e">
        <f t="shared" ca="1" si="305"/>
        <v>#VALUE!</v>
      </c>
      <c r="PA159" s="301" t="e">
        <f t="shared" ca="1" si="305"/>
        <v>#VALUE!</v>
      </c>
      <c r="PB159" s="301" t="e">
        <f t="shared" ca="1" si="305"/>
        <v>#VALUE!</v>
      </c>
      <c r="PC159" s="301" t="e">
        <f t="shared" ca="1" si="305"/>
        <v>#VALUE!</v>
      </c>
      <c r="PD159" s="301" t="e">
        <f t="shared" ca="1" si="305"/>
        <v>#VALUE!</v>
      </c>
      <c r="PE159" s="301" t="e">
        <f t="shared" ca="1" si="305"/>
        <v>#VALUE!</v>
      </c>
      <c r="PF159" s="301" t="e">
        <f t="shared" ca="1" si="305"/>
        <v>#VALUE!</v>
      </c>
      <c r="PG159" s="301" t="e">
        <f t="shared" ca="1" si="305"/>
        <v>#VALUE!</v>
      </c>
      <c r="PH159" s="301" t="e">
        <f t="shared" ca="1" si="305"/>
        <v>#VALUE!</v>
      </c>
      <c r="PI159" s="301" t="e">
        <f t="shared" ca="1" si="305"/>
        <v>#VALUE!</v>
      </c>
      <c r="PJ159" s="301" t="e">
        <f t="shared" ca="1" si="305"/>
        <v>#VALUE!</v>
      </c>
      <c r="PK159" s="301" t="e">
        <f t="shared" ca="1" si="305"/>
        <v>#VALUE!</v>
      </c>
      <c r="PL159" s="301" t="e">
        <f t="shared" ca="1" si="305"/>
        <v>#VALUE!</v>
      </c>
      <c r="PM159" s="301" t="e">
        <f t="shared" ca="1" si="305"/>
        <v>#VALUE!</v>
      </c>
      <c r="PN159" s="301" t="e">
        <f t="shared" ca="1" si="305"/>
        <v>#VALUE!</v>
      </c>
      <c r="PO159" s="301" t="e">
        <f t="shared" ca="1" si="305"/>
        <v>#VALUE!</v>
      </c>
      <c r="PP159" s="301" t="e">
        <f t="shared" ca="1" si="305"/>
        <v>#VALUE!</v>
      </c>
      <c r="PQ159" s="301" t="e">
        <f t="shared" ca="1" si="305"/>
        <v>#VALUE!</v>
      </c>
      <c r="PR159" s="301" t="e">
        <f t="shared" ca="1" si="305"/>
        <v>#VALUE!</v>
      </c>
      <c r="PS159" s="301" t="e">
        <f t="shared" ca="1" si="305"/>
        <v>#VALUE!</v>
      </c>
      <c r="PT159" s="301" t="e">
        <f t="shared" ca="1" si="305"/>
        <v>#VALUE!</v>
      </c>
      <c r="PU159" s="301" t="e">
        <f t="shared" ca="1" si="305"/>
        <v>#VALUE!</v>
      </c>
      <c r="PV159" s="301" t="e">
        <f t="shared" ca="1" si="305"/>
        <v>#VALUE!</v>
      </c>
      <c r="PW159" s="301" t="e">
        <f t="shared" ca="1" si="305"/>
        <v>#VALUE!</v>
      </c>
      <c r="PX159" s="301" t="e">
        <f t="shared" ca="1" si="305"/>
        <v>#VALUE!</v>
      </c>
      <c r="PY159" s="301" t="e">
        <f t="shared" ca="1" si="305"/>
        <v>#VALUE!</v>
      </c>
      <c r="PZ159" s="301" t="e">
        <f t="shared" ca="1" si="305"/>
        <v>#VALUE!</v>
      </c>
      <c r="QA159" s="301" t="e">
        <f t="shared" ca="1" si="305"/>
        <v>#VALUE!</v>
      </c>
      <c r="QB159" s="301" t="e">
        <f t="shared" ca="1" si="305"/>
        <v>#VALUE!</v>
      </c>
      <c r="QC159" s="301" t="e">
        <f t="shared" ca="1" si="305"/>
        <v>#VALUE!</v>
      </c>
      <c r="QD159" s="301" t="e">
        <f t="shared" ca="1" si="305"/>
        <v>#VALUE!</v>
      </c>
      <c r="QE159" s="301" t="e">
        <f t="shared" ca="1" si="305"/>
        <v>#VALUE!</v>
      </c>
      <c r="QF159" s="301" t="e">
        <f t="shared" ca="1" si="305"/>
        <v>#VALUE!</v>
      </c>
      <c r="QG159" s="301" t="e">
        <f t="shared" ca="1" si="305"/>
        <v>#VALUE!</v>
      </c>
      <c r="QH159" s="301" t="e">
        <f t="shared" ca="1" si="305"/>
        <v>#VALUE!</v>
      </c>
      <c r="QI159" s="301" t="e">
        <f t="shared" ca="1" si="305"/>
        <v>#VALUE!</v>
      </c>
      <c r="QJ159" s="301" t="e">
        <f t="shared" ca="1" si="305"/>
        <v>#VALUE!</v>
      </c>
      <c r="QK159" s="301" t="e">
        <f t="shared" ca="1" si="305"/>
        <v>#VALUE!</v>
      </c>
      <c r="QL159" s="301" t="e">
        <f t="shared" ca="1" si="305"/>
        <v>#VALUE!</v>
      </c>
      <c r="QM159" s="301" t="e">
        <f t="shared" ca="1" si="305"/>
        <v>#VALUE!</v>
      </c>
      <c r="QN159" s="301" t="e">
        <f t="shared" ca="1" si="305"/>
        <v>#VALUE!</v>
      </c>
      <c r="QO159" s="301" t="e">
        <f t="shared" ca="1" si="305"/>
        <v>#VALUE!</v>
      </c>
      <c r="QP159" s="301" t="e">
        <f t="shared" ca="1" si="305"/>
        <v>#VALUE!</v>
      </c>
      <c r="QQ159" s="301" t="e">
        <f t="shared" ca="1" si="305"/>
        <v>#VALUE!</v>
      </c>
      <c r="QR159" s="301" t="e">
        <f t="shared" ca="1" si="305"/>
        <v>#VALUE!</v>
      </c>
      <c r="QS159" s="301" t="e">
        <f t="shared" ca="1" si="305"/>
        <v>#VALUE!</v>
      </c>
      <c r="QT159" s="301" t="e">
        <f t="shared" ca="1" si="305"/>
        <v>#VALUE!</v>
      </c>
      <c r="QU159" s="301" t="e">
        <f t="shared" ca="1" si="305"/>
        <v>#VALUE!</v>
      </c>
      <c r="QV159" s="301" t="e">
        <f t="shared" ca="1" si="305"/>
        <v>#VALUE!</v>
      </c>
      <c r="QW159" s="301" t="e">
        <f t="shared" ca="1" si="305"/>
        <v>#VALUE!</v>
      </c>
      <c r="QX159" s="301" t="e">
        <f t="shared" ca="1" si="305"/>
        <v>#VALUE!</v>
      </c>
      <c r="QY159" s="301" t="e">
        <f t="shared" ca="1" si="305"/>
        <v>#VALUE!</v>
      </c>
      <c r="QZ159" s="301" t="e">
        <f t="shared" ca="1" si="305"/>
        <v>#VALUE!</v>
      </c>
      <c r="RA159" s="301" t="e">
        <f t="shared" ca="1" si="305"/>
        <v>#VALUE!</v>
      </c>
      <c r="RB159" s="301" t="e">
        <f t="shared" ca="1" si="305"/>
        <v>#VALUE!</v>
      </c>
      <c r="RC159" s="301" t="e">
        <f t="shared" ca="1" si="305"/>
        <v>#VALUE!</v>
      </c>
      <c r="RD159" s="301" t="e">
        <f t="shared" ca="1" si="305"/>
        <v>#VALUE!</v>
      </c>
      <c r="RE159" s="301" t="e">
        <f t="shared" ca="1" si="305"/>
        <v>#VALUE!</v>
      </c>
      <c r="RF159" s="301" t="e">
        <f t="shared" ca="1" si="305"/>
        <v>#VALUE!</v>
      </c>
      <c r="RG159" s="301" t="e">
        <f t="shared" ca="1" si="305"/>
        <v>#VALUE!</v>
      </c>
      <c r="RH159" s="301" t="e">
        <f t="shared" ca="1" si="305"/>
        <v>#VALUE!</v>
      </c>
      <c r="RI159" s="301" t="e">
        <f t="shared" ca="1" si="305"/>
        <v>#VALUE!</v>
      </c>
      <c r="RJ159" s="301" t="e">
        <f t="shared" ca="1" si="305"/>
        <v>#VALUE!</v>
      </c>
      <c r="RK159" s="301" t="e">
        <f t="shared" ca="1" si="305"/>
        <v>#VALUE!</v>
      </c>
      <c r="RL159" s="301" t="e">
        <f t="shared" ca="1" si="305"/>
        <v>#VALUE!</v>
      </c>
      <c r="RM159" s="301" t="e">
        <f t="shared" ca="1" si="305"/>
        <v>#VALUE!</v>
      </c>
      <c r="RN159" s="301" t="e">
        <f t="shared" ca="1" si="305"/>
        <v>#VALUE!</v>
      </c>
      <c r="RO159" s="301" t="e">
        <f t="shared" ca="1" si="305"/>
        <v>#VALUE!</v>
      </c>
      <c r="RP159" s="301" t="e">
        <f t="shared" ca="1" si="305"/>
        <v>#VALUE!</v>
      </c>
      <c r="RQ159" s="301" t="e">
        <f t="shared" ca="1" si="305"/>
        <v>#VALUE!</v>
      </c>
      <c r="RR159" s="301" t="e">
        <f t="shared" ca="1" si="305"/>
        <v>#VALUE!</v>
      </c>
      <c r="RS159" s="301" t="e">
        <f t="shared" ca="1" si="305"/>
        <v>#VALUE!</v>
      </c>
      <c r="RT159" s="301" t="e">
        <f t="shared" ca="1" si="305"/>
        <v>#VALUE!</v>
      </c>
      <c r="RU159" s="301" t="e">
        <f t="shared" ca="1" si="305"/>
        <v>#VALUE!</v>
      </c>
      <c r="RV159" s="301" t="e">
        <f t="shared" ca="1" si="305"/>
        <v>#VALUE!</v>
      </c>
      <c r="RW159" s="301" t="e">
        <f t="shared" ca="1" si="305"/>
        <v>#VALUE!</v>
      </c>
      <c r="RX159" s="301" t="e">
        <f t="shared" ca="1" si="305"/>
        <v>#VALUE!</v>
      </c>
      <c r="RY159" s="301" t="e">
        <f t="shared" ca="1" si="305"/>
        <v>#VALUE!</v>
      </c>
      <c r="RZ159" s="301" t="e">
        <f t="shared" ca="1" si="305"/>
        <v>#VALUE!</v>
      </c>
      <c r="SA159" s="301" t="e">
        <f t="shared" ca="1" si="305"/>
        <v>#VALUE!</v>
      </c>
      <c r="SB159" s="301" t="e">
        <f t="shared" ca="1" si="305"/>
        <v>#VALUE!</v>
      </c>
      <c r="SC159" s="301" t="e">
        <f t="shared" ca="1" si="305"/>
        <v>#VALUE!</v>
      </c>
      <c r="SD159" s="301" t="e">
        <f t="shared" ca="1" si="305"/>
        <v>#VALUE!</v>
      </c>
      <c r="SE159" s="301" t="e">
        <f t="shared" ca="1" si="305"/>
        <v>#VALUE!</v>
      </c>
      <c r="SF159" s="301" t="e">
        <f t="shared" ca="1" si="305"/>
        <v>#VALUE!</v>
      </c>
      <c r="SG159" s="301" t="e">
        <f t="shared" ca="1" si="305"/>
        <v>#VALUE!</v>
      </c>
      <c r="SH159" s="301" t="e">
        <f t="shared" ca="1" si="305"/>
        <v>#VALUE!</v>
      </c>
      <c r="SI159" s="301" t="e">
        <f t="shared" ca="1" si="305"/>
        <v>#VALUE!</v>
      </c>
      <c r="SJ159" s="301" t="e">
        <f t="shared" ca="1" si="305"/>
        <v>#VALUE!</v>
      </c>
      <c r="SK159" s="301" t="e">
        <f t="shared" ca="1" si="305"/>
        <v>#VALUE!</v>
      </c>
      <c r="SL159" s="301" t="e">
        <f t="shared" ca="1" si="305"/>
        <v>#VALUE!</v>
      </c>
      <c r="SM159" s="301" t="e">
        <f t="shared" ca="1" si="305"/>
        <v>#VALUE!</v>
      </c>
      <c r="SN159" s="301" t="e">
        <f t="shared" ca="1" si="305"/>
        <v>#VALUE!</v>
      </c>
      <c r="SO159" s="301" t="e">
        <f t="shared" ca="1" si="305"/>
        <v>#VALUE!</v>
      </c>
      <c r="SP159" s="301" t="e">
        <f t="shared" ca="1" si="305"/>
        <v>#VALUE!</v>
      </c>
      <c r="SQ159" s="301" t="e">
        <f t="shared" ca="1" si="305"/>
        <v>#VALUE!</v>
      </c>
      <c r="SR159" s="301" t="e">
        <f t="shared" ca="1" si="305"/>
        <v>#VALUE!</v>
      </c>
      <c r="SS159" s="301" t="e">
        <f t="shared" ca="1" si="305"/>
        <v>#VALUE!</v>
      </c>
      <c r="ST159" s="301" t="e">
        <f t="shared" ca="1" si="305"/>
        <v>#VALUE!</v>
      </c>
      <c r="SU159" s="301" t="e">
        <f t="shared" ca="1" si="305"/>
        <v>#VALUE!</v>
      </c>
      <c r="SV159" s="301" t="e">
        <f t="shared" ca="1" si="305"/>
        <v>#VALUE!</v>
      </c>
      <c r="SW159" s="301" t="e">
        <f t="shared" ca="1" si="305"/>
        <v>#VALUE!</v>
      </c>
      <c r="SX159" s="301" t="e">
        <f t="shared" ca="1" si="305"/>
        <v>#VALUE!</v>
      </c>
      <c r="SY159" s="301" t="e">
        <f t="shared" ca="1" si="305"/>
        <v>#VALUE!</v>
      </c>
      <c r="SZ159" s="301" t="e">
        <f t="shared" ca="1" si="305"/>
        <v>#VALUE!</v>
      </c>
      <c r="TA159" s="301" t="e">
        <f t="shared" ca="1" si="305"/>
        <v>#VALUE!</v>
      </c>
      <c r="TB159" s="301" t="e">
        <f t="shared" ca="1" si="305"/>
        <v>#VALUE!</v>
      </c>
      <c r="TC159" s="301" t="e">
        <f t="shared" ca="1" si="305"/>
        <v>#VALUE!</v>
      </c>
      <c r="TD159" s="301" t="e">
        <f t="shared" ca="1" si="305"/>
        <v>#VALUE!</v>
      </c>
      <c r="TE159" s="301" t="e">
        <f t="shared" ca="1" si="305"/>
        <v>#VALUE!</v>
      </c>
      <c r="TF159" s="301" t="e">
        <f t="shared" ca="1" si="305"/>
        <v>#VALUE!</v>
      </c>
      <c r="TG159" s="301" t="e">
        <f t="shared" ca="1" si="305"/>
        <v>#VALUE!</v>
      </c>
      <c r="TH159" s="301" t="e">
        <f t="shared" ca="1" si="305"/>
        <v>#VALUE!</v>
      </c>
      <c r="TI159" s="301" t="e">
        <f t="shared" ca="1" si="305"/>
        <v>#VALUE!</v>
      </c>
      <c r="TJ159" s="301" t="e">
        <f t="shared" ca="1" si="305"/>
        <v>#VALUE!</v>
      </c>
      <c r="TK159" s="301" t="e">
        <f t="shared" ca="1" si="305"/>
        <v>#VALUE!</v>
      </c>
      <c r="TL159" s="301" t="e">
        <f t="shared" ca="1" si="305"/>
        <v>#VALUE!</v>
      </c>
      <c r="TM159" s="301" t="e">
        <f t="shared" ca="1" si="305"/>
        <v>#VALUE!</v>
      </c>
      <c r="TN159" s="301" t="e">
        <f t="shared" ca="1" si="305"/>
        <v>#VALUE!</v>
      </c>
      <c r="TO159" s="301" t="e">
        <f t="shared" ca="1" si="305"/>
        <v>#VALUE!</v>
      </c>
      <c r="TP159" s="301" t="e">
        <f t="shared" ca="1" si="305"/>
        <v>#VALUE!</v>
      </c>
      <c r="TQ159" s="301" t="e">
        <f t="shared" ca="1" si="305"/>
        <v>#VALUE!</v>
      </c>
      <c r="TR159" s="301" t="e">
        <f t="shared" ca="1" si="305"/>
        <v>#VALUE!</v>
      </c>
      <c r="TS159" s="301" t="e">
        <f t="shared" ca="1" si="305"/>
        <v>#VALUE!</v>
      </c>
      <c r="TT159" s="301" t="e">
        <f t="shared" ca="1" si="305"/>
        <v>#VALUE!</v>
      </c>
      <c r="TU159" s="301" t="e">
        <f t="shared" ca="1" si="305"/>
        <v>#VALUE!</v>
      </c>
      <c r="TV159" s="301" t="e">
        <f t="shared" ca="1" si="305"/>
        <v>#VALUE!</v>
      </c>
      <c r="TW159" s="301" t="e">
        <f t="shared" ca="1" si="305"/>
        <v>#VALUE!</v>
      </c>
      <c r="TX159" s="301" t="e">
        <f t="shared" ca="1" si="305"/>
        <v>#VALUE!</v>
      </c>
      <c r="TY159" s="301" t="e">
        <f t="shared" ca="1" si="305"/>
        <v>#VALUE!</v>
      </c>
      <c r="TZ159" s="301" t="e">
        <f t="shared" ca="1" si="305"/>
        <v>#VALUE!</v>
      </c>
      <c r="UA159" s="301" t="e">
        <f t="shared" ca="1" si="305"/>
        <v>#VALUE!</v>
      </c>
      <c r="UB159" s="301" t="e">
        <f t="shared" ca="1" si="305"/>
        <v>#VALUE!</v>
      </c>
      <c r="UC159" s="301" t="e">
        <f t="shared" ca="1" si="305"/>
        <v>#VALUE!</v>
      </c>
      <c r="UD159" s="301" t="e">
        <f t="shared" ca="1" si="305"/>
        <v>#VALUE!</v>
      </c>
      <c r="UE159" s="301" t="e">
        <f t="shared" ca="1" si="305"/>
        <v>#VALUE!</v>
      </c>
      <c r="UF159" s="301" t="e">
        <f t="shared" ca="1" si="305"/>
        <v>#VALUE!</v>
      </c>
      <c r="UG159" s="301" t="e">
        <f t="shared" ca="1" si="305"/>
        <v>#VALUE!</v>
      </c>
      <c r="UH159" s="301" t="e">
        <f t="shared" ca="1" si="305"/>
        <v>#VALUE!</v>
      </c>
      <c r="UI159" s="301" t="e">
        <f t="shared" ca="1" si="305"/>
        <v>#VALUE!</v>
      </c>
      <c r="UJ159" s="301" t="e">
        <f t="shared" ca="1" si="305"/>
        <v>#VALUE!</v>
      </c>
      <c r="UK159" s="301" t="e">
        <f t="shared" ca="1" si="305"/>
        <v>#VALUE!</v>
      </c>
      <c r="UL159" s="301" t="e">
        <f t="shared" ca="1" si="305"/>
        <v>#VALUE!</v>
      </c>
      <c r="UM159" s="301" t="e">
        <f t="shared" ca="1" si="305"/>
        <v>#VALUE!</v>
      </c>
      <c r="UN159" s="301" t="e">
        <f t="shared" ca="1" si="305"/>
        <v>#VALUE!</v>
      </c>
      <c r="UO159" s="301" t="e">
        <f t="shared" ca="1" si="305"/>
        <v>#VALUE!</v>
      </c>
      <c r="UP159" s="301" t="e">
        <f t="shared" ca="1" si="305"/>
        <v>#VALUE!</v>
      </c>
      <c r="UQ159" s="301" t="e">
        <f t="shared" ca="1" si="305"/>
        <v>#VALUE!</v>
      </c>
      <c r="UR159" s="301" t="e">
        <f t="shared" ca="1" si="305"/>
        <v>#VALUE!</v>
      </c>
      <c r="US159" s="301" t="e">
        <f t="shared" ca="1" si="305"/>
        <v>#VALUE!</v>
      </c>
      <c r="UT159" s="301" t="e">
        <f t="shared" ca="1" si="305"/>
        <v>#VALUE!</v>
      </c>
      <c r="UU159" s="301" t="e">
        <f t="shared" ca="1" si="305"/>
        <v>#VALUE!</v>
      </c>
      <c r="UV159" s="301" t="e">
        <f t="shared" ca="1" si="305"/>
        <v>#VALUE!</v>
      </c>
      <c r="UW159" s="301">
        <f t="shared" ca="1" si="305"/>
        <v>0</v>
      </c>
      <c r="UX159" s="301">
        <f t="shared" ca="1" si="305"/>
        <v>0</v>
      </c>
      <c r="UY159" s="301">
        <f t="shared" ca="1" si="305"/>
        <v>0</v>
      </c>
      <c r="UZ159" s="301">
        <f t="shared" ca="1" si="305"/>
        <v>0</v>
      </c>
      <c r="VA159" s="301">
        <f t="shared" ca="1" si="305"/>
        <v>0</v>
      </c>
      <c r="VB159" s="301">
        <f t="shared" ref="VB159:WB159" ca="1" si="306">IF(VB$106="Turn-based",
IF($A159&lt;VB$109,0,IF(MOD($A159,VB$109)&lt;VB$110,1,0)),
1)*MIN(ROUNDUP(MAX(0,RAND()-(1-VB$107)),0),1)*(IF(VB$108&lt;0,1+VB$108,VB$108))</f>
        <v>0</v>
      </c>
      <c r="VC159" s="301">
        <f t="shared" ca="1" si="306"/>
        <v>0</v>
      </c>
      <c r="VD159" s="301">
        <f t="shared" ca="1" si="306"/>
        <v>0</v>
      </c>
      <c r="VE159" s="301">
        <f t="shared" ca="1" si="306"/>
        <v>0</v>
      </c>
      <c r="VF159" s="301">
        <f t="shared" ca="1" si="306"/>
        <v>0</v>
      </c>
      <c r="VG159" s="301">
        <f t="shared" ca="1" si="306"/>
        <v>0</v>
      </c>
      <c r="VH159" s="301">
        <f t="shared" ca="1" si="306"/>
        <v>0</v>
      </c>
      <c r="VI159" s="301">
        <f t="shared" ca="1" si="306"/>
        <v>0</v>
      </c>
      <c r="VJ159" s="301">
        <f t="shared" ca="1" si="306"/>
        <v>0</v>
      </c>
      <c r="VK159" s="301">
        <f t="shared" ca="1" si="306"/>
        <v>0</v>
      </c>
      <c r="VL159" s="301">
        <f t="shared" ca="1" si="306"/>
        <v>0</v>
      </c>
      <c r="VM159" s="301">
        <f t="shared" ca="1" si="306"/>
        <v>0</v>
      </c>
      <c r="VN159" s="301">
        <f t="shared" ca="1" si="306"/>
        <v>0</v>
      </c>
      <c r="VO159" s="301">
        <f t="shared" ca="1" si="306"/>
        <v>0</v>
      </c>
      <c r="VP159" s="301">
        <f t="shared" ca="1" si="306"/>
        <v>0</v>
      </c>
      <c r="VQ159" s="301">
        <f t="shared" ca="1" si="306"/>
        <v>0</v>
      </c>
      <c r="VR159" s="301">
        <f t="shared" ca="1" si="306"/>
        <v>0</v>
      </c>
      <c r="VS159" s="301">
        <f t="shared" ca="1" si="306"/>
        <v>0</v>
      </c>
      <c r="VT159" s="301">
        <f t="shared" ca="1" si="306"/>
        <v>0</v>
      </c>
      <c r="VU159" s="301">
        <f t="shared" ca="1" si="306"/>
        <v>0</v>
      </c>
      <c r="VV159" s="301">
        <f t="shared" ca="1" si="306"/>
        <v>0</v>
      </c>
      <c r="VW159" s="301">
        <f t="shared" ca="1" si="306"/>
        <v>0</v>
      </c>
      <c r="VX159" s="301">
        <f t="shared" ca="1" si="306"/>
        <v>0</v>
      </c>
      <c r="VY159" s="301">
        <f t="shared" ca="1" si="306"/>
        <v>0</v>
      </c>
      <c r="VZ159" s="301">
        <f t="shared" ca="1" si="306"/>
        <v>0</v>
      </c>
      <c r="WA159" s="301">
        <f t="shared" ca="1" si="306"/>
        <v>0</v>
      </c>
      <c r="WB159" s="301">
        <f t="shared" ca="1" si="306"/>
        <v>0</v>
      </c>
    </row>
    <row r="160" spans="1:600" ht="12.75" x14ac:dyDescent="0.2">
      <c r="A160" s="286">
        <f t="shared" si="78"/>
        <v>44</v>
      </c>
      <c r="B160" s="287" t="e">
        <f t="shared" ref="B160:D160" ca="1" si="307">MAX(0,B159+E159)</f>
        <v>#VALUE!</v>
      </c>
      <c r="C160" s="287" t="e">
        <f t="shared" ca="1" si="307"/>
        <v>#VALUE!</v>
      </c>
      <c r="D160" s="287" t="e">
        <f t="shared" ca="1" si="307"/>
        <v>#VALUE!</v>
      </c>
      <c r="E160" s="288" t="e">
        <f t="shared" ca="1" si="50"/>
        <v>#VALUE!</v>
      </c>
      <c r="F160" s="289" t="e">
        <f t="shared" ca="1" si="51"/>
        <v>#VALUE!</v>
      </c>
      <c r="G160" s="290" t="e">
        <f t="shared" ca="1" si="52"/>
        <v>#VALUE!</v>
      </c>
      <c r="H160" s="2"/>
      <c r="I160" s="291" t="e">
        <f t="shared" ref="I160:K160" ca="1" si="308">MAX(0,I159+L159)</f>
        <v>#VALUE!</v>
      </c>
      <c r="J160" s="291">
        <f t="shared" si="308"/>
        <v>0</v>
      </c>
      <c r="K160" s="291" t="e">
        <f t="shared" ca="1" si="308"/>
        <v>#VALUE!</v>
      </c>
      <c r="L160" s="288" t="e">
        <f t="shared" ca="1" si="54"/>
        <v>#VALUE!</v>
      </c>
      <c r="M160" s="289">
        <f t="shared" si="55"/>
        <v>0</v>
      </c>
      <c r="N160" s="290" t="e">
        <f t="shared" ca="1" si="56"/>
        <v>#VALUE!</v>
      </c>
      <c r="P160" s="292" t="e">
        <f t="shared" ca="1" si="236"/>
        <v>#VALUE!</v>
      </c>
      <c r="Q160" s="293" t="e">
        <f t="shared" ca="1" si="237"/>
        <v>#VALUE!</v>
      </c>
      <c r="R160" s="294" t="e">
        <f t="shared" ca="1" si="238"/>
        <v>#VALUE!</v>
      </c>
      <c r="S160" s="295" t="e">
        <f t="shared" ca="1" si="239"/>
        <v>#VALUE!</v>
      </c>
      <c r="T160" s="296" t="e">
        <f t="shared" ca="1" si="240"/>
        <v>#VALUE!</v>
      </c>
      <c r="U160" s="297" t="e">
        <f t="shared" ca="1" si="241"/>
        <v>#VALUE!</v>
      </c>
      <c r="V160" s="298" t="e">
        <f t="shared" ca="1" si="242"/>
        <v>#VALUE!</v>
      </c>
      <c r="W160" s="299" t="e">
        <f t="shared" ca="1" si="243"/>
        <v>#VALUE!</v>
      </c>
      <c r="X160" s="300" t="e">
        <f t="shared" ca="1" si="244"/>
        <v>#VALUE!</v>
      </c>
      <c r="Y160" s="2"/>
      <c r="Z160" s="292" t="e">
        <f t="shared" ca="1" si="245"/>
        <v>#VALUE!</v>
      </c>
      <c r="AA160" s="293" t="e">
        <f t="shared" ca="1" si="246"/>
        <v>#VALUE!</v>
      </c>
      <c r="AB160" s="294" t="e">
        <f t="shared" ca="1" si="247"/>
        <v>#VALUE!</v>
      </c>
      <c r="AC160" s="295">
        <f t="shared" si="248"/>
        <v>0</v>
      </c>
      <c r="AD160" s="296">
        <f t="shared" si="249"/>
        <v>0</v>
      </c>
      <c r="AE160" s="297">
        <f t="shared" si="250"/>
        <v>0</v>
      </c>
      <c r="AF160" s="298" t="e">
        <f t="shared" ca="1" si="251"/>
        <v>#VALUE!</v>
      </c>
      <c r="AG160" s="299" t="e">
        <f t="shared" ca="1" si="252"/>
        <v>#VALUE!</v>
      </c>
      <c r="AH160" s="300" t="e">
        <f t="shared" ca="1" si="253"/>
        <v>#VALUE!</v>
      </c>
      <c r="AJ160" s="301" t="e">
        <f t="array" aca="1" ref="AJ160" ca="1">SUM(
   IF($BL$102:$WB$102="Friend",1,0)*IF($BL$103:$WB$103=AJ$116,1,0)*IF($BL$111:$WB$111=AJ$115,1,0)*IF($BL$116:$WB$116="Geometric",1,0)*$BL$114:$WB$114*(POWER($BL160:$WB160,$BL$112:$WB$112)+IF($BL160:$WB160=0,0,-1))
)
+SUM(
    IF($BL$102:$WB$102="Foe",1,0)*IF($BL$103:$WB$103=AW$116,1,0)*IF($BL$111:$WB$111=AW$115,1,0)*$BL$115:$WB$115*IF($BL$116:$WB$116="Geometric",1,0)*(POWER(1+$BL160:$WB160,$BL$113:$WB$113)+IF($BL160:$WB160=0,0,-1))
)
+SUM(
   IF($BL$102:$WB$102="Friend",1,0)*IF($BL$103:$WB$103=AJ$116,1,0)*IF($BL$111:$WB$111=AJ$115,1,0)*IF($BL$116:$WB$116="Arithmetic",1,0)*$BL$114:$WB$114*$BL160:$WB160*$BL$112:$WB$112)
+SUM(
    IF($BL$102:$WB$102="Foe",1,0)*IF($BL$103:$WB$103=AW$116,1,0)*IF($BL$111:$WB$111=AW$115,1,0)*$BL$115:$WB$115*IF($BL$116:$WB$116="Arithmetic",1,0)*$BL160:$WB160*$BL$113:$WB$113
)</f>
        <v>#VALUE!</v>
      </c>
      <c r="AK160" s="301" t="e">
        <f t="array" aca="1" ref="AK160" ca="1">SUM(
   IF($BL$102:$WB$102="Friend",1,0)*IF($BL$103:$WB$103=AK$116,1,0)*IF($BL$111:$WB$111=AK$115,1,0)*IF($BL$116:$WB$116="Geometric",1,0)*$BL$114:$WB$114*(POWER($BL160:$WB160,$BL$112:$WB$112)+IF($BL160:$WB160=0,0,-1))
)
+SUM(
    IF($BL$102:$WB$102="Foe",1,0)*IF($BL$103:$WB$103=AX$116,1,0)*IF($BL$111:$WB$111=AX$115,1,0)*$BL$115:$WB$115*IF($BL$116:$WB$116="Geometric",1,0)*(POWER(1+$BL160:$WB160,$BL$113:$WB$113)+IF($BL160:$WB160=0,0,-1))
)
+SUM(
   IF($BL$102:$WB$102="Friend",1,0)*IF($BL$103:$WB$103=AK$116,1,0)*IF($BL$111:$WB$111=AK$115,1,0)*IF($BL$116:$WB$116="Arithmetic",1,0)*$BL$114:$WB$114*$BL160:$WB160*$BL$112:$WB$112)
+SUM(
    IF($BL$102:$WB$102="Foe",1,0)*IF($BL$103:$WB$103=AX$116,1,0)*IF($BL$111:$WB$111=AX$115,1,0)*$BL$115:$WB$115*IF($BL$116:$WB$116="Arithmetic",1,0)*$BL160:$WB160*$BL$113:$WB$113
)</f>
        <v>#VALUE!</v>
      </c>
      <c r="AL160" s="301" t="e">
        <f t="array" aca="1" ref="AL160" ca="1">SUM(
   IF($BL$102:$WB$102="Friend",1,0)*IF($BL$103:$WB$103=AL$116,1,0)*IF($BL$111:$WB$111=AL$115,1,0)*IF($BL$116:$WB$116="Geometric",1,0)*$BL$114:$WB$114*(POWER($BL160:$WB160,$BL$112:$WB$112)+IF($BL160:$WB160=0,0,-1))
)
+SUM(
    IF($BL$102:$WB$102="Foe",1,0)*IF($BL$103:$WB$103=AY$116,1,0)*IF($BL$111:$WB$111=AY$115,1,0)*$BL$115:$WB$115*IF($BL$116:$WB$116="Geometric",1,0)*(POWER(1+$BL160:$WB160,$BL$113:$WB$113)+IF($BL160:$WB160=0,0,-1))
)
+SUM(
   IF($BL$102:$WB$102="Friend",1,0)*IF($BL$103:$WB$103=AL$116,1,0)*IF($BL$111:$WB$111=AL$115,1,0)*IF($BL$116:$WB$116="Arithmetic",1,0)*$BL$114:$WB$114*$BL160:$WB160*$BL$112:$WB$112)
+SUM(
    IF($BL$102:$WB$102="Foe",1,0)*IF($BL$103:$WB$103=AY$116,1,0)*IF($BL$111:$WB$111=AY$115,1,0)*$BL$115:$WB$115*IF($BL$116:$WB$116="Arithmetic",1,0)*$BL160:$WB160*$BL$113:$WB$113
)</f>
        <v>#VALUE!</v>
      </c>
      <c r="AM160" s="301" t="e">
        <f t="array" aca="1" ref="AM160" ca="1">SUM(
   IF($BL$102:$WB$102="Friend",1,0)*IF($BL$103:$WB$103=AM$116,1,0)*IF($BL$111:$WB$111=AM$115,1,0)*IF($BL$116:$WB$116="Geometric",1,0)*$BL$114:$WB$114*(POWER($BL160:$WB160,$BL$112:$WB$112)+IF($BL160:$WB160=0,0,-1))
)
+SUM(
    IF($BL$102:$WB$102="Foe",1,0)*IF($BL$103:$WB$103=AZ$116,1,0)*IF($BL$111:$WB$111=AZ$115,1,0)*$BL$115:$WB$115*IF($BL$116:$WB$116="Geometric",1,0)*(POWER(1+$BL160:$WB160,$BL$113:$WB$113)+IF($BL160:$WB160=0,0,-1))
)
+SUM(
   IF($BL$102:$WB$102="Friend",1,0)*IF($BL$103:$WB$103=AM$116,1,0)*IF($BL$111:$WB$111=AM$115,1,0)*IF($BL$116:$WB$116="Arithmetic",1,0)*$BL$114:$WB$114*$BL160:$WB160*$BL$112:$WB$112)
+SUM(
    IF($BL$102:$WB$102="Foe",1,0)*IF($BL$103:$WB$103=AZ$116,1,0)*IF($BL$111:$WB$111=AZ$115,1,0)*$BL$115:$WB$115*IF($BL$116:$WB$116="Arithmetic",1,0)*$BL160:$WB160*$BL$113:$WB$113
)</f>
        <v>#VALUE!</v>
      </c>
      <c r="AN160" s="301" t="e">
        <f t="array" aca="1" ref="AN160" ca="1">SUM(
   IF($BL$102:$WB$102="Friend",1,0)*IF($BL$103:$WB$103=AN$116,1,0)*IF($BL$111:$WB$111=AN$115,1,0)*IF($BL$116:$WB$116="Geometric",1,0)*$BL$114:$WB$114*(POWER($BL160:$WB160,$BL$112:$WB$112)+IF($BL160:$WB160=0,0,-1))
)
+SUM(
    IF($BL$102:$WB$102="Foe",1,0)*IF($BL$103:$WB$103=BA$116,1,0)*IF($BL$111:$WB$111=BA$115,1,0)*$BL$115:$WB$115*IF($BL$116:$WB$116="Geometric",1,0)*(POWER(1+$BL160:$WB160,$BL$113:$WB$113)+IF($BL160:$WB160=0,0,-1))
)
+SUM(
   IF($BL$102:$WB$102="Friend",1,0)*IF($BL$103:$WB$103=AN$116,1,0)*IF($BL$111:$WB$111=AN$115,1,0)*IF($BL$116:$WB$116="Arithmetic",1,0)*$BL$114:$WB$114*$BL160:$WB160*$BL$112:$WB$112)
+SUM(
    IF($BL$102:$WB$102="Foe",1,0)*IF($BL$103:$WB$103=BA$116,1,0)*IF($BL$111:$WB$111=BA$115,1,0)*$BL$115:$WB$115*IF($BL$116:$WB$116="Arithmetic",1,0)*$BL160:$WB160*$BL$113:$WB$113
)</f>
        <v>#VALUE!</v>
      </c>
      <c r="AO160" s="301" t="e">
        <f t="array" aca="1" ref="AO160" ca="1">SUM(
   IF($BL$102:$WB$102="Friend",1,0)*IF($BL$103:$WB$103=AO$116,1,0)*IF($BL$111:$WB$111=AO$115,1,0)*IF($BL$116:$WB$116="Geometric",1,0)*$BL$114:$WB$114*(POWER($BL160:$WB160,$BL$112:$WB$112)+IF($BL160:$WB160=0,0,-1))
)
+SUM(
    IF($BL$102:$WB$102="Foe",1,0)*IF($BL$103:$WB$103=BB$116,1,0)*IF($BL$111:$WB$111=BB$115,1,0)*$BL$115:$WB$115*IF($BL$116:$WB$116="Geometric",1,0)*(POWER(1+$BL160:$WB160,$BL$113:$WB$113)+IF($BL160:$WB160=0,0,-1))
)
+SUM(
   IF($BL$102:$WB$102="Friend",1,0)*IF($BL$103:$WB$103=AO$116,1,0)*IF($BL$111:$WB$111=AO$115,1,0)*IF($BL$116:$WB$116="Arithmetic",1,0)*$BL$114:$WB$114*$BL160:$WB160*$BL$112:$WB$112)
+SUM(
    IF($BL$102:$WB$102="Foe",1,0)*IF($BL$103:$WB$103=BB$116,1,0)*IF($BL$111:$WB$111=BB$115,1,0)*$BL$115:$WB$115*IF($BL$116:$WB$116="Arithmetic",1,0)*$BL160:$WB160*$BL$113:$WB$113
)</f>
        <v>#VALUE!</v>
      </c>
      <c r="AP160" s="301" t="e">
        <f t="array" aca="1" ref="AP160" ca="1">SUM(
   IF($BL$102:$WB$102="Friend",1,0)*IF($BL$103:$WB$103=AP$116,1,0)*IF($BL$111:$WB$111=AP$115,1,0)*IF($BL$116:$WB$116="Geometric",1,0)*$BL$114:$WB$114*(POWER($BL160:$WB160,$BL$112:$WB$112)+IF($BL160:$WB160=0,0,-1))
)
+SUM(
    IF($BL$102:$WB$102="Foe",1,0)*IF($BL$103:$WB$103=BC$116,1,0)*IF($BL$111:$WB$111=BC$115,1,0)*$BL$115:$WB$115*IF($BL$116:$WB$116="Geometric",1,0)*(POWER(1+$BL160:$WB160,$BL$113:$WB$113)+IF($BL160:$WB160=0,0,-1))
)
+SUM(
   IF($BL$102:$WB$102="Friend",1,0)*IF($BL$103:$WB$103=AP$116,1,0)*IF($BL$111:$WB$111=AP$115,1,0)*IF($BL$116:$WB$116="Arithmetic",1,0)*$BL$114:$WB$114*$BL160:$WB160*$BL$112:$WB$112)
+SUM(
    IF($BL$102:$WB$102="Foe",1,0)*IF($BL$103:$WB$103=BC$116,1,0)*IF($BL$111:$WB$111=BC$115,1,0)*$BL$115:$WB$115*IF($BL$116:$WB$116="Arithmetic",1,0)*$BL160:$WB160*$BL$113:$WB$113
)</f>
        <v>#VALUE!</v>
      </c>
      <c r="AQ160" s="301" t="e">
        <f t="array" aca="1" ref="AQ160" ca="1">SUM(
   IF($BL$102:$WB$102="Friend",1,0)*IF($BL$103:$WB$103=AQ$116,1,0)*IF($BL$111:$WB$111=AQ$115,1,0)*IF($BL$116:$WB$116="Geometric",1,0)*$BL$114:$WB$114*(POWER($BL160:$WB160,$BL$112:$WB$112)+IF($BL160:$WB160=0,0,-1))
)
+SUM(
    IF($BL$102:$WB$102="Foe",1,0)*IF($BL$103:$WB$103=BD$116,1,0)*IF($BL$111:$WB$111=BD$115,1,0)*$BL$115:$WB$115*IF($BL$116:$WB$116="Geometric",1,0)*(POWER(1+$BL160:$WB160,$BL$113:$WB$113)+IF($BL160:$WB160=0,0,-1))
)
+SUM(
   IF($BL$102:$WB$102="Friend",1,0)*IF($BL$103:$WB$103=AQ$116,1,0)*IF($BL$111:$WB$111=AQ$115,1,0)*IF($BL$116:$WB$116="Arithmetic",1,0)*$BL$114:$WB$114*$BL160:$WB160*$BL$112:$WB$112)
+SUM(
    IF($BL$102:$WB$102="Foe",1,0)*IF($BL$103:$WB$103=BD$116,1,0)*IF($BL$111:$WB$111=BD$115,1,0)*$BL$115:$WB$115*IF($BL$116:$WB$116="Arithmetic",1,0)*$BL160:$WB160*$BL$113:$WB$113
)</f>
        <v>#VALUE!</v>
      </c>
      <c r="AR160" s="301" t="e">
        <f t="array" aca="1" ref="AR160" ca="1">SUM(
   IF($BL$102:$WB$102="Friend",1,0)*IF($BL$103:$WB$103=AR$116,1,0)*IF($BL$111:$WB$111=AR$115,1,0)*IF($BL$116:$WB$116="Geometric",1,0)*$BL$114:$WB$114*(POWER($BL160:$WB160,$BL$112:$WB$112)+IF($BL160:$WB160=0,0,-1))
)
+SUM(
    IF($BL$102:$WB$102="Foe",1,0)*IF($BL$103:$WB$103=BE$116,1,0)*IF($BL$111:$WB$111=BE$115,1,0)*$BL$115:$WB$115*IF($BL$116:$WB$116="Geometric",1,0)*(POWER(1+$BL160:$WB160,$BL$113:$WB$113)+IF($BL160:$WB160=0,0,-1))
)
+SUM(
   IF($BL$102:$WB$102="Friend",1,0)*IF($BL$103:$WB$103=AR$116,1,0)*IF($BL$111:$WB$111=AR$115,1,0)*IF($BL$116:$WB$116="Arithmetic",1,0)*$BL$114:$WB$114*$BL160:$WB160*$BL$112:$WB$112)
+SUM(
    IF($BL$102:$WB$102="Foe",1,0)*IF($BL$103:$WB$103=BE$116,1,0)*IF($BL$111:$WB$111=BE$115,1,0)*$BL$115:$WB$115*IF($BL$116:$WB$116="Arithmetic",1,0)*$BL160:$WB160*$BL$113:$WB$113
)</f>
        <v>#VALUE!</v>
      </c>
      <c r="AS160" s="301" t="e">
        <f t="array" aca="1" ref="AS160" ca="1">SUM(
   IF($BL$102:$WB$102="Friend",1,0)*IF($BL$103:$WB$103=AS$116,1,0)*IF($BL$111:$WB$111=AS$115,1,0)*IF($BL$116:$WB$116="Geometric",1,0)*$BL$114:$WB$114*(POWER($BL160:$WB160,$BL$112:$WB$112)+IF($BL160:$WB160=0,0,-1))
)
+SUM(
    IF($BL$102:$WB$102="Foe",1,0)*IF($BL$103:$WB$103=BF$116,1,0)*IF($BL$111:$WB$111=BF$115,1,0)*$BL$115:$WB$115*IF($BL$116:$WB$116="Geometric",1,0)*(POWER(1+$BL160:$WB160,$BL$113:$WB$113)+IF($BL160:$WB160=0,0,-1))
)
+SUM(
   IF($BL$102:$WB$102="Friend",1,0)*IF($BL$103:$WB$103=AS$116,1,0)*IF($BL$111:$WB$111=AS$115,1,0)*IF($BL$116:$WB$116="Arithmetic",1,0)*$BL$114:$WB$114*$BL160:$WB160*$BL$112:$WB$112)
+SUM(
    IF($BL$102:$WB$102="Foe",1,0)*IF($BL$103:$WB$103=BF$116,1,0)*IF($BL$111:$WB$111=BF$115,1,0)*$BL$115:$WB$115*IF($BL$116:$WB$116="Arithmetic",1,0)*$BL160:$WB160*$BL$113:$WB$113
)</f>
        <v>#VALUE!</v>
      </c>
      <c r="AT160" s="301" t="e">
        <f t="array" aca="1" ref="AT160" ca="1">SUM(
   IF($BL$102:$WB$102="Friend",1,0)*IF($BL$103:$WB$103=AT$116,1,0)*IF($BL$111:$WB$111=AT$115,1,0)*IF($BL$116:$WB$116="Geometric",1,0)*$BL$114:$WB$114*(POWER($BL160:$WB160,$BL$112:$WB$112)+IF($BL160:$WB160=0,0,-1))
)
+SUM(
    IF($BL$102:$WB$102="Foe",1,0)*IF($BL$103:$WB$103=BG$116,1,0)*IF($BL$111:$WB$111=BG$115,1,0)*$BL$115:$WB$115*IF($BL$116:$WB$116="Geometric",1,0)*(POWER(1+$BL160:$WB160,$BL$113:$WB$113)+IF($BL160:$WB160=0,0,-1))
)
+SUM(
   IF($BL$102:$WB$102="Friend",1,0)*IF($BL$103:$WB$103=AT$116,1,0)*IF($BL$111:$WB$111=AT$115,1,0)*IF($BL$116:$WB$116="Arithmetic",1,0)*$BL$114:$WB$114*$BL160:$WB160*$BL$112:$WB$112)
+SUM(
    IF($BL$102:$WB$102="Foe",1,0)*IF($BL$103:$WB$103=BG$116,1,0)*IF($BL$111:$WB$111=BG$115,1,0)*$BL$115:$WB$115*IF($BL$116:$WB$116="Arithmetic",1,0)*$BL160:$WB160*$BL$113:$WB$113
)</f>
        <v>#VALUE!</v>
      </c>
      <c r="AU160" s="301" t="e">
        <f t="array" aca="1" ref="AU160" ca="1">SUM(
   IF($BL$102:$WB$102="Friend",1,0)*IF($BL$103:$WB$103=AU$116,1,0)*IF($BL$111:$WB$111=AU$115,1,0)*IF($BL$116:$WB$116="Geometric",1,0)*$BL$114:$WB$114*(POWER($BL160:$WB160,$BL$112:$WB$112)+IF($BL160:$WB160=0,0,-1))
)
+SUM(
    IF($BL$102:$WB$102="Foe",1,0)*IF($BL$103:$WB$103=BH$116,1,0)*IF($BL$111:$WB$111=BH$115,1,0)*$BL$115:$WB$115*IF($BL$116:$WB$116="Geometric",1,0)*(POWER(1+$BL160:$WB160,$BL$113:$WB$113)+IF($BL160:$WB160=0,0,-1))
)
+SUM(
   IF($BL$102:$WB$102="Friend",1,0)*IF($BL$103:$WB$103=AU$116,1,0)*IF($BL$111:$WB$111=AU$115,1,0)*IF($BL$116:$WB$116="Arithmetic",1,0)*$BL$114:$WB$114*$BL160:$WB160*$BL$112:$WB$112)
+SUM(
    IF($BL$102:$WB$102="Foe",1,0)*IF($BL$103:$WB$103=BH$116,1,0)*IF($BL$111:$WB$111=BH$115,1,0)*$BL$115:$WB$115*IF($BL$116:$WB$116="Arithmetic",1,0)*$BL160:$WB160*$BL$113:$WB$113
)</f>
        <v>#VALUE!</v>
      </c>
      <c r="AW160" s="301" t="e">
        <f t="array" aca="1" ref="AW160" ca="1">SUM(
   IF($BL$102:$WB$102="Friend",1,0)*IF($BL$103:$WB$103=AW$116,1,0)*IF($BL$111:$WB$111=AW$115,1,0)*$BL$115:$WB$115*IF($BL$116:$WB$116="Geometric",1,0)*(POWER($BL160:$WB160,$BL$113:$WB$113)+IF($BL160:$WB160=0,0,-1)))
+SUM(
    IF($BL$102:$WB$102="Foe",1,0)*IF($BL$103:$WB$103=AW$116,1,0)*IF($BL$111:$WB$111=AW$115,1,0)*$BL$114:$WB$114*IF($BL$116:$WB$116="Geometric",1,0)*(POWER($BL160:$WB160,$BL$112:$WB$112)+IF($BL160:$WB160=0,0,-1)))
+SUM(
   IF($BL$102:$WB$102="Friend",1,0)*IF($BL$103:$WB$103=AW$116,1,0)*IF($BL$111:$WB$111=AW$115,1,0)*$BL$115:$WB$115*IF($BL$116:$WB$116="Arithmetic",1,0)*$BL160:$WB160*$BL$113:$WB$113)
+SUM(
    IF($BL$102:$WB$102="Foe",1,0)*IF($BL$103:$WB$103=AW$116,1,0)*IF($BL$111:$WB$111=AW$115,1,0)*$BL$114:$WB$114*IF($BL$116:$WB$116="Arithmetic",1,0)*$BL160:$WB160*$BL$112:$WB$112)</f>
        <v>#VALUE!</v>
      </c>
      <c r="AX160" s="301" t="e">
        <f t="array" aca="1" ref="AX160" ca="1">SUM(
   IF($BL$102:$WB$102="Friend",1,0)*IF($BL$103:$WB$103=AX$116,1,0)*IF($BL$111:$WB$111=AX$115,1,0)*$BL$115:$WB$115*IF($BL$116:$WB$116="Geometric",1,0)*(POWER($BL160:$WB160,$BL$113:$WB$113)+IF($BL160:$WB160=0,0,-1)))
+SUM(
    IF($BL$102:$WB$102="Foe",1,0)*IF($BL$103:$WB$103=AX$116,1,0)*IF($BL$111:$WB$111=AX$115,1,0)*$BL$114:$WB$114*IF($BL$116:$WB$116="Geometric",1,0)*(POWER($BL160:$WB160,$BL$112:$WB$112)+IF($BL160:$WB160=0,0,-1)))
+SUM(
   IF($BL$102:$WB$102="Friend",1,0)*IF($BL$103:$WB$103=AX$116,1,0)*IF($BL$111:$WB$111=AX$115,1,0)*$BL$115:$WB$115*IF($BL$116:$WB$116="Arithmetic",1,0)*$BL160:$WB160*$BL$113:$WB$113)
+SUM(
    IF($BL$102:$WB$102="Foe",1,0)*IF($BL$103:$WB$103=AX$116,1,0)*IF($BL$111:$WB$111=AX$115,1,0)*$BL$114:$WB$114*IF($BL$116:$WB$116="Arithmetic",1,0)*$BL160:$WB160*$BL$112:$WB$112)</f>
        <v>#VALUE!</v>
      </c>
      <c r="AY160" s="301" t="e">
        <f t="array" aca="1" ref="AY160" ca="1">SUM(
   IF($BL$102:$WB$102="Friend",1,0)*IF($BL$103:$WB$103=AY$116,1,0)*IF($BL$111:$WB$111=AY$115,1,0)*$BL$115:$WB$115*IF($BL$116:$WB$116="Geometric",1,0)*(POWER($BL160:$WB160,$BL$113:$WB$113)+IF($BL160:$WB160=0,0,-1)))
+SUM(
    IF($BL$102:$WB$102="Foe",1,0)*IF($BL$103:$WB$103=AY$116,1,0)*IF($BL$111:$WB$111=AY$115,1,0)*$BL$114:$WB$114*IF($BL$116:$WB$116="Geometric",1,0)*(POWER($BL160:$WB160,$BL$112:$WB$112)+IF($BL160:$WB160=0,0,-1)))
+SUM(
   IF($BL$102:$WB$102="Friend",1,0)*IF($BL$103:$WB$103=AY$116,1,0)*IF($BL$111:$WB$111=AY$115,1,0)*$BL$115:$WB$115*IF($BL$116:$WB$116="Arithmetic",1,0)*$BL160:$WB160*$BL$113:$WB$113)
+SUM(
    IF($BL$102:$WB$102="Foe",1,0)*IF($BL$103:$WB$103=AY$116,1,0)*IF($BL$111:$WB$111=AY$115,1,0)*$BL$114:$WB$114*IF($BL$116:$WB$116="Arithmetic",1,0)*$BL160:$WB160*$BL$112:$WB$112)</f>
        <v>#VALUE!</v>
      </c>
      <c r="AZ160" s="301" t="e">
        <f t="array" aca="1" ref="AZ160" ca="1">SUM(
   IF($BL$102:$WB$102="Friend",1,0)*IF($BL$103:$WB$103=AZ$116,1,0)*IF($BL$111:$WB$111=AZ$115,1,0)*$BL$115:$WB$115*IF($BL$116:$WB$116="Geometric",1,0)*(POWER($BL160:$WB160,$BL$113:$WB$113)+IF($BL160:$WB160=0,0,-1)))
+SUM(
    IF($BL$102:$WB$102="Foe",1,0)*IF($BL$103:$WB$103=AZ$116,1,0)*IF($BL$111:$WB$111=AZ$115,1,0)*$BL$114:$WB$114*IF($BL$116:$WB$116="Geometric",1,0)*(POWER($BL160:$WB160,$BL$112:$WB$112)+IF($BL160:$WB160=0,0,-1)))
+SUM(
   IF($BL$102:$WB$102="Friend",1,0)*IF($BL$103:$WB$103=AZ$116,1,0)*IF($BL$111:$WB$111=AZ$115,1,0)*$BL$115:$WB$115*IF($BL$116:$WB$116="Arithmetic",1,0)*$BL160:$WB160*$BL$113:$WB$113)
+SUM(
    IF($BL$102:$WB$102="Foe",1,0)*IF($BL$103:$WB$103=AZ$116,1,0)*IF($BL$111:$WB$111=AZ$115,1,0)*$BL$114:$WB$114*IF($BL$116:$WB$116="Arithmetic",1,0)*$BL160:$WB160*$BL$112:$WB$112)</f>
        <v>#VALUE!</v>
      </c>
      <c r="BA160" s="301" t="e">
        <f t="array" aca="1" ref="BA160" ca="1">SUM(
   IF($BL$102:$WB$102="Friend",1,0)*IF($BL$103:$WB$103=BA$116,1,0)*IF($BL$111:$WB$111=BA$115,1,0)*$BL$115:$WB$115*IF($BL$116:$WB$116="Geometric",1,0)*(POWER($BL160:$WB160,$BL$113:$WB$113)+IF($BL160:$WB160=0,0,-1)))
+SUM(
    IF($BL$102:$WB$102="Foe",1,0)*IF($BL$103:$WB$103=BA$116,1,0)*IF($BL$111:$WB$111=BA$115,1,0)*$BL$114:$WB$114*IF($BL$116:$WB$116="Geometric",1,0)*(POWER($BL160:$WB160,$BL$112:$WB$112)+IF($BL160:$WB160=0,0,-1)))
+SUM(
   IF($BL$102:$WB$102="Friend",1,0)*IF($BL$103:$WB$103=BA$116,1,0)*IF($BL$111:$WB$111=BA$115,1,0)*$BL$115:$WB$115*IF($BL$116:$WB$116="Arithmetic",1,0)*$BL160:$WB160*$BL$113:$WB$113)
+SUM(
    IF($BL$102:$WB$102="Foe",1,0)*IF($BL$103:$WB$103=BA$116,1,0)*IF($BL$111:$WB$111=BA$115,1,0)*$BL$114:$WB$114*IF($BL$116:$WB$116="Arithmetic",1,0)*$BL160:$WB160*$BL$112:$WB$112)</f>
        <v>#VALUE!</v>
      </c>
      <c r="BB160" s="301" t="e">
        <f t="array" aca="1" ref="BB160" ca="1">SUM(
   IF($BL$102:$WB$102="Friend",1,0)*IF($BL$103:$WB$103=BB$116,1,0)*IF($BL$111:$WB$111=BB$115,1,0)*$BL$115:$WB$115*IF($BL$116:$WB$116="Geometric",1,0)*(POWER($BL160:$WB160,$BL$113:$WB$113)+IF($BL160:$WB160=0,0,-1)))
+SUM(
    IF($BL$102:$WB$102="Foe",1,0)*IF($BL$103:$WB$103=BB$116,1,0)*IF($BL$111:$WB$111=BB$115,1,0)*$BL$114:$WB$114*IF($BL$116:$WB$116="Geometric",1,0)*(POWER($BL160:$WB160,$BL$112:$WB$112)+IF($BL160:$WB160=0,0,-1)))
+SUM(
   IF($BL$102:$WB$102="Friend",1,0)*IF($BL$103:$WB$103=BB$116,1,0)*IF($BL$111:$WB$111=BB$115,1,0)*$BL$115:$WB$115*IF($BL$116:$WB$116="Arithmetic",1,0)*$BL160:$WB160*$BL$113:$WB$113)
+SUM(
    IF($BL$102:$WB$102="Foe",1,0)*IF($BL$103:$WB$103=BB$116,1,0)*IF($BL$111:$WB$111=BB$115,1,0)*$BL$114:$WB$114*IF($BL$116:$WB$116="Arithmetic",1,0)*$BL160:$WB160*$BL$112:$WB$112)</f>
        <v>#VALUE!</v>
      </c>
      <c r="BC160" s="301" t="e">
        <f t="array" aca="1" ref="BC160" ca="1">SUM(
   IF($BL$102:$WB$102="Friend",1,0)*IF($BL$103:$WB$103=BC$116,1,0)*IF($BL$111:$WB$111=BC$115,1,0)*$BL$115:$WB$115*IF($BL$116:$WB$116="Geometric",1,0)*(POWER($BL160:$WB160,$BL$113:$WB$113)+IF($BL160:$WB160=0,0,-1)))
+SUM(
    IF($BL$102:$WB$102="Foe",1,0)*IF($BL$103:$WB$103=BC$116,1,0)*IF($BL$111:$WB$111=BC$115,1,0)*$BL$114:$WB$114*IF($BL$116:$WB$116="Geometric",1,0)*(POWER($BL160:$WB160,$BL$112:$WB$112)+IF($BL160:$WB160=0,0,-1)))
+SUM(
   IF($BL$102:$WB$102="Friend",1,0)*IF($BL$103:$WB$103=BC$116,1,0)*IF($BL$111:$WB$111=BC$115,1,0)*$BL$115:$WB$115*IF($BL$116:$WB$116="Arithmetic",1,0)*$BL160:$WB160*$BL$113:$WB$113)
+SUM(
    IF($BL$102:$WB$102="Foe",1,0)*IF($BL$103:$WB$103=BC$116,1,0)*IF($BL$111:$WB$111=BC$115,1,0)*$BL$114:$WB$114*IF($BL$116:$WB$116="Arithmetic",1,0)*$BL160:$WB160*$BL$112:$WB$112)</f>
        <v>#VALUE!</v>
      </c>
      <c r="BD160" s="301" t="e">
        <f t="array" aca="1" ref="BD160" ca="1">SUM(
   IF($BL$102:$WB$102="Friend",1,0)*IF($BL$103:$WB$103=BD$116,1,0)*IF($BL$111:$WB$111=BD$115,1,0)*$BL$115:$WB$115*IF($BL$116:$WB$116="Geometric",1,0)*(POWER($BL160:$WB160,$BL$113:$WB$113)+IF($BL160:$WB160=0,0,-1)))
+SUM(
    IF($BL$102:$WB$102="Foe",1,0)*IF($BL$103:$WB$103=BD$116,1,0)*IF($BL$111:$WB$111=BD$115,1,0)*$BL$114:$WB$114*IF($BL$116:$WB$116="Geometric",1,0)*(POWER($BL160:$WB160,$BL$112:$WB$112)+IF($BL160:$WB160=0,0,-1)))
+SUM(
   IF($BL$102:$WB$102="Friend",1,0)*IF($BL$103:$WB$103=BD$116,1,0)*IF($BL$111:$WB$111=BD$115,1,0)*$BL$115:$WB$115*IF($BL$116:$WB$116="Arithmetic",1,0)*$BL160:$WB160*$BL$113:$WB$113)
+SUM(
    IF($BL$102:$WB$102="Foe",1,0)*IF($BL$103:$WB$103=BD$116,1,0)*IF($BL$111:$WB$111=BD$115,1,0)*$BL$114:$WB$114*IF($BL$116:$WB$116="Arithmetic",1,0)*$BL160:$WB160*$BL$112:$WB$112)</f>
        <v>#VALUE!</v>
      </c>
      <c r="BE160" s="301" t="e">
        <f t="array" aca="1" ref="BE160" ca="1">SUM(
   IF($BL$102:$WB$102="Friend",1,0)*IF($BL$103:$WB$103=BE$116,1,0)*IF($BL$111:$WB$111=BE$115,1,0)*$BL$115:$WB$115*IF($BL$116:$WB$116="Geometric",1,0)*(POWER($BL160:$WB160,$BL$113:$WB$113)+IF($BL160:$WB160=0,0,-1)))
+SUM(
    IF($BL$102:$WB$102="Foe",1,0)*IF($BL$103:$WB$103=BE$116,1,0)*IF($BL$111:$WB$111=BE$115,1,0)*$BL$114:$WB$114*IF($BL$116:$WB$116="Geometric",1,0)*(POWER($BL160:$WB160,$BL$112:$WB$112)+IF($BL160:$WB160=0,0,-1)))
+SUM(
   IF($BL$102:$WB$102="Friend",1,0)*IF($BL$103:$WB$103=BE$116,1,0)*IF($BL$111:$WB$111=BE$115,1,0)*$BL$115:$WB$115*IF($BL$116:$WB$116="Arithmetic",1,0)*$BL160:$WB160*$BL$113:$WB$113)
+SUM(
    IF($BL$102:$WB$102="Foe",1,0)*IF($BL$103:$WB$103=BE$116,1,0)*IF($BL$111:$WB$111=BE$115,1,0)*$BL$114:$WB$114*IF($BL$116:$WB$116="Arithmetic",1,0)*$BL160:$WB160*$BL$112:$WB$112)</f>
        <v>#VALUE!</v>
      </c>
      <c r="BF160" s="301" t="e">
        <f t="array" aca="1" ref="BF160" ca="1">SUM(
   IF($BL$102:$WB$102="Friend",1,0)*IF($BL$103:$WB$103=BF$116,1,0)*IF($BL$111:$WB$111=BF$115,1,0)*$BL$115:$WB$115*IF($BL$116:$WB$116="Geometric",1,0)*(POWER($BL160:$WB160,$BL$113:$WB$113)+IF($BL160:$WB160=0,0,-1)))
+SUM(
    IF($BL$102:$WB$102="Foe",1,0)*IF($BL$103:$WB$103=BF$116,1,0)*IF($BL$111:$WB$111=BF$115,1,0)*$BL$114:$WB$114*IF($BL$116:$WB$116="Geometric",1,0)*(POWER($BL160:$WB160,$BL$112:$WB$112)+IF($BL160:$WB160=0,0,-1)))
+SUM(
   IF($BL$102:$WB$102="Friend",1,0)*IF($BL$103:$WB$103=BF$116,1,0)*IF($BL$111:$WB$111=BF$115,1,0)*$BL$115:$WB$115*IF($BL$116:$WB$116="Arithmetic",1,0)*$BL160:$WB160*$BL$113:$WB$113)
+SUM(
    IF($BL$102:$WB$102="Foe",1,0)*IF($BL$103:$WB$103=BF$116,1,0)*IF($BL$111:$WB$111=BF$115,1,0)*$BL$114:$WB$114*IF($BL$116:$WB$116="Arithmetic",1,0)*$BL160:$WB160*$BL$112:$WB$112)</f>
        <v>#VALUE!</v>
      </c>
      <c r="BG160" s="301" t="e">
        <f t="array" aca="1" ref="BG160" ca="1">SUM(
   IF($BL$102:$WB$102="Friend",1,0)*IF($BL$103:$WB$103=BG$116,1,0)*IF($BL$111:$WB$111=BG$115,1,0)*$BL$115:$WB$115*IF($BL$116:$WB$116="Geometric",1,0)*(POWER($BL160:$WB160,$BL$113:$WB$113)+IF($BL160:$WB160=0,0,-1)))
+SUM(
    IF($BL$102:$WB$102="Foe",1,0)*IF($BL$103:$WB$103=BG$116,1,0)*IF($BL$111:$WB$111=BG$115,1,0)*$BL$114:$WB$114*IF($BL$116:$WB$116="Geometric",1,0)*(POWER($BL160:$WB160,$BL$112:$WB$112)+IF($BL160:$WB160=0,0,-1)))
+SUM(
   IF($BL$102:$WB$102="Friend",1,0)*IF($BL$103:$WB$103=BG$116,1,0)*IF($BL$111:$WB$111=BG$115,1,0)*$BL$115:$WB$115*IF($BL$116:$WB$116="Arithmetic",1,0)*$BL160:$WB160*$BL$113:$WB$113)
+SUM(
    IF($BL$102:$WB$102="Foe",1,0)*IF($BL$103:$WB$103=BG$116,1,0)*IF($BL$111:$WB$111=BG$115,1,0)*$BL$114:$WB$114*IF($BL$116:$WB$116="Arithmetic",1,0)*$BL160:$WB160*$BL$112:$WB$112)</f>
        <v>#VALUE!</v>
      </c>
      <c r="BH160" s="301" t="e">
        <f t="array" aca="1" ref="BH160" ca="1">SUM(
   IF($BL$102:$WB$102="Friend",1,0)*IF($BL$103:$WB$103=BH$116,1,0)*IF($BL$111:$WB$111=BH$115,1,0)*$BL$115:$WB$115*IF($BL$116:$WB$116="Geometric",1,0)*(POWER($BL160:$WB160,$BL$113:$WB$113)+IF($BL160:$WB160=0,0,-1)))
+SUM(
    IF($BL$102:$WB$102="Foe",1,0)*IF($BL$103:$WB$103=BH$116,1,0)*IF($BL$111:$WB$111=BH$115,1,0)*$BL$114:$WB$114*IF($BL$116:$WB$116="Geometric",1,0)*(POWER($BL160:$WB160,$BL$112:$WB$112)+IF($BL160:$WB160=0,0,-1)))
+SUM(
   IF($BL$102:$WB$102="Friend",1,0)*IF($BL$103:$WB$103=BH$116,1,0)*IF($BL$111:$WB$111=BH$115,1,0)*$BL$115:$WB$115*IF($BL$116:$WB$116="Arithmetic",1,0)*$BL160:$WB160*$BL$113:$WB$113)
+SUM(
    IF($BL$102:$WB$102="Foe",1,0)*IF($BL$103:$WB$103=BH$116,1,0)*IF($BL$111:$WB$111=BH$115,1,0)*$BL$114:$WB$114*IF($BL$116:$WB$116="Arithmetic",1,0)*$BL160:$WB160*$BL$112:$WB$112)</f>
        <v>#VALUE!</v>
      </c>
      <c r="BK160" s="109"/>
      <c r="BL160" s="301" t="e">
        <f t="shared" ref="BL160:LF160" ca="1" si="309">IF(BL$106="Turn-based",
IF($A160&lt;BL$109,0,IF(MOD($A160,BL$109)&lt;BL$110,1,0)),
1)*MIN(ROUNDUP(MAX(0,RAND()-(1-BL$107)),0),1)*(IF(BL$108&lt;0,1+BL$108,BL$108))</f>
        <v>#VALUE!</v>
      </c>
      <c r="BM160" s="301" t="e">
        <f t="shared" ca="1" si="309"/>
        <v>#VALUE!</v>
      </c>
      <c r="BN160" s="301" t="e">
        <f t="shared" ca="1" si="309"/>
        <v>#VALUE!</v>
      </c>
      <c r="BO160" s="301" t="e">
        <f t="shared" ca="1" si="309"/>
        <v>#VALUE!</v>
      </c>
      <c r="BP160" s="301" t="e">
        <f t="shared" ca="1" si="309"/>
        <v>#VALUE!</v>
      </c>
      <c r="BQ160" s="301" t="e">
        <f t="shared" ca="1" si="309"/>
        <v>#VALUE!</v>
      </c>
      <c r="BR160" s="301" t="e">
        <f t="shared" ca="1" si="309"/>
        <v>#VALUE!</v>
      </c>
      <c r="BS160" s="301" t="e">
        <f t="shared" ca="1" si="309"/>
        <v>#VALUE!</v>
      </c>
      <c r="BT160" s="301" t="e">
        <f t="shared" ca="1" si="309"/>
        <v>#VALUE!</v>
      </c>
      <c r="BU160" s="301" t="e">
        <f t="shared" ca="1" si="309"/>
        <v>#VALUE!</v>
      </c>
      <c r="BV160" s="301" t="e">
        <f t="shared" ca="1" si="309"/>
        <v>#VALUE!</v>
      </c>
      <c r="BW160" s="301" t="e">
        <f t="shared" ca="1" si="309"/>
        <v>#VALUE!</v>
      </c>
      <c r="BX160" s="301" t="e">
        <f t="shared" ca="1" si="309"/>
        <v>#VALUE!</v>
      </c>
      <c r="BY160" s="301" t="e">
        <f t="shared" ca="1" si="309"/>
        <v>#VALUE!</v>
      </c>
      <c r="BZ160" s="301" t="e">
        <f t="shared" ca="1" si="309"/>
        <v>#VALUE!</v>
      </c>
      <c r="CA160" s="301" t="e">
        <f t="shared" ca="1" si="309"/>
        <v>#VALUE!</v>
      </c>
      <c r="CB160" s="301" t="e">
        <f t="shared" ca="1" si="309"/>
        <v>#VALUE!</v>
      </c>
      <c r="CC160" s="301" t="e">
        <f t="shared" ca="1" si="309"/>
        <v>#VALUE!</v>
      </c>
      <c r="CD160" s="301" t="e">
        <f t="shared" ca="1" si="309"/>
        <v>#VALUE!</v>
      </c>
      <c r="CE160" s="301" t="e">
        <f t="shared" ca="1" si="309"/>
        <v>#VALUE!</v>
      </c>
      <c r="CF160" s="301" t="e">
        <f t="shared" ca="1" si="309"/>
        <v>#VALUE!</v>
      </c>
      <c r="CG160" s="301" t="e">
        <f t="shared" ca="1" si="309"/>
        <v>#VALUE!</v>
      </c>
      <c r="CH160" s="301" t="e">
        <f t="shared" ca="1" si="309"/>
        <v>#VALUE!</v>
      </c>
      <c r="CI160" s="301" t="e">
        <f t="shared" ca="1" si="309"/>
        <v>#VALUE!</v>
      </c>
      <c r="CJ160" s="301" t="e">
        <f t="shared" ca="1" si="309"/>
        <v>#VALUE!</v>
      </c>
      <c r="CK160" s="301" t="e">
        <f t="shared" ca="1" si="309"/>
        <v>#VALUE!</v>
      </c>
      <c r="CL160" s="301" t="e">
        <f t="shared" ca="1" si="309"/>
        <v>#VALUE!</v>
      </c>
      <c r="CM160" s="301" t="e">
        <f t="shared" ca="1" si="309"/>
        <v>#VALUE!</v>
      </c>
      <c r="CN160" s="301" t="e">
        <f t="shared" ca="1" si="309"/>
        <v>#VALUE!</v>
      </c>
      <c r="CO160" s="301" t="e">
        <f t="shared" ca="1" si="309"/>
        <v>#VALUE!</v>
      </c>
      <c r="CP160" s="301" t="e">
        <f t="shared" ca="1" si="309"/>
        <v>#VALUE!</v>
      </c>
      <c r="CQ160" s="301" t="e">
        <f t="shared" ca="1" si="309"/>
        <v>#VALUE!</v>
      </c>
      <c r="CR160" s="301" t="e">
        <f t="shared" ca="1" si="309"/>
        <v>#VALUE!</v>
      </c>
      <c r="CS160" s="301" t="e">
        <f t="shared" ca="1" si="309"/>
        <v>#VALUE!</v>
      </c>
      <c r="CT160" s="301" t="e">
        <f t="shared" ca="1" si="309"/>
        <v>#VALUE!</v>
      </c>
      <c r="CU160" s="301" t="e">
        <f t="shared" ca="1" si="309"/>
        <v>#VALUE!</v>
      </c>
      <c r="CV160" s="301" t="e">
        <f t="shared" ca="1" si="309"/>
        <v>#VALUE!</v>
      </c>
      <c r="CW160" s="301" t="e">
        <f t="shared" ca="1" si="309"/>
        <v>#VALUE!</v>
      </c>
      <c r="CX160" s="301" t="e">
        <f t="shared" ca="1" si="309"/>
        <v>#VALUE!</v>
      </c>
      <c r="CY160" s="301" t="e">
        <f t="shared" ca="1" si="309"/>
        <v>#VALUE!</v>
      </c>
      <c r="CZ160" s="301" t="e">
        <f t="shared" ca="1" si="309"/>
        <v>#VALUE!</v>
      </c>
      <c r="DA160" s="301" t="e">
        <f t="shared" ca="1" si="309"/>
        <v>#VALUE!</v>
      </c>
      <c r="DB160" s="301" t="e">
        <f t="shared" ca="1" si="309"/>
        <v>#VALUE!</v>
      </c>
      <c r="DC160" s="301" t="e">
        <f t="shared" ca="1" si="309"/>
        <v>#VALUE!</v>
      </c>
      <c r="DD160" s="301" t="e">
        <f t="shared" ca="1" si="309"/>
        <v>#VALUE!</v>
      </c>
      <c r="DE160" s="301" t="e">
        <f t="shared" ca="1" si="309"/>
        <v>#VALUE!</v>
      </c>
      <c r="DF160" s="301" t="e">
        <f t="shared" ca="1" si="309"/>
        <v>#VALUE!</v>
      </c>
      <c r="DG160" s="301" t="e">
        <f t="shared" ca="1" si="309"/>
        <v>#VALUE!</v>
      </c>
      <c r="DH160" s="301" t="e">
        <f t="shared" ca="1" si="309"/>
        <v>#VALUE!</v>
      </c>
      <c r="DI160" s="301" t="e">
        <f t="shared" ca="1" si="309"/>
        <v>#VALUE!</v>
      </c>
      <c r="DJ160" s="301" t="e">
        <f t="shared" ca="1" si="309"/>
        <v>#VALUE!</v>
      </c>
      <c r="DK160" s="301" t="e">
        <f t="shared" ca="1" si="309"/>
        <v>#VALUE!</v>
      </c>
      <c r="DL160" s="301" t="e">
        <f t="shared" ca="1" si="309"/>
        <v>#VALUE!</v>
      </c>
      <c r="DM160" s="301" t="e">
        <f t="shared" ca="1" si="309"/>
        <v>#VALUE!</v>
      </c>
      <c r="DN160" s="301" t="e">
        <f t="shared" ca="1" si="309"/>
        <v>#VALUE!</v>
      </c>
      <c r="DO160" s="301" t="e">
        <f t="shared" ca="1" si="309"/>
        <v>#VALUE!</v>
      </c>
      <c r="DP160" s="301" t="e">
        <f t="shared" ca="1" si="309"/>
        <v>#VALUE!</v>
      </c>
      <c r="DQ160" s="301" t="e">
        <f t="shared" ca="1" si="309"/>
        <v>#VALUE!</v>
      </c>
      <c r="DR160" s="301" t="e">
        <f t="shared" ca="1" si="309"/>
        <v>#VALUE!</v>
      </c>
      <c r="DS160" s="301" t="e">
        <f t="shared" ca="1" si="309"/>
        <v>#VALUE!</v>
      </c>
      <c r="DT160" s="301" t="e">
        <f t="shared" ca="1" si="309"/>
        <v>#VALUE!</v>
      </c>
      <c r="DU160" s="301" t="e">
        <f t="shared" ca="1" si="309"/>
        <v>#VALUE!</v>
      </c>
      <c r="DV160" s="301" t="e">
        <f t="shared" ca="1" si="309"/>
        <v>#VALUE!</v>
      </c>
      <c r="DW160" s="301" t="e">
        <f t="shared" ca="1" si="309"/>
        <v>#VALUE!</v>
      </c>
      <c r="DX160" s="301" t="e">
        <f t="shared" ca="1" si="309"/>
        <v>#VALUE!</v>
      </c>
      <c r="DY160" s="301" t="e">
        <f t="shared" ca="1" si="309"/>
        <v>#VALUE!</v>
      </c>
      <c r="DZ160" s="301" t="e">
        <f t="shared" ca="1" si="309"/>
        <v>#VALUE!</v>
      </c>
      <c r="EA160" s="301" t="e">
        <f t="shared" ca="1" si="309"/>
        <v>#VALUE!</v>
      </c>
      <c r="EB160" s="301" t="e">
        <f t="shared" ca="1" si="309"/>
        <v>#VALUE!</v>
      </c>
      <c r="EC160" s="301" t="e">
        <f t="shared" ca="1" si="309"/>
        <v>#VALUE!</v>
      </c>
      <c r="ED160" s="301" t="e">
        <f t="shared" ca="1" si="309"/>
        <v>#VALUE!</v>
      </c>
      <c r="EE160" s="301" t="e">
        <f t="shared" ca="1" si="309"/>
        <v>#VALUE!</v>
      </c>
      <c r="EF160" s="301" t="e">
        <f t="shared" ca="1" si="309"/>
        <v>#VALUE!</v>
      </c>
      <c r="EG160" s="301" t="e">
        <f t="shared" ca="1" si="309"/>
        <v>#VALUE!</v>
      </c>
      <c r="EH160" s="301" t="e">
        <f t="shared" ca="1" si="309"/>
        <v>#VALUE!</v>
      </c>
      <c r="EI160" s="301" t="e">
        <f t="shared" ca="1" si="309"/>
        <v>#VALUE!</v>
      </c>
      <c r="EJ160" s="301" t="e">
        <f t="shared" ca="1" si="309"/>
        <v>#VALUE!</v>
      </c>
      <c r="EK160" s="301" t="e">
        <f t="shared" ca="1" si="309"/>
        <v>#VALUE!</v>
      </c>
      <c r="EL160" s="301" t="e">
        <f t="shared" ca="1" si="309"/>
        <v>#VALUE!</v>
      </c>
      <c r="EM160" s="301" t="e">
        <f t="shared" ca="1" si="309"/>
        <v>#VALUE!</v>
      </c>
      <c r="EN160" s="301" t="e">
        <f t="shared" ca="1" si="309"/>
        <v>#VALUE!</v>
      </c>
      <c r="EO160" s="301" t="e">
        <f t="shared" ca="1" si="309"/>
        <v>#VALUE!</v>
      </c>
      <c r="EP160" s="301" t="e">
        <f t="shared" ca="1" si="309"/>
        <v>#VALUE!</v>
      </c>
      <c r="EQ160" s="301" t="e">
        <f t="shared" ca="1" si="309"/>
        <v>#VALUE!</v>
      </c>
      <c r="ER160" s="301" t="e">
        <f t="shared" ca="1" si="309"/>
        <v>#VALUE!</v>
      </c>
      <c r="ES160" s="301" t="e">
        <f t="shared" ca="1" si="309"/>
        <v>#VALUE!</v>
      </c>
      <c r="ET160" s="301" t="e">
        <f t="shared" ca="1" si="309"/>
        <v>#VALUE!</v>
      </c>
      <c r="EU160" s="301" t="e">
        <f t="shared" ca="1" si="309"/>
        <v>#VALUE!</v>
      </c>
      <c r="EV160" s="301" t="e">
        <f t="shared" ca="1" si="309"/>
        <v>#VALUE!</v>
      </c>
      <c r="EW160" s="301" t="e">
        <f t="shared" ca="1" si="309"/>
        <v>#VALUE!</v>
      </c>
      <c r="EX160" s="301" t="e">
        <f t="shared" ca="1" si="309"/>
        <v>#VALUE!</v>
      </c>
      <c r="EY160" s="301" t="e">
        <f t="shared" ca="1" si="309"/>
        <v>#VALUE!</v>
      </c>
      <c r="EZ160" s="301" t="e">
        <f t="shared" ca="1" si="309"/>
        <v>#VALUE!</v>
      </c>
      <c r="FA160" s="301" t="e">
        <f t="shared" ca="1" si="309"/>
        <v>#VALUE!</v>
      </c>
      <c r="FB160" s="301" t="e">
        <f t="shared" ca="1" si="309"/>
        <v>#VALUE!</v>
      </c>
      <c r="FC160" s="301" t="e">
        <f t="shared" ca="1" si="309"/>
        <v>#VALUE!</v>
      </c>
      <c r="FD160" s="301" t="e">
        <f t="shared" ca="1" si="309"/>
        <v>#VALUE!</v>
      </c>
      <c r="FE160" s="301" t="e">
        <f t="shared" ca="1" si="309"/>
        <v>#VALUE!</v>
      </c>
      <c r="FF160" s="301" t="e">
        <f t="shared" ca="1" si="309"/>
        <v>#VALUE!</v>
      </c>
      <c r="FG160" s="301" t="e">
        <f t="shared" ca="1" si="309"/>
        <v>#VALUE!</v>
      </c>
      <c r="FH160" s="301" t="e">
        <f t="shared" ca="1" si="309"/>
        <v>#VALUE!</v>
      </c>
      <c r="FI160" s="301" t="e">
        <f t="shared" ca="1" si="309"/>
        <v>#VALUE!</v>
      </c>
      <c r="FJ160" s="301" t="e">
        <f t="shared" ca="1" si="309"/>
        <v>#VALUE!</v>
      </c>
      <c r="FK160" s="301" t="e">
        <f t="shared" ca="1" si="309"/>
        <v>#VALUE!</v>
      </c>
      <c r="FL160" s="301" t="e">
        <f t="shared" ca="1" si="309"/>
        <v>#VALUE!</v>
      </c>
      <c r="FM160" s="301" t="e">
        <f t="shared" ca="1" si="309"/>
        <v>#VALUE!</v>
      </c>
      <c r="FN160" s="301" t="e">
        <f t="shared" ca="1" si="309"/>
        <v>#VALUE!</v>
      </c>
      <c r="FO160" s="301" t="e">
        <f t="shared" ca="1" si="309"/>
        <v>#VALUE!</v>
      </c>
      <c r="FP160" s="301" t="e">
        <f t="shared" ca="1" si="309"/>
        <v>#VALUE!</v>
      </c>
      <c r="FQ160" s="301" t="e">
        <f t="shared" ca="1" si="309"/>
        <v>#VALUE!</v>
      </c>
      <c r="FR160" s="301" t="e">
        <f t="shared" ca="1" si="309"/>
        <v>#VALUE!</v>
      </c>
      <c r="FS160" s="301" t="e">
        <f t="shared" ca="1" si="309"/>
        <v>#VALUE!</v>
      </c>
      <c r="FT160" s="301" t="e">
        <f t="shared" ca="1" si="309"/>
        <v>#VALUE!</v>
      </c>
      <c r="FU160" s="301" t="e">
        <f t="shared" ca="1" si="309"/>
        <v>#VALUE!</v>
      </c>
      <c r="FV160" s="301" t="e">
        <f t="shared" ca="1" si="309"/>
        <v>#VALUE!</v>
      </c>
      <c r="FW160" s="301" t="e">
        <f t="shared" ca="1" si="309"/>
        <v>#VALUE!</v>
      </c>
      <c r="FX160" s="301" t="e">
        <f t="shared" ca="1" si="309"/>
        <v>#VALUE!</v>
      </c>
      <c r="FY160" s="301" t="e">
        <f t="shared" ca="1" si="309"/>
        <v>#VALUE!</v>
      </c>
      <c r="FZ160" s="301" t="e">
        <f t="shared" ca="1" si="309"/>
        <v>#VALUE!</v>
      </c>
      <c r="GA160" s="301" t="e">
        <f t="shared" ca="1" si="309"/>
        <v>#VALUE!</v>
      </c>
      <c r="GB160" s="301" t="e">
        <f t="shared" ca="1" si="309"/>
        <v>#VALUE!</v>
      </c>
      <c r="GC160" s="301" t="e">
        <f t="shared" ca="1" si="309"/>
        <v>#VALUE!</v>
      </c>
      <c r="GD160" s="301" t="e">
        <f t="shared" ca="1" si="309"/>
        <v>#VALUE!</v>
      </c>
      <c r="GE160" s="301" t="e">
        <f t="shared" ca="1" si="309"/>
        <v>#VALUE!</v>
      </c>
      <c r="GF160" s="301" t="e">
        <f t="shared" ca="1" si="309"/>
        <v>#VALUE!</v>
      </c>
      <c r="GG160" s="301" t="e">
        <f t="shared" ca="1" si="309"/>
        <v>#VALUE!</v>
      </c>
      <c r="GH160" s="301" t="e">
        <f t="shared" ca="1" si="309"/>
        <v>#VALUE!</v>
      </c>
      <c r="GI160" s="301" t="e">
        <f t="shared" ca="1" si="309"/>
        <v>#VALUE!</v>
      </c>
      <c r="GJ160" s="301" t="e">
        <f t="shared" ca="1" si="309"/>
        <v>#VALUE!</v>
      </c>
      <c r="GK160" s="301" t="e">
        <f t="shared" ca="1" si="309"/>
        <v>#VALUE!</v>
      </c>
      <c r="GL160" s="301" t="e">
        <f t="shared" ca="1" si="309"/>
        <v>#VALUE!</v>
      </c>
      <c r="GM160" s="301" t="e">
        <f t="shared" ca="1" si="309"/>
        <v>#VALUE!</v>
      </c>
      <c r="GN160" s="301" t="e">
        <f t="shared" ca="1" si="309"/>
        <v>#VALUE!</v>
      </c>
      <c r="GO160" s="301" t="e">
        <f t="shared" ca="1" si="309"/>
        <v>#VALUE!</v>
      </c>
      <c r="GP160" s="301" t="e">
        <f t="shared" ca="1" si="309"/>
        <v>#VALUE!</v>
      </c>
      <c r="GQ160" s="301" t="e">
        <f t="shared" ca="1" si="309"/>
        <v>#VALUE!</v>
      </c>
      <c r="GR160" s="301" t="e">
        <f t="shared" ca="1" si="309"/>
        <v>#VALUE!</v>
      </c>
      <c r="GS160" s="301" t="e">
        <f t="shared" ca="1" si="309"/>
        <v>#VALUE!</v>
      </c>
      <c r="GT160" s="301" t="e">
        <f t="shared" ca="1" si="309"/>
        <v>#VALUE!</v>
      </c>
      <c r="GU160" s="301" t="e">
        <f t="shared" ca="1" si="309"/>
        <v>#VALUE!</v>
      </c>
      <c r="GV160" s="301" t="e">
        <f t="shared" ca="1" si="309"/>
        <v>#VALUE!</v>
      </c>
      <c r="GW160" s="301" t="e">
        <f t="shared" ca="1" si="309"/>
        <v>#VALUE!</v>
      </c>
      <c r="GX160" s="301" t="e">
        <f t="shared" ca="1" si="309"/>
        <v>#VALUE!</v>
      </c>
      <c r="GY160" s="301" t="e">
        <f t="shared" ca="1" si="309"/>
        <v>#VALUE!</v>
      </c>
      <c r="GZ160" s="301" t="e">
        <f t="shared" ca="1" si="309"/>
        <v>#VALUE!</v>
      </c>
      <c r="HA160" s="301" t="e">
        <f t="shared" ca="1" si="309"/>
        <v>#VALUE!</v>
      </c>
      <c r="HB160" s="301" t="e">
        <f t="shared" ca="1" si="309"/>
        <v>#VALUE!</v>
      </c>
      <c r="HC160" s="301" t="e">
        <f t="shared" ca="1" si="309"/>
        <v>#VALUE!</v>
      </c>
      <c r="HD160" s="301" t="e">
        <f t="shared" ca="1" si="309"/>
        <v>#VALUE!</v>
      </c>
      <c r="HE160" s="301" t="e">
        <f t="shared" ca="1" si="309"/>
        <v>#VALUE!</v>
      </c>
      <c r="HF160" s="301" t="e">
        <f t="shared" ca="1" si="309"/>
        <v>#VALUE!</v>
      </c>
      <c r="HG160" s="301" t="e">
        <f t="shared" ca="1" si="309"/>
        <v>#VALUE!</v>
      </c>
      <c r="HH160" s="301" t="e">
        <f t="shared" ca="1" si="309"/>
        <v>#VALUE!</v>
      </c>
      <c r="HI160" s="301" t="e">
        <f t="shared" ca="1" si="309"/>
        <v>#VALUE!</v>
      </c>
      <c r="HJ160" s="301" t="e">
        <f t="shared" ca="1" si="309"/>
        <v>#VALUE!</v>
      </c>
      <c r="HK160" s="301" t="e">
        <f t="shared" ca="1" si="309"/>
        <v>#VALUE!</v>
      </c>
      <c r="HL160" s="301" t="e">
        <f t="shared" ca="1" si="309"/>
        <v>#VALUE!</v>
      </c>
      <c r="HM160" s="301" t="e">
        <f t="shared" ca="1" si="309"/>
        <v>#VALUE!</v>
      </c>
      <c r="HN160" s="301" t="e">
        <f t="shared" ca="1" si="309"/>
        <v>#VALUE!</v>
      </c>
      <c r="HO160" s="301" t="e">
        <f t="shared" ca="1" si="309"/>
        <v>#VALUE!</v>
      </c>
      <c r="HP160" s="301" t="e">
        <f t="shared" ca="1" si="309"/>
        <v>#VALUE!</v>
      </c>
      <c r="HQ160" s="301" t="e">
        <f t="shared" ca="1" si="309"/>
        <v>#VALUE!</v>
      </c>
      <c r="HR160" s="301" t="e">
        <f t="shared" ca="1" si="309"/>
        <v>#VALUE!</v>
      </c>
      <c r="HS160" s="301" t="e">
        <f t="shared" ca="1" si="309"/>
        <v>#VALUE!</v>
      </c>
      <c r="HT160" s="301" t="e">
        <f t="shared" ca="1" si="309"/>
        <v>#VALUE!</v>
      </c>
      <c r="HU160" s="301" t="e">
        <f t="shared" ca="1" si="309"/>
        <v>#VALUE!</v>
      </c>
      <c r="HV160" s="301" t="e">
        <f t="shared" ca="1" si="309"/>
        <v>#VALUE!</v>
      </c>
      <c r="HW160" s="301" t="e">
        <f t="shared" ca="1" si="309"/>
        <v>#VALUE!</v>
      </c>
      <c r="HX160" s="301" t="e">
        <f t="shared" ca="1" si="309"/>
        <v>#VALUE!</v>
      </c>
      <c r="HY160" s="301" t="e">
        <f t="shared" ca="1" si="309"/>
        <v>#VALUE!</v>
      </c>
      <c r="HZ160" s="301" t="e">
        <f t="shared" ca="1" si="309"/>
        <v>#VALUE!</v>
      </c>
      <c r="IA160" s="301" t="e">
        <f t="shared" ca="1" si="309"/>
        <v>#VALUE!</v>
      </c>
      <c r="IB160" s="301" t="e">
        <f t="shared" ca="1" si="309"/>
        <v>#VALUE!</v>
      </c>
      <c r="IC160" s="301" t="e">
        <f t="shared" ca="1" si="309"/>
        <v>#VALUE!</v>
      </c>
      <c r="ID160" s="301" t="e">
        <f t="shared" ca="1" si="309"/>
        <v>#VALUE!</v>
      </c>
      <c r="IE160" s="301" t="e">
        <f t="shared" ca="1" si="309"/>
        <v>#VALUE!</v>
      </c>
      <c r="IF160" s="301" t="e">
        <f t="shared" ca="1" si="309"/>
        <v>#VALUE!</v>
      </c>
      <c r="IG160" s="301" t="e">
        <f t="shared" ca="1" si="309"/>
        <v>#VALUE!</v>
      </c>
      <c r="IH160" s="301" t="e">
        <f t="shared" ca="1" si="309"/>
        <v>#VALUE!</v>
      </c>
      <c r="II160" s="301" t="e">
        <f t="shared" ca="1" si="309"/>
        <v>#VALUE!</v>
      </c>
      <c r="IJ160" s="301" t="e">
        <f t="shared" ca="1" si="309"/>
        <v>#VALUE!</v>
      </c>
      <c r="IK160" s="301" t="e">
        <f t="shared" ca="1" si="309"/>
        <v>#VALUE!</v>
      </c>
      <c r="IL160" s="301" t="e">
        <f t="shared" ca="1" si="309"/>
        <v>#VALUE!</v>
      </c>
      <c r="IM160" s="301" t="e">
        <f t="shared" ca="1" si="309"/>
        <v>#VALUE!</v>
      </c>
      <c r="IN160" s="301" t="e">
        <f t="shared" ca="1" si="309"/>
        <v>#VALUE!</v>
      </c>
      <c r="IO160" s="301" t="e">
        <f t="shared" ca="1" si="309"/>
        <v>#VALUE!</v>
      </c>
      <c r="IP160" s="301" t="e">
        <f t="shared" ca="1" si="309"/>
        <v>#VALUE!</v>
      </c>
      <c r="IQ160" s="301" t="e">
        <f t="shared" ca="1" si="309"/>
        <v>#VALUE!</v>
      </c>
      <c r="IR160" s="301" t="e">
        <f t="shared" ca="1" si="309"/>
        <v>#VALUE!</v>
      </c>
      <c r="IS160" s="301" t="e">
        <f t="shared" ca="1" si="309"/>
        <v>#VALUE!</v>
      </c>
      <c r="IT160" s="301" t="e">
        <f t="shared" ca="1" si="309"/>
        <v>#VALUE!</v>
      </c>
      <c r="IU160" s="301" t="e">
        <f t="shared" ca="1" si="309"/>
        <v>#VALUE!</v>
      </c>
      <c r="IV160" s="301" t="e">
        <f t="shared" ca="1" si="309"/>
        <v>#VALUE!</v>
      </c>
      <c r="IW160" s="301" t="e">
        <f t="shared" ca="1" si="309"/>
        <v>#VALUE!</v>
      </c>
      <c r="IX160" s="301" t="e">
        <f t="shared" ca="1" si="309"/>
        <v>#VALUE!</v>
      </c>
      <c r="IY160" s="301" t="e">
        <f t="shared" ca="1" si="309"/>
        <v>#VALUE!</v>
      </c>
      <c r="IZ160" s="301" t="e">
        <f t="shared" ca="1" si="309"/>
        <v>#VALUE!</v>
      </c>
      <c r="JA160" s="301" t="e">
        <f t="shared" ca="1" si="309"/>
        <v>#VALUE!</v>
      </c>
      <c r="JB160" s="301" t="e">
        <f t="shared" ca="1" si="309"/>
        <v>#VALUE!</v>
      </c>
      <c r="JC160" s="301" t="e">
        <f t="shared" ca="1" si="309"/>
        <v>#VALUE!</v>
      </c>
      <c r="JD160" s="301" t="e">
        <f t="shared" ca="1" si="309"/>
        <v>#VALUE!</v>
      </c>
      <c r="JE160" s="301" t="e">
        <f t="shared" ca="1" si="309"/>
        <v>#VALUE!</v>
      </c>
      <c r="JF160" s="301" t="e">
        <f t="shared" ca="1" si="309"/>
        <v>#VALUE!</v>
      </c>
      <c r="JG160" s="301" t="e">
        <f t="shared" ca="1" si="309"/>
        <v>#VALUE!</v>
      </c>
      <c r="JH160" s="301" t="e">
        <f t="shared" ca="1" si="309"/>
        <v>#VALUE!</v>
      </c>
      <c r="JI160" s="301" t="e">
        <f t="shared" ca="1" si="309"/>
        <v>#VALUE!</v>
      </c>
      <c r="JJ160" s="301" t="e">
        <f t="shared" ca="1" si="309"/>
        <v>#VALUE!</v>
      </c>
      <c r="JK160" s="301" t="e">
        <f t="shared" ca="1" si="309"/>
        <v>#VALUE!</v>
      </c>
      <c r="JL160" s="301" t="e">
        <f t="shared" ca="1" si="309"/>
        <v>#VALUE!</v>
      </c>
      <c r="JM160" s="301" t="e">
        <f t="shared" ca="1" si="309"/>
        <v>#VALUE!</v>
      </c>
      <c r="JN160" s="301" t="e">
        <f t="shared" ca="1" si="309"/>
        <v>#VALUE!</v>
      </c>
      <c r="JO160" s="301" t="e">
        <f t="shared" ca="1" si="309"/>
        <v>#VALUE!</v>
      </c>
      <c r="JP160" s="301" t="e">
        <f t="shared" ca="1" si="309"/>
        <v>#VALUE!</v>
      </c>
      <c r="JQ160" s="301" t="e">
        <f t="shared" ca="1" si="309"/>
        <v>#VALUE!</v>
      </c>
      <c r="JR160" s="301" t="e">
        <f t="shared" ca="1" si="309"/>
        <v>#VALUE!</v>
      </c>
      <c r="JS160" s="301" t="e">
        <f t="shared" ca="1" si="309"/>
        <v>#VALUE!</v>
      </c>
      <c r="JT160" s="301" t="e">
        <f t="shared" ca="1" si="309"/>
        <v>#VALUE!</v>
      </c>
      <c r="JU160" s="301" t="e">
        <f t="shared" ca="1" si="309"/>
        <v>#VALUE!</v>
      </c>
      <c r="JV160" s="301" t="e">
        <f t="shared" ca="1" si="309"/>
        <v>#VALUE!</v>
      </c>
      <c r="JW160" s="301" t="e">
        <f t="shared" ca="1" si="309"/>
        <v>#VALUE!</v>
      </c>
      <c r="JX160" s="301" t="e">
        <f t="shared" ca="1" si="309"/>
        <v>#VALUE!</v>
      </c>
      <c r="JY160" s="301" t="e">
        <f t="shared" ca="1" si="309"/>
        <v>#VALUE!</v>
      </c>
      <c r="JZ160" s="301" t="e">
        <f t="shared" ca="1" si="309"/>
        <v>#VALUE!</v>
      </c>
      <c r="KA160" s="301" t="e">
        <f t="shared" ca="1" si="309"/>
        <v>#VALUE!</v>
      </c>
      <c r="KB160" s="301" t="e">
        <f t="shared" ca="1" si="309"/>
        <v>#VALUE!</v>
      </c>
      <c r="KC160" s="301" t="e">
        <f t="shared" ca="1" si="309"/>
        <v>#VALUE!</v>
      </c>
      <c r="KD160" s="301" t="e">
        <f t="shared" ca="1" si="309"/>
        <v>#VALUE!</v>
      </c>
      <c r="KE160" s="301" t="e">
        <f t="shared" ca="1" si="309"/>
        <v>#VALUE!</v>
      </c>
      <c r="KF160" s="301" t="e">
        <f t="shared" ca="1" si="309"/>
        <v>#VALUE!</v>
      </c>
      <c r="KG160" s="301" t="e">
        <f t="shared" ca="1" si="309"/>
        <v>#VALUE!</v>
      </c>
      <c r="KH160" s="301" t="e">
        <f t="shared" ca="1" si="309"/>
        <v>#VALUE!</v>
      </c>
      <c r="KI160" s="301" t="e">
        <f t="shared" ca="1" si="309"/>
        <v>#VALUE!</v>
      </c>
      <c r="KJ160" s="301" t="e">
        <f t="shared" ca="1" si="309"/>
        <v>#VALUE!</v>
      </c>
      <c r="KK160" s="301" t="e">
        <f t="shared" ca="1" si="309"/>
        <v>#VALUE!</v>
      </c>
      <c r="KL160" s="301" t="e">
        <f t="shared" ca="1" si="309"/>
        <v>#VALUE!</v>
      </c>
      <c r="KM160" s="301" t="e">
        <f t="shared" ca="1" si="309"/>
        <v>#VALUE!</v>
      </c>
      <c r="KN160" s="301" t="e">
        <f t="shared" ca="1" si="309"/>
        <v>#VALUE!</v>
      </c>
      <c r="KO160" s="301" t="e">
        <f t="shared" ca="1" si="309"/>
        <v>#VALUE!</v>
      </c>
      <c r="KP160" s="301" t="e">
        <f t="shared" ca="1" si="309"/>
        <v>#VALUE!</v>
      </c>
      <c r="KQ160" s="301" t="e">
        <f t="shared" ca="1" si="309"/>
        <v>#VALUE!</v>
      </c>
      <c r="KR160" s="301" t="e">
        <f t="shared" ca="1" si="309"/>
        <v>#VALUE!</v>
      </c>
      <c r="KS160" s="301" t="e">
        <f t="shared" ca="1" si="309"/>
        <v>#VALUE!</v>
      </c>
      <c r="KT160" s="301" t="e">
        <f t="shared" ca="1" si="309"/>
        <v>#VALUE!</v>
      </c>
      <c r="KU160" s="301" t="e">
        <f t="shared" ca="1" si="309"/>
        <v>#VALUE!</v>
      </c>
      <c r="KV160" s="301" t="e">
        <f t="shared" ca="1" si="309"/>
        <v>#VALUE!</v>
      </c>
      <c r="KW160" s="301" t="e">
        <f t="shared" ca="1" si="309"/>
        <v>#VALUE!</v>
      </c>
      <c r="KX160" s="301" t="e">
        <f t="shared" ca="1" si="309"/>
        <v>#VALUE!</v>
      </c>
      <c r="KY160" s="301" t="e">
        <f t="shared" ca="1" si="309"/>
        <v>#VALUE!</v>
      </c>
      <c r="KZ160" s="301" t="e">
        <f t="shared" ca="1" si="309"/>
        <v>#VALUE!</v>
      </c>
      <c r="LA160" s="301" t="e">
        <f t="shared" ca="1" si="309"/>
        <v>#VALUE!</v>
      </c>
      <c r="LB160" s="301" t="e">
        <f t="shared" ca="1" si="309"/>
        <v>#VALUE!</v>
      </c>
      <c r="LC160" s="301" t="e">
        <f t="shared" ca="1" si="309"/>
        <v>#VALUE!</v>
      </c>
      <c r="LD160" s="301" t="e">
        <f t="shared" ca="1" si="309"/>
        <v>#VALUE!</v>
      </c>
      <c r="LE160" s="301" t="e">
        <f t="shared" ca="1" si="309"/>
        <v>#VALUE!</v>
      </c>
      <c r="LF160" s="301" t="e">
        <f t="shared" ca="1" si="309"/>
        <v>#VALUE!</v>
      </c>
      <c r="LG160" s="301" t="e">
        <f t="shared" ref="LG160:VA160" ca="1" si="310">IF(LG$106="Turn-based",
IF($A160&lt;LG$109,0,IF(MOD($A160,LG$109)&lt;LG$110,1,0)),
1)*MIN(ROUNDUP(MAX(0,RAND()-(1-LG$107)),0),1)*(IF(LG$108&lt;0,1+LG$108,LG$108))</f>
        <v>#VALUE!</v>
      </c>
      <c r="LH160" s="301" t="e">
        <f t="shared" ca="1" si="310"/>
        <v>#VALUE!</v>
      </c>
      <c r="LI160" s="301" t="e">
        <f t="shared" ca="1" si="310"/>
        <v>#VALUE!</v>
      </c>
      <c r="LJ160" s="301" t="e">
        <f t="shared" ca="1" si="310"/>
        <v>#VALUE!</v>
      </c>
      <c r="LK160" s="301" t="e">
        <f t="shared" ca="1" si="310"/>
        <v>#VALUE!</v>
      </c>
      <c r="LL160" s="301" t="e">
        <f t="shared" ca="1" si="310"/>
        <v>#VALUE!</v>
      </c>
      <c r="LM160" s="301" t="e">
        <f t="shared" ca="1" si="310"/>
        <v>#VALUE!</v>
      </c>
      <c r="LN160" s="301" t="e">
        <f t="shared" ca="1" si="310"/>
        <v>#VALUE!</v>
      </c>
      <c r="LO160" s="301" t="e">
        <f t="shared" ca="1" si="310"/>
        <v>#VALUE!</v>
      </c>
      <c r="LP160" s="301" t="e">
        <f t="shared" ca="1" si="310"/>
        <v>#VALUE!</v>
      </c>
      <c r="LQ160" s="301" t="e">
        <f t="shared" ca="1" si="310"/>
        <v>#VALUE!</v>
      </c>
      <c r="LR160" s="301" t="e">
        <f t="shared" ca="1" si="310"/>
        <v>#VALUE!</v>
      </c>
      <c r="LS160" s="301" t="e">
        <f t="shared" ca="1" si="310"/>
        <v>#VALUE!</v>
      </c>
      <c r="LT160" s="301" t="e">
        <f t="shared" ca="1" si="310"/>
        <v>#VALUE!</v>
      </c>
      <c r="LU160" s="301" t="e">
        <f t="shared" ca="1" si="310"/>
        <v>#VALUE!</v>
      </c>
      <c r="LV160" s="301" t="e">
        <f t="shared" ca="1" si="310"/>
        <v>#VALUE!</v>
      </c>
      <c r="LW160" s="301" t="e">
        <f t="shared" ca="1" si="310"/>
        <v>#VALUE!</v>
      </c>
      <c r="LX160" s="301" t="e">
        <f t="shared" ca="1" si="310"/>
        <v>#VALUE!</v>
      </c>
      <c r="LY160" s="301" t="e">
        <f t="shared" ca="1" si="310"/>
        <v>#VALUE!</v>
      </c>
      <c r="LZ160" s="301" t="e">
        <f t="shared" ca="1" si="310"/>
        <v>#VALUE!</v>
      </c>
      <c r="MA160" s="301" t="e">
        <f t="shared" ca="1" si="310"/>
        <v>#VALUE!</v>
      </c>
      <c r="MB160" s="301" t="e">
        <f t="shared" ca="1" si="310"/>
        <v>#VALUE!</v>
      </c>
      <c r="MC160" s="301" t="e">
        <f t="shared" ca="1" si="310"/>
        <v>#VALUE!</v>
      </c>
      <c r="MD160" s="301" t="e">
        <f t="shared" ca="1" si="310"/>
        <v>#VALUE!</v>
      </c>
      <c r="ME160" s="301" t="e">
        <f t="shared" ca="1" si="310"/>
        <v>#VALUE!</v>
      </c>
      <c r="MF160" s="301" t="e">
        <f t="shared" ca="1" si="310"/>
        <v>#VALUE!</v>
      </c>
      <c r="MG160" s="301" t="e">
        <f t="shared" ca="1" si="310"/>
        <v>#VALUE!</v>
      </c>
      <c r="MH160" s="301" t="e">
        <f t="shared" ca="1" si="310"/>
        <v>#VALUE!</v>
      </c>
      <c r="MI160" s="301" t="e">
        <f t="shared" ca="1" si="310"/>
        <v>#VALUE!</v>
      </c>
      <c r="MJ160" s="301" t="e">
        <f t="shared" ca="1" si="310"/>
        <v>#VALUE!</v>
      </c>
      <c r="MK160" s="301" t="e">
        <f t="shared" ca="1" si="310"/>
        <v>#VALUE!</v>
      </c>
      <c r="ML160" s="301" t="e">
        <f t="shared" ca="1" si="310"/>
        <v>#VALUE!</v>
      </c>
      <c r="MM160" s="301" t="e">
        <f t="shared" ca="1" si="310"/>
        <v>#VALUE!</v>
      </c>
      <c r="MN160" s="301" t="e">
        <f t="shared" ca="1" si="310"/>
        <v>#VALUE!</v>
      </c>
      <c r="MO160" s="301" t="e">
        <f t="shared" ca="1" si="310"/>
        <v>#VALUE!</v>
      </c>
      <c r="MP160" s="301" t="e">
        <f t="shared" ca="1" si="310"/>
        <v>#VALUE!</v>
      </c>
      <c r="MQ160" s="301" t="e">
        <f t="shared" ca="1" si="310"/>
        <v>#VALUE!</v>
      </c>
      <c r="MR160" s="301" t="e">
        <f t="shared" ca="1" si="310"/>
        <v>#VALUE!</v>
      </c>
      <c r="MS160" s="301" t="e">
        <f t="shared" ca="1" si="310"/>
        <v>#VALUE!</v>
      </c>
      <c r="MT160" s="301" t="e">
        <f t="shared" ca="1" si="310"/>
        <v>#VALUE!</v>
      </c>
      <c r="MU160" s="301" t="e">
        <f t="shared" ca="1" si="310"/>
        <v>#VALUE!</v>
      </c>
      <c r="MV160" s="301" t="e">
        <f t="shared" ca="1" si="310"/>
        <v>#VALUE!</v>
      </c>
      <c r="MW160" s="301" t="e">
        <f t="shared" ca="1" si="310"/>
        <v>#VALUE!</v>
      </c>
      <c r="MX160" s="301" t="e">
        <f t="shared" ca="1" si="310"/>
        <v>#VALUE!</v>
      </c>
      <c r="MY160" s="301" t="e">
        <f t="shared" ca="1" si="310"/>
        <v>#VALUE!</v>
      </c>
      <c r="MZ160" s="301" t="e">
        <f t="shared" ca="1" si="310"/>
        <v>#VALUE!</v>
      </c>
      <c r="NA160" s="301" t="e">
        <f t="shared" ca="1" si="310"/>
        <v>#VALUE!</v>
      </c>
      <c r="NB160" s="301" t="e">
        <f t="shared" ca="1" si="310"/>
        <v>#VALUE!</v>
      </c>
      <c r="NC160" s="301" t="e">
        <f t="shared" ca="1" si="310"/>
        <v>#VALUE!</v>
      </c>
      <c r="ND160" s="301" t="e">
        <f t="shared" ca="1" si="310"/>
        <v>#VALUE!</v>
      </c>
      <c r="NE160" s="301" t="e">
        <f t="shared" ca="1" si="310"/>
        <v>#VALUE!</v>
      </c>
      <c r="NF160" s="301" t="e">
        <f t="shared" ca="1" si="310"/>
        <v>#VALUE!</v>
      </c>
      <c r="NG160" s="301" t="e">
        <f t="shared" ca="1" si="310"/>
        <v>#VALUE!</v>
      </c>
      <c r="NH160" s="301" t="e">
        <f t="shared" ca="1" si="310"/>
        <v>#VALUE!</v>
      </c>
      <c r="NI160" s="301" t="e">
        <f t="shared" ca="1" si="310"/>
        <v>#VALUE!</v>
      </c>
      <c r="NJ160" s="301" t="e">
        <f t="shared" ca="1" si="310"/>
        <v>#VALUE!</v>
      </c>
      <c r="NK160" s="301" t="e">
        <f t="shared" ca="1" si="310"/>
        <v>#VALUE!</v>
      </c>
      <c r="NL160" s="301" t="e">
        <f t="shared" ca="1" si="310"/>
        <v>#VALUE!</v>
      </c>
      <c r="NM160" s="301" t="e">
        <f t="shared" ca="1" si="310"/>
        <v>#VALUE!</v>
      </c>
      <c r="NN160" s="301" t="e">
        <f t="shared" ca="1" si="310"/>
        <v>#VALUE!</v>
      </c>
      <c r="NO160" s="301" t="e">
        <f t="shared" ca="1" si="310"/>
        <v>#VALUE!</v>
      </c>
      <c r="NP160" s="301" t="e">
        <f t="shared" ca="1" si="310"/>
        <v>#VALUE!</v>
      </c>
      <c r="NQ160" s="301" t="e">
        <f t="shared" ca="1" si="310"/>
        <v>#VALUE!</v>
      </c>
      <c r="NR160" s="301" t="e">
        <f t="shared" ca="1" si="310"/>
        <v>#VALUE!</v>
      </c>
      <c r="NS160" s="301" t="e">
        <f t="shared" ca="1" si="310"/>
        <v>#VALUE!</v>
      </c>
      <c r="NT160" s="301" t="e">
        <f t="shared" ca="1" si="310"/>
        <v>#VALUE!</v>
      </c>
      <c r="NU160" s="301" t="e">
        <f t="shared" ca="1" si="310"/>
        <v>#VALUE!</v>
      </c>
      <c r="NV160" s="301" t="e">
        <f t="shared" ca="1" si="310"/>
        <v>#VALUE!</v>
      </c>
      <c r="NW160" s="301" t="e">
        <f t="shared" ca="1" si="310"/>
        <v>#VALUE!</v>
      </c>
      <c r="NX160" s="301" t="e">
        <f t="shared" ca="1" si="310"/>
        <v>#VALUE!</v>
      </c>
      <c r="NY160" s="301" t="e">
        <f t="shared" ca="1" si="310"/>
        <v>#VALUE!</v>
      </c>
      <c r="NZ160" s="301" t="e">
        <f t="shared" ca="1" si="310"/>
        <v>#VALUE!</v>
      </c>
      <c r="OA160" s="301" t="e">
        <f t="shared" ca="1" si="310"/>
        <v>#VALUE!</v>
      </c>
      <c r="OB160" s="301" t="e">
        <f t="shared" ca="1" si="310"/>
        <v>#VALUE!</v>
      </c>
      <c r="OC160" s="301" t="e">
        <f t="shared" ca="1" si="310"/>
        <v>#VALUE!</v>
      </c>
      <c r="OD160" s="301" t="e">
        <f t="shared" ca="1" si="310"/>
        <v>#VALUE!</v>
      </c>
      <c r="OE160" s="301" t="e">
        <f t="shared" ca="1" si="310"/>
        <v>#VALUE!</v>
      </c>
      <c r="OF160" s="301" t="e">
        <f t="shared" ca="1" si="310"/>
        <v>#VALUE!</v>
      </c>
      <c r="OG160" s="301" t="e">
        <f t="shared" ca="1" si="310"/>
        <v>#VALUE!</v>
      </c>
      <c r="OH160" s="301" t="e">
        <f t="shared" ca="1" si="310"/>
        <v>#VALUE!</v>
      </c>
      <c r="OI160" s="301" t="e">
        <f t="shared" ca="1" si="310"/>
        <v>#VALUE!</v>
      </c>
      <c r="OJ160" s="301" t="e">
        <f t="shared" ca="1" si="310"/>
        <v>#VALUE!</v>
      </c>
      <c r="OK160" s="301" t="e">
        <f t="shared" ca="1" si="310"/>
        <v>#VALUE!</v>
      </c>
      <c r="OL160" s="301" t="e">
        <f t="shared" ca="1" si="310"/>
        <v>#VALUE!</v>
      </c>
      <c r="OM160" s="301" t="e">
        <f t="shared" ca="1" si="310"/>
        <v>#VALUE!</v>
      </c>
      <c r="ON160" s="301" t="e">
        <f t="shared" ca="1" si="310"/>
        <v>#VALUE!</v>
      </c>
      <c r="OO160" s="301" t="e">
        <f t="shared" ca="1" si="310"/>
        <v>#VALUE!</v>
      </c>
      <c r="OP160" s="301" t="e">
        <f t="shared" ca="1" si="310"/>
        <v>#VALUE!</v>
      </c>
      <c r="OQ160" s="301" t="e">
        <f t="shared" ca="1" si="310"/>
        <v>#VALUE!</v>
      </c>
      <c r="OR160" s="301" t="e">
        <f t="shared" ca="1" si="310"/>
        <v>#VALUE!</v>
      </c>
      <c r="OS160" s="301" t="e">
        <f t="shared" ca="1" si="310"/>
        <v>#VALUE!</v>
      </c>
      <c r="OT160" s="301" t="e">
        <f t="shared" ca="1" si="310"/>
        <v>#VALUE!</v>
      </c>
      <c r="OU160" s="301" t="e">
        <f t="shared" ca="1" si="310"/>
        <v>#VALUE!</v>
      </c>
      <c r="OV160" s="301" t="e">
        <f t="shared" ca="1" si="310"/>
        <v>#VALUE!</v>
      </c>
      <c r="OW160" s="301" t="e">
        <f t="shared" ca="1" si="310"/>
        <v>#VALUE!</v>
      </c>
      <c r="OX160" s="301" t="e">
        <f t="shared" ca="1" si="310"/>
        <v>#VALUE!</v>
      </c>
      <c r="OY160" s="301" t="e">
        <f t="shared" ca="1" si="310"/>
        <v>#VALUE!</v>
      </c>
      <c r="OZ160" s="301" t="e">
        <f t="shared" ca="1" si="310"/>
        <v>#VALUE!</v>
      </c>
      <c r="PA160" s="301" t="e">
        <f t="shared" ca="1" si="310"/>
        <v>#VALUE!</v>
      </c>
      <c r="PB160" s="301" t="e">
        <f t="shared" ca="1" si="310"/>
        <v>#VALUE!</v>
      </c>
      <c r="PC160" s="301" t="e">
        <f t="shared" ca="1" si="310"/>
        <v>#VALUE!</v>
      </c>
      <c r="PD160" s="301" t="e">
        <f t="shared" ca="1" si="310"/>
        <v>#VALUE!</v>
      </c>
      <c r="PE160" s="301" t="e">
        <f t="shared" ca="1" si="310"/>
        <v>#VALUE!</v>
      </c>
      <c r="PF160" s="301" t="e">
        <f t="shared" ca="1" si="310"/>
        <v>#VALUE!</v>
      </c>
      <c r="PG160" s="301" t="e">
        <f t="shared" ca="1" si="310"/>
        <v>#VALUE!</v>
      </c>
      <c r="PH160" s="301" t="e">
        <f t="shared" ca="1" si="310"/>
        <v>#VALUE!</v>
      </c>
      <c r="PI160" s="301" t="e">
        <f t="shared" ca="1" si="310"/>
        <v>#VALUE!</v>
      </c>
      <c r="PJ160" s="301" t="e">
        <f t="shared" ca="1" si="310"/>
        <v>#VALUE!</v>
      </c>
      <c r="PK160" s="301" t="e">
        <f t="shared" ca="1" si="310"/>
        <v>#VALUE!</v>
      </c>
      <c r="PL160" s="301" t="e">
        <f t="shared" ca="1" si="310"/>
        <v>#VALUE!</v>
      </c>
      <c r="PM160" s="301" t="e">
        <f t="shared" ca="1" si="310"/>
        <v>#VALUE!</v>
      </c>
      <c r="PN160" s="301" t="e">
        <f t="shared" ca="1" si="310"/>
        <v>#VALUE!</v>
      </c>
      <c r="PO160" s="301" t="e">
        <f t="shared" ca="1" si="310"/>
        <v>#VALUE!</v>
      </c>
      <c r="PP160" s="301" t="e">
        <f t="shared" ca="1" si="310"/>
        <v>#VALUE!</v>
      </c>
      <c r="PQ160" s="301" t="e">
        <f t="shared" ca="1" si="310"/>
        <v>#VALUE!</v>
      </c>
      <c r="PR160" s="301" t="e">
        <f t="shared" ca="1" si="310"/>
        <v>#VALUE!</v>
      </c>
      <c r="PS160" s="301" t="e">
        <f t="shared" ca="1" si="310"/>
        <v>#VALUE!</v>
      </c>
      <c r="PT160" s="301" t="e">
        <f t="shared" ca="1" si="310"/>
        <v>#VALUE!</v>
      </c>
      <c r="PU160" s="301" t="e">
        <f t="shared" ca="1" si="310"/>
        <v>#VALUE!</v>
      </c>
      <c r="PV160" s="301" t="e">
        <f t="shared" ca="1" si="310"/>
        <v>#VALUE!</v>
      </c>
      <c r="PW160" s="301" t="e">
        <f t="shared" ca="1" si="310"/>
        <v>#VALUE!</v>
      </c>
      <c r="PX160" s="301" t="e">
        <f t="shared" ca="1" si="310"/>
        <v>#VALUE!</v>
      </c>
      <c r="PY160" s="301" t="e">
        <f t="shared" ca="1" si="310"/>
        <v>#VALUE!</v>
      </c>
      <c r="PZ160" s="301" t="e">
        <f t="shared" ca="1" si="310"/>
        <v>#VALUE!</v>
      </c>
      <c r="QA160" s="301" t="e">
        <f t="shared" ca="1" si="310"/>
        <v>#VALUE!</v>
      </c>
      <c r="QB160" s="301" t="e">
        <f t="shared" ca="1" si="310"/>
        <v>#VALUE!</v>
      </c>
      <c r="QC160" s="301" t="e">
        <f t="shared" ca="1" si="310"/>
        <v>#VALUE!</v>
      </c>
      <c r="QD160" s="301" t="e">
        <f t="shared" ca="1" si="310"/>
        <v>#VALUE!</v>
      </c>
      <c r="QE160" s="301" t="e">
        <f t="shared" ca="1" si="310"/>
        <v>#VALUE!</v>
      </c>
      <c r="QF160" s="301" t="e">
        <f t="shared" ca="1" si="310"/>
        <v>#VALUE!</v>
      </c>
      <c r="QG160" s="301" t="e">
        <f t="shared" ca="1" si="310"/>
        <v>#VALUE!</v>
      </c>
      <c r="QH160" s="301" t="e">
        <f t="shared" ca="1" si="310"/>
        <v>#VALUE!</v>
      </c>
      <c r="QI160" s="301" t="e">
        <f t="shared" ca="1" si="310"/>
        <v>#VALUE!</v>
      </c>
      <c r="QJ160" s="301" t="e">
        <f t="shared" ca="1" si="310"/>
        <v>#VALUE!</v>
      </c>
      <c r="QK160" s="301" t="e">
        <f t="shared" ca="1" si="310"/>
        <v>#VALUE!</v>
      </c>
      <c r="QL160" s="301" t="e">
        <f t="shared" ca="1" si="310"/>
        <v>#VALUE!</v>
      </c>
      <c r="QM160" s="301" t="e">
        <f t="shared" ca="1" si="310"/>
        <v>#VALUE!</v>
      </c>
      <c r="QN160" s="301" t="e">
        <f t="shared" ca="1" si="310"/>
        <v>#VALUE!</v>
      </c>
      <c r="QO160" s="301" t="e">
        <f t="shared" ca="1" si="310"/>
        <v>#VALUE!</v>
      </c>
      <c r="QP160" s="301" t="e">
        <f t="shared" ca="1" si="310"/>
        <v>#VALUE!</v>
      </c>
      <c r="QQ160" s="301" t="e">
        <f t="shared" ca="1" si="310"/>
        <v>#VALUE!</v>
      </c>
      <c r="QR160" s="301" t="e">
        <f t="shared" ca="1" si="310"/>
        <v>#VALUE!</v>
      </c>
      <c r="QS160" s="301" t="e">
        <f t="shared" ca="1" si="310"/>
        <v>#VALUE!</v>
      </c>
      <c r="QT160" s="301" t="e">
        <f t="shared" ca="1" si="310"/>
        <v>#VALUE!</v>
      </c>
      <c r="QU160" s="301" t="e">
        <f t="shared" ca="1" si="310"/>
        <v>#VALUE!</v>
      </c>
      <c r="QV160" s="301" t="e">
        <f t="shared" ca="1" si="310"/>
        <v>#VALUE!</v>
      </c>
      <c r="QW160" s="301" t="e">
        <f t="shared" ca="1" si="310"/>
        <v>#VALUE!</v>
      </c>
      <c r="QX160" s="301" t="e">
        <f t="shared" ca="1" si="310"/>
        <v>#VALUE!</v>
      </c>
      <c r="QY160" s="301" t="e">
        <f t="shared" ca="1" si="310"/>
        <v>#VALUE!</v>
      </c>
      <c r="QZ160" s="301" t="e">
        <f t="shared" ca="1" si="310"/>
        <v>#VALUE!</v>
      </c>
      <c r="RA160" s="301" t="e">
        <f t="shared" ca="1" si="310"/>
        <v>#VALUE!</v>
      </c>
      <c r="RB160" s="301" t="e">
        <f t="shared" ca="1" si="310"/>
        <v>#VALUE!</v>
      </c>
      <c r="RC160" s="301" t="e">
        <f t="shared" ca="1" si="310"/>
        <v>#VALUE!</v>
      </c>
      <c r="RD160" s="301" t="e">
        <f t="shared" ca="1" si="310"/>
        <v>#VALUE!</v>
      </c>
      <c r="RE160" s="301" t="e">
        <f t="shared" ca="1" si="310"/>
        <v>#VALUE!</v>
      </c>
      <c r="RF160" s="301" t="e">
        <f t="shared" ca="1" si="310"/>
        <v>#VALUE!</v>
      </c>
      <c r="RG160" s="301" t="e">
        <f t="shared" ca="1" si="310"/>
        <v>#VALUE!</v>
      </c>
      <c r="RH160" s="301" t="e">
        <f t="shared" ca="1" si="310"/>
        <v>#VALUE!</v>
      </c>
      <c r="RI160" s="301" t="e">
        <f t="shared" ca="1" si="310"/>
        <v>#VALUE!</v>
      </c>
      <c r="RJ160" s="301" t="e">
        <f t="shared" ca="1" si="310"/>
        <v>#VALUE!</v>
      </c>
      <c r="RK160" s="301" t="e">
        <f t="shared" ca="1" si="310"/>
        <v>#VALUE!</v>
      </c>
      <c r="RL160" s="301" t="e">
        <f t="shared" ca="1" si="310"/>
        <v>#VALUE!</v>
      </c>
      <c r="RM160" s="301" t="e">
        <f t="shared" ca="1" si="310"/>
        <v>#VALUE!</v>
      </c>
      <c r="RN160" s="301" t="e">
        <f t="shared" ca="1" si="310"/>
        <v>#VALUE!</v>
      </c>
      <c r="RO160" s="301" t="e">
        <f t="shared" ca="1" si="310"/>
        <v>#VALUE!</v>
      </c>
      <c r="RP160" s="301" t="e">
        <f t="shared" ca="1" si="310"/>
        <v>#VALUE!</v>
      </c>
      <c r="RQ160" s="301" t="e">
        <f t="shared" ca="1" si="310"/>
        <v>#VALUE!</v>
      </c>
      <c r="RR160" s="301" t="e">
        <f t="shared" ca="1" si="310"/>
        <v>#VALUE!</v>
      </c>
      <c r="RS160" s="301" t="e">
        <f t="shared" ca="1" si="310"/>
        <v>#VALUE!</v>
      </c>
      <c r="RT160" s="301" t="e">
        <f t="shared" ca="1" si="310"/>
        <v>#VALUE!</v>
      </c>
      <c r="RU160" s="301" t="e">
        <f t="shared" ca="1" si="310"/>
        <v>#VALUE!</v>
      </c>
      <c r="RV160" s="301" t="e">
        <f t="shared" ca="1" si="310"/>
        <v>#VALUE!</v>
      </c>
      <c r="RW160" s="301" t="e">
        <f t="shared" ca="1" si="310"/>
        <v>#VALUE!</v>
      </c>
      <c r="RX160" s="301" t="e">
        <f t="shared" ca="1" si="310"/>
        <v>#VALUE!</v>
      </c>
      <c r="RY160" s="301" t="e">
        <f t="shared" ca="1" si="310"/>
        <v>#VALUE!</v>
      </c>
      <c r="RZ160" s="301" t="e">
        <f t="shared" ca="1" si="310"/>
        <v>#VALUE!</v>
      </c>
      <c r="SA160" s="301" t="e">
        <f t="shared" ca="1" si="310"/>
        <v>#VALUE!</v>
      </c>
      <c r="SB160" s="301" t="e">
        <f t="shared" ca="1" si="310"/>
        <v>#VALUE!</v>
      </c>
      <c r="SC160" s="301" t="e">
        <f t="shared" ca="1" si="310"/>
        <v>#VALUE!</v>
      </c>
      <c r="SD160" s="301" t="e">
        <f t="shared" ca="1" si="310"/>
        <v>#VALUE!</v>
      </c>
      <c r="SE160" s="301" t="e">
        <f t="shared" ca="1" si="310"/>
        <v>#VALUE!</v>
      </c>
      <c r="SF160" s="301" t="e">
        <f t="shared" ca="1" si="310"/>
        <v>#VALUE!</v>
      </c>
      <c r="SG160" s="301" t="e">
        <f t="shared" ca="1" si="310"/>
        <v>#VALUE!</v>
      </c>
      <c r="SH160" s="301" t="e">
        <f t="shared" ca="1" si="310"/>
        <v>#VALUE!</v>
      </c>
      <c r="SI160" s="301" t="e">
        <f t="shared" ca="1" si="310"/>
        <v>#VALUE!</v>
      </c>
      <c r="SJ160" s="301" t="e">
        <f t="shared" ca="1" si="310"/>
        <v>#VALUE!</v>
      </c>
      <c r="SK160" s="301" t="e">
        <f t="shared" ca="1" si="310"/>
        <v>#VALUE!</v>
      </c>
      <c r="SL160" s="301" t="e">
        <f t="shared" ca="1" si="310"/>
        <v>#VALUE!</v>
      </c>
      <c r="SM160" s="301" t="e">
        <f t="shared" ca="1" si="310"/>
        <v>#VALUE!</v>
      </c>
      <c r="SN160" s="301" t="e">
        <f t="shared" ca="1" si="310"/>
        <v>#VALUE!</v>
      </c>
      <c r="SO160" s="301" t="e">
        <f t="shared" ca="1" si="310"/>
        <v>#VALUE!</v>
      </c>
      <c r="SP160" s="301" t="e">
        <f t="shared" ca="1" si="310"/>
        <v>#VALUE!</v>
      </c>
      <c r="SQ160" s="301" t="e">
        <f t="shared" ca="1" si="310"/>
        <v>#VALUE!</v>
      </c>
      <c r="SR160" s="301" t="e">
        <f t="shared" ca="1" si="310"/>
        <v>#VALUE!</v>
      </c>
      <c r="SS160" s="301" t="e">
        <f t="shared" ca="1" si="310"/>
        <v>#VALUE!</v>
      </c>
      <c r="ST160" s="301" t="e">
        <f t="shared" ca="1" si="310"/>
        <v>#VALUE!</v>
      </c>
      <c r="SU160" s="301" t="e">
        <f t="shared" ca="1" si="310"/>
        <v>#VALUE!</v>
      </c>
      <c r="SV160" s="301" t="e">
        <f t="shared" ca="1" si="310"/>
        <v>#VALUE!</v>
      </c>
      <c r="SW160" s="301" t="e">
        <f t="shared" ca="1" si="310"/>
        <v>#VALUE!</v>
      </c>
      <c r="SX160" s="301" t="e">
        <f t="shared" ca="1" si="310"/>
        <v>#VALUE!</v>
      </c>
      <c r="SY160" s="301" t="e">
        <f t="shared" ca="1" si="310"/>
        <v>#VALUE!</v>
      </c>
      <c r="SZ160" s="301" t="e">
        <f t="shared" ca="1" si="310"/>
        <v>#VALUE!</v>
      </c>
      <c r="TA160" s="301" t="e">
        <f t="shared" ca="1" si="310"/>
        <v>#VALUE!</v>
      </c>
      <c r="TB160" s="301" t="e">
        <f t="shared" ca="1" si="310"/>
        <v>#VALUE!</v>
      </c>
      <c r="TC160" s="301" t="e">
        <f t="shared" ca="1" si="310"/>
        <v>#VALUE!</v>
      </c>
      <c r="TD160" s="301" t="e">
        <f t="shared" ca="1" si="310"/>
        <v>#VALUE!</v>
      </c>
      <c r="TE160" s="301" t="e">
        <f t="shared" ca="1" si="310"/>
        <v>#VALUE!</v>
      </c>
      <c r="TF160" s="301" t="e">
        <f t="shared" ca="1" si="310"/>
        <v>#VALUE!</v>
      </c>
      <c r="TG160" s="301" t="e">
        <f t="shared" ca="1" si="310"/>
        <v>#VALUE!</v>
      </c>
      <c r="TH160" s="301" t="e">
        <f t="shared" ca="1" si="310"/>
        <v>#VALUE!</v>
      </c>
      <c r="TI160" s="301" t="e">
        <f t="shared" ca="1" si="310"/>
        <v>#VALUE!</v>
      </c>
      <c r="TJ160" s="301" t="e">
        <f t="shared" ca="1" si="310"/>
        <v>#VALUE!</v>
      </c>
      <c r="TK160" s="301" t="e">
        <f t="shared" ca="1" si="310"/>
        <v>#VALUE!</v>
      </c>
      <c r="TL160" s="301" t="e">
        <f t="shared" ca="1" si="310"/>
        <v>#VALUE!</v>
      </c>
      <c r="TM160" s="301" t="e">
        <f t="shared" ca="1" si="310"/>
        <v>#VALUE!</v>
      </c>
      <c r="TN160" s="301" t="e">
        <f t="shared" ca="1" si="310"/>
        <v>#VALUE!</v>
      </c>
      <c r="TO160" s="301" t="e">
        <f t="shared" ca="1" si="310"/>
        <v>#VALUE!</v>
      </c>
      <c r="TP160" s="301" t="e">
        <f t="shared" ca="1" si="310"/>
        <v>#VALUE!</v>
      </c>
      <c r="TQ160" s="301" t="e">
        <f t="shared" ca="1" si="310"/>
        <v>#VALUE!</v>
      </c>
      <c r="TR160" s="301" t="e">
        <f t="shared" ca="1" si="310"/>
        <v>#VALUE!</v>
      </c>
      <c r="TS160" s="301" t="e">
        <f t="shared" ca="1" si="310"/>
        <v>#VALUE!</v>
      </c>
      <c r="TT160" s="301" t="e">
        <f t="shared" ca="1" si="310"/>
        <v>#VALUE!</v>
      </c>
      <c r="TU160" s="301" t="e">
        <f t="shared" ca="1" si="310"/>
        <v>#VALUE!</v>
      </c>
      <c r="TV160" s="301" t="e">
        <f t="shared" ca="1" si="310"/>
        <v>#VALUE!</v>
      </c>
      <c r="TW160" s="301" t="e">
        <f t="shared" ca="1" si="310"/>
        <v>#VALUE!</v>
      </c>
      <c r="TX160" s="301" t="e">
        <f t="shared" ca="1" si="310"/>
        <v>#VALUE!</v>
      </c>
      <c r="TY160" s="301" t="e">
        <f t="shared" ca="1" si="310"/>
        <v>#VALUE!</v>
      </c>
      <c r="TZ160" s="301" t="e">
        <f t="shared" ca="1" si="310"/>
        <v>#VALUE!</v>
      </c>
      <c r="UA160" s="301" t="e">
        <f t="shared" ca="1" si="310"/>
        <v>#VALUE!</v>
      </c>
      <c r="UB160" s="301" t="e">
        <f t="shared" ca="1" si="310"/>
        <v>#VALUE!</v>
      </c>
      <c r="UC160" s="301" t="e">
        <f t="shared" ca="1" si="310"/>
        <v>#VALUE!</v>
      </c>
      <c r="UD160" s="301" t="e">
        <f t="shared" ca="1" si="310"/>
        <v>#VALUE!</v>
      </c>
      <c r="UE160" s="301" t="e">
        <f t="shared" ca="1" si="310"/>
        <v>#VALUE!</v>
      </c>
      <c r="UF160" s="301" t="e">
        <f t="shared" ca="1" si="310"/>
        <v>#VALUE!</v>
      </c>
      <c r="UG160" s="301" t="e">
        <f t="shared" ca="1" si="310"/>
        <v>#VALUE!</v>
      </c>
      <c r="UH160" s="301" t="e">
        <f t="shared" ca="1" si="310"/>
        <v>#VALUE!</v>
      </c>
      <c r="UI160" s="301" t="e">
        <f t="shared" ca="1" si="310"/>
        <v>#VALUE!</v>
      </c>
      <c r="UJ160" s="301" t="e">
        <f t="shared" ca="1" si="310"/>
        <v>#VALUE!</v>
      </c>
      <c r="UK160" s="301" t="e">
        <f t="shared" ca="1" si="310"/>
        <v>#VALUE!</v>
      </c>
      <c r="UL160" s="301" t="e">
        <f t="shared" ca="1" si="310"/>
        <v>#VALUE!</v>
      </c>
      <c r="UM160" s="301" t="e">
        <f t="shared" ca="1" si="310"/>
        <v>#VALUE!</v>
      </c>
      <c r="UN160" s="301" t="e">
        <f t="shared" ca="1" si="310"/>
        <v>#VALUE!</v>
      </c>
      <c r="UO160" s="301" t="e">
        <f t="shared" ca="1" si="310"/>
        <v>#VALUE!</v>
      </c>
      <c r="UP160" s="301" t="e">
        <f t="shared" ca="1" si="310"/>
        <v>#VALUE!</v>
      </c>
      <c r="UQ160" s="301" t="e">
        <f t="shared" ca="1" si="310"/>
        <v>#VALUE!</v>
      </c>
      <c r="UR160" s="301" t="e">
        <f t="shared" ca="1" si="310"/>
        <v>#VALUE!</v>
      </c>
      <c r="US160" s="301" t="e">
        <f t="shared" ca="1" si="310"/>
        <v>#VALUE!</v>
      </c>
      <c r="UT160" s="301" t="e">
        <f t="shared" ca="1" si="310"/>
        <v>#VALUE!</v>
      </c>
      <c r="UU160" s="301" t="e">
        <f t="shared" ca="1" si="310"/>
        <v>#VALUE!</v>
      </c>
      <c r="UV160" s="301" t="e">
        <f t="shared" ca="1" si="310"/>
        <v>#VALUE!</v>
      </c>
      <c r="UW160" s="301">
        <f t="shared" ca="1" si="310"/>
        <v>0</v>
      </c>
      <c r="UX160" s="301">
        <f t="shared" ca="1" si="310"/>
        <v>0</v>
      </c>
      <c r="UY160" s="301">
        <f t="shared" ca="1" si="310"/>
        <v>0</v>
      </c>
      <c r="UZ160" s="301">
        <f t="shared" ca="1" si="310"/>
        <v>0</v>
      </c>
      <c r="VA160" s="301">
        <f t="shared" ca="1" si="310"/>
        <v>0</v>
      </c>
      <c r="VB160" s="301">
        <f t="shared" ref="VB160:WB160" ca="1" si="311">IF(VB$106="Turn-based",
IF($A160&lt;VB$109,0,IF(MOD($A160,VB$109)&lt;VB$110,1,0)),
1)*MIN(ROUNDUP(MAX(0,RAND()-(1-VB$107)),0),1)*(IF(VB$108&lt;0,1+VB$108,VB$108))</f>
        <v>0</v>
      </c>
      <c r="VC160" s="301">
        <f t="shared" ca="1" si="311"/>
        <v>0</v>
      </c>
      <c r="VD160" s="301">
        <f t="shared" ca="1" si="311"/>
        <v>0</v>
      </c>
      <c r="VE160" s="301">
        <f t="shared" ca="1" si="311"/>
        <v>0</v>
      </c>
      <c r="VF160" s="301">
        <f t="shared" ca="1" si="311"/>
        <v>0</v>
      </c>
      <c r="VG160" s="301">
        <f t="shared" ca="1" si="311"/>
        <v>0</v>
      </c>
      <c r="VH160" s="301">
        <f t="shared" ca="1" si="311"/>
        <v>0</v>
      </c>
      <c r="VI160" s="301">
        <f t="shared" ca="1" si="311"/>
        <v>0</v>
      </c>
      <c r="VJ160" s="301">
        <f t="shared" ca="1" si="311"/>
        <v>0</v>
      </c>
      <c r="VK160" s="301">
        <f t="shared" ca="1" si="311"/>
        <v>0</v>
      </c>
      <c r="VL160" s="301">
        <f t="shared" ca="1" si="311"/>
        <v>0</v>
      </c>
      <c r="VM160" s="301">
        <f t="shared" ca="1" si="311"/>
        <v>0</v>
      </c>
      <c r="VN160" s="301">
        <f t="shared" ca="1" si="311"/>
        <v>0</v>
      </c>
      <c r="VO160" s="301">
        <f t="shared" ca="1" si="311"/>
        <v>0</v>
      </c>
      <c r="VP160" s="301">
        <f t="shared" ca="1" si="311"/>
        <v>0</v>
      </c>
      <c r="VQ160" s="301">
        <f t="shared" ca="1" si="311"/>
        <v>0</v>
      </c>
      <c r="VR160" s="301">
        <f t="shared" ca="1" si="311"/>
        <v>0</v>
      </c>
      <c r="VS160" s="301">
        <f t="shared" ca="1" si="311"/>
        <v>0</v>
      </c>
      <c r="VT160" s="301">
        <f t="shared" ca="1" si="311"/>
        <v>0</v>
      </c>
      <c r="VU160" s="301">
        <f t="shared" ca="1" si="311"/>
        <v>0</v>
      </c>
      <c r="VV160" s="301">
        <f t="shared" ca="1" si="311"/>
        <v>0</v>
      </c>
      <c r="VW160" s="301">
        <f t="shared" ca="1" si="311"/>
        <v>0</v>
      </c>
      <c r="VX160" s="301">
        <f t="shared" ca="1" si="311"/>
        <v>0</v>
      </c>
      <c r="VY160" s="301">
        <f t="shared" ca="1" si="311"/>
        <v>0</v>
      </c>
      <c r="VZ160" s="301">
        <f t="shared" ca="1" si="311"/>
        <v>0</v>
      </c>
      <c r="WA160" s="301">
        <f t="shared" ca="1" si="311"/>
        <v>0</v>
      </c>
      <c r="WB160" s="301">
        <f t="shared" ca="1" si="311"/>
        <v>0</v>
      </c>
    </row>
    <row r="161" spans="1:600" ht="12.75" x14ac:dyDescent="0.2">
      <c r="A161" s="286">
        <f t="shared" si="78"/>
        <v>45</v>
      </c>
      <c r="B161" s="287" t="e">
        <f t="shared" ref="B161:D161" ca="1" si="312">MAX(0,B160+E160)</f>
        <v>#VALUE!</v>
      </c>
      <c r="C161" s="287" t="e">
        <f t="shared" ca="1" si="312"/>
        <v>#VALUE!</v>
      </c>
      <c r="D161" s="287" t="e">
        <f t="shared" ca="1" si="312"/>
        <v>#VALUE!</v>
      </c>
      <c r="E161" s="288" t="e">
        <f t="shared" ca="1" si="50"/>
        <v>#VALUE!</v>
      </c>
      <c r="F161" s="289" t="e">
        <f t="shared" ca="1" si="51"/>
        <v>#VALUE!</v>
      </c>
      <c r="G161" s="290" t="e">
        <f t="shared" ca="1" si="52"/>
        <v>#VALUE!</v>
      </c>
      <c r="H161" s="2"/>
      <c r="I161" s="291" t="e">
        <f t="shared" ref="I161:K161" ca="1" si="313">MAX(0,I160+L160)</f>
        <v>#VALUE!</v>
      </c>
      <c r="J161" s="291">
        <f t="shared" si="313"/>
        <v>0</v>
      </c>
      <c r="K161" s="291" t="e">
        <f t="shared" ca="1" si="313"/>
        <v>#VALUE!</v>
      </c>
      <c r="L161" s="288" t="e">
        <f t="shared" ca="1" si="54"/>
        <v>#VALUE!</v>
      </c>
      <c r="M161" s="289">
        <f t="shared" si="55"/>
        <v>0</v>
      </c>
      <c r="N161" s="290" t="e">
        <f t="shared" ca="1" si="56"/>
        <v>#VALUE!</v>
      </c>
      <c r="P161" s="292" t="e">
        <f t="shared" ca="1" si="236"/>
        <v>#VALUE!</v>
      </c>
      <c r="Q161" s="293" t="e">
        <f t="shared" ca="1" si="237"/>
        <v>#VALUE!</v>
      </c>
      <c r="R161" s="294" t="e">
        <f t="shared" ca="1" si="238"/>
        <v>#VALUE!</v>
      </c>
      <c r="S161" s="295" t="e">
        <f t="shared" ca="1" si="239"/>
        <v>#VALUE!</v>
      </c>
      <c r="T161" s="296" t="e">
        <f t="shared" ca="1" si="240"/>
        <v>#VALUE!</v>
      </c>
      <c r="U161" s="297" t="e">
        <f t="shared" ca="1" si="241"/>
        <v>#VALUE!</v>
      </c>
      <c r="V161" s="298" t="e">
        <f t="shared" ca="1" si="242"/>
        <v>#VALUE!</v>
      </c>
      <c r="W161" s="299" t="e">
        <f t="shared" ca="1" si="243"/>
        <v>#VALUE!</v>
      </c>
      <c r="X161" s="300" t="e">
        <f t="shared" ca="1" si="244"/>
        <v>#VALUE!</v>
      </c>
      <c r="Y161" s="2"/>
      <c r="Z161" s="292" t="e">
        <f t="shared" ca="1" si="245"/>
        <v>#VALUE!</v>
      </c>
      <c r="AA161" s="293" t="e">
        <f t="shared" ca="1" si="246"/>
        <v>#VALUE!</v>
      </c>
      <c r="AB161" s="294" t="e">
        <f t="shared" ca="1" si="247"/>
        <v>#VALUE!</v>
      </c>
      <c r="AC161" s="295">
        <f t="shared" si="248"/>
        <v>0</v>
      </c>
      <c r="AD161" s="296">
        <f t="shared" si="249"/>
        <v>0</v>
      </c>
      <c r="AE161" s="297">
        <f t="shared" si="250"/>
        <v>0</v>
      </c>
      <c r="AF161" s="298" t="e">
        <f t="shared" ca="1" si="251"/>
        <v>#VALUE!</v>
      </c>
      <c r="AG161" s="299" t="e">
        <f t="shared" ca="1" si="252"/>
        <v>#VALUE!</v>
      </c>
      <c r="AH161" s="300" t="e">
        <f t="shared" ca="1" si="253"/>
        <v>#VALUE!</v>
      </c>
      <c r="AJ161" s="301" t="e">
        <f t="array" aca="1" ref="AJ161" ca="1">SUM(
   IF($BL$102:$WB$102="Friend",1,0)*IF($BL$103:$WB$103=AJ$116,1,0)*IF($BL$111:$WB$111=AJ$115,1,0)*IF($BL$116:$WB$116="Geometric",1,0)*$BL$114:$WB$114*(POWER($BL161:$WB161,$BL$112:$WB$112)+IF($BL161:$WB161=0,0,-1))
)
+SUM(
    IF($BL$102:$WB$102="Foe",1,0)*IF($BL$103:$WB$103=AW$116,1,0)*IF($BL$111:$WB$111=AW$115,1,0)*$BL$115:$WB$115*IF($BL$116:$WB$116="Geometric",1,0)*(POWER(1+$BL161:$WB161,$BL$113:$WB$113)+IF($BL161:$WB161=0,0,-1))
)
+SUM(
   IF($BL$102:$WB$102="Friend",1,0)*IF($BL$103:$WB$103=AJ$116,1,0)*IF($BL$111:$WB$111=AJ$115,1,0)*IF($BL$116:$WB$116="Arithmetic",1,0)*$BL$114:$WB$114*$BL161:$WB161*$BL$112:$WB$112)
+SUM(
    IF($BL$102:$WB$102="Foe",1,0)*IF($BL$103:$WB$103=AW$116,1,0)*IF($BL$111:$WB$111=AW$115,1,0)*$BL$115:$WB$115*IF($BL$116:$WB$116="Arithmetic",1,0)*$BL161:$WB161*$BL$113:$WB$113
)</f>
        <v>#VALUE!</v>
      </c>
      <c r="AK161" s="301" t="e">
        <f t="array" aca="1" ref="AK161" ca="1">SUM(
   IF($BL$102:$WB$102="Friend",1,0)*IF($BL$103:$WB$103=AK$116,1,0)*IF($BL$111:$WB$111=AK$115,1,0)*IF($BL$116:$WB$116="Geometric",1,0)*$BL$114:$WB$114*(POWER($BL161:$WB161,$BL$112:$WB$112)+IF($BL161:$WB161=0,0,-1))
)
+SUM(
    IF($BL$102:$WB$102="Foe",1,0)*IF($BL$103:$WB$103=AX$116,1,0)*IF($BL$111:$WB$111=AX$115,1,0)*$BL$115:$WB$115*IF($BL$116:$WB$116="Geometric",1,0)*(POWER(1+$BL161:$WB161,$BL$113:$WB$113)+IF($BL161:$WB161=0,0,-1))
)
+SUM(
   IF($BL$102:$WB$102="Friend",1,0)*IF($BL$103:$WB$103=AK$116,1,0)*IF($BL$111:$WB$111=AK$115,1,0)*IF($BL$116:$WB$116="Arithmetic",1,0)*$BL$114:$WB$114*$BL161:$WB161*$BL$112:$WB$112)
+SUM(
    IF($BL$102:$WB$102="Foe",1,0)*IF($BL$103:$WB$103=AX$116,1,0)*IF($BL$111:$WB$111=AX$115,1,0)*$BL$115:$WB$115*IF($BL$116:$WB$116="Arithmetic",1,0)*$BL161:$WB161*$BL$113:$WB$113
)</f>
        <v>#VALUE!</v>
      </c>
      <c r="AL161" s="301" t="e">
        <f t="array" aca="1" ref="AL161" ca="1">SUM(
   IF($BL$102:$WB$102="Friend",1,0)*IF($BL$103:$WB$103=AL$116,1,0)*IF($BL$111:$WB$111=AL$115,1,0)*IF($BL$116:$WB$116="Geometric",1,0)*$BL$114:$WB$114*(POWER($BL161:$WB161,$BL$112:$WB$112)+IF($BL161:$WB161=0,0,-1))
)
+SUM(
    IF($BL$102:$WB$102="Foe",1,0)*IF($BL$103:$WB$103=AY$116,1,0)*IF($BL$111:$WB$111=AY$115,1,0)*$BL$115:$WB$115*IF($BL$116:$WB$116="Geometric",1,0)*(POWER(1+$BL161:$WB161,$BL$113:$WB$113)+IF($BL161:$WB161=0,0,-1))
)
+SUM(
   IF($BL$102:$WB$102="Friend",1,0)*IF($BL$103:$WB$103=AL$116,1,0)*IF($BL$111:$WB$111=AL$115,1,0)*IF($BL$116:$WB$116="Arithmetic",1,0)*$BL$114:$WB$114*$BL161:$WB161*$BL$112:$WB$112)
+SUM(
    IF($BL$102:$WB$102="Foe",1,0)*IF($BL$103:$WB$103=AY$116,1,0)*IF($BL$111:$WB$111=AY$115,1,0)*$BL$115:$WB$115*IF($BL$116:$WB$116="Arithmetic",1,0)*$BL161:$WB161*$BL$113:$WB$113
)</f>
        <v>#VALUE!</v>
      </c>
      <c r="AM161" s="301" t="e">
        <f t="array" aca="1" ref="AM161" ca="1">SUM(
   IF($BL$102:$WB$102="Friend",1,0)*IF($BL$103:$WB$103=AM$116,1,0)*IF($BL$111:$WB$111=AM$115,1,0)*IF($BL$116:$WB$116="Geometric",1,0)*$BL$114:$WB$114*(POWER($BL161:$WB161,$BL$112:$WB$112)+IF($BL161:$WB161=0,0,-1))
)
+SUM(
    IF($BL$102:$WB$102="Foe",1,0)*IF($BL$103:$WB$103=AZ$116,1,0)*IF($BL$111:$WB$111=AZ$115,1,0)*$BL$115:$WB$115*IF($BL$116:$WB$116="Geometric",1,0)*(POWER(1+$BL161:$WB161,$BL$113:$WB$113)+IF($BL161:$WB161=0,0,-1))
)
+SUM(
   IF($BL$102:$WB$102="Friend",1,0)*IF($BL$103:$WB$103=AM$116,1,0)*IF($BL$111:$WB$111=AM$115,1,0)*IF($BL$116:$WB$116="Arithmetic",1,0)*$BL$114:$WB$114*$BL161:$WB161*$BL$112:$WB$112)
+SUM(
    IF($BL$102:$WB$102="Foe",1,0)*IF($BL$103:$WB$103=AZ$116,1,0)*IF($BL$111:$WB$111=AZ$115,1,0)*$BL$115:$WB$115*IF($BL$116:$WB$116="Arithmetic",1,0)*$BL161:$WB161*$BL$113:$WB$113
)</f>
        <v>#VALUE!</v>
      </c>
      <c r="AN161" s="301" t="e">
        <f t="array" aca="1" ref="AN161" ca="1">SUM(
   IF($BL$102:$WB$102="Friend",1,0)*IF($BL$103:$WB$103=AN$116,1,0)*IF($BL$111:$WB$111=AN$115,1,0)*IF($BL$116:$WB$116="Geometric",1,0)*$BL$114:$WB$114*(POWER($BL161:$WB161,$BL$112:$WB$112)+IF($BL161:$WB161=0,0,-1))
)
+SUM(
    IF($BL$102:$WB$102="Foe",1,0)*IF($BL$103:$WB$103=BA$116,1,0)*IF($BL$111:$WB$111=BA$115,1,0)*$BL$115:$WB$115*IF($BL$116:$WB$116="Geometric",1,0)*(POWER(1+$BL161:$WB161,$BL$113:$WB$113)+IF($BL161:$WB161=0,0,-1))
)
+SUM(
   IF($BL$102:$WB$102="Friend",1,0)*IF($BL$103:$WB$103=AN$116,1,0)*IF($BL$111:$WB$111=AN$115,1,0)*IF($BL$116:$WB$116="Arithmetic",1,0)*$BL$114:$WB$114*$BL161:$WB161*$BL$112:$WB$112)
+SUM(
    IF($BL$102:$WB$102="Foe",1,0)*IF($BL$103:$WB$103=BA$116,1,0)*IF($BL$111:$WB$111=BA$115,1,0)*$BL$115:$WB$115*IF($BL$116:$WB$116="Arithmetic",1,0)*$BL161:$WB161*$BL$113:$WB$113
)</f>
        <v>#VALUE!</v>
      </c>
      <c r="AO161" s="301" t="e">
        <f t="array" aca="1" ref="AO161" ca="1">SUM(
   IF($BL$102:$WB$102="Friend",1,0)*IF($BL$103:$WB$103=AO$116,1,0)*IF($BL$111:$WB$111=AO$115,1,0)*IF($BL$116:$WB$116="Geometric",1,0)*$BL$114:$WB$114*(POWER($BL161:$WB161,$BL$112:$WB$112)+IF($BL161:$WB161=0,0,-1))
)
+SUM(
    IF($BL$102:$WB$102="Foe",1,0)*IF($BL$103:$WB$103=BB$116,1,0)*IF($BL$111:$WB$111=BB$115,1,0)*$BL$115:$WB$115*IF($BL$116:$WB$116="Geometric",1,0)*(POWER(1+$BL161:$WB161,$BL$113:$WB$113)+IF($BL161:$WB161=0,0,-1))
)
+SUM(
   IF($BL$102:$WB$102="Friend",1,0)*IF($BL$103:$WB$103=AO$116,1,0)*IF($BL$111:$WB$111=AO$115,1,0)*IF($BL$116:$WB$116="Arithmetic",1,0)*$BL$114:$WB$114*$BL161:$WB161*$BL$112:$WB$112)
+SUM(
    IF($BL$102:$WB$102="Foe",1,0)*IF($BL$103:$WB$103=BB$116,1,0)*IF($BL$111:$WB$111=BB$115,1,0)*$BL$115:$WB$115*IF($BL$116:$WB$116="Arithmetic",1,0)*$BL161:$WB161*$BL$113:$WB$113
)</f>
        <v>#VALUE!</v>
      </c>
      <c r="AP161" s="301" t="e">
        <f t="array" aca="1" ref="AP161" ca="1">SUM(
   IF($BL$102:$WB$102="Friend",1,0)*IF($BL$103:$WB$103=AP$116,1,0)*IF($BL$111:$WB$111=AP$115,1,0)*IF($BL$116:$WB$116="Geometric",1,0)*$BL$114:$WB$114*(POWER($BL161:$WB161,$BL$112:$WB$112)+IF($BL161:$WB161=0,0,-1))
)
+SUM(
    IF($BL$102:$WB$102="Foe",1,0)*IF($BL$103:$WB$103=BC$116,1,0)*IF($BL$111:$WB$111=BC$115,1,0)*$BL$115:$WB$115*IF($BL$116:$WB$116="Geometric",1,0)*(POWER(1+$BL161:$WB161,$BL$113:$WB$113)+IF($BL161:$WB161=0,0,-1))
)
+SUM(
   IF($BL$102:$WB$102="Friend",1,0)*IF($BL$103:$WB$103=AP$116,1,0)*IF($BL$111:$WB$111=AP$115,1,0)*IF($BL$116:$WB$116="Arithmetic",1,0)*$BL$114:$WB$114*$BL161:$WB161*$BL$112:$WB$112)
+SUM(
    IF($BL$102:$WB$102="Foe",1,0)*IF($BL$103:$WB$103=BC$116,1,0)*IF($BL$111:$WB$111=BC$115,1,0)*$BL$115:$WB$115*IF($BL$116:$WB$116="Arithmetic",1,0)*$BL161:$WB161*$BL$113:$WB$113
)</f>
        <v>#VALUE!</v>
      </c>
      <c r="AQ161" s="301" t="e">
        <f t="array" aca="1" ref="AQ161" ca="1">SUM(
   IF($BL$102:$WB$102="Friend",1,0)*IF($BL$103:$WB$103=AQ$116,1,0)*IF($BL$111:$WB$111=AQ$115,1,0)*IF($BL$116:$WB$116="Geometric",1,0)*$BL$114:$WB$114*(POWER($BL161:$WB161,$BL$112:$WB$112)+IF($BL161:$WB161=0,0,-1))
)
+SUM(
    IF($BL$102:$WB$102="Foe",1,0)*IF($BL$103:$WB$103=BD$116,1,0)*IF($BL$111:$WB$111=BD$115,1,0)*$BL$115:$WB$115*IF($BL$116:$WB$116="Geometric",1,0)*(POWER(1+$BL161:$WB161,$BL$113:$WB$113)+IF($BL161:$WB161=0,0,-1))
)
+SUM(
   IF($BL$102:$WB$102="Friend",1,0)*IF($BL$103:$WB$103=AQ$116,1,0)*IF($BL$111:$WB$111=AQ$115,1,0)*IF($BL$116:$WB$116="Arithmetic",1,0)*$BL$114:$WB$114*$BL161:$WB161*$BL$112:$WB$112)
+SUM(
    IF($BL$102:$WB$102="Foe",1,0)*IF($BL$103:$WB$103=BD$116,1,0)*IF($BL$111:$WB$111=BD$115,1,0)*$BL$115:$WB$115*IF($BL$116:$WB$116="Arithmetic",1,0)*$BL161:$WB161*$BL$113:$WB$113
)</f>
        <v>#VALUE!</v>
      </c>
      <c r="AR161" s="301" t="e">
        <f t="array" aca="1" ref="AR161" ca="1">SUM(
   IF($BL$102:$WB$102="Friend",1,0)*IF($BL$103:$WB$103=AR$116,1,0)*IF($BL$111:$WB$111=AR$115,1,0)*IF($BL$116:$WB$116="Geometric",1,0)*$BL$114:$WB$114*(POWER($BL161:$WB161,$BL$112:$WB$112)+IF($BL161:$WB161=0,0,-1))
)
+SUM(
    IF($BL$102:$WB$102="Foe",1,0)*IF($BL$103:$WB$103=BE$116,1,0)*IF($BL$111:$WB$111=BE$115,1,0)*$BL$115:$WB$115*IF($BL$116:$WB$116="Geometric",1,0)*(POWER(1+$BL161:$WB161,$BL$113:$WB$113)+IF($BL161:$WB161=0,0,-1))
)
+SUM(
   IF($BL$102:$WB$102="Friend",1,0)*IF($BL$103:$WB$103=AR$116,1,0)*IF($BL$111:$WB$111=AR$115,1,0)*IF($BL$116:$WB$116="Arithmetic",1,0)*$BL$114:$WB$114*$BL161:$WB161*$BL$112:$WB$112)
+SUM(
    IF($BL$102:$WB$102="Foe",1,0)*IF($BL$103:$WB$103=BE$116,1,0)*IF($BL$111:$WB$111=BE$115,1,0)*$BL$115:$WB$115*IF($BL$116:$WB$116="Arithmetic",1,0)*$BL161:$WB161*$BL$113:$WB$113
)</f>
        <v>#VALUE!</v>
      </c>
      <c r="AS161" s="301" t="e">
        <f t="array" aca="1" ref="AS161" ca="1">SUM(
   IF($BL$102:$WB$102="Friend",1,0)*IF($BL$103:$WB$103=AS$116,1,0)*IF($BL$111:$WB$111=AS$115,1,0)*IF($BL$116:$WB$116="Geometric",1,0)*$BL$114:$WB$114*(POWER($BL161:$WB161,$BL$112:$WB$112)+IF($BL161:$WB161=0,0,-1))
)
+SUM(
    IF($BL$102:$WB$102="Foe",1,0)*IF($BL$103:$WB$103=BF$116,1,0)*IF($BL$111:$WB$111=BF$115,1,0)*$BL$115:$WB$115*IF($BL$116:$WB$116="Geometric",1,0)*(POWER(1+$BL161:$WB161,$BL$113:$WB$113)+IF($BL161:$WB161=0,0,-1))
)
+SUM(
   IF($BL$102:$WB$102="Friend",1,0)*IF($BL$103:$WB$103=AS$116,1,0)*IF($BL$111:$WB$111=AS$115,1,0)*IF($BL$116:$WB$116="Arithmetic",1,0)*$BL$114:$WB$114*$BL161:$WB161*$BL$112:$WB$112)
+SUM(
    IF($BL$102:$WB$102="Foe",1,0)*IF($BL$103:$WB$103=BF$116,1,0)*IF($BL$111:$WB$111=BF$115,1,0)*$BL$115:$WB$115*IF($BL$116:$WB$116="Arithmetic",1,0)*$BL161:$WB161*$BL$113:$WB$113
)</f>
        <v>#VALUE!</v>
      </c>
      <c r="AT161" s="301" t="e">
        <f t="array" aca="1" ref="AT161" ca="1">SUM(
   IF($BL$102:$WB$102="Friend",1,0)*IF($BL$103:$WB$103=AT$116,1,0)*IF($BL$111:$WB$111=AT$115,1,0)*IF($BL$116:$WB$116="Geometric",1,0)*$BL$114:$WB$114*(POWER($BL161:$WB161,$BL$112:$WB$112)+IF($BL161:$WB161=0,0,-1))
)
+SUM(
    IF($BL$102:$WB$102="Foe",1,0)*IF($BL$103:$WB$103=BG$116,1,0)*IF($BL$111:$WB$111=BG$115,1,0)*$BL$115:$WB$115*IF($BL$116:$WB$116="Geometric",1,0)*(POWER(1+$BL161:$WB161,$BL$113:$WB$113)+IF($BL161:$WB161=0,0,-1))
)
+SUM(
   IF($BL$102:$WB$102="Friend",1,0)*IF($BL$103:$WB$103=AT$116,1,0)*IF($BL$111:$WB$111=AT$115,1,0)*IF($BL$116:$WB$116="Arithmetic",1,0)*$BL$114:$WB$114*$BL161:$WB161*$BL$112:$WB$112)
+SUM(
    IF($BL$102:$WB$102="Foe",1,0)*IF($BL$103:$WB$103=BG$116,1,0)*IF($BL$111:$WB$111=BG$115,1,0)*$BL$115:$WB$115*IF($BL$116:$WB$116="Arithmetic",1,0)*$BL161:$WB161*$BL$113:$WB$113
)</f>
        <v>#VALUE!</v>
      </c>
      <c r="AU161" s="301" t="e">
        <f t="array" aca="1" ref="AU161" ca="1">SUM(
   IF($BL$102:$WB$102="Friend",1,0)*IF($BL$103:$WB$103=AU$116,1,0)*IF($BL$111:$WB$111=AU$115,1,0)*IF($BL$116:$WB$116="Geometric",1,0)*$BL$114:$WB$114*(POWER($BL161:$WB161,$BL$112:$WB$112)+IF($BL161:$WB161=0,0,-1))
)
+SUM(
    IF($BL$102:$WB$102="Foe",1,0)*IF($BL$103:$WB$103=BH$116,1,0)*IF($BL$111:$WB$111=BH$115,1,0)*$BL$115:$WB$115*IF($BL$116:$WB$116="Geometric",1,0)*(POWER(1+$BL161:$WB161,$BL$113:$WB$113)+IF($BL161:$WB161=0,0,-1))
)
+SUM(
   IF($BL$102:$WB$102="Friend",1,0)*IF($BL$103:$WB$103=AU$116,1,0)*IF($BL$111:$WB$111=AU$115,1,0)*IF($BL$116:$WB$116="Arithmetic",1,0)*$BL$114:$WB$114*$BL161:$WB161*$BL$112:$WB$112)
+SUM(
    IF($BL$102:$WB$102="Foe",1,0)*IF($BL$103:$WB$103=BH$116,1,0)*IF($BL$111:$WB$111=BH$115,1,0)*$BL$115:$WB$115*IF($BL$116:$WB$116="Arithmetic",1,0)*$BL161:$WB161*$BL$113:$WB$113
)</f>
        <v>#VALUE!</v>
      </c>
      <c r="AW161" s="301" t="e">
        <f t="array" aca="1" ref="AW161" ca="1">SUM(
   IF($BL$102:$WB$102="Friend",1,0)*IF($BL$103:$WB$103=AW$116,1,0)*IF($BL$111:$WB$111=AW$115,1,0)*$BL$115:$WB$115*IF($BL$116:$WB$116="Geometric",1,0)*(POWER($BL161:$WB161,$BL$113:$WB$113)+IF($BL161:$WB161=0,0,-1)))
+SUM(
    IF($BL$102:$WB$102="Foe",1,0)*IF($BL$103:$WB$103=AW$116,1,0)*IF($BL$111:$WB$111=AW$115,1,0)*$BL$114:$WB$114*IF($BL$116:$WB$116="Geometric",1,0)*(POWER($BL161:$WB161,$BL$112:$WB$112)+IF($BL161:$WB161=0,0,-1)))
+SUM(
   IF($BL$102:$WB$102="Friend",1,0)*IF($BL$103:$WB$103=AW$116,1,0)*IF($BL$111:$WB$111=AW$115,1,0)*$BL$115:$WB$115*IF($BL$116:$WB$116="Arithmetic",1,0)*$BL161:$WB161*$BL$113:$WB$113)
+SUM(
    IF($BL$102:$WB$102="Foe",1,0)*IF($BL$103:$WB$103=AW$116,1,0)*IF($BL$111:$WB$111=AW$115,1,0)*$BL$114:$WB$114*IF($BL$116:$WB$116="Arithmetic",1,0)*$BL161:$WB161*$BL$112:$WB$112)</f>
        <v>#VALUE!</v>
      </c>
      <c r="AX161" s="301" t="e">
        <f t="array" aca="1" ref="AX161" ca="1">SUM(
   IF($BL$102:$WB$102="Friend",1,0)*IF($BL$103:$WB$103=AX$116,1,0)*IF($BL$111:$WB$111=AX$115,1,0)*$BL$115:$WB$115*IF($BL$116:$WB$116="Geometric",1,0)*(POWER($BL161:$WB161,$BL$113:$WB$113)+IF($BL161:$WB161=0,0,-1)))
+SUM(
    IF($BL$102:$WB$102="Foe",1,0)*IF($BL$103:$WB$103=AX$116,1,0)*IF($BL$111:$WB$111=AX$115,1,0)*$BL$114:$WB$114*IF($BL$116:$WB$116="Geometric",1,0)*(POWER($BL161:$WB161,$BL$112:$WB$112)+IF($BL161:$WB161=0,0,-1)))
+SUM(
   IF($BL$102:$WB$102="Friend",1,0)*IF($BL$103:$WB$103=AX$116,1,0)*IF($BL$111:$WB$111=AX$115,1,0)*$BL$115:$WB$115*IF($BL$116:$WB$116="Arithmetic",1,0)*$BL161:$WB161*$BL$113:$WB$113)
+SUM(
    IF($BL$102:$WB$102="Foe",1,0)*IF($BL$103:$WB$103=AX$116,1,0)*IF($BL$111:$WB$111=AX$115,1,0)*$BL$114:$WB$114*IF($BL$116:$WB$116="Arithmetic",1,0)*$BL161:$WB161*$BL$112:$WB$112)</f>
        <v>#VALUE!</v>
      </c>
      <c r="AY161" s="301" t="e">
        <f t="array" aca="1" ref="AY161" ca="1">SUM(
   IF($BL$102:$WB$102="Friend",1,0)*IF($BL$103:$WB$103=AY$116,1,0)*IF($BL$111:$WB$111=AY$115,1,0)*$BL$115:$WB$115*IF($BL$116:$WB$116="Geometric",1,0)*(POWER($BL161:$WB161,$BL$113:$WB$113)+IF($BL161:$WB161=0,0,-1)))
+SUM(
    IF($BL$102:$WB$102="Foe",1,0)*IF($BL$103:$WB$103=AY$116,1,0)*IF($BL$111:$WB$111=AY$115,1,0)*$BL$114:$WB$114*IF($BL$116:$WB$116="Geometric",1,0)*(POWER($BL161:$WB161,$BL$112:$WB$112)+IF($BL161:$WB161=0,0,-1)))
+SUM(
   IF($BL$102:$WB$102="Friend",1,0)*IF($BL$103:$WB$103=AY$116,1,0)*IF($BL$111:$WB$111=AY$115,1,0)*$BL$115:$WB$115*IF($BL$116:$WB$116="Arithmetic",1,0)*$BL161:$WB161*$BL$113:$WB$113)
+SUM(
    IF($BL$102:$WB$102="Foe",1,0)*IF($BL$103:$WB$103=AY$116,1,0)*IF($BL$111:$WB$111=AY$115,1,0)*$BL$114:$WB$114*IF($BL$116:$WB$116="Arithmetic",1,0)*$BL161:$WB161*$BL$112:$WB$112)</f>
        <v>#VALUE!</v>
      </c>
      <c r="AZ161" s="301" t="e">
        <f t="array" aca="1" ref="AZ161" ca="1">SUM(
   IF($BL$102:$WB$102="Friend",1,0)*IF($BL$103:$WB$103=AZ$116,1,0)*IF($BL$111:$WB$111=AZ$115,1,0)*$BL$115:$WB$115*IF($BL$116:$WB$116="Geometric",1,0)*(POWER($BL161:$WB161,$BL$113:$WB$113)+IF($BL161:$WB161=0,0,-1)))
+SUM(
    IF($BL$102:$WB$102="Foe",1,0)*IF($BL$103:$WB$103=AZ$116,1,0)*IF($BL$111:$WB$111=AZ$115,1,0)*$BL$114:$WB$114*IF($BL$116:$WB$116="Geometric",1,0)*(POWER($BL161:$WB161,$BL$112:$WB$112)+IF($BL161:$WB161=0,0,-1)))
+SUM(
   IF($BL$102:$WB$102="Friend",1,0)*IF($BL$103:$WB$103=AZ$116,1,0)*IF($BL$111:$WB$111=AZ$115,1,0)*$BL$115:$WB$115*IF($BL$116:$WB$116="Arithmetic",1,0)*$BL161:$WB161*$BL$113:$WB$113)
+SUM(
    IF($BL$102:$WB$102="Foe",1,0)*IF($BL$103:$WB$103=AZ$116,1,0)*IF($BL$111:$WB$111=AZ$115,1,0)*$BL$114:$WB$114*IF($BL$116:$WB$116="Arithmetic",1,0)*$BL161:$WB161*$BL$112:$WB$112)</f>
        <v>#VALUE!</v>
      </c>
      <c r="BA161" s="301" t="e">
        <f t="array" aca="1" ref="BA161" ca="1">SUM(
   IF($BL$102:$WB$102="Friend",1,0)*IF($BL$103:$WB$103=BA$116,1,0)*IF($BL$111:$WB$111=BA$115,1,0)*$BL$115:$WB$115*IF($BL$116:$WB$116="Geometric",1,0)*(POWER($BL161:$WB161,$BL$113:$WB$113)+IF($BL161:$WB161=0,0,-1)))
+SUM(
    IF($BL$102:$WB$102="Foe",1,0)*IF($BL$103:$WB$103=BA$116,1,0)*IF($BL$111:$WB$111=BA$115,1,0)*$BL$114:$WB$114*IF($BL$116:$WB$116="Geometric",1,0)*(POWER($BL161:$WB161,$BL$112:$WB$112)+IF($BL161:$WB161=0,0,-1)))
+SUM(
   IF($BL$102:$WB$102="Friend",1,0)*IF($BL$103:$WB$103=BA$116,1,0)*IF($BL$111:$WB$111=BA$115,1,0)*$BL$115:$WB$115*IF($BL$116:$WB$116="Arithmetic",1,0)*$BL161:$WB161*$BL$113:$WB$113)
+SUM(
    IF($BL$102:$WB$102="Foe",1,0)*IF($BL$103:$WB$103=BA$116,1,0)*IF($BL$111:$WB$111=BA$115,1,0)*$BL$114:$WB$114*IF($BL$116:$WB$116="Arithmetic",1,0)*$BL161:$WB161*$BL$112:$WB$112)</f>
        <v>#VALUE!</v>
      </c>
      <c r="BB161" s="301" t="e">
        <f t="array" aca="1" ref="BB161" ca="1">SUM(
   IF($BL$102:$WB$102="Friend",1,0)*IF($BL$103:$WB$103=BB$116,1,0)*IF($BL$111:$WB$111=BB$115,1,0)*$BL$115:$WB$115*IF($BL$116:$WB$116="Geometric",1,0)*(POWER($BL161:$WB161,$BL$113:$WB$113)+IF($BL161:$WB161=0,0,-1)))
+SUM(
    IF($BL$102:$WB$102="Foe",1,0)*IF($BL$103:$WB$103=BB$116,1,0)*IF($BL$111:$WB$111=BB$115,1,0)*$BL$114:$WB$114*IF($BL$116:$WB$116="Geometric",1,0)*(POWER($BL161:$WB161,$BL$112:$WB$112)+IF($BL161:$WB161=0,0,-1)))
+SUM(
   IF($BL$102:$WB$102="Friend",1,0)*IF($BL$103:$WB$103=BB$116,1,0)*IF($BL$111:$WB$111=BB$115,1,0)*$BL$115:$WB$115*IF($BL$116:$WB$116="Arithmetic",1,0)*$BL161:$WB161*$BL$113:$WB$113)
+SUM(
    IF($BL$102:$WB$102="Foe",1,0)*IF($BL$103:$WB$103=BB$116,1,0)*IF($BL$111:$WB$111=BB$115,1,0)*$BL$114:$WB$114*IF($BL$116:$WB$116="Arithmetic",1,0)*$BL161:$WB161*$BL$112:$WB$112)</f>
        <v>#VALUE!</v>
      </c>
      <c r="BC161" s="301" t="e">
        <f t="array" aca="1" ref="BC161" ca="1">SUM(
   IF($BL$102:$WB$102="Friend",1,0)*IF($BL$103:$WB$103=BC$116,1,0)*IF($BL$111:$WB$111=BC$115,1,0)*$BL$115:$WB$115*IF($BL$116:$WB$116="Geometric",1,0)*(POWER($BL161:$WB161,$BL$113:$WB$113)+IF($BL161:$WB161=0,0,-1)))
+SUM(
    IF($BL$102:$WB$102="Foe",1,0)*IF($BL$103:$WB$103=BC$116,1,0)*IF($BL$111:$WB$111=BC$115,1,0)*$BL$114:$WB$114*IF($BL$116:$WB$116="Geometric",1,0)*(POWER($BL161:$WB161,$BL$112:$WB$112)+IF($BL161:$WB161=0,0,-1)))
+SUM(
   IF($BL$102:$WB$102="Friend",1,0)*IF($BL$103:$WB$103=BC$116,1,0)*IF($BL$111:$WB$111=BC$115,1,0)*$BL$115:$WB$115*IF($BL$116:$WB$116="Arithmetic",1,0)*$BL161:$WB161*$BL$113:$WB$113)
+SUM(
    IF($BL$102:$WB$102="Foe",1,0)*IF($BL$103:$WB$103=BC$116,1,0)*IF($BL$111:$WB$111=BC$115,1,0)*$BL$114:$WB$114*IF($BL$116:$WB$116="Arithmetic",1,0)*$BL161:$WB161*$BL$112:$WB$112)</f>
        <v>#VALUE!</v>
      </c>
      <c r="BD161" s="301" t="e">
        <f t="array" aca="1" ref="BD161" ca="1">SUM(
   IF($BL$102:$WB$102="Friend",1,0)*IF($BL$103:$WB$103=BD$116,1,0)*IF($BL$111:$WB$111=BD$115,1,0)*$BL$115:$WB$115*IF($BL$116:$WB$116="Geometric",1,0)*(POWER($BL161:$WB161,$BL$113:$WB$113)+IF($BL161:$WB161=0,0,-1)))
+SUM(
    IF($BL$102:$WB$102="Foe",1,0)*IF($BL$103:$WB$103=BD$116,1,0)*IF($BL$111:$WB$111=BD$115,1,0)*$BL$114:$WB$114*IF($BL$116:$WB$116="Geometric",1,0)*(POWER($BL161:$WB161,$BL$112:$WB$112)+IF($BL161:$WB161=0,0,-1)))
+SUM(
   IF($BL$102:$WB$102="Friend",1,0)*IF($BL$103:$WB$103=BD$116,1,0)*IF($BL$111:$WB$111=BD$115,1,0)*$BL$115:$WB$115*IF($BL$116:$WB$116="Arithmetic",1,0)*$BL161:$WB161*$BL$113:$WB$113)
+SUM(
    IF($BL$102:$WB$102="Foe",1,0)*IF($BL$103:$WB$103=BD$116,1,0)*IF($BL$111:$WB$111=BD$115,1,0)*$BL$114:$WB$114*IF($BL$116:$WB$116="Arithmetic",1,0)*$BL161:$WB161*$BL$112:$WB$112)</f>
        <v>#VALUE!</v>
      </c>
      <c r="BE161" s="301" t="e">
        <f t="array" aca="1" ref="BE161" ca="1">SUM(
   IF($BL$102:$WB$102="Friend",1,0)*IF($BL$103:$WB$103=BE$116,1,0)*IF($BL$111:$WB$111=BE$115,1,0)*$BL$115:$WB$115*IF($BL$116:$WB$116="Geometric",1,0)*(POWER($BL161:$WB161,$BL$113:$WB$113)+IF($BL161:$WB161=0,0,-1)))
+SUM(
    IF($BL$102:$WB$102="Foe",1,0)*IF($BL$103:$WB$103=BE$116,1,0)*IF($BL$111:$WB$111=BE$115,1,0)*$BL$114:$WB$114*IF($BL$116:$WB$116="Geometric",1,0)*(POWER($BL161:$WB161,$BL$112:$WB$112)+IF($BL161:$WB161=0,0,-1)))
+SUM(
   IF($BL$102:$WB$102="Friend",1,0)*IF($BL$103:$WB$103=BE$116,1,0)*IF($BL$111:$WB$111=BE$115,1,0)*$BL$115:$WB$115*IF($BL$116:$WB$116="Arithmetic",1,0)*$BL161:$WB161*$BL$113:$WB$113)
+SUM(
    IF($BL$102:$WB$102="Foe",1,0)*IF($BL$103:$WB$103=BE$116,1,0)*IF($BL$111:$WB$111=BE$115,1,0)*$BL$114:$WB$114*IF($BL$116:$WB$116="Arithmetic",1,0)*$BL161:$WB161*$BL$112:$WB$112)</f>
        <v>#VALUE!</v>
      </c>
      <c r="BF161" s="301" t="e">
        <f t="array" aca="1" ref="BF161" ca="1">SUM(
   IF($BL$102:$WB$102="Friend",1,0)*IF($BL$103:$WB$103=BF$116,1,0)*IF($BL$111:$WB$111=BF$115,1,0)*$BL$115:$WB$115*IF($BL$116:$WB$116="Geometric",1,0)*(POWER($BL161:$WB161,$BL$113:$WB$113)+IF($BL161:$WB161=0,0,-1)))
+SUM(
    IF($BL$102:$WB$102="Foe",1,0)*IF($BL$103:$WB$103=BF$116,1,0)*IF($BL$111:$WB$111=BF$115,1,0)*$BL$114:$WB$114*IF($BL$116:$WB$116="Geometric",1,0)*(POWER($BL161:$WB161,$BL$112:$WB$112)+IF($BL161:$WB161=0,0,-1)))
+SUM(
   IF($BL$102:$WB$102="Friend",1,0)*IF($BL$103:$WB$103=BF$116,1,0)*IF($BL$111:$WB$111=BF$115,1,0)*$BL$115:$WB$115*IF($BL$116:$WB$116="Arithmetic",1,0)*$BL161:$WB161*$BL$113:$WB$113)
+SUM(
    IF($BL$102:$WB$102="Foe",1,0)*IF($BL$103:$WB$103=BF$116,1,0)*IF($BL$111:$WB$111=BF$115,1,0)*$BL$114:$WB$114*IF($BL$116:$WB$116="Arithmetic",1,0)*$BL161:$WB161*$BL$112:$WB$112)</f>
        <v>#VALUE!</v>
      </c>
      <c r="BG161" s="301" t="e">
        <f t="array" aca="1" ref="BG161" ca="1">SUM(
   IF($BL$102:$WB$102="Friend",1,0)*IF($BL$103:$WB$103=BG$116,1,0)*IF($BL$111:$WB$111=BG$115,1,0)*$BL$115:$WB$115*IF($BL$116:$WB$116="Geometric",1,0)*(POWER($BL161:$WB161,$BL$113:$WB$113)+IF($BL161:$WB161=0,0,-1)))
+SUM(
    IF($BL$102:$WB$102="Foe",1,0)*IF($BL$103:$WB$103=BG$116,1,0)*IF($BL$111:$WB$111=BG$115,1,0)*$BL$114:$WB$114*IF($BL$116:$WB$116="Geometric",1,0)*(POWER($BL161:$WB161,$BL$112:$WB$112)+IF($BL161:$WB161=0,0,-1)))
+SUM(
   IF($BL$102:$WB$102="Friend",1,0)*IF($BL$103:$WB$103=BG$116,1,0)*IF($BL$111:$WB$111=BG$115,1,0)*$BL$115:$WB$115*IF($BL$116:$WB$116="Arithmetic",1,0)*$BL161:$WB161*$BL$113:$WB$113)
+SUM(
    IF($BL$102:$WB$102="Foe",1,0)*IF($BL$103:$WB$103=BG$116,1,0)*IF($BL$111:$WB$111=BG$115,1,0)*$BL$114:$WB$114*IF($BL$116:$WB$116="Arithmetic",1,0)*$BL161:$WB161*$BL$112:$WB$112)</f>
        <v>#VALUE!</v>
      </c>
      <c r="BH161" s="301" t="e">
        <f t="array" aca="1" ref="BH161" ca="1">SUM(
   IF($BL$102:$WB$102="Friend",1,0)*IF($BL$103:$WB$103=BH$116,1,0)*IF($BL$111:$WB$111=BH$115,1,0)*$BL$115:$WB$115*IF($BL$116:$WB$116="Geometric",1,0)*(POWER($BL161:$WB161,$BL$113:$WB$113)+IF($BL161:$WB161=0,0,-1)))
+SUM(
    IF($BL$102:$WB$102="Foe",1,0)*IF($BL$103:$WB$103=BH$116,1,0)*IF($BL$111:$WB$111=BH$115,1,0)*$BL$114:$WB$114*IF($BL$116:$WB$116="Geometric",1,0)*(POWER($BL161:$WB161,$BL$112:$WB$112)+IF($BL161:$WB161=0,0,-1)))
+SUM(
   IF($BL$102:$WB$102="Friend",1,0)*IF($BL$103:$WB$103=BH$116,1,0)*IF($BL$111:$WB$111=BH$115,1,0)*$BL$115:$WB$115*IF($BL$116:$WB$116="Arithmetic",1,0)*$BL161:$WB161*$BL$113:$WB$113)
+SUM(
    IF($BL$102:$WB$102="Foe",1,0)*IF($BL$103:$WB$103=BH$116,1,0)*IF($BL$111:$WB$111=BH$115,1,0)*$BL$114:$WB$114*IF($BL$116:$WB$116="Arithmetic",1,0)*$BL161:$WB161*$BL$112:$WB$112)</f>
        <v>#VALUE!</v>
      </c>
      <c r="BK161" s="109"/>
      <c r="BL161" s="301" t="e">
        <f t="shared" ref="BL161:LF161" ca="1" si="314">IF(BL$106="Turn-based",
IF($A161&lt;BL$109,0,IF(MOD($A161,BL$109)&lt;BL$110,1,0)),
1)*MIN(ROUNDUP(MAX(0,RAND()-(1-BL$107)),0),1)*(IF(BL$108&lt;0,1+BL$108,BL$108))</f>
        <v>#VALUE!</v>
      </c>
      <c r="BM161" s="301" t="e">
        <f t="shared" ca="1" si="314"/>
        <v>#VALUE!</v>
      </c>
      <c r="BN161" s="301" t="e">
        <f t="shared" ca="1" si="314"/>
        <v>#VALUE!</v>
      </c>
      <c r="BO161" s="301" t="e">
        <f t="shared" ca="1" si="314"/>
        <v>#VALUE!</v>
      </c>
      <c r="BP161" s="301" t="e">
        <f t="shared" ca="1" si="314"/>
        <v>#VALUE!</v>
      </c>
      <c r="BQ161" s="301" t="e">
        <f t="shared" ca="1" si="314"/>
        <v>#VALUE!</v>
      </c>
      <c r="BR161" s="301" t="e">
        <f t="shared" ca="1" si="314"/>
        <v>#VALUE!</v>
      </c>
      <c r="BS161" s="301" t="e">
        <f t="shared" ca="1" si="314"/>
        <v>#VALUE!</v>
      </c>
      <c r="BT161" s="301" t="e">
        <f t="shared" ca="1" si="314"/>
        <v>#VALUE!</v>
      </c>
      <c r="BU161" s="301" t="e">
        <f t="shared" ca="1" si="314"/>
        <v>#VALUE!</v>
      </c>
      <c r="BV161" s="301" t="e">
        <f t="shared" ca="1" si="314"/>
        <v>#VALUE!</v>
      </c>
      <c r="BW161" s="301" t="e">
        <f t="shared" ca="1" si="314"/>
        <v>#VALUE!</v>
      </c>
      <c r="BX161" s="301" t="e">
        <f t="shared" ca="1" si="314"/>
        <v>#VALUE!</v>
      </c>
      <c r="BY161" s="301" t="e">
        <f t="shared" ca="1" si="314"/>
        <v>#VALUE!</v>
      </c>
      <c r="BZ161" s="301" t="e">
        <f t="shared" ca="1" si="314"/>
        <v>#VALUE!</v>
      </c>
      <c r="CA161" s="301" t="e">
        <f t="shared" ca="1" si="314"/>
        <v>#VALUE!</v>
      </c>
      <c r="CB161" s="301" t="e">
        <f t="shared" ca="1" si="314"/>
        <v>#VALUE!</v>
      </c>
      <c r="CC161" s="301" t="e">
        <f t="shared" ca="1" si="314"/>
        <v>#VALUE!</v>
      </c>
      <c r="CD161" s="301" t="e">
        <f t="shared" ca="1" si="314"/>
        <v>#VALUE!</v>
      </c>
      <c r="CE161" s="301" t="e">
        <f t="shared" ca="1" si="314"/>
        <v>#VALUE!</v>
      </c>
      <c r="CF161" s="301" t="e">
        <f t="shared" ca="1" si="314"/>
        <v>#VALUE!</v>
      </c>
      <c r="CG161" s="301" t="e">
        <f t="shared" ca="1" si="314"/>
        <v>#VALUE!</v>
      </c>
      <c r="CH161" s="301" t="e">
        <f t="shared" ca="1" si="314"/>
        <v>#VALUE!</v>
      </c>
      <c r="CI161" s="301" t="e">
        <f t="shared" ca="1" si="314"/>
        <v>#VALUE!</v>
      </c>
      <c r="CJ161" s="301" t="e">
        <f t="shared" ca="1" si="314"/>
        <v>#VALUE!</v>
      </c>
      <c r="CK161" s="301" t="e">
        <f t="shared" ca="1" si="314"/>
        <v>#VALUE!</v>
      </c>
      <c r="CL161" s="301" t="e">
        <f t="shared" ca="1" si="314"/>
        <v>#VALUE!</v>
      </c>
      <c r="CM161" s="301" t="e">
        <f t="shared" ca="1" si="314"/>
        <v>#VALUE!</v>
      </c>
      <c r="CN161" s="301" t="e">
        <f t="shared" ca="1" si="314"/>
        <v>#VALUE!</v>
      </c>
      <c r="CO161" s="301" t="e">
        <f t="shared" ca="1" si="314"/>
        <v>#VALUE!</v>
      </c>
      <c r="CP161" s="301" t="e">
        <f t="shared" ca="1" si="314"/>
        <v>#VALUE!</v>
      </c>
      <c r="CQ161" s="301" t="e">
        <f t="shared" ca="1" si="314"/>
        <v>#VALUE!</v>
      </c>
      <c r="CR161" s="301" t="e">
        <f t="shared" ca="1" si="314"/>
        <v>#VALUE!</v>
      </c>
      <c r="CS161" s="301" t="e">
        <f t="shared" ca="1" si="314"/>
        <v>#VALUE!</v>
      </c>
      <c r="CT161" s="301" t="e">
        <f t="shared" ca="1" si="314"/>
        <v>#VALUE!</v>
      </c>
      <c r="CU161" s="301" t="e">
        <f t="shared" ca="1" si="314"/>
        <v>#VALUE!</v>
      </c>
      <c r="CV161" s="301" t="e">
        <f t="shared" ca="1" si="314"/>
        <v>#VALUE!</v>
      </c>
      <c r="CW161" s="301" t="e">
        <f t="shared" ca="1" si="314"/>
        <v>#VALUE!</v>
      </c>
      <c r="CX161" s="301" t="e">
        <f t="shared" ca="1" si="314"/>
        <v>#VALUE!</v>
      </c>
      <c r="CY161" s="301" t="e">
        <f t="shared" ca="1" si="314"/>
        <v>#VALUE!</v>
      </c>
      <c r="CZ161" s="301" t="e">
        <f t="shared" ca="1" si="314"/>
        <v>#VALUE!</v>
      </c>
      <c r="DA161" s="301" t="e">
        <f t="shared" ca="1" si="314"/>
        <v>#VALUE!</v>
      </c>
      <c r="DB161" s="301" t="e">
        <f t="shared" ca="1" si="314"/>
        <v>#VALUE!</v>
      </c>
      <c r="DC161" s="301" t="e">
        <f t="shared" ca="1" si="314"/>
        <v>#VALUE!</v>
      </c>
      <c r="DD161" s="301" t="e">
        <f t="shared" ca="1" si="314"/>
        <v>#VALUE!</v>
      </c>
      <c r="DE161" s="301" t="e">
        <f t="shared" ca="1" si="314"/>
        <v>#VALUE!</v>
      </c>
      <c r="DF161" s="301" t="e">
        <f t="shared" ca="1" si="314"/>
        <v>#VALUE!</v>
      </c>
      <c r="DG161" s="301" t="e">
        <f t="shared" ca="1" si="314"/>
        <v>#VALUE!</v>
      </c>
      <c r="DH161" s="301" t="e">
        <f t="shared" ca="1" si="314"/>
        <v>#VALUE!</v>
      </c>
      <c r="DI161" s="301" t="e">
        <f t="shared" ca="1" si="314"/>
        <v>#VALUE!</v>
      </c>
      <c r="DJ161" s="301" t="e">
        <f t="shared" ca="1" si="314"/>
        <v>#VALUE!</v>
      </c>
      <c r="DK161" s="301" t="e">
        <f t="shared" ca="1" si="314"/>
        <v>#VALUE!</v>
      </c>
      <c r="DL161" s="301" t="e">
        <f t="shared" ca="1" si="314"/>
        <v>#VALUE!</v>
      </c>
      <c r="DM161" s="301" t="e">
        <f t="shared" ca="1" si="314"/>
        <v>#VALUE!</v>
      </c>
      <c r="DN161" s="301" t="e">
        <f t="shared" ca="1" si="314"/>
        <v>#VALUE!</v>
      </c>
      <c r="DO161" s="301" t="e">
        <f t="shared" ca="1" si="314"/>
        <v>#VALUE!</v>
      </c>
      <c r="DP161" s="301" t="e">
        <f t="shared" ca="1" si="314"/>
        <v>#VALUE!</v>
      </c>
      <c r="DQ161" s="301" t="e">
        <f t="shared" ca="1" si="314"/>
        <v>#VALUE!</v>
      </c>
      <c r="DR161" s="301" t="e">
        <f t="shared" ca="1" si="314"/>
        <v>#VALUE!</v>
      </c>
      <c r="DS161" s="301" t="e">
        <f t="shared" ca="1" si="314"/>
        <v>#VALUE!</v>
      </c>
      <c r="DT161" s="301" t="e">
        <f t="shared" ca="1" si="314"/>
        <v>#VALUE!</v>
      </c>
      <c r="DU161" s="301" t="e">
        <f t="shared" ca="1" si="314"/>
        <v>#VALUE!</v>
      </c>
      <c r="DV161" s="301" t="e">
        <f t="shared" ca="1" si="314"/>
        <v>#VALUE!</v>
      </c>
      <c r="DW161" s="301" t="e">
        <f t="shared" ca="1" si="314"/>
        <v>#VALUE!</v>
      </c>
      <c r="DX161" s="301" t="e">
        <f t="shared" ca="1" si="314"/>
        <v>#VALUE!</v>
      </c>
      <c r="DY161" s="301" t="e">
        <f t="shared" ca="1" si="314"/>
        <v>#VALUE!</v>
      </c>
      <c r="DZ161" s="301" t="e">
        <f t="shared" ca="1" si="314"/>
        <v>#VALUE!</v>
      </c>
      <c r="EA161" s="301" t="e">
        <f t="shared" ca="1" si="314"/>
        <v>#VALUE!</v>
      </c>
      <c r="EB161" s="301" t="e">
        <f t="shared" ca="1" si="314"/>
        <v>#VALUE!</v>
      </c>
      <c r="EC161" s="301" t="e">
        <f t="shared" ca="1" si="314"/>
        <v>#VALUE!</v>
      </c>
      <c r="ED161" s="301" t="e">
        <f t="shared" ca="1" si="314"/>
        <v>#VALUE!</v>
      </c>
      <c r="EE161" s="301" t="e">
        <f t="shared" ca="1" si="314"/>
        <v>#VALUE!</v>
      </c>
      <c r="EF161" s="301" t="e">
        <f t="shared" ca="1" si="314"/>
        <v>#VALUE!</v>
      </c>
      <c r="EG161" s="301" t="e">
        <f t="shared" ca="1" si="314"/>
        <v>#VALUE!</v>
      </c>
      <c r="EH161" s="301" t="e">
        <f t="shared" ca="1" si="314"/>
        <v>#VALUE!</v>
      </c>
      <c r="EI161" s="301" t="e">
        <f t="shared" ca="1" si="314"/>
        <v>#VALUE!</v>
      </c>
      <c r="EJ161" s="301" t="e">
        <f t="shared" ca="1" si="314"/>
        <v>#VALUE!</v>
      </c>
      <c r="EK161" s="301" t="e">
        <f t="shared" ca="1" si="314"/>
        <v>#VALUE!</v>
      </c>
      <c r="EL161" s="301" t="e">
        <f t="shared" ca="1" si="314"/>
        <v>#VALUE!</v>
      </c>
      <c r="EM161" s="301" t="e">
        <f t="shared" ca="1" si="314"/>
        <v>#VALUE!</v>
      </c>
      <c r="EN161" s="301" t="e">
        <f t="shared" ca="1" si="314"/>
        <v>#VALUE!</v>
      </c>
      <c r="EO161" s="301" t="e">
        <f t="shared" ca="1" si="314"/>
        <v>#VALUE!</v>
      </c>
      <c r="EP161" s="301" t="e">
        <f t="shared" ca="1" si="314"/>
        <v>#VALUE!</v>
      </c>
      <c r="EQ161" s="301" t="e">
        <f t="shared" ca="1" si="314"/>
        <v>#VALUE!</v>
      </c>
      <c r="ER161" s="301" t="e">
        <f t="shared" ca="1" si="314"/>
        <v>#VALUE!</v>
      </c>
      <c r="ES161" s="301" t="e">
        <f t="shared" ca="1" si="314"/>
        <v>#VALUE!</v>
      </c>
      <c r="ET161" s="301" t="e">
        <f t="shared" ca="1" si="314"/>
        <v>#VALUE!</v>
      </c>
      <c r="EU161" s="301" t="e">
        <f t="shared" ca="1" si="314"/>
        <v>#VALUE!</v>
      </c>
      <c r="EV161" s="301" t="e">
        <f t="shared" ca="1" si="314"/>
        <v>#VALUE!</v>
      </c>
      <c r="EW161" s="301" t="e">
        <f t="shared" ca="1" si="314"/>
        <v>#VALUE!</v>
      </c>
      <c r="EX161" s="301" t="e">
        <f t="shared" ca="1" si="314"/>
        <v>#VALUE!</v>
      </c>
      <c r="EY161" s="301" t="e">
        <f t="shared" ca="1" si="314"/>
        <v>#VALUE!</v>
      </c>
      <c r="EZ161" s="301" t="e">
        <f t="shared" ca="1" si="314"/>
        <v>#VALUE!</v>
      </c>
      <c r="FA161" s="301" t="e">
        <f t="shared" ca="1" si="314"/>
        <v>#VALUE!</v>
      </c>
      <c r="FB161" s="301" t="e">
        <f t="shared" ca="1" si="314"/>
        <v>#VALUE!</v>
      </c>
      <c r="FC161" s="301" t="e">
        <f t="shared" ca="1" si="314"/>
        <v>#VALUE!</v>
      </c>
      <c r="FD161" s="301" t="e">
        <f t="shared" ca="1" si="314"/>
        <v>#VALUE!</v>
      </c>
      <c r="FE161" s="301" t="e">
        <f t="shared" ca="1" si="314"/>
        <v>#VALUE!</v>
      </c>
      <c r="FF161" s="301" t="e">
        <f t="shared" ca="1" si="314"/>
        <v>#VALUE!</v>
      </c>
      <c r="FG161" s="301" t="e">
        <f t="shared" ca="1" si="314"/>
        <v>#VALUE!</v>
      </c>
      <c r="FH161" s="301" t="e">
        <f t="shared" ca="1" si="314"/>
        <v>#VALUE!</v>
      </c>
      <c r="FI161" s="301" t="e">
        <f t="shared" ca="1" si="314"/>
        <v>#VALUE!</v>
      </c>
      <c r="FJ161" s="301" t="e">
        <f t="shared" ca="1" si="314"/>
        <v>#VALUE!</v>
      </c>
      <c r="FK161" s="301" t="e">
        <f t="shared" ca="1" si="314"/>
        <v>#VALUE!</v>
      </c>
      <c r="FL161" s="301" t="e">
        <f t="shared" ca="1" si="314"/>
        <v>#VALUE!</v>
      </c>
      <c r="FM161" s="301" t="e">
        <f t="shared" ca="1" si="314"/>
        <v>#VALUE!</v>
      </c>
      <c r="FN161" s="301" t="e">
        <f t="shared" ca="1" si="314"/>
        <v>#VALUE!</v>
      </c>
      <c r="FO161" s="301" t="e">
        <f t="shared" ca="1" si="314"/>
        <v>#VALUE!</v>
      </c>
      <c r="FP161" s="301" t="e">
        <f t="shared" ca="1" si="314"/>
        <v>#VALUE!</v>
      </c>
      <c r="FQ161" s="301" t="e">
        <f t="shared" ca="1" si="314"/>
        <v>#VALUE!</v>
      </c>
      <c r="FR161" s="301" t="e">
        <f t="shared" ca="1" si="314"/>
        <v>#VALUE!</v>
      </c>
      <c r="FS161" s="301" t="e">
        <f t="shared" ca="1" si="314"/>
        <v>#VALUE!</v>
      </c>
      <c r="FT161" s="301" t="e">
        <f t="shared" ca="1" si="314"/>
        <v>#VALUE!</v>
      </c>
      <c r="FU161" s="301" t="e">
        <f t="shared" ca="1" si="314"/>
        <v>#VALUE!</v>
      </c>
      <c r="FV161" s="301" t="e">
        <f t="shared" ca="1" si="314"/>
        <v>#VALUE!</v>
      </c>
      <c r="FW161" s="301" t="e">
        <f t="shared" ca="1" si="314"/>
        <v>#VALUE!</v>
      </c>
      <c r="FX161" s="301" t="e">
        <f t="shared" ca="1" si="314"/>
        <v>#VALUE!</v>
      </c>
      <c r="FY161" s="301" t="e">
        <f t="shared" ca="1" si="314"/>
        <v>#VALUE!</v>
      </c>
      <c r="FZ161" s="301" t="e">
        <f t="shared" ca="1" si="314"/>
        <v>#VALUE!</v>
      </c>
      <c r="GA161" s="301" t="e">
        <f t="shared" ca="1" si="314"/>
        <v>#VALUE!</v>
      </c>
      <c r="GB161" s="301" t="e">
        <f t="shared" ca="1" si="314"/>
        <v>#VALUE!</v>
      </c>
      <c r="GC161" s="301" t="e">
        <f t="shared" ca="1" si="314"/>
        <v>#VALUE!</v>
      </c>
      <c r="GD161" s="301" t="e">
        <f t="shared" ca="1" si="314"/>
        <v>#VALUE!</v>
      </c>
      <c r="GE161" s="301" t="e">
        <f t="shared" ca="1" si="314"/>
        <v>#VALUE!</v>
      </c>
      <c r="GF161" s="301" t="e">
        <f t="shared" ca="1" si="314"/>
        <v>#VALUE!</v>
      </c>
      <c r="GG161" s="301" t="e">
        <f t="shared" ca="1" si="314"/>
        <v>#VALUE!</v>
      </c>
      <c r="GH161" s="301" t="e">
        <f t="shared" ca="1" si="314"/>
        <v>#VALUE!</v>
      </c>
      <c r="GI161" s="301" t="e">
        <f t="shared" ca="1" si="314"/>
        <v>#VALUE!</v>
      </c>
      <c r="GJ161" s="301" t="e">
        <f t="shared" ca="1" si="314"/>
        <v>#VALUE!</v>
      </c>
      <c r="GK161" s="301" t="e">
        <f t="shared" ca="1" si="314"/>
        <v>#VALUE!</v>
      </c>
      <c r="GL161" s="301" t="e">
        <f t="shared" ca="1" si="314"/>
        <v>#VALUE!</v>
      </c>
      <c r="GM161" s="301" t="e">
        <f t="shared" ca="1" si="314"/>
        <v>#VALUE!</v>
      </c>
      <c r="GN161" s="301" t="e">
        <f t="shared" ca="1" si="314"/>
        <v>#VALUE!</v>
      </c>
      <c r="GO161" s="301" t="e">
        <f t="shared" ca="1" si="314"/>
        <v>#VALUE!</v>
      </c>
      <c r="GP161" s="301" t="e">
        <f t="shared" ca="1" si="314"/>
        <v>#VALUE!</v>
      </c>
      <c r="GQ161" s="301" t="e">
        <f t="shared" ca="1" si="314"/>
        <v>#VALUE!</v>
      </c>
      <c r="GR161" s="301" t="e">
        <f t="shared" ca="1" si="314"/>
        <v>#VALUE!</v>
      </c>
      <c r="GS161" s="301" t="e">
        <f t="shared" ca="1" si="314"/>
        <v>#VALUE!</v>
      </c>
      <c r="GT161" s="301" t="e">
        <f t="shared" ca="1" si="314"/>
        <v>#VALUE!</v>
      </c>
      <c r="GU161" s="301" t="e">
        <f t="shared" ca="1" si="314"/>
        <v>#VALUE!</v>
      </c>
      <c r="GV161" s="301" t="e">
        <f t="shared" ca="1" si="314"/>
        <v>#VALUE!</v>
      </c>
      <c r="GW161" s="301" t="e">
        <f t="shared" ca="1" si="314"/>
        <v>#VALUE!</v>
      </c>
      <c r="GX161" s="301" t="e">
        <f t="shared" ca="1" si="314"/>
        <v>#VALUE!</v>
      </c>
      <c r="GY161" s="301" t="e">
        <f t="shared" ca="1" si="314"/>
        <v>#VALUE!</v>
      </c>
      <c r="GZ161" s="301" t="e">
        <f t="shared" ca="1" si="314"/>
        <v>#VALUE!</v>
      </c>
      <c r="HA161" s="301" t="e">
        <f t="shared" ca="1" si="314"/>
        <v>#VALUE!</v>
      </c>
      <c r="HB161" s="301" t="e">
        <f t="shared" ca="1" si="314"/>
        <v>#VALUE!</v>
      </c>
      <c r="HC161" s="301" t="e">
        <f t="shared" ca="1" si="314"/>
        <v>#VALUE!</v>
      </c>
      <c r="HD161" s="301" t="e">
        <f t="shared" ca="1" si="314"/>
        <v>#VALUE!</v>
      </c>
      <c r="HE161" s="301" t="e">
        <f t="shared" ca="1" si="314"/>
        <v>#VALUE!</v>
      </c>
      <c r="HF161" s="301" t="e">
        <f t="shared" ca="1" si="314"/>
        <v>#VALUE!</v>
      </c>
      <c r="HG161" s="301" t="e">
        <f t="shared" ca="1" si="314"/>
        <v>#VALUE!</v>
      </c>
      <c r="HH161" s="301" t="e">
        <f t="shared" ca="1" si="314"/>
        <v>#VALUE!</v>
      </c>
      <c r="HI161" s="301" t="e">
        <f t="shared" ca="1" si="314"/>
        <v>#VALUE!</v>
      </c>
      <c r="HJ161" s="301" t="e">
        <f t="shared" ca="1" si="314"/>
        <v>#VALUE!</v>
      </c>
      <c r="HK161" s="301" t="e">
        <f t="shared" ca="1" si="314"/>
        <v>#VALUE!</v>
      </c>
      <c r="HL161" s="301" t="e">
        <f t="shared" ca="1" si="314"/>
        <v>#VALUE!</v>
      </c>
      <c r="HM161" s="301" t="e">
        <f t="shared" ca="1" si="314"/>
        <v>#VALUE!</v>
      </c>
      <c r="HN161" s="301" t="e">
        <f t="shared" ca="1" si="314"/>
        <v>#VALUE!</v>
      </c>
      <c r="HO161" s="301" t="e">
        <f t="shared" ca="1" si="314"/>
        <v>#VALUE!</v>
      </c>
      <c r="HP161" s="301" t="e">
        <f t="shared" ca="1" si="314"/>
        <v>#VALUE!</v>
      </c>
      <c r="HQ161" s="301" t="e">
        <f t="shared" ca="1" si="314"/>
        <v>#VALUE!</v>
      </c>
      <c r="HR161" s="301" t="e">
        <f t="shared" ca="1" si="314"/>
        <v>#VALUE!</v>
      </c>
      <c r="HS161" s="301" t="e">
        <f t="shared" ca="1" si="314"/>
        <v>#VALUE!</v>
      </c>
      <c r="HT161" s="301" t="e">
        <f t="shared" ca="1" si="314"/>
        <v>#VALUE!</v>
      </c>
      <c r="HU161" s="301" t="e">
        <f t="shared" ca="1" si="314"/>
        <v>#VALUE!</v>
      </c>
      <c r="HV161" s="301" t="e">
        <f t="shared" ca="1" si="314"/>
        <v>#VALUE!</v>
      </c>
      <c r="HW161" s="301" t="e">
        <f t="shared" ca="1" si="314"/>
        <v>#VALUE!</v>
      </c>
      <c r="HX161" s="301" t="e">
        <f t="shared" ca="1" si="314"/>
        <v>#VALUE!</v>
      </c>
      <c r="HY161" s="301" t="e">
        <f t="shared" ca="1" si="314"/>
        <v>#VALUE!</v>
      </c>
      <c r="HZ161" s="301" t="e">
        <f t="shared" ca="1" si="314"/>
        <v>#VALUE!</v>
      </c>
      <c r="IA161" s="301" t="e">
        <f t="shared" ca="1" si="314"/>
        <v>#VALUE!</v>
      </c>
      <c r="IB161" s="301" t="e">
        <f t="shared" ca="1" si="314"/>
        <v>#VALUE!</v>
      </c>
      <c r="IC161" s="301" t="e">
        <f t="shared" ca="1" si="314"/>
        <v>#VALUE!</v>
      </c>
      <c r="ID161" s="301" t="e">
        <f t="shared" ca="1" si="314"/>
        <v>#VALUE!</v>
      </c>
      <c r="IE161" s="301" t="e">
        <f t="shared" ca="1" si="314"/>
        <v>#VALUE!</v>
      </c>
      <c r="IF161" s="301" t="e">
        <f t="shared" ca="1" si="314"/>
        <v>#VALUE!</v>
      </c>
      <c r="IG161" s="301" t="e">
        <f t="shared" ca="1" si="314"/>
        <v>#VALUE!</v>
      </c>
      <c r="IH161" s="301" t="e">
        <f t="shared" ca="1" si="314"/>
        <v>#VALUE!</v>
      </c>
      <c r="II161" s="301" t="e">
        <f t="shared" ca="1" si="314"/>
        <v>#VALUE!</v>
      </c>
      <c r="IJ161" s="301" t="e">
        <f t="shared" ca="1" si="314"/>
        <v>#VALUE!</v>
      </c>
      <c r="IK161" s="301" t="e">
        <f t="shared" ca="1" si="314"/>
        <v>#VALUE!</v>
      </c>
      <c r="IL161" s="301" t="e">
        <f t="shared" ca="1" si="314"/>
        <v>#VALUE!</v>
      </c>
      <c r="IM161" s="301" t="e">
        <f t="shared" ca="1" si="314"/>
        <v>#VALUE!</v>
      </c>
      <c r="IN161" s="301" t="e">
        <f t="shared" ca="1" si="314"/>
        <v>#VALUE!</v>
      </c>
      <c r="IO161" s="301" t="e">
        <f t="shared" ca="1" si="314"/>
        <v>#VALUE!</v>
      </c>
      <c r="IP161" s="301" t="e">
        <f t="shared" ca="1" si="314"/>
        <v>#VALUE!</v>
      </c>
      <c r="IQ161" s="301" t="e">
        <f t="shared" ca="1" si="314"/>
        <v>#VALUE!</v>
      </c>
      <c r="IR161" s="301" t="e">
        <f t="shared" ca="1" si="314"/>
        <v>#VALUE!</v>
      </c>
      <c r="IS161" s="301" t="e">
        <f t="shared" ca="1" si="314"/>
        <v>#VALUE!</v>
      </c>
      <c r="IT161" s="301" t="e">
        <f t="shared" ca="1" si="314"/>
        <v>#VALUE!</v>
      </c>
      <c r="IU161" s="301" t="e">
        <f t="shared" ca="1" si="314"/>
        <v>#VALUE!</v>
      </c>
      <c r="IV161" s="301" t="e">
        <f t="shared" ca="1" si="314"/>
        <v>#VALUE!</v>
      </c>
      <c r="IW161" s="301" t="e">
        <f t="shared" ca="1" si="314"/>
        <v>#VALUE!</v>
      </c>
      <c r="IX161" s="301" t="e">
        <f t="shared" ca="1" si="314"/>
        <v>#VALUE!</v>
      </c>
      <c r="IY161" s="301" t="e">
        <f t="shared" ca="1" si="314"/>
        <v>#VALUE!</v>
      </c>
      <c r="IZ161" s="301" t="e">
        <f t="shared" ca="1" si="314"/>
        <v>#VALUE!</v>
      </c>
      <c r="JA161" s="301" t="e">
        <f t="shared" ca="1" si="314"/>
        <v>#VALUE!</v>
      </c>
      <c r="JB161" s="301" t="e">
        <f t="shared" ca="1" si="314"/>
        <v>#VALUE!</v>
      </c>
      <c r="JC161" s="301" t="e">
        <f t="shared" ca="1" si="314"/>
        <v>#VALUE!</v>
      </c>
      <c r="JD161" s="301" t="e">
        <f t="shared" ca="1" si="314"/>
        <v>#VALUE!</v>
      </c>
      <c r="JE161" s="301" t="e">
        <f t="shared" ca="1" si="314"/>
        <v>#VALUE!</v>
      </c>
      <c r="JF161" s="301" t="e">
        <f t="shared" ca="1" si="314"/>
        <v>#VALUE!</v>
      </c>
      <c r="JG161" s="301" t="e">
        <f t="shared" ca="1" si="314"/>
        <v>#VALUE!</v>
      </c>
      <c r="JH161" s="301" t="e">
        <f t="shared" ca="1" si="314"/>
        <v>#VALUE!</v>
      </c>
      <c r="JI161" s="301" t="e">
        <f t="shared" ca="1" si="314"/>
        <v>#VALUE!</v>
      </c>
      <c r="JJ161" s="301" t="e">
        <f t="shared" ca="1" si="314"/>
        <v>#VALUE!</v>
      </c>
      <c r="JK161" s="301" t="e">
        <f t="shared" ca="1" si="314"/>
        <v>#VALUE!</v>
      </c>
      <c r="JL161" s="301" t="e">
        <f t="shared" ca="1" si="314"/>
        <v>#VALUE!</v>
      </c>
      <c r="JM161" s="301" t="e">
        <f t="shared" ca="1" si="314"/>
        <v>#VALUE!</v>
      </c>
      <c r="JN161" s="301" t="e">
        <f t="shared" ca="1" si="314"/>
        <v>#VALUE!</v>
      </c>
      <c r="JO161" s="301" t="e">
        <f t="shared" ca="1" si="314"/>
        <v>#VALUE!</v>
      </c>
      <c r="JP161" s="301" t="e">
        <f t="shared" ca="1" si="314"/>
        <v>#VALUE!</v>
      </c>
      <c r="JQ161" s="301" t="e">
        <f t="shared" ca="1" si="314"/>
        <v>#VALUE!</v>
      </c>
      <c r="JR161" s="301" t="e">
        <f t="shared" ca="1" si="314"/>
        <v>#VALUE!</v>
      </c>
      <c r="JS161" s="301" t="e">
        <f t="shared" ca="1" si="314"/>
        <v>#VALUE!</v>
      </c>
      <c r="JT161" s="301" t="e">
        <f t="shared" ca="1" si="314"/>
        <v>#VALUE!</v>
      </c>
      <c r="JU161" s="301" t="e">
        <f t="shared" ca="1" si="314"/>
        <v>#VALUE!</v>
      </c>
      <c r="JV161" s="301" t="e">
        <f t="shared" ca="1" si="314"/>
        <v>#VALUE!</v>
      </c>
      <c r="JW161" s="301" t="e">
        <f t="shared" ca="1" si="314"/>
        <v>#VALUE!</v>
      </c>
      <c r="JX161" s="301" t="e">
        <f t="shared" ca="1" si="314"/>
        <v>#VALUE!</v>
      </c>
      <c r="JY161" s="301" t="e">
        <f t="shared" ca="1" si="314"/>
        <v>#VALUE!</v>
      </c>
      <c r="JZ161" s="301" t="e">
        <f t="shared" ca="1" si="314"/>
        <v>#VALUE!</v>
      </c>
      <c r="KA161" s="301" t="e">
        <f t="shared" ca="1" si="314"/>
        <v>#VALUE!</v>
      </c>
      <c r="KB161" s="301" t="e">
        <f t="shared" ca="1" si="314"/>
        <v>#VALUE!</v>
      </c>
      <c r="KC161" s="301" t="e">
        <f t="shared" ca="1" si="314"/>
        <v>#VALUE!</v>
      </c>
      <c r="KD161" s="301" t="e">
        <f t="shared" ca="1" si="314"/>
        <v>#VALUE!</v>
      </c>
      <c r="KE161" s="301" t="e">
        <f t="shared" ca="1" si="314"/>
        <v>#VALUE!</v>
      </c>
      <c r="KF161" s="301" t="e">
        <f t="shared" ca="1" si="314"/>
        <v>#VALUE!</v>
      </c>
      <c r="KG161" s="301" t="e">
        <f t="shared" ca="1" si="314"/>
        <v>#VALUE!</v>
      </c>
      <c r="KH161" s="301" t="e">
        <f t="shared" ca="1" si="314"/>
        <v>#VALUE!</v>
      </c>
      <c r="KI161" s="301" t="e">
        <f t="shared" ca="1" si="314"/>
        <v>#VALUE!</v>
      </c>
      <c r="KJ161" s="301" t="e">
        <f t="shared" ca="1" si="314"/>
        <v>#VALUE!</v>
      </c>
      <c r="KK161" s="301" t="e">
        <f t="shared" ca="1" si="314"/>
        <v>#VALUE!</v>
      </c>
      <c r="KL161" s="301" t="e">
        <f t="shared" ca="1" si="314"/>
        <v>#VALUE!</v>
      </c>
      <c r="KM161" s="301" t="e">
        <f t="shared" ca="1" si="314"/>
        <v>#VALUE!</v>
      </c>
      <c r="KN161" s="301" t="e">
        <f t="shared" ca="1" si="314"/>
        <v>#VALUE!</v>
      </c>
      <c r="KO161" s="301" t="e">
        <f t="shared" ca="1" si="314"/>
        <v>#VALUE!</v>
      </c>
      <c r="KP161" s="301" t="e">
        <f t="shared" ca="1" si="314"/>
        <v>#VALUE!</v>
      </c>
      <c r="KQ161" s="301" t="e">
        <f t="shared" ca="1" si="314"/>
        <v>#VALUE!</v>
      </c>
      <c r="KR161" s="301" t="e">
        <f t="shared" ca="1" si="314"/>
        <v>#VALUE!</v>
      </c>
      <c r="KS161" s="301" t="e">
        <f t="shared" ca="1" si="314"/>
        <v>#VALUE!</v>
      </c>
      <c r="KT161" s="301" t="e">
        <f t="shared" ca="1" si="314"/>
        <v>#VALUE!</v>
      </c>
      <c r="KU161" s="301" t="e">
        <f t="shared" ca="1" si="314"/>
        <v>#VALUE!</v>
      </c>
      <c r="KV161" s="301" t="e">
        <f t="shared" ca="1" si="314"/>
        <v>#VALUE!</v>
      </c>
      <c r="KW161" s="301" t="e">
        <f t="shared" ca="1" si="314"/>
        <v>#VALUE!</v>
      </c>
      <c r="KX161" s="301" t="e">
        <f t="shared" ca="1" si="314"/>
        <v>#VALUE!</v>
      </c>
      <c r="KY161" s="301" t="e">
        <f t="shared" ca="1" si="314"/>
        <v>#VALUE!</v>
      </c>
      <c r="KZ161" s="301" t="e">
        <f t="shared" ca="1" si="314"/>
        <v>#VALUE!</v>
      </c>
      <c r="LA161" s="301" t="e">
        <f t="shared" ca="1" si="314"/>
        <v>#VALUE!</v>
      </c>
      <c r="LB161" s="301" t="e">
        <f t="shared" ca="1" si="314"/>
        <v>#VALUE!</v>
      </c>
      <c r="LC161" s="301" t="e">
        <f t="shared" ca="1" si="314"/>
        <v>#VALUE!</v>
      </c>
      <c r="LD161" s="301" t="e">
        <f t="shared" ca="1" si="314"/>
        <v>#VALUE!</v>
      </c>
      <c r="LE161" s="301" t="e">
        <f t="shared" ca="1" si="314"/>
        <v>#VALUE!</v>
      </c>
      <c r="LF161" s="301" t="e">
        <f t="shared" ca="1" si="314"/>
        <v>#VALUE!</v>
      </c>
      <c r="LG161" s="301" t="e">
        <f t="shared" ref="LG161:VA161" ca="1" si="315">IF(LG$106="Turn-based",
IF($A161&lt;LG$109,0,IF(MOD($A161,LG$109)&lt;LG$110,1,0)),
1)*MIN(ROUNDUP(MAX(0,RAND()-(1-LG$107)),0),1)*(IF(LG$108&lt;0,1+LG$108,LG$108))</f>
        <v>#VALUE!</v>
      </c>
      <c r="LH161" s="301" t="e">
        <f t="shared" ca="1" si="315"/>
        <v>#VALUE!</v>
      </c>
      <c r="LI161" s="301" t="e">
        <f t="shared" ca="1" si="315"/>
        <v>#VALUE!</v>
      </c>
      <c r="LJ161" s="301" t="e">
        <f t="shared" ca="1" si="315"/>
        <v>#VALUE!</v>
      </c>
      <c r="LK161" s="301" t="e">
        <f t="shared" ca="1" si="315"/>
        <v>#VALUE!</v>
      </c>
      <c r="LL161" s="301" t="e">
        <f t="shared" ca="1" si="315"/>
        <v>#VALUE!</v>
      </c>
      <c r="LM161" s="301" t="e">
        <f t="shared" ca="1" si="315"/>
        <v>#VALUE!</v>
      </c>
      <c r="LN161" s="301" t="e">
        <f t="shared" ca="1" si="315"/>
        <v>#VALUE!</v>
      </c>
      <c r="LO161" s="301" t="e">
        <f t="shared" ca="1" si="315"/>
        <v>#VALUE!</v>
      </c>
      <c r="LP161" s="301" t="e">
        <f t="shared" ca="1" si="315"/>
        <v>#VALUE!</v>
      </c>
      <c r="LQ161" s="301" t="e">
        <f t="shared" ca="1" si="315"/>
        <v>#VALUE!</v>
      </c>
      <c r="LR161" s="301" t="e">
        <f t="shared" ca="1" si="315"/>
        <v>#VALUE!</v>
      </c>
      <c r="LS161" s="301" t="e">
        <f t="shared" ca="1" si="315"/>
        <v>#VALUE!</v>
      </c>
      <c r="LT161" s="301" t="e">
        <f t="shared" ca="1" si="315"/>
        <v>#VALUE!</v>
      </c>
      <c r="LU161" s="301" t="e">
        <f t="shared" ca="1" si="315"/>
        <v>#VALUE!</v>
      </c>
      <c r="LV161" s="301" t="e">
        <f t="shared" ca="1" si="315"/>
        <v>#VALUE!</v>
      </c>
      <c r="LW161" s="301" t="e">
        <f t="shared" ca="1" si="315"/>
        <v>#VALUE!</v>
      </c>
      <c r="LX161" s="301" t="e">
        <f t="shared" ca="1" si="315"/>
        <v>#VALUE!</v>
      </c>
      <c r="LY161" s="301" t="e">
        <f t="shared" ca="1" si="315"/>
        <v>#VALUE!</v>
      </c>
      <c r="LZ161" s="301" t="e">
        <f t="shared" ca="1" si="315"/>
        <v>#VALUE!</v>
      </c>
      <c r="MA161" s="301" t="e">
        <f t="shared" ca="1" si="315"/>
        <v>#VALUE!</v>
      </c>
      <c r="MB161" s="301" t="e">
        <f t="shared" ca="1" si="315"/>
        <v>#VALUE!</v>
      </c>
      <c r="MC161" s="301" t="e">
        <f t="shared" ca="1" si="315"/>
        <v>#VALUE!</v>
      </c>
      <c r="MD161" s="301" t="e">
        <f t="shared" ca="1" si="315"/>
        <v>#VALUE!</v>
      </c>
      <c r="ME161" s="301" t="e">
        <f t="shared" ca="1" si="315"/>
        <v>#VALUE!</v>
      </c>
      <c r="MF161" s="301" t="e">
        <f t="shared" ca="1" si="315"/>
        <v>#VALUE!</v>
      </c>
      <c r="MG161" s="301" t="e">
        <f t="shared" ca="1" si="315"/>
        <v>#VALUE!</v>
      </c>
      <c r="MH161" s="301" t="e">
        <f t="shared" ca="1" si="315"/>
        <v>#VALUE!</v>
      </c>
      <c r="MI161" s="301" t="e">
        <f t="shared" ca="1" si="315"/>
        <v>#VALUE!</v>
      </c>
      <c r="MJ161" s="301" t="e">
        <f t="shared" ca="1" si="315"/>
        <v>#VALUE!</v>
      </c>
      <c r="MK161" s="301" t="e">
        <f t="shared" ca="1" si="315"/>
        <v>#VALUE!</v>
      </c>
      <c r="ML161" s="301" t="e">
        <f t="shared" ca="1" si="315"/>
        <v>#VALUE!</v>
      </c>
      <c r="MM161" s="301" t="e">
        <f t="shared" ca="1" si="315"/>
        <v>#VALUE!</v>
      </c>
      <c r="MN161" s="301" t="e">
        <f t="shared" ca="1" si="315"/>
        <v>#VALUE!</v>
      </c>
      <c r="MO161" s="301" t="e">
        <f t="shared" ca="1" si="315"/>
        <v>#VALUE!</v>
      </c>
      <c r="MP161" s="301" t="e">
        <f t="shared" ca="1" si="315"/>
        <v>#VALUE!</v>
      </c>
      <c r="MQ161" s="301" t="e">
        <f t="shared" ca="1" si="315"/>
        <v>#VALUE!</v>
      </c>
      <c r="MR161" s="301" t="e">
        <f t="shared" ca="1" si="315"/>
        <v>#VALUE!</v>
      </c>
      <c r="MS161" s="301" t="e">
        <f t="shared" ca="1" si="315"/>
        <v>#VALUE!</v>
      </c>
      <c r="MT161" s="301" t="e">
        <f t="shared" ca="1" si="315"/>
        <v>#VALUE!</v>
      </c>
      <c r="MU161" s="301" t="e">
        <f t="shared" ca="1" si="315"/>
        <v>#VALUE!</v>
      </c>
      <c r="MV161" s="301" t="e">
        <f t="shared" ca="1" si="315"/>
        <v>#VALUE!</v>
      </c>
      <c r="MW161" s="301" t="e">
        <f t="shared" ca="1" si="315"/>
        <v>#VALUE!</v>
      </c>
      <c r="MX161" s="301" t="e">
        <f t="shared" ca="1" si="315"/>
        <v>#VALUE!</v>
      </c>
      <c r="MY161" s="301" t="e">
        <f t="shared" ca="1" si="315"/>
        <v>#VALUE!</v>
      </c>
      <c r="MZ161" s="301" t="e">
        <f t="shared" ca="1" si="315"/>
        <v>#VALUE!</v>
      </c>
      <c r="NA161" s="301" t="e">
        <f t="shared" ca="1" si="315"/>
        <v>#VALUE!</v>
      </c>
      <c r="NB161" s="301" t="e">
        <f t="shared" ca="1" si="315"/>
        <v>#VALUE!</v>
      </c>
      <c r="NC161" s="301" t="e">
        <f t="shared" ca="1" si="315"/>
        <v>#VALUE!</v>
      </c>
      <c r="ND161" s="301" t="e">
        <f t="shared" ca="1" si="315"/>
        <v>#VALUE!</v>
      </c>
      <c r="NE161" s="301" t="e">
        <f t="shared" ca="1" si="315"/>
        <v>#VALUE!</v>
      </c>
      <c r="NF161" s="301" t="e">
        <f t="shared" ca="1" si="315"/>
        <v>#VALUE!</v>
      </c>
      <c r="NG161" s="301" t="e">
        <f t="shared" ca="1" si="315"/>
        <v>#VALUE!</v>
      </c>
      <c r="NH161" s="301" t="e">
        <f t="shared" ca="1" si="315"/>
        <v>#VALUE!</v>
      </c>
      <c r="NI161" s="301" t="e">
        <f t="shared" ca="1" si="315"/>
        <v>#VALUE!</v>
      </c>
      <c r="NJ161" s="301" t="e">
        <f t="shared" ca="1" si="315"/>
        <v>#VALUE!</v>
      </c>
      <c r="NK161" s="301" t="e">
        <f t="shared" ca="1" si="315"/>
        <v>#VALUE!</v>
      </c>
      <c r="NL161" s="301" t="e">
        <f t="shared" ca="1" si="315"/>
        <v>#VALUE!</v>
      </c>
      <c r="NM161" s="301" t="e">
        <f t="shared" ca="1" si="315"/>
        <v>#VALUE!</v>
      </c>
      <c r="NN161" s="301" t="e">
        <f t="shared" ca="1" si="315"/>
        <v>#VALUE!</v>
      </c>
      <c r="NO161" s="301" t="e">
        <f t="shared" ca="1" si="315"/>
        <v>#VALUE!</v>
      </c>
      <c r="NP161" s="301" t="e">
        <f t="shared" ca="1" si="315"/>
        <v>#VALUE!</v>
      </c>
      <c r="NQ161" s="301" t="e">
        <f t="shared" ca="1" si="315"/>
        <v>#VALUE!</v>
      </c>
      <c r="NR161" s="301" t="e">
        <f t="shared" ca="1" si="315"/>
        <v>#VALUE!</v>
      </c>
      <c r="NS161" s="301" t="e">
        <f t="shared" ca="1" si="315"/>
        <v>#VALUE!</v>
      </c>
      <c r="NT161" s="301" t="e">
        <f t="shared" ca="1" si="315"/>
        <v>#VALUE!</v>
      </c>
      <c r="NU161" s="301" t="e">
        <f t="shared" ca="1" si="315"/>
        <v>#VALUE!</v>
      </c>
      <c r="NV161" s="301" t="e">
        <f t="shared" ca="1" si="315"/>
        <v>#VALUE!</v>
      </c>
      <c r="NW161" s="301" t="e">
        <f t="shared" ca="1" si="315"/>
        <v>#VALUE!</v>
      </c>
      <c r="NX161" s="301" t="e">
        <f t="shared" ca="1" si="315"/>
        <v>#VALUE!</v>
      </c>
      <c r="NY161" s="301" t="e">
        <f t="shared" ca="1" si="315"/>
        <v>#VALUE!</v>
      </c>
      <c r="NZ161" s="301" t="e">
        <f t="shared" ca="1" si="315"/>
        <v>#VALUE!</v>
      </c>
      <c r="OA161" s="301" t="e">
        <f t="shared" ca="1" si="315"/>
        <v>#VALUE!</v>
      </c>
      <c r="OB161" s="301" t="e">
        <f t="shared" ca="1" si="315"/>
        <v>#VALUE!</v>
      </c>
      <c r="OC161" s="301" t="e">
        <f t="shared" ca="1" si="315"/>
        <v>#VALUE!</v>
      </c>
      <c r="OD161" s="301" t="e">
        <f t="shared" ca="1" si="315"/>
        <v>#VALUE!</v>
      </c>
      <c r="OE161" s="301" t="e">
        <f t="shared" ca="1" si="315"/>
        <v>#VALUE!</v>
      </c>
      <c r="OF161" s="301" t="e">
        <f t="shared" ca="1" si="315"/>
        <v>#VALUE!</v>
      </c>
      <c r="OG161" s="301" t="e">
        <f t="shared" ca="1" si="315"/>
        <v>#VALUE!</v>
      </c>
      <c r="OH161" s="301" t="e">
        <f t="shared" ca="1" si="315"/>
        <v>#VALUE!</v>
      </c>
      <c r="OI161" s="301" t="e">
        <f t="shared" ca="1" si="315"/>
        <v>#VALUE!</v>
      </c>
      <c r="OJ161" s="301" t="e">
        <f t="shared" ca="1" si="315"/>
        <v>#VALUE!</v>
      </c>
      <c r="OK161" s="301" t="e">
        <f t="shared" ca="1" si="315"/>
        <v>#VALUE!</v>
      </c>
      <c r="OL161" s="301" t="e">
        <f t="shared" ca="1" si="315"/>
        <v>#VALUE!</v>
      </c>
      <c r="OM161" s="301" t="e">
        <f t="shared" ca="1" si="315"/>
        <v>#VALUE!</v>
      </c>
      <c r="ON161" s="301" t="e">
        <f t="shared" ca="1" si="315"/>
        <v>#VALUE!</v>
      </c>
      <c r="OO161" s="301" t="e">
        <f t="shared" ca="1" si="315"/>
        <v>#VALUE!</v>
      </c>
      <c r="OP161" s="301" t="e">
        <f t="shared" ca="1" si="315"/>
        <v>#VALUE!</v>
      </c>
      <c r="OQ161" s="301" t="e">
        <f t="shared" ca="1" si="315"/>
        <v>#VALUE!</v>
      </c>
      <c r="OR161" s="301" t="e">
        <f t="shared" ca="1" si="315"/>
        <v>#VALUE!</v>
      </c>
      <c r="OS161" s="301" t="e">
        <f t="shared" ca="1" si="315"/>
        <v>#VALUE!</v>
      </c>
      <c r="OT161" s="301" t="e">
        <f t="shared" ca="1" si="315"/>
        <v>#VALUE!</v>
      </c>
      <c r="OU161" s="301" t="e">
        <f t="shared" ca="1" si="315"/>
        <v>#VALUE!</v>
      </c>
      <c r="OV161" s="301" t="e">
        <f t="shared" ca="1" si="315"/>
        <v>#VALUE!</v>
      </c>
      <c r="OW161" s="301" t="e">
        <f t="shared" ca="1" si="315"/>
        <v>#VALUE!</v>
      </c>
      <c r="OX161" s="301" t="e">
        <f t="shared" ca="1" si="315"/>
        <v>#VALUE!</v>
      </c>
      <c r="OY161" s="301" t="e">
        <f t="shared" ca="1" si="315"/>
        <v>#VALUE!</v>
      </c>
      <c r="OZ161" s="301" t="e">
        <f t="shared" ca="1" si="315"/>
        <v>#VALUE!</v>
      </c>
      <c r="PA161" s="301" t="e">
        <f t="shared" ca="1" si="315"/>
        <v>#VALUE!</v>
      </c>
      <c r="PB161" s="301" t="e">
        <f t="shared" ca="1" si="315"/>
        <v>#VALUE!</v>
      </c>
      <c r="PC161" s="301" t="e">
        <f t="shared" ca="1" si="315"/>
        <v>#VALUE!</v>
      </c>
      <c r="PD161" s="301" t="e">
        <f t="shared" ca="1" si="315"/>
        <v>#VALUE!</v>
      </c>
      <c r="PE161" s="301" t="e">
        <f t="shared" ca="1" si="315"/>
        <v>#VALUE!</v>
      </c>
      <c r="PF161" s="301" t="e">
        <f t="shared" ca="1" si="315"/>
        <v>#VALUE!</v>
      </c>
      <c r="PG161" s="301" t="e">
        <f t="shared" ca="1" si="315"/>
        <v>#VALUE!</v>
      </c>
      <c r="PH161" s="301" t="e">
        <f t="shared" ca="1" si="315"/>
        <v>#VALUE!</v>
      </c>
      <c r="PI161" s="301" t="e">
        <f t="shared" ca="1" si="315"/>
        <v>#VALUE!</v>
      </c>
      <c r="PJ161" s="301" t="e">
        <f t="shared" ca="1" si="315"/>
        <v>#VALUE!</v>
      </c>
      <c r="PK161" s="301" t="e">
        <f t="shared" ca="1" si="315"/>
        <v>#VALUE!</v>
      </c>
      <c r="PL161" s="301" t="e">
        <f t="shared" ca="1" si="315"/>
        <v>#VALUE!</v>
      </c>
      <c r="PM161" s="301" t="e">
        <f t="shared" ca="1" si="315"/>
        <v>#VALUE!</v>
      </c>
      <c r="PN161" s="301" t="e">
        <f t="shared" ca="1" si="315"/>
        <v>#VALUE!</v>
      </c>
      <c r="PO161" s="301" t="e">
        <f t="shared" ca="1" si="315"/>
        <v>#VALUE!</v>
      </c>
      <c r="PP161" s="301" t="e">
        <f t="shared" ca="1" si="315"/>
        <v>#VALUE!</v>
      </c>
      <c r="PQ161" s="301" t="e">
        <f t="shared" ca="1" si="315"/>
        <v>#VALUE!</v>
      </c>
      <c r="PR161" s="301" t="e">
        <f t="shared" ca="1" si="315"/>
        <v>#VALUE!</v>
      </c>
      <c r="PS161" s="301" t="e">
        <f t="shared" ca="1" si="315"/>
        <v>#VALUE!</v>
      </c>
      <c r="PT161" s="301" t="e">
        <f t="shared" ca="1" si="315"/>
        <v>#VALUE!</v>
      </c>
      <c r="PU161" s="301" t="e">
        <f t="shared" ca="1" si="315"/>
        <v>#VALUE!</v>
      </c>
      <c r="PV161" s="301" t="e">
        <f t="shared" ca="1" si="315"/>
        <v>#VALUE!</v>
      </c>
      <c r="PW161" s="301" t="e">
        <f t="shared" ca="1" si="315"/>
        <v>#VALUE!</v>
      </c>
      <c r="PX161" s="301" t="e">
        <f t="shared" ca="1" si="315"/>
        <v>#VALUE!</v>
      </c>
      <c r="PY161" s="301" t="e">
        <f t="shared" ca="1" si="315"/>
        <v>#VALUE!</v>
      </c>
      <c r="PZ161" s="301" t="e">
        <f t="shared" ca="1" si="315"/>
        <v>#VALUE!</v>
      </c>
      <c r="QA161" s="301" t="e">
        <f t="shared" ca="1" si="315"/>
        <v>#VALUE!</v>
      </c>
      <c r="QB161" s="301" t="e">
        <f t="shared" ca="1" si="315"/>
        <v>#VALUE!</v>
      </c>
      <c r="QC161" s="301" t="e">
        <f t="shared" ca="1" si="315"/>
        <v>#VALUE!</v>
      </c>
      <c r="QD161" s="301" t="e">
        <f t="shared" ca="1" si="315"/>
        <v>#VALUE!</v>
      </c>
      <c r="QE161" s="301" t="e">
        <f t="shared" ca="1" si="315"/>
        <v>#VALUE!</v>
      </c>
      <c r="QF161" s="301" t="e">
        <f t="shared" ca="1" si="315"/>
        <v>#VALUE!</v>
      </c>
      <c r="QG161" s="301" t="e">
        <f t="shared" ca="1" si="315"/>
        <v>#VALUE!</v>
      </c>
      <c r="QH161" s="301" t="e">
        <f t="shared" ca="1" si="315"/>
        <v>#VALUE!</v>
      </c>
      <c r="QI161" s="301" t="e">
        <f t="shared" ca="1" si="315"/>
        <v>#VALUE!</v>
      </c>
      <c r="QJ161" s="301" t="e">
        <f t="shared" ca="1" si="315"/>
        <v>#VALUE!</v>
      </c>
      <c r="QK161" s="301" t="e">
        <f t="shared" ca="1" si="315"/>
        <v>#VALUE!</v>
      </c>
      <c r="QL161" s="301" t="e">
        <f t="shared" ca="1" si="315"/>
        <v>#VALUE!</v>
      </c>
      <c r="QM161" s="301" t="e">
        <f t="shared" ca="1" si="315"/>
        <v>#VALUE!</v>
      </c>
      <c r="QN161" s="301" t="e">
        <f t="shared" ca="1" si="315"/>
        <v>#VALUE!</v>
      </c>
      <c r="QO161" s="301" t="e">
        <f t="shared" ca="1" si="315"/>
        <v>#VALUE!</v>
      </c>
      <c r="QP161" s="301" t="e">
        <f t="shared" ca="1" si="315"/>
        <v>#VALUE!</v>
      </c>
      <c r="QQ161" s="301" t="e">
        <f t="shared" ca="1" si="315"/>
        <v>#VALUE!</v>
      </c>
      <c r="QR161" s="301" t="e">
        <f t="shared" ca="1" si="315"/>
        <v>#VALUE!</v>
      </c>
      <c r="QS161" s="301" t="e">
        <f t="shared" ca="1" si="315"/>
        <v>#VALUE!</v>
      </c>
      <c r="QT161" s="301" t="e">
        <f t="shared" ca="1" si="315"/>
        <v>#VALUE!</v>
      </c>
      <c r="QU161" s="301" t="e">
        <f t="shared" ca="1" si="315"/>
        <v>#VALUE!</v>
      </c>
      <c r="QV161" s="301" t="e">
        <f t="shared" ca="1" si="315"/>
        <v>#VALUE!</v>
      </c>
      <c r="QW161" s="301" t="e">
        <f t="shared" ca="1" si="315"/>
        <v>#VALUE!</v>
      </c>
      <c r="QX161" s="301" t="e">
        <f t="shared" ca="1" si="315"/>
        <v>#VALUE!</v>
      </c>
      <c r="QY161" s="301" t="e">
        <f t="shared" ca="1" si="315"/>
        <v>#VALUE!</v>
      </c>
      <c r="QZ161" s="301" t="e">
        <f t="shared" ca="1" si="315"/>
        <v>#VALUE!</v>
      </c>
      <c r="RA161" s="301" t="e">
        <f t="shared" ca="1" si="315"/>
        <v>#VALUE!</v>
      </c>
      <c r="RB161" s="301" t="e">
        <f t="shared" ca="1" si="315"/>
        <v>#VALUE!</v>
      </c>
      <c r="RC161" s="301" t="e">
        <f t="shared" ca="1" si="315"/>
        <v>#VALUE!</v>
      </c>
      <c r="RD161" s="301" t="e">
        <f t="shared" ca="1" si="315"/>
        <v>#VALUE!</v>
      </c>
      <c r="RE161" s="301" t="e">
        <f t="shared" ca="1" si="315"/>
        <v>#VALUE!</v>
      </c>
      <c r="RF161" s="301" t="e">
        <f t="shared" ca="1" si="315"/>
        <v>#VALUE!</v>
      </c>
      <c r="RG161" s="301" t="e">
        <f t="shared" ca="1" si="315"/>
        <v>#VALUE!</v>
      </c>
      <c r="RH161" s="301" t="e">
        <f t="shared" ca="1" si="315"/>
        <v>#VALUE!</v>
      </c>
      <c r="RI161" s="301" t="e">
        <f t="shared" ca="1" si="315"/>
        <v>#VALUE!</v>
      </c>
      <c r="RJ161" s="301" t="e">
        <f t="shared" ca="1" si="315"/>
        <v>#VALUE!</v>
      </c>
      <c r="RK161" s="301" t="e">
        <f t="shared" ca="1" si="315"/>
        <v>#VALUE!</v>
      </c>
      <c r="RL161" s="301" t="e">
        <f t="shared" ca="1" si="315"/>
        <v>#VALUE!</v>
      </c>
      <c r="RM161" s="301" t="e">
        <f t="shared" ca="1" si="315"/>
        <v>#VALUE!</v>
      </c>
      <c r="RN161" s="301" t="e">
        <f t="shared" ca="1" si="315"/>
        <v>#VALUE!</v>
      </c>
      <c r="RO161" s="301" t="e">
        <f t="shared" ca="1" si="315"/>
        <v>#VALUE!</v>
      </c>
      <c r="RP161" s="301" t="e">
        <f t="shared" ca="1" si="315"/>
        <v>#VALUE!</v>
      </c>
      <c r="RQ161" s="301" t="e">
        <f t="shared" ca="1" si="315"/>
        <v>#VALUE!</v>
      </c>
      <c r="RR161" s="301" t="e">
        <f t="shared" ca="1" si="315"/>
        <v>#VALUE!</v>
      </c>
      <c r="RS161" s="301" t="e">
        <f t="shared" ca="1" si="315"/>
        <v>#VALUE!</v>
      </c>
      <c r="RT161" s="301" t="e">
        <f t="shared" ca="1" si="315"/>
        <v>#VALUE!</v>
      </c>
      <c r="RU161" s="301" t="e">
        <f t="shared" ca="1" si="315"/>
        <v>#VALUE!</v>
      </c>
      <c r="RV161" s="301" t="e">
        <f t="shared" ca="1" si="315"/>
        <v>#VALUE!</v>
      </c>
      <c r="RW161" s="301" t="e">
        <f t="shared" ca="1" si="315"/>
        <v>#VALUE!</v>
      </c>
      <c r="RX161" s="301" t="e">
        <f t="shared" ca="1" si="315"/>
        <v>#VALUE!</v>
      </c>
      <c r="RY161" s="301" t="e">
        <f t="shared" ca="1" si="315"/>
        <v>#VALUE!</v>
      </c>
      <c r="RZ161" s="301" t="e">
        <f t="shared" ca="1" si="315"/>
        <v>#VALUE!</v>
      </c>
      <c r="SA161" s="301" t="e">
        <f t="shared" ca="1" si="315"/>
        <v>#VALUE!</v>
      </c>
      <c r="SB161" s="301" t="e">
        <f t="shared" ca="1" si="315"/>
        <v>#VALUE!</v>
      </c>
      <c r="SC161" s="301" t="e">
        <f t="shared" ca="1" si="315"/>
        <v>#VALUE!</v>
      </c>
      <c r="SD161" s="301" t="e">
        <f t="shared" ca="1" si="315"/>
        <v>#VALUE!</v>
      </c>
      <c r="SE161" s="301" t="e">
        <f t="shared" ca="1" si="315"/>
        <v>#VALUE!</v>
      </c>
      <c r="SF161" s="301" t="e">
        <f t="shared" ca="1" si="315"/>
        <v>#VALUE!</v>
      </c>
      <c r="SG161" s="301" t="e">
        <f t="shared" ca="1" si="315"/>
        <v>#VALUE!</v>
      </c>
      <c r="SH161" s="301" t="e">
        <f t="shared" ca="1" si="315"/>
        <v>#VALUE!</v>
      </c>
      <c r="SI161" s="301" t="e">
        <f t="shared" ca="1" si="315"/>
        <v>#VALUE!</v>
      </c>
      <c r="SJ161" s="301" t="e">
        <f t="shared" ca="1" si="315"/>
        <v>#VALUE!</v>
      </c>
      <c r="SK161" s="301" t="e">
        <f t="shared" ca="1" si="315"/>
        <v>#VALUE!</v>
      </c>
      <c r="SL161" s="301" t="e">
        <f t="shared" ca="1" si="315"/>
        <v>#VALUE!</v>
      </c>
      <c r="SM161" s="301" t="e">
        <f t="shared" ca="1" si="315"/>
        <v>#VALUE!</v>
      </c>
      <c r="SN161" s="301" t="e">
        <f t="shared" ca="1" si="315"/>
        <v>#VALUE!</v>
      </c>
      <c r="SO161" s="301" t="e">
        <f t="shared" ca="1" si="315"/>
        <v>#VALUE!</v>
      </c>
      <c r="SP161" s="301" t="e">
        <f t="shared" ca="1" si="315"/>
        <v>#VALUE!</v>
      </c>
      <c r="SQ161" s="301" t="e">
        <f t="shared" ca="1" si="315"/>
        <v>#VALUE!</v>
      </c>
      <c r="SR161" s="301" t="e">
        <f t="shared" ca="1" si="315"/>
        <v>#VALUE!</v>
      </c>
      <c r="SS161" s="301" t="e">
        <f t="shared" ca="1" si="315"/>
        <v>#VALUE!</v>
      </c>
      <c r="ST161" s="301" t="e">
        <f t="shared" ca="1" si="315"/>
        <v>#VALUE!</v>
      </c>
      <c r="SU161" s="301" t="e">
        <f t="shared" ca="1" si="315"/>
        <v>#VALUE!</v>
      </c>
      <c r="SV161" s="301" t="e">
        <f t="shared" ca="1" si="315"/>
        <v>#VALUE!</v>
      </c>
      <c r="SW161" s="301" t="e">
        <f t="shared" ca="1" si="315"/>
        <v>#VALUE!</v>
      </c>
      <c r="SX161" s="301" t="e">
        <f t="shared" ca="1" si="315"/>
        <v>#VALUE!</v>
      </c>
      <c r="SY161" s="301" t="e">
        <f t="shared" ca="1" si="315"/>
        <v>#VALUE!</v>
      </c>
      <c r="SZ161" s="301" t="e">
        <f t="shared" ca="1" si="315"/>
        <v>#VALUE!</v>
      </c>
      <c r="TA161" s="301" t="e">
        <f t="shared" ca="1" si="315"/>
        <v>#VALUE!</v>
      </c>
      <c r="TB161" s="301" t="e">
        <f t="shared" ca="1" si="315"/>
        <v>#VALUE!</v>
      </c>
      <c r="TC161" s="301" t="e">
        <f t="shared" ca="1" si="315"/>
        <v>#VALUE!</v>
      </c>
      <c r="TD161" s="301" t="e">
        <f t="shared" ca="1" si="315"/>
        <v>#VALUE!</v>
      </c>
      <c r="TE161" s="301" t="e">
        <f t="shared" ca="1" si="315"/>
        <v>#VALUE!</v>
      </c>
      <c r="TF161" s="301" t="e">
        <f t="shared" ca="1" si="315"/>
        <v>#VALUE!</v>
      </c>
      <c r="TG161" s="301" t="e">
        <f t="shared" ca="1" si="315"/>
        <v>#VALUE!</v>
      </c>
      <c r="TH161" s="301" t="e">
        <f t="shared" ca="1" si="315"/>
        <v>#VALUE!</v>
      </c>
      <c r="TI161" s="301" t="e">
        <f t="shared" ca="1" si="315"/>
        <v>#VALUE!</v>
      </c>
      <c r="TJ161" s="301" t="e">
        <f t="shared" ca="1" si="315"/>
        <v>#VALUE!</v>
      </c>
      <c r="TK161" s="301" t="e">
        <f t="shared" ca="1" si="315"/>
        <v>#VALUE!</v>
      </c>
      <c r="TL161" s="301" t="e">
        <f t="shared" ca="1" si="315"/>
        <v>#VALUE!</v>
      </c>
      <c r="TM161" s="301" t="e">
        <f t="shared" ca="1" si="315"/>
        <v>#VALUE!</v>
      </c>
      <c r="TN161" s="301" t="e">
        <f t="shared" ca="1" si="315"/>
        <v>#VALUE!</v>
      </c>
      <c r="TO161" s="301" t="e">
        <f t="shared" ca="1" si="315"/>
        <v>#VALUE!</v>
      </c>
      <c r="TP161" s="301" t="e">
        <f t="shared" ca="1" si="315"/>
        <v>#VALUE!</v>
      </c>
      <c r="TQ161" s="301" t="e">
        <f t="shared" ca="1" si="315"/>
        <v>#VALUE!</v>
      </c>
      <c r="TR161" s="301" t="e">
        <f t="shared" ca="1" si="315"/>
        <v>#VALUE!</v>
      </c>
      <c r="TS161" s="301" t="e">
        <f t="shared" ca="1" si="315"/>
        <v>#VALUE!</v>
      </c>
      <c r="TT161" s="301" t="e">
        <f t="shared" ca="1" si="315"/>
        <v>#VALUE!</v>
      </c>
      <c r="TU161" s="301" t="e">
        <f t="shared" ca="1" si="315"/>
        <v>#VALUE!</v>
      </c>
      <c r="TV161" s="301" t="e">
        <f t="shared" ca="1" si="315"/>
        <v>#VALUE!</v>
      </c>
      <c r="TW161" s="301" t="e">
        <f t="shared" ca="1" si="315"/>
        <v>#VALUE!</v>
      </c>
      <c r="TX161" s="301" t="e">
        <f t="shared" ca="1" si="315"/>
        <v>#VALUE!</v>
      </c>
      <c r="TY161" s="301" t="e">
        <f t="shared" ca="1" si="315"/>
        <v>#VALUE!</v>
      </c>
      <c r="TZ161" s="301" t="e">
        <f t="shared" ca="1" si="315"/>
        <v>#VALUE!</v>
      </c>
      <c r="UA161" s="301" t="e">
        <f t="shared" ca="1" si="315"/>
        <v>#VALUE!</v>
      </c>
      <c r="UB161" s="301" t="e">
        <f t="shared" ca="1" si="315"/>
        <v>#VALUE!</v>
      </c>
      <c r="UC161" s="301" t="e">
        <f t="shared" ca="1" si="315"/>
        <v>#VALUE!</v>
      </c>
      <c r="UD161" s="301" t="e">
        <f t="shared" ca="1" si="315"/>
        <v>#VALUE!</v>
      </c>
      <c r="UE161" s="301" t="e">
        <f t="shared" ca="1" si="315"/>
        <v>#VALUE!</v>
      </c>
      <c r="UF161" s="301" t="e">
        <f t="shared" ca="1" si="315"/>
        <v>#VALUE!</v>
      </c>
      <c r="UG161" s="301" t="e">
        <f t="shared" ca="1" si="315"/>
        <v>#VALUE!</v>
      </c>
      <c r="UH161" s="301" t="e">
        <f t="shared" ca="1" si="315"/>
        <v>#VALUE!</v>
      </c>
      <c r="UI161" s="301" t="e">
        <f t="shared" ca="1" si="315"/>
        <v>#VALUE!</v>
      </c>
      <c r="UJ161" s="301" t="e">
        <f t="shared" ca="1" si="315"/>
        <v>#VALUE!</v>
      </c>
      <c r="UK161" s="301" t="e">
        <f t="shared" ca="1" si="315"/>
        <v>#VALUE!</v>
      </c>
      <c r="UL161" s="301" t="e">
        <f t="shared" ca="1" si="315"/>
        <v>#VALUE!</v>
      </c>
      <c r="UM161" s="301" t="e">
        <f t="shared" ca="1" si="315"/>
        <v>#VALUE!</v>
      </c>
      <c r="UN161" s="301" t="e">
        <f t="shared" ca="1" si="315"/>
        <v>#VALUE!</v>
      </c>
      <c r="UO161" s="301" t="e">
        <f t="shared" ca="1" si="315"/>
        <v>#VALUE!</v>
      </c>
      <c r="UP161" s="301" t="e">
        <f t="shared" ca="1" si="315"/>
        <v>#VALUE!</v>
      </c>
      <c r="UQ161" s="301" t="e">
        <f t="shared" ca="1" si="315"/>
        <v>#VALUE!</v>
      </c>
      <c r="UR161" s="301" t="e">
        <f t="shared" ca="1" si="315"/>
        <v>#VALUE!</v>
      </c>
      <c r="US161" s="301" t="e">
        <f t="shared" ca="1" si="315"/>
        <v>#VALUE!</v>
      </c>
      <c r="UT161" s="301" t="e">
        <f t="shared" ca="1" si="315"/>
        <v>#VALUE!</v>
      </c>
      <c r="UU161" s="301" t="e">
        <f t="shared" ca="1" si="315"/>
        <v>#VALUE!</v>
      </c>
      <c r="UV161" s="301" t="e">
        <f t="shared" ca="1" si="315"/>
        <v>#VALUE!</v>
      </c>
      <c r="UW161" s="301">
        <f t="shared" ca="1" si="315"/>
        <v>0</v>
      </c>
      <c r="UX161" s="301">
        <f t="shared" ca="1" si="315"/>
        <v>0</v>
      </c>
      <c r="UY161" s="301">
        <f t="shared" ca="1" si="315"/>
        <v>0</v>
      </c>
      <c r="UZ161" s="301">
        <f t="shared" ca="1" si="315"/>
        <v>0</v>
      </c>
      <c r="VA161" s="301">
        <f t="shared" ca="1" si="315"/>
        <v>0</v>
      </c>
      <c r="VB161" s="301">
        <f t="shared" ref="VB161:WB161" ca="1" si="316">IF(VB$106="Turn-based",
IF($A161&lt;VB$109,0,IF(MOD($A161,VB$109)&lt;VB$110,1,0)),
1)*MIN(ROUNDUP(MAX(0,RAND()-(1-VB$107)),0),1)*(IF(VB$108&lt;0,1+VB$108,VB$108))</f>
        <v>0</v>
      </c>
      <c r="VC161" s="301">
        <f t="shared" ca="1" si="316"/>
        <v>0</v>
      </c>
      <c r="VD161" s="301">
        <f t="shared" ca="1" si="316"/>
        <v>0</v>
      </c>
      <c r="VE161" s="301">
        <f t="shared" ca="1" si="316"/>
        <v>0</v>
      </c>
      <c r="VF161" s="301">
        <f t="shared" ca="1" si="316"/>
        <v>0</v>
      </c>
      <c r="VG161" s="301">
        <f t="shared" ca="1" si="316"/>
        <v>0</v>
      </c>
      <c r="VH161" s="301">
        <f t="shared" ca="1" si="316"/>
        <v>0</v>
      </c>
      <c r="VI161" s="301">
        <f t="shared" ca="1" si="316"/>
        <v>0</v>
      </c>
      <c r="VJ161" s="301">
        <f t="shared" ca="1" si="316"/>
        <v>0</v>
      </c>
      <c r="VK161" s="301">
        <f t="shared" ca="1" si="316"/>
        <v>0</v>
      </c>
      <c r="VL161" s="301">
        <f t="shared" ca="1" si="316"/>
        <v>0</v>
      </c>
      <c r="VM161" s="301">
        <f t="shared" ca="1" si="316"/>
        <v>0</v>
      </c>
      <c r="VN161" s="301">
        <f t="shared" ca="1" si="316"/>
        <v>0</v>
      </c>
      <c r="VO161" s="301">
        <f t="shared" ca="1" si="316"/>
        <v>0</v>
      </c>
      <c r="VP161" s="301">
        <f t="shared" ca="1" si="316"/>
        <v>0</v>
      </c>
      <c r="VQ161" s="301">
        <f t="shared" ca="1" si="316"/>
        <v>0</v>
      </c>
      <c r="VR161" s="301">
        <f t="shared" ca="1" si="316"/>
        <v>0</v>
      </c>
      <c r="VS161" s="301">
        <f t="shared" ca="1" si="316"/>
        <v>0</v>
      </c>
      <c r="VT161" s="301">
        <f t="shared" ca="1" si="316"/>
        <v>0</v>
      </c>
      <c r="VU161" s="301">
        <f t="shared" ca="1" si="316"/>
        <v>0</v>
      </c>
      <c r="VV161" s="301">
        <f t="shared" ca="1" si="316"/>
        <v>0</v>
      </c>
      <c r="VW161" s="301">
        <f t="shared" ca="1" si="316"/>
        <v>0</v>
      </c>
      <c r="VX161" s="301">
        <f t="shared" ca="1" si="316"/>
        <v>0</v>
      </c>
      <c r="VY161" s="301">
        <f t="shared" ca="1" si="316"/>
        <v>0</v>
      </c>
      <c r="VZ161" s="301">
        <f t="shared" ca="1" si="316"/>
        <v>0</v>
      </c>
      <c r="WA161" s="301">
        <f t="shared" ca="1" si="316"/>
        <v>0</v>
      </c>
      <c r="WB161" s="301">
        <f t="shared" ca="1" si="316"/>
        <v>0</v>
      </c>
    </row>
    <row r="162" spans="1:600" ht="12.75" x14ac:dyDescent="0.2">
      <c r="A162" s="286">
        <f t="shared" si="78"/>
        <v>46</v>
      </c>
      <c r="B162" s="287" t="e">
        <f t="shared" ref="B162:D162" ca="1" si="317">MAX(0,B161+E161)</f>
        <v>#VALUE!</v>
      </c>
      <c r="C162" s="287" t="e">
        <f t="shared" ca="1" si="317"/>
        <v>#VALUE!</v>
      </c>
      <c r="D162" s="287" t="e">
        <f t="shared" ca="1" si="317"/>
        <v>#VALUE!</v>
      </c>
      <c r="E162" s="288" t="e">
        <f t="shared" ca="1" si="50"/>
        <v>#VALUE!</v>
      </c>
      <c r="F162" s="289" t="e">
        <f t="shared" ca="1" si="51"/>
        <v>#VALUE!</v>
      </c>
      <c r="G162" s="290" t="e">
        <f t="shared" ca="1" si="52"/>
        <v>#VALUE!</v>
      </c>
      <c r="H162" s="2"/>
      <c r="I162" s="291" t="e">
        <f t="shared" ref="I162:K162" ca="1" si="318">MAX(0,I161+L161)</f>
        <v>#VALUE!</v>
      </c>
      <c r="J162" s="291">
        <f t="shared" si="318"/>
        <v>0</v>
      </c>
      <c r="K162" s="291" t="e">
        <f t="shared" ca="1" si="318"/>
        <v>#VALUE!</v>
      </c>
      <c r="L162" s="288" t="e">
        <f t="shared" ca="1" si="54"/>
        <v>#VALUE!</v>
      </c>
      <c r="M162" s="289">
        <f t="shared" si="55"/>
        <v>0</v>
      </c>
      <c r="N162" s="290" t="e">
        <f t="shared" ca="1" si="56"/>
        <v>#VALUE!</v>
      </c>
      <c r="P162" s="292" t="e">
        <f t="shared" ca="1" si="236"/>
        <v>#VALUE!</v>
      </c>
      <c r="Q162" s="293" t="e">
        <f t="shared" ca="1" si="237"/>
        <v>#VALUE!</v>
      </c>
      <c r="R162" s="294" t="e">
        <f t="shared" ca="1" si="238"/>
        <v>#VALUE!</v>
      </c>
      <c r="S162" s="295" t="e">
        <f t="shared" ca="1" si="239"/>
        <v>#VALUE!</v>
      </c>
      <c r="T162" s="296" t="e">
        <f t="shared" ca="1" si="240"/>
        <v>#VALUE!</v>
      </c>
      <c r="U162" s="297" t="e">
        <f t="shared" ca="1" si="241"/>
        <v>#VALUE!</v>
      </c>
      <c r="V162" s="298" t="e">
        <f t="shared" ca="1" si="242"/>
        <v>#VALUE!</v>
      </c>
      <c r="W162" s="299" t="e">
        <f t="shared" ca="1" si="243"/>
        <v>#VALUE!</v>
      </c>
      <c r="X162" s="300" t="e">
        <f t="shared" ca="1" si="244"/>
        <v>#VALUE!</v>
      </c>
      <c r="Y162" s="2"/>
      <c r="Z162" s="292" t="e">
        <f t="shared" ca="1" si="245"/>
        <v>#VALUE!</v>
      </c>
      <c r="AA162" s="293" t="e">
        <f t="shared" ca="1" si="246"/>
        <v>#VALUE!</v>
      </c>
      <c r="AB162" s="294" t="e">
        <f t="shared" ca="1" si="247"/>
        <v>#VALUE!</v>
      </c>
      <c r="AC162" s="295">
        <f t="shared" si="248"/>
        <v>0</v>
      </c>
      <c r="AD162" s="296">
        <f t="shared" si="249"/>
        <v>0</v>
      </c>
      <c r="AE162" s="297">
        <f t="shared" si="250"/>
        <v>0</v>
      </c>
      <c r="AF162" s="298" t="e">
        <f t="shared" ca="1" si="251"/>
        <v>#VALUE!</v>
      </c>
      <c r="AG162" s="299" t="e">
        <f t="shared" ca="1" si="252"/>
        <v>#VALUE!</v>
      </c>
      <c r="AH162" s="300" t="e">
        <f t="shared" ca="1" si="253"/>
        <v>#VALUE!</v>
      </c>
      <c r="AJ162" s="301" t="e">
        <f t="array" aca="1" ref="AJ162" ca="1">SUM(
   IF($BL$102:$WB$102="Friend",1,0)*IF($BL$103:$WB$103=AJ$116,1,0)*IF($BL$111:$WB$111=AJ$115,1,0)*IF($BL$116:$WB$116="Geometric",1,0)*$BL$114:$WB$114*(POWER($BL162:$WB162,$BL$112:$WB$112)+IF($BL162:$WB162=0,0,-1))
)
+SUM(
    IF($BL$102:$WB$102="Foe",1,0)*IF($BL$103:$WB$103=AW$116,1,0)*IF($BL$111:$WB$111=AW$115,1,0)*$BL$115:$WB$115*IF($BL$116:$WB$116="Geometric",1,0)*(POWER(1+$BL162:$WB162,$BL$113:$WB$113)+IF($BL162:$WB162=0,0,-1))
)
+SUM(
   IF($BL$102:$WB$102="Friend",1,0)*IF($BL$103:$WB$103=AJ$116,1,0)*IF($BL$111:$WB$111=AJ$115,1,0)*IF($BL$116:$WB$116="Arithmetic",1,0)*$BL$114:$WB$114*$BL162:$WB162*$BL$112:$WB$112)
+SUM(
    IF($BL$102:$WB$102="Foe",1,0)*IF($BL$103:$WB$103=AW$116,1,0)*IF($BL$111:$WB$111=AW$115,1,0)*$BL$115:$WB$115*IF($BL$116:$WB$116="Arithmetic",1,0)*$BL162:$WB162*$BL$113:$WB$113
)</f>
        <v>#VALUE!</v>
      </c>
      <c r="AK162" s="301" t="e">
        <f t="array" aca="1" ref="AK162" ca="1">SUM(
   IF($BL$102:$WB$102="Friend",1,0)*IF($BL$103:$WB$103=AK$116,1,0)*IF($BL$111:$WB$111=AK$115,1,0)*IF($BL$116:$WB$116="Geometric",1,0)*$BL$114:$WB$114*(POWER($BL162:$WB162,$BL$112:$WB$112)+IF($BL162:$WB162=0,0,-1))
)
+SUM(
    IF($BL$102:$WB$102="Foe",1,0)*IF($BL$103:$WB$103=AX$116,1,0)*IF($BL$111:$WB$111=AX$115,1,0)*$BL$115:$WB$115*IF($BL$116:$WB$116="Geometric",1,0)*(POWER(1+$BL162:$WB162,$BL$113:$WB$113)+IF($BL162:$WB162=0,0,-1))
)
+SUM(
   IF($BL$102:$WB$102="Friend",1,0)*IF($BL$103:$WB$103=AK$116,1,0)*IF($BL$111:$WB$111=AK$115,1,0)*IF($BL$116:$WB$116="Arithmetic",1,0)*$BL$114:$WB$114*$BL162:$WB162*$BL$112:$WB$112)
+SUM(
    IF($BL$102:$WB$102="Foe",1,0)*IF($BL$103:$WB$103=AX$116,1,0)*IF($BL$111:$WB$111=AX$115,1,0)*$BL$115:$WB$115*IF($BL$116:$WB$116="Arithmetic",1,0)*$BL162:$WB162*$BL$113:$WB$113
)</f>
        <v>#VALUE!</v>
      </c>
      <c r="AL162" s="301" t="e">
        <f t="array" aca="1" ref="AL162" ca="1">SUM(
   IF($BL$102:$WB$102="Friend",1,0)*IF($BL$103:$WB$103=AL$116,1,0)*IF($BL$111:$WB$111=AL$115,1,0)*IF($BL$116:$WB$116="Geometric",1,0)*$BL$114:$WB$114*(POWER($BL162:$WB162,$BL$112:$WB$112)+IF($BL162:$WB162=0,0,-1))
)
+SUM(
    IF($BL$102:$WB$102="Foe",1,0)*IF($BL$103:$WB$103=AY$116,1,0)*IF($BL$111:$WB$111=AY$115,1,0)*$BL$115:$WB$115*IF($BL$116:$WB$116="Geometric",1,0)*(POWER(1+$BL162:$WB162,$BL$113:$WB$113)+IF($BL162:$WB162=0,0,-1))
)
+SUM(
   IF($BL$102:$WB$102="Friend",1,0)*IF($BL$103:$WB$103=AL$116,1,0)*IF($BL$111:$WB$111=AL$115,1,0)*IF($BL$116:$WB$116="Arithmetic",1,0)*$BL$114:$WB$114*$BL162:$WB162*$BL$112:$WB$112)
+SUM(
    IF($BL$102:$WB$102="Foe",1,0)*IF($BL$103:$WB$103=AY$116,1,0)*IF($BL$111:$WB$111=AY$115,1,0)*$BL$115:$WB$115*IF($BL$116:$WB$116="Arithmetic",1,0)*$BL162:$WB162*$BL$113:$WB$113
)</f>
        <v>#VALUE!</v>
      </c>
      <c r="AM162" s="301" t="e">
        <f t="array" aca="1" ref="AM162" ca="1">SUM(
   IF($BL$102:$WB$102="Friend",1,0)*IF($BL$103:$WB$103=AM$116,1,0)*IF($BL$111:$WB$111=AM$115,1,0)*IF($BL$116:$WB$116="Geometric",1,0)*$BL$114:$WB$114*(POWER($BL162:$WB162,$BL$112:$WB$112)+IF($BL162:$WB162=0,0,-1))
)
+SUM(
    IF($BL$102:$WB$102="Foe",1,0)*IF($BL$103:$WB$103=AZ$116,1,0)*IF($BL$111:$WB$111=AZ$115,1,0)*$BL$115:$WB$115*IF($BL$116:$WB$116="Geometric",1,0)*(POWER(1+$BL162:$WB162,$BL$113:$WB$113)+IF($BL162:$WB162=0,0,-1))
)
+SUM(
   IF($BL$102:$WB$102="Friend",1,0)*IF($BL$103:$WB$103=AM$116,1,0)*IF($BL$111:$WB$111=AM$115,1,0)*IF($BL$116:$WB$116="Arithmetic",1,0)*$BL$114:$WB$114*$BL162:$WB162*$BL$112:$WB$112)
+SUM(
    IF($BL$102:$WB$102="Foe",1,0)*IF($BL$103:$WB$103=AZ$116,1,0)*IF($BL$111:$WB$111=AZ$115,1,0)*$BL$115:$WB$115*IF($BL$116:$WB$116="Arithmetic",1,0)*$BL162:$WB162*$BL$113:$WB$113
)</f>
        <v>#VALUE!</v>
      </c>
      <c r="AN162" s="301" t="e">
        <f t="array" aca="1" ref="AN162" ca="1">SUM(
   IF($BL$102:$WB$102="Friend",1,0)*IF($BL$103:$WB$103=AN$116,1,0)*IF($BL$111:$WB$111=AN$115,1,0)*IF($BL$116:$WB$116="Geometric",1,0)*$BL$114:$WB$114*(POWER($BL162:$WB162,$BL$112:$WB$112)+IF($BL162:$WB162=0,0,-1))
)
+SUM(
    IF($BL$102:$WB$102="Foe",1,0)*IF($BL$103:$WB$103=BA$116,1,0)*IF($BL$111:$WB$111=BA$115,1,0)*$BL$115:$WB$115*IF($BL$116:$WB$116="Geometric",1,0)*(POWER(1+$BL162:$WB162,$BL$113:$WB$113)+IF($BL162:$WB162=0,0,-1))
)
+SUM(
   IF($BL$102:$WB$102="Friend",1,0)*IF($BL$103:$WB$103=AN$116,1,0)*IF($BL$111:$WB$111=AN$115,1,0)*IF($BL$116:$WB$116="Arithmetic",1,0)*$BL$114:$WB$114*$BL162:$WB162*$BL$112:$WB$112)
+SUM(
    IF($BL$102:$WB$102="Foe",1,0)*IF($BL$103:$WB$103=BA$116,1,0)*IF($BL$111:$WB$111=BA$115,1,0)*$BL$115:$WB$115*IF($BL$116:$WB$116="Arithmetic",1,0)*$BL162:$WB162*$BL$113:$WB$113
)</f>
        <v>#VALUE!</v>
      </c>
      <c r="AO162" s="301" t="e">
        <f t="array" aca="1" ref="AO162" ca="1">SUM(
   IF($BL$102:$WB$102="Friend",1,0)*IF($BL$103:$WB$103=AO$116,1,0)*IF($BL$111:$WB$111=AO$115,1,0)*IF($BL$116:$WB$116="Geometric",1,0)*$BL$114:$WB$114*(POWER($BL162:$WB162,$BL$112:$WB$112)+IF($BL162:$WB162=0,0,-1))
)
+SUM(
    IF($BL$102:$WB$102="Foe",1,0)*IF($BL$103:$WB$103=BB$116,1,0)*IF($BL$111:$WB$111=BB$115,1,0)*$BL$115:$WB$115*IF($BL$116:$WB$116="Geometric",1,0)*(POWER(1+$BL162:$WB162,$BL$113:$WB$113)+IF($BL162:$WB162=0,0,-1))
)
+SUM(
   IF($BL$102:$WB$102="Friend",1,0)*IF($BL$103:$WB$103=AO$116,1,0)*IF($BL$111:$WB$111=AO$115,1,0)*IF($BL$116:$WB$116="Arithmetic",1,0)*$BL$114:$WB$114*$BL162:$WB162*$BL$112:$WB$112)
+SUM(
    IF($BL$102:$WB$102="Foe",1,0)*IF($BL$103:$WB$103=BB$116,1,0)*IF($BL$111:$WB$111=BB$115,1,0)*$BL$115:$WB$115*IF($BL$116:$WB$116="Arithmetic",1,0)*$BL162:$WB162*$BL$113:$WB$113
)</f>
        <v>#VALUE!</v>
      </c>
      <c r="AP162" s="301" t="e">
        <f t="array" aca="1" ref="AP162" ca="1">SUM(
   IF($BL$102:$WB$102="Friend",1,0)*IF($BL$103:$WB$103=AP$116,1,0)*IF($BL$111:$WB$111=AP$115,1,0)*IF($BL$116:$WB$116="Geometric",1,0)*$BL$114:$WB$114*(POWER($BL162:$WB162,$BL$112:$WB$112)+IF($BL162:$WB162=0,0,-1))
)
+SUM(
    IF($BL$102:$WB$102="Foe",1,0)*IF($BL$103:$WB$103=BC$116,1,0)*IF($BL$111:$WB$111=BC$115,1,0)*$BL$115:$WB$115*IF($BL$116:$WB$116="Geometric",1,0)*(POWER(1+$BL162:$WB162,$BL$113:$WB$113)+IF($BL162:$WB162=0,0,-1))
)
+SUM(
   IF($BL$102:$WB$102="Friend",1,0)*IF($BL$103:$WB$103=AP$116,1,0)*IF($BL$111:$WB$111=AP$115,1,0)*IF($BL$116:$WB$116="Arithmetic",1,0)*$BL$114:$WB$114*$BL162:$WB162*$BL$112:$WB$112)
+SUM(
    IF($BL$102:$WB$102="Foe",1,0)*IF($BL$103:$WB$103=BC$116,1,0)*IF($BL$111:$WB$111=BC$115,1,0)*$BL$115:$WB$115*IF($BL$116:$WB$116="Arithmetic",1,0)*$BL162:$WB162*$BL$113:$WB$113
)</f>
        <v>#VALUE!</v>
      </c>
      <c r="AQ162" s="301" t="e">
        <f t="array" aca="1" ref="AQ162" ca="1">SUM(
   IF($BL$102:$WB$102="Friend",1,0)*IF($BL$103:$WB$103=AQ$116,1,0)*IF($BL$111:$WB$111=AQ$115,1,0)*IF($BL$116:$WB$116="Geometric",1,0)*$BL$114:$WB$114*(POWER($BL162:$WB162,$BL$112:$WB$112)+IF($BL162:$WB162=0,0,-1))
)
+SUM(
    IF($BL$102:$WB$102="Foe",1,0)*IF($BL$103:$WB$103=BD$116,1,0)*IF($BL$111:$WB$111=BD$115,1,0)*$BL$115:$WB$115*IF($BL$116:$WB$116="Geometric",1,0)*(POWER(1+$BL162:$WB162,$BL$113:$WB$113)+IF($BL162:$WB162=0,0,-1))
)
+SUM(
   IF($BL$102:$WB$102="Friend",1,0)*IF($BL$103:$WB$103=AQ$116,1,0)*IF($BL$111:$WB$111=AQ$115,1,0)*IF($BL$116:$WB$116="Arithmetic",1,0)*$BL$114:$WB$114*$BL162:$WB162*$BL$112:$WB$112)
+SUM(
    IF($BL$102:$WB$102="Foe",1,0)*IF($BL$103:$WB$103=BD$116,1,0)*IF($BL$111:$WB$111=BD$115,1,0)*$BL$115:$WB$115*IF($BL$116:$WB$116="Arithmetic",1,0)*$BL162:$WB162*$BL$113:$WB$113
)</f>
        <v>#VALUE!</v>
      </c>
      <c r="AR162" s="301" t="e">
        <f t="array" aca="1" ref="AR162" ca="1">SUM(
   IF($BL$102:$WB$102="Friend",1,0)*IF($BL$103:$WB$103=AR$116,1,0)*IF($BL$111:$WB$111=AR$115,1,0)*IF($BL$116:$WB$116="Geometric",1,0)*$BL$114:$WB$114*(POWER($BL162:$WB162,$BL$112:$WB$112)+IF($BL162:$WB162=0,0,-1))
)
+SUM(
    IF($BL$102:$WB$102="Foe",1,0)*IF($BL$103:$WB$103=BE$116,1,0)*IF($BL$111:$WB$111=BE$115,1,0)*$BL$115:$WB$115*IF($BL$116:$WB$116="Geometric",1,0)*(POWER(1+$BL162:$WB162,$BL$113:$WB$113)+IF($BL162:$WB162=0,0,-1))
)
+SUM(
   IF($BL$102:$WB$102="Friend",1,0)*IF($BL$103:$WB$103=AR$116,1,0)*IF($BL$111:$WB$111=AR$115,1,0)*IF($BL$116:$WB$116="Arithmetic",1,0)*$BL$114:$WB$114*$BL162:$WB162*$BL$112:$WB$112)
+SUM(
    IF($BL$102:$WB$102="Foe",1,0)*IF($BL$103:$WB$103=BE$116,1,0)*IF($BL$111:$WB$111=BE$115,1,0)*$BL$115:$WB$115*IF($BL$116:$WB$116="Arithmetic",1,0)*$BL162:$WB162*$BL$113:$WB$113
)</f>
        <v>#VALUE!</v>
      </c>
      <c r="AS162" s="301" t="e">
        <f t="array" aca="1" ref="AS162" ca="1">SUM(
   IF($BL$102:$WB$102="Friend",1,0)*IF($BL$103:$WB$103=AS$116,1,0)*IF($BL$111:$WB$111=AS$115,1,0)*IF($BL$116:$WB$116="Geometric",1,0)*$BL$114:$WB$114*(POWER($BL162:$WB162,$BL$112:$WB$112)+IF($BL162:$WB162=0,0,-1))
)
+SUM(
    IF($BL$102:$WB$102="Foe",1,0)*IF($BL$103:$WB$103=BF$116,1,0)*IF($BL$111:$WB$111=BF$115,1,0)*$BL$115:$WB$115*IF($BL$116:$WB$116="Geometric",1,0)*(POWER(1+$BL162:$WB162,$BL$113:$WB$113)+IF($BL162:$WB162=0,0,-1))
)
+SUM(
   IF($BL$102:$WB$102="Friend",1,0)*IF($BL$103:$WB$103=AS$116,1,0)*IF($BL$111:$WB$111=AS$115,1,0)*IF($BL$116:$WB$116="Arithmetic",1,0)*$BL$114:$WB$114*$BL162:$WB162*$BL$112:$WB$112)
+SUM(
    IF($BL$102:$WB$102="Foe",1,0)*IF($BL$103:$WB$103=BF$116,1,0)*IF($BL$111:$WB$111=BF$115,1,0)*$BL$115:$WB$115*IF($BL$116:$WB$116="Arithmetic",1,0)*$BL162:$WB162*$BL$113:$WB$113
)</f>
        <v>#VALUE!</v>
      </c>
      <c r="AT162" s="301" t="e">
        <f t="array" aca="1" ref="AT162" ca="1">SUM(
   IF($BL$102:$WB$102="Friend",1,0)*IF($BL$103:$WB$103=AT$116,1,0)*IF($BL$111:$WB$111=AT$115,1,0)*IF($BL$116:$WB$116="Geometric",1,0)*$BL$114:$WB$114*(POWER($BL162:$WB162,$BL$112:$WB$112)+IF($BL162:$WB162=0,0,-1))
)
+SUM(
    IF($BL$102:$WB$102="Foe",1,0)*IF($BL$103:$WB$103=BG$116,1,0)*IF($BL$111:$WB$111=BG$115,1,0)*$BL$115:$WB$115*IF($BL$116:$WB$116="Geometric",1,0)*(POWER(1+$BL162:$WB162,$BL$113:$WB$113)+IF($BL162:$WB162=0,0,-1))
)
+SUM(
   IF($BL$102:$WB$102="Friend",1,0)*IF($BL$103:$WB$103=AT$116,1,0)*IF($BL$111:$WB$111=AT$115,1,0)*IF($BL$116:$WB$116="Arithmetic",1,0)*$BL$114:$WB$114*$BL162:$WB162*$BL$112:$WB$112)
+SUM(
    IF($BL$102:$WB$102="Foe",1,0)*IF($BL$103:$WB$103=BG$116,1,0)*IF($BL$111:$WB$111=BG$115,1,0)*$BL$115:$WB$115*IF($BL$116:$WB$116="Arithmetic",1,0)*$BL162:$WB162*$BL$113:$WB$113
)</f>
        <v>#VALUE!</v>
      </c>
      <c r="AU162" s="301" t="e">
        <f t="array" aca="1" ref="AU162" ca="1">SUM(
   IF($BL$102:$WB$102="Friend",1,0)*IF($BL$103:$WB$103=AU$116,1,0)*IF($BL$111:$WB$111=AU$115,1,0)*IF($BL$116:$WB$116="Geometric",1,0)*$BL$114:$WB$114*(POWER($BL162:$WB162,$BL$112:$WB$112)+IF($BL162:$WB162=0,0,-1))
)
+SUM(
    IF($BL$102:$WB$102="Foe",1,0)*IF($BL$103:$WB$103=BH$116,1,0)*IF($BL$111:$WB$111=BH$115,1,0)*$BL$115:$WB$115*IF($BL$116:$WB$116="Geometric",1,0)*(POWER(1+$BL162:$WB162,$BL$113:$WB$113)+IF($BL162:$WB162=0,0,-1))
)
+SUM(
   IF($BL$102:$WB$102="Friend",1,0)*IF($BL$103:$WB$103=AU$116,1,0)*IF($BL$111:$WB$111=AU$115,1,0)*IF($BL$116:$WB$116="Arithmetic",1,0)*$BL$114:$WB$114*$BL162:$WB162*$BL$112:$WB$112)
+SUM(
    IF($BL$102:$WB$102="Foe",1,0)*IF($BL$103:$WB$103=BH$116,1,0)*IF($BL$111:$WB$111=BH$115,1,0)*$BL$115:$WB$115*IF($BL$116:$WB$116="Arithmetic",1,0)*$BL162:$WB162*$BL$113:$WB$113
)</f>
        <v>#VALUE!</v>
      </c>
      <c r="AW162" s="301" t="e">
        <f t="array" aca="1" ref="AW162" ca="1">SUM(
   IF($BL$102:$WB$102="Friend",1,0)*IF($BL$103:$WB$103=AW$116,1,0)*IF($BL$111:$WB$111=AW$115,1,0)*$BL$115:$WB$115*IF($BL$116:$WB$116="Geometric",1,0)*(POWER($BL162:$WB162,$BL$113:$WB$113)+IF($BL162:$WB162=0,0,-1)))
+SUM(
    IF($BL$102:$WB$102="Foe",1,0)*IF($BL$103:$WB$103=AW$116,1,0)*IF($BL$111:$WB$111=AW$115,1,0)*$BL$114:$WB$114*IF($BL$116:$WB$116="Geometric",1,0)*(POWER($BL162:$WB162,$BL$112:$WB$112)+IF($BL162:$WB162=0,0,-1)))
+SUM(
   IF($BL$102:$WB$102="Friend",1,0)*IF($BL$103:$WB$103=AW$116,1,0)*IF($BL$111:$WB$111=AW$115,1,0)*$BL$115:$WB$115*IF($BL$116:$WB$116="Arithmetic",1,0)*$BL162:$WB162*$BL$113:$WB$113)
+SUM(
    IF($BL$102:$WB$102="Foe",1,0)*IF($BL$103:$WB$103=AW$116,1,0)*IF($BL$111:$WB$111=AW$115,1,0)*$BL$114:$WB$114*IF($BL$116:$WB$116="Arithmetic",1,0)*$BL162:$WB162*$BL$112:$WB$112)</f>
        <v>#VALUE!</v>
      </c>
      <c r="AX162" s="301" t="e">
        <f t="array" aca="1" ref="AX162" ca="1">SUM(
   IF($BL$102:$WB$102="Friend",1,0)*IF($BL$103:$WB$103=AX$116,1,0)*IF($BL$111:$WB$111=AX$115,1,0)*$BL$115:$WB$115*IF($BL$116:$WB$116="Geometric",1,0)*(POWER($BL162:$WB162,$BL$113:$WB$113)+IF($BL162:$WB162=0,0,-1)))
+SUM(
    IF($BL$102:$WB$102="Foe",1,0)*IF($BL$103:$WB$103=AX$116,1,0)*IF($BL$111:$WB$111=AX$115,1,0)*$BL$114:$WB$114*IF($BL$116:$WB$116="Geometric",1,0)*(POWER($BL162:$WB162,$BL$112:$WB$112)+IF($BL162:$WB162=0,0,-1)))
+SUM(
   IF($BL$102:$WB$102="Friend",1,0)*IF($BL$103:$WB$103=AX$116,1,0)*IF($BL$111:$WB$111=AX$115,1,0)*$BL$115:$WB$115*IF($BL$116:$WB$116="Arithmetic",1,0)*$BL162:$WB162*$BL$113:$WB$113)
+SUM(
    IF($BL$102:$WB$102="Foe",1,0)*IF($BL$103:$WB$103=AX$116,1,0)*IF($BL$111:$WB$111=AX$115,1,0)*$BL$114:$WB$114*IF($BL$116:$WB$116="Arithmetic",1,0)*$BL162:$WB162*$BL$112:$WB$112)</f>
        <v>#VALUE!</v>
      </c>
      <c r="AY162" s="301" t="e">
        <f t="array" aca="1" ref="AY162" ca="1">SUM(
   IF($BL$102:$WB$102="Friend",1,0)*IF($BL$103:$WB$103=AY$116,1,0)*IF($BL$111:$WB$111=AY$115,1,0)*$BL$115:$WB$115*IF($BL$116:$WB$116="Geometric",1,0)*(POWER($BL162:$WB162,$BL$113:$WB$113)+IF($BL162:$WB162=0,0,-1)))
+SUM(
    IF($BL$102:$WB$102="Foe",1,0)*IF($BL$103:$WB$103=AY$116,1,0)*IF($BL$111:$WB$111=AY$115,1,0)*$BL$114:$WB$114*IF($BL$116:$WB$116="Geometric",1,0)*(POWER($BL162:$WB162,$BL$112:$WB$112)+IF($BL162:$WB162=0,0,-1)))
+SUM(
   IF($BL$102:$WB$102="Friend",1,0)*IF($BL$103:$WB$103=AY$116,1,0)*IF($BL$111:$WB$111=AY$115,1,0)*$BL$115:$WB$115*IF($BL$116:$WB$116="Arithmetic",1,0)*$BL162:$WB162*$BL$113:$WB$113)
+SUM(
    IF($BL$102:$WB$102="Foe",1,0)*IF($BL$103:$WB$103=AY$116,1,0)*IF($BL$111:$WB$111=AY$115,1,0)*$BL$114:$WB$114*IF($BL$116:$WB$116="Arithmetic",1,0)*$BL162:$WB162*$BL$112:$WB$112)</f>
        <v>#VALUE!</v>
      </c>
      <c r="AZ162" s="301" t="e">
        <f t="array" aca="1" ref="AZ162" ca="1">SUM(
   IF($BL$102:$WB$102="Friend",1,0)*IF($BL$103:$WB$103=AZ$116,1,0)*IF($BL$111:$WB$111=AZ$115,1,0)*$BL$115:$WB$115*IF($BL$116:$WB$116="Geometric",1,0)*(POWER($BL162:$WB162,$BL$113:$WB$113)+IF($BL162:$WB162=0,0,-1)))
+SUM(
    IF($BL$102:$WB$102="Foe",1,0)*IF($BL$103:$WB$103=AZ$116,1,0)*IF($BL$111:$WB$111=AZ$115,1,0)*$BL$114:$WB$114*IF($BL$116:$WB$116="Geometric",1,0)*(POWER($BL162:$WB162,$BL$112:$WB$112)+IF($BL162:$WB162=0,0,-1)))
+SUM(
   IF($BL$102:$WB$102="Friend",1,0)*IF($BL$103:$WB$103=AZ$116,1,0)*IF($BL$111:$WB$111=AZ$115,1,0)*$BL$115:$WB$115*IF($BL$116:$WB$116="Arithmetic",1,0)*$BL162:$WB162*$BL$113:$WB$113)
+SUM(
    IF($BL$102:$WB$102="Foe",1,0)*IF($BL$103:$WB$103=AZ$116,1,0)*IF($BL$111:$WB$111=AZ$115,1,0)*$BL$114:$WB$114*IF($BL$116:$WB$116="Arithmetic",1,0)*$BL162:$WB162*$BL$112:$WB$112)</f>
        <v>#VALUE!</v>
      </c>
      <c r="BA162" s="301" t="e">
        <f t="array" aca="1" ref="BA162" ca="1">SUM(
   IF($BL$102:$WB$102="Friend",1,0)*IF($BL$103:$WB$103=BA$116,1,0)*IF($BL$111:$WB$111=BA$115,1,0)*$BL$115:$WB$115*IF($BL$116:$WB$116="Geometric",1,0)*(POWER($BL162:$WB162,$BL$113:$WB$113)+IF($BL162:$WB162=0,0,-1)))
+SUM(
    IF($BL$102:$WB$102="Foe",1,0)*IF($BL$103:$WB$103=BA$116,1,0)*IF($BL$111:$WB$111=BA$115,1,0)*$BL$114:$WB$114*IF($BL$116:$WB$116="Geometric",1,0)*(POWER($BL162:$WB162,$BL$112:$WB$112)+IF($BL162:$WB162=0,0,-1)))
+SUM(
   IF($BL$102:$WB$102="Friend",1,0)*IF($BL$103:$WB$103=BA$116,1,0)*IF($BL$111:$WB$111=BA$115,1,0)*$BL$115:$WB$115*IF($BL$116:$WB$116="Arithmetic",1,0)*$BL162:$WB162*$BL$113:$WB$113)
+SUM(
    IF($BL$102:$WB$102="Foe",1,0)*IF($BL$103:$WB$103=BA$116,1,0)*IF($BL$111:$WB$111=BA$115,1,0)*$BL$114:$WB$114*IF($BL$116:$WB$116="Arithmetic",1,0)*$BL162:$WB162*$BL$112:$WB$112)</f>
        <v>#VALUE!</v>
      </c>
      <c r="BB162" s="301" t="e">
        <f t="array" aca="1" ref="BB162" ca="1">SUM(
   IF($BL$102:$WB$102="Friend",1,0)*IF($BL$103:$WB$103=BB$116,1,0)*IF($BL$111:$WB$111=BB$115,1,0)*$BL$115:$WB$115*IF($BL$116:$WB$116="Geometric",1,0)*(POWER($BL162:$WB162,$BL$113:$WB$113)+IF($BL162:$WB162=0,0,-1)))
+SUM(
    IF($BL$102:$WB$102="Foe",1,0)*IF($BL$103:$WB$103=BB$116,1,0)*IF($BL$111:$WB$111=BB$115,1,0)*$BL$114:$WB$114*IF($BL$116:$WB$116="Geometric",1,0)*(POWER($BL162:$WB162,$BL$112:$WB$112)+IF($BL162:$WB162=0,0,-1)))
+SUM(
   IF($BL$102:$WB$102="Friend",1,0)*IF($BL$103:$WB$103=BB$116,1,0)*IF($BL$111:$WB$111=BB$115,1,0)*$BL$115:$WB$115*IF($BL$116:$WB$116="Arithmetic",1,0)*$BL162:$WB162*$BL$113:$WB$113)
+SUM(
    IF($BL$102:$WB$102="Foe",1,0)*IF($BL$103:$WB$103=BB$116,1,0)*IF($BL$111:$WB$111=BB$115,1,0)*$BL$114:$WB$114*IF($BL$116:$WB$116="Arithmetic",1,0)*$BL162:$WB162*$BL$112:$WB$112)</f>
        <v>#VALUE!</v>
      </c>
      <c r="BC162" s="301" t="e">
        <f t="array" aca="1" ref="BC162" ca="1">SUM(
   IF($BL$102:$WB$102="Friend",1,0)*IF($BL$103:$WB$103=BC$116,1,0)*IF($BL$111:$WB$111=BC$115,1,0)*$BL$115:$WB$115*IF($BL$116:$WB$116="Geometric",1,0)*(POWER($BL162:$WB162,$BL$113:$WB$113)+IF($BL162:$WB162=0,0,-1)))
+SUM(
    IF($BL$102:$WB$102="Foe",1,0)*IF($BL$103:$WB$103=BC$116,1,0)*IF($BL$111:$WB$111=BC$115,1,0)*$BL$114:$WB$114*IF($BL$116:$WB$116="Geometric",1,0)*(POWER($BL162:$WB162,$BL$112:$WB$112)+IF($BL162:$WB162=0,0,-1)))
+SUM(
   IF($BL$102:$WB$102="Friend",1,0)*IF($BL$103:$WB$103=BC$116,1,0)*IF($BL$111:$WB$111=BC$115,1,0)*$BL$115:$WB$115*IF($BL$116:$WB$116="Arithmetic",1,0)*$BL162:$WB162*$BL$113:$WB$113)
+SUM(
    IF($BL$102:$WB$102="Foe",1,0)*IF($BL$103:$WB$103=BC$116,1,0)*IF($BL$111:$WB$111=BC$115,1,0)*$BL$114:$WB$114*IF($BL$116:$WB$116="Arithmetic",1,0)*$BL162:$WB162*$BL$112:$WB$112)</f>
        <v>#VALUE!</v>
      </c>
      <c r="BD162" s="301" t="e">
        <f t="array" aca="1" ref="BD162" ca="1">SUM(
   IF($BL$102:$WB$102="Friend",1,0)*IF($BL$103:$WB$103=BD$116,1,0)*IF($BL$111:$WB$111=BD$115,1,0)*$BL$115:$WB$115*IF($BL$116:$WB$116="Geometric",1,0)*(POWER($BL162:$WB162,$BL$113:$WB$113)+IF($BL162:$WB162=0,0,-1)))
+SUM(
    IF($BL$102:$WB$102="Foe",1,0)*IF($BL$103:$WB$103=BD$116,1,0)*IF($BL$111:$WB$111=BD$115,1,0)*$BL$114:$WB$114*IF($BL$116:$WB$116="Geometric",1,0)*(POWER($BL162:$WB162,$BL$112:$WB$112)+IF($BL162:$WB162=0,0,-1)))
+SUM(
   IF($BL$102:$WB$102="Friend",1,0)*IF($BL$103:$WB$103=BD$116,1,0)*IF($BL$111:$WB$111=BD$115,1,0)*$BL$115:$WB$115*IF($BL$116:$WB$116="Arithmetic",1,0)*$BL162:$WB162*$BL$113:$WB$113)
+SUM(
    IF($BL$102:$WB$102="Foe",1,0)*IF($BL$103:$WB$103=BD$116,1,0)*IF($BL$111:$WB$111=BD$115,1,0)*$BL$114:$WB$114*IF($BL$116:$WB$116="Arithmetic",1,0)*$BL162:$WB162*$BL$112:$WB$112)</f>
        <v>#VALUE!</v>
      </c>
      <c r="BE162" s="301" t="e">
        <f t="array" aca="1" ref="BE162" ca="1">SUM(
   IF($BL$102:$WB$102="Friend",1,0)*IF($BL$103:$WB$103=BE$116,1,0)*IF($BL$111:$WB$111=BE$115,1,0)*$BL$115:$WB$115*IF($BL$116:$WB$116="Geometric",1,0)*(POWER($BL162:$WB162,$BL$113:$WB$113)+IF($BL162:$WB162=0,0,-1)))
+SUM(
    IF($BL$102:$WB$102="Foe",1,0)*IF($BL$103:$WB$103=BE$116,1,0)*IF($BL$111:$WB$111=BE$115,1,0)*$BL$114:$WB$114*IF($BL$116:$WB$116="Geometric",1,0)*(POWER($BL162:$WB162,$BL$112:$WB$112)+IF($BL162:$WB162=0,0,-1)))
+SUM(
   IF($BL$102:$WB$102="Friend",1,0)*IF($BL$103:$WB$103=BE$116,1,0)*IF($BL$111:$WB$111=BE$115,1,0)*$BL$115:$WB$115*IF($BL$116:$WB$116="Arithmetic",1,0)*$BL162:$WB162*$BL$113:$WB$113)
+SUM(
    IF($BL$102:$WB$102="Foe",1,0)*IF($BL$103:$WB$103=BE$116,1,0)*IF($BL$111:$WB$111=BE$115,1,0)*$BL$114:$WB$114*IF($BL$116:$WB$116="Arithmetic",1,0)*$BL162:$WB162*$BL$112:$WB$112)</f>
        <v>#VALUE!</v>
      </c>
      <c r="BF162" s="301" t="e">
        <f t="array" aca="1" ref="BF162" ca="1">SUM(
   IF($BL$102:$WB$102="Friend",1,0)*IF($BL$103:$WB$103=BF$116,1,0)*IF($BL$111:$WB$111=BF$115,1,0)*$BL$115:$WB$115*IF($BL$116:$WB$116="Geometric",1,0)*(POWER($BL162:$WB162,$BL$113:$WB$113)+IF($BL162:$WB162=0,0,-1)))
+SUM(
    IF($BL$102:$WB$102="Foe",1,0)*IF($BL$103:$WB$103=BF$116,1,0)*IF($BL$111:$WB$111=BF$115,1,0)*$BL$114:$WB$114*IF($BL$116:$WB$116="Geometric",1,0)*(POWER($BL162:$WB162,$BL$112:$WB$112)+IF($BL162:$WB162=0,0,-1)))
+SUM(
   IF($BL$102:$WB$102="Friend",1,0)*IF($BL$103:$WB$103=BF$116,1,0)*IF($BL$111:$WB$111=BF$115,1,0)*$BL$115:$WB$115*IF($BL$116:$WB$116="Arithmetic",1,0)*$BL162:$WB162*$BL$113:$WB$113)
+SUM(
    IF($BL$102:$WB$102="Foe",1,0)*IF($BL$103:$WB$103=BF$116,1,0)*IF($BL$111:$WB$111=BF$115,1,0)*$BL$114:$WB$114*IF($BL$116:$WB$116="Arithmetic",1,0)*$BL162:$WB162*$BL$112:$WB$112)</f>
        <v>#VALUE!</v>
      </c>
      <c r="BG162" s="301" t="e">
        <f t="array" aca="1" ref="BG162" ca="1">SUM(
   IF($BL$102:$WB$102="Friend",1,0)*IF($BL$103:$WB$103=BG$116,1,0)*IF($BL$111:$WB$111=BG$115,1,0)*$BL$115:$WB$115*IF($BL$116:$WB$116="Geometric",1,0)*(POWER($BL162:$WB162,$BL$113:$WB$113)+IF($BL162:$WB162=0,0,-1)))
+SUM(
    IF($BL$102:$WB$102="Foe",1,0)*IF($BL$103:$WB$103=BG$116,1,0)*IF($BL$111:$WB$111=BG$115,1,0)*$BL$114:$WB$114*IF($BL$116:$WB$116="Geometric",1,0)*(POWER($BL162:$WB162,$BL$112:$WB$112)+IF($BL162:$WB162=0,0,-1)))
+SUM(
   IF($BL$102:$WB$102="Friend",1,0)*IF($BL$103:$WB$103=BG$116,1,0)*IF($BL$111:$WB$111=BG$115,1,0)*$BL$115:$WB$115*IF($BL$116:$WB$116="Arithmetic",1,0)*$BL162:$WB162*$BL$113:$WB$113)
+SUM(
    IF($BL$102:$WB$102="Foe",1,0)*IF($BL$103:$WB$103=BG$116,1,0)*IF($BL$111:$WB$111=BG$115,1,0)*$BL$114:$WB$114*IF($BL$116:$WB$116="Arithmetic",1,0)*$BL162:$WB162*$BL$112:$WB$112)</f>
        <v>#VALUE!</v>
      </c>
      <c r="BH162" s="301" t="e">
        <f t="array" aca="1" ref="BH162" ca="1">SUM(
   IF($BL$102:$WB$102="Friend",1,0)*IF($BL$103:$WB$103=BH$116,1,0)*IF($BL$111:$WB$111=BH$115,1,0)*$BL$115:$WB$115*IF($BL$116:$WB$116="Geometric",1,0)*(POWER($BL162:$WB162,$BL$113:$WB$113)+IF($BL162:$WB162=0,0,-1)))
+SUM(
    IF($BL$102:$WB$102="Foe",1,0)*IF($BL$103:$WB$103=BH$116,1,0)*IF($BL$111:$WB$111=BH$115,1,0)*$BL$114:$WB$114*IF($BL$116:$WB$116="Geometric",1,0)*(POWER($BL162:$WB162,$BL$112:$WB$112)+IF($BL162:$WB162=0,0,-1)))
+SUM(
   IF($BL$102:$WB$102="Friend",1,0)*IF($BL$103:$WB$103=BH$116,1,0)*IF($BL$111:$WB$111=BH$115,1,0)*$BL$115:$WB$115*IF($BL$116:$WB$116="Arithmetic",1,0)*$BL162:$WB162*$BL$113:$WB$113)
+SUM(
    IF($BL$102:$WB$102="Foe",1,0)*IF($BL$103:$WB$103=BH$116,1,0)*IF($BL$111:$WB$111=BH$115,1,0)*$BL$114:$WB$114*IF($BL$116:$WB$116="Arithmetic",1,0)*$BL162:$WB162*$BL$112:$WB$112)</f>
        <v>#VALUE!</v>
      </c>
      <c r="BK162" s="109"/>
      <c r="BL162" s="301" t="e">
        <f t="shared" ref="BL162:LF162" ca="1" si="319">IF(BL$106="Turn-based",
IF($A162&lt;BL$109,0,IF(MOD($A162,BL$109)&lt;BL$110,1,0)),
1)*MIN(ROUNDUP(MAX(0,RAND()-(1-BL$107)),0),1)*(IF(BL$108&lt;0,1+BL$108,BL$108))</f>
        <v>#VALUE!</v>
      </c>
      <c r="BM162" s="301" t="e">
        <f t="shared" ca="1" si="319"/>
        <v>#VALUE!</v>
      </c>
      <c r="BN162" s="301" t="e">
        <f t="shared" ca="1" si="319"/>
        <v>#VALUE!</v>
      </c>
      <c r="BO162" s="301" t="e">
        <f t="shared" ca="1" si="319"/>
        <v>#VALUE!</v>
      </c>
      <c r="BP162" s="301" t="e">
        <f t="shared" ca="1" si="319"/>
        <v>#VALUE!</v>
      </c>
      <c r="BQ162" s="301" t="e">
        <f t="shared" ca="1" si="319"/>
        <v>#VALUE!</v>
      </c>
      <c r="BR162" s="301" t="e">
        <f t="shared" ca="1" si="319"/>
        <v>#VALUE!</v>
      </c>
      <c r="BS162" s="301" t="e">
        <f t="shared" ca="1" si="319"/>
        <v>#VALUE!</v>
      </c>
      <c r="BT162" s="301" t="e">
        <f t="shared" ca="1" si="319"/>
        <v>#VALUE!</v>
      </c>
      <c r="BU162" s="301" t="e">
        <f t="shared" ca="1" si="319"/>
        <v>#VALUE!</v>
      </c>
      <c r="BV162" s="301" t="e">
        <f t="shared" ca="1" si="319"/>
        <v>#VALUE!</v>
      </c>
      <c r="BW162" s="301" t="e">
        <f t="shared" ca="1" si="319"/>
        <v>#VALUE!</v>
      </c>
      <c r="BX162" s="301" t="e">
        <f t="shared" ca="1" si="319"/>
        <v>#VALUE!</v>
      </c>
      <c r="BY162" s="301" t="e">
        <f t="shared" ca="1" si="319"/>
        <v>#VALUE!</v>
      </c>
      <c r="BZ162" s="301" t="e">
        <f t="shared" ca="1" si="319"/>
        <v>#VALUE!</v>
      </c>
      <c r="CA162" s="301" t="e">
        <f t="shared" ca="1" si="319"/>
        <v>#VALUE!</v>
      </c>
      <c r="CB162" s="301" t="e">
        <f t="shared" ca="1" si="319"/>
        <v>#VALUE!</v>
      </c>
      <c r="CC162" s="301" t="e">
        <f t="shared" ca="1" si="319"/>
        <v>#VALUE!</v>
      </c>
      <c r="CD162" s="301" t="e">
        <f t="shared" ca="1" si="319"/>
        <v>#VALUE!</v>
      </c>
      <c r="CE162" s="301" t="e">
        <f t="shared" ca="1" si="319"/>
        <v>#VALUE!</v>
      </c>
      <c r="CF162" s="301" t="e">
        <f t="shared" ca="1" si="319"/>
        <v>#VALUE!</v>
      </c>
      <c r="CG162" s="301" t="e">
        <f t="shared" ca="1" si="319"/>
        <v>#VALUE!</v>
      </c>
      <c r="CH162" s="301" t="e">
        <f t="shared" ca="1" si="319"/>
        <v>#VALUE!</v>
      </c>
      <c r="CI162" s="301" t="e">
        <f t="shared" ca="1" si="319"/>
        <v>#VALUE!</v>
      </c>
      <c r="CJ162" s="301" t="e">
        <f t="shared" ca="1" si="319"/>
        <v>#VALUE!</v>
      </c>
      <c r="CK162" s="301" t="e">
        <f t="shared" ca="1" si="319"/>
        <v>#VALUE!</v>
      </c>
      <c r="CL162" s="301" t="e">
        <f t="shared" ca="1" si="319"/>
        <v>#VALUE!</v>
      </c>
      <c r="CM162" s="301" t="e">
        <f t="shared" ca="1" si="319"/>
        <v>#VALUE!</v>
      </c>
      <c r="CN162" s="301" t="e">
        <f t="shared" ca="1" si="319"/>
        <v>#VALUE!</v>
      </c>
      <c r="CO162" s="301" t="e">
        <f t="shared" ca="1" si="319"/>
        <v>#VALUE!</v>
      </c>
      <c r="CP162" s="301" t="e">
        <f t="shared" ca="1" si="319"/>
        <v>#VALUE!</v>
      </c>
      <c r="CQ162" s="301" t="e">
        <f t="shared" ca="1" si="319"/>
        <v>#VALUE!</v>
      </c>
      <c r="CR162" s="301" t="e">
        <f t="shared" ca="1" si="319"/>
        <v>#VALUE!</v>
      </c>
      <c r="CS162" s="301" t="e">
        <f t="shared" ca="1" si="319"/>
        <v>#VALUE!</v>
      </c>
      <c r="CT162" s="301" t="e">
        <f t="shared" ca="1" si="319"/>
        <v>#VALUE!</v>
      </c>
      <c r="CU162" s="301" t="e">
        <f t="shared" ca="1" si="319"/>
        <v>#VALUE!</v>
      </c>
      <c r="CV162" s="301" t="e">
        <f t="shared" ca="1" si="319"/>
        <v>#VALUE!</v>
      </c>
      <c r="CW162" s="301" t="e">
        <f t="shared" ca="1" si="319"/>
        <v>#VALUE!</v>
      </c>
      <c r="CX162" s="301" t="e">
        <f t="shared" ca="1" si="319"/>
        <v>#VALUE!</v>
      </c>
      <c r="CY162" s="301" t="e">
        <f t="shared" ca="1" si="319"/>
        <v>#VALUE!</v>
      </c>
      <c r="CZ162" s="301" t="e">
        <f t="shared" ca="1" si="319"/>
        <v>#VALUE!</v>
      </c>
      <c r="DA162" s="301" t="e">
        <f t="shared" ca="1" si="319"/>
        <v>#VALUE!</v>
      </c>
      <c r="DB162" s="301" t="e">
        <f t="shared" ca="1" si="319"/>
        <v>#VALUE!</v>
      </c>
      <c r="DC162" s="301" t="e">
        <f t="shared" ca="1" si="319"/>
        <v>#VALUE!</v>
      </c>
      <c r="DD162" s="301" t="e">
        <f t="shared" ca="1" si="319"/>
        <v>#VALUE!</v>
      </c>
      <c r="DE162" s="301" t="e">
        <f t="shared" ca="1" si="319"/>
        <v>#VALUE!</v>
      </c>
      <c r="DF162" s="301" t="e">
        <f t="shared" ca="1" si="319"/>
        <v>#VALUE!</v>
      </c>
      <c r="DG162" s="301" t="e">
        <f t="shared" ca="1" si="319"/>
        <v>#VALUE!</v>
      </c>
      <c r="DH162" s="301" t="e">
        <f t="shared" ca="1" si="319"/>
        <v>#VALUE!</v>
      </c>
      <c r="DI162" s="301" t="e">
        <f t="shared" ca="1" si="319"/>
        <v>#VALUE!</v>
      </c>
      <c r="DJ162" s="301" t="e">
        <f t="shared" ca="1" si="319"/>
        <v>#VALUE!</v>
      </c>
      <c r="DK162" s="301" t="e">
        <f t="shared" ca="1" si="319"/>
        <v>#VALUE!</v>
      </c>
      <c r="DL162" s="301" t="e">
        <f t="shared" ca="1" si="319"/>
        <v>#VALUE!</v>
      </c>
      <c r="DM162" s="301" t="e">
        <f t="shared" ca="1" si="319"/>
        <v>#VALUE!</v>
      </c>
      <c r="DN162" s="301" t="e">
        <f t="shared" ca="1" si="319"/>
        <v>#VALUE!</v>
      </c>
      <c r="DO162" s="301" t="e">
        <f t="shared" ca="1" si="319"/>
        <v>#VALUE!</v>
      </c>
      <c r="DP162" s="301" t="e">
        <f t="shared" ca="1" si="319"/>
        <v>#VALUE!</v>
      </c>
      <c r="DQ162" s="301" t="e">
        <f t="shared" ca="1" si="319"/>
        <v>#VALUE!</v>
      </c>
      <c r="DR162" s="301" t="e">
        <f t="shared" ca="1" si="319"/>
        <v>#VALUE!</v>
      </c>
      <c r="DS162" s="301" t="e">
        <f t="shared" ca="1" si="319"/>
        <v>#VALUE!</v>
      </c>
      <c r="DT162" s="301" t="e">
        <f t="shared" ca="1" si="319"/>
        <v>#VALUE!</v>
      </c>
      <c r="DU162" s="301" t="e">
        <f t="shared" ca="1" si="319"/>
        <v>#VALUE!</v>
      </c>
      <c r="DV162" s="301" t="e">
        <f t="shared" ca="1" si="319"/>
        <v>#VALUE!</v>
      </c>
      <c r="DW162" s="301" t="e">
        <f t="shared" ca="1" si="319"/>
        <v>#VALUE!</v>
      </c>
      <c r="DX162" s="301" t="e">
        <f t="shared" ca="1" si="319"/>
        <v>#VALUE!</v>
      </c>
      <c r="DY162" s="301" t="e">
        <f t="shared" ca="1" si="319"/>
        <v>#VALUE!</v>
      </c>
      <c r="DZ162" s="301" t="e">
        <f t="shared" ca="1" si="319"/>
        <v>#VALUE!</v>
      </c>
      <c r="EA162" s="301" t="e">
        <f t="shared" ca="1" si="319"/>
        <v>#VALUE!</v>
      </c>
      <c r="EB162" s="301" t="e">
        <f t="shared" ca="1" si="319"/>
        <v>#VALUE!</v>
      </c>
      <c r="EC162" s="301" t="e">
        <f t="shared" ca="1" si="319"/>
        <v>#VALUE!</v>
      </c>
      <c r="ED162" s="301" t="e">
        <f t="shared" ca="1" si="319"/>
        <v>#VALUE!</v>
      </c>
      <c r="EE162" s="301" t="e">
        <f t="shared" ca="1" si="319"/>
        <v>#VALUE!</v>
      </c>
      <c r="EF162" s="301" t="e">
        <f t="shared" ca="1" si="319"/>
        <v>#VALUE!</v>
      </c>
      <c r="EG162" s="301" t="e">
        <f t="shared" ca="1" si="319"/>
        <v>#VALUE!</v>
      </c>
      <c r="EH162" s="301" t="e">
        <f t="shared" ca="1" si="319"/>
        <v>#VALUE!</v>
      </c>
      <c r="EI162" s="301" t="e">
        <f t="shared" ca="1" si="319"/>
        <v>#VALUE!</v>
      </c>
      <c r="EJ162" s="301" t="e">
        <f t="shared" ca="1" si="319"/>
        <v>#VALUE!</v>
      </c>
      <c r="EK162" s="301" t="e">
        <f t="shared" ca="1" si="319"/>
        <v>#VALUE!</v>
      </c>
      <c r="EL162" s="301" t="e">
        <f t="shared" ca="1" si="319"/>
        <v>#VALUE!</v>
      </c>
      <c r="EM162" s="301" t="e">
        <f t="shared" ca="1" si="319"/>
        <v>#VALUE!</v>
      </c>
      <c r="EN162" s="301" t="e">
        <f t="shared" ca="1" si="319"/>
        <v>#VALUE!</v>
      </c>
      <c r="EO162" s="301" t="e">
        <f t="shared" ca="1" si="319"/>
        <v>#VALUE!</v>
      </c>
      <c r="EP162" s="301" t="e">
        <f t="shared" ca="1" si="319"/>
        <v>#VALUE!</v>
      </c>
      <c r="EQ162" s="301" t="e">
        <f t="shared" ca="1" si="319"/>
        <v>#VALUE!</v>
      </c>
      <c r="ER162" s="301" t="e">
        <f t="shared" ca="1" si="319"/>
        <v>#VALUE!</v>
      </c>
      <c r="ES162" s="301" t="e">
        <f t="shared" ca="1" si="319"/>
        <v>#VALUE!</v>
      </c>
      <c r="ET162" s="301" t="e">
        <f t="shared" ca="1" si="319"/>
        <v>#VALUE!</v>
      </c>
      <c r="EU162" s="301" t="e">
        <f t="shared" ca="1" si="319"/>
        <v>#VALUE!</v>
      </c>
      <c r="EV162" s="301" t="e">
        <f t="shared" ca="1" si="319"/>
        <v>#VALUE!</v>
      </c>
      <c r="EW162" s="301" t="e">
        <f t="shared" ca="1" si="319"/>
        <v>#VALUE!</v>
      </c>
      <c r="EX162" s="301" t="e">
        <f t="shared" ca="1" si="319"/>
        <v>#VALUE!</v>
      </c>
      <c r="EY162" s="301" t="e">
        <f t="shared" ca="1" si="319"/>
        <v>#VALUE!</v>
      </c>
      <c r="EZ162" s="301" t="e">
        <f t="shared" ca="1" si="319"/>
        <v>#VALUE!</v>
      </c>
      <c r="FA162" s="301" t="e">
        <f t="shared" ca="1" si="319"/>
        <v>#VALUE!</v>
      </c>
      <c r="FB162" s="301" t="e">
        <f t="shared" ca="1" si="319"/>
        <v>#VALUE!</v>
      </c>
      <c r="FC162" s="301" t="e">
        <f t="shared" ca="1" si="319"/>
        <v>#VALUE!</v>
      </c>
      <c r="FD162" s="301" t="e">
        <f t="shared" ca="1" si="319"/>
        <v>#VALUE!</v>
      </c>
      <c r="FE162" s="301" t="e">
        <f t="shared" ca="1" si="319"/>
        <v>#VALUE!</v>
      </c>
      <c r="FF162" s="301" t="e">
        <f t="shared" ca="1" si="319"/>
        <v>#VALUE!</v>
      </c>
      <c r="FG162" s="301" t="e">
        <f t="shared" ca="1" si="319"/>
        <v>#VALUE!</v>
      </c>
      <c r="FH162" s="301" t="e">
        <f t="shared" ca="1" si="319"/>
        <v>#VALUE!</v>
      </c>
      <c r="FI162" s="301" t="e">
        <f t="shared" ca="1" si="319"/>
        <v>#VALUE!</v>
      </c>
      <c r="FJ162" s="301" t="e">
        <f t="shared" ca="1" si="319"/>
        <v>#VALUE!</v>
      </c>
      <c r="FK162" s="301" t="e">
        <f t="shared" ca="1" si="319"/>
        <v>#VALUE!</v>
      </c>
      <c r="FL162" s="301" t="e">
        <f t="shared" ca="1" si="319"/>
        <v>#VALUE!</v>
      </c>
      <c r="FM162" s="301" t="e">
        <f t="shared" ca="1" si="319"/>
        <v>#VALUE!</v>
      </c>
      <c r="FN162" s="301" t="e">
        <f t="shared" ca="1" si="319"/>
        <v>#VALUE!</v>
      </c>
      <c r="FO162" s="301" t="e">
        <f t="shared" ca="1" si="319"/>
        <v>#VALUE!</v>
      </c>
      <c r="FP162" s="301" t="e">
        <f t="shared" ca="1" si="319"/>
        <v>#VALUE!</v>
      </c>
      <c r="FQ162" s="301" t="e">
        <f t="shared" ca="1" si="319"/>
        <v>#VALUE!</v>
      </c>
      <c r="FR162" s="301" t="e">
        <f t="shared" ca="1" si="319"/>
        <v>#VALUE!</v>
      </c>
      <c r="FS162" s="301" t="e">
        <f t="shared" ca="1" si="319"/>
        <v>#VALUE!</v>
      </c>
      <c r="FT162" s="301" t="e">
        <f t="shared" ca="1" si="319"/>
        <v>#VALUE!</v>
      </c>
      <c r="FU162" s="301" t="e">
        <f t="shared" ca="1" si="319"/>
        <v>#VALUE!</v>
      </c>
      <c r="FV162" s="301" t="e">
        <f t="shared" ca="1" si="319"/>
        <v>#VALUE!</v>
      </c>
      <c r="FW162" s="301" t="e">
        <f t="shared" ca="1" si="319"/>
        <v>#VALUE!</v>
      </c>
      <c r="FX162" s="301" t="e">
        <f t="shared" ca="1" si="319"/>
        <v>#VALUE!</v>
      </c>
      <c r="FY162" s="301" t="e">
        <f t="shared" ca="1" si="319"/>
        <v>#VALUE!</v>
      </c>
      <c r="FZ162" s="301" t="e">
        <f t="shared" ca="1" si="319"/>
        <v>#VALUE!</v>
      </c>
      <c r="GA162" s="301" t="e">
        <f t="shared" ca="1" si="319"/>
        <v>#VALUE!</v>
      </c>
      <c r="GB162" s="301" t="e">
        <f t="shared" ca="1" si="319"/>
        <v>#VALUE!</v>
      </c>
      <c r="GC162" s="301" t="e">
        <f t="shared" ca="1" si="319"/>
        <v>#VALUE!</v>
      </c>
      <c r="GD162" s="301" t="e">
        <f t="shared" ca="1" si="319"/>
        <v>#VALUE!</v>
      </c>
      <c r="GE162" s="301" t="e">
        <f t="shared" ca="1" si="319"/>
        <v>#VALUE!</v>
      </c>
      <c r="GF162" s="301" t="e">
        <f t="shared" ca="1" si="319"/>
        <v>#VALUE!</v>
      </c>
      <c r="GG162" s="301" t="e">
        <f t="shared" ca="1" si="319"/>
        <v>#VALUE!</v>
      </c>
      <c r="GH162" s="301" t="e">
        <f t="shared" ca="1" si="319"/>
        <v>#VALUE!</v>
      </c>
      <c r="GI162" s="301" t="e">
        <f t="shared" ca="1" si="319"/>
        <v>#VALUE!</v>
      </c>
      <c r="GJ162" s="301" t="e">
        <f t="shared" ca="1" si="319"/>
        <v>#VALUE!</v>
      </c>
      <c r="GK162" s="301" t="e">
        <f t="shared" ca="1" si="319"/>
        <v>#VALUE!</v>
      </c>
      <c r="GL162" s="301" t="e">
        <f t="shared" ca="1" si="319"/>
        <v>#VALUE!</v>
      </c>
      <c r="GM162" s="301" t="e">
        <f t="shared" ca="1" si="319"/>
        <v>#VALUE!</v>
      </c>
      <c r="GN162" s="301" t="e">
        <f t="shared" ca="1" si="319"/>
        <v>#VALUE!</v>
      </c>
      <c r="GO162" s="301" t="e">
        <f t="shared" ca="1" si="319"/>
        <v>#VALUE!</v>
      </c>
      <c r="GP162" s="301" t="e">
        <f t="shared" ca="1" si="319"/>
        <v>#VALUE!</v>
      </c>
      <c r="GQ162" s="301" t="e">
        <f t="shared" ca="1" si="319"/>
        <v>#VALUE!</v>
      </c>
      <c r="GR162" s="301" t="e">
        <f t="shared" ca="1" si="319"/>
        <v>#VALUE!</v>
      </c>
      <c r="GS162" s="301" t="e">
        <f t="shared" ca="1" si="319"/>
        <v>#VALUE!</v>
      </c>
      <c r="GT162" s="301" t="e">
        <f t="shared" ca="1" si="319"/>
        <v>#VALUE!</v>
      </c>
      <c r="GU162" s="301" t="e">
        <f t="shared" ca="1" si="319"/>
        <v>#VALUE!</v>
      </c>
      <c r="GV162" s="301" t="e">
        <f t="shared" ca="1" si="319"/>
        <v>#VALUE!</v>
      </c>
      <c r="GW162" s="301" t="e">
        <f t="shared" ca="1" si="319"/>
        <v>#VALUE!</v>
      </c>
      <c r="GX162" s="301" t="e">
        <f t="shared" ca="1" si="319"/>
        <v>#VALUE!</v>
      </c>
      <c r="GY162" s="301" t="e">
        <f t="shared" ca="1" si="319"/>
        <v>#VALUE!</v>
      </c>
      <c r="GZ162" s="301" t="e">
        <f t="shared" ca="1" si="319"/>
        <v>#VALUE!</v>
      </c>
      <c r="HA162" s="301" t="e">
        <f t="shared" ca="1" si="319"/>
        <v>#VALUE!</v>
      </c>
      <c r="HB162" s="301" t="e">
        <f t="shared" ca="1" si="319"/>
        <v>#VALUE!</v>
      </c>
      <c r="HC162" s="301" t="e">
        <f t="shared" ca="1" si="319"/>
        <v>#VALUE!</v>
      </c>
      <c r="HD162" s="301" t="e">
        <f t="shared" ca="1" si="319"/>
        <v>#VALUE!</v>
      </c>
      <c r="HE162" s="301" t="e">
        <f t="shared" ca="1" si="319"/>
        <v>#VALUE!</v>
      </c>
      <c r="HF162" s="301" t="e">
        <f t="shared" ca="1" si="319"/>
        <v>#VALUE!</v>
      </c>
      <c r="HG162" s="301" t="e">
        <f t="shared" ca="1" si="319"/>
        <v>#VALUE!</v>
      </c>
      <c r="HH162" s="301" t="e">
        <f t="shared" ca="1" si="319"/>
        <v>#VALUE!</v>
      </c>
      <c r="HI162" s="301" t="e">
        <f t="shared" ca="1" si="319"/>
        <v>#VALUE!</v>
      </c>
      <c r="HJ162" s="301" t="e">
        <f t="shared" ca="1" si="319"/>
        <v>#VALUE!</v>
      </c>
      <c r="HK162" s="301" t="e">
        <f t="shared" ca="1" si="319"/>
        <v>#VALUE!</v>
      </c>
      <c r="HL162" s="301" t="e">
        <f t="shared" ca="1" si="319"/>
        <v>#VALUE!</v>
      </c>
      <c r="HM162" s="301" t="e">
        <f t="shared" ca="1" si="319"/>
        <v>#VALUE!</v>
      </c>
      <c r="HN162" s="301" t="e">
        <f t="shared" ca="1" si="319"/>
        <v>#VALUE!</v>
      </c>
      <c r="HO162" s="301" t="e">
        <f t="shared" ca="1" si="319"/>
        <v>#VALUE!</v>
      </c>
      <c r="HP162" s="301" t="e">
        <f t="shared" ca="1" si="319"/>
        <v>#VALUE!</v>
      </c>
      <c r="HQ162" s="301" t="e">
        <f t="shared" ca="1" si="319"/>
        <v>#VALUE!</v>
      </c>
      <c r="HR162" s="301" t="e">
        <f t="shared" ca="1" si="319"/>
        <v>#VALUE!</v>
      </c>
      <c r="HS162" s="301" t="e">
        <f t="shared" ca="1" si="319"/>
        <v>#VALUE!</v>
      </c>
      <c r="HT162" s="301" t="e">
        <f t="shared" ca="1" si="319"/>
        <v>#VALUE!</v>
      </c>
      <c r="HU162" s="301" t="e">
        <f t="shared" ca="1" si="319"/>
        <v>#VALUE!</v>
      </c>
      <c r="HV162" s="301" t="e">
        <f t="shared" ca="1" si="319"/>
        <v>#VALUE!</v>
      </c>
      <c r="HW162" s="301" t="e">
        <f t="shared" ca="1" si="319"/>
        <v>#VALUE!</v>
      </c>
      <c r="HX162" s="301" t="e">
        <f t="shared" ca="1" si="319"/>
        <v>#VALUE!</v>
      </c>
      <c r="HY162" s="301" t="e">
        <f t="shared" ca="1" si="319"/>
        <v>#VALUE!</v>
      </c>
      <c r="HZ162" s="301" t="e">
        <f t="shared" ca="1" si="319"/>
        <v>#VALUE!</v>
      </c>
      <c r="IA162" s="301" t="e">
        <f t="shared" ca="1" si="319"/>
        <v>#VALUE!</v>
      </c>
      <c r="IB162" s="301" t="e">
        <f t="shared" ca="1" si="319"/>
        <v>#VALUE!</v>
      </c>
      <c r="IC162" s="301" t="e">
        <f t="shared" ca="1" si="319"/>
        <v>#VALUE!</v>
      </c>
      <c r="ID162" s="301" t="e">
        <f t="shared" ca="1" si="319"/>
        <v>#VALUE!</v>
      </c>
      <c r="IE162" s="301" t="e">
        <f t="shared" ca="1" si="319"/>
        <v>#VALUE!</v>
      </c>
      <c r="IF162" s="301" t="e">
        <f t="shared" ca="1" si="319"/>
        <v>#VALUE!</v>
      </c>
      <c r="IG162" s="301" t="e">
        <f t="shared" ca="1" si="319"/>
        <v>#VALUE!</v>
      </c>
      <c r="IH162" s="301" t="e">
        <f t="shared" ca="1" si="319"/>
        <v>#VALUE!</v>
      </c>
      <c r="II162" s="301" t="e">
        <f t="shared" ca="1" si="319"/>
        <v>#VALUE!</v>
      </c>
      <c r="IJ162" s="301" t="e">
        <f t="shared" ca="1" si="319"/>
        <v>#VALUE!</v>
      </c>
      <c r="IK162" s="301" t="e">
        <f t="shared" ca="1" si="319"/>
        <v>#VALUE!</v>
      </c>
      <c r="IL162" s="301" t="e">
        <f t="shared" ca="1" si="319"/>
        <v>#VALUE!</v>
      </c>
      <c r="IM162" s="301" t="e">
        <f t="shared" ca="1" si="319"/>
        <v>#VALUE!</v>
      </c>
      <c r="IN162" s="301" t="e">
        <f t="shared" ca="1" si="319"/>
        <v>#VALUE!</v>
      </c>
      <c r="IO162" s="301" t="e">
        <f t="shared" ca="1" si="319"/>
        <v>#VALUE!</v>
      </c>
      <c r="IP162" s="301" t="e">
        <f t="shared" ca="1" si="319"/>
        <v>#VALUE!</v>
      </c>
      <c r="IQ162" s="301" t="e">
        <f t="shared" ca="1" si="319"/>
        <v>#VALUE!</v>
      </c>
      <c r="IR162" s="301" t="e">
        <f t="shared" ca="1" si="319"/>
        <v>#VALUE!</v>
      </c>
      <c r="IS162" s="301" t="e">
        <f t="shared" ca="1" si="319"/>
        <v>#VALUE!</v>
      </c>
      <c r="IT162" s="301" t="e">
        <f t="shared" ca="1" si="319"/>
        <v>#VALUE!</v>
      </c>
      <c r="IU162" s="301" t="e">
        <f t="shared" ca="1" si="319"/>
        <v>#VALUE!</v>
      </c>
      <c r="IV162" s="301" t="e">
        <f t="shared" ca="1" si="319"/>
        <v>#VALUE!</v>
      </c>
      <c r="IW162" s="301" t="e">
        <f t="shared" ca="1" si="319"/>
        <v>#VALUE!</v>
      </c>
      <c r="IX162" s="301" t="e">
        <f t="shared" ca="1" si="319"/>
        <v>#VALUE!</v>
      </c>
      <c r="IY162" s="301" t="e">
        <f t="shared" ca="1" si="319"/>
        <v>#VALUE!</v>
      </c>
      <c r="IZ162" s="301" t="e">
        <f t="shared" ca="1" si="319"/>
        <v>#VALUE!</v>
      </c>
      <c r="JA162" s="301" t="e">
        <f t="shared" ca="1" si="319"/>
        <v>#VALUE!</v>
      </c>
      <c r="JB162" s="301" t="e">
        <f t="shared" ca="1" si="319"/>
        <v>#VALUE!</v>
      </c>
      <c r="JC162" s="301" t="e">
        <f t="shared" ca="1" si="319"/>
        <v>#VALUE!</v>
      </c>
      <c r="JD162" s="301" t="e">
        <f t="shared" ca="1" si="319"/>
        <v>#VALUE!</v>
      </c>
      <c r="JE162" s="301" t="e">
        <f t="shared" ca="1" si="319"/>
        <v>#VALUE!</v>
      </c>
      <c r="JF162" s="301" t="e">
        <f t="shared" ca="1" si="319"/>
        <v>#VALUE!</v>
      </c>
      <c r="JG162" s="301" t="e">
        <f t="shared" ca="1" si="319"/>
        <v>#VALUE!</v>
      </c>
      <c r="JH162" s="301" t="e">
        <f t="shared" ca="1" si="319"/>
        <v>#VALUE!</v>
      </c>
      <c r="JI162" s="301" t="e">
        <f t="shared" ca="1" si="319"/>
        <v>#VALUE!</v>
      </c>
      <c r="JJ162" s="301" t="e">
        <f t="shared" ca="1" si="319"/>
        <v>#VALUE!</v>
      </c>
      <c r="JK162" s="301" t="e">
        <f t="shared" ca="1" si="319"/>
        <v>#VALUE!</v>
      </c>
      <c r="JL162" s="301" t="e">
        <f t="shared" ca="1" si="319"/>
        <v>#VALUE!</v>
      </c>
      <c r="JM162" s="301" t="e">
        <f t="shared" ca="1" si="319"/>
        <v>#VALUE!</v>
      </c>
      <c r="JN162" s="301" t="e">
        <f t="shared" ca="1" si="319"/>
        <v>#VALUE!</v>
      </c>
      <c r="JO162" s="301" t="e">
        <f t="shared" ca="1" si="319"/>
        <v>#VALUE!</v>
      </c>
      <c r="JP162" s="301" t="e">
        <f t="shared" ca="1" si="319"/>
        <v>#VALUE!</v>
      </c>
      <c r="JQ162" s="301" t="e">
        <f t="shared" ca="1" si="319"/>
        <v>#VALUE!</v>
      </c>
      <c r="JR162" s="301" t="e">
        <f t="shared" ca="1" si="319"/>
        <v>#VALUE!</v>
      </c>
      <c r="JS162" s="301" t="e">
        <f t="shared" ca="1" si="319"/>
        <v>#VALUE!</v>
      </c>
      <c r="JT162" s="301" t="e">
        <f t="shared" ca="1" si="319"/>
        <v>#VALUE!</v>
      </c>
      <c r="JU162" s="301" t="e">
        <f t="shared" ca="1" si="319"/>
        <v>#VALUE!</v>
      </c>
      <c r="JV162" s="301" t="e">
        <f t="shared" ca="1" si="319"/>
        <v>#VALUE!</v>
      </c>
      <c r="JW162" s="301" t="e">
        <f t="shared" ca="1" si="319"/>
        <v>#VALUE!</v>
      </c>
      <c r="JX162" s="301" t="e">
        <f t="shared" ca="1" si="319"/>
        <v>#VALUE!</v>
      </c>
      <c r="JY162" s="301" t="e">
        <f t="shared" ca="1" si="319"/>
        <v>#VALUE!</v>
      </c>
      <c r="JZ162" s="301" t="e">
        <f t="shared" ca="1" si="319"/>
        <v>#VALUE!</v>
      </c>
      <c r="KA162" s="301" t="e">
        <f t="shared" ca="1" si="319"/>
        <v>#VALUE!</v>
      </c>
      <c r="KB162" s="301" t="e">
        <f t="shared" ca="1" si="319"/>
        <v>#VALUE!</v>
      </c>
      <c r="KC162" s="301" t="e">
        <f t="shared" ca="1" si="319"/>
        <v>#VALUE!</v>
      </c>
      <c r="KD162" s="301" t="e">
        <f t="shared" ca="1" si="319"/>
        <v>#VALUE!</v>
      </c>
      <c r="KE162" s="301" t="e">
        <f t="shared" ca="1" si="319"/>
        <v>#VALUE!</v>
      </c>
      <c r="KF162" s="301" t="e">
        <f t="shared" ca="1" si="319"/>
        <v>#VALUE!</v>
      </c>
      <c r="KG162" s="301" t="e">
        <f t="shared" ca="1" si="319"/>
        <v>#VALUE!</v>
      </c>
      <c r="KH162" s="301" t="e">
        <f t="shared" ca="1" si="319"/>
        <v>#VALUE!</v>
      </c>
      <c r="KI162" s="301" t="e">
        <f t="shared" ca="1" si="319"/>
        <v>#VALUE!</v>
      </c>
      <c r="KJ162" s="301" t="e">
        <f t="shared" ca="1" si="319"/>
        <v>#VALUE!</v>
      </c>
      <c r="KK162" s="301" t="e">
        <f t="shared" ca="1" si="319"/>
        <v>#VALUE!</v>
      </c>
      <c r="KL162" s="301" t="e">
        <f t="shared" ca="1" si="319"/>
        <v>#VALUE!</v>
      </c>
      <c r="KM162" s="301" t="e">
        <f t="shared" ca="1" si="319"/>
        <v>#VALUE!</v>
      </c>
      <c r="KN162" s="301" t="e">
        <f t="shared" ca="1" si="319"/>
        <v>#VALUE!</v>
      </c>
      <c r="KO162" s="301" t="e">
        <f t="shared" ca="1" si="319"/>
        <v>#VALUE!</v>
      </c>
      <c r="KP162" s="301" t="e">
        <f t="shared" ca="1" si="319"/>
        <v>#VALUE!</v>
      </c>
      <c r="KQ162" s="301" t="e">
        <f t="shared" ca="1" si="319"/>
        <v>#VALUE!</v>
      </c>
      <c r="KR162" s="301" t="e">
        <f t="shared" ca="1" si="319"/>
        <v>#VALUE!</v>
      </c>
      <c r="KS162" s="301" t="e">
        <f t="shared" ca="1" si="319"/>
        <v>#VALUE!</v>
      </c>
      <c r="KT162" s="301" t="e">
        <f t="shared" ca="1" si="319"/>
        <v>#VALUE!</v>
      </c>
      <c r="KU162" s="301" t="e">
        <f t="shared" ca="1" si="319"/>
        <v>#VALUE!</v>
      </c>
      <c r="KV162" s="301" t="e">
        <f t="shared" ca="1" si="319"/>
        <v>#VALUE!</v>
      </c>
      <c r="KW162" s="301" t="e">
        <f t="shared" ca="1" si="319"/>
        <v>#VALUE!</v>
      </c>
      <c r="KX162" s="301" t="e">
        <f t="shared" ca="1" si="319"/>
        <v>#VALUE!</v>
      </c>
      <c r="KY162" s="301" t="e">
        <f t="shared" ca="1" si="319"/>
        <v>#VALUE!</v>
      </c>
      <c r="KZ162" s="301" t="e">
        <f t="shared" ca="1" si="319"/>
        <v>#VALUE!</v>
      </c>
      <c r="LA162" s="301" t="e">
        <f t="shared" ca="1" si="319"/>
        <v>#VALUE!</v>
      </c>
      <c r="LB162" s="301" t="e">
        <f t="shared" ca="1" si="319"/>
        <v>#VALUE!</v>
      </c>
      <c r="LC162" s="301" t="e">
        <f t="shared" ca="1" si="319"/>
        <v>#VALUE!</v>
      </c>
      <c r="LD162" s="301" t="e">
        <f t="shared" ca="1" si="319"/>
        <v>#VALUE!</v>
      </c>
      <c r="LE162" s="301" t="e">
        <f t="shared" ca="1" si="319"/>
        <v>#VALUE!</v>
      </c>
      <c r="LF162" s="301" t="e">
        <f t="shared" ca="1" si="319"/>
        <v>#VALUE!</v>
      </c>
      <c r="LG162" s="301" t="e">
        <f t="shared" ref="LG162:VA162" ca="1" si="320">IF(LG$106="Turn-based",
IF($A162&lt;LG$109,0,IF(MOD($A162,LG$109)&lt;LG$110,1,0)),
1)*MIN(ROUNDUP(MAX(0,RAND()-(1-LG$107)),0),1)*(IF(LG$108&lt;0,1+LG$108,LG$108))</f>
        <v>#VALUE!</v>
      </c>
      <c r="LH162" s="301" t="e">
        <f t="shared" ca="1" si="320"/>
        <v>#VALUE!</v>
      </c>
      <c r="LI162" s="301" t="e">
        <f t="shared" ca="1" si="320"/>
        <v>#VALUE!</v>
      </c>
      <c r="LJ162" s="301" t="e">
        <f t="shared" ca="1" si="320"/>
        <v>#VALUE!</v>
      </c>
      <c r="LK162" s="301" t="e">
        <f t="shared" ca="1" si="320"/>
        <v>#VALUE!</v>
      </c>
      <c r="LL162" s="301" t="e">
        <f t="shared" ca="1" si="320"/>
        <v>#VALUE!</v>
      </c>
      <c r="LM162" s="301" t="e">
        <f t="shared" ca="1" si="320"/>
        <v>#VALUE!</v>
      </c>
      <c r="LN162" s="301" t="e">
        <f t="shared" ca="1" si="320"/>
        <v>#VALUE!</v>
      </c>
      <c r="LO162" s="301" t="e">
        <f t="shared" ca="1" si="320"/>
        <v>#VALUE!</v>
      </c>
      <c r="LP162" s="301" t="e">
        <f t="shared" ca="1" si="320"/>
        <v>#VALUE!</v>
      </c>
      <c r="LQ162" s="301" t="e">
        <f t="shared" ca="1" si="320"/>
        <v>#VALUE!</v>
      </c>
      <c r="LR162" s="301" t="e">
        <f t="shared" ca="1" si="320"/>
        <v>#VALUE!</v>
      </c>
      <c r="LS162" s="301" t="e">
        <f t="shared" ca="1" si="320"/>
        <v>#VALUE!</v>
      </c>
      <c r="LT162" s="301" t="e">
        <f t="shared" ca="1" si="320"/>
        <v>#VALUE!</v>
      </c>
      <c r="LU162" s="301" t="e">
        <f t="shared" ca="1" si="320"/>
        <v>#VALUE!</v>
      </c>
      <c r="LV162" s="301" t="e">
        <f t="shared" ca="1" si="320"/>
        <v>#VALUE!</v>
      </c>
      <c r="LW162" s="301" t="e">
        <f t="shared" ca="1" si="320"/>
        <v>#VALUE!</v>
      </c>
      <c r="LX162" s="301" t="e">
        <f t="shared" ca="1" si="320"/>
        <v>#VALUE!</v>
      </c>
      <c r="LY162" s="301" t="e">
        <f t="shared" ca="1" si="320"/>
        <v>#VALUE!</v>
      </c>
      <c r="LZ162" s="301" t="e">
        <f t="shared" ca="1" si="320"/>
        <v>#VALUE!</v>
      </c>
      <c r="MA162" s="301" t="e">
        <f t="shared" ca="1" si="320"/>
        <v>#VALUE!</v>
      </c>
      <c r="MB162" s="301" t="e">
        <f t="shared" ca="1" si="320"/>
        <v>#VALUE!</v>
      </c>
      <c r="MC162" s="301" t="e">
        <f t="shared" ca="1" si="320"/>
        <v>#VALUE!</v>
      </c>
      <c r="MD162" s="301" t="e">
        <f t="shared" ca="1" si="320"/>
        <v>#VALUE!</v>
      </c>
      <c r="ME162" s="301" t="e">
        <f t="shared" ca="1" si="320"/>
        <v>#VALUE!</v>
      </c>
      <c r="MF162" s="301" t="e">
        <f t="shared" ca="1" si="320"/>
        <v>#VALUE!</v>
      </c>
      <c r="MG162" s="301" t="e">
        <f t="shared" ca="1" si="320"/>
        <v>#VALUE!</v>
      </c>
      <c r="MH162" s="301" t="e">
        <f t="shared" ca="1" si="320"/>
        <v>#VALUE!</v>
      </c>
      <c r="MI162" s="301" t="e">
        <f t="shared" ca="1" si="320"/>
        <v>#VALUE!</v>
      </c>
      <c r="MJ162" s="301" t="e">
        <f t="shared" ca="1" si="320"/>
        <v>#VALUE!</v>
      </c>
      <c r="MK162" s="301" t="e">
        <f t="shared" ca="1" si="320"/>
        <v>#VALUE!</v>
      </c>
      <c r="ML162" s="301" t="e">
        <f t="shared" ca="1" si="320"/>
        <v>#VALUE!</v>
      </c>
      <c r="MM162" s="301" t="e">
        <f t="shared" ca="1" si="320"/>
        <v>#VALUE!</v>
      </c>
      <c r="MN162" s="301" t="e">
        <f t="shared" ca="1" si="320"/>
        <v>#VALUE!</v>
      </c>
      <c r="MO162" s="301" t="e">
        <f t="shared" ca="1" si="320"/>
        <v>#VALUE!</v>
      </c>
      <c r="MP162" s="301" t="e">
        <f t="shared" ca="1" si="320"/>
        <v>#VALUE!</v>
      </c>
      <c r="MQ162" s="301" t="e">
        <f t="shared" ca="1" si="320"/>
        <v>#VALUE!</v>
      </c>
      <c r="MR162" s="301" t="e">
        <f t="shared" ca="1" si="320"/>
        <v>#VALUE!</v>
      </c>
      <c r="MS162" s="301" t="e">
        <f t="shared" ca="1" si="320"/>
        <v>#VALUE!</v>
      </c>
      <c r="MT162" s="301" t="e">
        <f t="shared" ca="1" si="320"/>
        <v>#VALUE!</v>
      </c>
      <c r="MU162" s="301" t="e">
        <f t="shared" ca="1" si="320"/>
        <v>#VALUE!</v>
      </c>
      <c r="MV162" s="301" t="e">
        <f t="shared" ca="1" si="320"/>
        <v>#VALUE!</v>
      </c>
      <c r="MW162" s="301" t="e">
        <f t="shared" ca="1" si="320"/>
        <v>#VALUE!</v>
      </c>
      <c r="MX162" s="301" t="e">
        <f t="shared" ca="1" si="320"/>
        <v>#VALUE!</v>
      </c>
      <c r="MY162" s="301" t="e">
        <f t="shared" ca="1" si="320"/>
        <v>#VALUE!</v>
      </c>
      <c r="MZ162" s="301" t="e">
        <f t="shared" ca="1" si="320"/>
        <v>#VALUE!</v>
      </c>
      <c r="NA162" s="301" t="e">
        <f t="shared" ca="1" si="320"/>
        <v>#VALUE!</v>
      </c>
      <c r="NB162" s="301" t="e">
        <f t="shared" ca="1" si="320"/>
        <v>#VALUE!</v>
      </c>
      <c r="NC162" s="301" t="e">
        <f t="shared" ca="1" si="320"/>
        <v>#VALUE!</v>
      </c>
      <c r="ND162" s="301" t="e">
        <f t="shared" ca="1" si="320"/>
        <v>#VALUE!</v>
      </c>
      <c r="NE162" s="301" t="e">
        <f t="shared" ca="1" si="320"/>
        <v>#VALUE!</v>
      </c>
      <c r="NF162" s="301" t="e">
        <f t="shared" ca="1" si="320"/>
        <v>#VALUE!</v>
      </c>
      <c r="NG162" s="301" t="e">
        <f t="shared" ca="1" si="320"/>
        <v>#VALUE!</v>
      </c>
      <c r="NH162" s="301" t="e">
        <f t="shared" ca="1" si="320"/>
        <v>#VALUE!</v>
      </c>
      <c r="NI162" s="301" t="e">
        <f t="shared" ca="1" si="320"/>
        <v>#VALUE!</v>
      </c>
      <c r="NJ162" s="301" t="e">
        <f t="shared" ca="1" si="320"/>
        <v>#VALUE!</v>
      </c>
      <c r="NK162" s="301" t="e">
        <f t="shared" ca="1" si="320"/>
        <v>#VALUE!</v>
      </c>
      <c r="NL162" s="301" t="e">
        <f t="shared" ca="1" si="320"/>
        <v>#VALUE!</v>
      </c>
      <c r="NM162" s="301" t="e">
        <f t="shared" ca="1" si="320"/>
        <v>#VALUE!</v>
      </c>
      <c r="NN162" s="301" t="e">
        <f t="shared" ca="1" si="320"/>
        <v>#VALUE!</v>
      </c>
      <c r="NO162" s="301" t="e">
        <f t="shared" ca="1" si="320"/>
        <v>#VALUE!</v>
      </c>
      <c r="NP162" s="301" t="e">
        <f t="shared" ca="1" si="320"/>
        <v>#VALUE!</v>
      </c>
      <c r="NQ162" s="301" t="e">
        <f t="shared" ca="1" si="320"/>
        <v>#VALUE!</v>
      </c>
      <c r="NR162" s="301" t="e">
        <f t="shared" ca="1" si="320"/>
        <v>#VALUE!</v>
      </c>
      <c r="NS162" s="301" t="e">
        <f t="shared" ca="1" si="320"/>
        <v>#VALUE!</v>
      </c>
      <c r="NT162" s="301" t="e">
        <f t="shared" ca="1" si="320"/>
        <v>#VALUE!</v>
      </c>
      <c r="NU162" s="301" t="e">
        <f t="shared" ca="1" si="320"/>
        <v>#VALUE!</v>
      </c>
      <c r="NV162" s="301" t="e">
        <f t="shared" ca="1" si="320"/>
        <v>#VALUE!</v>
      </c>
      <c r="NW162" s="301" t="e">
        <f t="shared" ca="1" si="320"/>
        <v>#VALUE!</v>
      </c>
      <c r="NX162" s="301" t="e">
        <f t="shared" ca="1" si="320"/>
        <v>#VALUE!</v>
      </c>
      <c r="NY162" s="301" t="e">
        <f t="shared" ca="1" si="320"/>
        <v>#VALUE!</v>
      </c>
      <c r="NZ162" s="301" t="e">
        <f t="shared" ca="1" si="320"/>
        <v>#VALUE!</v>
      </c>
      <c r="OA162" s="301" t="e">
        <f t="shared" ca="1" si="320"/>
        <v>#VALUE!</v>
      </c>
      <c r="OB162" s="301" t="e">
        <f t="shared" ca="1" si="320"/>
        <v>#VALUE!</v>
      </c>
      <c r="OC162" s="301" t="e">
        <f t="shared" ca="1" si="320"/>
        <v>#VALUE!</v>
      </c>
      <c r="OD162" s="301" t="e">
        <f t="shared" ca="1" si="320"/>
        <v>#VALUE!</v>
      </c>
      <c r="OE162" s="301" t="e">
        <f t="shared" ca="1" si="320"/>
        <v>#VALUE!</v>
      </c>
      <c r="OF162" s="301" t="e">
        <f t="shared" ca="1" si="320"/>
        <v>#VALUE!</v>
      </c>
      <c r="OG162" s="301" t="e">
        <f t="shared" ca="1" si="320"/>
        <v>#VALUE!</v>
      </c>
      <c r="OH162" s="301" t="e">
        <f t="shared" ca="1" si="320"/>
        <v>#VALUE!</v>
      </c>
      <c r="OI162" s="301" t="e">
        <f t="shared" ca="1" si="320"/>
        <v>#VALUE!</v>
      </c>
      <c r="OJ162" s="301" t="e">
        <f t="shared" ca="1" si="320"/>
        <v>#VALUE!</v>
      </c>
      <c r="OK162" s="301" t="e">
        <f t="shared" ca="1" si="320"/>
        <v>#VALUE!</v>
      </c>
      <c r="OL162" s="301" t="e">
        <f t="shared" ca="1" si="320"/>
        <v>#VALUE!</v>
      </c>
      <c r="OM162" s="301" t="e">
        <f t="shared" ca="1" si="320"/>
        <v>#VALUE!</v>
      </c>
      <c r="ON162" s="301" t="e">
        <f t="shared" ca="1" si="320"/>
        <v>#VALUE!</v>
      </c>
      <c r="OO162" s="301" t="e">
        <f t="shared" ca="1" si="320"/>
        <v>#VALUE!</v>
      </c>
      <c r="OP162" s="301" t="e">
        <f t="shared" ca="1" si="320"/>
        <v>#VALUE!</v>
      </c>
      <c r="OQ162" s="301" t="e">
        <f t="shared" ca="1" si="320"/>
        <v>#VALUE!</v>
      </c>
      <c r="OR162" s="301" t="e">
        <f t="shared" ca="1" si="320"/>
        <v>#VALUE!</v>
      </c>
      <c r="OS162" s="301" t="e">
        <f t="shared" ca="1" si="320"/>
        <v>#VALUE!</v>
      </c>
      <c r="OT162" s="301" t="e">
        <f t="shared" ca="1" si="320"/>
        <v>#VALUE!</v>
      </c>
      <c r="OU162" s="301" t="e">
        <f t="shared" ca="1" si="320"/>
        <v>#VALUE!</v>
      </c>
      <c r="OV162" s="301" t="e">
        <f t="shared" ca="1" si="320"/>
        <v>#VALUE!</v>
      </c>
      <c r="OW162" s="301" t="e">
        <f t="shared" ca="1" si="320"/>
        <v>#VALUE!</v>
      </c>
      <c r="OX162" s="301" t="e">
        <f t="shared" ca="1" si="320"/>
        <v>#VALUE!</v>
      </c>
      <c r="OY162" s="301" t="e">
        <f t="shared" ca="1" si="320"/>
        <v>#VALUE!</v>
      </c>
      <c r="OZ162" s="301" t="e">
        <f t="shared" ca="1" si="320"/>
        <v>#VALUE!</v>
      </c>
      <c r="PA162" s="301" t="e">
        <f t="shared" ca="1" si="320"/>
        <v>#VALUE!</v>
      </c>
      <c r="PB162" s="301" t="e">
        <f t="shared" ca="1" si="320"/>
        <v>#VALUE!</v>
      </c>
      <c r="PC162" s="301" t="e">
        <f t="shared" ca="1" si="320"/>
        <v>#VALUE!</v>
      </c>
      <c r="PD162" s="301" t="e">
        <f t="shared" ca="1" si="320"/>
        <v>#VALUE!</v>
      </c>
      <c r="PE162" s="301" t="e">
        <f t="shared" ca="1" si="320"/>
        <v>#VALUE!</v>
      </c>
      <c r="PF162" s="301" t="e">
        <f t="shared" ca="1" si="320"/>
        <v>#VALUE!</v>
      </c>
      <c r="PG162" s="301" t="e">
        <f t="shared" ca="1" si="320"/>
        <v>#VALUE!</v>
      </c>
      <c r="PH162" s="301" t="e">
        <f t="shared" ca="1" si="320"/>
        <v>#VALUE!</v>
      </c>
      <c r="PI162" s="301" t="e">
        <f t="shared" ca="1" si="320"/>
        <v>#VALUE!</v>
      </c>
      <c r="PJ162" s="301" t="e">
        <f t="shared" ca="1" si="320"/>
        <v>#VALUE!</v>
      </c>
      <c r="PK162" s="301" t="e">
        <f t="shared" ca="1" si="320"/>
        <v>#VALUE!</v>
      </c>
      <c r="PL162" s="301" t="e">
        <f t="shared" ca="1" si="320"/>
        <v>#VALUE!</v>
      </c>
      <c r="PM162" s="301" t="e">
        <f t="shared" ca="1" si="320"/>
        <v>#VALUE!</v>
      </c>
      <c r="PN162" s="301" t="e">
        <f t="shared" ca="1" si="320"/>
        <v>#VALUE!</v>
      </c>
      <c r="PO162" s="301" t="e">
        <f t="shared" ca="1" si="320"/>
        <v>#VALUE!</v>
      </c>
      <c r="PP162" s="301" t="e">
        <f t="shared" ca="1" si="320"/>
        <v>#VALUE!</v>
      </c>
      <c r="PQ162" s="301" t="e">
        <f t="shared" ca="1" si="320"/>
        <v>#VALUE!</v>
      </c>
      <c r="PR162" s="301" t="e">
        <f t="shared" ca="1" si="320"/>
        <v>#VALUE!</v>
      </c>
      <c r="PS162" s="301" t="e">
        <f t="shared" ca="1" si="320"/>
        <v>#VALUE!</v>
      </c>
      <c r="PT162" s="301" t="e">
        <f t="shared" ca="1" si="320"/>
        <v>#VALUE!</v>
      </c>
      <c r="PU162" s="301" t="e">
        <f t="shared" ca="1" si="320"/>
        <v>#VALUE!</v>
      </c>
      <c r="PV162" s="301" t="e">
        <f t="shared" ca="1" si="320"/>
        <v>#VALUE!</v>
      </c>
      <c r="PW162" s="301" t="e">
        <f t="shared" ca="1" si="320"/>
        <v>#VALUE!</v>
      </c>
      <c r="PX162" s="301" t="e">
        <f t="shared" ca="1" si="320"/>
        <v>#VALUE!</v>
      </c>
      <c r="PY162" s="301" t="e">
        <f t="shared" ca="1" si="320"/>
        <v>#VALUE!</v>
      </c>
      <c r="PZ162" s="301" t="e">
        <f t="shared" ca="1" si="320"/>
        <v>#VALUE!</v>
      </c>
      <c r="QA162" s="301" t="e">
        <f t="shared" ca="1" si="320"/>
        <v>#VALUE!</v>
      </c>
      <c r="QB162" s="301" t="e">
        <f t="shared" ca="1" si="320"/>
        <v>#VALUE!</v>
      </c>
      <c r="QC162" s="301" t="e">
        <f t="shared" ca="1" si="320"/>
        <v>#VALUE!</v>
      </c>
      <c r="QD162" s="301" t="e">
        <f t="shared" ca="1" si="320"/>
        <v>#VALUE!</v>
      </c>
      <c r="QE162" s="301" t="e">
        <f t="shared" ca="1" si="320"/>
        <v>#VALUE!</v>
      </c>
      <c r="QF162" s="301" t="e">
        <f t="shared" ca="1" si="320"/>
        <v>#VALUE!</v>
      </c>
      <c r="QG162" s="301" t="e">
        <f t="shared" ca="1" si="320"/>
        <v>#VALUE!</v>
      </c>
      <c r="QH162" s="301" t="e">
        <f t="shared" ca="1" si="320"/>
        <v>#VALUE!</v>
      </c>
      <c r="QI162" s="301" t="e">
        <f t="shared" ca="1" si="320"/>
        <v>#VALUE!</v>
      </c>
      <c r="QJ162" s="301" t="e">
        <f t="shared" ca="1" si="320"/>
        <v>#VALUE!</v>
      </c>
      <c r="QK162" s="301" t="e">
        <f t="shared" ca="1" si="320"/>
        <v>#VALUE!</v>
      </c>
      <c r="QL162" s="301" t="e">
        <f t="shared" ca="1" si="320"/>
        <v>#VALUE!</v>
      </c>
      <c r="QM162" s="301" t="e">
        <f t="shared" ca="1" si="320"/>
        <v>#VALUE!</v>
      </c>
      <c r="QN162" s="301" t="e">
        <f t="shared" ca="1" si="320"/>
        <v>#VALUE!</v>
      </c>
      <c r="QO162" s="301" t="e">
        <f t="shared" ca="1" si="320"/>
        <v>#VALUE!</v>
      </c>
      <c r="QP162" s="301" t="e">
        <f t="shared" ca="1" si="320"/>
        <v>#VALUE!</v>
      </c>
      <c r="QQ162" s="301" t="e">
        <f t="shared" ca="1" si="320"/>
        <v>#VALUE!</v>
      </c>
      <c r="QR162" s="301" t="e">
        <f t="shared" ca="1" si="320"/>
        <v>#VALUE!</v>
      </c>
      <c r="QS162" s="301" t="e">
        <f t="shared" ca="1" si="320"/>
        <v>#VALUE!</v>
      </c>
      <c r="QT162" s="301" t="e">
        <f t="shared" ca="1" si="320"/>
        <v>#VALUE!</v>
      </c>
      <c r="QU162" s="301" t="e">
        <f t="shared" ca="1" si="320"/>
        <v>#VALUE!</v>
      </c>
      <c r="QV162" s="301" t="e">
        <f t="shared" ca="1" si="320"/>
        <v>#VALUE!</v>
      </c>
      <c r="QW162" s="301" t="e">
        <f t="shared" ca="1" si="320"/>
        <v>#VALUE!</v>
      </c>
      <c r="QX162" s="301" t="e">
        <f t="shared" ca="1" si="320"/>
        <v>#VALUE!</v>
      </c>
      <c r="QY162" s="301" t="e">
        <f t="shared" ca="1" si="320"/>
        <v>#VALUE!</v>
      </c>
      <c r="QZ162" s="301" t="e">
        <f t="shared" ca="1" si="320"/>
        <v>#VALUE!</v>
      </c>
      <c r="RA162" s="301" t="e">
        <f t="shared" ca="1" si="320"/>
        <v>#VALUE!</v>
      </c>
      <c r="RB162" s="301" t="e">
        <f t="shared" ca="1" si="320"/>
        <v>#VALUE!</v>
      </c>
      <c r="RC162" s="301" t="e">
        <f t="shared" ca="1" si="320"/>
        <v>#VALUE!</v>
      </c>
      <c r="RD162" s="301" t="e">
        <f t="shared" ca="1" si="320"/>
        <v>#VALUE!</v>
      </c>
      <c r="RE162" s="301" t="e">
        <f t="shared" ca="1" si="320"/>
        <v>#VALUE!</v>
      </c>
      <c r="RF162" s="301" t="e">
        <f t="shared" ca="1" si="320"/>
        <v>#VALUE!</v>
      </c>
      <c r="RG162" s="301" t="e">
        <f t="shared" ca="1" si="320"/>
        <v>#VALUE!</v>
      </c>
      <c r="RH162" s="301" t="e">
        <f t="shared" ca="1" si="320"/>
        <v>#VALUE!</v>
      </c>
      <c r="RI162" s="301" t="e">
        <f t="shared" ca="1" si="320"/>
        <v>#VALUE!</v>
      </c>
      <c r="RJ162" s="301" t="e">
        <f t="shared" ca="1" si="320"/>
        <v>#VALUE!</v>
      </c>
      <c r="RK162" s="301" t="e">
        <f t="shared" ca="1" si="320"/>
        <v>#VALUE!</v>
      </c>
      <c r="RL162" s="301" t="e">
        <f t="shared" ca="1" si="320"/>
        <v>#VALUE!</v>
      </c>
      <c r="RM162" s="301" t="e">
        <f t="shared" ca="1" si="320"/>
        <v>#VALUE!</v>
      </c>
      <c r="RN162" s="301" t="e">
        <f t="shared" ca="1" si="320"/>
        <v>#VALUE!</v>
      </c>
      <c r="RO162" s="301" t="e">
        <f t="shared" ca="1" si="320"/>
        <v>#VALUE!</v>
      </c>
      <c r="RP162" s="301" t="e">
        <f t="shared" ca="1" si="320"/>
        <v>#VALUE!</v>
      </c>
      <c r="RQ162" s="301" t="e">
        <f t="shared" ca="1" si="320"/>
        <v>#VALUE!</v>
      </c>
      <c r="RR162" s="301" t="e">
        <f t="shared" ca="1" si="320"/>
        <v>#VALUE!</v>
      </c>
      <c r="RS162" s="301" t="e">
        <f t="shared" ca="1" si="320"/>
        <v>#VALUE!</v>
      </c>
      <c r="RT162" s="301" t="e">
        <f t="shared" ca="1" si="320"/>
        <v>#VALUE!</v>
      </c>
      <c r="RU162" s="301" t="e">
        <f t="shared" ca="1" si="320"/>
        <v>#VALUE!</v>
      </c>
      <c r="RV162" s="301" t="e">
        <f t="shared" ca="1" si="320"/>
        <v>#VALUE!</v>
      </c>
      <c r="RW162" s="301" t="e">
        <f t="shared" ca="1" si="320"/>
        <v>#VALUE!</v>
      </c>
      <c r="RX162" s="301" t="e">
        <f t="shared" ca="1" si="320"/>
        <v>#VALUE!</v>
      </c>
      <c r="RY162" s="301" t="e">
        <f t="shared" ca="1" si="320"/>
        <v>#VALUE!</v>
      </c>
      <c r="RZ162" s="301" t="e">
        <f t="shared" ca="1" si="320"/>
        <v>#VALUE!</v>
      </c>
      <c r="SA162" s="301" t="e">
        <f t="shared" ca="1" si="320"/>
        <v>#VALUE!</v>
      </c>
      <c r="SB162" s="301" t="e">
        <f t="shared" ca="1" si="320"/>
        <v>#VALUE!</v>
      </c>
      <c r="SC162" s="301" t="e">
        <f t="shared" ca="1" si="320"/>
        <v>#VALUE!</v>
      </c>
      <c r="SD162" s="301" t="e">
        <f t="shared" ca="1" si="320"/>
        <v>#VALUE!</v>
      </c>
      <c r="SE162" s="301" t="e">
        <f t="shared" ca="1" si="320"/>
        <v>#VALUE!</v>
      </c>
      <c r="SF162" s="301" t="e">
        <f t="shared" ca="1" si="320"/>
        <v>#VALUE!</v>
      </c>
      <c r="SG162" s="301" t="e">
        <f t="shared" ca="1" si="320"/>
        <v>#VALUE!</v>
      </c>
      <c r="SH162" s="301" t="e">
        <f t="shared" ca="1" si="320"/>
        <v>#VALUE!</v>
      </c>
      <c r="SI162" s="301" t="e">
        <f t="shared" ca="1" si="320"/>
        <v>#VALUE!</v>
      </c>
      <c r="SJ162" s="301" t="e">
        <f t="shared" ca="1" si="320"/>
        <v>#VALUE!</v>
      </c>
      <c r="SK162" s="301" t="e">
        <f t="shared" ca="1" si="320"/>
        <v>#VALUE!</v>
      </c>
      <c r="SL162" s="301" t="e">
        <f t="shared" ca="1" si="320"/>
        <v>#VALUE!</v>
      </c>
      <c r="SM162" s="301" t="e">
        <f t="shared" ca="1" si="320"/>
        <v>#VALUE!</v>
      </c>
      <c r="SN162" s="301" t="e">
        <f t="shared" ca="1" si="320"/>
        <v>#VALUE!</v>
      </c>
      <c r="SO162" s="301" t="e">
        <f t="shared" ca="1" si="320"/>
        <v>#VALUE!</v>
      </c>
      <c r="SP162" s="301" t="e">
        <f t="shared" ca="1" si="320"/>
        <v>#VALUE!</v>
      </c>
      <c r="SQ162" s="301" t="e">
        <f t="shared" ca="1" si="320"/>
        <v>#VALUE!</v>
      </c>
      <c r="SR162" s="301" t="e">
        <f t="shared" ca="1" si="320"/>
        <v>#VALUE!</v>
      </c>
      <c r="SS162" s="301" t="e">
        <f t="shared" ca="1" si="320"/>
        <v>#VALUE!</v>
      </c>
      <c r="ST162" s="301" t="e">
        <f t="shared" ca="1" si="320"/>
        <v>#VALUE!</v>
      </c>
      <c r="SU162" s="301" t="e">
        <f t="shared" ca="1" si="320"/>
        <v>#VALUE!</v>
      </c>
      <c r="SV162" s="301" t="e">
        <f t="shared" ca="1" si="320"/>
        <v>#VALUE!</v>
      </c>
      <c r="SW162" s="301" t="e">
        <f t="shared" ca="1" si="320"/>
        <v>#VALUE!</v>
      </c>
      <c r="SX162" s="301" t="e">
        <f t="shared" ca="1" si="320"/>
        <v>#VALUE!</v>
      </c>
      <c r="SY162" s="301" t="e">
        <f t="shared" ca="1" si="320"/>
        <v>#VALUE!</v>
      </c>
      <c r="SZ162" s="301" t="e">
        <f t="shared" ca="1" si="320"/>
        <v>#VALUE!</v>
      </c>
      <c r="TA162" s="301" t="e">
        <f t="shared" ca="1" si="320"/>
        <v>#VALUE!</v>
      </c>
      <c r="TB162" s="301" t="e">
        <f t="shared" ca="1" si="320"/>
        <v>#VALUE!</v>
      </c>
      <c r="TC162" s="301" t="e">
        <f t="shared" ca="1" si="320"/>
        <v>#VALUE!</v>
      </c>
      <c r="TD162" s="301" t="e">
        <f t="shared" ca="1" si="320"/>
        <v>#VALUE!</v>
      </c>
      <c r="TE162" s="301" t="e">
        <f t="shared" ca="1" si="320"/>
        <v>#VALUE!</v>
      </c>
      <c r="TF162" s="301" t="e">
        <f t="shared" ca="1" si="320"/>
        <v>#VALUE!</v>
      </c>
      <c r="TG162" s="301" t="e">
        <f t="shared" ca="1" si="320"/>
        <v>#VALUE!</v>
      </c>
      <c r="TH162" s="301" t="e">
        <f t="shared" ca="1" si="320"/>
        <v>#VALUE!</v>
      </c>
      <c r="TI162" s="301" t="e">
        <f t="shared" ca="1" si="320"/>
        <v>#VALUE!</v>
      </c>
      <c r="TJ162" s="301" t="e">
        <f t="shared" ca="1" si="320"/>
        <v>#VALUE!</v>
      </c>
      <c r="TK162" s="301" t="e">
        <f t="shared" ca="1" si="320"/>
        <v>#VALUE!</v>
      </c>
      <c r="TL162" s="301" t="e">
        <f t="shared" ca="1" si="320"/>
        <v>#VALUE!</v>
      </c>
      <c r="TM162" s="301" t="e">
        <f t="shared" ca="1" si="320"/>
        <v>#VALUE!</v>
      </c>
      <c r="TN162" s="301" t="e">
        <f t="shared" ca="1" si="320"/>
        <v>#VALUE!</v>
      </c>
      <c r="TO162" s="301" t="e">
        <f t="shared" ca="1" si="320"/>
        <v>#VALUE!</v>
      </c>
      <c r="TP162" s="301" t="e">
        <f t="shared" ca="1" si="320"/>
        <v>#VALUE!</v>
      </c>
      <c r="TQ162" s="301" t="e">
        <f t="shared" ca="1" si="320"/>
        <v>#VALUE!</v>
      </c>
      <c r="TR162" s="301" t="e">
        <f t="shared" ca="1" si="320"/>
        <v>#VALUE!</v>
      </c>
      <c r="TS162" s="301" t="e">
        <f t="shared" ca="1" si="320"/>
        <v>#VALUE!</v>
      </c>
      <c r="TT162" s="301" t="e">
        <f t="shared" ca="1" si="320"/>
        <v>#VALUE!</v>
      </c>
      <c r="TU162" s="301" t="e">
        <f t="shared" ca="1" si="320"/>
        <v>#VALUE!</v>
      </c>
      <c r="TV162" s="301" t="e">
        <f t="shared" ca="1" si="320"/>
        <v>#VALUE!</v>
      </c>
      <c r="TW162" s="301" t="e">
        <f t="shared" ca="1" si="320"/>
        <v>#VALUE!</v>
      </c>
      <c r="TX162" s="301" t="e">
        <f t="shared" ca="1" si="320"/>
        <v>#VALUE!</v>
      </c>
      <c r="TY162" s="301" t="e">
        <f t="shared" ca="1" si="320"/>
        <v>#VALUE!</v>
      </c>
      <c r="TZ162" s="301" t="e">
        <f t="shared" ca="1" si="320"/>
        <v>#VALUE!</v>
      </c>
      <c r="UA162" s="301" t="e">
        <f t="shared" ca="1" si="320"/>
        <v>#VALUE!</v>
      </c>
      <c r="UB162" s="301" t="e">
        <f t="shared" ca="1" si="320"/>
        <v>#VALUE!</v>
      </c>
      <c r="UC162" s="301" t="e">
        <f t="shared" ca="1" si="320"/>
        <v>#VALUE!</v>
      </c>
      <c r="UD162" s="301" t="e">
        <f t="shared" ca="1" si="320"/>
        <v>#VALUE!</v>
      </c>
      <c r="UE162" s="301" t="e">
        <f t="shared" ca="1" si="320"/>
        <v>#VALUE!</v>
      </c>
      <c r="UF162" s="301" t="e">
        <f t="shared" ca="1" si="320"/>
        <v>#VALUE!</v>
      </c>
      <c r="UG162" s="301" t="e">
        <f t="shared" ca="1" si="320"/>
        <v>#VALUE!</v>
      </c>
      <c r="UH162" s="301" t="e">
        <f t="shared" ca="1" si="320"/>
        <v>#VALUE!</v>
      </c>
      <c r="UI162" s="301" t="e">
        <f t="shared" ca="1" si="320"/>
        <v>#VALUE!</v>
      </c>
      <c r="UJ162" s="301" t="e">
        <f t="shared" ca="1" si="320"/>
        <v>#VALUE!</v>
      </c>
      <c r="UK162" s="301" t="e">
        <f t="shared" ca="1" si="320"/>
        <v>#VALUE!</v>
      </c>
      <c r="UL162" s="301" t="e">
        <f t="shared" ca="1" si="320"/>
        <v>#VALUE!</v>
      </c>
      <c r="UM162" s="301" t="e">
        <f t="shared" ca="1" si="320"/>
        <v>#VALUE!</v>
      </c>
      <c r="UN162" s="301" t="e">
        <f t="shared" ca="1" si="320"/>
        <v>#VALUE!</v>
      </c>
      <c r="UO162" s="301" t="e">
        <f t="shared" ca="1" si="320"/>
        <v>#VALUE!</v>
      </c>
      <c r="UP162" s="301" t="e">
        <f t="shared" ca="1" si="320"/>
        <v>#VALUE!</v>
      </c>
      <c r="UQ162" s="301" t="e">
        <f t="shared" ca="1" si="320"/>
        <v>#VALUE!</v>
      </c>
      <c r="UR162" s="301" t="e">
        <f t="shared" ca="1" si="320"/>
        <v>#VALUE!</v>
      </c>
      <c r="US162" s="301" t="e">
        <f t="shared" ca="1" si="320"/>
        <v>#VALUE!</v>
      </c>
      <c r="UT162" s="301" t="e">
        <f t="shared" ca="1" si="320"/>
        <v>#VALUE!</v>
      </c>
      <c r="UU162" s="301" t="e">
        <f t="shared" ca="1" si="320"/>
        <v>#VALUE!</v>
      </c>
      <c r="UV162" s="301" t="e">
        <f t="shared" ca="1" si="320"/>
        <v>#VALUE!</v>
      </c>
      <c r="UW162" s="301">
        <f t="shared" ca="1" si="320"/>
        <v>0</v>
      </c>
      <c r="UX162" s="301">
        <f t="shared" ca="1" si="320"/>
        <v>0</v>
      </c>
      <c r="UY162" s="301">
        <f t="shared" ca="1" si="320"/>
        <v>0</v>
      </c>
      <c r="UZ162" s="301">
        <f t="shared" ca="1" si="320"/>
        <v>0</v>
      </c>
      <c r="VA162" s="301">
        <f t="shared" ca="1" si="320"/>
        <v>0</v>
      </c>
      <c r="VB162" s="301">
        <f t="shared" ref="VB162:WB162" ca="1" si="321">IF(VB$106="Turn-based",
IF($A162&lt;VB$109,0,IF(MOD($A162,VB$109)&lt;VB$110,1,0)),
1)*MIN(ROUNDUP(MAX(0,RAND()-(1-VB$107)),0),1)*(IF(VB$108&lt;0,1+VB$108,VB$108))</f>
        <v>0</v>
      </c>
      <c r="VC162" s="301">
        <f t="shared" ca="1" si="321"/>
        <v>0</v>
      </c>
      <c r="VD162" s="301">
        <f t="shared" ca="1" si="321"/>
        <v>0</v>
      </c>
      <c r="VE162" s="301">
        <f t="shared" ca="1" si="321"/>
        <v>0</v>
      </c>
      <c r="VF162" s="301">
        <f t="shared" ca="1" si="321"/>
        <v>0</v>
      </c>
      <c r="VG162" s="301">
        <f t="shared" ca="1" si="321"/>
        <v>0</v>
      </c>
      <c r="VH162" s="301">
        <f t="shared" ca="1" si="321"/>
        <v>0</v>
      </c>
      <c r="VI162" s="301">
        <f t="shared" ca="1" si="321"/>
        <v>0</v>
      </c>
      <c r="VJ162" s="301">
        <f t="shared" ca="1" si="321"/>
        <v>0</v>
      </c>
      <c r="VK162" s="301">
        <f t="shared" ca="1" si="321"/>
        <v>0</v>
      </c>
      <c r="VL162" s="301">
        <f t="shared" ca="1" si="321"/>
        <v>0</v>
      </c>
      <c r="VM162" s="301">
        <f t="shared" ca="1" si="321"/>
        <v>0</v>
      </c>
      <c r="VN162" s="301">
        <f t="shared" ca="1" si="321"/>
        <v>0</v>
      </c>
      <c r="VO162" s="301">
        <f t="shared" ca="1" si="321"/>
        <v>0</v>
      </c>
      <c r="VP162" s="301">
        <f t="shared" ca="1" si="321"/>
        <v>0</v>
      </c>
      <c r="VQ162" s="301">
        <f t="shared" ca="1" si="321"/>
        <v>0</v>
      </c>
      <c r="VR162" s="301">
        <f t="shared" ca="1" si="321"/>
        <v>0</v>
      </c>
      <c r="VS162" s="301">
        <f t="shared" ca="1" si="321"/>
        <v>0</v>
      </c>
      <c r="VT162" s="301">
        <f t="shared" ca="1" si="321"/>
        <v>0</v>
      </c>
      <c r="VU162" s="301">
        <f t="shared" ca="1" si="321"/>
        <v>0</v>
      </c>
      <c r="VV162" s="301">
        <f t="shared" ca="1" si="321"/>
        <v>0</v>
      </c>
      <c r="VW162" s="301">
        <f t="shared" ca="1" si="321"/>
        <v>0</v>
      </c>
      <c r="VX162" s="301">
        <f t="shared" ca="1" si="321"/>
        <v>0</v>
      </c>
      <c r="VY162" s="301">
        <f t="shared" ca="1" si="321"/>
        <v>0</v>
      </c>
      <c r="VZ162" s="301">
        <f t="shared" ca="1" si="321"/>
        <v>0</v>
      </c>
      <c r="WA162" s="301">
        <f t="shared" ca="1" si="321"/>
        <v>0</v>
      </c>
      <c r="WB162" s="301">
        <f t="shared" ca="1" si="321"/>
        <v>0</v>
      </c>
    </row>
    <row r="163" spans="1:600" ht="12.75" x14ac:dyDescent="0.2">
      <c r="A163" s="286">
        <f t="shared" si="78"/>
        <v>47</v>
      </c>
      <c r="B163" s="287" t="e">
        <f t="shared" ref="B163:D163" ca="1" si="322">MAX(0,B162+E162)</f>
        <v>#VALUE!</v>
      </c>
      <c r="C163" s="287" t="e">
        <f t="shared" ca="1" si="322"/>
        <v>#VALUE!</v>
      </c>
      <c r="D163" s="287" t="e">
        <f t="shared" ca="1" si="322"/>
        <v>#VALUE!</v>
      </c>
      <c r="E163" s="288" t="e">
        <f t="shared" ca="1" si="50"/>
        <v>#VALUE!</v>
      </c>
      <c r="F163" s="289" t="e">
        <f t="shared" ca="1" si="51"/>
        <v>#VALUE!</v>
      </c>
      <c r="G163" s="290" t="e">
        <f t="shared" ca="1" si="52"/>
        <v>#VALUE!</v>
      </c>
      <c r="H163" s="2"/>
      <c r="I163" s="291" t="e">
        <f t="shared" ref="I163:K163" ca="1" si="323">MAX(0,I162+L162)</f>
        <v>#VALUE!</v>
      </c>
      <c r="J163" s="291">
        <f t="shared" si="323"/>
        <v>0</v>
      </c>
      <c r="K163" s="291" t="e">
        <f t="shared" ca="1" si="323"/>
        <v>#VALUE!</v>
      </c>
      <c r="L163" s="288" t="e">
        <f t="shared" ca="1" si="54"/>
        <v>#VALUE!</v>
      </c>
      <c r="M163" s="289">
        <f t="shared" si="55"/>
        <v>0</v>
      </c>
      <c r="N163" s="290" t="e">
        <f t="shared" ca="1" si="56"/>
        <v>#VALUE!</v>
      </c>
      <c r="P163" s="292" t="e">
        <f t="shared" ca="1" si="236"/>
        <v>#VALUE!</v>
      </c>
      <c r="Q163" s="293" t="e">
        <f t="shared" ca="1" si="237"/>
        <v>#VALUE!</v>
      </c>
      <c r="R163" s="294" t="e">
        <f t="shared" ca="1" si="238"/>
        <v>#VALUE!</v>
      </c>
      <c r="S163" s="295" t="e">
        <f t="shared" ca="1" si="239"/>
        <v>#VALUE!</v>
      </c>
      <c r="T163" s="296" t="e">
        <f t="shared" ca="1" si="240"/>
        <v>#VALUE!</v>
      </c>
      <c r="U163" s="297" t="e">
        <f t="shared" ca="1" si="241"/>
        <v>#VALUE!</v>
      </c>
      <c r="V163" s="298" t="e">
        <f t="shared" ca="1" si="242"/>
        <v>#VALUE!</v>
      </c>
      <c r="W163" s="299" t="e">
        <f t="shared" ca="1" si="243"/>
        <v>#VALUE!</v>
      </c>
      <c r="X163" s="300" t="e">
        <f t="shared" ca="1" si="244"/>
        <v>#VALUE!</v>
      </c>
      <c r="Y163" s="2"/>
      <c r="Z163" s="292" t="e">
        <f t="shared" ca="1" si="245"/>
        <v>#VALUE!</v>
      </c>
      <c r="AA163" s="293" t="e">
        <f t="shared" ca="1" si="246"/>
        <v>#VALUE!</v>
      </c>
      <c r="AB163" s="294" t="e">
        <f t="shared" ca="1" si="247"/>
        <v>#VALUE!</v>
      </c>
      <c r="AC163" s="295">
        <f t="shared" si="248"/>
        <v>0</v>
      </c>
      <c r="AD163" s="296">
        <f t="shared" si="249"/>
        <v>0</v>
      </c>
      <c r="AE163" s="297">
        <f t="shared" si="250"/>
        <v>0</v>
      </c>
      <c r="AF163" s="298" t="e">
        <f t="shared" ca="1" si="251"/>
        <v>#VALUE!</v>
      </c>
      <c r="AG163" s="299" t="e">
        <f t="shared" ca="1" si="252"/>
        <v>#VALUE!</v>
      </c>
      <c r="AH163" s="300" t="e">
        <f t="shared" ca="1" si="253"/>
        <v>#VALUE!</v>
      </c>
      <c r="AJ163" s="301" t="e">
        <f t="array" aca="1" ref="AJ163" ca="1">SUM(
   IF($BL$102:$WB$102="Friend",1,0)*IF($BL$103:$WB$103=AJ$116,1,0)*IF($BL$111:$WB$111=AJ$115,1,0)*IF($BL$116:$WB$116="Geometric",1,0)*$BL$114:$WB$114*(POWER($BL163:$WB163,$BL$112:$WB$112)+IF($BL163:$WB163=0,0,-1))
)
+SUM(
    IF($BL$102:$WB$102="Foe",1,0)*IF($BL$103:$WB$103=AW$116,1,0)*IF($BL$111:$WB$111=AW$115,1,0)*$BL$115:$WB$115*IF($BL$116:$WB$116="Geometric",1,0)*(POWER(1+$BL163:$WB163,$BL$113:$WB$113)+IF($BL163:$WB163=0,0,-1))
)
+SUM(
   IF($BL$102:$WB$102="Friend",1,0)*IF($BL$103:$WB$103=AJ$116,1,0)*IF($BL$111:$WB$111=AJ$115,1,0)*IF($BL$116:$WB$116="Arithmetic",1,0)*$BL$114:$WB$114*$BL163:$WB163*$BL$112:$WB$112)
+SUM(
    IF($BL$102:$WB$102="Foe",1,0)*IF($BL$103:$WB$103=AW$116,1,0)*IF($BL$111:$WB$111=AW$115,1,0)*$BL$115:$WB$115*IF($BL$116:$WB$116="Arithmetic",1,0)*$BL163:$WB163*$BL$113:$WB$113
)</f>
        <v>#VALUE!</v>
      </c>
      <c r="AK163" s="301" t="e">
        <f t="array" aca="1" ref="AK163" ca="1">SUM(
   IF($BL$102:$WB$102="Friend",1,0)*IF($BL$103:$WB$103=AK$116,1,0)*IF($BL$111:$WB$111=AK$115,1,0)*IF($BL$116:$WB$116="Geometric",1,0)*$BL$114:$WB$114*(POWER($BL163:$WB163,$BL$112:$WB$112)+IF($BL163:$WB163=0,0,-1))
)
+SUM(
    IF($BL$102:$WB$102="Foe",1,0)*IF($BL$103:$WB$103=AX$116,1,0)*IF($BL$111:$WB$111=AX$115,1,0)*$BL$115:$WB$115*IF($BL$116:$WB$116="Geometric",1,0)*(POWER(1+$BL163:$WB163,$BL$113:$WB$113)+IF($BL163:$WB163=0,0,-1))
)
+SUM(
   IF($BL$102:$WB$102="Friend",1,0)*IF($BL$103:$WB$103=AK$116,1,0)*IF($BL$111:$WB$111=AK$115,1,0)*IF($BL$116:$WB$116="Arithmetic",1,0)*$BL$114:$WB$114*$BL163:$WB163*$BL$112:$WB$112)
+SUM(
    IF($BL$102:$WB$102="Foe",1,0)*IF($BL$103:$WB$103=AX$116,1,0)*IF($BL$111:$WB$111=AX$115,1,0)*$BL$115:$WB$115*IF($BL$116:$WB$116="Arithmetic",1,0)*$BL163:$WB163*$BL$113:$WB$113
)</f>
        <v>#VALUE!</v>
      </c>
      <c r="AL163" s="301" t="e">
        <f t="array" aca="1" ref="AL163" ca="1">SUM(
   IF($BL$102:$WB$102="Friend",1,0)*IF($BL$103:$WB$103=AL$116,1,0)*IF($BL$111:$WB$111=AL$115,1,0)*IF($BL$116:$WB$116="Geometric",1,0)*$BL$114:$WB$114*(POWER($BL163:$WB163,$BL$112:$WB$112)+IF($BL163:$WB163=0,0,-1))
)
+SUM(
    IF($BL$102:$WB$102="Foe",1,0)*IF($BL$103:$WB$103=AY$116,1,0)*IF($BL$111:$WB$111=AY$115,1,0)*$BL$115:$WB$115*IF($BL$116:$WB$116="Geometric",1,0)*(POWER(1+$BL163:$WB163,$BL$113:$WB$113)+IF($BL163:$WB163=0,0,-1))
)
+SUM(
   IF($BL$102:$WB$102="Friend",1,0)*IF($BL$103:$WB$103=AL$116,1,0)*IF($BL$111:$WB$111=AL$115,1,0)*IF($BL$116:$WB$116="Arithmetic",1,0)*$BL$114:$WB$114*$BL163:$WB163*$BL$112:$WB$112)
+SUM(
    IF($BL$102:$WB$102="Foe",1,0)*IF($BL$103:$WB$103=AY$116,1,0)*IF($BL$111:$WB$111=AY$115,1,0)*$BL$115:$WB$115*IF($BL$116:$WB$116="Arithmetic",1,0)*$BL163:$WB163*$BL$113:$WB$113
)</f>
        <v>#VALUE!</v>
      </c>
      <c r="AM163" s="301" t="e">
        <f t="array" aca="1" ref="AM163" ca="1">SUM(
   IF($BL$102:$WB$102="Friend",1,0)*IF($BL$103:$WB$103=AM$116,1,0)*IF($BL$111:$WB$111=AM$115,1,0)*IF($BL$116:$WB$116="Geometric",1,0)*$BL$114:$WB$114*(POWER($BL163:$WB163,$BL$112:$WB$112)+IF($BL163:$WB163=0,0,-1))
)
+SUM(
    IF($BL$102:$WB$102="Foe",1,0)*IF($BL$103:$WB$103=AZ$116,1,0)*IF($BL$111:$WB$111=AZ$115,1,0)*$BL$115:$WB$115*IF($BL$116:$WB$116="Geometric",1,0)*(POWER(1+$BL163:$WB163,$BL$113:$WB$113)+IF($BL163:$WB163=0,0,-1))
)
+SUM(
   IF($BL$102:$WB$102="Friend",1,0)*IF($BL$103:$WB$103=AM$116,1,0)*IF($BL$111:$WB$111=AM$115,1,0)*IF($BL$116:$WB$116="Arithmetic",1,0)*$BL$114:$WB$114*$BL163:$WB163*$BL$112:$WB$112)
+SUM(
    IF($BL$102:$WB$102="Foe",1,0)*IF($BL$103:$WB$103=AZ$116,1,0)*IF($BL$111:$WB$111=AZ$115,1,0)*$BL$115:$WB$115*IF($BL$116:$WB$116="Arithmetic",1,0)*$BL163:$WB163*$BL$113:$WB$113
)</f>
        <v>#VALUE!</v>
      </c>
      <c r="AN163" s="301" t="e">
        <f t="array" aca="1" ref="AN163" ca="1">SUM(
   IF($BL$102:$WB$102="Friend",1,0)*IF($BL$103:$WB$103=AN$116,1,0)*IF($BL$111:$WB$111=AN$115,1,0)*IF($BL$116:$WB$116="Geometric",1,0)*$BL$114:$WB$114*(POWER($BL163:$WB163,$BL$112:$WB$112)+IF($BL163:$WB163=0,0,-1))
)
+SUM(
    IF($BL$102:$WB$102="Foe",1,0)*IF($BL$103:$WB$103=BA$116,1,0)*IF($BL$111:$WB$111=BA$115,1,0)*$BL$115:$WB$115*IF($BL$116:$WB$116="Geometric",1,0)*(POWER(1+$BL163:$WB163,$BL$113:$WB$113)+IF($BL163:$WB163=0,0,-1))
)
+SUM(
   IF($BL$102:$WB$102="Friend",1,0)*IF($BL$103:$WB$103=AN$116,1,0)*IF($BL$111:$WB$111=AN$115,1,0)*IF($BL$116:$WB$116="Arithmetic",1,0)*$BL$114:$WB$114*$BL163:$WB163*$BL$112:$WB$112)
+SUM(
    IF($BL$102:$WB$102="Foe",1,0)*IF($BL$103:$WB$103=BA$116,1,0)*IF($BL$111:$WB$111=BA$115,1,0)*$BL$115:$WB$115*IF($BL$116:$WB$116="Arithmetic",1,0)*$BL163:$WB163*$BL$113:$WB$113
)</f>
        <v>#VALUE!</v>
      </c>
      <c r="AO163" s="301" t="e">
        <f t="array" aca="1" ref="AO163" ca="1">SUM(
   IF($BL$102:$WB$102="Friend",1,0)*IF($BL$103:$WB$103=AO$116,1,0)*IF($BL$111:$WB$111=AO$115,1,0)*IF($BL$116:$WB$116="Geometric",1,0)*$BL$114:$WB$114*(POWER($BL163:$WB163,$BL$112:$WB$112)+IF($BL163:$WB163=0,0,-1))
)
+SUM(
    IF($BL$102:$WB$102="Foe",1,0)*IF($BL$103:$WB$103=BB$116,1,0)*IF($BL$111:$WB$111=BB$115,1,0)*$BL$115:$WB$115*IF($BL$116:$WB$116="Geometric",1,0)*(POWER(1+$BL163:$WB163,$BL$113:$WB$113)+IF($BL163:$WB163=0,0,-1))
)
+SUM(
   IF($BL$102:$WB$102="Friend",1,0)*IF($BL$103:$WB$103=AO$116,1,0)*IF($BL$111:$WB$111=AO$115,1,0)*IF($BL$116:$WB$116="Arithmetic",1,0)*$BL$114:$WB$114*$BL163:$WB163*$BL$112:$WB$112)
+SUM(
    IF($BL$102:$WB$102="Foe",1,0)*IF($BL$103:$WB$103=BB$116,1,0)*IF($BL$111:$WB$111=BB$115,1,0)*$BL$115:$WB$115*IF($BL$116:$WB$116="Arithmetic",1,0)*$BL163:$WB163*$BL$113:$WB$113
)</f>
        <v>#VALUE!</v>
      </c>
      <c r="AP163" s="301" t="e">
        <f t="array" aca="1" ref="AP163" ca="1">SUM(
   IF($BL$102:$WB$102="Friend",1,0)*IF($BL$103:$WB$103=AP$116,1,0)*IF($BL$111:$WB$111=AP$115,1,0)*IF($BL$116:$WB$116="Geometric",1,0)*$BL$114:$WB$114*(POWER($BL163:$WB163,$BL$112:$WB$112)+IF($BL163:$WB163=0,0,-1))
)
+SUM(
    IF($BL$102:$WB$102="Foe",1,0)*IF($BL$103:$WB$103=BC$116,1,0)*IF($BL$111:$WB$111=BC$115,1,0)*$BL$115:$WB$115*IF($BL$116:$WB$116="Geometric",1,0)*(POWER(1+$BL163:$WB163,$BL$113:$WB$113)+IF($BL163:$WB163=0,0,-1))
)
+SUM(
   IF($BL$102:$WB$102="Friend",1,0)*IF($BL$103:$WB$103=AP$116,1,0)*IF($BL$111:$WB$111=AP$115,1,0)*IF($BL$116:$WB$116="Arithmetic",1,0)*$BL$114:$WB$114*$BL163:$WB163*$BL$112:$WB$112)
+SUM(
    IF($BL$102:$WB$102="Foe",1,0)*IF($BL$103:$WB$103=BC$116,1,0)*IF($BL$111:$WB$111=BC$115,1,0)*$BL$115:$WB$115*IF($BL$116:$WB$116="Arithmetic",1,0)*$BL163:$WB163*$BL$113:$WB$113
)</f>
        <v>#VALUE!</v>
      </c>
      <c r="AQ163" s="301" t="e">
        <f t="array" aca="1" ref="AQ163" ca="1">SUM(
   IF($BL$102:$WB$102="Friend",1,0)*IF($BL$103:$WB$103=AQ$116,1,0)*IF($BL$111:$WB$111=AQ$115,1,0)*IF($BL$116:$WB$116="Geometric",1,0)*$BL$114:$WB$114*(POWER($BL163:$WB163,$BL$112:$WB$112)+IF($BL163:$WB163=0,0,-1))
)
+SUM(
    IF($BL$102:$WB$102="Foe",1,0)*IF($BL$103:$WB$103=BD$116,1,0)*IF($BL$111:$WB$111=BD$115,1,0)*$BL$115:$WB$115*IF($BL$116:$WB$116="Geometric",1,0)*(POWER(1+$BL163:$WB163,$BL$113:$WB$113)+IF($BL163:$WB163=0,0,-1))
)
+SUM(
   IF($BL$102:$WB$102="Friend",1,0)*IF($BL$103:$WB$103=AQ$116,1,0)*IF($BL$111:$WB$111=AQ$115,1,0)*IF($BL$116:$WB$116="Arithmetic",1,0)*$BL$114:$WB$114*$BL163:$WB163*$BL$112:$WB$112)
+SUM(
    IF($BL$102:$WB$102="Foe",1,0)*IF($BL$103:$WB$103=BD$116,1,0)*IF($BL$111:$WB$111=BD$115,1,0)*$BL$115:$WB$115*IF($BL$116:$WB$116="Arithmetic",1,0)*$BL163:$WB163*$BL$113:$WB$113
)</f>
        <v>#VALUE!</v>
      </c>
      <c r="AR163" s="301" t="e">
        <f t="array" aca="1" ref="AR163" ca="1">SUM(
   IF($BL$102:$WB$102="Friend",1,0)*IF($BL$103:$WB$103=AR$116,1,0)*IF($BL$111:$WB$111=AR$115,1,0)*IF($BL$116:$WB$116="Geometric",1,0)*$BL$114:$WB$114*(POWER($BL163:$WB163,$BL$112:$WB$112)+IF($BL163:$WB163=0,0,-1))
)
+SUM(
    IF($BL$102:$WB$102="Foe",1,0)*IF($BL$103:$WB$103=BE$116,1,0)*IF($BL$111:$WB$111=BE$115,1,0)*$BL$115:$WB$115*IF($BL$116:$WB$116="Geometric",1,0)*(POWER(1+$BL163:$WB163,$BL$113:$WB$113)+IF($BL163:$WB163=0,0,-1))
)
+SUM(
   IF($BL$102:$WB$102="Friend",1,0)*IF($BL$103:$WB$103=AR$116,1,0)*IF($BL$111:$WB$111=AR$115,1,0)*IF($BL$116:$WB$116="Arithmetic",1,0)*$BL$114:$WB$114*$BL163:$WB163*$BL$112:$WB$112)
+SUM(
    IF($BL$102:$WB$102="Foe",1,0)*IF($BL$103:$WB$103=BE$116,1,0)*IF($BL$111:$WB$111=BE$115,1,0)*$BL$115:$WB$115*IF($BL$116:$WB$116="Arithmetic",1,0)*$BL163:$WB163*$BL$113:$WB$113
)</f>
        <v>#VALUE!</v>
      </c>
      <c r="AS163" s="301" t="e">
        <f t="array" aca="1" ref="AS163" ca="1">SUM(
   IF($BL$102:$WB$102="Friend",1,0)*IF($BL$103:$WB$103=AS$116,1,0)*IF($BL$111:$WB$111=AS$115,1,0)*IF($BL$116:$WB$116="Geometric",1,0)*$BL$114:$WB$114*(POWER($BL163:$WB163,$BL$112:$WB$112)+IF($BL163:$WB163=0,0,-1))
)
+SUM(
    IF($BL$102:$WB$102="Foe",1,0)*IF($BL$103:$WB$103=BF$116,1,0)*IF($BL$111:$WB$111=BF$115,1,0)*$BL$115:$WB$115*IF($BL$116:$WB$116="Geometric",1,0)*(POWER(1+$BL163:$WB163,$BL$113:$WB$113)+IF($BL163:$WB163=0,0,-1))
)
+SUM(
   IF($BL$102:$WB$102="Friend",1,0)*IF($BL$103:$WB$103=AS$116,1,0)*IF($BL$111:$WB$111=AS$115,1,0)*IF($BL$116:$WB$116="Arithmetic",1,0)*$BL$114:$WB$114*$BL163:$WB163*$BL$112:$WB$112)
+SUM(
    IF($BL$102:$WB$102="Foe",1,0)*IF($BL$103:$WB$103=BF$116,1,0)*IF($BL$111:$WB$111=BF$115,1,0)*$BL$115:$WB$115*IF($BL$116:$WB$116="Arithmetic",1,0)*$BL163:$WB163*$BL$113:$WB$113
)</f>
        <v>#VALUE!</v>
      </c>
      <c r="AT163" s="301" t="e">
        <f t="array" aca="1" ref="AT163" ca="1">SUM(
   IF($BL$102:$WB$102="Friend",1,0)*IF($BL$103:$WB$103=AT$116,1,0)*IF($BL$111:$WB$111=AT$115,1,0)*IF($BL$116:$WB$116="Geometric",1,0)*$BL$114:$WB$114*(POWER($BL163:$WB163,$BL$112:$WB$112)+IF($BL163:$WB163=0,0,-1))
)
+SUM(
    IF($BL$102:$WB$102="Foe",1,0)*IF($BL$103:$WB$103=BG$116,1,0)*IF($BL$111:$WB$111=BG$115,1,0)*$BL$115:$WB$115*IF($BL$116:$WB$116="Geometric",1,0)*(POWER(1+$BL163:$WB163,$BL$113:$WB$113)+IF($BL163:$WB163=0,0,-1))
)
+SUM(
   IF($BL$102:$WB$102="Friend",1,0)*IF($BL$103:$WB$103=AT$116,1,0)*IF($BL$111:$WB$111=AT$115,1,0)*IF($BL$116:$WB$116="Arithmetic",1,0)*$BL$114:$WB$114*$BL163:$WB163*$BL$112:$WB$112)
+SUM(
    IF($BL$102:$WB$102="Foe",1,0)*IF($BL$103:$WB$103=BG$116,1,0)*IF($BL$111:$WB$111=BG$115,1,0)*$BL$115:$WB$115*IF($BL$116:$WB$116="Arithmetic",1,0)*$BL163:$WB163*$BL$113:$WB$113
)</f>
        <v>#VALUE!</v>
      </c>
      <c r="AU163" s="301" t="e">
        <f t="array" aca="1" ref="AU163" ca="1">SUM(
   IF($BL$102:$WB$102="Friend",1,0)*IF($BL$103:$WB$103=AU$116,1,0)*IF($BL$111:$WB$111=AU$115,1,0)*IF($BL$116:$WB$116="Geometric",1,0)*$BL$114:$WB$114*(POWER($BL163:$WB163,$BL$112:$WB$112)+IF($BL163:$WB163=0,0,-1))
)
+SUM(
    IF($BL$102:$WB$102="Foe",1,0)*IF($BL$103:$WB$103=BH$116,1,0)*IF($BL$111:$WB$111=BH$115,1,0)*$BL$115:$WB$115*IF($BL$116:$WB$116="Geometric",1,0)*(POWER(1+$BL163:$WB163,$BL$113:$WB$113)+IF($BL163:$WB163=0,0,-1))
)
+SUM(
   IF($BL$102:$WB$102="Friend",1,0)*IF($BL$103:$WB$103=AU$116,1,0)*IF($BL$111:$WB$111=AU$115,1,0)*IF($BL$116:$WB$116="Arithmetic",1,0)*$BL$114:$WB$114*$BL163:$WB163*$BL$112:$WB$112)
+SUM(
    IF($BL$102:$WB$102="Foe",1,0)*IF($BL$103:$WB$103=BH$116,1,0)*IF($BL$111:$WB$111=BH$115,1,0)*$BL$115:$WB$115*IF($BL$116:$WB$116="Arithmetic",1,0)*$BL163:$WB163*$BL$113:$WB$113
)</f>
        <v>#VALUE!</v>
      </c>
      <c r="AW163" s="301" t="e">
        <f t="array" aca="1" ref="AW163" ca="1">SUM(
   IF($BL$102:$WB$102="Friend",1,0)*IF($BL$103:$WB$103=AW$116,1,0)*IF($BL$111:$WB$111=AW$115,1,0)*$BL$115:$WB$115*IF($BL$116:$WB$116="Geometric",1,0)*(POWER($BL163:$WB163,$BL$113:$WB$113)+IF($BL163:$WB163=0,0,-1)))
+SUM(
    IF($BL$102:$WB$102="Foe",1,0)*IF($BL$103:$WB$103=AW$116,1,0)*IF($BL$111:$WB$111=AW$115,1,0)*$BL$114:$WB$114*IF($BL$116:$WB$116="Geometric",1,0)*(POWER($BL163:$WB163,$BL$112:$WB$112)+IF($BL163:$WB163=0,0,-1)))
+SUM(
   IF($BL$102:$WB$102="Friend",1,0)*IF($BL$103:$WB$103=AW$116,1,0)*IF($BL$111:$WB$111=AW$115,1,0)*$BL$115:$WB$115*IF($BL$116:$WB$116="Arithmetic",1,0)*$BL163:$WB163*$BL$113:$WB$113)
+SUM(
    IF($BL$102:$WB$102="Foe",1,0)*IF($BL$103:$WB$103=AW$116,1,0)*IF($BL$111:$WB$111=AW$115,1,0)*$BL$114:$WB$114*IF($BL$116:$WB$116="Arithmetic",1,0)*$BL163:$WB163*$BL$112:$WB$112)</f>
        <v>#VALUE!</v>
      </c>
      <c r="AX163" s="301" t="e">
        <f t="array" aca="1" ref="AX163" ca="1">SUM(
   IF($BL$102:$WB$102="Friend",1,0)*IF($BL$103:$WB$103=AX$116,1,0)*IF($BL$111:$WB$111=AX$115,1,0)*$BL$115:$WB$115*IF($BL$116:$WB$116="Geometric",1,0)*(POWER($BL163:$WB163,$BL$113:$WB$113)+IF($BL163:$WB163=0,0,-1)))
+SUM(
    IF($BL$102:$WB$102="Foe",1,0)*IF($BL$103:$WB$103=AX$116,1,0)*IF($BL$111:$WB$111=AX$115,1,0)*$BL$114:$WB$114*IF($BL$116:$WB$116="Geometric",1,0)*(POWER($BL163:$WB163,$BL$112:$WB$112)+IF($BL163:$WB163=0,0,-1)))
+SUM(
   IF($BL$102:$WB$102="Friend",1,0)*IF($BL$103:$WB$103=AX$116,1,0)*IF($BL$111:$WB$111=AX$115,1,0)*$BL$115:$WB$115*IF($BL$116:$WB$116="Arithmetic",1,0)*$BL163:$WB163*$BL$113:$WB$113)
+SUM(
    IF($BL$102:$WB$102="Foe",1,0)*IF($BL$103:$WB$103=AX$116,1,0)*IF($BL$111:$WB$111=AX$115,1,0)*$BL$114:$WB$114*IF($BL$116:$WB$116="Arithmetic",1,0)*$BL163:$WB163*$BL$112:$WB$112)</f>
        <v>#VALUE!</v>
      </c>
      <c r="AY163" s="301" t="e">
        <f t="array" aca="1" ref="AY163" ca="1">SUM(
   IF($BL$102:$WB$102="Friend",1,0)*IF($BL$103:$WB$103=AY$116,1,0)*IF($BL$111:$WB$111=AY$115,1,0)*$BL$115:$WB$115*IF($BL$116:$WB$116="Geometric",1,0)*(POWER($BL163:$WB163,$BL$113:$WB$113)+IF($BL163:$WB163=0,0,-1)))
+SUM(
    IF($BL$102:$WB$102="Foe",1,0)*IF($BL$103:$WB$103=AY$116,1,0)*IF($BL$111:$WB$111=AY$115,1,0)*$BL$114:$WB$114*IF($BL$116:$WB$116="Geometric",1,0)*(POWER($BL163:$WB163,$BL$112:$WB$112)+IF($BL163:$WB163=0,0,-1)))
+SUM(
   IF($BL$102:$WB$102="Friend",1,0)*IF($BL$103:$WB$103=AY$116,1,0)*IF($BL$111:$WB$111=AY$115,1,0)*$BL$115:$WB$115*IF($BL$116:$WB$116="Arithmetic",1,0)*$BL163:$WB163*$BL$113:$WB$113)
+SUM(
    IF($BL$102:$WB$102="Foe",1,0)*IF($BL$103:$WB$103=AY$116,1,0)*IF($BL$111:$WB$111=AY$115,1,0)*$BL$114:$WB$114*IF($BL$116:$WB$116="Arithmetic",1,0)*$BL163:$WB163*$BL$112:$WB$112)</f>
        <v>#VALUE!</v>
      </c>
      <c r="AZ163" s="301" t="e">
        <f t="array" aca="1" ref="AZ163" ca="1">SUM(
   IF($BL$102:$WB$102="Friend",1,0)*IF($BL$103:$WB$103=AZ$116,1,0)*IF($BL$111:$WB$111=AZ$115,1,0)*$BL$115:$WB$115*IF($BL$116:$WB$116="Geometric",1,0)*(POWER($BL163:$WB163,$BL$113:$WB$113)+IF($BL163:$WB163=0,0,-1)))
+SUM(
    IF($BL$102:$WB$102="Foe",1,0)*IF($BL$103:$WB$103=AZ$116,1,0)*IF($BL$111:$WB$111=AZ$115,1,0)*$BL$114:$WB$114*IF($BL$116:$WB$116="Geometric",1,0)*(POWER($BL163:$WB163,$BL$112:$WB$112)+IF($BL163:$WB163=0,0,-1)))
+SUM(
   IF($BL$102:$WB$102="Friend",1,0)*IF($BL$103:$WB$103=AZ$116,1,0)*IF($BL$111:$WB$111=AZ$115,1,0)*$BL$115:$WB$115*IF($BL$116:$WB$116="Arithmetic",1,0)*$BL163:$WB163*$BL$113:$WB$113)
+SUM(
    IF($BL$102:$WB$102="Foe",1,0)*IF($BL$103:$WB$103=AZ$116,1,0)*IF($BL$111:$WB$111=AZ$115,1,0)*$BL$114:$WB$114*IF($BL$116:$WB$116="Arithmetic",1,0)*$BL163:$WB163*$BL$112:$WB$112)</f>
        <v>#VALUE!</v>
      </c>
      <c r="BA163" s="301" t="e">
        <f t="array" aca="1" ref="BA163" ca="1">SUM(
   IF($BL$102:$WB$102="Friend",1,0)*IF($BL$103:$WB$103=BA$116,1,0)*IF($BL$111:$WB$111=BA$115,1,0)*$BL$115:$WB$115*IF($BL$116:$WB$116="Geometric",1,0)*(POWER($BL163:$WB163,$BL$113:$WB$113)+IF($BL163:$WB163=0,0,-1)))
+SUM(
    IF($BL$102:$WB$102="Foe",1,0)*IF($BL$103:$WB$103=BA$116,1,0)*IF($BL$111:$WB$111=BA$115,1,0)*$BL$114:$WB$114*IF($BL$116:$WB$116="Geometric",1,0)*(POWER($BL163:$WB163,$BL$112:$WB$112)+IF($BL163:$WB163=0,0,-1)))
+SUM(
   IF($BL$102:$WB$102="Friend",1,0)*IF($BL$103:$WB$103=BA$116,1,0)*IF($BL$111:$WB$111=BA$115,1,0)*$BL$115:$WB$115*IF($BL$116:$WB$116="Arithmetic",1,0)*$BL163:$WB163*$BL$113:$WB$113)
+SUM(
    IF($BL$102:$WB$102="Foe",1,0)*IF($BL$103:$WB$103=BA$116,1,0)*IF($BL$111:$WB$111=BA$115,1,0)*$BL$114:$WB$114*IF($BL$116:$WB$116="Arithmetic",1,0)*$BL163:$WB163*$BL$112:$WB$112)</f>
        <v>#VALUE!</v>
      </c>
      <c r="BB163" s="301" t="e">
        <f t="array" aca="1" ref="BB163" ca="1">SUM(
   IF($BL$102:$WB$102="Friend",1,0)*IF($BL$103:$WB$103=BB$116,1,0)*IF($BL$111:$WB$111=BB$115,1,0)*$BL$115:$WB$115*IF($BL$116:$WB$116="Geometric",1,0)*(POWER($BL163:$WB163,$BL$113:$WB$113)+IF($BL163:$WB163=0,0,-1)))
+SUM(
    IF($BL$102:$WB$102="Foe",1,0)*IF($BL$103:$WB$103=BB$116,1,0)*IF($BL$111:$WB$111=BB$115,1,0)*$BL$114:$WB$114*IF($BL$116:$WB$116="Geometric",1,0)*(POWER($BL163:$WB163,$BL$112:$WB$112)+IF($BL163:$WB163=0,0,-1)))
+SUM(
   IF($BL$102:$WB$102="Friend",1,0)*IF($BL$103:$WB$103=BB$116,1,0)*IF($BL$111:$WB$111=BB$115,1,0)*$BL$115:$WB$115*IF($BL$116:$WB$116="Arithmetic",1,0)*$BL163:$WB163*$BL$113:$WB$113)
+SUM(
    IF($BL$102:$WB$102="Foe",1,0)*IF($BL$103:$WB$103=BB$116,1,0)*IF($BL$111:$WB$111=BB$115,1,0)*$BL$114:$WB$114*IF($BL$116:$WB$116="Arithmetic",1,0)*$BL163:$WB163*$BL$112:$WB$112)</f>
        <v>#VALUE!</v>
      </c>
      <c r="BC163" s="301" t="e">
        <f t="array" aca="1" ref="BC163" ca="1">SUM(
   IF($BL$102:$WB$102="Friend",1,0)*IF($BL$103:$WB$103=BC$116,1,0)*IF($BL$111:$WB$111=BC$115,1,0)*$BL$115:$WB$115*IF($BL$116:$WB$116="Geometric",1,0)*(POWER($BL163:$WB163,$BL$113:$WB$113)+IF($BL163:$WB163=0,0,-1)))
+SUM(
    IF($BL$102:$WB$102="Foe",1,0)*IF($BL$103:$WB$103=BC$116,1,0)*IF($BL$111:$WB$111=BC$115,1,0)*$BL$114:$WB$114*IF($BL$116:$WB$116="Geometric",1,0)*(POWER($BL163:$WB163,$BL$112:$WB$112)+IF($BL163:$WB163=0,0,-1)))
+SUM(
   IF($BL$102:$WB$102="Friend",1,0)*IF($BL$103:$WB$103=BC$116,1,0)*IF($BL$111:$WB$111=BC$115,1,0)*$BL$115:$WB$115*IF($BL$116:$WB$116="Arithmetic",1,0)*$BL163:$WB163*$BL$113:$WB$113)
+SUM(
    IF($BL$102:$WB$102="Foe",1,0)*IF($BL$103:$WB$103=BC$116,1,0)*IF($BL$111:$WB$111=BC$115,1,0)*$BL$114:$WB$114*IF($BL$116:$WB$116="Arithmetic",1,0)*$BL163:$WB163*$BL$112:$WB$112)</f>
        <v>#VALUE!</v>
      </c>
      <c r="BD163" s="301" t="e">
        <f t="array" aca="1" ref="BD163" ca="1">SUM(
   IF($BL$102:$WB$102="Friend",1,0)*IF($BL$103:$WB$103=BD$116,1,0)*IF($BL$111:$WB$111=BD$115,1,0)*$BL$115:$WB$115*IF($BL$116:$WB$116="Geometric",1,0)*(POWER($BL163:$WB163,$BL$113:$WB$113)+IF($BL163:$WB163=0,0,-1)))
+SUM(
    IF($BL$102:$WB$102="Foe",1,0)*IF($BL$103:$WB$103=BD$116,1,0)*IF($BL$111:$WB$111=BD$115,1,0)*$BL$114:$WB$114*IF($BL$116:$WB$116="Geometric",1,0)*(POWER($BL163:$WB163,$BL$112:$WB$112)+IF($BL163:$WB163=0,0,-1)))
+SUM(
   IF($BL$102:$WB$102="Friend",1,0)*IF($BL$103:$WB$103=BD$116,1,0)*IF($BL$111:$WB$111=BD$115,1,0)*$BL$115:$WB$115*IF($BL$116:$WB$116="Arithmetic",1,0)*$BL163:$WB163*$BL$113:$WB$113)
+SUM(
    IF($BL$102:$WB$102="Foe",1,0)*IF($BL$103:$WB$103=BD$116,1,0)*IF($BL$111:$WB$111=BD$115,1,0)*$BL$114:$WB$114*IF($BL$116:$WB$116="Arithmetic",1,0)*$BL163:$WB163*$BL$112:$WB$112)</f>
        <v>#VALUE!</v>
      </c>
      <c r="BE163" s="301" t="e">
        <f t="array" aca="1" ref="BE163" ca="1">SUM(
   IF($BL$102:$WB$102="Friend",1,0)*IF($BL$103:$WB$103=BE$116,1,0)*IF($BL$111:$WB$111=BE$115,1,0)*$BL$115:$WB$115*IF($BL$116:$WB$116="Geometric",1,0)*(POWER($BL163:$WB163,$BL$113:$WB$113)+IF($BL163:$WB163=0,0,-1)))
+SUM(
    IF($BL$102:$WB$102="Foe",1,0)*IF($BL$103:$WB$103=BE$116,1,0)*IF($BL$111:$WB$111=BE$115,1,0)*$BL$114:$WB$114*IF($BL$116:$WB$116="Geometric",1,0)*(POWER($BL163:$WB163,$BL$112:$WB$112)+IF($BL163:$WB163=0,0,-1)))
+SUM(
   IF($BL$102:$WB$102="Friend",1,0)*IF($BL$103:$WB$103=BE$116,1,0)*IF($BL$111:$WB$111=BE$115,1,0)*$BL$115:$WB$115*IF($BL$116:$WB$116="Arithmetic",1,0)*$BL163:$WB163*$BL$113:$WB$113)
+SUM(
    IF($BL$102:$WB$102="Foe",1,0)*IF($BL$103:$WB$103=BE$116,1,0)*IF($BL$111:$WB$111=BE$115,1,0)*$BL$114:$WB$114*IF($BL$116:$WB$116="Arithmetic",1,0)*$BL163:$WB163*$BL$112:$WB$112)</f>
        <v>#VALUE!</v>
      </c>
      <c r="BF163" s="301" t="e">
        <f t="array" aca="1" ref="BF163" ca="1">SUM(
   IF($BL$102:$WB$102="Friend",1,0)*IF($BL$103:$WB$103=BF$116,1,0)*IF($BL$111:$WB$111=BF$115,1,0)*$BL$115:$WB$115*IF($BL$116:$WB$116="Geometric",1,0)*(POWER($BL163:$WB163,$BL$113:$WB$113)+IF($BL163:$WB163=0,0,-1)))
+SUM(
    IF($BL$102:$WB$102="Foe",1,0)*IF($BL$103:$WB$103=BF$116,1,0)*IF($BL$111:$WB$111=BF$115,1,0)*$BL$114:$WB$114*IF($BL$116:$WB$116="Geometric",1,0)*(POWER($BL163:$WB163,$BL$112:$WB$112)+IF($BL163:$WB163=0,0,-1)))
+SUM(
   IF($BL$102:$WB$102="Friend",1,0)*IF($BL$103:$WB$103=BF$116,1,0)*IF($BL$111:$WB$111=BF$115,1,0)*$BL$115:$WB$115*IF($BL$116:$WB$116="Arithmetic",1,0)*$BL163:$WB163*$BL$113:$WB$113)
+SUM(
    IF($BL$102:$WB$102="Foe",1,0)*IF($BL$103:$WB$103=BF$116,1,0)*IF($BL$111:$WB$111=BF$115,1,0)*$BL$114:$WB$114*IF($BL$116:$WB$116="Arithmetic",1,0)*$BL163:$WB163*$BL$112:$WB$112)</f>
        <v>#VALUE!</v>
      </c>
      <c r="BG163" s="301" t="e">
        <f t="array" aca="1" ref="BG163" ca="1">SUM(
   IF($BL$102:$WB$102="Friend",1,0)*IF($BL$103:$WB$103=BG$116,1,0)*IF($BL$111:$WB$111=BG$115,1,0)*$BL$115:$WB$115*IF($BL$116:$WB$116="Geometric",1,0)*(POWER($BL163:$WB163,$BL$113:$WB$113)+IF($BL163:$WB163=0,0,-1)))
+SUM(
    IF($BL$102:$WB$102="Foe",1,0)*IF($BL$103:$WB$103=BG$116,1,0)*IF($BL$111:$WB$111=BG$115,1,0)*$BL$114:$WB$114*IF($BL$116:$WB$116="Geometric",1,0)*(POWER($BL163:$WB163,$BL$112:$WB$112)+IF($BL163:$WB163=0,0,-1)))
+SUM(
   IF($BL$102:$WB$102="Friend",1,0)*IF($BL$103:$WB$103=BG$116,1,0)*IF($BL$111:$WB$111=BG$115,1,0)*$BL$115:$WB$115*IF($BL$116:$WB$116="Arithmetic",1,0)*$BL163:$WB163*$BL$113:$WB$113)
+SUM(
    IF($BL$102:$WB$102="Foe",1,0)*IF($BL$103:$WB$103=BG$116,1,0)*IF($BL$111:$WB$111=BG$115,1,0)*$BL$114:$WB$114*IF($BL$116:$WB$116="Arithmetic",1,0)*$BL163:$WB163*$BL$112:$WB$112)</f>
        <v>#VALUE!</v>
      </c>
      <c r="BH163" s="301" t="e">
        <f t="array" aca="1" ref="BH163" ca="1">SUM(
   IF($BL$102:$WB$102="Friend",1,0)*IF($BL$103:$WB$103=BH$116,1,0)*IF($BL$111:$WB$111=BH$115,1,0)*$BL$115:$WB$115*IF($BL$116:$WB$116="Geometric",1,0)*(POWER($BL163:$WB163,$BL$113:$WB$113)+IF($BL163:$WB163=0,0,-1)))
+SUM(
    IF($BL$102:$WB$102="Foe",1,0)*IF($BL$103:$WB$103=BH$116,1,0)*IF($BL$111:$WB$111=BH$115,1,0)*$BL$114:$WB$114*IF($BL$116:$WB$116="Geometric",1,0)*(POWER($BL163:$WB163,$BL$112:$WB$112)+IF($BL163:$WB163=0,0,-1)))
+SUM(
   IF($BL$102:$WB$102="Friend",1,0)*IF($BL$103:$WB$103=BH$116,1,0)*IF($BL$111:$WB$111=BH$115,1,0)*$BL$115:$WB$115*IF($BL$116:$WB$116="Arithmetic",1,0)*$BL163:$WB163*$BL$113:$WB$113)
+SUM(
    IF($BL$102:$WB$102="Foe",1,0)*IF($BL$103:$WB$103=BH$116,1,0)*IF($BL$111:$WB$111=BH$115,1,0)*$BL$114:$WB$114*IF($BL$116:$WB$116="Arithmetic",1,0)*$BL163:$WB163*$BL$112:$WB$112)</f>
        <v>#VALUE!</v>
      </c>
      <c r="BK163" s="109"/>
      <c r="BL163" s="301" t="e">
        <f t="shared" ref="BL163:LF163" ca="1" si="324">IF(BL$106="Turn-based",
IF($A163&lt;BL$109,0,IF(MOD($A163,BL$109)&lt;BL$110,1,0)),
1)*MIN(ROUNDUP(MAX(0,RAND()-(1-BL$107)),0),1)*(IF(BL$108&lt;0,1+BL$108,BL$108))</f>
        <v>#VALUE!</v>
      </c>
      <c r="BM163" s="301" t="e">
        <f t="shared" ca="1" si="324"/>
        <v>#VALUE!</v>
      </c>
      <c r="BN163" s="301" t="e">
        <f t="shared" ca="1" si="324"/>
        <v>#VALUE!</v>
      </c>
      <c r="BO163" s="301" t="e">
        <f t="shared" ca="1" si="324"/>
        <v>#VALUE!</v>
      </c>
      <c r="BP163" s="301" t="e">
        <f t="shared" ca="1" si="324"/>
        <v>#VALUE!</v>
      </c>
      <c r="BQ163" s="301" t="e">
        <f t="shared" ca="1" si="324"/>
        <v>#VALUE!</v>
      </c>
      <c r="BR163" s="301" t="e">
        <f t="shared" ca="1" si="324"/>
        <v>#VALUE!</v>
      </c>
      <c r="BS163" s="301" t="e">
        <f t="shared" ca="1" si="324"/>
        <v>#VALUE!</v>
      </c>
      <c r="BT163" s="301" t="e">
        <f t="shared" ca="1" si="324"/>
        <v>#VALUE!</v>
      </c>
      <c r="BU163" s="301" t="e">
        <f t="shared" ca="1" si="324"/>
        <v>#VALUE!</v>
      </c>
      <c r="BV163" s="301" t="e">
        <f t="shared" ca="1" si="324"/>
        <v>#VALUE!</v>
      </c>
      <c r="BW163" s="301" t="e">
        <f t="shared" ca="1" si="324"/>
        <v>#VALUE!</v>
      </c>
      <c r="BX163" s="301" t="e">
        <f t="shared" ca="1" si="324"/>
        <v>#VALUE!</v>
      </c>
      <c r="BY163" s="301" t="e">
        <f t="shared" ca="1" si="324"/>
        <v>#VALUE!</v>
      </c>
      <c r="BZ163" s="301" t="e">
        <f t="shared" ca="1" si="324"/>
        <v>#VALUE!</v>
      </c>
      <c r="CA163" s="301" t="e">
        <f t="shared" ca="1" si="324"/>
        <v>#VALUE!</v>
      </c>
      <c r="CB163" s="301" t="e">
        <f t="shared" ca="1" si="324"/>
        <v>#VALUE!</v>
      </c>
      <c r="CC163" s="301" t="e">
        <f t="shared" ca="1" si="324"/>
        <v>#VALUE!</v>
      </c>
      <c r="CD163" s="301" t="e">
        <f t="shared" ca="1" si="324"/>
        <v>#VALUE!</v>
      </c>
      <c r="CE163" s="301" t="e">
        <f t="shared" ca="1" si="324"/>
        <v>#VALUE!</v>
      </c>
      <c r="CF163" s="301" t="e">
        <f t="shared" ca="1" si="324"/>
        <v>#VALUE!</v>
      </c>
      <c r="CG163" s="301" t="e">
        <f t="shared" ca="1" si="324"/>
        <v>#VALUE!</v>
      </c>
      <c r="CH163" s="301" t="e">
        <f t="shared" ca="1" si="324"/>
        <v>#VALUE!</v>
      </c>
      <c r="CI163" s="301" t="e">
        <f t="shared" ca="1" si="324"/>
        <v>#VALUE!</v>
      </c>
      <c r="CJ163" s="301" t="e">
        <f t="shared" ca="1" si="324"/>
        <v>#VALUE!</v>
      </c>
      <c r="CK163" s="301" t="e">
        <f t="shared" ca="1" si="324"/>
        <v>#VALUE!</v>
      </c>
      <c r="CL163" s="301" t="e">
        <f t="shared" ca="1" si="324"/>
        <v>#VALUE!</v>
      </c>
      <c r="CM163" s="301" t="e">
        <f t="shared" ca="1" si="324"/>
        <v>#VALUE!</v>
      </c>
      <c r="CN163" s="301" t="e">
        <f t="shared" ca="1" si="324"/>
        <v>#VALUE!</v>
      </c>
      <c r="CO163" s="301" t="e">
        <f t="shared" ca="1" si="324"/>
        <v>#VALUE!</v>
      </c>
      <c r="CP163" s="301" t="e">
        <f t="shared" ca="1" si="324"/>
        <v>#VALUE!</v>
      </c>
      <c r="CQ163" s="301" t="e">
        <f t="shared" ca="1" si="324"/>
        <v>#VALUE!</v>
      </c>
      <c r="CR163" s="301" t="e">
        <f t="shared" ca="1" si="324"/>
        <v>#VALUE!</v>
      </c>
      <c r="CS163" s="301" t="e">
        <f t="shared" ca="1" si="324"/>
        <v>#VALUE!</v>
      </c>
      <c r="CT163" s="301" t="e">
        <f t="shared" ca="1" si="324"/>
        <v>#VALUE!</v>
      </c>
      <c r="CU163" s="301" t="e">
        <f t="shared" ca="1" si="324"/>
        <v>#VALUE!</v>
      </c>
      <c r="CV163" s="301" t="e">
        <f t="shared" ca="1" si="324"/>
        <v>#VALUE!</v>
      </c>
      <c r="CW163" s="301" t="e">
        <f t="shared" ca="1" si="324"/>
        <v>#VALUE!</v>
      </c>
      <c r="CX163" s="301" t="e">
        <f t="shared" ca="1" si="324"/>
        <v>#VALUE!</v>
      </c>
      <c r="CY163" s="301" t="e">
        <f t="shared" ca="1" si="324"/>
        <v>#VALUE!</v>
      </c>
      <c r="CZ163" s="301" t="e">
        <f t="shared" ca="1" si="324"/>
        <v>#VALUE!</v>
      </c>
      <c r="DA163" s="301" t="e">
        <f t="shared" ca="1" si="324"/>
        <v>#VALUE!</v>
      </c>
      <c r="DB163" s="301" t="e">
        <f t="shared" ca="1" si="324"/>
        <v>#VALUE!</v>
      </c>
      <c r="DC163" s="301" t="e">
        <f t="shared" ca="1" si="324"/>
        <v>#VALUE!</v>
      </c>
      <c r="DD163" s="301" t="e">
        <f t="shared" ca="1" si="324"/>
        <v>#VALUE!</v>
      </c>
      <c r="DE163" s="301" t="e">
        <f t="shared" ca="1" si="324"/>
        <v>#VALUE!</v>
      </c>
      <c r="DF163" s="301" t="e">
        <f t="shared" ca="1" si="324"/>
        <v>#VALUE!</v>
      </c>
      <c r="DG163" s="301" t="e">
        <f t="shared" ca="1" si="324"/>
        <v>#VALUE!</v>
      </c>
      <c r="DH163" s="301" t="e">
        <f t="shared" ca="1" si="324"/>
        <v>#VALUE!</v>
      </c>
      <c r="DI163" s="301" t="e">
        <f t="shared" ca="1" si="324"/>
        <v>#VALUE!</v>
      </c>
      <c r="DJ163" s="301" t="e">
        <f t="shared" ca="1" si="324"/>
        <v>#VALUE!</v>
      </c>
      <c r="DK163" s="301" t="e">
        <f t="shared" ca="1" si="324"/>
        <v>#VALUE!</v>
      </c>
      <c r="DL163" s="301" t="e">
        <f t="shared" ca="1" si="324"/>
        <v>#VALUE!</v>
      </c>
      <c r="DM163" s="301" t="e">
        <f t="shared" ca="1" si="324"/>
        <v>#VALUE!</v>
      </c>
      <c r="DN163" s="301" t="e">
        <f t="shared" ca="1" si="324"/>
        <v>#VALUE!</v>
      </c>
      <c r="DO163" s="301" t="e">
        <f t="shared" ca="1" si="324"/>
        <v>#VALUE!</v>
      </c>
      <c r="DP163" s="301" t="e">
        <f t="shared" ca="1" si="324"/>
        <v>#VALUE!</v>
      </c>
      <c r="DQ163" s="301" t="e">
        <f t="shared" ca="1" si="324"/>
        <v>#VALUE!</v>
      </c>
      <c r="DR163" s="301" t="e">
        <f t="shared" ca="1" si="324"/>
        <v>#VALUE!</v>
      </c>
      <c r="DS163" s="301" t="e">
        <f t="shared" ca="1" si="324"/>
        <v>#VALUE!</v>
      </c>
      <c r="DT163" s="301" t="e">
        <f t="shared" ca="1" si="324"/>
        <v>#VALUE!</v>
      </c>
      <c r="DU163" s="301" t="e">
        <f t="shared" ca="1" si="324"/>
        <v>#VALUE!</v>
      </c>
      <c r="DV163" s="301" t="e">
        <f t="shared" ca="1" si="324"/>
        <v>#VALUE!</v>
      </c>
      <c r="DW163" s="301" t="e">
        <f t="shared" ca="1" si="324"/>
        <v>#VALUE!</v>
      </c>
      <c r="DX163" s="301" t="e">
        <f t="shared" ca="1" si="324"/>
        <v>#VALUE!</v>
      </c>
      <c r="DY163" s="301" t="e">
        <f t="shared" ca="1" si="324"/>
        <v>#VALUE!</v>
      </c>
      <c r="DZ163" s="301" t="e">
        <f t="shared" ca="1" si="324"/>
        <v>#VALUE!</v>
      </c>
      <c r="EA163" s="301" t="e">
        <f t="shared" ca="1" si="324"/>
        <v>#VALUE!</v>
      </c>
      <c r="EB163" s="301" t="e">
        <f t="shared" ca="1" si="324"/>
        <v>#VALUE!</v>
      </c>
      <c r="EC163" s="301" t="e">
        <f t="shared" ca="1" si="324"/>
        <v>#VALUE!</v>
      </c>
      <c r="ED163" s="301" t="e">
        <f t="shared" ca="1" si="324"/>
        <v>#VALUE!</v>
      </c>
      <c r="EE163" s="301" t="e">
        <f t="shared" ca="1" si="324"/>
        <v>#VALUE!</v>
      </c>
      <c r="EF163" s="301" t="e">
        <f t="shared" ca="1" si="324"/>
        <v>#VALUE!</v>
      </c>
      <c r="EG163" s="301" t="e">
        <f t="shared" ca="1" si="324"/>
        <v>#VALUE!</v>
      </c>
      <c r="EH163" s="301" t="e">
        <f t="shared" ca="1" si="324"/>
        <v>#VALUE!</v>
      </c>
      <c r="EI163" s="301" t="e">
        <f t="shared" ca="1" si="324"/>
        <v>#VALUE!</v>
      </c>
      <c r="EJ163" s="301" t="e">
        <f t="shared" ca="1" si="324"/>
        <v>#VALUE!</v>
      </c>
      <c r="EK163" s="301" t="e">
        <f t="shared" ca="1" si="324"/>
        <v>#VALUE!</v>
      </c>
      <c r="EL163" s="301" t="e">
        <f t="shared" ca="1" si="324"/>
        <v>#VALUE!</v>
      </c>
      <c r="EM163" s="301" t="e">
        <f t="shared" ca="1" si="324"/>
        <v>#VALUE!</v>
      </c>
      <c r="EN163" s="301" t="e">
        <f t="shared" ca="1" si="324"/>
        <v>#VALUE!</v>
      </c>
      <c r="EO163" s="301" t="e">
        <f t="shared" ca="1" si="324"/>
        <v>#VALUE!</v>
      </c>
      <c r="EP163" s="301" t="e">
        <f t="shared" ca="1" si="324"/>
        <v>#VALUE!</v>
      </c>
      <c r="EQ163" s="301" t="e">
        <f t="shared" ca="1" si="324"/>
        <v>#VALUE!</v>
      </c>
      <c r="ER163" s="301" t="e">
        <f t="shared" ca="1" si="324"/>
        <v>#VALUE!</v>
      </c>
      <c r="ES163" s="301" t="e">
        <f t="shared" ca="1" si="324"/>
        <v>#VALUE!</v>
      </c>
      <c r="ET163" s="301" t="e">
        <f t="shared" ca="1" si="324"/>
        <v>#VALUE!</v>
      </c>
      <c r="EU163" s="301" t="e">
        <f t="shared" ca="1" si="324"/>
        <v>#VALUE!</v>
      </c>
      <c r="EV163" s="301" t="e">
        <f t="shared" ca="1" si="324"/>
        <v>#VALUE!</v>
      </c>
      <c r="EW163" s="301" t="e">
        <f t="shared" ca="1" si="324"/>
        <v>#VALUE!</v>
      </c>
      <c r="EX163" s="301" t="e">
        <f t="shared" ca="1" si="324"/>
        <v>#VALUE!</v>
      </c>
      <c r="EY163" s="301" t="e">
        <f t="shared" ca="1" si="324"/>
        <v>#VALUE!</v>
      </c>
      <c r="EZ163" s="301" t="e">
        <f t="shared" ca="1" si="324"/>
        <v>#VALUE!</v>
      </c>
      <c r="FA163" s="301" t="e">
        <f t="shared" ca="1" si="324"/>
        <v>#VALUE!</v>
      </c>
      <c r="FB163" s="301" t="e">
        <f t="shared" ca="1" si="324"/>
        <v>#VALUE!</v>
      </c>
      <c r="FC163" s="301" t="e">
        <f t="shared" ca="1" si="324"/>
        <v>#VALUE!</v>
      </c>
      <c r="FD163" s="301" t="e">
        <f t="shared" ca="1" si="324"/>
        <v>#VALUE!</v>
      </c>
      <c r="FE163" s="301" t="e">
        <f t="shared" ca="1" si="324"/>
        <v>#VALUE!</v>
      </c>
      <c r="FF163" s="301" t="e">
        <f t="shared" ca="1" si="324"/>
        <v>#VALUE!</v>
      </c>
      <c r="FG163" s="301" t="e">
        <f t="shared" ca="1" si="324"/>
        <v>#VALUE!</v>
      </c>
      <c r="FH163" s="301" t="e">
        <f t="shared" ca="1" si="324"/>
        <v>#VALUE!</v>
      </c>
      <c r="FI163" s="301" t="e">
        <f t="shared" ca="1" si="324"/>
        <v>#VALUE!</v>
      </c>
      <c r="FJ163" s="301" t="e">
        <f t="shared" ca="1" si="324"/>
        <v>#VALUE!</v>
      </c>
      <c r="FK163" s="301" t="e">
        <f t="shared" ca="1" si="324"/>
        <v>#VALUE!</v>
      </c>
      <c r="FL163" s="301" t="e">
        <f t="shared" ca="1" si="324"/>
        <v>#VALUE!</v>
      </c>
      <c r="FM163" s="301" t="e">
        <f t="shared" ca="1" si="324"/>
        <v>#VALUE!</v>
      </c>
      <c r="FN163" s="301" t="e">
        <f t="shared" ca="1" si="324"/>
        <v>#VALUE!</v>
      </c>
      <c r="FO163" s="301" t="e">
        <f t="shared" ca="1" si="324"/>
        <v>#VALUE!</v>
      </c>
      <c r="FP163" s="301" t="e">
        <f t="shared" ca="1" si="324"/>
        <v>#VALUE!</v>
      </c>
      <c r="FQ163" s="301" t="e">
        <f t="shared" ca="1" si="324"/>
        <v>#VALUE!</v>
      </c>
      <c r="FR163" s="301" t="e">
        <f t="shared" ca="1" si="324"/>
        <v>#VALUE!</v>
      </c>
      <c r="FS163" s="301" t="e">
        <f t="shared" ca="1" si="324"/>
        <v>#VALUE!</v>
      </c>
      <c r="FT163" s="301" t="e">
        <f t="shared" ca="1" si="324"/>
        <v>#VALUE!</v>
      </c>
      <c r="FU163" s="301" t="e">
        <f t="shared" ca="1" si="324"/>
        <v>#VALUE!</v>
      </c>
      <c r="FV163" s="301" t="e">
        <f t="shared" ca="1" si="324"/>
        <v>#VALUE!</v>
      </c>
      <c r="FW163" s="301" t="e">
        <f t="shared" ca="1" si="324"/>
        <v>#VALUE!</v>
      </c>
      <c r="FX163" s="301" t="e">
        <f t="shared" ca="1" si="324"/>
        <v>#VALUE!</v>
      </c>
      <c r="FY163" s="301" t="e">
        <f t="shared" ca="1" si="324"/>
        <v>#VALUE!</v>
      </c>
      <c r="FZ163" s="301" t="e">
        <f t="shared" ca="1" si="324"/>
        <v>#VALUE!</v>
      </c>
      <c r="GA163" s="301" t="e">
        <f t="shared" ca="1" si="324"/>
        <v>#VALUE!</v>
      </c>
      <c r="GB163" s="301" t="e">
        <f t="shared" ca="1" si="324"/>
        <v>#VALUE!</v>
      </c>
      <c r="GC163" s="301" t="e">
        <f t="shared" ca="1" si="324"/>
        <v>#VALUE!</v>
      </c>
      <c r="GD163" s="301" t="e">
        <f t="shared" ca="1" si="324"/>
        <v>#VALUE!</v>
      </c>
      <c r="GE163" s="301" t="e">
        <f t="shared" ca="1" si="324"/>
        <v>#VALUE!</v>
      </c>
      <c r="GF163" s="301" t="e">
        <f t="shared" ca="1" si="324"/>
        <v>#VALUE!</v>
      </c>
      <c r="GG163" s="301" t="e">
        <f t="shared" ca="1" si="324"/>
        <v>#VALUE!</v>
      </c>
      <c r="GH163" s="301" t="e">
        <f t="shared" ca="1" si="324"/>
        <v>#VALUE!</v>
      </c>
      <c r="GI163" s="301" t="e">
        <f t="shared" ca="1" si="324"/>
        <v>#VALUE!</v>
      </c>
      <c r="GJ163" s="301" t="e">
        <f t="shared" ca="1" si="324"/>
        <v>#VALUE!</v>
      </c>
      <c r="GK163" s="301" t="e">
        <f t="shared" ca="1" si="324"/>
        <v>#VALUE!</v>
      </c>
      <c r="GL163" s="301" t="e">
        <f t="shared" ca="1" si="324"/>
        <v>#VALUE!</v>
      </c>
      <c r="GM163" s="301" t="e">
        <f t="shared" ca="1" si="324"/>
        <v>#VALUE!</v>
      </c>
      <c r="GN163" s="301" t="e">
        <f t="shared" ca="1" si="324"/>
        <v>#VALUE!</v>
      </c>
      <c r="GO163" s="301" t="e">
        <f t="shared" ca="1" si="324"/>
        <v>#VALUE!</v>
      </c>
      <c r="GP163" s="301" t="e">
        <f t="shared" ca="1" si="324"/>
        <v>#VALUE!</v>
      </c>
      <c r="GQ163" s="301" t="e">
        <f t="shared" ca="1" si="324"/>
        <v>#VALUE!</v>
      </c>
      <c r="GR163" s="301" t="e">
        <f t="shared" ca="1" si="324"/>
        <v>#VALUE!</v>
      </c>
      <c r="GS163" s="301" t="e">
        <f t="shared" ca="1" si="324"/>
        <v>#VALUE!</v>
      </c>
      <c r="GT163" s="301" t="e">
        <f t="shared" ca="1" si="324"/>
        <v>#VALUE!</v>
      </c>
      <c r="GU163" s="301" t="e">
        <f t="shared" ca="1" si="324"/>
        <v>#VALUE!</v>
      </c>
      <c r="GV163" s="301" t="e">
        <f t="shared" ca="1" si="324"/>
        <v>#VALUE!</v>
      </c>
      <c r="GW163" s="301" t="e">
        <f t="shared" ca="1" si="324"/>
        <v>#VALUE!</v>
      </c>
      <c r="GX163" s="301" t="e">
        <f t="shared" ca="1" si="324"/>
        <v>#VALUE!</v>
      </c>
      <c r="GY163" s="301" t="e">
        <f t="shared" ca="1" si="324"/>
        <v>#VALUE!</v>
      </c>
      <c r="GZ163" s="301" t="e">
        <f t="shared" ca="1" si="324"/>
        <v>#VALUE!</v>
      </c>
      <c r="HA163" s="301" t="e">
        <f t="shared" ca="1" si="324"/>
        <v>#VALUE!</v>
      </c>
      <c r="HB163" s="301" t="e">
        <f t="shared" ca="1" si="324"/>
        <v>#VALUE!</v>
      </c>
      <c r="HC163" s="301" t="e">
        <f t="shared" ca="1" si="324"/>
        <v>#VALUE!</v>
      </c>
      <c r="HD163" s="301" t="e">
        <f t="shared" ca="1" si="324"/>
        <v>#VALUE!</v>
      </c>
      <c r="HE163" s="301" t="e">
        <f t="shared" ca="1" si="324"/>
        <v>#VALUE!</v>
      </c>
      <c r="HF163" s="301" t="e">
        <f t="shared" ca="1" si="324"/>
        <v>#VALUE!</v>
      </c>
      <c r="HG163" s="301" t="e">
        <f t="shared" ca="1" si="324"/>
        <v>#VALUE!</v>
      </c>
      <c r="HH163" s="301" t="e">
        <f t="shared" ca="1" si="324"/>
        <v>#VALUE!</v>
      </c>
      <c r="HI163" s="301" t="e">
        <f t="shared" ca="1" si="324"/>
        <v>#VALUE!</v>
      </c>
      <c r="HJ163" s="301" t="e">
        <f t="shared" ca="1" si="324"/>
        <v>#VALUE!</v>
      </c>
      <c r="HK163" s="301" t="e">
        <f t="shared" ca="1" si="324"/>
        <v>#VALUE!</v>
      </c>
      <c r="HL163" s="301" t="e">
        <f t="shared" ca="1" si="324"/>
        <v>#VALUE!</v>
      </c>
      <c r="HM163" s="301" t="e">
        <f t="shared" ca="1" si="324"/>
        <v>#VALUE!</v>
      </c>
      <c r="HN163" s="301" t="e">
        <f t="shared" ca="1" si="324"/>
        <v>#VALUE!</v>
      </c>
      <c r="HO163" s="301" t="e">
        <f t="shared" ca="1" si="324"/>
        <v>#VALUE!</v>
      </c>
      <c r="HP163" s="301" t="e">
        <f t="shared" ca="1" si="324"/>
        <v>#VALUE!</v>
      </c>
      <c r="HQ163" s="301" t="e">
        <f t="shared" ca="1" si="324"/>
        <v>#VALUE!</v>
      </c>
      <c r="HR163" s="301" t="e">
        <f t="shared" ca="1" si="324"/>
        <v>#VALUE!</v>
      </c>
      <c r="HS163" s="301" t="e">
        <f t="shared" ca="1" si="324"/>
        <v>#VALUE!</v>
      </c>
      <c r="HT163" s="301" t="e">
        <f t="shared" ca="1" si="324"/>
        <v>#VALUE!</v>
      </c>
      <c r="HU163" s="301" t="e">
        <f t="shared" ca="1" si="324"/>
        <v>#VALUE!</v>
      </c>
      <c r="HV163" s="301" t="e">
        <f t="shared" ca="1" si="324"/>
        <v>#VALUE!</v>
      </c>
      <c r="HW163" s="301" t="e">
        <f t="shared" ca="1" si="324"/>
        <v>#VALUE!</v>
      </c>
      <c r="HX163" s="301" t="e">
        <f t="shared" ca="1" si="324"/>
        <v>#VALUE!</v>
      </c>
      <c r="HY163" s="301" t="e">
        <f t="shared" ca="1" si="324"/>
        <v>#VALUE!</v>
      </c>
      <c r="HZ163" s="301" t="e">
        <f t="shared" ca="1" si="324"/>
        <v>#VALUE!</v>
      </c>
      <c r="IA163" s="301" t="e">
        <f t="shared" ca="1" si="324"/>
        <v>#VALUE!</v>
      </c>
      <c r="IB163" s="301" t="e">
        <f t="shared" ca="1" si="324"/>
        <v>#VALUE!</v>
      </c>
      <c r="IC163" s="301" t="e">
        <f t="shared" ca="1" si="324"/>
        <v>#VALUE!</v>
      </c>
      <c r="ID163" s="301" t="e">
        <f t="shared" ca="1" si="324"/>
        <v>#VALUE!</v>
      </c>
      <c r="IE163" s="301" t="e">
        <f t="shared" ca="1" si="324"/>
        <v>#VALUE!</v>
      </c>
      <c r="IF163" s="301" t="e">
        <f t="shared" ca="1" si="324"/>
        <v>#VALUE!</v>
      </c>
      <c r="IG163" s="301" t="e">
        <f t="shared" ca="1" si="324"/>
        <v>#VALUE!</v>
      </c>
      <c r="IH163" s="301" t="e">
        <f t="shared" ca="1" si="324"/>
        <v>#VALUE!</v>
      </c>
      <c r="II163" s="301" t="e">
        <f t="shared" ca="1" si="324"/>
        <v>#VALUE!</v>
      </c>
      <c r="IJ163" s="301" t="e">
        <f t="shared" ca="1" si="324"/>
        <v>#VALUE!</v>
      </c>
      <c r="IK163" s="301" t="e">
        <f t="shared" ca="1" si="324"/>
        <v>#VALUE!</v>
      </c>
      <c r="IL163" s="301" t="e">
        <f t="shared" ca="1" si="324"/>
        <v>#VALUE!</v>
      </c>
      <c r="IM163" s="301" t="e">
        <f t="shared" ca="1" si="324"/>
        <v>#VALUE!</v>
      </c>
      <c r="IN163" s="301" t="e">
        <f t="shared" ca="1" si="324"/>
        <v>#VALUE!</v>
      </c>
      <c r="IO163" s="301" t="e">
        <f t="shared" ca="1" si="324"/>
        <v>#VALUE!</v>
      </c>
      <c r="IP163" s="301" t="e">
        <f t="shared" ca="1" si="324"/>
        <v>#VALUE!</v>
      </c>
      <c r="IQ163" s="301" t="e">
        <f t="shared" ca="1" si="324"/>
        <v>#VALUE!</v>
      </c>
      <c r="IR163" s="301" t="e">
        <f t="shared" ca="1" si="324"/>
        <v>#VALUE!</v>
      </c>
      <c r="IS163" s="301" t="e">
        <f t="shared" ca="1" si="324"/>
        <v>#VALUE!</v>
      </c>
      <c r="IT163" s="301" t="e">
        <f t="shared" ca="1" si="324"/>
        <v>#VALUE!</v>
      </c>
      <c r="IU163" s="301" t="e">
        <f t="shared" ca="1" si="324"/>
        <v>#VALUE!</v>
      </c>
      <c r="IV163" s="301" t="e">
        <f t="shared" ca="1" si="324"/>
        <v>#VALUE!</v>
      </c>
      <c r="IW163" s="301" t="e">
        <f t="shared" ca="1" si="324"/>
        <v>#VALUE!</v>
      </c>
      <c r="IX163" s="301" t="e">
        <f t="shared" ca="1" si="324"/>
        <v>#VALUE!</v>
      </c>
      <c r="IY163" s="301" t="e">
        <f t="shared" ca="1" si="324"/>
        <v>#VALUE!</v>
      </c>
      <c r="IZ163" s="301" t="e">
        <f t="shared" ca="1" si="324"/>
        <v>#VALUE!</v>
      </c>
      <c r="JA163" s="301" t="e">
        <f t="shared" ca="1" si="324"/>
        <v>#VALUE!</v>
      </c>
      <c r="JB163" s="301" t="e">
        <f t="shared" ca="1" si="324"/>
        <v>#VALUE!</v>
      </c>
      <c r="JC163" s="301" t="e">
        <f t="shared" ca="1" si="324"/>
        <v>#VALUE!</v>
      </c>
      <c r="JD163" s="301" t="e">
        <f t="shared" ca="1" si="324"/>
        <v>#VALUE!</v>
      </c>
      <c r="JE163" s="301" t="e">
        <f t="shared" ca="1" si="324"/>
        <v>#VALUE!</v>
      </c>
      <c r="JF163" s="301" t="e">
        <f t="shared" ca="1" si="324"/>
        <v>#VALUE!</v>
      </c>
      <c r="JG163" s="301" t="e">
        <f t="shared" ca="1" si="324"/>
        <v>#VALUE!</v>
      </c>
      <c r="JH163" s="301" t="e">
        <f t="shared" ca="1" si="324"/>
        <v>#VALUE!</v>
      </c>
      <c r="JI163" s="301" t="e">
        <f t="shared" ca="1" si="324"/>
        <v>#VALUE!</v>
      </c>
      <c r="JJ163" s="301" t="e">
        <f t="shared" ca="1" si="324"/>
        <v>#VALUE!</v>
      </c>
      <c r="JK163" s="301" t="e">
        <f t="shared" ca="1" si="324"/>
        <v>#VALUE!</v>
      </c>
      <c r="JL163" s="301" t="e">
        <f t="shared" ca="1" si="324"/>
        <v>#VALUE!</v>
      </c>
      <c r="JM163" s="301" t="e">
        <f t="shared" ca="1" si="324"/>
        <v>#VALUE!</v>
      </c>
      <c r="JN163" s="301" t="e">
        <f t="shared" ca="1" si="324"/>
        <v>#VALUE!</v>
      </c>
      <c r="JO163" s="301" t="e">
        <f t="shared" ca="1" si="324"/>
        <v>#VALUE!</v>
      </c>
      <c r="JP163" s="301" t="e">
        <f t="shared" ca="1" si="324"/>
        <v>#VALUE!</v>
      </c>
      <c r="JQ163" s="301" t="e">
        <f t="shared" ca="1" si="324"/>
        <v>#VALUE!</v>
      </c>
      <c r="JR163" s="301" t="e">
        <f t="shared" ca="1" si="324"/>
        <v>#VALUE!</v>
      </c>
      <c r="JS163" s="301" t="e">
        <f t="shared" ca="1" si="324"/>
        <v>#VALUE!</v>
      </c>
      <c r="JT163" s="301" t="e">
        <f t="shared" ca="1" si="324"/>
        <v>#VALUE!</v>
      </c>
      <c r="JU163" s="301" t="e">
        <f t="shared" ca="1" si="324"/>
        <v>#VALUE!</v>
      </c>
      <c r="JV163" s="301" t="e">
        <f t="shared" ca="1" si="324"/>
        <v>#VALUE!</v>
      </c>
      <c r="JW163" s="301" t="e">
        <f t="shared" ca="1" si="324"/>
        <v>#VALUE!</v>
      </c>
      <c r="JX163" s="301" t="e">
        <f t="shared" ca="1" si="324"/>
        <v>#VALUE!</v>
      </c>
      <c r="JY163" s="301" t="e">
        <f t="shared" ca="1" si="324"/>
        <v>#VALUE!</v>
      </c>
      <c r="JZ163" s="301" t="e">
        <f t="shared" ca="1" si="324"/>
        <v>#VALUE!</v>
      </c>
      <c r="KA163" s="301" t="e">
        <f t="shared" ca="1" si="324"/>
        <v>#VALUE!</v>
      </c>
      <c r="KB163" s="301" t="e">
        <f t="shared" ca="1" si="324"/>
        <v>#VALUE!</v>
      </c>
      <c r="KC163" s="301" t="e">
        <f t="shared" ca="1" si="324"/>
        <v>#VALUE!</v>
      </c>
      <c r="KD163" s="301" t="e">
        <f t="shared" ca="1" si="324"/>
        <v>#VALUE!</v>
      </c>
      <c r="KE163" s="301" t="e">
        <f t="shared" ca="1" si="324"/>
        <v>#VALUE!</v>
      </c>
      <c r="KF163" s="301" t="e">
        <f t="shared" ca="1" si="324"/>
        <v>#VALUE!</v>
      </c>
      <c r="KG163" s="301" t="e">
        <f t="shared" ca="1" si="324"/>
        <v>#VALUE!</v>
      </c>
      <c r="KH163" s="301" t="e">
        <f t="shared" ca="1" si="324"/>
        <v>#VALUE!</v>
      </c>
      <c r="KI163" s="301" t="e">
        <f t="shared" ca="1" si="324"/>
        <v>#VALUE!</v>
      </c>
      <c r="KJ163" s="301" t="e">
        <f t="shared" ca="1" si="324"/>
        <v>#VALUE!</v>
      </c>
      <c r="KK163" s="301" t="e">
        <f t="shared" ca="1" si="324"/>
        <v>#VALUE!</v>
      </c>
      <c r="KL163" s="301" t="e">
        <f t="shared" ca="1" si="324"/>
        <v>#VALUE!</v>
      </c>
      <c r="KM163" s="301" t="e">
        <f t="shared" ca="1" si="324"/>
        <v>#VALUE!</v>
      </c>
      <c r="KN163" s="301" t="e">
        <f t="shared" ca="1" si="324"/>
        <v>#VALUE!</v>
      </c>
      <c r="KO163" s="301" t="e">
        <f t="shared" ca="1" si="324"/>
        <v>#VALUE!</v>
      </c>
      <c r="KP163" s="301" t="e">
        <f t="shared" ca="1" si="324"/>
        <v>#VALUE!</v>
      </c>
      <c r="KQ163" s="301" t="e">
        <f t="shared" ca="1" si="324"/>
        <v>#VALUE!</v>
      </c>
      <c r="KR163" s="301" t="e">
        <f t="shared" ca="1" si="324"/>
        <v>#VALUE!</v>
      </c>
      <c r="KS163" s="301" t="e">
        <f t="shared" ca="1" si="324"/>
        <v>#VALUE!</v>
      </c>
      <c r="KT163" s="301" t="e">
        <f t="shared" ca="1" si="324"/>
        <v>#VALUE!</v>
      </c>
      <c r="KU163" s="301" t="e">
        <f t="shared" ca="1" si="324"/>
        <v>#VALUE!</v>
      </c>
      <c r="KV163" s="301" t="e">
        <f t="shared" ca="1" si="324"/>
        <v>#VALUE!</v>
      </c>
      <c r="KW163" s="301" t="e">
        <f t="shared" ca="1" si="324"/>
        <v>#VALUE!</v>
      </c>
      <c r="KX163" s="301" t="e">
        <f t="shared" ca="1" si="324"/>
        <v>#VALUE!</v>
      </c>
      <c r="KY163" s="301" t="e">
        <f t="shared" ca="1" si="324"/>
        <v>#VALUE!</v>
      </c>
      <c r="KZ163" s="301" t="e">
        <f t="shared" ca="1" si="324"/>
        <v>#VALUE!</v>
      </c>
      <c r="LA163" s="301" t="e">
        <f t="shared" ca="1" si="324"/>
        <v>#VALUE!</v>
      </c>
      <c r="LB163" s="301" t="e">
        <f t="shared" ca="1" si="324"/>
        <v>#VALUE!</v>
      </c>
      <c r="LC163" s="301" t="e">
        <f t="shared" ca="1" si="324"/>
        <v>#VALUE!</v>
      </c>
      <c r="LD163" s="301" t="e">
        <f t="shared" ca="1" si="324"/>
        <v>#VALUE!</v>
      </c>
      <c r="LE163" s="301" t="e">
        <f t="shared" ca="1" si="324"/>
        <v>#VALUE!</v>
      </c>
      <c r="LF163" s="301" t="e">
        <f t="shared" ca="1" si="324"/>
        <v>#VALUE!</v>
      </c>
      <c r="LG163" s="301" t="e">
        <f t="shared" ref="LG163:VA163" ca="1" si="325">IF(LG$106="Turn-based",
IF($A163&lt;LG$109,0,IF(MOD($A163,LG$109)&lt;LG$110,1,0)),
1)*MIN(ROUNDUP(MAX(0,RAND()-(1-LG$107)),0),1)*(IF(LG$108&lt;0,1+LG$108,LG$108))</f>
        <v>#VALUE!</v>
      </c>
      <c r="LH163" s="301" t="e">
        <f t="shared" ca="1" si="325"/>
        <v>#VALUE!</v>
      </c>
      <c r="LI163" s="301" t="e">
        <f t="shared" ca="1" si="325"/>
        <v>#VALUE!</v>
      </c>
      <c r="LJ163" s="301" t="e">
        <f t="shared" ca="1" si="325"/>
        <v>#VALUE!</v>
      </c>
      <c r="LK163" s="301" t="e">
        <f t="shared" ca="1" si="325"/>
        <v>#VALUE!</v>
      </c>
      <c r="LL163" s="301" t="e">
        <f t="shared" ca="1" si="325"/>
        <v>#VALUE!</v>
      </c>
      <c r="LM163" s="301" t="e">
        <f t="shared" ca="1" si="325"/>
        <v>#VALUE!</v>
      </c>
      <c r="LN163" s="301" t="e">
        <f t="shared" ca="1" si="325"/>
        <v>#VALUE!</v>
      </c>
      <c r="LO163" s="301" t="e">
        <f t="shared" ca="1" si="325"/>
        <v>#VALUE!</v>
      </c>
      <c r="LP163" s="301" t="e">
        <f t="shared" ca="1" si="325"/>
        <v>#VALUE!</v>
      </c>
      <c r="LQ163" s="301" t="e">
        <f t="shared" ca="1" si="325"/>
        <v>#VALUE!</v>
      </c>
      <c r="LR163" s="301" t="e">
        <f t="shared" ca="1" si="325"/>
        <v>#VALUE!</v>
      </c>
      <c r="LS163" s="301" t="e">
        <f t="shared" ca="1" si="325"/>
        <v>#VALUE!</v>
      </c>
      <c r="LT163" s="301" t="e">
        <f t="shared" ca="1" si="325"/>
        <v>#VALUE!</v>
      </c>
      <c r="LU163" s="301" t="e">
        <f t="shared" ca="1" si="325"/>
        <v>#VALUE!</v>
      </c>
      <c r="LV163" s="301" t="e">
        <f t="shared" ca="1" si="325"/>
        <v>#VALUE!</v>
      </c>
      <c r="LW163" s="301" t="e">
        <f t="shared" ca="1" si="325"/>
        <v>#VALUE!</v>
      </c>
      <c r="LX163" s="301" t="e">
        <f t="shared" ca="1" si="325"/>
        <v>#VALUE!</v>
      </c>
      <c r="LY163" s="301" t="e">
        <f t="shared" ca="1" si="325"/>
        <v>#VALUE!</v>
      </c>
      <c r="LZ163" s="301" t="e">
        <f t="shared" ca="1" si="325"/>
        <v>#VALUE!</v>
      </c>
      <c r="MA163" s="301" t="e">
        <f t="shared" ca="1" si="325"/>
        <v>#VALUE!</v>
      </c>
      <c r="MB163" s="301" t="e">
        <f t="shared" ca="1" si="325"/>
        <v>#VALUE!</v>
      </c>
      <c r="MC163" s="301" t="e">
        <f t="shared" ca="1" si="325"/>
        <v>#VALUE!</v>
      </c>
      <c r="MD163" s="301" t="e">
        <f t="shared" ca="1" si="325"/>
        <v>#VALUE!</v>
      </c>
      <c r="ME163" s="301" t="e">
        <f t="shared" ca="1" si="325"/>
        <v>#VALUE!</v>
      </c>
      <c r="MF163" s="301" t="e">
        <f t="shared" ca="1" si="325"/>
        <v>#VALUE!</v>
      </c>
      <c r="MG163" s="301" t="e">
        <f t="shared" ca="1" si="325"/>
        <v>#VALUE!</v>
      </c>
      <c r="MH163" s="301" t="e">
        <f t="shared" ca="1" si="325"/>
        <v>#VALUE!</v>
      </c>
      <c r="MI163" s="301" t="e">
        <f t="shared" ca="1" si="325"/>
        <v>#VALUE!</v>
      </c>
      <c r="MJ163" s="301" t="e">
        <f t="shared" ca="1" si="325"/>
        <v>#VALUE!</v>
      </c>
      <c r="MK163" s="301" t="e">
        <f t="shared" ca="1" si="325"/>
        <v>#VALUE!</v>
      </c>
      <c r="ML163" s="301" t="e">
        <f t="shared" ca="1" si="325"/>
        <v>#VALUE!</v>
      </c>
      <c r="MM163" s="301" t="e">
        <f t="shared" ca="1" si="325"/>
        <v>#VALUE!</v>
      </c>
      <c r="MN163" s="301" t="e">
        <f t="shared" ca="1" si="325"/>
        <v>#VALUE!</v>
      </c>
      <c r="MO163" s="301" t="e">
        <f t="shared" ca="1" si="325"/>
        <v>#VALUE!</v>
      </c>
      <c r="MP163" s="301" t="e">
        <f t="shared" ca="1" si="325"/>
        <v>#VALUE!</v>
      </c>
      <c r="MQ163" s="301" t="e">
        <f t="shared" ca="1" si="325"/>
        <v>#VALUE!</v>
      </c>
      <c r="MR163" s="301" t="e">
        <f t="shared" ca="1" si="325"/>
        <v>#VALUE!</v>
      </c>
      <c r="MS163" s="301" t="e">
        <f t="shared" ca="1" si="325"/>
        <v>#VALUE!</v>
      </c>
      <c r="MT163" s="301" t="e">
        <f t="shared" ca="1" si="325"/>
        <v>#VALUE!</v>
      </c>
      <c r="MU163" s="301" t="e">
        <f t="shared" ca="1" si="325"/>
        <v>#VALUE!</v>
      </c>
      <c r="MV163" s="301" t="e">
        <f t="shared" ca="1" si="325"/>
        <v>#VALUE!</v>
      </c>
      <c r="MW163" s="301" t="e">
        <f t="shared" ca="1" si="325"/>
        <v>#VALUE!</v>
      </c>
      <c r="MX163" s="301" t="e">
        <f t="shared" ca="1" si="325"/>
        <v>#VALUE!</v>
      </c>
      <c r="MY163" s="301" t="e">
        <f t="shared" ca="1" si="325"/>
        <v>#VALUE!</v>
      </c>
      <c r="MZ163" s="301" t="e">
        <f t="shared" ca="1" si="325"/>
        <v>#VALUE!</v>
      </c>
      <c r="NA163" s="301" t="e">
        <f t="shared" ca="1" si="325"/>
        <v>#VALUE!</v>
      </c>
      <c r="NB163" s="301" t="e">
        <f t="shared" ca="1" si="325"/>
        <v>#VALUE!</v>
      </c>
      <c r="NC163" s="301" t="e">
        <f t="shared" ca="1" si="325"/>
        <v>#VALUE!</v>
      </c>
      <c r="ND163" s="301" t="e">
        <f t="shared" ca="1" si="325"/>
        <v>#VALUE!</v>
      </c>
      <c r="NE163" s="301" t="e">
        <f t="shared" ca="1" si="325"/>
        <v>#VALUE!</v>
      </c>
      <c r="NF163" s="301" t="e">
        <f t="shared" ca="1" si="325"/>
        <v>#VALUE!</v>
      </c>
      <c r="NG163" s="301" t="e">
        <f t="shared" ca="1" si="325"/>
        <v>#VALUE!</v>
      </c>
      <c r="NH163" s="301" t="e">
        <f t="shared" ca="1" si="325"/>
        <v>#VALUE!</v>
      </c>
      <c r="NI163" s="301" t="e">
        <f t="shared" ca="1" si="325"/>
        <v>#VALUE!</v>
      </c>
      <c r="NJ163" s="301" t="e">
        <f t="shared" ca="1" si="325"/>
        <v>#VALUE!</v>
      </c>
      <c r="NK163" s="301" t="e">
        <f t="shared" ca="1" si="325"/>
        <v>#VALUE!</v>
      </c>
      <c r="NL163" s="301" t="e">
        <f t="shared" ca="1" si="325"/>
        <v>#VALUE!</v>
      </c>
      <c r="NM163" s="301" t="e">
        <f t="shared" ca="1" si="325"/>
        <v>#VALUE!</v>
      </c>
      <c r="NN163" s="301" t="e">
        <f t="shared" ca="1" si="325"/>
        <v>#VALUE!</v>
      </c>
      <c r="NO163" s="301" t="e">
        <f t="shared" ca="1" si="325"/>
        <v>#VALUE!</v>
      </c>
      <c r="NP163" s="301" t="e">
        <f t="shared" ca="1" si="325"/>
        <v>#VALUE!</v>
      </c>
      <c r="NQ163" s="301" t="e">
        <f t="shared" ca="1" si="325"/>
        <v>#VALUE!</v>
      </c>
      <c r="NR163" s="301" t="e">
        <f t="shared" ca="1" si="325"/>
        <v>#VALUE!</v>
      </c>
      <c r="NS163" s="301" t="e">
        <f t="shared" ca="1" si="325"/>
        <v>#VALUE!</v>
      </c>
      <c r="NT163" s="301" t="e">
        <f t="shared" ca="1" si="325"/>
        <v>#VALUE!</v>
      </c>
      <c r="NU163" s="301" t="e">
        <f t="shared" ca="1" si="325"/>
        <v>#VALUE!</v>
      </c>
      <c r="NV163" s="301" t="e">
        <f t="shared" ca="1" si="325"/>
        <v>#VALUE!</v>
      </c>
      <c r="NW163" s="301" t="e">
        <f t="shared" ca="1" si="325"/>
        <v>#VALUE!</v>
      </c>
      <c r="NX163" s="301" t="e">
        <f t="shared" ca="1" si="325"/>
        <v>#VALUE!</v>
      </c>
      <c r="NY163" s="301" t="e">
        <f t="shared" ca="1" si="325"/>
        <v>#VALUE!</v>
      </c>
      <c r="NZ163" s="301" t="e">
        <f t="shared" ca="1" si="325"/>
        <v>#VALUE!</v>
      </c>
      <c r="OA163" s="301" t="e">
        <f t="shared" ca="1" si="325"/>
        <v>#VALUE!</v>
      </c>
      <c r="OB163" s="301" t="e">
        <f t="shared" ca="1" si="325"/>
        <v>#VALUE!</v>
      </c>
      <c r="OC163" s="301" t="e">
        <f t="shared" ca="1" si="325"/>
        <v>#VALUE!</v>
      </c>
      <c r="OD163" s="301" t="e">
        <f t="shared" ca="1" si="325"/>
        <v>#VALUE!</v>
      </c>
      <c r="OE163" s="301" t="e">
        <f t="shared" ca="1" si="325"/>
        <v>#VALUE!</v>
      </c>
      <c r="OF163" s="301" t="e">
        <f t="shared" ca="1" si="325"/>
        <v>#VALUE!</v>
      </c>
      <c r="OG163" s="301" t="e">
        <f t="shared" ca="1" si="325"/>
        <v>#VALUE!</v>
      </c>
      <c r="OH163" s="301" t="e">
        <f t="shared" ca="1" si="325"/>
        <v>#VALUE!</v>
      </c>
      <c r="OI163" s="301" t="e">
        <f t="shared" ca="1" si="325"/>
        <v>#VALUE!</v>
      </c>
      <c r="OJ163" s="301" t="e">
        <f t="shared" ca="1" si="325"/>
        <v>#VALUE!</v>
      </c>
      <c r="OK163" s="301" t="e">
        <f t="shared" ca="1" si="325"/>
        <v>#VALUE!</v>
      </c>
      <c r="OL163" s="301" t="e">
        <f t="shared" ca="1" si="325"/>
        <v>#VALUE!</v>
      </c>
      <c r="OM163" s="301" t="e">
        <f t="shared" ca="1" si="325"/>
        <v>#VALUE!</v>
      </c>
      <c r="ON163" s="301" t="e">
        <f t="shared" ca="1" si="325"/>
        <v>#VALUE!</v>
      </c>
      <c r="OO163" s="301" t="e">
        <f t="shared" ca="1" si="325"/>
        <v>#VALUE!</v>
      </c>
      <c r="OP163" s="301" t="e">
        <f t="shared" ca="1" si="325"/>
        <v>#VALUE!</v>
      </c>
      <c r="OQ163" s="301" t="e">
        <f t="shared" ca="1" si="325"/>
        <v>#VALUE!</v>
      </c>
      <c r="OR163" s="301" t="e">
        <f t="shared" ca="1" si="325"/>
        <v>#VALUE!</v>
      </c>
      <c r="OS163" s="301" t="e">
        <f t="shared" ca="1" si="325"/>
        <v>#VALUE!</v>
      </c>
      <c r="OT163" s="301" t="e">
        <f t="shared" ca="1" si="325"/>
        <v>#VALUE!</v>
      </c>
      <c r="OU163" s="301" t="e">
        <f t="shared" ca="1" si="325"/>
        <v>#VALUE!</v>
      </c>
      <c r="OV163" s="301" t="e">
        <f t="shared" ca="1" si="325"/>
        <v>#VALUE!</v>
      </c>
      <c r="OW163" s="301" t="e">
        <f t="shared" ca="1" si="325"/>
        <v>#VALUE!</v>
      </c>
      <c r="OX163" s="301" t="e">
        <f t="shared" ca="1" si="325"/>
        <v>#VALUE!</v>
      </c>
      <c r="OY163" s="301" t="e">
        <f t="shared" ca="1" si="325"/>
        <v>#VALUE!</v>
      </c>
      <c r="OZ163" s="301" t="e">
        <f t="shared" ca="1" si="325"/>
        <v>#VALUE!</v>
      </c>
      <c r="PA163" s="301" t="e">
        <f t="shared" ca="1" si="325"/>
        <v>#VALUE!</v>
      </c>
      <c r="PB163" s="301" t="e">
        <f t="shared" ca="1" si="325"/>
        <v>#VALUE!</v>
      </c>
      <c r="PC163" s="301" t="e">
        <f t="shared" ca="1" si="325"/>
        <v>#VALUE!</v>
      </c>
      <c r="PD163" s="301" t="e">
        <f t="shared" ca="1" si="325"/>
        <v>#VALUE!</v>
      </c>
      <c r="PE163" s="301" t="e">
        <f t="shared" ca="1" si="325"/>
        <v>#VALUE!</v>
      </c>
      <c r="PF163" s="301" t="e">
        <f t="shared" ca="1" si="325"/>
        <v>#VALUE!</v>
      </c>
      <c r="PG163" s="301" t="e">
        <f t="shared" ca="1" si="325"/>
        <v>#VALUE!</v>
      </c>
      <c r="PH163" s="301" t="e">
        <f t="shared" ca="1" si="325"/>
        <v>#VALUE!</v>
      </c>
      <c r="PI163" s="301" t="e">
        <f t="shared" ca="1" si="325"/>
        <v>#VALUE!</v>
      </c>
      <c r="PJ163" s="301" t="e">
        <f t="shared" ca="1" si="325"/>
        <v>#VALUE!</v>
      </c>
      <c r="PK163" s="301" t="e">
        <f t="shared" ca="1" si="325"/>
        <v>#VALUE!</v>
      </c>
      <c r="PL163" s="301" t="e">
        <f t="shared" ca="1" si="325"/>
        <v>#VALUE!</v>
      </c>
      <c r="PM163" s="301" t="e">
        <f t="shared" ca="1" si="325"/>
        <v>#VALUE!</v>
      </c>
      <c r="PN163" s="301" t="e">
        <f t="shared" ca="1" si="325"/>
        <v>#VALUE!</v>
      </c>
      <c r="PO163" s="301" t="e">
        <f t="shared" ca="1" si="325"/>
        <v>#VALUE!</v>
      </c>
      <c r="PP163" s="301" t="e">
        <f t="shared" ca="1" si="325"/>
        <v>#VALUE!</v>
      </c>
      <c r="PQ163" s="301" t="e">
        <f t="shared" ca="1" si="325"/>
        <v>#VALUE!</v>
      </c>
      <c r="PR163" s="301" t="e">
        <f t="shared" ca="1" si="325"/>
        <v>#VALUE!</v>
      </c>
      <c r="PS163" s="301" t="e">
        <f t="shared" ca="1" si="325"/>
        <v>#VALUE!</v>
      </c>
      <c r="PT163" s="301" t="e">
        <f t="shared" ca="1" si="325"/>
        <v>#VALUE!</v>
      </c>
      <c r="PU163" s="301" t="e">
        <f t="shared" ca="1" si="325"/>
        <v>#VALUE!</v>
      </c>
      <c r="PV163" s="301" t="e">
        <f t="shared" ca="1" si="325"/>
        <v>#VALUE!</v>
      </c>
      <c r="PW163" s="301" t="e">
        <f t="shared" ca="1" si="325"/>
        <v>#VALUE!</v>
      </c>
      <c r="PX163" s="301" t="e">
        <f t="shared" ca="1" si="325"/>
        <v>#VALUE!</v>
      </c>
      <c r="PY163" s="301" t="e">
        <f t="shared" ca="1" si="325"/>
        <v>#VALUE!</v>
      </c>
      <c r="PZ163" s="301" t="e">
        <f t="shared" ca="1" si="325"/>
        <v>#VALUE!</v>
      </c>
      <c r="QA163" s="301" t="e">
        <f t="shared" ca="1" si="325"/>
        <v>#VALUE!</v>
      </c>
      <c r="QB163" s="301" t="e">
        <f t="shared" ca="1" si="325"/>
        <v>#VALUE!</v>
      </c>
      <c r="QC163" s="301" t="e">
        <f t="shared" ca="1" si="325"/>
        <v>#VALUE!</v>
      </c>
      <c r="QD163" s="301" t="e">
        <f t="shared" ca="1" si="325"/>
        <v>#VALUE!</v>
      </c>
      <c r="QE163" s="301" t="e">
        <f t="shared" ca="1" si="325"/>
        <v>#VALUE!</v>
      </c>
      <c r="QF163" s="301" t="e">
        <f t="shared" ca="1" si="325"/>
        <v>#VALUE!</v>
      </c>
      <c r="QG163" s="301" t="e">
        <f t="shared" ca="1" si="325"/>
        <v>#VALUE!</v>
      </c>
      <c r="QH163" s="301" t="e">
        <f t="shared" ca="1" si="325"/>
        <v>#VALUE!</v>
      </c>
      <c r="QI163" s="301" t="e">
        <f t="shared" ca="1" si="325"/>
        <v>#VALUE!</v>
      </c>
      <c r="QJ163" s="301" t="e">
        <f t="shared" ca="1" si="325"/>
        <v>#VALUE!</v>
      </c>
      <c r="QK163" s="301" t="e">
        <f t="shared" ca="1" si="325"/>
        <v>#VALUE!</v>
      </c>
      <c r="QL163" s="301" t="e">
        <f t="shared" ca="1" si="325"/>
        <v>#VALUE!</v>
      </c>
      <c r="QM163" s="301" t="e">
        <f t="shared" ca="1" si="325"/>
        <v>#VALUE!</v>
      </c>
      <c r="QN163" s="301" t="e">
        <f t="shared" ca="1" si="325"/>
        <v>#VALUE!</v>
      </c>
      <c r="QO163" s="301" t="e">
        <f t="shared" ca="1" si="325"/>
        <v>#VALUE!</v>
      </c>
      <c r="QP163" s="301" t="e">
        <f t="shared" ca="1" si="325"/>
        <v>#VALUE!</v>
      </c>
      <c r="QQ163" s="301" t="e">
        <f t="shared" ca="1" si="325"/>
        <v>#VALUE!</v>
      </c>
      <c r="QR163" s="301" t="e">
        <f t="shared" ca="1" si="325"/>
        <v>#VALUE!</v>
      </c>
      <c r="QS163" s="301" t="e">
        <f t="shared" ca="1" si="325"/>
        <v>#VALUE!</v>
      </c>
      <c r="QT163" s="301" t="e">
        <f t="shared" ca="1" si="325"/>
        <v>#VALUE!</v>
      </c>
      <c r="QU163" s="301" t="e">
        <f t="shared" ca="1" si="325"/>
        <v>#VALUE!</v>
      </c>
      <c r="QV163" s="301" t="e">
        <f t="shared" ca="1" si="325"/>
        <v>#VALUE!</v>
      </c>
      <c r="QW163" s="301" t="e">
        <f t="shared" ca="1" si="325"/>
        <v>#VALUE!</v>
      </c>
      <c r="QX163" s="301" t="e">
        <f t="shared" ca="1" si="325"/>
        <v>#VALUE!</v>
      </c>
      <c r="QY163" s="301" t="e">
        <f t="shared" ca="1" si="325"/>
        <v>#VALUE!</v>
      </c>
      <c r="QZ163" s="301" t="e">
        <f t="shared" ca="1" si="325"/>
        <v>#VALUE!</v>
      </c>
      <c r="RA163" s="301" t="e">
        <f t="shared" ca="1" si="325"/>
        <v>#VALUE!</v>
      </c>
      <c r="RB163" s="301" t="e">
        <f t="shared" ca="1" si="325"/>
        <v>#VALUE!</v>
      </c>
      <c r="RC163" s="301" t="e">
        <f t="shared" ca="1" si="325"/>
        <v>#VALUE!</v>
      </c>
      <c r="RD163" s="301" t="e">
        <f t="shared" ca="1" si="325"/>
        <v>#VALUE!</v>
      </c>
      <c r="RE163" s="301" t="e">
        <f t="shared" ca="1" si="325"/>
        <v>#VALUE!</v>
      </c>
      <c r="RF163" s="301" t="e">
        <f t="shared" ca="1" si="325"/>
        <v>#VALUE!</v>
      </c>
      <c r="RG163" s="301" t="e">
        <f t="shared" ca="1" si="325"/>
        <v>#VALUE!</v>
      </c>
      <c r="RH163" s="301" t="e">
        <f t="shared" ca="1" si="325"/>
        <v>#VALUE!</v>
      </c>
      <c r="RI163" s="301" t="e">
        <f t="shared" ca="1" si="325"/>
        <v>#VALUE!</v>
      </c>
      <c r="RJ163" s="301" t="e">
        <f t="shared" ca="1" si="325"/>
        <v>#VALUE!</v>
      </c>
      <c r="RK163" s="301" t="e">
        <f t="shared" ca="1" si="325"/>
        <v>#VALUE!</v>
      </c>
      <c r="RL163" s="301" t="e">
        <f t="shared" ca="1" si="325"/>
        <v>#VALUE!</v>
      </c>
      <c r="RM163" s="301" t="e">
        <f t="shared" ca="1" si="325"/>
        <v>#VALUE!</v>
      </c>
      <c r="RN163" s="301" t="e">
        <f t="shared" ca="1" si="325"/>
        <v>#VALUE!</v>
      </c>
      <c r="RO163" s="301" t="e">
        <f t="shared" ca="1" si="325"/>
        <v>#VALUE!</v>
      </c>
      <c r="RP163" s="301" t="e">
        <f t="shared" ca="1" si="325"/>
        <v>#VALUE!</v>
      </c>
      <c r="RQ163" s="301" t="e">
        <f t="shared" ca="1" si="325"/>
        <v>#VALUE!</v>
      </c>
      <c r="RR163" s="301" t="e">
        <f t="shared" ca="1" si="325"/>
        <v>#VALUE!</v>
      </c>
      <c r="RS163" s="301" t="e">
        <f t="shared" ca="1" si="325"/>
        <v>#VALUE!</v>
      </c>
      <c r="RT163" s="301" t="e">
        <f t="shared" ca="1" si="325"/>
        <v>#VALUE!</v>
      </c>
      <c r="RU163" s="301" t="e">
        <f t="shared" ca="1" si="325"/>
        <v>#VALUE!</v>
      </c>
      <c r="RV163" s="301" t="e">
        <f t="shared" ca="1" si="325"/>
        <v>#VALUE!</v>
      </c>
      <c r="RW163" s="301" t="e">
        <f t="shared" ca="1" si="325"/>
        <v>#VALUE!</v>
      </c>
      <c r="RX163" s="301" t="e">
        <f t="shared" ca="1" si="325"/>
        <v>#VALUE!</v>
      </c>
      <c r="RY163" s="301" t="e">
        <f t="shared" ca="1" si="325"/>
        <v>#VALUE!</v>
      </c>
      <c r="RZ163" s="301" t="e">
        <f t="shared" ca="1" si="325"/>
        <v>#VALUE!</v>
      </c>
      <c r="SA163" s="301" t="e">
        <f t="shared" ca="1" si="325"/>
        <v>#VALUE!</v>
      </c>
      <c r="SB163" s="301" t="e">
        <f t="shared" ca="1" si="325"/>
        <v>#VALUE!</v>
      </c>
      <c r="SC163" s="301" t="e">
        <f t="shared" ca="1" si="325"/>
        <v>#VALUE!</v>
      </c>
      <c r="SD163" s="301" t="e">
        <f t="shared" ca="1" si="325"/>
        <v>#VALUE!</v>
      </c>
      <c r="SE163" s="301" t="e">
        <f t="shared" ca="1" si="325"/>
        <v>#VALUE!</v>
      </c>
      <c r="SF163" s="301" t="e">
        <f t="shared" ca="1" si="325"/>
        <v>#VALUE!</v>
      </c>
      <c r="SG163" s="301" t="e">
        <f t="shared" ca="1" si="325"/>
        <v>#VALUE!</v>
      </c>
      <c r="SH163" s="301" t="e">
        <f t="shared" ca="1" si="325"/>
        <v>#VALUE!</v>
      </c>
      <c r="SI163" s="301" t="e">
        <f t="shared" ca="1" si="325"/>
        <v>#VALUE!</v>
      </c>
      <c r="SJ163" s="301" t="e">
        <f t="shared" ca="1" si="325"/>
        <v>#VALUE!</v>
      </c>
      <c r="SK163" s="301" t="e">
        <f t="shared" ca="1" si="325"/>
        <v>#VALUE!</v>
      </c>
      <c r="SL163" s="301" t="e">
        <f t="shared" ca="1" si="325"/>
        <v>#VALUE!</v>
      </c>
      <c r="SM163" s="301" t="e">
        <f t="shared" ca="1" si="325"/>
        <v>#VALUE!</v>
      </c>
      <c r="SN163" s="301" t="e">
        <f t="shared" ca="1" si="325"/>
        <v>#VALUE!</v>
      </c>
      <c r="SO163" s="301" t="e">
        <f t="shared" ca="1" si="325"/>
        <v>#VALUE!</v>
      </c>
      <c r="SP163" s="301" t="e">
        <f t="shared" ca="1" si="325"/>
        <v>#VALUE!</v>
      </c>
      <c r="SQ163" s="301" t="e">
        <f t="shared" ca="1" si="325"/>
        <v>#VALUE!</v>
      </c>
      <c r="SR163" s="301" t="e">
        <f t="shared" ca="1" si="325"/>
        <v>#VALUE!</v>
      </c>
      <c r="SS163" s="301" t="e">
        <f t="shared" ca="1" si="325"/>
        <v>#VALUE!</v>
      </c>
      <c r="ST163" s="301" t="e">
        <f t="shared" ca="1" si="325"/>
        <v>#VALUE!</v>
      </c>
      <c r="SU163" s="301" t="e">
        <f t="shared" ca="1" si="325"/>
        <v>#VALUE!</v>
      </c>
      <c r="SV163" s="301" t="e">
        <f t="shared" ca="1" si="325"/>
        <v>#VALUE!</v>
      </c>
      <c r="SW163" s="301" t="e">
        <f t="shared" ca="1" si="325"/>
        <v>#VALUE!</v>
      </c>
      <c r="SX163" s="301" t="e">
        <f t="shared" ca="1" si="325"/>
        <v>#VALUE!</v>
      </c>
      <c r="SY163" s="301" t="e">
        <f t="shared" ca="1" si="325"/>
        <v>#VALUE!</v>
      </c>
      <c r="SZ163" s="301" t="e">
        <f t="shared" ca="1" si="325"/>
        <v>#VALUE!</v>
      </c>
      <c r="TA163" s="301" t="e">
        <f t="shared" ca="1" si="325"/>
        <v>#VALUE!</v>
      </c>
      <c r="TB163" s="301" t="e">
        <f t="shared" ca="1" si="325"/>
        <v>#VALUE!</v>
      </c>
      <c r="TC163" s="301" t="e">
        <f t="shared" ca="1" si="325"/>
        <v>#VALUE!</v>
      </c>
      <c r="TD163" s="301" t="e">
        <f t="shared" ca="1" si="325"/>
        <v>#VALUE!</v>
      </c>
      <c r="TE163" s="301" t="e">
        <f t="shared" ca="1" si="325"/>
        <v>#VALUE!</v>
      </c>
      <c r="TF163" s="301" t="e">
        <f t="shared" ca="1" si="325"/>
        <v>#VALUE!</v>
      </c>
      <c r="TG163" s="301" t="e">
        <f t="shared" ca="1" si="325"/>
        <v>#VALUE!</v>
      </c>
      <c r="TH163" s="301" t="e">
        <f t="shared" ca="1" si="325"/>
        <v>#VALUE!</v>
      </c>
      <c r="TI163" s="301" t="e">
        <f t="shared" ca="1" si="325"/>
        <v>#VALUE!</v>
      </c>
      <c r="TJ163" s="301" t="e">
        <f t="shared" ca="1" si="325"/>
        <v>#VALUE!</v>
      </c>
      <c r="TK163" s="301" t="e">
        <f t="shared" ca="1" si="325"/>
        <v>#VALUE!</v>
      </c>
      <c r="TL163" s="301" t="e">
        <f t="shared" ca="1" si="325"/>
        <v>#VALUE!</v>
      </c>
      <c r="TM163" s="301" t="e">
        <f t="shared" ca="1" si="325"/>
        <v>#VALUE!</v>
      </c>
      <c r="TN163" s="301" t="e">
        <f t="shared" ca="1" si="325"/>
        <v>#VALUE!</v>
      </c>
      <c r="TO163" s="301" t="e">
        <f t="shared" ca="1" si="325"/>
        <v>#VALUE!</v>
      </c>
      <c r="TP163" s="301" t="e">
        <f t="shared" ca="1" si="325"/>
        <v>#VALUE!</v>
      </c>
      <c r="TQ163" s="301" t="e">
        <f t="shared" ca="1" si="325"/>
        <v>#VALUE!</v>
      </c>
      <c r="TR163" s="301" t="e">
        <f t="shared" ca="1" si="325"/>
        <v>#VALUE!</v>
      </c>
      <c r="TS163" s="301" t="e">
        <f t="shared" ca="1" si="325"/>
        <v>#VALUE!</v>
      </c>
      <c r="TT163" s="301" t="e">
        <f t="shared" ca="1" si="325"/>
        <v>#VALUE!</v>
      </c>
      <c r="TU163" s="301" t="e">
        <f t="shared" ca="1" si="325"/>
        <v>#VALUE!</v>
      </c>
      <c r="TV163" s="301" t="e">
        <f t="shared" ca="1" si="325"/>
        <v>#VALUE!</v>
      </c>
      <c r="TW163" s="301" t="e">
        <f t="shared" ca="1" si="325"/>
        <v>#VALUE!</v>
      </c>
      <c r="TX163" s="301" t="e">
        <f t="shared" ca="1" si="325"/>
        <v>#VALUE!</v>
      </c>
      <c r="TY163" s="301" t="e">
        <f t="shared" ca="1" si="325"/>
        <v>#VALUE!</v>
      </c>
      <c r="TZ163" s="301" t="e">
        <f t="shared" ca="1" si="325"/>
        <v>#VALUE!</v>
      </c>
      <c r="UA163" s="301" t="e">
        <f t="shared" ca="1" si="325"/>
        <v>#VALUE!</v>
      </c>
      <c r="UB163" s="301" t="e">
        <f t="shared" ca="1" si="325"/>
        <v>#VALUE!</v>
      </c>
      <c r="UC163" s="301" t="e">
        <f t="shared" ca="1" si="325"/>
        <v>#VALUE!</v>
      </c>
      <c r="UD163" s="301" t="e">
        <f t="shared" ca="1" si="325"/>
        <v>#VALUE!</v>
      </c>
      <c r="UE163" s="301" t="e">
        <f t="shared" ca="1" si="325"/>
        <v>#VALUE!</v>
      </c>
      <c r="UF163" s="301" t="e">
        <f t="shared" ca="1" si="325"/>
        <v>#VALUE!</v>
      </c>
      <c r="UG163" s="301" t="e">
        <f t="shared" ca="1" si="325"/>
        <v>#VALUE!</v>
      </c>
      <c r="UH163" s="301" t="e">
        <f t="shared" ca="1" si="325"/>
        <v>#VALUE!</v>
      </c>
      <c r="UI163" s="301" t="e">
        <f t="shared" ca="1" si="325"/>
        <v>#VALUE!</v>
      </c>
      <c r="UJ163" s="301" t="e">
        <f t="shared" ca="1" si="325"/>
        <v>#VALUE!</v>
      </c>
      <c r="UK163" s="301" t="e">
        <f t="shared" ca="1" si="325"/>
        <v>#VALUE!</v>
      </c>
      <c r="UL163" s="301" t="e">
        <f t="shared" ca="1" si="325"/>
        <v>#VALUE!</v>
      </c>
      <c r="UM163" s="301" t="e">
        <f t="shared" ca="1" si="325"/>
        <v>#VALUE!</v>
      </c>
      <c r="UN163" s="301" t="e">
        <f t="shared" ca="1" si="325"/>
        <v>#VALUE!</v>
      </c>
      <c r="UO163" s="301" t="e">
        <f t="shared" ca="1" si="325"/>
        <v>#VALUE!</v>
      </c>
      <c r="UP163" s="301" t="e">
        <f t="shared" ca="1" si="325"/>
        <v>#VALUE!</v>
      </c>
      <c r="UQ163" s="301" t="e">
        <f t="shared" ca="1" si="325"/>
        <v>#VALUE!</v>
      </c>
      <c r="UR163" s="301" t="e">
        <f t="shared" ca="1" si="325"/>
        <v>#VALUE!</v>
      </c>
      <c r="US163" s="301" t="e">
        <f t="shared" ca="1" si="325"/>
        <v>#VALUE!</v>
      </c>
      <c r="UT163" s="301" t="e">
        <f t="shared" ca="1" si="325"/>
        <v>#VALUE!</v>
      </c>
      <c r="UU163" s="301" t="e">
        <f t="shared" ca="1" si="325"/>
        <v>#VALUE!</v>
      </c>
      <c r="UV163" s="301" t="e">
        <f t="shared" ca="1" si="325"/>
        <v>#VALUE!</v>
      </c>
      <c r="UW163" s="301">
        <f t="shared" ca="1" si="325"/>
        <v>0</v>
      </c>
      <c r="UX163" s="301">
        <f t="shared" ca="1" si="325"/>
        <v>0</v>
      </c>
      <c r="UY163" s="301">
        <f t="shared" ca="1" si="325"/>
        <v>0</v>
      </c>
      <c r="UZ163" s="301">
        <f t="shared" ca="1" si="325"/>
        <v>0</v>
      </c>
      <c r="VA163" s="301">
        <f t="shared" ca="1" si="325"/>
        <v>0</v>
      </c>
      <c r="VB163" s="301">
        <f t="shared" ref="VB163:WB163" ca="1" si="326">IF(VB$106="Turn-based",
IF($A163&lt;VB$109,0,IF(MOD($A163,VB$109)&lt;VB$110,1,0)),
1)*MIN(ROUNDUP(MAX(0,RAND()-(1-VB$107)),0),1)*(IF(VB$108&lt;0,1+VB$108,VB$108))</f>
        <v>0</v>
      </c>
      <c r="VC163" s="301">
        <f t="shared" ca="1" si="326"/>
        <v>0</v>
      </c>
      <c r="VD163" s="301">
        <f t="shared" ca="1" si="326"/>
        <v>0</v>
      </c>
      <c r="VE163" s="301">
        <f t="shared" ca="1" si="326"/>
        <v>0</v>
      </c>
      <c r="VF163" s="301">
        <f t="shared" ca="1" si="326"/>
        <v>0</v>
      </c>
      <c r="VG163" s="301">
        <f t="shared" ca="1" si="326"/>
        <v>0</v>
      </c>
      <c r="VH163" s="301">
        <f t="shared" ca="1" si="326"/>
        <v>0</v>
      </c>
      <c r="VI163" s="301">
        <f t="shared" ca="1" si="326"/>
        <v>0</v>
      </c>
      <c r="VJ163" s="301">
        <f t="shared" ca="1" si="326"/>
        <v>0</v>
      </c>
      <c r="VK163" s="301">
        <f t="shared" ca="1" si="326"/>
        <v>0</v>
      </c>
      <c r="VL163" s="301">
        <f t="shared" ca="1" si="326"/>
        <v>0</v>
      </c>
      <c r="VM163" s="301">
        <f t="shared" ca="1" si="326"/>
        <v>0</v>
      </c>
      <c r="VN163" s="301">
        <f t="shared" ca="1" si="326"/>
        <v>0</v>
      </c>
      <c r="VO163" s="301">
        <f t="shared" ca="1" si="326"/>
        <v>0</v>
      </c>
      <c r="VP163" s="301">
        <f t="shared" ca="1" si="326"/>
        <v>0</v>
      </c>
      <c r="VQ163" s="301">
        <f t="shared" ca="1" si="326"/>
        <v>0</v>
      </c>
      <c r="VR163" s="301">
        <f t="shared" ca="1" si="326"/>
        <v>0</v>
      </c>
      <c r="VS163" s="301">
        <f t="shared" ca="1" si="326"/>
        <v>0</v>
      </c>
      <c r="VT163" s="301">
        <f t="shared" ca="1" si="326"/>
        <v>0</v>
      </c>
      <c r="VU163" s="301">
        <f t="shared" ca="1" si="326"/>
        <v>0</v>
      </c>
      <c r="VV163" s="301">
        <f t="shared" ca="1" si="326"/>
        <v>0</v>
      </c>
      <c r="VW163" s="301">
        <f t="shared" ca="1" si="326"/>
        <v>0</v>
      </c>
      <c r="VX163" s="301">
        <f t="shared" ca="1" si="326"/>
        <v>0</v>
      </c>
      <c r="VY163" s="301">
        <f t="shared" ca="1" si="326"/>
        <v>0</v>
      </c>
      <c r="VZ163" s="301">
        <f t="shared" ca="1" si="326"/>
        <v>0</v>
      </c>
      <c r="WA163" s="301">
        <f t="shared" ca="1" si="326"/>
        <v>0</v>
      </c>
      <c r="WB163" s="301">
        <f t="shared" ca="1" si="326"/>
        <v>0</v>
      </c>
    </row>
    <row r="164" spans="1:600" ht="12.75" x14ac:dyDescent="0.2">
      <c r="A164" s="286">
        <f t="shared" si="78"/>
        <v>48</v>
      </c>
      <c r="B164" s="287" t="e">
        <f t="shared" ref="B164:D164" ca="1" si="327">MAX(0,B163+E163)</f>
        <v>#VALUE!</v>
      </c>
      <c r="C164" s="287" t="e">
        <f t="shared" ca="1" si="327"/>
        <v>#VALUE!</v>
      </c>
      <c r="D164" s="287" t="e">
        <f t="shared" ca="1" si="327"/>
        <v>#VALUE!</v>
      </c>
      <c r="E164" s="288" t="e">
        <f t="shared" ca="1" si="50"/>
        <v>#VALUE!</v>
      </c>
      <c r="F164" s="289" t="e">
        <f t="shared" ca="1" si="51"/>
        <v>#VALUE!</v>
      </c>
      <c r="G164" s="290" t="e">
        <f t="shared" ca="1" si="52"/>
        <v>#VALUE!</v>
      </c>
      <c r="H164" s="2"/>
      <c r="I164" s="291" t="e">
        <f t="shared" ref="I164:K164" ca="1" si="328">MAX(0,I163+L163)</f>
        <v>#VALUE!</v>
      </c>
      <c r="J164" s="291">
        <f t="shared" si="328"/>
        <v>0</v>
      </c>
      <c r="K164" s="291" t="e">
        <f t="shared" ca="1" si="328"/>
        <v>#VALUE!</v>
      </c>
      <c r="L164" s="288" t="e">
        <f t="shared" ca="1" si="54"/>
        <v>#VALUE!</v>
      </c>
      <c r="M164" s="289">
        <f t="shared" si="55"/>
        <v>0</v>
      </c>
      <c r="N164" s="290" t="e">
        <f t="shared" ca="1" si="56"/>
        <v>#VALUE!</v>
      </c>
      <c r="P164" s="292" t="e">
        <f t="shared" ca="1" si="236"/>
        <v>#VALUE!</v>
      </c>
      <c r="Q164" s="293" t="e">
        <f t="shared" ca="1" si="237"/>
        <v>#VALUE!</v>
      </c>
      <c r="R164" s="294" t="e">
        <f t="shared" ca="1" si="238"/>
        <v>#VALUE!</v>
      </c>
      <c r="S164" s="295" t="e">
        <f t="shared" ca="1" si="239"/>
        <v>#VALUE!</v>
      </c>
      <c r="T164" s="296" t="e">
        <f t="shared" ca="1" si="240"/>
        <v>#VALUE!</v>
      </c>
      <c r="U164" s="297" t="e">
        <f t="shared" ca="1" si="241"/>
        <v>#VALUE!</v>
      </c>
      <c r="V164" s="298" t="e">
        <f t="shared" ca="1" si="242"/>
        <v>#VALUE!</v>
      </c>
      <c r="W164" s="299" t="e">
        <f t="shared" ca="1" si="243"/>
        <v>#VALUE!</v>
      </c>
      <c r="X164" s="300" t="e">
        <f t="shared" ca="1" si="244"/>
        <v>#VALUE!</v>
      </c>
      <c r="Y164" s="2"/>
      <c r="Z164" s="292" t="e">
        <f t="shared" ca="1" si="245"/>
        <v>#VALUE!</v>
      </c>
      <c r="AA164" s="293" t="e">
        <f t="shared" ca="1" si="246"/>
        <v>#VALUE!</v>
      </c>
      <c r="AB164" s="294" t="e">
        <f t="shared" ca="1" si="247"/>
        <v>#VALUE!</v>
      </c>
      <c r="AC164" s="295">
        <f t="shared" si="248"/>
        <v>0</v>
      </c>
      <c r="AD164" s="296">
        <f t="shared" si="249"/>
        <v>0</v>
      </c>
      <c r="AE164" s="297">
        <f t="shared" si="250"/>
        <v>0</v>
      </c>
      <c r="AF164" s="298" t="e">
        <f t="shared" ca="1" si="251"/>
        <v>#VALUE!</v>
      </c>
      <c r="AG164" s="299" t="e">
        <f t="shared" ca="1" si="252"/>
        <v>#VALUE!</v>
      </c>
      <c r="AH164" s="300" t="e">
        <f t="shared" ca="1" si="253"/>
        <v>#VALUE!</v>
      </c>
      <c r="AJ164" s="301" t="e">
        <f t="array" aca="1" ref="AJ164" ca="1">SUM(
   IF($BL$102:$WB$102="Friend",1,0)*IF($BL$103:$WB$103=AJ$116,1,0)*IF($BL$111:$WB$111=AJ$115,1,0)*IF($BL$116:$WB$116="Geometric",1,0)*$BL$114:$WB$114*(POWER($BL164:$WB164,$BL$112:$WB$112)+IF($BL164:$WB164=0,0,-1))
)
+SUM(
    IF($BL$102:$WB$102="Foe",1,0)*IF($BL$103:$WB$103=AW$116,1,0)*IF($BL$111:$WB$111=AW$115,1,0)*$BL$115:$WB$115*IF($BL$116:$WB$116="Geometric",1,0)*(POWER(1+$BL164:$WB164,$BL$113:$WB$113)+IF($BL164:$WB164=0,0,-1))
)
+SUM(
   IF($BL$102:$WB$102="Friend",1,0)*IF($BL$103:$WB$103=AJ$116,1,0)*IF($BL$111:$WB$111=AJ$115,1,0)*IF($BL$116:$WB$116="Arithmetic",1,0)*$BL$114:$WB$114*$BL164:$WB164*$BL$112:$WB$112)
+SUM(
    IF($BL$102:$WB$102="Foe",1,0)*IF($BL$103:$WB$103=AW$116,1,0)*IF($BL$111:$WB$111=AW$115,1,0)*$BL$115:$WB$115*IF($BL$116:$WB$116="Arithmetic",1,0)*$BL164:$WB164*$BL$113:$WB$113
)</f>
        <v>#VALUE!</v>
      </c>
      <c r="AK164" s="301" t="e">
        <f t="array" aca="1" ref="AK164" ca="1">SUM(
   IF($BL$102:$WB$102="Friend",1,0)*IF($BL$103:$WB$103=AK$116,1,0)*IF($BL$111:$WB$111=AK$115,1,0)*IF($BL$116:$WB$116="Geometric",1,0)*$BL$114:$WB$114*(POWER($BL164:$WB164,$BL$112:$WB$112)+IF($BL164:$WB164=0,0,-1))
)
+SUM(
    IF($BL$102:$WB$102="Foe",1,0)*IF($BL$103:$WB$103=AX$116,1,0)*IF($BL$111:$WB$111=AX$115,1,0)*$BL$115:$WB$115*IF($BL$116:$WB$116="Geometric",1,0)*(POWER(1+$BL164:$WB164,$BL$113:$WB$113)+IF($BL164:$WB164=0,0,-1))
)
+SUM(
   IF($BL$102:$WB$102="Friend",1,0)*IF($BL$103:$WB$103=AK$116,1,0)*IF($BL$111:$WB$111=AK$115,1,0)*IF($BL$116:$WB$116="Arithmetic",1,0)*$BL$114:$WB$114*$BL164:$WB164*$BL$112:$WB$112)
+SUM(
    IF($BL$102:$WB$102="Foe",1,0)*IF($BL$103:$WB$103=AX$116,1,0)*IF($BL$111:$WB$111=AX$115,1,0)*$BL$115:$WB$115*IF($BL$116:$WB$116="Arithmetic",1,0)*$BL164:$WB164*$BL$113:$WB$113
)</f>
        <v>#VALUE!</v>
      </c>
      <c r="AL164" s="301" t="e">
        <f t="array" aca="1" ref="AL164" ca="1">SUM(
   IF($BL$102:$WB$102="Friend",1,0)*IF($BL$103:$WB$103=AL$116,1,0)*IF($BL$111:$WB$111=AL$115,1,0)*IF($BL$116:$WB$116="Geometric",1,0)*$BL$114:$WB$114*(POWER($BL164:$WB164,$BL$112:$WB$112)+IF($BL164:$WB164=0,0,-1))
)
+SUM(
    IF($BL$102:$WB$102="Foe",1,0)*IF($BL$103:$WB$103=AY$116,1,0)*IF($BL$111:$WB$111=AY$115,1,0)*$BL$115:$WB$115*IF($BL$116:$WB$116="Geometric",1,0)*(POWER(1+$BL164:$WB164,$BL$113:$WB$113)+IF($BL164:$WB164=0,0,-1))
)
+SUM(
   IF($BL$102:$WB$102="Friend",1,0)*IF($BL$103:$WB$103=AL$116,1,0)*IF($BL$111:$WB$111=AL$115,1,0)*IF($BL$116:$WB$116="Arithmetic",1,0)*$BL$114:$WB$114*$BL164:$WB164*$BL$112:$WB$112)
+SUM(
    IF($BL$102:$WB$102="Foe",1,0)*IF($BL$103:$WB$103=AY$116,1,0)*IF($BL$111:$WB$111=AY$115,1,0)*$BL$115:$WB$115*IF($BL$116:$WB$116="Arithmetic",1,0)*$BL164:$WB164*$BL$113:$WB$113
)</f>
        <v>#VALUE!</v>
      </c>
      <c r="AM164" s="301" t="e">
        <f t="array" aca="1" ref="AM164" ca="1">SUM(
   IF($BL$102:$WB$102="Friend",1,0)*IF($BL$103:$WB$103=AM$116,1,0)*IF($BL$111:$WB$111=AM$115,1,0)*IF($BL$116:$WB$116="Geometric",1,0)*$BL$114:$WB$114*(POWER($BL164:$WB164,$BL$112:$WB$112)+IF($BL164:$WB164=0,0,-1))
)
+SUM(
    IF($BL$102:$WB$102="Foe",1,0)*IF($BL$103:$WB$103=AZ$116,1,0)*IF($BL$111:$WB$111=AZ$115,1,0)*$BL$115:$WB$115*IF($BL$116:$WB$116="Geometric",1,0)*(POWER(1+$BL164:$WB164,$BL$113:$WB$113)+IF($BL164:$WB164=0,0,-1))
)
+SUM(
   IF($BL$102:$WB$102="Friend",1,0)*IF($BL$103:$WB$103=AM$116,1,0)*IF($BL$111:$WB$111=AM$115,1,0)*IF($BL$116:$WB$116="Arithmetic",1,0)*$BL$114:$WB$114*$BL164:$WB164*$BL$112:$WB$112)
+SUM(
    IF($BL$102:$WB$102="Foe",1,0)*IF($BL$103:$WB$103=AZ$116,1,0)*IF($BL$111:$WB$111=AZ$115,1,0)*$BL$115:$WB$115*IF($BL$116:$WB$116="Arithmetic",1,0)*$BL164:$WB164*$BL$113:$WB$113
)</f>
        <v>#VALUE!</v>
      </c>
      <c r="AN164" s="301" t="e">
        <f t="array" aca="1" ref="AN164" ca="1">SUM(
   IF($BL$102:$WB$102="Friend",1,0)*IF($BL$103:$WB$103=AN$116,1,0)*IF($BL$111:$WB$111=AN$115,1,0)*IF($BL$116:$WB$116="Geometric",1,0)*$BL$114:$WB$114*(POWER($BL164:$WB164,$BL$112:$WB$112)+IF($BL164:$WB164=0,0,-1))
)
+SUM(
    IF($BL$102:$WB$102="Foe",1,0)*IF($BL$103:$WB$103=BA$116,1,0)*IF($BL$111:$WB$111=BA$115,1,0)*$BL$115:$WB$115*IF($BL$116:$WB$116="Geometric",1,0)*(POWER(1+$BL164:$WB164,$BL$113:$WB$113)+IF($BL164:$WB164=0,0,-1))
)
+SUM(
   IF($BL$102:$WB$102="Friend",1,0)*IF($BL$103:$WB$103=AN$116,1,0)*IF($BL$111:$WB$111=AN$115,1,0)*IF($BL$116:$WB$116="Arithmetic",1,0)*$BL$114:$WB$114*$BL164:$WB164*$BL$112:$WB$112)
+SUM(
    IF($BL$102:$WB$102="Foe",1,0)*IF($BL$103:$WB$103=BA$116,1,0)*IF($BL$111:$WB$111=BA$115,1,0)*$BL$115:$WB$115*IF($BL$116:$WB$116="Arithmetic",1,0)*$BL164:$WB164*$BL$113:$WB$113
)</f>
        <v>#VALUE!</v>
      </c>
      <c r="AO164" s="301" t="e">
        <f t="array" aca="1" ref="AO164" ca="1">SUM(
   IF($BL$102:$WB$102="Friend",1,0)*IF($BL$103:$WB$103=AO$116,1,0)*IF($BL$111:$WB$111=AO$115,1,0)*IF($BL$116:$WB$116="Geometric",1,0)*$BL$114:$WB$114*(POWER($BL164:$WB164,$BL$112:$WB$112)+IF($BL164:$WB164=0,0,-1))
)
+SUM(
    IF($BL$102:$WB$102="Foe",1,0)*IF($BL$103:$WB$103=BB$116,1,0)*IF($BL$111:$WB$111=BB$115,1,0)*$BL$115:$WB$115*IF($BL$116:$WB$116="Geometric",1,0)*(POWER(1+$BL164:$WB164,$BL$113:$WB$113)+IF($BL164:$WB164=0,0,-1))
)
+SUM(
   IF($BL$102:$WB$102="Friend",1,0)*IF($BL$103:$WB$103=AO$116,1,0)*IF($BL$111:$WB$111=AO$115,1,0)*IF($BL$116:$WB$116="Arithmetic",1,0)*$BL$114:$WB$114*$BL164:$WB164*$BL$112:$WB$112)
+SUM(
    IF($BL$102:$WB$102="Foe",1,0)*IF($BL$103:$WB$103=BB$116,1,0)*IF($BL$111:$WB$111=BB$115,1,0)*$BL$115:$WB$115*IF($BL$116:$WB$116="Arithmetic",1,0)*$BL164:$WB164*$BL$113:$WB$113
)</f>
        <v>#VALUE!</v>
      </c>
      <c r="AP164" s="301" t="e">
        <f t="array" aca="1" ref="AP164" ca="1">SUM(
   IF($BL$102:$WB$102="Friend",1,0)*IF($BL$103:$WB$103=AP$116,1,0)*IF($BL$111:$WB$111=AP$115,1,0)*IF($BL$116:$WB$116="Geometric",1,0)*$BL$114:$WB$114*(POWER($BL164:$WB164,$BL$112:$WB$112)+IF($BL164:$WB164=0,0,-1))
)
+SUM(
    IF($BL$102:$WB$102="Foe",1,0)*IF($BL$103:$WB$103=BC$116,1,0)*IF($BL$111:$WB$111=BC$115,1,0)*$BL$115:$WB$115*IF($BL$116:$WB$116="Geometric",1,0)*(POWER(1+$BL164:$WB164,$BL$113:$WB$113)+IF($BL164:$WB164=0,0,-1))
)
+SUM(
   IF($BL$102:$WB$102="Friend",1,0)*IF($BL$103:$WB$103=AP$116,1,0)*IF($BL$111:$WB$111=AP$115,1,0)*IF($BL$116:$WB$116="Arithmetic",1,0)*$BL$114:$WB$114*$BL164:$WB164*$BL$112:$WB$112)
+SUM(
    IF($BL$102:$WB$102="Foe",1,0)*IF($BL$103:$WB$103=BC$116,1,0)*IF($BL$111:$WB$111=BC$115,1,0)*$BL$115:$WB$115*IF($BL$116:$WB$116="Arithmetic",1,0)*$BL164:$WB164*$BL$113:$WB$113
)</f>
        <v>#VALUE!</v>
      </c>
      <c r="AQ164" s="301" t="e">
        <f t="array" aca="1" ref="AQ164" ca="1">SUM(
   IF($BL$102:$WB$102="Friend",1,0)*IF($BL$103:$WB$103=AQ$116,1,0)*IF($BL$111:$WB$111=AQ$115,1,0)*IF($BL$116:$WB$116="Geometric",1,0)*$BL$114:$WB$114*(POWER($BL164:$WB164,$BL$112:$WB$112)+IF($BL164:$WB164=0,0,-1))
)
+SUM(
    IF($BL$102:$WB$102="Foe",1,0)*IF($BL$103:$WB$103=BD$116,1,0)*IF($BL$111:$WB$111=BD$115,1,0)*$BL$115:$WB$115*IF($BL$116:$WB$116="Geometric",1,0)*(POWER(1+$BL164:$WB164,$BL$113:$WB$113)+IF($BL164:$WB164=0,0,-1))
)
+SUM(
   IF($BL$102:$WB$102="Friend",1,0)*IF($BL$103:$WB$103=AQ$116,1,0)*IF($BL$111:$WB$111=AQ$115,1,0)*IF($BL$116:$WB$116="Arithmetic",1,0)*$BL$114:$WB$114*$BL164:$WB164*$BL$112:$WB$112)
+SUM(
    IF($BL$102:$WB$102="Foe",1,0)*IF($BL$103:$WB$103=BD$116,1,0)*IF($BL$111:$WB$111=BD$115,1,0)*$BL$115:$WB$115*IF($BL$116:$WB$116="Arithmetic",1,0)*$BL164:$WB164*$BL$113:$WB$113
)</f>
        <v>#VALUE!</v>
      </c>
      <c r="AR164" s="301" t="e">
        <f t="array" aca="1" ref="AR164" ca="1">SUM(
   IF($BL$102:$WB$102="Friend",1,0)*IF($BL$103:$WB$103=AR$116,1,0)*IF($BL$111:$WB$111=AR$115,1,0)*IF($BL$116:$WB$116="Geometric",1,0)*$BL$114:$WB$114*(POWER($BL164:$WB164,$BL$112:$WB$112)+IF($BL164:$WB164=0,0,-1))
)
+SUM(
    IF($BL$102:$WB$102="Foe",1,0)*IF($BL$103:$WB$103=BE$116,1,0)*IF($BL$111:$WB$111=BE$115,1,0)*$BL$115:$WB$115*IF($BL$116:$WB$116="Geometric",1,0)*(POWER(1+$BL164:$WB164,$BL$113:$WB$113)+IF($BL164:$WB164=0,0,-1))
)
+SUM(
   IF($BL$102:$WB$102="Friend",1,0)*IF($BL$103:$WB$103=AR$116,1,0)*IF($BL$111:$WB$111=AR$115,1,0)*IF($BL$116:$WB$116="Arithmetic",1,0)*$BL$114:$WB$114*$BL164:$WB164*$BL$112:$WB$112)
+SUM(
    IF($BL$102:$WB$102="Foe",1,0)*IF($BL$103:$WB$103=BE$116,1,0)*IF($BL$111:$WB$111=BE$115,1,0)*$BL$115:$WB$115*IF($BL$116:$WB$116="Arithmetic",1,0)*$BL164:$WB164*$BL$113:$WB$113
)</f>
        <v>#VALUE!</v>
      </c>
      <c r="AS164" s="301" t="e">
        <f t="array" aca="1" ref="AS164" ca="1">SUM(
   IF($BL$102:$WB$102="Friend",1,0)*IF($BL$103:$WB$103=AS$116,1,0)*IF($BL$111:$WB$111=AS$115,1,0)*IF($BL$116:$WB$116="Geometric",1,0)*$BL$114:$WB$114*(POWER($BL164:$WB164,$BL$112:$WB$112)+IF($BL164:$WB164=0,0,-1))
)
+SUM(
    IF($BL$102:$WB$102="Foe",1,0)*IF($BL$103:$WB$103=BF$116,1,0)*IF($BL$111:$WB$111=BF$115,1,0)*$BL$115:$WB$115*IF($BL$116:$WB$116="Geometric",1,0)*(POWER(1+$BL164:$WB164,$BL$113:$WB$113)+IF($BL164:$WB164=0,0,-1))
)
+SUM(
   IF($BL$102:$WB$102="Friend",1,0)*IF($BL$103:$WB$103=AS$116,1,0)*IF($BL$111:$WB$111=AS$115,1,0)*IF($BL$116:$WB$116="Arithmetic",1,0)*$BL$114:$WB$114*$BL164:$WB164*$BL$112:$WB$112)
+SUM(
    IF($BL$102:$WB$102="Foe",1,0)*IF($BL$103:$WB$103=BF$116,1,0)*IF($BL$111:$WB$111=BF$115,1,0)*$BL$115:$WB$115*IF($BL$116:$WB$116="Arithmetic",1,0)*$BL164:$WB164*$BL$113:$WB$113
)</f>
        <v>#VALUE!</v>
      </c>
      <c r="AT164" s="301" t="e">
        <f t="array" aca="1" ref="AT164" ca="1">SUM(
   IF($BL$102:$WB$102="Friend",1,0)*IF($BL$103:$WB$103=AT$116,1,0)*IF($BL$111:$WB$111=AT$115,1,0)*IF($BL$116:$WB$116="Geometric",1,0)*$BL$114:$WB$114*(POWER($BL164:$WB164,$BL$112:$WB$112)+IF($BL164:$WB164=0,0,-1))
)
+SUM(
    IF($BL$102:$WB$102="Foe",1,0)*IF($BL$103:$WB$103=BG$116,1,0)*IF($BL$111:$WB$111=BG$115,1,0)*$BL$115:$WB$115*IF($BL$116:$WB$116="Geometric",1,0)*(POWER(1+$BL164:$WB164,$BL$113:$WB$113)+IF($BL164:$WB164=0,0,-1))
)
+SUM(
   IF($BL$102:$WB$102="Friend",1,0)*IF($BL$103:$WB$103=AT$116,1,0)*IF($BL$111:$WB$111=AT$115,1,0)*IF($BL$116:$WB$116="Arithmetic",1,0)*$BL$114:$WB$114*$BL164:$WB164*$BL$112:$WB$112)
+SUM(
    IF($BL$102:$WB$102="Foe",1,0)*IF($BL$103:$WB$103=BG$116,1,0)*IF($BL$111:$WB$111=BG$115,1,0)*$BL$115:$WB$115*IF($BL$116:$WB$116="Arithmetic",1,0)*$BL164:$WB164*$BL$113:$WB$113
)</f>
        <v>#VALUE!</v>
      </c>
      <c r="AU164" s="301" t="e">
        <f t="array" aca="1" ref="AU164" ca="1">SUM(
   IF($BL$102:$WB$102="Friend",1,0)*IF($BL$103:$WB$103=AU$116,1,0)*IF($BL$111:$WB$111=AU$115,1,0)*IF($BL$116:$WB$116="Geometric",1,0)*$BL$114:$WB$114*(POWER($BL164:$WB164,$BL$112:$WB$112)+IF($BL164:$WB164=0,0,-1))
)
+SUM(
    IF($BL$102:$WB$102="Foe",1,0)*IF($BL$103:$WB$103=BH$116,1,0)*IF($BL$111:$WB$111=BH$115,1,0)*$BL$115:$WB$115*IF($BL$116:$WB$116="Geometric",1,0)*(POWER(1+$BL164:$WB164,$BL$113:$WB$113)+IF($BL164:$WB164=0,0,-1))
)
+SUM(
   IF($BL$102:$WB$102="Friend",1,0)*IF($BL$103:$WB$103=AU$116,1,0)*IF($BL$111:$WB$111=AU$115,1,0)*IF($BL$116:$WB$116="Arithmetic",1,0)*$BL$114:$WB$114*$BL164:$WB164*$BL$112:$WB$112)
+SUM(
    IF($BL$102:$WB$102="Foe",1,0)*IF($BL$103:$WB$103=BH$116,1,0)*IF($BL$111:$WB$111=BH$115,1,0)*$BL$115:$WB$115*IF($BL$116:$WB$116="Arithmetic",1,0)*$BL164:$WB164*$BL$113:$WB$113
)</f>
        <v>#VALUE!</v>
      </c>
      <c r="AW164" s="301" t="e">
        <f t="array" aca="1" ref="AW164" ca="1">SUM(
   IF($BL$102:$WB$102="Friend",1,0)*IF($BL$103:$WB$103=AW$116,1,0)*IF($BL$111:$WB$111=AW$115,1,0)*$BL$115:$WB$115*IF($BL$116:$WB$116="Geometric",1,0)*(POWER($BL164:$WB164,$BL$113:$WB$113)+IF($BL164:$WB164=0,0,-1)))
+SUM(
    IF($BL$102:$WB$102="Foe",1,0)*IF($BL$103:$WB$103=AW$116,1,0)*IF($BL$111:$WB$111=AW$115,1,0)*$BL$114:$WB$114*IF($BL$116:$WB$116="Geometric",1,0)*(POWER($BL164:$WB164,$BL$112:$WB$112)+IF($BL164:$WB164=0,0,-1)))
+SUM(
   IF($BL$102:$WB$102="Friend",1,0)*IF($BL$103:$WB$103=AW$116,1,0)*IF($BL$111:$WB$111=AW$115,1,0)*$BL$115:$WB$115*IF($BL$116:$WB$116="Arithmetic",1,0)*$BL164:$WB164*$BL$113:$WB$113)
+SUM(
    IF($BL$102:$WB$102="Foe",1,0)*IF($BL$103:$WB$103=AW$116,1,0)*IF($BL$111:$WB$111=AW$115,1,0)*$BL$114:$WB$114*IF($BL$116:$WB$116="Arithmetic",1,0)*$BL164:$WB164*$BL$112:$WB$112)</f>
        <v>#VALUE!</v>
      </c>
      <c r="AX164" s="301" t="e">
        <f t="array" aca="1" ref="AX164" ca="1">SUM(
   IF($BL$102:$WB$102="Friend",1,0)*IF($BL$103:$WB$103=AX$116,1,0)*IF($BL$111:$WB$111=AX$115,1,0)*$BL$115:$WB$115*IF($BL$116:$WB$116="Geometric",1,0)*(POWER($BL164:$WB164,$BL$113:$WB$113)+IF($BL164:$WB164=0,0,-1)))
+SUM(
    IF($BL$102:$WB$102="Foe",1,0)*IF($BL$103:$WB$103=AX$116,1,0)*IF($BL$111:$WB$111=AX$115,1,0)*$BL$114:$WB$114*IF($BL$116:$WB$116="Geometric",1,0)*(POWER($BL164:$WB164,$BL$112:$WB$112)+IF($BL164:$WB164=0,0,-1)))
+SUM(
   IF($BL$102:$WB$102="Friend",1,0)*IF($BL$103:$WB$103=AX$116,1,0)*IF($BL$111:$WB$111=AX$115,1,0)*$BL$115:$WB$115*IF($BL$116:$WB$116="Arithmetic",1,0)*$BL164:$WB164*$BL$113:$WB$113)
+SUM(
    IF($BL$102:$WB$102="Foe",1,0)*IF($BL$103:$WB$103=AX$116,1,0)*IF($BL$111:$WB$111=AX$115,1,0)*$BL$114:$WB$114*IF($BL$116:$WB$116="Arithmetic",1,0)*$BL164:$WB164*$BL$112:$WB$112)</f>
        <v>#VALUE!</v>
      </c>
      <c r="AY164" s="301" t="e">
        <f t="array" aca="1" ref="AY164" ca="1">SUM(
   IF($BL$102:$WB$102="Friend",1,0)*IF($BL$103:$WB$103=AY$116,1,0)*IF($BL$111:$WB$111=AY$115,1,0)*$BL$115:$WB$115*IF($BL$116:$WB$116="Geometric",1,0)*(POWER($BL164:$WB164,$BL$113:$WB$113)+IF($BL164:$WB164=0,0,-1)))
+SUM(
    IF($BL$102:$WB$102="Foe",1,0)*IF($BL$103:$WB$103=AY$116,1,0)*IF($BL$111:$WB$111=AY$115,1,0)*$BL$114:$WB$114*IF($BL$116:$WB$116="Geometric",1,0)*(POWER($BL164:$WB164,$BL$112:$WB$112)+IF($BL164:$WB164=0,0,-1)))
+SUM(
   IF($BL$102:$WB$102="Friend",1,0)*IF($BL$103:$WB$103=AY$116,1,0)*IF($BL$111:$WB$111=AY$115,1,0)*$BL$115:$WB$115*IF($BL$116:$WB$116="Arithmetic",1,0)*$BL164:$WB164*$BL$113:$WB$113)
+SUM(
    IF($BL$102:$WB$102="Foe",1,0)*IF($BL$103:$WB$103=AY$116,1,0)*IF($BL$111:$WB$111=AY$115,1,0)*$BL$114:$WB$114*IF($BL$116:$WB$116="Arithmetic",1,0)*$BL164:$WB164*$BL$112:$WB$112)</f>
        <v>#VALUE!</v>
      </c>
      <c r="AZ164" s="301" t="e">
        <f t="array" aca="1" ref="AZ164" ca="1">SUM(
   IF($BL$102:$WB$102="Friend",1,0)*IF($BL$103:$WB$103=AZ$116,1,0)*IF($BL$111:$WB$111=AZ$115,1,0)*$BL$115:$WB$115*IF($BL$116:$WB$116="Geometric",1,0)*(POWER($BL164:$WB164,$BL$113:$WB$113)+IF($BL164:$WB164=0,0,-1)))
+SUM(
    IF($BL$102:$WB$102="Foe",1,0)*IF($BL$103:$WB$103=AZ$116,1,0)*IF($BL$111:$WB$111=AZ$115,1,0)*$BL$114:$WB$114*IF($BL$116:$WB$116="Geometric",1,0)*(POWER($BL164:$WB164,$BL$112:$WB$112)+IF($BL164:$WB164=0,0,-1)))
+SUM(
   IF($BL$102:$WB$102="Friend",1,0)*IF($BL$103:$WB$103=AZ$116,1,0)*IF($BL$111:$WB$111=AZ$115,1,0)*$BL$115:$WB$115*IF($BL$116:$WB$116="Arithmetic",1,0)*$BL164:$WB164*$BL$113:$WB$113)
+SUM(
    IF($BL$102:$WB$102="Foe",1,0)*IF($BL$103:$WB$103=AZ$116,1,0)*IF($BL$111:$WB$111=AZ$115,1,0)*$BL$114:$WB$114*IF($BL$116:$WB$116="Arithmetic",1,0)*$BL164:$WB164*$BL$112:$WB$112)</f>
        <v>#VALUE!</v>
      </c>
      <c r="BA164" s="301" t="e">
        <f t="array" aca="1" ref="BA164" ca="1">SUM(
   IF($BL$102:$WB$102="Friend",1,0)*IF($BL$103:$WB$103=BA$116,1,0)*IF($BL$111:$WB$111=BA$115,1,0)*$BL$115:$WB$115*IF($BL$116:$WB$116="Geometric",1,0)*(POWER($BL164:$WB164,$BL$113:$WB$113)+IF($BL164:$WB164=0,0,-1)))
+SUM(
    IF($BL$102:$WB$102="Foe",1,0)*IF($BL$103:$WB$103=BA$116,1,0)*IF($BL$111:$WB$111=BA$115,1,0)*$BL$114:$WB$114*IF($BL$116:$WB$116="Geometric",1,0)*(POWER($BL164:$WB164,$BL$112:$WB$112)+IF($BL164:$WB164=0,0,-1)))
+SUM(
   IF($BL$102:$WB$102="Friend",1,0)*IF($BL$103:$WB$103=BA$116,1,0)*IF($BL$111:$WB$111=BA$115,1,0)*$BL$115:$WB$115*IF($BL$116:$WB$116="Arithmetic",1,0)*$BL164:$WB164*$BL$113:$WB$113)
+SUM(
    IF($BL$102:$WB$102="Foe",1,0)*IF($BL$103:$WB$103=BA$116,1,0)*IF($BL$111:$WB$111=BA$115,1,0)*$BL$114:$WB$114*IF($BL$116:$WB$116="Arithmetic",1,0)*$BL164:$WB164*$BL$112:$WB$112)</f>
        <v>#VALUE!</v>
      </c>
      <c r="BB164" s="301" t="e">
        <f t="array" aca="1" ref="BB164" ca="1">SUM(
   IF($BL$102:$WB$102="Friend",1,0)*IF($BL$103:$WB$103=BB$116,1,0)*IF($BL$111:$WB$111=BB$115,1,0)*$BL$115:$WB$115*IF($BL$116:$WB$116="Geometric",1,0)*(POWER($BL164:$WB164,$BL$113:$WB$113)+IF($BL164:$WB164=0,0,-1)))
+SUM(
    IF($BL$102:$WB$102="Foe",1,0)*IF($BL$103:$WB$103=BB$116,1,0)*IF($BL$111:$WB$111=BB$115,1,0)*$BL$114:$WB$114*IF($BL$116:$WB$116="Geometric",1,0)*(POWER($BL164:$WB164,$BL$112:$WB$112)+IF($BL164:$WB164=0,0,-1)))
+SUM(
   IF($BL$102:$WB$102="Friend",1,0)*IF($BL$103:$WB$103=BB$116,1,0)*IF($BL$111:$WB$111=BB$115,1,0)*$BL$115:$WB$115*IF($BL$116:$WB$116="Arithmetic",1,0)*$BL164:$WB164*$BL$113:$WB$113)
+SUM(
    IF($BL$102:$WB$102="Foe",1,0)*IF($BL$103:$WB$103=BB$116,1,0)*IF($BL$111:$WB$111=BB$115,1,0)*$BL$114:$WB$114*IF($BL$116:$WB$116="Arithmetic",1,0)*$BL164:$WB164*$BL$112:$WB$112)</f>
        <v>#VALUE!</v>
      </c>
      <c r="BC164" s="301" t="e">
        <f t="array" aca="1" ref="BC164" ca="1">SUM(
   IF($BL$102:$WB$102="Friend",1,0)*IF($BL$103:$WB$103=BC$116,1,0)*IF($BL$111:$WB$111=BC$115,1,0)*$BL$115:$WB$115*IF($BL$116:$WB$116="Geometric",1,0)*(POWER($BL164:$WB164,$BL$113:$WB$113)+IF($BL164:$WB164=0,0,-1)))
+SUM(
    IF($BL$102:$WB$102="Foe",1,0)*IF($BL$103:$WB$103=BC$116,1,0)*IF($BL$111:$WB$111=BC$115,1,0)*$BL$114:$WB$114*IF($BL$116:$WB$116="Geometric",1,0)*(POWER($BL164:$WB164,$BL$112:$WB$112)+IF($BL164:$WB164=0,0,-1)))
+SUM(
   IF($BL$102:$WB$102="Friend",1,0)*IF($BL$103:$WB$103=BC$116,1,0)*IF($BL$111:$WB$111=BC$115,1,0)*$BL$115:$WB$115*IF($BL$116:$WB$116="Arithmetic",1,0)*$BL164:$WB164*$BL$113:$WB$113)
+SUM(
    IF($BL$102:$WB$102="Foe",1,0)*IF($BL$103:$WB$103=BC$116,1,0)*IF($BL$111:$WB$111=BC$115,1,0)*$BL$114:$WB$114*IF($BL$116:$WB$116="Arithmetic",1,0)*$BL164:$WB164*$BL$112:$WB$112)</f>
        <v>#VALUE!</v>
      </c>
      <c r="BD164" s="301" t="e">
        <f t="array" aca="1" ref="BD164" ca="1">SUM(
   IF($BL$102:$WB$102="Friend",1,0)*IF($BL$103:$WB$103=BD$116,1,0)*IF($BL$111:$WB$111=BD$115,1,0)*$BL$115:$WB$115*IF($BL$116:$WB$116="Geometric",1,0)*(POWER($BL164:$WB164,$BL$113:$WB$113)+IF($BL164:$WB164=0,0,-1)))
+SUM(
    IF($BL$102:$WB$102="Foe",1,0)*IF($BL$103:$WB$103=BD$116,1,0)*IF($BL$111:$WB$111=BD$115,1,0)*$BL$114:$WB$114*IF($BL$116:$WB$116="Geometric",1,0)*(POWER($BL164:$WB164,$BL$112:$WB$112)+IF($BL164:$WB164=0,0,-1)))
+SUM(
   IF($BL$102:$WB$102="Friend",1,0)*IF($BL$103:$WB$103=BD$116,1,0)*IF($BL$111:$WB$111=BD$115,1,0)*$BL$115:$WB$115*IF($BL$116:$WB$116="Arithmetic",1,0)*$BL164:$WB164*$BL$113:$WB$113)
+SUM(
    IF($BL$102:$WB$102="Foe",1,0)*IF($BL$103:$WB$103=BD$116,1,0)*IF($BL$111:$WB$111=BD$115,1,0)*$BL$114:$WB$114*IF($BL$116:$WB$116="Arithmetic",1,0)*$BL164:$WB164*$BL$112:$WB$112)</f>
        <v>#VALUE!</v>
      </c>
      <c r="BE164" s="301" t="e">
        <f t="array" aca="1" ref="BE164" ca="1">SUM(
   IF($BL$102:$WB$102="Friend",1,0)*IF($BL$103:$WB$103=BE$116,1,0)*IF($BL$111:$WB$111=BE$115,1,0)*$BL$115:$WB$115*IF($BL$116:$WB$116="Geometric",1,0)*(POWER($BL164:$WB164,$BL$113:$WB$113)+IF($BL164:$WB164=0,0,-1)))
+SUM(
    IF($BL$102:$WB$102="Foe",1,0)*IF($BL$103:$WB$103=BE$116,1,0)*IF($BL$111:$WB$111=BE$115,1,0)*$BL$114:$WB$114*IF($BL$116:$WB$116="Geometric",1,0)*(POWER($BL164:$WB164,$BL$112:$WB$112)+IF($BL164:$WB164=0,0,-1)))
+SUM(
   IF($BL$102:$WB$102="Friend",1,0)*IF($BL$103:$WB$103=BE$116,1,0)*IF($BL$111:$WB$111=BE$115,1,0)*$BL$115:$WB$115*IF($BL$116:$WB$116="Arithmetic",1,0)*$BL164:$WB164*$BL$113:$WB$113)
+SUM(
    IF($BL$102:$WB$102="Foe",1,0)*IF($BL$103:$WB$103=BE$116,1,0)*IF($BL$111:$WB$111=BE$115,1,0)*$BL$114:$WB$114*IF($BL$116:$WB$116="Arithmetic",1,0)*$BL164:$WB164*$BL$112:$WB$112)</f>
        <v>#VALUE!</v>
      </c>
      <c r="BF164" s="301" t="e">
        <f t="array" aca="1" ref="BF164" ca="1">SUM(
   IF($BL$102:$WB$102="Friend",1,0)*IF($BL$103:$WB$103=BF$116,1,0)*IF($BL$111:$WB$111=BF$115,1,0)*$BL$115:$WB$115*IF($BL$116:$WB$116="Geometric",1,0)*(POWER($BL164:$WB164,$BL$113:$WB$113)+IF($BL164:$WB164=0,0,-1)))
+SUM(
    IF($BL$102:$WB$102="Foe",1,0)*IF($BL$103:$WB$103=BF$116,1,0)*IF($BL$111:$WB$111=BF$115,1,0)*$BL$114:$WB$114*IF($BL$116:$WB$116="Geometric",1,0)*(POWER($BL164:$WB164,$BL$112:$WB$112)+IF($BL164:$WB164=0,0,-1)))
+SUM(
   IF($BL$102:$WB$102="Friend",1,0)*IF($BL$103:$WB$103=BF$116,1,0)*IF($BL$111:$WB$111=BF$115,1,0)*$BL$115:$WB$115*IF($BL$116:$WB$116="Arithmetic",1,0)*$BL164:$WB164*$BL$113:$WB$113)
+SUM(
    IF($BL$102:$WB$102="Foe",1,0)*IF($BL$103:$WB$103=BF$116,1,0)*IF($BL$111:$WB$111=BF$115,1,0)*$BL$114:$WB$114*IF($BL$116:$WB$116="Arithmetic",1,0)*$BL164:$WB164*$BL$112:$WB$112)</f>
        <v>#VALUE!</v>
      </c>
      <c r="BG164" s="301" t="e">
        <f t="array" aca="1" ref="BG164" ca="1">SUM(
   IF($BL$102:$WB$102="Friend",1,0)*IF($BL$103:$WB$103=BG$116,1,0)*IF($BL$111:$WB$111=BG$115,1,0)*$BL$115:$WB$115*IF($BL$116:$WB$116="Geometric",1,0)*(POWER($BL164:$WB164,$BL$113:$WB$113)+IF($BL164:$WB164=0,0,-1)))
+SUM(
    IF($BL$102:$WB$102="Foe",1,0)*IF($BL$103:$WB$103=BG$116,1,0)*IF($BL$111:$WB$111=BG$115,1,0)*$BL$114:$WB$114*IF($BL$116:$WB$116="Geometric",1,0)*(POWER($BL164:$WB164,$BL$112:$WB$112)+IF($BL164:$WB164=0,0,-1)))
+SUM(
   IF($BL$102:$WB$102="Friend",1,0)*IF($BL$103:$WB$103=BG$116,1,0)*IF($BL$111:$WB$111=BG$115,1,0)*$BL$115:$WB$115*IF($BL$116:$WB$116="Arithmetic",1,0)*$BL164:$WB164*$BL$113:$WB$113)
+SUM(
    IF($BL$102:$WB$102="Foe",1,0)*IF($BL$103:$WB$103=BG$116,1,0)*IF($BL$111:$WB$111=BG$115,1,0)*$BL$114:$WB$114*IF($BL$116:$WB$116="Arithmetic",1,0)*$BL164:$WB164*$BL$112:$WB$112)</f>
        <v>#VALUE!</v>
      </c>
      <c r="BH164" s="301" t="e">
        <f t="array" aca="1" ref="BH164" ca="1">SUM(
   IF($BL$102:$WB$102="Friend",1,0)*IF($BL$103:$WB$103=BH$116,1,0)*IF($BL$111:$WB$111=BH$115,1,0)*$BL$115:$WB$115*IF($BL$116:$WB$116="Geometric",1,0)*(POWER($BL164:$WB164,$BL$113:$WB$113)+IF($BL164:$WB164=0,0,-1)))
+SUM(
    IF($BL$102:$WB$102="Foe",1,0)*IF($BL$103:$WB$103=BH$116,1,0)*IF($BL$111:$WB$111=BH$115,1,0)*$BL$114:$WB$114*IF($BL$116:$WB$116="Geometric",1,0)*(POWER($BL164:$WB164,$BL$112:$WB$112)+IF($BL164:$WB164=0,0,-1)))
+SUM(
   IF($BL$102:$WB$102="Friend",1,0)*IF($BL$103:$WB$103=BH$116,1,0)*IF($BL$111:$WB$111=BH$115,1,0)*$BL$115:$WB$115*IF($BL$116:$WB$116="Arithmetic",1,0)*$BL164:$WB164*$BL$113:$WB$113)
+SUM(
    IF($BL$102:$WB$102="Foe",1,0)*IF($BL$103:$WB$103=BH$116,1,0)*IF($BL$111:$WB$111=BH$115,1,0)*$BL$114:$WB$114*IF($BL$116:$WB$116="Arithmetic",1,0)*$BL164:$WB164*$BL$112:$WB$112)</f>
        <v>#VALUE!</v>
      </c>
      <c r="BK164" s="109"/>
      <c r="BL164" s="301" t="e">
        <f t="shared" ref="BL164:LF164" ca="1" si="329">IF(BL$106="Turn-based",
IF($A164&lt;BL$109,0,IF(MOD($A164,BL$109)&lt;BL$110,1,0)),
1)*MIN(ROUNDUP(MAX(0,RAND()-(1-BL$107)),0),1)*(IF(BL$108&lt;0,1+BL$108,BL$108))</f>
        <v>#VALUE!</v>
      </c>
      <c r="BM164" s="301" t="e">
        <f t="shared" ca="1" si="329"/>
        <v>#VALUE!</v>
      </c>
      <c r="BN164" s="301" t="e">
        <f t="shared" ca="1" si="329"/>
        <v>#VALUE!</v>
      </c>
      <c r="BO164" s="301" t="e">
        <f t="shared" ca="1" si="329"/>
        <v>#VALUE!</v>
      </c>
      <c r="BP164" s="301" t="e">
        <f t="shared" ca="1" si="329"/>
        <v>#VALUE!</v>
      </c>
      <c r="BQ164" s="301" t="e">
        <f t="shared" ca="1" si="329"/>
        <v>#VALUE!</v>
      </c>
      <c r="BR164" s="301" t="e">
        <f t="shared" ca="1" si="329"/>
        <v>#VALUE!</v>
      </c>
      <c r="BS164" s="301" t="e">
        <f t="shared" ca="1" si="329"/>
        <v>#VALUE!</v>
      </c>
      <c r="BT164" s="301" t="e">
        <f t="shared" ca="1" si="329"/>
        <v>#VALUE!</v>
      </c>
      <c r="BU164" s="301" t="e">
        <f t="shared" ca="1" si="329"/>
        <v>#VALUE!</v>
      </c>
      <c r="BV164" s="301" t="e">
        <f t="shared" ca="1" si="329"/>
        <v>#VALUE!</v>
      </c>
      <c r="BW164" s="301" t="e">
        <f t="shared" ca="1" si="329"/>
        <v>#VALUE!</v>
      </c>
      <c r="BX164" s="301" t="e">
        <f t="shared" ca="1" si="329"/>
        <v>#VALUE!</v>
      </c>
      <c r="BY164" s="301" t="e">
        <f t="shared" ca="1" si="329"/>
        <v>#VALUE!</v>
      </c>
      <c r="BZ164" s="301" t="e">
        <f t="shared" ca="1" si="329"/>
        <v>#VALUE!</v>
      </c>
      <c r="CA164" s="301" t="e">
        <f t="shared" ca="1" si="329"/>
        <v>#VALUE!</v>
      </c>
      <c r="CB164" s="301" t="e">
        <f t="shared" ca="1" si="329"/>
        <v>#VALUE!</v>
      </c>
      <c r="CC164" s="301" t="e">
        <f t="shared" ca="1" si="329"/>
        <v>#VALUE!</v>
      </c>
      <c r="CD164" s="301" t="e">
        <f t="shared" ca="1" si="329"/>
        <v>#VALUE!</v>
      </c>
      <c r="CE164" s="301" t="e">
        <f t="shared" ca="1" si="329"/>
        <v>#VALUE!</v>
      </c>
      <c r="CF164" s="301" t="e">
        <f t="shared" ca="1" si="329"/>
        <v>#VALUE!</v>
      </c>
      <c r="CG164" s="301" t="e">
        <f t="shared" ca="1" si="329"/>
        <v>#VALUE!</v>
      </c>
      <c r="CH164" s="301" t="e">
        <f t="shared" ca="1" si="329"/>
        <v>#VALUE!</v>
      </c>
      <c r="CI164" s="301" t="e">
        <f t="shared" ca="1" si="329"/>
        <v>#VALUE!</v>
      </c>
      <c r="CJ164" s="301" t="e">
        <f t="shared" ca="1" si="329"/>
        <v>#VALUE!</v>
      </c>
      <c r="CK164" s="301" t="e">
        <f t="shared" ca="1" si="329"/>
        <v>#VALUE!</v>
      </c>
      <c r="CL164" s="301" t="e">
        <f t="shared" ca="1" si="329"/>
        <v>#VALUE!</v>
      </c>
      <c r="CM164" s="301" t="e">
        <f t="shared" ca="1" si="329"/>
        <v>#VALUE!</v>
      </c>
      <c r="CN164" s="301" t="e">
        <f t="shared" ca="1" si="329"/>
        <v>#VALUE!</v>
      </c>
      <c r="CO164" s="301" t="e">
        <f t="shared" ca="1" si="329"/>
        <v>#VALUE!</v>
      </c>
      <c r="CP164" s="301" t="e">
        <f t="shared" ca="1" si="329"/>
        <v>#VALUE!</v>
      </c>
      <c r="CQ164" s="301" t="e">
        <f t="shared" ca="1" si="329"/>
        <v>#VALUE!</v>
      </c>
      <c r="CR164" s="301" t="e">
        <f t="shared" ca="1" si="329"/>
        <v>#VALUE!</v>
      </c>
      <c r="CS164" s="301" t="e">
        <f t="shared" ca="1" si="329"/>
        <v>#VALUE!</v>
      </c>
      <c r="CT164" s="301" t="e">
        <f t="shared" ca="1" si="329"/>
        <v>#VALUE!</v>
      </c>
      <c r="CU164" s="301" t="e">
        <f t="shared" ca="1" si="329"/>
        <v>#VALUE!</v>
      </c>
      <c r="CV164" s="301" t="e">
        <f t="shared" ca="1" si="329"/>
        <v>#VALUE!</v>
      </c>
      <c r="CW164" s="301" t="e">
        <f t="shared" ca="1" si="329"/>
        <v>#VALUE!</v>
      </c>
      <c r="CX164" s="301" t="e">
        <f t="shared" ca="1" si="329"/>
        <v>#VALUE!</v>
      </c>
      <c r="CY164" s="301" t="e">
        <f t="shared" ca="1" si="329"/>
        <v>#VALUE!</v>
      </c>
      <c r="CZ164" s="301" t="e">
        <f t="shared" ca="1" si="329"/>
        <v>#VALUE!</v>
      </c>
      <c r="DA164" s="301" t="e">
        <f t="shared" ca="1" si="329"/>
        <v>#VALUE!</v>
      </c>
      <c r="DB164" s="301" t="e">
        <f t="shared" ca="1" si="329"/>
        <v>#VALUE!</v>
      </c>
      <c r="DC164" s="301" t="e">
        <f t="shared" ca="1" si="329"/>
        <v>#VALUE!</v>
      </c>
      <c r="DD164" s="301" t="e">
        <f t="shared" ca="1" si="329"/>
        <v>#VALUE!</v>
      </c>
      <c r="DE164" s="301" t="e">
        <f t="shared" ca="1" si="329"/>
        <v>#VALUE!</v>
      </c>
      <c r="DF164" s="301" t="e">
        <f t="shared" ca="1" si="329"/>
        <v>#VALUE!</v>
      </c>
      <c r="DG164" s="301" t="e">
        <f t="shared" ca="1" si="329"/>
        <v>#VALUE!</v>
      </c>
      <c r="DH164" s="301" t="e">
        <f t="shared" ca="1" si="329"/>
        <v>#VALUE!</v>
      </c>
      <c r="DI164" s="301" t="e">
        <f t="shared" ca="1" si="329"/>
        <v>#VALUE!</v>
      </c>
      <c r="DJ164" s="301" t="e">
        <f t="shared" ca="1" si="329"/>
        <v>#VALUE!</v>
      </c>
      <c r="DK164" s="301" t="e">
        <f t="shared" ca="1" si="329"/>
        <v>#VALUE!</v>
      </c>
      <c r="DL164" s="301" t="e">
        <f t="shared" ca="1" si="329"/>
        <v>#VALUE!</v>
      </c>
      <c r="DM164" s="301" t="e">
        <f t="shared" ca="1" si="329"/>
        <v>#VALUE!</v>
      </c>
      <c r="DN164" s="301" t="e">
        <f t="shared" ca="1" si="329"/>
        <v>#VALUE!</v>
      </c>
      <c r="DO164" s="301" t="e">
        <f t="shared" ca="1" si="329"/>
        <v>#VALUE!</v>
      </c>
      <c r="DP164" s="301" t="e">
        <f t="shared" ca="1" si="329"/>
        <v>#VALUE!</v>
      </c>
      <c r="DQ164" s="301" t="e">
        <f t="shared" ca="1" si="329"/>
        <v>#VALUE!</v>
      </c>
      <c r="DR164" s="301" t="e">
        <f t="shared" ca="1" si="329"/>
        <v>#VALUE!</v>
      </c>
      <c r="DS164" s="301" t="e">
        <f t="shared" ca="1" si="329"/>
        <v>#VALUE!</v>
      </c>
      <c r="DT164" s="301" t="e">
        <f t="shared" ca="1" si="329"/>
        <v>#VALUE!</v>
      </c>
      <c r="DU164" s="301" t="e">
        <f t="shared" ca="1" si="329"/>
        <v>#VALUE!</v>
      </c>
      <c r="DV164" s="301" t="e">
        <f t="shared" ca="1" si="329"/>
        <v>#VALUE!</v>
      </c>
      <c r="DW164" s="301" t="e">
        <f t="shared" ca="1" si="329"/>
        <v>#VALUE!</v>
      </c>
      <c r="DX164" s="301" t="e">
        <f t="shared" ca="1" si="329"/>
        <v>#VALUE!</v>
      </c>
      <c r="DY164" s="301" t="e">
        <f t="shared" ca="1" si="329"/>
        <v>#VALUE!</v>
      </c>
      <c r="DZ164" s="301" t="e">
        <f t="shared" ca="1" si="329"/>
        <v>#VALUE!</v>
      </c>
      <c r="EA164" s="301" t="e">
        <f t="shared" ca="1" si="329"/>
        <v>#VALUE!</v>
      </c>
      <c r="EB164" s="301" t="e">
        <f t="shared" ca="1" si="329"/>
        <v>#VALUE!</v>
      </c>
      <c r="EC164" s="301" t="e">
        <f t="shared" ca="1" si="329"/>
        <v>#VALUE!</v>
      </c>
      <c r="ED164" s="301" t="e">
        <f t="shared" ca="1" si="329"/>
        <v>#VALUE!</v>
      </c>
      <c r="EE164" s="301" t="e">
        <f t="shared" ca="1" si="329"/>
        <v>#VALUE!</v>
      </c>
      <c r="EF164" s="301" t="e">
        <f t="shared" ca="1" si="329"/>
        <v>#VALUE!</v>
      </c>
      <c r="EG164" s="301" t="e">
        <f t="shared" ca="1" si="329"/>
        <v>#VALUE!</v>
      </c>
      <c r="EH164" s="301" t="e">
        <f t="shared" ca="1" si="329"/>
        <v>#VALUE!</v>
      </c>
      <c r="EI164" s="301" t="e">
        <f t="shared" ca="1" si="329"/>
        <v>#VALUE!</v>
      </c>
      <c r="EJ164" s="301" t="e">
        <f t="shared" ca="1" si="329"/>
        <v>#VALUE!</v>
      </c>
      <c r="EK164" s="301" t="e">
        <f t="shared" ca="1" si="329"/>
        <v>#VALUE!</v>
      </c>
      <c r="EL164" s="301" t="e">
        <f t="shared" ca="1" si="329"/>
        <v>#VALUE!</v>
      </c>
      <c r="EM164" s="301" t="e">
        <f t="shared" ca="1" si="329"/>
        <v>#VALUE!</v>
      </c>
      <c r="EN164" s="301" t="e">
        <f t="shared" ca="1" si="329"/>
        <v>#VALUE!</v>
      </c>
      <c r="EO164" s="301" t="e">
        <f t="shared" ca="1" si="329"/>
        <v>#VALUE!</v>
      </c>
      <c r="EP164" s="301" t="e">
        <f t="shared" ca="1" si="329"/>
        <v>#VALUE!</v>
      </c>
      <c r="EQ164" s="301" t="e">
        <f t="shared" ca="1" si="329"/>
        <v>#VALUE!</v>
      </c>
      <c r="ER164" s="301" t="e">
        <f t="shared" ca="1" si="329"/>
        <v>#VALUE!</v>
      </c>
      <c r="ES164" s="301" t="e">
        <f t="shared" ca="1" si="329"/>
        <v>#VALUE!</v>
      </c>
      <c r="ET164" s="301" t="e">
        <f t="shared" ca="1" si="329"/>
        <v>#VALUE!</v>
      </c>
      <c r="EU164" s="301" t="e">
        <f t="shared" ca="1" si="329"/>
        <v>#VALUE!</v>
      </c>
      <c r="EV164" s="301" t="e">
        <f t="shared" ca="1" si="329"/>
        <v>#VALUE!</v>
      </c>
      <c r="EW164" s="301" t="e">
        <f t="shared" ca="1" si="329"/>
        <v>#VALUE!</v>
      </c>
      <c r="EX164" s="301" t="e">
        <f t="shared" ca="1" si="329"/>
        <v>#VALUE!</v>
      </c>
      <c r="EY164" s="301" t="e">
        <f t="shared" ca="1" si="329"/>
        <v>#VALUE!</v>
      </c>
      <c r="EZ164" s="301" t="e">
        <f t="shared" ca="1" si="329"/>
        <v>#VALUE!</v>
      </c>
      <c r="FA164" s="301" t="e">
        <f t="shared" ca="1" si="329"/>
        <v>#VALUE!</v>
      </c>
      <c r="FB164" s="301" t="e">
        <f t="shared" ca="1" si="329"/>
        <v>#VALUE!</v>
      </c>
      <c r="FC164" s="301" t="e">
        <f t="shared" ca="1" si="329"/>
        <v>#VALUE!</v>
      </c>
      <c r="FD164" s="301" t="e">
        <f t="shared" ca="1" si="329"/>
        <v>#VALUE!</v>
      </c>
      <c r="FE164" s="301" t="e">
        <f t="shared" ca="1" si="329"/>
        <v>#VALUE!</v>
      </c>
      <c r="FF164" s="301" t="e">
        <f t="shared" ca="1" si="329"/>
        <v>#VALUE!</v>
      </c>
      <c r="FG164" s="301" t="e">
        <f t="shared" ca="1" si="329"/>
        <v>#VALUE!</v>
      </c>
      <c r="FH164" s="301" t="e">
        <f t="shared" ca="1" si="329"/>
        <v>#VALUE!</v>
      </c>
      <c r="FI164" s="301" t="e">
        <f t="shared" ca="1" si="329"/>
        <v>#VALUE!</v>
      </c>
      <c r="FJ164" s="301" t="e">
        <f t="shared" ca="1" si="329"/>
        <v>#VALUE!</v>
      </c>
      <c r="FK164" s="301" t="e">
        <f t="shared" ca="1" si="329"/>
        <v>#VALUE!</v>
      </c>
      <c r="FL164" s="301" t="e">
        <f t="shared" ca="1" si="329"/>
        <v>#VALUE!</v>
      </c>
      <c r="FM164" s="301" t="e">
        <f t="shared" ca="1" si="329"/>
        <v>#VALUE!</v>
      </c>
      <c r="FN164" s="301" t="e">
        <f t="shared" ca="1" si="329"/>
        <v>#VALUE!</v>
      </c>
      <c r="FO164" s="301" t="e">
        <f t="shared" ca="1" si="329"/>
        <v>#VALUE!</v>
      </c>
      <c r="FP164" s="301" t="e">
        <f t="shared" ca="1" si="329"/>
        <v>#VALUE!</v>
      </c>
      <c r="FQ164" s="301" t="e">
        <f t="shared" ca="1" si="329"/>
        <v>#VALUE!</v>
      </c>
      <c r="FR164" s="301" t="e">
        <f t="shared" ca="1" si="329"/>
        <v>#VALUE!</v>
      </c>
      <c r="FS164" s="301" t="e">
        <f t="shared" ca="1" si="329"/>
        <v>#VALUE!</v>
      </c>
      <c r="FT164" s="301" t="e">
        <f t="shared" ca="1" si="329"/>
        <v>#VALUE!</v>
      </c>
      <c r="FU164" s="301" t="e">
        <f t="shared" ca="1" si="329"/>
        <v>#VALUE!</v>
      </c>
      <c r="FV164" s="301" t="e">
        <f t="shared" ca="1" si="329"/>
        <v>#VALUE!</v>
      </c>
      <c r="FW164" s="301" t="e">
        <f t="shared" ca="1" si="329"/>
        <v>#VALUE!</v>
      </c>
      <c r="FX164" s="301" t="e">
        <f t="shared" ca="1" si="329"/>
        <v>#VALUE!</v>
      </c>
      <c r="FY164" s="301" t="e">
        <f t="shared" ca="1" si="329"/>
        <v>#VALUE!</v>
      </c>
      <c r="FZ164" s="301" t="e">
        <f t="shared" ca="1" si="329"/>
        <v>#VALUE!</v>
      </c>
      <c r="GA164" s="301" t="e">
        <f t="shared" ca="1" si="329"/>
        <v>#VALUE!</v>
      </c>
      <c r="GB164" s="301" t="e">
        <f t="shared" ca="1" si="329"/>
        <v>#VALUE!</v>
      </c>
      <c r="GC164" s="301" t="e">
        <f t="shared" ca="1" si="329"/>
        <v>#VALUE!</v>
      </c>
      <c r="GD164" s="301" t="e">
        <f t="shared" ca="1" si="329"/>
        <v>#VALUE!</v>
      </c>
      <c r="GE164" s="301" t="e">
        <f t="shared" ca="1" si="329"/>
        <v>#VALUE!</v>
      </c>
      <c r="GF164" s="301" t="e">
        <f t="shared" ca="1" si="329"/>
        <v>#VALUE!</v>
      </c>
      <c r="GG164" s="301" t="e">
        <f t="shared" ca="1" si="329"/>
        <v>#VALUE!</v>
      </c>
      <c r="GH164" s="301" t="e">
        <f t="shared" ca="1" si="329"/>
        <v>#VALUE!</v>
      </c>
      <c r="GI164" s="301" t="e">
        <f t="shared" ca="1" si="329"/>
        <v>#VALUE!</v>
      </c>
      <c r="GJ164" s="301" t="e">
        <f t="shared" ca="1" si="329"/>
        <v>#VALUE!</v>
      </c>
      <c r="GK164" s="301" t="e">
        <f t="shared" ca="1" si="329"/>
        <v>#VALUE!</v>
      </c>
      <c r="GL164" s="301" t="e">
        <f t="shared" ca="1" si="329"/>
        <v>#VALUE!</v>
      </c>
      <c r="GM164" s="301" t="e">
        <f t="shared" ca="1" si="329"/>
        <v>#VALUE!</v>
      </c>
      <c r="GN164" s="301" t="e">
        <f t="shared" ca="1" si="329"/>
        <v>#VALUE!</v>
      </c>
      <c r="GO164" s="301" t="e">
        <f t="shared" ca="1" si="329"/>
        <v>#VALUE!</v>
      </c>
      <c r="GP164" s="301" t="e">
        <f t="shared" ca="1" si="329"/>
        <v>#VALUE!</v>
      </c>
      <c r="GQ164" s="301" t="e">
        <f t="shared" ca="1" si="329"/>
        <v>#VALUE!</v>
      </c>
      <c r="GR164" s="301" t="e">
        <f t="shared" ca="1" si="329"/>
        <v>#VALUE!</v>
      </c>
      <c r="GS164" s="301" t="e">
        <f t="shared" ca="1" si="329"/>
        <v>#VALUE!</v>
      </c>
      <c r="GT164" s="301" t="e">
        <f t="shared" ca="1" si="329"/>
        <v>#VALUE!</v>
      </c>
      <c r="GU164" s="301" t="e">
        <f t="shared" ca="1" si="329"/>
        <v>#VALUE!</v>
      </c>
      <c r="GV164" s="301" t="e">
        <f t="shared" ca="1" si="329"/>
        <v>#VALUE!</v>
      </c>
      <c r="GW164" s="301" t="e">
        <f t="shared" ca="1" si="329"/>
        <v>#VALUE!</v>
      </c>
      <c r="GX164" s="301" t="e">
        <f t="shared" ca="1" si="329"/>
        <v>#VALUE!</v>
      </c>
      <c r="GY164" s="301" t="e">
        <f t="shared" ca="1" si="329"/>
        <v>#VALUE!</v>
      </c>
      <c r="GZ164" s="301" t="e">
        <f t="shared" ca="1" si="329"/>
        <v>#VALUE!</v>
      </c>
      <c r="HA164" s="301" t="e">
        <f t="shared" ca="1" si="329"/>
        <v>#VALUE!</v>
      </c>
      <c r="HB164" s="301" t="e">
        <f t="shared" ca="1" si="329"/>
        <v>#VALUE!</v>
      </c>
      <c r="HC164" s="301" t="e">
        <f t="shared" ca="1" si="329"/>
        <v>#VALUE!</v>
      </c>
      <c r="HD164" s="301" t="e">
        <f t="shared" ca="1" si="329"/>
        <v>#VALUE!</v>
      </c>
      <c r="HE164" s="301" t="e">
        <f t="shared" ca="1" si="329"/>
        <v>#VALUE!</v>
      </c>
      <c r="HF164" s="301" t="e">
        <f t="shared" ca="1" si="329"/>
        <v>#VALUE!</v>
      </c>
      <c r="HG164" s="301" t="e">
        <f t="shared" ca="1" si="329"/>
        <v>#VALUE!</v>
      </c>
      <c r="HH164" s="301" t="e">
        <f t="shared" ca="1" si="329"/>
        <v>#VALUE!</v>
      </c>
      <c r="HI164" s="301" t="e">
        <f t="shared" ca="1" si="329"/>
        <v>#VALUE!</v>
      </c>
      <c r="HJ164" s="301" t="e">
        <f t="shared" ca="1" si="329"/>
        <v>#VALUE!</v>
      </c>
      <c r="HK164" s="301" t="e">
        <f t="shared" ca="1" si="329"/>
        <v>#VALUE!</v>
      </c>
      <c r="HL164" s="301" t="e">
        <f t="shared" ca="1" si="329"/>
        <v>#VALUE!</v>
      </c>
      <c r="HM164" s="301" t="e">
        <f t="shared" ca="1" si="329"/>
        <v>#VALUE!</v>
      </c>
      <c r="HN164" s="301" t="e">
        <f t="shared" ca="1" si="329"/>
        <v>#VALUE!</v>
      </c>
      <c r="HO164" s="301" t="e">
        <f t="shared" ca="1" si="329"/>
        <v>#VALUE!</v>
      </c>
      <c r="HP164" s="301" t="e">
        <f t="shared" ca="1" si="329"/>
        <v>#VALUE!</v>
      </c>
      <c r="HQ164" s="301" t="e">
        <f t="shared" ca="1" si="329"/>
        <v>#VALUE!</v>
      </c>
      <c r="HR164" s="301" t="e">
        <f t="shared" ca="1" si="329"/>
        <v>#VALUE!</v>
      </c>
      <c r="HS164" s="301" t="e">
        <f t="shared" ca="1" si="329"/>
        <v>#VALUE!</v>
      </c>
      <c r="HT164" s="301" t="e">
        <f t="shared" ca="1" si="329"/>
        <v>#VALUE!</v>
      </c>
      <c r="HU164" s="301" t="e">
        <f t="shared" ca="1" si="329"/>
        <v>#VALUE!</v>
      </c>
      <c r="HV164" s="301" t="e">
        <f t="shared" ca="1" si="329"/>
        <v>#VALUE!</v>
      </c>
      <c r="HW164" s="301" t="e">
        <f t="shared" ca="1" si="329"/>
        <v>#VALUE!</v>
      </c>
      <c r="HX164" s="301" t="e">
        <f t="shared" ca="1" si="329"/>
        <v>#VALUE!</v>
      </c>
      <c r="HY164" s="301" t="e">
        <f t="shared" ca="1" si="329"/>
        <v>#VALUE!</v>
      </c>
      <c r="HZ164" s="301" t="e">
        <f t="shared" ca="1" si="329"/>
        <v>#VALUE!</v>
      </c>
      <c r="IA164" s="301" t="e">
        <f t="shared" ca="1" si="329"/>
        <v>#VALUE!</v>
      </c>
      <c r="IB164" s="301" t="e">
        <f t="shared" ca="1" si="329"/>
        <v>#VALUE!</v>
      </c>
      <c r="IC164" s="301" t="e">
        <f t="shared" ca="1" si="329"/>
        <v>#VALUE!</v>
      </c>
      <c r="ID164" s="301" t="e">
        <f t="shared" ca="1" si="329"/>
        <v>#VALUE!</v>
      </c>
      <c r="IE164" s="301" t="e">
        <f t="shared" ca="1" si="329"/>
        <v>#VALUE!</v>
      </c>
      <c r="IF164" s="301" t="e">
        <f t="shared" ca="1" si="329"/>
        <v>#VALUE!</v>
      </c>
      <c r="IG164" s="301" t="e">
        <f t="shared" ca="1" si="329"/>
        <v>#VALUE!</v>
      </c>
      <c r="IH164" s="301" t="e">
        <f t="shared" ca="1" si="329"/>
        <v>#VALUE!</v>
      </c>
      <c r="II164" s="301" t="e">
        <f t="shared" ca="1" si="329"/>
        <v>#VALUE!</v>
      </c>
      <c r="IJ164" s="301" t="e">
        <f t="shared" ca="1" si="329"/>
        <v>#VALUE!</v>
      </c>
      <c r="IK164" s="301" t="e">
        <f t="shared" ca="1" si="329"/>
        <v>#VALUE!</v>
      </c>
      <c r="IL164" s="301" t="e">
        <f t="shared" ca="1" si="329"/>
        <v>#VALUE!</v>
      </c>
      <c r="IM164" s="301" t="e">
        <f t="shared" ca="1" si="329"/>
        <v>#VALUE!</v>
      </c>
      <c r="IN164" s="301" t="e">
        <f t="shared" ca="1" si="329"/>
        <v>#VALUE!</v>
      </c>
      <c r="IO164" s="301" t="e">
        <f t="shared" ca="1" si="329"/>
        <v>#VALUE!</v>
      </c>
      <c r="IP164" s="301" t="e">
        <f t="shared" ca="1" si="329"/>
        <v>#VALUE!</v>
      </c>
      <c r="IQ164" s="301" t="e">
        <f t="shared" ca="1" si="329"/>
        <v>#VALUE!</v>
      </c>
      <c r="IR164" s="301" t="e">
        <f t="shared" ca="1" si="329"/>
        <v>#VALUE!</v>
      </c>
      <c r="IS164" s="301" t="e">
        <f t="shared" ca="1" si="329"/>
        <v>#VALUE!</v>
      </c>
      <c r="IT164" s="301" t="e">
        <f t="shared" ca="1" si="329"/>
        <v>#VALUE!</v>
      </c>
      <c r="IU164" s="301" t="e">
        <f t="shared" ca="1" si="329"/>
        <v>#VALUE!</v>
      </c>
      <c r="IV164" s="301" t="e">
        <f t="shared" ca="1" si="329"/>
        <v>#VALUE!</v>
      </c>
      <c r="IW164" s="301" t="e">
        <f t="shared" ca="1" si="329"/>
        <v>#VALUE!</v>
      </c>
      <c r="IX164" s="301" t="e">
        <f t="shared" ca="1" si="329"/>
        <v>#VALUE!</v>
      </c>
      <c r="IY164" s="301" t="e">
        <f t="shared" ca="1" si="329"/>
        <v>#VALUE!</v>
      </c>
      <c r="IZ164" s="301" t="e">
        <f t="shared" ca="1" si="329"/>
        <v>#VALUE!</v>
      </c>
      <c r="JA164" s="301" t="e">
        <f t="shared" ca="1" si="329"/>
        <v>#VALUE!</v>
      </c>
      <c r="JB164" s="301" t="e">
        <f t="shared" ca="1" si="329"/>
        <v>#VALUE!</v>
      </c>
      <c r="JC164" s="301" t="e">
        <f t="shared" ca="1" si="329"/>
        <v>#VALUE!</v>
      </c>
      <c r="JD164" s="301" t="e">
        <f t="shared" ca="1" si="329"/>
        <v>#VALUE!</v>
      </c>
      <c r="JE164" s="301" t="e">
        <f t="shared" ca="1" si="329"/>
        <v>#VALUE!</v>
      </c>
      <c r="JF164" s="301" t="e">
        <f t="shared" ca="1" si="329"/>
        <v>#VALUE!</v>
      </c>
      <c r="JG164" s="301" t="e">
        <f t="shared" ca="1" si="329"/>
        <v>#VALUE!</v>
      </c>
      <c r="JH164" s="301" t="e">
        <f t="shared" ca="1" si="329"/>
        <v>#VALUE!</v>
      </c>
      <c r="JI164" s="301" t="e">
        <f t="shared" ca="1" si="329"/>
        <v>#VALUE!</v>
      </c>
      <c r="JJ164" s="301" t="e">
        <f t="shared" ca="1" si="329"/>
        <v>#VALUE!</v>
      </c>
      <c r="JK164" s="301" t="e">
        <f t="shared" ca="1" si="329"/>
        <v>#VALUE!</v>
      </c>
      <c r="JL164" s="301" t="e">
        <f t="shared" ca="1" si="329"/>
        <v>#VALUE!</v>
      </c>
      <c r="JM164" s="301" t="e">
        <f t="shared" ca="1" si="329"/>
        <v>#VALUE!</v>
      </c>
      <c r="JN164" s="301" t="e">
        <f t="shared" ca="1" si="329"/>
        <v>#VALUE!</v>
      </c>
      <c r="JO164" s="301" t="e">
        <f t="shared" ca="1" si="329"/>
        <v>#VALUE!</v>
      </c>
      <c r="JP164" s="301" t="e">
        <f t="shared" ca="1" si="329"/>
        <v>#VALUE!</v>
      </c>
      <c r="JQ164" s="301" t="e">
        <f t="shared" ca="1" si="329"/>
        <v>#VALUE!</v>
      </c>
      <c r="JR164" s="301" t="e">
        <f t="shared" ca="1" si="329"/>
        <v>#VALUE!</v>
      </c>
      <c r="JS164" s="301" t="e">
        <f t="shared" ca="1" si="329"/>
        <v>#VALUE!</v>
      </c>
      <c r="JT164" s="301" t="e">
        <f t="shared" ca="1" si="329"/>
        <v>#VALUE!</v>
      </c>
      <c r="JU164" s="301" t="e">
        <f t="shared" ca="1" si="329"/>
        <v>#VALUE!</v>
      </c>
      <c r="JV164" s="301" t="e">
        <f t="shared" ca="1" si="329"/>
        <v>#VALUE!</v>
      </c>
      <c r="JW164" s="301" t="e">
        <f t="shared" ca="1" si="329"/>
        <v>#VALUE!</v>
      </c>
      <c r="JX164" s="301" t="e">
        <f t="shared" ca="1" si="329"/>
        <v>#VALUE!</v>
      </c>
      <c r="JY164" s="301" t="e">
        <f t="shared" ca="1" si="329"/>
        <v>#VALUE!</v>
      </c>
      <c r="JZ164" s="301" t="e">
        <f t="shared" ca="1" si="329"/>
        <v>#VALUE!</v>
      </c>
      <c r="KA164" s="301" t="e">
        <f t="shared" ca="1" si="329"/>
        <v>#VALUE!</v>
      </c>
      <c r="KB164" s="301" t="e">
        <f t="shared" ca="1" si="329"/>
        <v>#VALUE!</v>
      </c>
      <c r="KC164" s="301" t="e">
        <f t="shared" ca="1" si="329"/>
        <v>#VALUE!</v>
      </c>
      <c r="KD164" s="301" t="e">
        <f t="shared" ca="1" si="329"/>
        <v>#VALUE!</v>
      </c>
      <c r="KE164" s="301" t="e">
        <f t="shared" ca="1" si="329"/>
        <v>#VALUE!</v>
      </c>
      <c r="KF164" s="301" t="e">
        <f t="shared" ca="1" si="329"/>
        <v>#VALUE!</v>
      </c>
      <c r="KG164" s="301" t="e">
        <f t="shared" ca="1" si="329"/>
        <v>#VALUE!</v>
      </c>
      <c r="KH164" s="301" t="e">
        <f t="shared" ca="1" si="329"/>
        <v>#VALUE!</v>
      </c>
      <c r="KI164" s="301" t="e">
        <f t="shared" ca="1" si="329"/>
        <v>#VALUE!</v>
      </c>
      <c r="KJ164" s="301" t="e">
        <f t="shared" ca="1" si="329"/>
        <v>#VALUE!</v>
      </c>
      <c r="KK164" s="301" t="e">
        <f t="shared" ca="1" si="329"/>
        <v>#VALUE!</v>
      </c>
      <c r="KL164" s="301" t="e">
        <f t="shared" ca="1" si="329"/>
        <v>#VALUE!</v>
      </c>
      <c r="KM164" s="301" t="e">
        <f t="shared" ca="1" si="329"/>
        <v>#VALUE!</v>
      </c>
      <c r="KN164" s="301" t="e">
        <f t="shared" ca="1" si="329"/>
        <v>#VALUE!</v>
      </c>
      <c r="KO164" s="301" t="e">
        <f t="shared" ca="1" si="329"/>
        <v>#VALUE!</v>
      </c>
      <c r="KP164" s="301" t="e">
        <f t="shared" ca="1" si="329"/>
        <v>#VALUE!</v>
      </c>
      <c r="KQ164" s="301" t="e">
        <f t="shared" ca="1" si="329"/>
        <v>#VALUE!</v>
      </c>
      <c r="KR164" s="301" t="e">
        <f t="shared" ca="1" si="329"/>
        <v>#VALUE!</v>
      </c>
      <c r="KS164" s="301" t="e">
        <f t="shared" ca="1" si="329"/>
        <v>#VALUE!</v>
      </c>
      <c r="KT164" s="301" t="e">
        <f t="shared" ca="1" si="329"/>
        <v>#VALUE!</v>
      </c>
      <c r="KU164" s="301" t="e">
        <f t="shared" ca="1" si="329"/>
        <v>#VALUE!</v>
      </c>
      <c r="KV164" s="301" t="e">
        <f t="shared" ca="1" si="329"/>
        <v>#VALUE!</v>
      </c>
      <c r="KW164" s="301" t="e">
        <f t="shared" ca="1" si="329"/>
        <v>#VALUE!</v>
      </c>
      <c r="KX164" s="301" t="e">
        <f t="shared" ca="1" si="329"/>
        <v>#VALUE!</v>
      </c>
      <c r="KY164" s="301" t="e">
        <f t="shared" ca="1" si="329"/>
        <v>#VALUE!</v>
      </c>
      <c r="KZ164" s="301" t="e">
        <f t="shared" ca="1" si="329"/>
        <v>#VALUE!</v>
      </c>
      <c r="LA164" s="301" t="e">
        <f t="shared" ca="1" si="329"/>
        <v>#VALUE!</v>
      </c>
      <c r="LB164" s="301" t="e">
        <f t="shared" ca="1" si="329"/>
        <v>#VALUE!</v>
      </c>
      <c r="LC164" s="301" t="e">
        <f t="shared" ca="1" si="329"/>
        <v>#VALUE!</v>
      </c>
      <c r="LD164" s="301" t="e">
        <f t="shared" ca="1" si="329"/>
        <v>#VALUE!</v>
      </c>
      <c r="LE164" s="301" t="e">
        <f t="shared" ca="1" si="329"/>
        <v>#VALUE!</v>
      </c>
      <c r="LF164" s="301" t="e">
        <f t="shared" ca="1" si="329"/>
        <v>#VALUE!</v>
      </c>
      <c r="LG164" s="301" t="e">
        <f t="shared" ref="LG164:VA164" ca="1" si="330">IF(LG$106="Turn-based",
IF($A164&lt;LG$109,0,IF(MOD($A164,LG$109)&lt;LG$110,1,0)),
1)*MIN(ROUNDUP(MAX(0,RAND()-(1-LG$107)),0),1)*(IF(LG$108&lt;0,1+LG$108,LG$108))</f>
        <v>#VALUE!</v>
      </c>
      <c r="LH164" s="301" t="e">
        <f t="shared" ca="1" si="330"/>
        <v>#VALUE!</v>
      </c>
      <c r="LI164" s="301" t="e">
        <f t="shared" ca="1" si="330"/>
        <v>#VALUE!</v>
      </c>
      <c r="LJ164" s="301" t="e">
        <f t="shared" ca="1" si="330"/>
        <v>#VALUE!</v>
      </c>
      <c r="LK164" s="301" t="e">
        <f t="shared" ca="1" si="330"/>
        <v>#VALUE!</v>
      </c>
      <c r="LL164" s="301" t="e">
        <f t="shared" ca="1" si="330"/>
        <v>#VALUE!</v>
      </c>
      <c r="LM164" s="301" t="e">
        <f t="shared" ca="1" si="330"/>
        <v>#VALUE!</v>
      </c>
      <c r="LN164" s="301" t="e">
        <f t="shared" ca="1" si="330"/>
        <v>#VALUE!</v>
      </c>
      <c r="LO164" s="301" t="e">
        <f t="shared" ca="1" si="330"/>
        <v>#VALUE!</v>
      </c>
      <c r="LP164" s="301" t="e">
        <f t="shared" ca="1" si="330"/>
        <v>#VALUE!</v>
      </c>
      <c r="LQ164" s="301" t="e">
        <f t="shared" ca="1" si="330"/>
        <v>#VALUE!</v>
      </c>
      <c r="LR164" s="301" t="e">
        <f t="shared" ca="1" si="330"/>
        <v>#VALUE!</v>
      </c>
      <c r="LS164" s="301" t="e">
        <f t="shared" ca="1" si="330"/>
        <v>#VALUE!</v>
      </c>
      <c r="LT164" s="301" t="e">
        <f t="shared" ca="1" si="330"/>
        <v>#VALUE!</v>
      </c>
      <c r="LU164" s="301" t="e">
        <f t="shared" ca="1" si="330"/>
        <v>#VALUE!</v>
      </c>
      <c r="LV164" s="301" t="e">
        <f t="shared" ca="1" si="330"/>
        <v>#VALUE!</v>
      </c>
      <c r="LW164" s="301" t="e">
        <f t="shared" ca="1" si="330"/>
        <v>#VALUE!</v>
      </c>
      <c r="LX164" s="301" t="e">
        <f t="shared" ca="1" si="330"/>
        <v>#VALUE!</v>
      </c>
      <c r="LY164" s="301" t="e">
        <f t="shared" ca="1" si="330"/>
        <v>#VALUE!</v>
      </c>
      <c r="LZ164" s="301" t="e">
        <f t="shared" ca="1" si="330"/>
        <v>#VALUE!</v>
      </c>
      <c r="MA164" s="301" t="e">
        <f t="shared" ca="1" si="330"/>
        <v>#VALUE!</v>
      </c>
      <c r="MB164" s="301" t="e">
        <f t="shared" ca="1" si="330"/>
        <v>#VALUE!</v>
      </c>
      <c r="MC164" s="301" t="e">
        <f t="shared" ca="1" si="330"/>
        <v>#VALUE!</v>
      </c>
      <c r="MD164" s="301" t="e">
        <f t="shared" ca="1" si="330"/>
        <v>#VALUE!</v>
      </c>
      <c r="ME164" s="301" t="e">
        <f t="shared" ca="1" si="330"/>
        <v>#VALUE!</v>
      </c>
      <c r="MF164" s="301" t="e">
        <f t="shared" ca="1" si="330"/>
        <v>#VALUE!</v>
      </c>
      <c r="MG164" s="301" t="e">
        <f t="shared" ca="1" si="330"/>
        <v>#VALUE!</v>
      </c>
      <c r="MH164" s="301" t="e">
        <f t="shared" ca="1" si="330"/>
        <v>#VALUE!</v>
      </c>
      <c r="MI164" s="301" t="e">
        <f t="shared" ca="1" si="330"/>
        <v>#VALUE!</v>
      </c>
      <c r="MJ164" s="301" t="e">
        <f t="shared" ca="1" si="330"/>
        <v>#VALUE!</v>
      </c>
      <c r="MK164" s="301" t="e">
        <f t="shared" ca="1" si="330"/>
        <v>#VALUE!</v>
      </c>
      <c r="ML164" s="301" t="e">
        <f t="shared" ca="1" si="330"/>
        <v>#VALUE!</v>
      </c>
      <c r="MM164" s="301" t="e">
        <f t="shared" ca="1" si="330"/>
        <v>#VALUE!</v>
      </c>
      <c r="MN164" s="301" t="e">
        <f t="shared" ca="1" si="330"/>
        <v>#VALUE!</v>
      </c>
      <c r="MO164" s="301" t="e">
        <f t="shared" ca="1" si="330"/>
        <v>#VALUE!</v>
      </c>
      <c r="MP164" s="301" t="e">
        <f t="shared" ca="1" si="330"/>
        <v>#VALUE!</v>
      </c>
      <c r="MQ164" s="301" t="e">
        <f t="shared" ca="1" si="330"/>
        <v>#VALUE!</v>
      </c>
      <c r="MR164" s="301" t="e">
        <f t="shared" ca="1" si="330"/>
        <v>#VALUE!</v>
      </c>
      <c r="MS164" s="301" t="e">
        <f t="shared" ca="1" si="330"/>
        <v>#VALUE!</v>
      </c>
      <c r="MT164" s="301" t="e">
        <f t="shared" ca="1" si="330"/>
        <v>#VALUE!</v>
      </c>
      <c r="MU164" s="301" t="e">
        <f t="shared" ca="1" si="330"/>
        <v>#VALUE!</v>
      </c>
      <c r="MV164" s="301" t="e">
        <f t="shared" ca="1" si="330"/>
        <v>#VALUE!</v>
      </c>
      <c r="MW164" s="301" t="e">
        <f t="shared" ca="1" si="330"/>
        <v>#VALUE!</v>
      </c>
      <c r="MX164" s="301" t="e">
        <f t="shared" ca="1" si="330"/>
        <v>#VALUE!</v>
      </c>
      <c r="MY164" s="301" t="e">
        <f t="shared" ca="1" si="330"/>
        <v>#VALUE!</v>
      </c>
      <c r="MZ164" s="301" t="e">
        <f t="shared" ca="1" si="330"/>
        <v>#VALUE!</v>
      </c>
      <c r="NA164" s="301" t="e">
        <f t="shared" ca="1" si="330"/>
        <v>#VALUE!</v>
      </c>
      <c r="NB164" s="301" t="e">
        <f t="shared" ca="1" si="330"/>
        <v>#VALUE!</v>
      </c>
      <c r="NC164" s="301" t="e">
        <f t="shared" ca="1" si="330"/>
        <v>#VALUE!</v>
      </c>
      <c r="ND164" s="301" t="e">
        <f t="shared" ca="1" si="330"/>
        <v>#VALUE!</v>
      </c>
      <c r="NE164" s="301" t="e">
        <f t="shared" ca="1" si="330"/>
        <v>#VALUE!</v>
      </c>
      <c r="NF164" s="301" t="e">
        <f t="shared" ca="1" si="330"/>
        <v>#VALUE!</v>
      </c>
      <c r="NG164" s="301" t="e">
        <f t="shared" ca="1" si="330"/>
        <v>#VALUE!</v>
      </c>
      <c r="NH164" s="301" t="e">
        <f t="shared" ca="1" si="330"/>
        <v>#VALUE!</v>
      </c>
      <c r="NI164" s="301" t="e">
        <f t="shared" ca="1" si="330"/>
        <v>#VALUE!</v>
      </c>
      <c r="NJ164" s="301" t="e">
        <f t="shared" ca="1" si="330"/>
        <v>#VALUE!</v>
      </c>
      <c r="NK164" s="301" t="e">
        <f t="shared" ca="1" si="330"/>
        <v>#VALUE!</v>
      </c>
      <c r="NL164" s="301" t="e">
        <f t="shared" ca="1" si="330"/>
        <v>#VALUE!</v>
      </c>
      <c r="NM164" s="301" t="e">
        <f t="shared" ca="1" si="330"/>
        <v>#VALUE!</v>
      </c>
      <c r="NN164" s="301" t="e">
        <f t="shared" ca="1" si="330"/>
        <v>#VALUE!</v>
      </c>
      <c r="NO164" s="301" t="e">
        <f t="shared" ca="1" si="330"/>
        <v>#VALUE!</v>
      </c>
      <c r="NP164" s="301" t="e">
        <f t="shared" ca="1" si="330"/>
        <v>#VALUE!</v>
      </c>
      <c r="NQ164" s="301" t="e">
        <f t="shared" ca="1" si="330"/>
        <v>#VALUE!</v>
      </c>
      <c r="NR164" s="301" t="e">
        <f t="shared" ca="1" si="330"/>
        <v>#VALUE!</v>
      </c>
      <c r="NS164" s="301" t="e">
        <f t="shared" ca="1" si="330"/>
        <v>#VALUE!</v>
      </c>
      <c r="NT164" s="301" t="e">
        <f t="shared" ca="1" si="330"/>
        <v>#VALUE!</v>
      </c>
      <c r="NU164" s="301" t="e">
        <f t="shared" ca="1" si="330"/>
        <v>#VALUE!</v>
      </c>
      <c r="NV164" s="301" t="e">
        <f t="shared" ca="1" si="330"/>
        <v>#VALUE!</v>
      </c>
      <c r="NW164" s="301" t="e">
        <f t="shared" ca="1" si="330"/>
        <v>#VALUE!</v>
      </c>
      <c r="NX164" s="301" t="e">
        <f t="shared" ca="1" si="330"/>
        <v>#VALUE!</v>
      </c>
      <c r="NY164" s="301" t="e">
        <f t="shared" ca="1" si="330"/>
        <v>#VALUE!</v>
      </c>
      <c r="NZ164" s="301" t="e">
        <f t="shared" ca="1" si="330"/>
        <v>#VALUE!</v>
      </c>
      <c r="OA164" s="301" t="e">
        <f t="shared" ca="1" si="330"/>
        <v>#VALUE!</v>
      </c>
      <c r="OB164" s="301" t="e">
        <f t="shared" ca="1" si="330"/>
        <v>#VALUE!</v>
      </c>
      <c r="OC164" s="301" t="e">
        <f t="shared" ca="1" si="330"/>
        <v>#VALUE!</v>
      </c>
      <c r="OD164" s="301" t="e">
        <f t="shared" ca="1" si="330"/>
        <v>#VALUE!</v>
      </c>
      <c r="OE164" s="301" t="e">
        <f t="shared" ca="1" si="330"/>
        <v>#VALUE!</v>
      </c>
      <c r="OF164" s="301" t="e">
        <f t="shared" ca="1" si="330"/>
        <v>#VALUE!</v>
      </c>
      <c r="OG164" s="301" t="e">
        <f t="shared" ca="1" si="330"/>
        <v>#VALUE!</v>
      </c>
      <c r="OH164" s="301" t="e">
        <f t="shared" ca="1" si="330"/>
        <v>#VALUE!</v>
      </c>
      <c r="OI164" s="301" t="e">
        <f t="shared" ca="1" si="330"/>
        <v>#VALUE!</v>
      </c>
      <c r="OJ164" s="301" t="e">
        <f t="shared" ca="1" si="330"/>
        <v>#VALUE!</v>
      </c>
      <c r="OK164" s="301" t="e">
        <f t="shared" ca="1" si="330"/>
        <v>#VALUE!</v>
      </c>
      <c r="OL164" s="301" t="e">
        <f t="shared" ca="1" si="330"/>
        <v>#VALUE!</v>
      </c>
      <c r="OM164" s="301" t="e">
        <f t="shared" ca="1" si="330"/>
        <v>#VALUE!</v>
      </c>
      <c r="ON164" s="301" t="e">
        <f t="shared" ca="1" si="330"/>
        <v>#VALUE!</v>
      </c>
      <c r="OO164" s="301" t="e">
        <f t="shared" ca="1" si="330"/>
        <v>#VALUE!</v>
      </c>
      <c r="OP164" s="301" t="e">
        <f t="shared" ca="1" si="330"/>
        <v>#VALUE!</v>
      </c>
      <c r="OQ164" s="301" t="e">
        <f t="shared" ca="1" si="330"/>
        <v>#VALUE!</v>
      </c>
      <c r="OR164" s="301" t="e">
        <f t="shared" ca="1" si="330"/>
        <v>#VALUE!</v>
      </c>
      <c r="OS164" s="301" t="e">
        <f t="shared" ca="1" si="330"/>
        <v>#VALUE!</v>
      </c>
      <c r="OT164" s="301" t="e">
        <f t="shared" ca="1" si="330"/>
        <v>#VALUE!</v>
      </c>
      <c r="OU164" s="301" t="e">
        <f t="shared" ca="1" si="330"/>
        <v>#VALUE!</v>
      </c>
      <c r="OV164" s="301" t="e">
        <f t="shared" ca="1" si="330"/>
        <v>#VALUE!</v>
      </c>
      <c r="OW164" s="301" t="e">
        <f t="shared" ca="1" si="330"/>
        <v>#VALUE!</v>
      </c>
      <c r="OX164" s="301" t="e">
        <f t="shared" ca="1" si="330"/>
        <v>#VALUE!</v>
      </c>
      <c r="OY164" s="301" t="e">
        <f t="shared" ca="1" si="330"/>
        <v>#VALUE!</v>
      </c>
      <c r="OZ164" s="301" t="e">
        <f t="shared" ca="1" si="330"/>
        <v>#VALUE!</v>
      </c>
      <c r="PA164" s="301" t="e">
        <f t="shared" ca="1" si="330"/>
        <v>#VALUE!</v>
      </c>
      <c r="PB164" s="301" t="e">
        <f t="shared" ca="1" si="330"/>
        <v>#VALUE!</v>
      </c>
      <c r="PC164" s="301" t="e">
        <f t="shared" ca="1" si="330"/>
        <v>#VALUE!</v>
      </c>
      <c r="PD164" s="301" t="e">
        <f t="shared" ca="1" si="330"/>
        <v>#VALUE!</v>
      </c>
      <c r="PE164" s="301" t="e">
        <f t="shared" ca="1" si="330"/>
        <v>#VALUE!</v>
      </c>
      <c r="PF164" s="301" t="e">
        <f t="shared" ca="1" si="330"/>
        <v>#VALUE!</v>
      </c>
      <c r="PG164" s="301" t="e">
        <f t="shared" ca="1" si="330"/>
        <v>#VALUE!</v>
      </c>
      <c r="PH164" s="301" t="e">
        <f t="shared" ca="1" si="330"/>
        <v>#VALUE!</v>
      </c>
      <c r="PI164" s="301" t="e">
        <f t="shared" ca="1" si="330"/>
        <v>#VALUE!</v>
      </c>
      <c r="PJ164" s="301" t="e">
        <f t="shared" ca="1" si="330"/>
        <v>#VALUE!</v>
      </c>
      <c r="PK164" s="301" t="e">
        <f t="shared" ca="1" si="330"/>
        <v>#VALUE!</v>
      </c>
      <c r="PL164" s="301" t="e">
        <f t="shared" ca="1" si="330"/>
        <v>#VALUE!</v>
      </c>
      <c r="PM164" s="301" t="e">
        <f t="shared" ca="1" si="330"/>
        <v>#VALUE!</v>
      </c>
      <c r="PN164" s="301" t="e">
        <f t="shared" ca="1" si="330"/>
        <v>#VALUE!</v>
      </c>
      <c r="PO164" s="301" t="e">
        <f t="shared" ca="1" si="330"/>
        <v>#VALUE!</v>
      </c>
      <c r="PP164" s="301" t="e">
        <f t="shared" ca="1" si="330"/>
        <v>#VALUE!</v>
      </c>
      <c r="PQ164" s="301" t="e">
        <f t="shared" ca="1" si="330"/>
        <v>#VALUE!</v>
      </c>
      <c r="PR164" s="301" t="e">
        <f t="shared" ca="1" si="330"/>
        <v>#VALUE!</v>
      </c>
      <c r="PS164" s="301" t="e">
        <f t="shared" ca="1" si="330"/>
        <v>#VALUE!</v>
      </c>
      <c r="PT164" s="301" t="e">
        <f t="shared" ca="1" si="330"/>
        <v>#VALUE!</v>
      </c>
      <c r="PU164" s="301" t="e">
        <f t="shared" ca="1" si="330"/>
        <v>#VALUE!</v>
      </c>
      <c r="PV164" s="301" t="e">
        <f t="shared" ca="1" si="330"/>
        <v>#VALUE!</v>
      </c>
      <c r="PW164" s="301" t="e">
        <f t="shared" ca="1" si="330"/>
        <v>#VALUE!</v>
      </c>
      <c r="PX164" s="301" t="e">
        <f t="shared" ca="1" si="330"/>
        <v>#VALUE!</v>
      </c>
      <c r="PY164" s="301" t="e">
        <f t="shared" ca="1" si="330"/>
        <v>#VALUE!</v>
      </c>
      <c r="PZ164" s="301" t="e">
        <f t="shared" ca="1" si="330"/>
        <v>#VALUE!</v>
      </c>
      <c r="QA164" s="301" t="e">
        <f t="shared" ca="1" si="330"/>
        <v>#VALUE!</v>
      </c>
      <c r="QB164" s="301" t="e">
        <f t="shared" ca="1" si="330"/>
        <v>#VALUE!</v>
      </c>
      <c r="QC164" s="301" t="e">
        <f t="shared" ca="1" si="330"/>
        <v>#VALUE!</v>
      </c>
      <c r="QD164" s="301" t="e">
        <f t="shared" ca="1" si="330"/>
        <v>#VALUE!</v>
      </c>
      <c r="QE164" s="301" t="e">
        <f t="shared" ca="1" si="330"/>
        <v>#VALUE!</v>
      </c>
      <c r="QF164" s="301" t="e">
        <f t="shared" ca="1" si="330"/>
        <v>#VALUE!</v>
      </c>
      <c r="QG164" s="301" t="e">
        <f t="shared" ca="1" si="330"/>
        <v>#VALUE!</v>
      </c>
      <c r="QH164" s="301" t="e">
        <f t="shared" ca="1" si="330"/>
        <v>#VALUE!</v>
      </c>
      <c r="QI164" s="301" t="e">
        <f t="shared" ca="1" si="330"/>
        <v>#VALUE!</v>
      </c>
      <c r="QJ164" s="301" t="e">
        <f t="shared" ca="1" si="330"/>
        <v>#VALUE!</v>
      </c>
      <c r="QK164" s="301" t="e">
        <f t="shared" ca="1" si="330"/>
        <v>#VALUE!</v>
      </c>
      <c r="QL164" s="301" t="e">
        <f t="shared" ca="1" si="330"/>
        <v>#VALUE!</v>
      </c>
      <c r="QM164" s="301" t="e">
        <f t="shared" ca="1" si="330"/>
        <v>#VALUE!</v>
      </c>
      <c r="QN164" s="301" t="e">
        <f t="shared" ca="1" si="330"/>
        <v>#VALUE!</v>
      </c>
      <c r="QO164" s="301" t="e">
        <f t="shared" ca="1" si="330"/>
        <v>#VALUE!</v>
      </c>
      <c r="QP164" s="301" t="e">
        <f t="shared" ca="1" si="330"/>
        <v>#VALUE!</v>
      </c>
      <c r="QQ164" s="301" t="e">
        <f t="shared" ca="1" si="330"/>
        <v>#VALUE!</v>
      </c>
      <c r="QR164" s="301" t="e">
        <f t="shared" ca="1" si="330"/>
        <v>#VALUE!</v>
      </c>
      <c r="QS164" s="301" t="e">
        <f t="shared" ca="1" si="330"/>
        <v>#VALUE!</v>
      </c>
      <c r="QT164" s="301" t="e">
        <f t="shared" ca="1" si="330"/>
        <v>#VALUE!</v>
      </c>
      <c r="QU164" s="301" t="e">
        <f t="shared" ca="1" si="330"/>
        <v>#VALUE!</v>
      </c>
      <c r="QV164" s="301" t="e">
        <f t="shared" ca="1" si="330"/>
        <v>#VALUE!</v>
      </c>
      <c r="QW164" s="301" t="e">
        <f t="shared" ca="1" si="330"/>
        <v>#VALUE!</v>
      </c>
      <c r="QX164" s="301" t="e">
        <f t="shared" ca="1" si="330"/>
        <v>#VALUE!</v>
      </c>
      <c r="QY164" s="301" t="e">
        <f t="shared" ca="1" si="330"/>
        <v>#VALUE!</v>
      </c>
      <c r="QZ164" s="301" t="e">
        <f t="shared" ca="1" si="330"/>
        <v>#VALUE!</v>
      </c>
      <c r="RA164" s="301" t="e">
        <f t="shared" ca="1" si="330"/>
        <v>#VALUE!</v>
      </c>
      <c r="RB164" s="301" t="e">
        <f t="shared" ca="1" si="330"/>
        <v>#VALUE!</v>
      </c>
      <c r="RC164" s="301" t="e">
        <f t="shared" ca="1" si="330"/>
        <v>#VALUE!</v>
      </c>
      <c r="RD164" s="301" t="e">
        <f t="shared" ca="1" si="330"/>
        <v>#VALUE!</v>
      </c>
      <c r="RE164" s="301" t="e">
        <f t="shared" ca="1" si="330"/>
        <v>#VALUE!</v>
      </c>
      <c r="RF164" s="301" t="e">
        <f t="shared" ca="1" si="330"/>
        <v>#VALUE!</v>
      </c>
      <c r="RG164" s="301" t="e">
        <f t="shared" ca="1" si="330"/>
        <v>#VALUE!</v>
      </c>
      <c r="RH164" s="301" t="e">
        <f t="shared" ca="1" si="330"/>
        <v>#VALUE!</v>
      </c>
      <c r="RI164" s="301" t="e">
        <f t="shared" ca="1" si="330"/>
        <v>#VALUE!</v>
      </c>
      <c r="RJ164" s="301" t="e">
        <f t="shared" ca="1" si="330"/>
        <v>#VALUE!</v>
      </c>
      <c r="RK164" s="301" t="e">
        <f t="shared" ca="1" si="330"/>
        <v>#VALUE!</v>
      </c>
      <c r="RL164" s="301" t="e">
        <f t="shared" ca="1" si="330"/>
        <v>#VALUE!</v>
      </c>
      <c r="RM164" s="301" t="e">
        <f t="shared" ca="1" si="330"/>
        <v>#VALUE!</v>
      </c>
      <c r="RN164" s="301" t="e">
        <f t="shared" ca="1" si="330"/>
        <v>#VALUE!</v>
      </c>
      <c r="RO164" s="301" t="e">
        <f t="shared" ca="1" si="330"/>
        <v>#VALUE!</v>
      </c>
      <c r="RP164" s="301" t="e">
        <f t="shared" ca="1" si="330"/>
        <v>#VALUE!</v>
      </c>
      <c r="RQ164" s="301" t="e">
        <f t="shared" ca="1" si="330"/>
        <v>#VALUE!</v>
      </c>
      <c r="RR164" s="301" t="e">
        <f t="shared" ca="1" si="330"/>
        <v>#VALUE!</v>
      </c>
      <c r="RS164" s="301" t="e">
        <f t="shared" ca="1" si="330"/>
        <v>#VALUE!</v>
      </c>
      <c r="RT164" s="301" t="e">
        <f t="shared" ca="1" si="330"/>
        <v>#VALUE!</v>
      </c>
      <c r="RU164" s="301" t="e">
        <f t="shared" ca="1" si="330"/>
        <v>#VALUE!</v>
      </c>
      <c r="RV164" s="301" t="e">
        <f t="shared" ca="1" si="330"/>
        <v>#VALUE!</v>
      </c>
      <c r="RW164" s="301" t="e">
        <f t="shared" ca="1" si="330"/>
        <v>#VALUE!</v>
      </c>
      <c r="RX164" s="301" t="e">
        <f t="shared" ca="1" si="330"/>
        <v>#VALUE!</v>
      </c>
      <c r="RY164" s="301" t="e">
        <f t="shared" ca="1" si="330"/>
        <v>#VALUE!</v>
      </c>
      <c r="RZ164" s="301" t="e">
        <f t="shared" ca="1" si="330"/>
        <v>#VALUE!</v>
      </c>
      <c r="SA164" s="301" t="e">
        <f t="shared" ca="1" si="330"/>
        <v>#VALUE!</v>
      </c>
      <c r="SB164" s="301" t="e">
        <f t="shared" ca="1" si="330"/>
        <v>#VALUE!</v>
      </c>
      <c r="SC164" s="301" t="e">
        <f t="shared" ca="1" si="330"/>
        <v>#VALUE!</v>
      </c>
      <c r="SD164" s="301" t="e">
        <f t="shared" ca="1" si="330"/>
        <v>#VALUE!</v>
      </c>
      <c r="SE164" s="301" t="e">
        <f t="shared" ca="1" si="330"/>
        <v>#VALUE!</v>
      </c>
      <c r="SF164" s="301" t="e">
        <f t="shared" ca="1" si="330"/>
        <v>#VALUE!</v>
      </c>
      <c r="SG164" s="301" t="e">
        <f t="shared" ca="1" si="330"/>
        <v>#VALUE!</v>
      </c>
      <c r="SH164" s="301" t="e">
        <f t="shared" ca="1" si="330"/>
        <v>#VALUE!</v>
      </c>
      <c r="SI164" s="301" t="e">
        <f t="shared" ca="1" si="330"/>
        <v>#VALUE!</v>
      </c>
      <c r="SJ164" s="301" t="e">
        <f t="shared" ca="1" si="330"/>
        <v>#VALUE!</v>
      </c>
      <c r="SK164" s="301" t="e">
        <f t="shared" ca="1" si="330"/>
        <v>#VALUE!</v>
      </c>
      <c r="SL164" s="301" t="e">
        <f t="shared" ca="1" si="330"/>
        <v>#VALUE!</v>
      </c>
      <c r="SM164" s="301" t="e">
        <f t="shared" ca="1" si="330"/>
        <v>#VALUE!</v>
      </c>
      <c r="SN164" s="301" t="e">
        <f t="shared" ca="1" si="330"/>
        <v>#VALUE!</v>
      </c>
      <c r="SO164" s="301" t="e">
        <f t="shared" ca="1" si="330"/>
        <v>#VALUE!</v>
      </c>
      <c r="SP164" s="301" t="e">
        <f t="shared" ca="1" si="330"/>
        <v>#VALUE!</v>
      </c>
      <c r="SQ164" s="301" t="e">
        <f t="shared" ca="1" si="330"/>
        <v>#VALUE!</v>
      </c>
      <c r="SR164" s="301" t="e">
        <f t="shared" ca="1" si="330"/>
        <v>#VALUE!</v>
      </c>
      <c r="SS164" s="301" t="e">
        <f t="shared" ca="1" si="330"/>
        <v>#VALUE!</v>
      </c>
      <c r="ST164" s="301" t="e">
        <f t="shared" ca="1" si="330"/>
        <v>#VALUE!</v>
      </c>
      <c r="SU164" s="301" t="e">
        <f t="shared" ca="1" si="330"/>
        <v>#VALUE!</v>
      </c>
      <c r="SV164" s="301" t="e">
        <f t="shared" ca="1" si="330"/>
        <v>#VALUE!</v>
      </c>
      <c r="SW164" s="301" t="e">
        <f t="shared" ca="1" si="330"/>
        <v>#VALUE!</v>
      </c>
      <c r="SX164" s="301" t="e">
        <f t="shared" ca="1" si="330"/>
        <v>#VALUE!</v>
      </c>
      <c r="SY164" s="301" t="e">
        <f t="shared" ca="1" si="330"/>
        <v>#VALUE!</v>
      </c>
      <c r="SZ164" s="301" t="e">
        <f t="shared" ca="1" si="330"/>
        <v>#VALUE!</v>
      </c>
      <c r="TA164" s="301" t="e">
        <f t="shared" ca="1" si="330"/>
        <v>#VALUE!</v>
      </c>
      <c r="TB164" s="301" t="e">
        <f t="shared" ca="1" si="330"/>
        <v>#VALUE!</v>
      </c>
      <c r="TC164" s="301" t="e">
        <f t="shared" ca="1" si="330"/>
        <v>#VALUE!</v>
      </c>
      <c r="TD164" s="301" t="e">
        <f t="shared" ca="1" si="330"/>
        <v>#VALUE!</v>
      </c>
      <c r="TE164" s="301" t="e">
        <f t="shared" ca="1" si="330"/>
        <v>#VALUE!</v>
      </c>
      <c r="TF164" s="301" t="e">
        <f t="shared" ca="1" si="330"/>
        <v>#VALUE!</v>
      </c>
      <c r="TG164" s="301" t="e">
        <f t="shared" ca="1" si="330"/>
        <v>#VALUE!</v>
      </c>
      <c r="TH164" s="301" t="e">
        <f t="shared" ca="1" si="330"/>
        <v>#VALUE!</v>
      </c>
      <c r="TI164" s="301" t="e">
        <f t="shared" ca="1" si="330"/>
        <v>#VALUE!</v>
      </c>
      <c r="TJ164" s="301" t="e">
        <f t="shared" ca="1" si="330"/>
        <v>#VALUE!</v>
      </c>
      <c r="TK164" s="301" t="e">
        <f t="shared" ca="1" si="330"/>
        <v>#VALUE!</v>
      </c>
      <c r="TL164" s="301" t="e">
        <f t="shared" ca="1" si="330"/>
        <v>#VALUE!</v>
      </c>
      <c r="TM164" s="301" t="e">
        <f t="shared" ca="1" si="330"/>
        <v>#VALUE!</v>
      </c>
      <c r="TN164" s="301" t="e">
        <f t="shared" ca="1" si="330"/>
        <v>#VALUE!</v>
      </c>
      <c r="TO164" s="301" t="e">
        <f t="shared" ca="1" si="330"/>
        <v>#VALUE!</v>
      </c>
      <c r="TP164" s="301" t="e">
        <f t="shared" ca="1" si="330"/>
        <v>#VALUE!</v>
      </c>
      <c r="TQ164" s="301" t="e">
        <f t="shared" ca="1" si="330"/>
        <v>#VALUE!</v>
      </c>
      <c r="TR164" s="301" t="e">
        <f t="shared" ca="1" si="330"/>
        <v>#VALUE!</v>
      </c>
      <c r="TS164" s="301" t="e">
        <f t="shared" ca="1" si="330"/>
        <v>#VALUE!</v>
      </c>
      <c r="TT164" s="301" t="e">
        <f t="shared" ca="1" si="330"/>
        <v>#VALUE!</v>
      </c>
      <c r="TU164" s="301" t="e">
        <f t="shared" ca="1" si="330"/>
        <v>#VALUE!</v>
      </c>
      <c r="TV164" s="301" t="e">
        <f t="shared" ca="1" si="330"/>
        <v>#VALUE!</v>
      </c>
      <c r="TW164" s="301" t="e">
        <f t="shared" ca="1" si="330"/>
        <v>#VALUE!</v>
      </c>
      <c r="TX164" s="301" t="e">
        <f t="shared" ca="1" si="330"/>
        <v>#VALUE!</v>
      </c>
      <c r="TY164" s="301" t="e">
        <f t="shared" ca="1" si="330"/>
        <v>#VALUE!</v>
      </c>
      <c r="TZ164" s="301" t="e">
        <f t="shared" ca="1" si="330"/>
        <v>#VALUE!</v>
      </c>
      <c r="UA164" s="301" t="e">
        <f t="shared" ca="1" si="330"/>
        <v>#VALUE!</v>
      </c>
      <c r="UB164" s="301" t="e">
        <f t="shared" ca="1" si="330"/>
        <v>#VALUE!</v>
      </c>
      <c r="UC164" s="301" t="e">
        <f t="shared" ca="1" si="330"/>
        <v>#VALUE!</v>
      </c>
      <c r="UD164" s="301" t="e">
        <f t="shared" ca="1" si="330"/>
        <v>#VALUE!</v>
      </c>
      <c r="UE164" s="301" t="e">
        <f t="shared" ca="1" si="330"/>
        <v>#VALUE!</v>
      </c>
      <c r="UF164" s="301" t="e">
        <f t="shared" ca="1" si="330"/>
        <v>#VALUE!</v>
      </c>
      <c r="UG164" s="301" t="e">
        <f t="shared" ca="1" si="330"/>
        <v>#VALUE!</v>
      </c>
      <c r="UH164" s="301" t="e">
        <f t="shared" ca="1" si="330"/>
        <v>#VALUE!</v>
      </c>
      <c r="UI164" s="301" t="e">
        <f t="shared" ca="1" si="330"/>
        <v>#VALUE!</v>
      </c>
      <c r="UJ164" s="301" t="e">
        <f t="shared" ca="1" si="330"/>
        <v>#VALUE!</v>
      </c>
      <c r="UK164" s="301" t="e">
        <f t="shared" ca="1" si="330"/>
        <v>#VALUE!</v>
      </c>
      <c r="UL164" s="301" t="e">
        <f t="shared" ca="1" si="330"/>
        <v>#VALUE!</v>
      </c>
      <c r="UM164" s="301" t="e">
        <f t="shared" ca="1" si="330"/>
        <v>#VALUE!</v>
      </c>
      <c r="UN164" s="301" t="e">
        <f t="shared" ca="1" si="330"/>
        <v>#VALUE!</v>
      </c>
      <c r="UO164" s="301" t="e">
        <f t="shared" ca="1" si="330"/>
        <v>#VALUE!</v>
      </c>
      <c r="UP164" s="301" t="e">
        <f t="shared" ca="1" si="330"/>
        <v>#VALUE!</v>
      </c>
      <c r="UQ164" s="301" t="e">
        <f t="shared" ca="1" si="330"/>
        <v>#VALUE!</v>
      </c>
      <c r="UR164" s="301" t="e">
        <f t="shared" ca="1" si="330"/>
        <v>#VALUE!</v>
      </c>
      <c r="US164" s="301" t="e">
        <f t="shared" ca="1" si="330"/>
        <v>#VALUE!</v>
      </c>
      <c r="UT164" s="301" t="e">
        <f t="shared" ca="1" si="330"/>
        <v>#VALUE!</v>
      </c>
      <c r="UU164" s="301" t="e">
        <f t="shared" ca="1" si="330"/>
        <v>#VALUE!</v>
      </c>
      <c r="UV164" s="301" t="e">
        <f t="shared" ca="1" si="330"/>
        <v>#VALUE!</v>
      </c>
      <c r="UW164" s="301">
        <f t="shared" ca="1" si="330"/>
        <v>0</v>
      </c>
      <c r="UX164" s="301">
        <f t="shared" ca="1" si="330"/>
        <v>0</v>
      </c>
      <c r="UY164" s="301">
        <f t="shared" ca="1" si="330"/>
        <v>0</v>
      </c>
      <c r="UZ164" s="301">
        <f t="shared" ca="1" si="330"/>
        <v>0</v>
      </c>
      <c r="VA164" s="301">
        <f t="shared" ca="1" si="330"/>
        <v>0</v>
      </c>
      <c r="VB164" s="301">
        <f t="shared" ref="VB164:WB164" ca="1" si="331">IF(VB$106="Turn-based",
IF($A164&lt;VB$109,0,IF(MOD($A164,VB$109)&lt;VB$110,1,0)),
1)*MIN(ROUNDUP(MAX(0,RAND()-(1-VB$107)),0),1)*(IF(VB$108&lt;0,1+VB$108,VB$108))</f>
        <v>0</v>
      </c>
      <c r="VC164" s="301">
        <f t="shared" ca="1" si="331"/>
        <v>0</v>
      </c>
      <c r="VD164" s="301">
        <f t="shared" ca="1" si="331"/>
        <v>0</v>
      </c>
      <c r="VE164" s="301">
        <f t="shared" ca="1" si="331"/>
        <v>0</v>
      </c>
      <c r="VF164" s="301">
        <f t="shared" ca="1" si="331"/>
        <v>0</v>
      </c>
      <c r="VG164" s="301">
        <f t="shared" ca="1" si="331"/>
        <v>0</v>
      </c>
      <c r="VH164" s="301">
        <f t="shared" ca="1" si="331"/>
        <v>0</v>
      </c>
      <c r="VI164" s="301">
        <f t="shared" ca="1" si="331"/>
        <v>0</v>
      </c>
      <c r="VJ164" s="301">
        <f t="shared" ca="1" si="331"/>
        <v>0</v>
      </c>
      <c r="VK164" s="301">
        <f t="shared" ca="1" si="331"/>
        <v>0</v>
      </c>
      <c r="VL164" s="301">
        <f t="shared" ca="1" si="331"/>
        <v>0</v>
      </c>
      <c r="VM164" s="301">
        <f t="shared" ca="1" si="331"/>
        <v>0</v>
      </c>
      <c r="VN164" s="301">
        <f t="shared" ca="1" si="331"/>
        <v>0</v>
      </c>
      <c r="VO164" s="301">
        <f t="shared" ca="1" si="331"/>
        <v>0</v>
      </c>
      <c r="VP164" s="301">
        <f t="shared" ca="1" si="331"/>
        <v>0</v>
      </c>
      <c r="VQ164" s="301">
        <f t="shared" ca="1" si="331"/>
        <v>0</v>
      </c>
      <c r="VR164" s="301">
        <f t="shared" ca="1" si="331"/>
        <v>0</v>
      </c>
      <c r="VS164" s="301">
        <f t="shared" ca="1" si="331"/>
        <v>0</v>
      </c>
      <c r="VT164" s="301">
        <f t="shared" ca="1" si="331"/>
        <v>0</v>
      </c>
      <c r="VU164" s="301">
        <f t="shared" ca="1" si="331"/>
        <v>0</v>
      </c>
      <c r="VV164" s="301">
        <f t="shared" ca="1" si="331"/>
        <v>0</v>
      </c>
      <c r="VW164" s="301">
        <f t="shared" ca="1" si="331"/>
        <v>0</v>
      </c>
      <c r="VX164" s="301">
        <f t="shared" ca="1" si="331"/>
        <v>0</v>
      </c>
      <c r="VY164" s="301">
        <f t="shared" ca="1" si="331"/>
        <v>0</v>
      </c>
      <c r="VZ164" s="301">
        <f t="shared" ca="1" si="331"/>
        <v>0</v>
      </c>
      <c r="WA164" s="301">
        <f t="shared" ca="1" si="331"/>
        <v>0</v>
      </c>
      <c r="WB164" s="301">
        <f t="shared" ca="1" si="331"/>
        <v>0</v>
      </c>
    </row>
    <row r="165" spans="1:600" ht="12.75" x14ac:dyDescent="0.2">
      <c r="A165" s="286">
        <f t="shared" si="78"/>
        <v>49</v>
      </c>
      <c r="B165" s="287" t="e">
        <f t="shared" ref="B165:D165" ca="1" si="332">MAX(0,B164+E164)</f>
        <v>#VALUE!</v>
      </c>
      <c r="C165" s="287" t="e">
        <f t="shared" ca="1" si="332"/>
        <v>#VALUE!</v>
      </c>
      <c r="D165" s="287" t="e">
        <f t="shared" ca="1" si="332"/>
        <v>#VALUE!</v>
      </c>
      <c r="E165" s="288" t="e">
        <f t="shared" ca="1" si="50"/>
        <v>#VALUE!</v>
      </c>
      <c r="F165" s="289" t="e">
        <f t="shared" ca="1" si="51"/>
        <v>#VALUE!</v>
      </c>
      <c r="G165" s="290" t="e">
        <f t="shared" ca="1" si="52"/>
        <v>#VALUE!</v>
      </c>
      <c r="H165" s="2"/>
      <c r="I165" s="291" t="e">
        <f t="shared" ref="I165:K165" ca="1" si="333">MAX(0,I164+L164)</f>
        <v>#VALUE!</v>
      </c>
      <c r="J165" s="291">
        <f t="shared" si="333"/>
        <v>0</v>
      </c>
      <c r="K165" s="291" t="e">
        <f t="shared" ca="1" si="333"/>
        <v>#VALUE!</v>
      </c>
      <c r="L165" s="288" t="e">
        <f t="shared" ca="1" si="54"/>
        <v>#VALUE!</v>
      </c>
      <c r="M165" s="289">
        <f t="shared" si="55"/>
        <v>0</v>
      </c>
      <c r="N165" s="290" t="e">
        <f t="shared" ca="1" si="56"/>
        <v>#VALUE!</v>
      </c>
      <c r="P165" s="292" t="e">
        <f t="shared" ca="1" si="236"/>
        <v>#VALUE!</v>
      </c>
      <c r="Q165" s="293" t="e">
        <f t="shared" ca="1" si="237"/>
        <v>#VALUE!</v>
      </c>
      <c r="R165" s="294" t="e">
        <f t="shared" ca="1" si="238"/>
        <v>#VALUE!</v>
      </c>
      <c r="S165" s="295" t="e">
        <f t="shared" ca="1" si="239"/>
        <v>#VALUE!</v>
      </c>
      <c r="T165" s="296" t="e">
        <f t="shared" ca="1" si="240"/>
        <v>#VALUE!</v>
      </c>
      <c r="U165" s="297" t="e">
        <f t="shared" ca="1" si="241"/>
        <v>#VALUE!</v>
      </c>
      <c r="V165" s="298" t="e">
        <f t="shared" ca="1" si="242"/>
        <v>#VALUE!</v>
      </c>
      <c r="W165" s="299" t="e">
        <f t="shared" ca="1" si="243"/>
        <v>#VALUE!</v>
      </c>
      <c r="X165" s="300" t="e">
        <f t="shared" ca="1" si="244"/>
        <v>#VALUE!</v>
      </c>
      <c r="Y165" s="2"/>
      <c r="Z165" s="292" t="e">
        <f t="shared" ca="1" si="245"/>
        <v>#VALUE!</v>
      </c>
      <c r="AA165" s="293" t="e">
        <f t="shared" ca="1" si="246"/>
        <v>#VALUE!</v>
      </c>
      <c r="AB165" s="294" t="e">
        <f t="shared" ca="1" si="247"/>
        <v>#VALUE!</v>
      </c>
      <c r="AC165" s="295">
        <f t="shared" si="248"/>
        <v>0</v>
      </c>
      <c r="AD165" s="296">
        <f t="shared" si="249"/>
        <v>0</v>
      </c>
      <c r="AE165" s="297">
        <f t="shared" si="250"/>
        <v>0</v>
      </c>
      <c r="AF165" s="298" t="e">
        <f t="shared" ca="1" si="251"/>
        <v>#VALUE!</v>
      </c>
      <c r="AG165" s="299" t="e">
        <f t="shared" ca="1" si="252"/>
        <v>#VALUE!</v>
      </c>
      <c r="AH165" s="300" t="e">
        <f t="shared" ca="1" si="253"/>
        <v>#VALUE!</v>
      </c>
      <c r="AJ165" s="301" t="e">
        <f t="array" aca="1" ref="AJ165" ca="1">SUM(
   IF($BL$102:$WB$102="Friend",1,0)*IF($BL$103:$WB$103=AJ$116,1,0)*IF($BL$111:$WB$111=AJ$115,1,0)*IF($BL$116:$WB$116="Geometric",1,0)*$BL$114:$WB$114*(POWER($BL165:$WB165,$BL$112:$WB$112)+IF($BL165:$WB165=0,0,-1))
)
+SUM(
    IF($BL$102:$WB$102="Foe",1,0)*IF($BL$103:$WB$103=AW$116,1,0)*IF($BL$111:$WB$111=AW$115,1,0)*$BL$115:$WB$115*IF($BL$116:$WB$116="Geometric",1,0)*(POWER(1+$BL165:$WB165,$BL$113:$WB$113)+IF($BL165:$WB165=0,0,-1))
)
+SUM(
   IF($BL$102:$WB$102="Friend",1,0)*IF($BL$103:$WB$103=AJ$116,1,0)*IF($BL$111:$WB$111=AJ$115,1,0)*IF($BL$116:$WB$116="Arithmetic",1,0)*$BL$114:$WB$114*$BL165:$WB165*$BL$112:$WB$112)
+SUM(
    IF($BL$102:$WB$102="Foe",1,0)*IF($BL$103:$WB$103=AW$116,1,0)*IF($BL$111:$WB$111=AW$115,1,0)*$BL$115:$WB$115*IF($BL$116:$WB$116="Arithmetic",1,0)*$BL165:$WB165*$BL$113:$WB$113
)</f>
        <v>#VALUE!</v>
      </c>
      <c r="AK165" s="301" t="e">
        <f t="array" aca="1" ref="AK165" ca="1">SUM(
   IF($BL$102:$WB$102="Friend",1,0)*IF($BL$103:$WB$103=AK$116,1,0)*IF($BL$111:$WB$111=AK$115,1,0)*IF($BL$116:$WB$116="Geometric",1,0)*$BL$114:$WB$114*(POWER($BL165:$WB165,$BL$112:$WB$112)+IF($BL165:$WB165=0,0,-1))
)
+SUM(
    IF($BL$102:$WB$102="Foe",1,0)*IF($BL$103:$WB$103=AX$116,1,0)*IF($BL$111:$WB$111=AX$115,1,0)*$BL$115:$WB$115*IF($BL$116:$WB$116="Geometric",1,0)*(POWER(1+$BL165:$WB165,$BL$113:$WB$113)+IF($BL165:$WB165=0,0,-1))
)
+SUM(
   IF($BL$102:$WB$102="Friend",1,0)*IF($BL$103:$WB$103=AK$116,1,0)*IF($BL$111:$WB$111=AK$115,1,0)*IF($BL$116:$WB$116="Arithmetic",1,0)*$BL$114:$WB$114*$BL165:$WB165*$BL$112:$WB$112)
+SUM(
    IF($BL$102:$WB$102="Foe",1,0)*IF($BL$103:$WB$103=AX$116,1,0)*IF($BL$111:$WB$111=AX$115,1,0)*$BL$115:$WB$115*IF($BL$116:$WB$116="Arithmetic",1,0)*$BL165:$WB165*$BL$113:$WB$113
)</f>
        <v>#VALUE!</v>
      </c>
      <c r="AL165" s="301" t="e">
        <f t="array" aca="1" ref="AL165" ca="1">SUM(
   IF($BL$102:$WB$102="Friend",1,0)*IF($BL$103:$WB$103=AL$116,1,0)*IF($BL$111:$WB$111=AL$115,1,0)*IF($BL$116:$WB$116="Geometric",1,0)*$BL$114:$WB$114*(POWER($BL165:$WB165,$BL$112:$WB$112)+IF($BL165:$WB165=0,0,-1))
)
+SUM(
    IF($BL$102:$WB$102="Foe",1,0)*IF($BL$103:$WB$103=AY$116,1,0)*IF($BL$111:$WB$111=AY$115,1,0)*$BL$115:$WB$115*IF($BL$116:$WB$116="Geometric",1,0)*(POWER(1+$BL165:$WB165,$BL$113:$WB$113)+IF($BL165:$WB165=0,0,-1))
)
+SUM(
   IF($BL$102:$WB$102="Friend",1,0)*IF($BL$103:$WB$103=AL$116,1,0)*IF($BL$111:$WB$111=AL$115,1,0)*IF($BL$116:$WB$116="Arithmetic",1,0)*$BL$114:$WB$114*$BL165:$WB165*$BL$112:$WB$112)
+SUM(
    IF($BL$102:$WB$102="Foe",1,0)*IF($BL$103:$WB$103=AY$116,1,0)*IF($BL$111:$WB$111=AY$115,1,0)*$BL$115:$WB$115*IF($BL$116:$WB$116="Arithmetic",1,0)*$BL165:$WB165*$BL$113:$WB$113
)</f>
        <v>#VALUE!</v>
      </c>
      <c r="AM165" s="301" t="e">
        <f t="array" aca="1" ref="AM165" ca="1">SUM(
   IF($BL$102:$WB$102="Friend",1,0)*IF($BL$103:$WB$103=AM$116,1,0)*IF($BL$111:$WB$111=AM$115,1,0)*IF($BL$116:$WB$116="Geometric",1,0)*$BL$114:$WB$114*(POWER($BL165:$WB165,$BL$112:$WB$112)+IF($BL165:$WB165=0,0,-1))
)
+SUM(
    IF($BL$102:$WB$102="Foe",1,0)*IF($BL$103:$WB$103=AZ$116,1,0)*IF($BL$111:$WB$111=AZ$115,1,0)*$BL$115:$WB$115*IF($BL$116:$WB$116="Geometric",1,0)*(POWER(1+$BL165:$WB165,$BL$113:$WB$113)+IF($BL165:$WB165=0,0,-1))
)
+SUM(
   IF($BL$102:$WB$102="Friend",1,0)*IF($BL$103:$WB$103=AM$116,1,0)*IF($BL$111:$WB$111=AM$115,1,0)*IF($BL$116:$WB$116="Arithmetic",1,0)*$BL$114:$WB$114*$BL165:$WB165*$BL$112:$WB$112)
+SUM(
    IF($BL$102:$WB$102="Foe",1,0)*IF($BL$103:$WB$103=AZ$116,1,0)*IF($BL$111:$WB$111=AZ$115,1,0)*$BL$115:$WB$115*IF($BL$116:$WB$116="Arithmetic",1,0)*$BL165:$WB165*$BL$113:$WB$113
)</f>
        <v>#VALUE!</v>
      </c>
      <c r="AN165" s="301" t="e">
        <f t="array" aca="1" ref="AN165" ca="1">SUM(
   IF($BL$102:$WB$102="Friend",1,0)*IF($BL$103:$WB$103=AN$116,1,0)*IF($BL$111:$WB$111=AN$115,1,0)*IF($BL$116:$WB$116="Geometric",1,0)*$BL$114:$WB$114*(POWER($BL165:$WB165,$BL$112:$WB$112)+IF($BL165:$WB165=0,0,-1))
)
+SUM(
    IF($BL$102:$WB$102="Foe",1,0)*IF($BL$103:$WB$103=BA$116,1,0)*IF($BL$111:$WB$111=BA$115,1,0)*$BL$115:$WB$115*IF($BL$116:$WB$116="Geometric",1,0)*(POWER(1+$BL165:$WB165,$BL$113:$WB$113)+IF($BL165:$WB165=0,0,-1))
)
+SUM(
   IF($BL$102:$WB$102="Friend",1,0)*IF($BL$103:$WB$103=AN$116,1,0)*IF($BL$111:$WB$111=AN$115,1,0)*IF($BL$116:$WB$116="Arithmetic",1,0)*$BL$114:$WB$114*$BL165:$WB165*$BL$112:$WB$112)
+SUM(
    IF($BL$102:$WB$102="Foe",1,0)*IF($BL$103:$WB$103=BA$116,1,0)*IF($BL$111:$WB$111=BA$115,1,0)*$BL$115:$WB$115*IF($BL$116:$WB$116="Arithmetic",1,0)*$BL165:$WB165*$BL$113:$WB$113
)</f>
        <v>#VALUE!</v>
      </c>
      <c r="AO165" s="301" t="e">
        <f t="array" aca="1" ref="AO165" ca="1">SUM(
   IF($BL$102:$WB$102="Friend",1,0)*IF($BL$103:$WB$103=AO$116,1,0)*IF($BL$111:$WB$111=AO$115,1,0)*IF($BL$116:$WB$116="Geometric",1,0)*$BL$114:$WB$114*(POWER($BL165:$WB165,$BL$112:$WB$112)+IF($BL165:$WB165=0,0,-1))
)
+SUM(
    IF($BL$102:$WB$102="Foe",1,0)*IF($BL$103:$WB$103=BB$116,1,0)*IF($BL$111:$WB$111=BB$115,1,0)*$BL$115:$WB$115*IF($BL$116:$WB$116="Geometric",1,0)*(POWER(1+$BL165:$WB165,$BL$113:$WB$113)+IF($BL165:$WB165=0,0,-1))
)
+SUM(
   IF($BL$102:$WB$102="Friend",1,0)*IF($BL$103:$WB$103=AO$116,1,0)*IF($BL$111:$WB$111=AO$115,1,0)*IF($BL$116:$WB$116="Arithmetic",1,0)*$BL$114:$WB$114*$BL165:$WB165*$BL$112:$WB$112)
+SUM(
    IF($BL$102:$WB$102="Foe",1,0)*IF($BL$103:$WB$103=BB$116,1,0)*IF($BL$111:$WB$111=BB$115,1,0)*$BL$115:$WB$115*IF($BL$116:$WB$116="Arithmetic",1,0)*$BL165:$WB165*$BL$113:$WB$113
)</f>
        <v>#VALUE!</v>
      </c>
      <c r="AP165" s="301" t="e">
        <f t="array" aca="1" ref="AP165" ca="1">SUM(
   IF($BL$102:$WB$102="Friend",1,0)*IF($BL$103:$WB$103=AP$116,1,0)*IF($BL$111:$WB$111=AP$115,1,0)*IF($BL$116:$WB$116="Geometric",1,0)*$BL$114:$WB$114*(POWER($BL165:$WB165,$BL$112:$WB$112)+IF($BL165:$WB165=0,0,-1))
)
+SUM(
    IF($BL$102:$WB$102="Foe",1,0)*IF($BL$103:$WB$103=BC$116,1,0)*IF($BL$111:$WB$111=BC$115,1,0)*$BL$115:$WB$115*IF($BL$116:$WB$116="Geometric",1,0)*(POWER(1+$BL165:$WB165,$BL$113:$WB$113)+IF($BL165:$WB165=0,0,-1))
)
+SUM(
   IF($BL$102:$WB$102="Friend",1,0)*IF($BL$103:$WB$103=AP$116,1,0)*IF($BL$111:$WB$111=AP$115,1,0)*IF($BL$116:$WB$116="Arithmetic",1,0)*$BL$114:$WB$114*$BL165:$WB165*$BL$112:$WB$112)
+SUM(
    IF($BL$102:$WB$102="Foe",1,0)*IF($BL$103:$WB$103=BC$116,1,0)*IF($BL$111:$WB$111=BC$115,1,0)*$BL$115:$WB$115*IF($BL$116:$WB$116="Arithmetic",1,0)*$BL165:$WB165*$BL$113:$WB$113
)</f>
        <v>#VALUE!</v>
      </c>
      <c r="AQ165" s="301" t="e">
        <f t="array" aca="1" ref="AQ165" ca="1">SUM(
   IF($BL$102:$WB$102="Friend",1,0)*IF($BL$103:$WB$103=AQ$116,1,0)*IF($BL$111:$WB$111=AQ$115,1,0)*IF($BL$116:$WB$116="Geometric",1,0)*$BL$114:$WB$114*(POWER($BL165:$WB165,$BL$112:$WB$112)+IF($BL165:$WB165=0,0,-1))
)
+SUM(
    IF($BL$102:$WB$102="Foe",1,0)*IF($BL$103:$WB$103=BD$116,1,0)*IF($BL$111:$WB$111=BD$115,1,0)*$BL$115:$WB$115*IF($BL$116:$WB$116="Geometric",1,0)*(POWER(1+$BL165:$WB165,$BL$113:$WB$113)+IF($BL165:$WB165=0,0,-1))
)
+SUM(
   IF($BL$102:$WB$102="Friend",1,0)*IF($BL$103:$WB$103=AQ$116,1,0)*IF($BL$111:$WB$111=AQ$115,1,0)*IF($BL$116:$WB$116="Arithmetic",1,0)*$BL$114:$WB$114*$BL165:$WB165*$BL$112:$WB$112)
+SUM(
    IF($BL$102:$WB$102="Foe",1,0)*IF($BL$103:$WB$103=BD$116,1,0)*IF($BL$111:$WB$111=BD$115,1,0)*$BL$115:$WB$115*IF($BL$116:$WB$116="Arithmetic",1,0)*$BL165:$WB165*$BL$113:$WB$113
)</f>
        <v>#VALUE!</v>
      </c>
      <c r="AR165" s="301" t="e">
        <f t="array" aca="1" ref="AR165" ca="1">SUM(
   IF($BL$102:$WB$102="Friend",1,0)*IF($BL$103:$WB$103=AR$116,1,0)*IF($BL$111:$WB$111=AR$115,1,0)*IF($BL$116:$WB$116="Geometric",1,0)*$BL$114:$WB$114*(POWER($BL165:$WB165,$BL$112:$WB$112)+IF($BL165:$WB165=0,0,-1))
)
+SUM(
    IF($BL$102:$WB$102="Foe",1,0)*IF($BL$103:$WB$103=BE$116,1,0)*IF($BL$111:$WB$111=BE$115,1,0)*$BL$115:$WB$115*IF($BL$116:$WB$116="Geometric",1,0)*(POWER(1+$BL165:$WB165,$BL$113:$WB$113)+IF($BL165:$WB165=0,0,-1))
)
+SUM(
   IF($BL$102:$WB$102="Friend",1,0)*IF($BL$103:$WB$103=AR$116,1,0)*IF($BL$111:$WB$111=AR$115,1,0)*IF($BL$116:$WB$116="Arithmetic",1,0)*$BL$114:$WB$114*$BL165:$WB165*$BL$112:$WB$112)
+SUM(
    IF($BL$102:$WB$102="Foe",1,0)*IF($BL$103:$WB$103=BE$116,1,0)*IF($BL$111:$WB$111=BE$115,1,0)*$BL$115:$WB$115*IF($BL$116:$WB$116="Arithmetic",1,0)*$BL165:$WB165*$BL$113:$WB$113
)</f>
        <v>#VALUE!</v>
      </c>
      <c r="AS165" s="301" t="e">
        <f t="array" aca="1" ref="AS165" ca="1">SUM(
   IF($BL$102:$WB$102="Friend",1,0)*IF($BL$103:$WB$103=AS$116,1,0)*IF($BL$111:$WB$111=AS$115,1,0)*IF($BL$116:$WB$116="Geometric",1,0)*$BL$114:$WB$114*(POWER($BL165:$WB165,$BL$112:$WB$112)+IF($BL165:$WB165=0,0,-1))
)
+SUM(
    IF($BL$102:$WB$102="Foe",1,0)*IF($BL$103:$WB$103=BF$116,1,0)*IF($BL$111:$WB$111=BF$115,1,0)*$BL$115:$WB$115*IF($BL$116:$WB$116="Geometric",1,0)*(POWER(1+$BL165:$WB165,$BL$113:$WB$113)+IF($BL165:$WB165=0,0,-1))
)
+SUM(
   IF($BL$102:$WB$102="Friend",1,0)*IF($BL$103:$WB$103=AS$116,1,0)*IF($BL$111:$WB$111=AS$115,1,0)*IF($BL$116:$WB$116="Arithmetic",1,0)*$BL$114:$WB$114*$BL165:$WB165*$BL$112:$WB$112)
+SUM(
    IF($BL$102:$WB$102="Foe",1,0)*IF($BL$103:$WB$103=BF$116,1,0)*IF($BL$111:$WB$111=BF$115,1,0)*$BL$115:$WB$115*IF($BL$116:$WB$116="Arithmetic",1,0)*$BL165:$WB165*$BL$113:$WB$113
)</f>
        <v>#VALUE!</v>
      </c>
      <c r="AT165" s="301" t="e">
        <f t="array" aca="1" ref="AT165" ca="1">SUM(
   IF($BL$102:$WB$102="Friend",1,0)*IF($BL$103:$WB$103=AT$116,1,0)*IF($BL$111:$WB$111=AT$115,1,0)*IF($BL$116:$WB$116="Geometric",1,0)*$BL$114:$WB$114*(POWER($BL165:$WB165,$BL$112:$WB$112)+IF($BL165:$WB165=0,0,-1))
)
+SUM(
    IF($BL$102:$WB$102="Foe",1,0)*IF($BL$103:$WB$103=BG$116,1,0)*IF($BL$111:$WB$111=BG$115,1,0)*$BL$115:$WB$115*IF($BL$116:$WB$116="Geometric",1,0)*(POWER(1+$BL165:$WB165,$BL$113:$WB$113)+IF($BL165:$WB165=0,0,-1))
)
+SUM(
   IF($BL$102:$WB$102="Friend",1,0)*IF($BL$103:$WB$103=AT$116,1,0)*IF($BL$111:$WB$111=AT$115,1,0)*IF($BL$116:$WB$116="Arithmetic",1,0)*$BL$114:$WB$114*$BL165:$WB165*$BL$112:$WB$112)
+SUM(
    IF($BL$102:$WB$102="Foe",1,0)*IF($BL$103:$WB$103=BG$116,1,0)*IF($BL$111:$WB$111=BG$115,1,0)*$BL$115:$WB$115*IF($BL$116:$WB$116="Arithmetic",1,0)*$BL165:$WB165*$BL$113:$WB$113
)</f>
        <v>#VALUE!</v>
      </c>
      <c r="AU165" s="301" t="e">
        <f t="array" aca="1" ref="AU165" ca="1">SUM(
   IF($BL$102:$WB$102="Friend",1,0)*IF($BL$103:$WB$103=AU$116,1,0)*IF($BL$111:$WB$111=AU$115,1,0)*IF($BL$116:$WB$116="Geometric",1,0)*$BL$114:$WB$114*(POWER($BL165:$WB165,$BL$112:$WB$112)+IF($BL165:$WB165=0,0,-1))
)
+SUM(
    IF($BL$102:$WB$102="Foe",1,0)*IF($BL$103:$WB$103=BH$116,1,0)*IF($BL$111:$WB$111=BH$115,1,0)*$BL$115:$WB$115*IF($BL$116:$WB$116="Geometric",1,0)*(POWER(1+$BL165:$WB165,$BL$113:$WB$113)+IF($BL165:$WB165=0,0,-1))
)
+SUM(
   IF($BL$102:$WB$102="Friend",1,0)*IF($BL$103:$WB$103=AU$116,1,0)*IF($BL$111:$WB$111=AU$115,1,0)*IF($BL$116:$WB$116="Arithmetic",1,0)*$BL$114:$WB$114*$BL165:$WB165*$BL$112:$WB$112)
+SUM(
    IF($BL$102:$WB$102="Foe",1,0)*IF($BL$103:$WB$103=BH$116,1,0)*IF($BL$111:$WB$111=BH$115,1,0)*$BL$115:$WB$115*IF($BL$116:$WB$116="Arithmetic",1,0)*$BL165:$WB165*$BL$113:$WB$113
)</f>
        <v>#VALUE!</v>
      </c>
      <c r="AW165" s="301" t="e">
        <f t="array" aca="1" ref="AW165" ca="1">SUM(
   IF($BL$102:$WB$102="Friend",1,0)*IF($BL$103:$WB$103=AW$116,1,0)*IF($BL$111:$WB$111=AW$115,1,0)*$BL$115:$WB$115*IF($BL$116:$WB$116="Geometric",1,0)*(POWER($BL165:$WB165,$BL$113:$WB$113)+IF($BL165:$WB165=0,0,-1)))
+SUM(
    IF($BL$102:$WB$102="Foe",1,0)*IF($BL$103:$WB$103=AW$116,1,0)*IF($BL$111:$WB$111=AW$115,1,0)*$BL$114:$WB$114*IF($BL$116:$WB$116="Geometric",1,0)*(POWER($BL165:$WB165,$BL$112:$WB$112)+IF($BL165:$WB165=0,0,-1)))
+SUM(
   IF($BL$102:$WB$102="Friend",1,0)*IF($BL$103:$WB$103=AW$116,1,0)*IF($BL$111:$WB$111=AW$115,1,0)*$BL$115:$WB$115*IF($BL$116:$WB$116="Arithmetic",1,0)*$BL165:$WB165*$BL$113:$WB$113)
+SUM(
    IF($BL$102:$WB$102="Foe",1,0)*IF($BL$103:$WB$103=AW$116,1,0)*IF($BL$111:$WB$111=AW$115,1,0)*$BL$114:$WB$114*IF($BL$116:$WB$116="Arithmetic",1,0)*$BL165:$WB165*$BL$112:$WB$112)</f>
        <v>#VALUE!</v>
      </c>
      <c r="AX165" s="301" t="e">
        <f t="array" aca="1" ref="AX165" ca="1">SUM(
   IF($BL$102:$WB$102="Friend",1,0)*IF($BL$103:$WB$103=AX$116,1,0)*IF($BL$111:$WB$111=AX$115,1,0)*$BL$115:$WB$115*IF($BL$116:$WB$116="Geometric",1,0)*(POWER($BL165:$WB165,$BL$113:$WB$113)+IF($BL165:$WB165=0,0,-1)))
+SUM(
    IF($BL$102:$WB$102="Foe",1,0)*IF($BL$103:$WB$103=AX$116,1,0)*IF($BL$111:$WB$111=AX$115,1,0)*$BL$114:$WB$114*IF($BL$116:$WB$116="Geometric",1,0)*(POWER($BL165:$WB165,$BL$112:$WB$112)+IF($BL165:$WB165=0,0,-1)))
+SUM(
   IF($BL$102:$WB$102="Friend",1,0)*IF($BL$103:$WB$103=AX$116,1,0)*IF($BL$111:$WB$111=AX$115,1,0)*$BL$115:$WB$115*IF($BL$116:$WB$116="Arithmetic",1,0)*$BL165:$WB165*$BL$113:$WB$113)
+SUM(
    IF($BL$102:$WB$102="Foe",1,0)*IF($BL$103:$WB$103=AX$116,1,0)*IF($BL$111:$WB$111=AX$115,1,0)*$BL$114:$WB$114*IF($BL$116:$WB$116="Arithmetic",1,0)*$BL165:$WB165*$BL$112:$WB$112)</f>
        <v>#VALUE!</v>
      </c>
      <c r="AY165" s="301" t="e">
        <f t="array" aca="1" ref="AY165" ca="1">SUM(
   IF($BL$102:$WB$102="Friend",1,0)*IF($BL$103:$WB$103=AY$116,1,0)*IF($BL$111:$WB$111=AY$115,1,0)*$BL$115:$WB$115*IF($BL$116:$WB$116="Geometric",1,0)*(POWER($BL165:$WB165,$BL$113:$WB$113)+IF($BL165:$WB165=0,0,-1)))
+SUM(
    IF($BL$102:$WB$102="Foe",1,0)*IF($BL$103:$WB$103=AY$116,1,0)*IF($BL$111:$WB$111=AY$115,1,0)*$BL$114:$WB$114*IF($BL$116:$WB$116="Geometric",1,0)*(POWER($BL165:$WB165,$BL$112:$WB$112)+IF($BL165:$WB165=0,0,-1)))
+SUM(
   IF($BL$102:$WB$102="Friend",1,0)*IF($BL$103:$WB$103=AY$116,1,0)*IF($BL$111:$WB$111=AY$115,1,0)*$BL$115:$WB$115*IF($BL$116:$WB$116="Arithmetic",1,0)*$BL165:$WB165*$BL$113:$WB$113)
+SUM(
    IF($BL$102:$WB$102="Foe",1,0)*IF($BL$103:$WB$103=AY$116,1,0)*IF($BL$111:$WB$111=AY$115,1,0)*$BL$114:$WB$114*IF($BL$116:$WB$116="Arithmetic",1,0)*$BL165:$WB165*$BL$112:$WB$112)</f>
        <v>#VALUE!</v>
      </c>
      <c r="AZ165" s="301" t="e">
        <f t="array" aca="1" ref="AZ165" ca="1">SUM(
   IF($BL$102:$WB$102="Friend",1,0)*IF($BL$103:$WB$103=AZ$116,1,0)*IF($BL$111:$WB$111=AZ$115,1,0)*$BL$115:$WB$115*IF($BL$116:$WB$116="Geometric",1,0)*(POWER($BL165:$WB165,$BL$113:$WB$113)+IF($BL165:$WB165=0,0,-1)))
+SUM(
    IF($BL$102:$WB$102="Foe",1,0)*IF($BL$103:$WB$103=AZ$116,1,0)*IF($BL$111:$WB$111=AZ$115,1,0)*$BL$114:$WB$114*IF($BL$116:$WB$116="Geometric",1,0)*(POWER($BL165:$WB165,$BL$112:$WB$112)+IF($BL165:$WB165=0,0,-1)))
+SUM(
   IF($BL$102:$WB$102="Friend",1,0)*IF($BL$103:$WB$103=AZ$116,1,0)*IF($BL$111:$WB$111=AZ$115,1,0)*$BL$115:$WB$115*IF($BL$116:$WB$116="Arithmetic",1,0)*$BL165:$WB165*$BL$113:$WB$113)
+SUM(
    IF($BL$102:$WB$102="Foe",1,0)*IF($BL$103:$WB$103=AZ$116,1,0)*IF($BL$111:$WB$111=AZ$115,1,0)*$BL$114:$WB$114*IF($BL$116:$WB$116="Arithmetic",1,0)*$BL165:$WB165*$BL$112:$WB$112)</f>
        <v>#VALUE!</v>
      </c>
      <c r="BA165" s="301" t="e">
        <f t="array" aca="1" ref="BA165" ca="1">SUM(
   IF($BL$102:$WB$102="Friend",1,0)*IF($BL$103:$WB$103=BA$116,1,0)*IF($BL$111:$WB$111=BA$115,1,0)*$BL$115:$WB$115*IF($BL$116:$WB$116="Geometric",1,0)*(POWER($BL165:$WB165,$BL$113:$WB$113)+IF($BL165:$WB165=0,0,-1)))
+SUM(
    IF($BL$102:$WB$102="Foe",1,0)*IF($BL$103:$WB$103=BA$116,1,0)*IF($BL$111:$WB$111=BA$115,1,0)*$BL$114:$WB$114*IF($BL$116:$WB$116="Geometric",1,0)*(POWER($BL165:$WB165,$BL$112:$WB$112)+IF($BL165:$WB165=0,0,-1)))
+SUM(
   IF($BL$102:$WB$102="Friend",1,0)*IF($BL$103:$WB$103=BA$116,1,0)*IF($BL$111:$WB$111=BA$115,1,0)*$BL$115:$WB$115*IF($BL$116:$WB$116="Arithmetic",1,0)*$BL165:$WB165*$BL$113:$WB$113)
+SUM(
    IF($BL$102:$WB$102="Foe",1,0)*IF($BL$103:$WB$103=BA$116,1,0)*IF($BL$111:$WB$111=BA$115,1,0)*$BL$114:$WB$114*IF($BL$116:$WB$116="Arithmetic",1,0)*$BL165:$WB165*$BL$112:$WB$112)</f>
        <v>#VALUE!</v>
      </c>
      <c r="BB165" s="301" t="e">
        <f t="array" aca="1" ref="BB165" ca="1">SUM(
   IF($BL$102:$WB$102="Friend",1,0)*IF($BL$103:$WB$103=BB$116,1,0)*IF($BL$111:$WB$111=BB$115,1,0)*$BL$115:$WB$115*IF($BL$116:$WB$116="Geometric",1,0)*(POWER($BL165:$WB165,$BL$113:$WB$113)+IF($BL165:$WB165=0,0,-1)))
+SUM(
    IF($BL$102:$WB$102="Foe",1,0)*IF($BL$103:$WB$103=BB$116,1,0)*IF($BL$111:$WB$111=BB$115,1,0)*$BL$114:$WB$114*IF($BL$116:$WB$116="Geometric",1,0)*(POWER($BL165:$WB165,$BL$112:$WB$112)+IF($BL165:$WB165=0,0,-1)))
+SUM(
   IF($BL$102:$WB$102="Friend",1,0)*IF($BL$103:$WB$103=BB$116,1,0)*IF($BL$111:$WB$111=BB$115,1,0)*$BL$115:$WB$115*IF($BL$116:$WB$116="Arithmetic",1,0)*$BL165:$WB165*$BL$113:$WB$113)
+SUM(
    IF($BL$102:$WB$102="Foe",1,0)*IF($BL$103:$WB$103=BB$116,1,0)*IF($BL$111:$WB$111=BB$115,1,0)*$BL$114:$WB$114*IF($BL$116:$WB$116="Arithmetic",1,0)*$BL165:$WB165*$BL$112:$WB$112)</f>
        <v>#VALUE!</v>
      </c>
      <c r="BC165" s="301" t="e">
        <f t="array" aca="1" ref="BC165" ca="1">SUM(
   IF($BL$102:$WB$102="Friend",1,0)*IF($BL$103:$WB$103=BC$116,1,0)*IF($BL$111:$WB$111=BC$115,1,0)*$BL$115:$WB$115*IF($BL$116:$WB$116="Geometric",1,0)*(POWER($BL165:$WB165,$BL$113:$WB$113)+IF($BL165:$WB165=0,0,-1)))
+SUM(
    IF($BL$102:$WB$102="Foe",1,0)*IF($BL$103:$WB$103=BC$116,1,0)*IF($BL$111:$WB$111=BC$115,1,0)*$BL$114:$WB$114*IF($BL$116:$WB$116="Geometric",1,0)*(POWER($BL165:$WB165,$BL$112:$WB$112)+IF($BL165:$WB165=0,0,-1)))
+SUM(
   IF($BL$102:$WB$102="Friend",1,0)*IF($BL$103:$WB$103=BC$116,1,0)*IF($BL$111:$WB$111=BC$115,1,0)*$BL$115:$WB$115*IF($BL$116:$WB$116="Arithmetic",1,0)*$BL165:$WB165*$BL$113:$WB$113)
+SUM(
    IF($BL$102:$WB$102="Foe",1,0)*IF($BL$103:$WB$103=BC$116,1,0)*IF($BL$111:$WB$111=BC$115,1,0)*$BL$114:$WB$114*IF($BL$116:$WB$116="Arithmetic",1,0)*$BL165:$WB165*$BL$112:$WB$112)</f>
        <v>#VALUE!</v>
      </c>
      <c r="BD165" s="301" t="e">
        <f t="array" aca="1" ref="BD165" ca="1">SUM(
   IF($BL$102:$WB$102="Friend",1,0)*IF($BL$103:$WB$103=BD$116,1,0)*IF($BL$111:$WB$111=BD$115,1,0)*$BL$115:$WB$115*IF($BL$116:$WB$116="Geometric",1,0)*(POWER($BL165:$WB165,$BL$113:$WB$113)+IF($BL165:$WB165=0,0,-1)))
+SUM(
    IF($BL$102:$WB$102="Foe",1,0)*IF($BL$103:$WB$103=BD$116,1,0)*IF($BL$111:$WB$111=BD$115,1,0)*$BL$114:$WB$114*IF($BL$116:$WB$116="Geometric",1,0)*(POWER($BL165:$WB165,$BL$112:$WB$112)+IF($BL165:$WB165=0,0,-1)))
+SUM(
   IF($BL$102:$WB$102="Friend",1,0)*IF($BL$103:$WB$103=BD$116,1,0)*IF($BL$111:$WB$111=BD$115,1,0)*$BL$115:$WB$115*IF($BL$116:$WB$116="Arithmetic",1,0)*$BL165:$WB165*$BL$113:$WB$113)
+SUM(
    IF($BL$102:$WB$102="Foe",1,0)*IF($BL$103:$WB$103=BD$116,1,0)*IF($BL$111:$WB$111=BD$115,1,0)*$BL$114:$WB$114*IF($BL$116:$WB$116="Arithmetic",1,0)*$BL165:$WB165*$BL$112:$WB$112)</f>
        <v>#VALUE!</v>
      </c>
      <c r="BE165" s="301" t="e">
        <f t="array" aca="1" ref="BE165" ca="1">SUM(
   IF($BL$102:$WB$102="Friend",1,0)*IF($BL$103:$WB$103=BE$116,1,0)*IF($BL$111:$WB$111=BE$115,1,0)*$BL$115:$WB$115*IF($BL$116:$WB$116="Geometric",1,0)*(POWER($BL165:$WB165,$BL$113:$WB$113)+IF($BL165:$WB165=0,0,-1)))
+SUM(
    IF($BL$102:$WB$102="Foe",1,0)*IF($BL$103:$WB$103=BE$116,1,0)*IF($BL$111:$WB$111=BE$115,1,0)*$BL$114:$WB$114*IF($BL$116:$WB$116="Geometric",1,0)*(POWER($BL165:$WB165,$BL$112:$WB$112)+IF($BL165:$WB165=0,0,-1)))
+SUM(
   IF($BL$102:$WB$102="Friend",1,0)*IF($BL$103:$WB$103=BE$116,1,0)*IF($BL$111:$WB$111=BE$115,1,0)*$BL$115:$WB$115*IF($BL$116:$WB$116="Arithmetic",1,0)*$BL165:$WB165*$BL$113:$WB$113)
+SUM(
    IF($BL$102:$WB$102="Foe",1,0)*IF($BL$103:$WB$103=BE$116,1,0)*IF($BL$111:$WB$111=BE$115,1,0)*$BL$114:$WB$114*IF($BL$116:$WB$116="Arithmetic",1,0)*$BL165:$WB165*$BL$112:$WB$112)</f>
        <v>#VALUE!</v>
      </c>
      <c r="BF165" s="301" t="e">
        <f t="array" aca="1" ref="BF165" ca="1">SUM(
   IF($BL$102:$WB$102="Friend",1,0)*IF($BL$103:$WB$103=BF$116,1,0)*IF($BL$111:$WB$111=BF$115,1,0)*$BL$115:$WB$115*IF($BL$116:$WB$116="Geometric",1,0)*(POWER($BL165:$WB165,$BL$113:$WB$113)+IF($BL165:$WB165=0,0,-1)))
+SUM(
    IF($BL$102:$WB$102="Foe",1,0)*IF($BL$103:$WB$103=BF$116,1,0)*IF($BL$111:$WB$111=BF$115,1,0)*$BL$114:$WB$114*IF($BL$116:$WB$116="Geometric",1,0)*(POWER($BL165:$WB165,$BL$112:$WB$112)+IF($BL165:$WB165=0,0,-1)))
+SUM(
   IF($BL$102:$WB$102="Friend",1,0)*IF($BL$103:$WB$103=BF$116,1,0)*IF($BL$111:$WB$111=BF$115,1,0)*$BL$115:$WB$115*IF($BL$116:$WB$116="Arithmetic",1,0)*$BL165:$WB165*$BL$113:$WB$113)
+SUM(
    IF($BL$102:$WB$102="Foe",1,0)*IF($BL$103:$WB$103=BF$116,1,0)*IF($BL$111:$WB$111=BF$115,1,0)*$BL$114:$WB$114*IF($BL$116:$WB$116="Arithmetic",1,0)*$BL165:$WB165*$BL$112:$WB$112)</f>
        <v>#VALUE!</v>
      </c>
      <c r="BG165" s="301" t="e">
        <f t="array" aca="1" ref="BG165" ca="1">SUM(
   IF($BL$102:$WB$102="Friend",1,0)*IF($BL$103:$WB$103=BG$116,1,0)*IF($BL$111:$WB$111=BG$115,1,0)*$BL$115:$WB$115*IF($BL$116:$WB$116="Geometric",1,0)*(POWER($BL165:$WB165,$BL$113:$WB$113)+IF($BL165:$WB165=0,0,-1)))
+SUM(
    IF($BL$102:$WB$102="Foe",1,0)*IF($BL$103:$WB$103=BG$116,1,0)*IF($BL$111:$WB$111=BG$115,1,0)*$BL$114:$WB$114*IF($BL$116:$WB$116="Geometric",1,0)*(POWER($BL165:$WB165,$BL$112:$WB$112)+IF($BL165:$WB165=0,0,-1)))
+SUM(
   IF($BL$102:$WB$102="Friend",1,0)*IF($BL$103:$WB$103=BG$116,1,0)*IF($BL$111:$WB$111=BG$115,1,0)*$BL$115:$WB$115*IF($BL$116:$WB$116="Arithmetic",1,0)*$BL165:$WB165*$BL$113:$WB$113)
+SUM(
    IF($BL$102:$WB$102="Foe",1,0)*IF($BL$103:$WB$103=BG$116,1,0)*IF($BL$111:$WB$111=BG$115,1,0)*$BL$114:$WB$114*IF($BL$116:$WB$116="Arithmetic",1,0)*$BL165:$WB165*$BL$112:$WB$112)</f>
        <v>#VALUE!</v>
      </c>
      <c r="BH165" s="301" t="e">
        <f t="array" aca="1" ref="BH165" ca="1">SUM(
   IF($BL$102:$WB$102="Friend",1,0)*IF($BL$103:$WB$103=BH$116,1,0)*IF($BL$111:$WB$111=BH$115,1,0)*$BL$115:$WB$115*IF($BL$116:$WB$116="Geometric",1,0)*(POWER($BL165:$WB165,$BL$113:$WB$113)+IF($BL165:$WB165=0,0,-1)))
+SUM(
    IF($BL$102:$WB$102="Foe",1,0)*IF($BL$103:$WB$103=BH$116,1,0)*IF($BL$111:$WB$111=BH$115,1,0)*$BL$114:$WB$114*IF($BL$116:$WB$116="Geometric",1,0)*(POWER($BL165:$WB165,$BL$112:$WB$112)+IF($BL165:$WB165=0,0,-1)))
+SUM(
   IF($BL$102:$WB$102="Friend",1,0)*IF($BL$103:$WB$103=BH$116,1,0)*IF($BL$111:$WB$111=BH$115,1,0)*$BL$115:$WB$115*IF($BL$116:$WB$116="Arithmetic",1,0)*$BL165:$WB165*$BL$113:$WB$113)
+SUM(
    IF($BL$102:$WB$102="Foe",1,0)*IF($BL$103:$WB$103=BH$116,1,0)*IF($BL$111:$WB$111=BH$115,1,0)*$BL$114:$WB$114*IF($BL$116:$WB$116="Arithmetic",1,0)*$BL165:$WB165*$BL$112:$WB$112)</f>
        <v>#VALUE!</v>
      </c>
      <c r="BK165" s="109"/>
      <c r="BL165" s="301" t="e">
        <f t="shared" ref="BL165:LF165" ca="1" si="334">IF(BL$106="Turn-based",
IF($A165&lt;BL$109,0,IF(MOD($A165,BL$109)&lt;BL$110,1,0)),
1)*MIN(ROUNDUP(MAX(0,RAND()-(1-BL$107)),0),1)*(IF(BL$108&lt;0,1+BL$108,BL$108))</f>
        <v>#VALUE!</v>
      </c>
      <c r="BM165" s="301" t="e">
        <f t="shared" ca="1" si="334"/>
        <v>#VALUE!</v>
      </c>
      <c r="BN165" s="301" t="e">
        <f t="shared" ca="1" si="334"/>
        <v>#VALUE!</v>
      </c>
      <c r="BO165" s="301" t="e">
        <f t="shared" ca="1" si="334"/>
        <v>#VALUE!</v>
      </c>
      <c r="BP165" s="301" t="e">
        <f t="shared" ca="1" si="334"/>
        <v>#VALUE!</v>
      </c>
      <c r="BQ165" s="301" t="e">
        <f t="shared" ca="1" si="334"/>
        <v>#VALUE!</v>
      </c>
      <c r="BR165" s="301" t="e">
        <f t="shared" ca="1" si="334"/>
        <v>#VALUE!</v>
      </c>
      <c r="BS165" s="301" t="e">
        <f t="shared" ca="1" si="334"/>
        <v>#VALUE!</v>
      </c>
      <c r="BT165" s="301" t="e">
        <f t="shared" ca="1" si="334"/>
        <v>#VALUE!</v>
      </c>
      <c r="BU165" s="301" t="e">
        <f t="shared" ca="1" si="334"/>
        <v>#VALUE!</v>
      </c>
      <c r="BV165" s="301" t="e">
        <f t="shared" ca="1" si="334"/>
        <v>#VALUE!</v>
      </c>
      <c r="BW165" s="301" t="e">
        <f t="shared" ca="1" si="334"/>
        <v>#VALUE!</v>
      </c>
      <c r="BX165" s="301" t="e">
        <f t="shared" ca="1" si="334"/>
        <v>#VALUE!</v>
      </c>
      <c r="BY165" s="301" t="e">
        <f t="shared" ca="1" si="334"/>
        <v>#VALUE!</v>
      </c>
      <c r="BZ165" s="301" t="e">
        <f t="shared" ca="1" si="334"/>
        <v>#VALUE!</v>
      </c>
      <c r="CA165" s="301" t="e">
        <f t="shared" ca="1" si="334"/>
        <v>#VALUE!</v>
      </c>
      <c r="CB165" s="301" t="e">
        <f t="shared" ca="1" si="334"/>
        <v>#VALUE!</v>
      </c>
      <c r="CC165" s="301" t="e">
        <f t="shared" ca="1" si="334"/>
        <v>#VALUE!</v>
      </c>
      <c r="CD165" s="301" t="e">
        <f t="shared" ca="1" si="334"/>
        <v>#VALUE!</v>
      </c>
      <c r="CE165" s="301" t="e">
        <f t="shared" ca="1" si="334"/>
        <v>#VALUE!</v>
      </c>
      <c r="CF165" s="301" t="e">
        <f t="shared" ca="1" si="334"/>
        <v>#VALUE!</v>
      </c>
      <c r="CG165" s="301" t="e">
        <f t="shared" ca="1" si="334"/>
        <v>#VALUE!</v>
      </c>
      <c r="CH165" s="301" t="e">
        <f t="shared" ca="1" si="334"/>
        <v>#VALUE!</v>
      </c>
      <c r="CI165" s="301" t="e">
        <f t="shared" ca="1" si="334"/>
        <v>#VALUE!</v>
      </c>
      <c r="CJ165" s="301" t="e">
        <f t="shared" ca="1" si="334"/>
        <v>#VALUE!</v>
      </c>
      <c r="CK165" s="301" t="e">
        <f t="shared" ca="1" si="334"/>
        <v>#VALUE!</v>
      </c>
      <c r="CL165" s="301" t="e">
        <f t="shared" ca="1" si="334"/>
        <v>#VALUE!</v>
      </c>
      <c r="CM165" s="301" t="e">
        <f t="shared" ca="1" si="334"/>
        <v>#VALUE!</v>
      </c>
      <c r="CN165" s="301" t="e">
        <f t="shared" ca="1" si="334"/>
        <v>#VALUE!</v>
      </c>
      <c r="CO165" s="301" t="e">
        <f t="shared" ca="1" si="334"/>
        <v>#VALUE!</v>
      </c>
      <c r="CP165" s="301" t="e">
        <f t="shared" ca="1" si="334"/>
        <v>#VALUE!</v>
      </c>
      <c r="CQ165" s="301" t="e">
        <f t="shared" ca="1" si="334"/>
        <v>#VALUE!</v>
      </c>
      <c r="CR165" s="301" t="e">
        <f t="shared" ca="1" si="334"/>
        <v>#VALUE!</v>
      </c>
      <c r="CS165" s="301" t="e">
        <f t="shared" ca="1" si="334"/>
        <v>#VALUE!</v>
      </c>
      <c r="CT165" s="301" t="e">
        <f t="shared" ca="1" si="334"/>
        <v>#VALUE!</v>
      </c>
      <c r="CU165" s="301" t="e">
        <f t="shared" ca="1" si="334"/>
        <v>#VALUE!</v>
      </c>
      <c r="CV165" s="301" t="e">
        <f t="shared" ca="1" si="334"/>
        <v>#VALUE!</v>
      </c>
      <c r="CW165" s="301" t="e">
        <f t="shared" ca="1" si="334"/>
        <v>#VALUE!</v>
      </c>
      <c r="CX165" s="301" t="e">
        <f t="shared" ca="1" si="334"/>
        <v>#VALUE!</v>
      </c>
      <c r="CY165" s="301" t="e">
        <f t="shared" ca="1" si="334"/>
        <v>#VALUE!</v>
      </c>
      <c r="CZ165" s="301" t="e">
        <f t="shared" ca="1" si="334"/>
        <v>#VALUE!</v>
      </c>
      <c r="DA165" s="301" t="e">
        <f t="shared" ca="1" si="334"/>
        <v>#VALUE!</v>
      </c>
      <c r="DB165" s="301" t="e">
        <f t="shared" ca="1" si="334"/>
        <v>#VALUE!</v>
      </c>
      <c r="DC165" s="301" t="e">
        <f t="shared" ca="1" si="334"/>
        <v>#VALUE!</v>
      </c>
      <c r="DD165" s="301" t="e">
        <f t="shared" ca="1" si="334"/>
        <v>#VALUE!</v>
      </c>
      <c r="DE165" s="301" t="e">
        <f t="shared" ca="1" si="334"/>
        <v>#VALUE!</v>
      </c>
      <c r="DF165" s="301" t="e">
        <f t="shared" ca="1" si="334"/>
        <v>#VALUE!</v>
      </c>
      <c r="DG165" s="301" t="e">
        <f t="shared" ca="1" si="334"/>
        <v>#VALUE!</v>
      </c>
      <c r="DH165" s="301" t="e">
        <f t="shared" ca="1" si="334"/>
        <v>#VALUE!</v>
      </c>
      <c r="DI165" s="301" t="e">
        <f t="shared" ca="1" si="334"/>
        <v>#VALUE!</v>
      </c>
      <c r="DJ165" s="301" t="e">
        <f t="shared" ca="1" si="334"/>
        <v>#VALUE!</v>
      </c>
      <c r="DK165" s="301" t="e">
        <f t="shared" ca="1" si="334"/>
        <v>#VALUE!</v>
      </c>
      <c r="DL165" s="301" t="e">
        <f t="shared" ca="1" si="334"/>
        <v>#VALUE!</v>
      </c>
      <c r="DM165" s="301" t="e">
        <f t="shared" ca="1" si="334"/>
        <v>#VALUE!</v>
      </c>
      <c r="DN165" s="301" t="e">
        <f t="shared" ca="1" si="334"/>
        <v>#VALUE!</v>
      </c>
      <c r="DO165" s="301" t="e">
        <f t="shared" ca="1" si="334"/>
        <v>#VALUE!</v>
      </c>
      <c r="DP165" s="301" t="e">
        <f t="shared" ca="1" si="334"/>
        <v>#VALUE!</v>
      </c>
      <c r="DQ165" s="301" t="e">
        <f t="shared" ca="1" si="334"/>
        <v>#VALUE!</v>
      </c>
      <c r="DR165" s="301" t="e">
        <f t="shared" ca="1" si="334"/>
        <v>#VALUE!</v>
      </c>
      <c r="DS165" s="301" t="e">
        <f t="shared" ca="1" si="334"/>
        <v>#VALUE!</v>
      </c>
      <c r="DT165" s="301" t="e">
        <f t="shared" ca="1" si="334"/>
        <v>#VALUE!</v>
      </c>
      <c r="DU165" s="301" t="e">
        <f t="shared" ca="1" si="334"/>
        <v>#VALUE!</v>
      </c>
      <c r="DV165" s="301" t="e">
        <f t="shared" ca="1" si="334"/>
        <v>#VALUE!</v>
      </c>
      <c r="DW165" s="301" t="e">
        <f t="shared" ca="1" si="334"/>
        <v>#VALUE!</v>
      </c>
      <c r="DX165" s="301" t="e">
        <f t="shared" ca="1" si="334"/>
        <v>#VALUE!</v>
      </c>
      <c r="DY165" s="301" t="e">
        <f t="shared" ca="1" si="334"/>
        <v>#VALUE!</v>
      </c>
      <c r="DZ165" s="301" t="e">
        <f t="shared" ca="1" si="334"/>
        <v>#VALUE!</v>
      </c>
      <c r="EA165" s="301" t="e">
        <f t="shared" ca="1" si="334"/>
        <v>#VALUE!</v>
      </c>
      <c r="EB165" s="301" t="e">
        <f t="shared" ca="1" si="334"/>
        <v>#VALUE!</v>
      </c>
      <c r="EC165" s="301" t="e">
        <f t="shared" ca="1" si="334"/>
        <v>#VALUE!</v>
      </c>
      <c r="ED165" s="301" t="e">
        <f t="shared" ca="1" si="334"/>
        <v>#VALUE!</v>
      </c>
      <c r="EE165" s="301" t="e">
        <f t="shared" ca="1" si="334"/>
        <v>#VALUE!</v>
      </c>
      <c r="EF165" s="301" t="e">
        <f t="shared" ca="1" si="334"/>
        <v>#VALUE!</v>
      </c>
      <c r="EG165" s="301" t="e">
        <f t="shared" ca="1" si="334"/>
        <v>#VALUE!</v>
      </c>
      <c r="EH165" s="301" t="e">
        <f t="shared" ca="1" si="334"/>
        <v>#VALUE!</v>
      </c>
      <c r="EI165" s="301" t="e">
        <f t="shared" ca="1" si="334"/>
        <v>#VALUE!</v>
      </c>
      <c r="EJ165" s="301" t="e">
        <f t="shared" ca="1" si="334"/>
        <v>#VALUE!</v>
      </c>
      <c r="EK165" s="301" t="e">
        <f t="shared" ca="1" si="334"/>
        <v>#VALUE!</v>
      </c>
      <c r="EL165" s="301" t="e">
        <f t="shared" ca="1" si="334"/>
        <v>#VALUE!</v>
      </c>
      <c r="EM165" s="301" t="e">
        <f t="shared" ca="1" si="334"/>
        <v>#VALUE!</v>
      </c>
      <c r="EN165" s="301" t="e">
        <f t="shared" ca="1" si="334"/>
        <v>#VALUE!</v>
      </c>
      <c r="EO165" s="301" t="e">
        <f t="shared" ca="1" si="334"/>
        <v>#VALUE!</v>
      </c>
      <c r="EP165" s="301" t="e">
        <f t="shared" ca="1" si="334"/>
        <v>#VALUE!</v>
      </c>
      <c r="EQ165" s="301" t="e">
        <f t="shared" ca="1" si="334"/>
        <v>#VALUE!</v>
      </c>
      <c r="ER165" s="301" t="e">
        <f t="shared" ca="1" si="334"/>
        <v>#VALUE!</v>
      </c>
      <c r="ES165" s="301" t="e">
        <f t="shared" ca="1" si="334"/>
        <v>#VALUE!</v>
      </c>
      <c r="ET165" s="301" t="e">
        <f t="shared" ca="1" si="334"/>
        <v>#VALUE!</v>
      </c>
      <c r="EU165" s="301" t="e">
        <f t="shared" ca="1" si="334"/>
        <v>#VALUE!</v>
      </c>
      <c r="EV165" s="301" t="e">
        <f t="shared" ca="1" si="334"/>
        <v>#VALUE!</v>
      </c>
      <c r="EW165" s="301" t="e">
        <f t="shared" ca="1" si="334"/>
        <v>#VALUE!</v>
      </c>
      <c r="EX165" s="301" t="e">
        <f t="shared" ca="1" si="334"/>
        <v>#VALUE!</v>
      </c>
      <c r="EY165" s="301" t="e">
        <f t="shared" ca="1" si="334"/>
        <v>#VALUE!</v>
      </c>
      <c r="EZ165" s="301" t="e">
        <f t="shared" ca="1" si="334"/>
        <v>#VALUE!</v>
      </c>
      <c r="FA165" s="301" t="e">
        <f t="shared" ca="1" si="334"/>
        <v>#VALUE!</v>
      </c>
      <c r="FB165" s="301" t="e">
        <f t="shared" ca="1" si="334"/>
        <v>#VALUE!</v>
      </c>
      <c r="FC165" s="301" t="e">
        <f t="shared" ca="1" si="334"/>
        <v>#VALUE!</v>
      </c>
      <c r="FD165" s="301" t="e">
        <f t="shared" ca="1" si="334"/>
        <v>#VALUE!</v>
      </c>
      <c r="FE165" s="301" t="e">
        <f t="shared" ca="1" si="334"/>
        <v>#VALUE!</v>
      </c>
      <c r="FF165" s="301" t="e">
        <f t="shared" ca="1" si="334"/>
        <v>#VALUE!</v>
      </c>
      <c r="FG165" s="301" t="e">
        <f t="shared" ca="1" si="334"/>
        <v>#VALUE!</v>
      </c>
      <c r="FH165" s="301" t="e">
        <f t="shared" ca="1" si="334"/>
        <v>#VALUE!</v>
      </c>
      <c r="FI165" s="301" t="e">
        <f t="shared" ca="1" si="334"/>
        <v>#VALUE!</v>
      </c>
      <c r="FJ165" s="301" t="e">
        <f t="shared" ca="1" si="334"/>
        <v>#VALUE!</v>
      </c>
      <c r="FK165" s="301" t="e">
        <f t="shared" ca="1" si="334"/>
        <v>#VALUE!</v>
      </c>
      <c r="FL165" s="301" t="e">
        <f t="shared" ca="1" si="334"/>
        <v>#VALUE!</v>
      </c>
      <c r="FM165" s="301" t="e">
        <f t="shared" ca="1" si="334"/>
        <v>#VALUE!</v>
      </c>
      <c r="FN165" s="301" t="e">
        <f t="shared" ca="1" si="334"/>
        <v>#VALUE!</v>
      </c>
      <c r="FO165" s="301" t="e">
        <f t="shared" ca="1" si="334"/>
        <v>#VALUE!</v>
      </c>
      <c r="FP165" s="301" t="e">
        <f t="shared" ca="1" si="334"/>
        <v>#VALUE!</v>
      </c>
      <c r="FQ165" s="301" t="e">
        <f t="shared" ca="1" si="334"/>
        <v>#VALUE!</v>
      </c>
      <c r="FR165" s="301" t="e">
        <f t="shared" ca="1" si="334"/>
        <v>#VALUE!</v>
      </c>
      <c r="FS165" s="301" t="e">
        <f t="shared" ca="1" si="334"/>
        <v>#VALUE!</v>
      </c>
      <c r="FT165" s="301" t="e">
        <f t="shared" ca="1" si="334"/>
        <v>#VALUE!</v>
      </c>
      <c r="FU165" s="301" t="e">
        <f t="shared" ca="1" si="334"/>
        <v>#VALUE!</v>
      </c>
      <c r="FV165" s="301" t="e">
        <f t="shared" ca="1" si="334"/>
        <v>#VALUE!</v>
      </c>
      <c r="FW165" s="301" t="e">
        <f t="shared" ca="1" si="334"/>
        <v>#VALUE!</v>
      </c>
      <c r="FX165" s="301" t="e">
        <f t="shared" ca="1" si="334"/>
        <v>#VALUE!</v>
      </c>
      <c r="FY165" s="301" t="e">
        <f t="shared" ca="1" si="334"/>
        <v>#VALUE!</v>
      </c>
      <c r="FZ165" s="301" t="e">
        <f t="shared" ca="1" si="334"/>
        <v>#VALUE!</v>
      </c>
      <c r="GA165" s="301" t="e">
        <f t="shared" ca="1" si="334"/>
        <v>#VALUE!</v>
      </c>
      <c r="GB165" s="301" t="e">
        <f t="shared" ca="1" si="334"/>
        <v>#VALUE!</v>
      </c>
      <c r="GC165" s="301" t="e">
        <f t="shared" ca="1" si="334"/>
        <v>#VALUE!</v>
      </c>
      <c r="GD165" s="301" t="e">
        <f t="shared" ca="1" si="334"/>
        <v>#VALUE!</v>
      </c>
      <c r="GE165" s="301" t="e">
        <f t="shared" ca="1" si="334"/>
        <v>#VALUE!</v>
      </c>
      <c r="GF165" s="301" t="e">
        <f t="shared" ca="1" si="334"/>
        <v>#VALUE!</v>
      </c>
      <c r="GG165" s="301" t="e">
        <f t="shared" ca="1" si="334"/>
        <v>#VALUE!</v>
      </c>
      <c r="GH165" s="301" t="e">
        <f t="shared" ca="1" si="334"/>
        <v>#VALUE!</v>
      </c>
      <c r="GI165" s="301" t="e">
        <f t="shared" ca="1" si="334"/>
        <v>#VALUE!</v>
      </c>
      <c r="GJ165" s="301" t="e">
        <f t="shared" ca="1" si="334"/>
        <v>#VALUE!</v>
      </c>
      <c r="GK165" s="301" t="e">
        <f t="shared" ca="1" si="334"/>
        <v>#VALUE!</v>
      </c>
      <c r="GL165" s="301" t="e">
        <f t="shared" ca="1" si="334"/>
        <v>#VALUE!</v>
      </c>
      <c r="GM165" s="301" t="e">
        <f t="shared" ca="1" si="334"/>
        <v>#VALUE!</v>
      </c>
      <c r="GN165" s="301" t="e">
        <f t="shared" ca="1" si="334"/>
        <v>#VALUE!</v>
      </c>
      <c r="GO165" s="301" t="e">
        <f t="shared" ca="1" si="334"/>
        <v>#VALUE!</v>
      </c>
      <c r="GP165" s="301" t="e">
        <f t="shared" ca="1" si="334"/>
        <v>#VALUE!</v>
      </c>
      <c r="GQ165" s="301" t="e">
        <f t="shared" ca="1" si="334"/>
        <v>#VALUE!</v>
      </c>
      <c r="GR165" s="301" t="e">
        <f t="shared" ca="1" si="334"/>
        <v>#VALUE!</v>
      </c>
      <c r="GS165" s="301" t="e">
        <f t="shared" ca="1" si="334"/>
        <v>#VALUE!</v>
      </c>
      <c r="GT165" s="301" t="e">
        <f t="shared" ca="1" si="334"/>
        <v>#VALUE!</v>
      </c>
      <c r="GU165" s="301" t="e">
        <f t="shared" ca="1" si="334"/>
        <v>#VALUE!</v>
      </c>
      <c r="GV165" s="301" t="e">
        <f t="shared" ca="1" si="334"/>
        <v>#VALUE!</v>
      </c>
      <c r="GW165" s="301" t="e">
        <f t="shared" ca="1" si="334"/>
        <v>#VALUE!</v>
      </c>
      <c r="GX165" s="301" t="e">
        <f t="shared" ca="1" si="334"/>
        <v>#VALUE!</v>
      </c>
      <c r="GY165" s="301" t="e">
        <f t="shared" ca="1" si="334"/>
        <v>#VALUE!</v>
      </c>
      <c r="GZ165" s="301" t="e">
        <f t="shared" ca="1" si="334"/>
        <v>#VALUE!</v>
      </c>
      <c r="HA165" s="301" t="e">
        <f t="shared" ca="1" si="334"/>
        <v>#VALUE!</v>
      </c>
      <c r="HB165" s="301" t="e">
        <f t="shared" ca="1" si="334"/>
        <v>#VALUE!</v>
      </c>
      <c r="HC165" s="301" t="e">
        <f t="shared" ca="1" si="334"/>
        <v>#VALUE!</v>
      </c>
      <c r="HD165" s="301" t="e">
        <f t="shared" ca="1" si="334"/>
        <v>#VALUE!</v>
      </c>
      <c r="HE165" s="301" t="e">
        <f t="shared" ca="1" si="334"/>
        <v>#VALUE!</v>
      </c>
      <c r="HF165" s="301" t="e">
        <f t="shared" ca="1" si="334"/>
        <v>#VALUE!</v>
      </c>
      <c r="HG165" s="301" t="e">
        <f t="shared" ca="1" si="334"/>
        <v>#VALUE!</v>
      </c>
      <c r="HH165" s="301" t="e">
        <f t="shared" ca="1" si="334"/>
        <v>#VALUE!</v>
      </c>
      <c r="HI165" s="301" t="e">
        <f t="shared" ca="1" si="334"/>
        <v>#VALUE!</v>
      </c>
      <c r="HJ165" s="301" t="e">
        <f t="shared" ca="1" si="334"/>
        <v>#VALUE!</v>
      </c>
      <c r="HK165" s="301" t="e">
        <f t="shared" ca="1" si="334"/>
        <v>#VALUE!</v>
      </c>
      <c r="HL165" s="301" t="e">
        <f t="shared" ca="1" si="334"/>
        <v>#VALUE!</v>
      </c>
      <c r="HM165" s="301" t="e">
        <f t="shared" ca="1" si="334"/>
        <v>#VALUE!</v>
      </c>
      <c r="HN165" s="301" t="e">
        <f t="shared" ca="1" si="334"/>
        <v>#VALUE!</v>
      </c>
      <c r="HO165" s="301" t="e">
        <f t="shared" ca="1" si="334"/>
        <v>#VALUE!</v>
      </c>
      <c r="HP165" s="301" t="e">
        <f t="shared" ca="1" si="334"/>
        <v>#VALUE!</v>
      </c>
      <c r="HQ165" s="301" t="e">
        <f t="shared" ca="1" si="334"/>
        <v>#VALUE!</v>
      </c>
      <c r="HR165" s="301" t="e">
        <f t="shared" ca="1" si="334"/>
        <v>#VALUE!</v>
      </c>
      <c r="HS165" s="301" t="e">
        <f t="shared" ca="1" si="334"/>
        <v>#VALUE!</v>
      </c>
      <c r="HT165" s="301" t="e">
        <f t="shared" ca="1" si="334"/>
        <v>#VALUE!</v>
      </c>
      <c r="HU165" s="301" t="e">
        <f t="shared" ca="1" si="334"/>
        <v>#VALUE!</v>
      </c>
      <c r="HV165" s="301" t="e">
        <f t="shared" ca="1" si="334"/>
        <v>#VALUE!</v>
      </c>
      <c r="HW165" s="301" t="e">
        <f t="shared" ca="1" si="334"/>
        <v>#VALUE!</v>
      </c>
      <c r="HX165" s="301" t="e">
        <f t="shared" ca="1" si="334"/>
        <v>#VALUE!</v>
      </c>
      <c r="HY165" s="301" t="e">
        <f t="shared" ca="1" si="334"/>
        <v>#VALUE!</v>
      </c>
      <c r="HZ165" s="301" t="e">
        <f t="shared" ca="1" si="334"/>
        <v>#VALUE!</v>
      </c>
      <c r="IA165" s="301" t="e">
        <f t="shared" ca="1" si="334"/>
        <v>#VALUE!</v>
      </c>
      <c r="IB165" s="301" t="e">
        <f t="shared" ca="1" si="334"/>
        <v>#VALUE!</v>
      </c>
      <c r="IC165" s="301" t="e">
        <f t="shared" ca="1" si="334"/>
        <v>#VALUE!</v>
      </c>
      <c r="ID165" s="301" t="e">
        <f t="shared" ca="1" si="334"/>
        <v>#VALUE!</v>
      </c>
      <c r="IE165" s="301" t="e">
        <f t="shared" ca="1" si="334"/>
        <v>#VALUE!</v>
      </c>
      <c r="IF165" s="301" t="e">
        <f t="shared" ca="1" si="334"/>
        <v>#VALUE!</v>
      </c>
      <c r="IG165" s="301" t="e">
        <f t="shared" ca="1" si="334"/>
        <v>#VALUE!</v>
      </c>
      <c r="IH165" s="301" t="e">
        <f t="shared" ca="1" si="334"/>
        <v>#VALUE!</v>
      </c>
      <c r="II165" s="301" t="e">
        <f t="shared" ca="1" si="334"/>
        <v>#VALUE!</v>
      </c>
      <c r="IJ165" s="301" t="e">
        <f t="shared" ca="1" si="334"/>
        <v>#VALUE!</v>
      </c>
      <c r="IK165" s="301" t="e">
        <f t="shared" ca="1" si="334"/>
        <v>#VALUE!</v>
      </c>
      <c r="IL165" s="301" t="e">
        <f t="shared" ca="1" si="334"/>
        <v>#VALUE!</v>
      </c>
      <c r="IM165" s="301" t="e">
        <f t="shared" ca="1" si="334"/>
        <v>#VALUE!</v>
      </c>
      <c r="IN165" s="301" t="e">
        <f t="shared" ca="1" si="334"/>
        <v>#VALUE!</v>
      </c>
      <c r="IO165" s="301" t="e">
        <f t="shared" ca="1" si="334"/>
        <v>#VALUE!</v>
      </c>
      <c r="IP165" s="301" t="e">
        <f t="shared" ca="1" si="334"/>
        <v>#VALUE!</v>
      </c>
      <c r="IQ165" s="301" t="e">
        <f t="shared" ca="1" si="334"/>
        <v>#VALUE!</v>
      </c>
      <c r="IR165" s="301" t="e">
        <f t="shared" ca="1" si="334"/>
        <v>#VALUE!</v>
      </c>
      <c r="IS165" s="301" t="e">
        <f t="shared" ca="1" si="334"/>
        <v>#VALUE!</v>
      </c>
      <c r="IT165" s="301" t="e">
        <f t="shared" ca="1" si="334"/>
        <v>#VALUE!</v>
      </c>
      <c r="IU165" s="301" t="e">
        <f t="shared" ca="1" si="334"/>
        <v>#VALUE!</v>
      </c>
      <c r="IV165" s="301" t="e">
        <f t="shared" ca="1" si="334"/>
        <v>#VALUE!</v>
      </c>
      <c r="IW165" s="301" t="e">
        <f t="shared" ca="1" si="334"/>
        <v>#VALUE!</v>
      </c>
      <c r="IX165" s="301" t="e">
        <f t="shared" ca="1" si="334"/>
        <v>#VALUE!</v>
      </c>
      <c r="IY165" s="301" t="e">
        <f t="shared" ca="1" si="334"/>
        <v>#VALUE!</v>
      </c>
      <c r="IZ165" s="301" t="e">
        <f t="shared" ca="1" si="334"/>
        <v>#VALUE!</v>
      </c>
      <c r="JA165" s="301" t="e">
        <f t="shared" ca="1" si="334"/>
        <v>#VALUE!</v>
      </c>
      <c r="JB165" s="301" t="e">
        <f t="shared" ca="1" si="334"/>
        <v>#VALUE!</v>
      </c>
      <c r="JC165" s="301" t="e">
        <f t="shared" ca="1" si="334"/>
        <v>#VALUE!</v>
      </c>
      <c r="JD165" s="301" t="e">
        <f t="shared" ca="1" si="334"/>
        <v>#VALUE!</v>
      </c>
      <c r="JE165" s="301" t="e">
        <f t="shared" ca="1" si="334"/>
        <v>#VALUE!</v>
      </c>
      <c r="JF165" s="301" t="e">
        <f t="shared" ca="1" si="334"/>
        <v>#VALUE!</v>
      </c>
      <c r="JG165" s="301" t="e">
        <f t="shared" ca="1" si="334"/>
        <v>#VALUE!</v>
      </c>
      <c r="JH165" s="301" t="e">
        <f t="shared" ca="1" si="334"/>
        <v>#VALUE!</v>
      </c>
      <c r="JI165" s="301" t="e">
        <f t="shared" ca="1" si="334"/>
        <v>#VALUE!</v>
      </c>
      <c r="JJ165" s="301" t="e">
        <f t="shared" ca="1" si="334"/>
        <v>#VALUE!</v>
      </c>
      <c r="JK165" s="301" t="e">
        <f t="shared" ca="1" si="334"/>
        <v>#VALUE!</v>
      </c>
      <c r="JL165" s="301" t="e">
        <f t="shared" ca="1" si="334"/>
        <v>#VALUE!</v>
      </c>
      <c r="JM165" s="301" t="e">
        <f t="shared" ca="1" si="334"/>
        <v>#VALUE!</v>
      </c>
      <c r="JN165" s="301" t="e">
        <f t="shared" ca="1" si="334"/>
        <v>#VALUE!</v>
      </c>
      <c r="JO165" s="301" t="e">
        <f t="shared" ca="1" si="334"/>
        <v>#VALUE!</v>
      </c>
      <c r="JP165" s="301" t="e">
        <f t="shared" ca="1" si="334"/>
        <v>#VALUE!</v>
      </c>
      <c r="JQ165" s="301" t="e">
        <f t="shared" ca="1" si="334"/>
        <v>#VALUE!</v>
      </c>
      <c r="JR165" s="301" t="e">
        <f t="shared" ca="1" si="334"/>
        <v>#VALUE!</v>
      </c>
      <c r="JS165" s="301" t="e">
        <f t="shared" ca="1" si="334"/>
        <v>#VALUE!</v>
      </c>
      <c r="JT165" s="301" t="e">
        <f t="shared" ca="1" si="334"/>
        <v>#VALUE!</v>
      </c>
      <c r="JU165" s="301" t="e">
        <f t="shared" ca="1" si="334"/>
        <v>#VALUE!</v>
      </c>
      <c r="JV165" s="301" t="e">
        <f t="shared" ca="1" si="334"/>
        <v>#VALUE!</v>
      </c>
      <c r="JW165" s="301" t="e">
        <f t="shared" ca="1" si="334"/>
        <v>#VALUE!</v>
      </c>
      <c r="JX165" s="301" t="e">
        <f t="shared" ca="1" si="334"/>
        <v>#VALUE!</v>
      </c>
      <c r="JY165" s="301" t="e">
        <f t="shared" ca="1" si="334"/>
        <v>#VALUE!</v>
      </c>
      <c r="JZ165" s="301" t="e">
        <f t="shared" ca="1" si="334"/>
        <v>#VALUE!</v>
      </c>
      <c r="KA165" s="301" t="e">
        <f t="shared" ca="1" si="334"/>
        <v>#VALUE!</v>
      </c>
      <c r="KB165" s="301" t="e">
        <f t="shared" ca="1" si="334"/>
        <v>#VALUE!</v>
      </c>
      <c r="KC165" s="301" t="e">
        <f t="shared" ca="1" si="334"/>
        <v>#VALUE!</v>
      </c>
      <c r="KD165" s="301" t="e">
        <f t="shared" ca="1" si="334"/>
        <v>#VALUE!</v>
      </c>
      <c r="KE165" s="301" t="e">
        <f t="shared" ca="1" si="334"/>
        <v>#VALUE!</v>
      </c>
      <c r="KF165" s="301" t="e">
        <f t="shared" ca="1" si="334"/>
        <v>#VALUE!</v>
      </c>
      <c r="KG165" s="301" t="e">
        <f t="shared" ca="1" si="334"/>
        <v>#VALUE!</v>
      </c>
      <c r="KH165" s="301" t="e">
        <f t="shared" ca="1" si="334"/>
        <v>#VALUE!</v>
      </c>
      <c r="KI165" s="301" t="e">
        <f t="shared" ca="1" si="334"/>
        <v>#VALUE!</v>
      </c>
      <c r="KJ165" s="301" t="e">
        <f t="shared" ca="1" si="334"/>
        <v>#VALUE!</v>
      </c>
      <c r="KK165" s="301" t="e">
        <f t="shared" ca="1" si="334"/>
        <v>#VALUE!</v>
      </c>
      <c r="KL165" s="301" t="e">
        <f t="shared" ca="1" si="334"/>
        <v>#VALUE!</v>
      </c>
      <c r="KM165" s="301" t="e">
        <f t="shared" ca="1" si="334"/>
        <v>#VALUE!</v>
      </c>
      <c r="KN165" s="301" t="e">
        <f t="shared" ca="1" si="334"/>
        <v>#VALUE!</v>
      </c>
      <c r="KO165" s="301" t="e">
        <f t="shared" ca="1" si="334"/>
        <v>#VALUE!</v>
      </c>
      <c r="KP165" s="301" t="e">
        <f t="shared" ca="1" si="334"/>
        <v>#VALUE!</v>
      </c>
      <c r="KQ165" s="301" t="e">
        <f t="shared" ca="1" si="334"/>
        <v>#VALUE!</v>
      </c>
      <c r="KR165" s="301" t="e">
        <f t="shared" ca="1" si="334"/>
        <v>#VALUE!</v>
      </c>
      <c r="KS165" s="301" t="e">
        <f t="shared" ca="1" si="334"/>
        <v>#VALUE!</v>
      </c>
      <c r="KT165" s="301" t="e">
        <f t="shared" ca="1" si="334"/>
        <v>#VALUE!</v>
      </c>
      <c r="KU165" s="301" t="e">
        <f t="shared" ca="1" si="334"/>
        <v>#VALUE!</v>
      </c>
      <c r="KV165" s="301" t="e">
        <f t="shared" ca="1" si="334"/>
        <v>#VALUE!</v>
      </c>
      <c r="KW165" s="301" t="e">
        <f t="shared" ca="1" si="334"/>
        <v>#VALUE!</v>
      </c>
      <c r="KX165" s="301" t="e">
        <f t="shared" ca="1" si="334"/>
        <v>#VALUE!</v>
      </c>
      <c r="KY165" s="301" t="e">
        <f t="shared" ca="1" si="334"/>
        <v>#VALUE!</v>
      </c>
      <c r="KZ165" s="301" t="e">
        <f t="shared" ca="1" si="334"/>
        <v>#VALUE!</v>
      </c>
      <c r="LA165" s="301" t="e">
        <f t="shared" ca="1" si="334"/>
        <v>#VALUE!</v>
      </c>
      <c r="LB165" s="301" t="e">
        <f t="shared" ca="1" si="334"/>
        <v>#VALUE!</v>
      </c>
      <c r="LC165" s="301" t="e">
        <f t="shared" ca="1" si="334"/>
        <v>#VALUE!</v>
      </c>
      <c r="LD165" s="301" t="e">
        <f t="shared" ca="1" si="334"/>
        <v>#VALUE!</v>
      </c>
      <c r="LE165" s="301" t="e">
        <f t="shared" ca="1" si="334"/>
        <v>#VALUE!</v>
      </c>
      <c r="LF165" s="301" t="e">
        <f t="shared" ca="1" si="334"/>
        <v>#VALUE!</v>
      </c>
      <c r="LG165" s="301" t="e">
        <f t="shared" ref="LG165:VA165" ca="1" si="335">IF(LG$106="Turn-based",
IF($A165&lt;LG$109,0,IF(MOD($A165,LG$109)&lt;LG$110,1,0)),
1)*MIN(ROUNDUP(MAX(0,RAND()-(1-LG$107)),0),1)*(IF(LG$108&lt;0,1+LG$108,LG$108))</f>
        <v>#VALUE!</v>
      </c>
      <c r="LH165" s="301" t="e">
        <f t="shared" ca="1" si="335"/>
        <v>#VALUE!</v>
      </c>
      <c r="LI165" s="301" t="e">
        <f t="shared" ca="1" si="335"/>
        <v>#VALUE!</v>
      </c>
      <c r="LJ165" s="301" t="e">
        <f t="shared" ca="1" si="335"/>
        <v>#VALUE!</v>
      </c>
      <c r="LK165" s="301" t="e">
        <f t="shared" ca="1" si="335"/>
        <v>#VALUE!</v>
      </c>
      <c r="LL165" s="301" t="e">
        <f t="shared" ca="1" si="335"/>
        <v>#VALUE!</v>
      </c>
      <c r="LM165" s="301" t="e">
        <f t="shared" ca="1" si="335"/>
        <v>#VALUE!</v>
      </c>
      <c r="LN165" s="301" t="e">
        <f t="shared" ca="1" si="335"/>
        <v>#VALUE!</v>
      </c>
      <c r="LO165" s="301" t="e">
        <f t="shared" ca="1" si="335"/>
        <v>#VALUE!</v>
      </c>
      <c r="LP165" s="301" t="e">
        <f t="shared" ca="1" si="335"/>
        <v>#VALUE!</v>
      </c>
      <c r="LQ165" s="301" t="e">
        <f t="shared" ca="1" si="335"/>
        <v>#VALUE!</v>
      </c>
      <c r="LR165" s="301" t="e">
        <f t="shared" ca="1" si="335"/>
        <v>#VALUE!</v>
      </c>
      <c r="LS165" s="301" t="e">
        <f t="shared" ca="1" si="335"/>
        <v>#VALUE!</v>
      </c>
      <c r="LT165" s="301" t="e">
        <f t="shared" ca="1" si="335"/>
        <v>#VALUE!</v>
      </c>
      <c r="LU165" s="301" t="e">
        <f t="shared" ca="1" si="335"/>
        <v>#VALUE!</v>
      </c>
      <c r="LV165" s="301" t="e">
        <f t="shared" ca="1" si="335"/>
        <v>#VALUE!</v>
      </c>
      <c r="LW165" s="301" t="e">
        <f t="shared" ca="1" si="335"/>
        <v>#VALUE!</v>
      </c>
      <c r="LX165" s="301" t="e">
        <f t="shared" ca="1" si="335"/>
        <v>#VALUE!</v>
      </c>
      <c r="LY165" s="301" t="e">
        <f t="shared" ca="1" si="335"/>
        <v>#VALUE!</v>
      </c>
      <c r="LZ165" s="301" t="e">
        <f t="shared" ca="1" si="335"/>
        <v>#VALUE!</v>
      </c>
      <c r="MA165" s="301" t="e">
        <f t="shared" ca="1" si="335"/>
        <v>#VALUE!</v>
      </c>
      <c r="MB165" s="301" t="e">
        <f t="shared" ca="1" si="335"/>
        <v>#VALUE!</v>
      </c>
      <c r="MC165" s="301" t="e">
        <f t="shared" ca="1" si="335"/>
        <v>#VALUE!</v>
      </c>
      <c r="MD165" s="301" t="e">
        <f t="shared" ca="1" si="335"/>
        <v>#VALUE!</v>
      </c>
      <c r="ME165" s="301" t="e">
        <f t="shared" ca="1" si="335"/>
        <v>#VALUE!</v>
      </c>
      <c r="MF165" s="301" t="e">
        <f t="shared" ca="1" si="335"/>
        <v>#VALUE!</v>
      </c>
      <c r="MG165" s="301" t="e">
        <f t="shared" ca="1" si="335"/>
        <v>#VALUE!</v>
      </c>
      <c r="MH165" s="301" t="e">
        <f t="shared" ca="1" si="335"/>
        <v>#VALUE!</v>
      </c>
      <c r="MI165" s="301" t="e">
        <f t="shared" ca="1" si="335"/>
        <v>#VALUE!</v>
      </c>
      <c r="MJ165" s="301" t="e">
        <f t="shared" ca="1" si="335"/>
        <v>#VALUE!</v>
      </c>
      <c r="MK165" s="301" t="e">
        <f t="shared" ca="1" si="335"/>
        <v>#VALUE!</v>
      </c>
      <c r="ML165" s="301" t="e">
        <f t="shared" ca="1" si="335"/>
        <v>#VALUE!</v>
      </c>
      <c r="MM165" s="301" t="e">
        <f t="shared" ca="1" si="335"/>
        <v>#VALUE!</v>
      </c>
      <c r="MN165" s="301" t="e">
        <f t="shared" ca="1" si="335"/>
        <v>#VALUE!</v>
      </c>
      <c r="MO165" s="301" t="e">
        <f t="shared" ca="1" si="335"/>
        <v>#VALUE!</v>
      </c>
      <c r="MP165" s="301" t="e">
        <f t="shared" ca="1" si="335"/>
        <v>#VALUE!</v>
      </c>
      <c r="MQ165" s="301" t="e">
        <f t="shared" ca="1" si="335"/>
        <v>#VALUE!</v>
      </c>
      <c r="MR165" s="301" t="e">
        <f t="shared" ca="1" si="335"/>
        <v>#VALUE!</v>
      </c>
      <c r="MS165" s="301" t="e">
        <f t="shared" ca="1" si="335"/>
        <v>#VALUE!</v>
      </c>
      <c r="MT165" s="301" t="e">
        <f t="shared" ca="1" si="335"/>
        <v>#VALUE!</v>
      </c>
      <c r="MU165" s="301" t="e">
        <f t="shared" ca="1" si="335"/>
        <v>#VALUE!</v>
      </c>
      <c r="MV165" s="301" t="e">
        <f t="shared" ca="1" si="335"/>
        <v>#VALUE!</v>
      </c>
      <c r="MW165" s="301" t="e">
        <f t="shared" ca="1" si="335"/>
        <v>#VALUE!</v>
      </c>
      <c r="MX165" s="301" t="e">
        <f t="shared" ca="1" si="335"/>
        <v>#VALUE!</v>
      </c>
      <c r="MY165" s="301" t="e">
        <f t="shared" ca="1" si="335"/>
        <v>#VALUE!</v>
      </c>
      <c r="MZ165" s="301" t="e">
        <f t="shared" ca="1" si="335"/>
        <v>#VALUE!</v>
      </c>
      <c r="NA165" s="301" t="e">
        <f t="shared" ca="1" si="335"/>
        <v>#VALUE!</v>
      </c>
      <c r="NB165" s="301" t="e">
        <f t="shared" ca="1" si="335"/>
        <v>#VALUE!</v>
      </c>
      <c r="NC165" s="301" t="e">
        <f t="shared" ca="1" si="335"/>
        <v>#VALUE!</v>
      </c>
      <c r="ND165" s="301" t="e">
        <f t="shared" ca="1" si="335"/>
        <v>#VALUE!</v>
      </c>
      <c r="NE165" s="301" t="e">
        <f t="shared" ca="1" si="335"/>
        <v>#VALUE!</v>
      </c>
      <c r="NF165" s="301" t="e">
        <f t="shared" ca="1" si="335"/>
        <v>#VALUE!</v>
      </c>
      <c r="NG165" s="301" t="e">
        <f t="shared" ca="1" si="335"/>
        <v>#VALUE!</v>
      </c>
      <c r="NH165" s="301" t="e">
        <f t="shared" ca="1" si="335"/>
        <v>#VALUE!</v>
      </c>
      <c r="NI165" s="301" t="e">
        <f t="shared" ca="1" si="335"/>
        <v>#VALUE!</v>
      </c>
      <c r="NJ165" s="301" t="e">
        <f t="shared" ca="1" si="335"/>
        <v>#VALUE!</v>
      </c>
      <c r="NK165" s="301" t="e">
        <f t="shared" ca="1" si="335"/>
        <v>#VALUE!</v>
      </c>
      <c r="NL165" s="301" t="e">
        <f t="shared" ca="1" si="335"/>
        <v>#VALUE!</v>
      </c>
      <c r="NM165" s="301" t="e">
        <f t="shared" ca="1" si="335"/>
        <v>#VALUE!</v>
      </c>
      <c r="NN165" s="301" t="e">
        <f t="shared" ca="1" si="335"/>
        <v>#VALUE!</v>
      </c>
      <c r="NO165" s="301" t="e">
        <f t="shared" ca="1" si="335"/>
        <v>#VALUE!</v>
      </c>
      <c r="NP165" s="301" t="e">
        <f t="shared" ca="1" si="335"/>
        <v>#VALUE!</v>
      </c>
      <c r="NQ165" s="301" t="e">
        <f t="shared" ca="1" si="335"/>
        <v>#VALUE!</v>
      </c>
      <c r="NR165" s="301" t="e">
        <f t="shared" ca="1" si="335"/>
        <v>#VALUE!</v>
      </c>
      <c r="NS165" s="301" t="e">
        <f t="shared" ca="1" si="335"/>
        <v>#VALUE!</v>
      </c>
      <c r="NT165" s="301" t="e">
        <f t="shared" ca="1" si="335"/>
        <v>#VALUE!</v>
      </c>
      <c r="NU165" s="301" t="e">
        <f t="shared" ca="1" si="335"/>
        <v>#VALUE!</v>
      </c>
      <c r="NV165" s="301" t="e">
        <f t="shared" ca="1" si="335"/>
        <v>#VALUE!</v>
      </c>
      <c r="NW165" s="301" t="e">
        <f t="shared" ca="1" si="335"/>
        <v>#VALUE!</v>
      </c>
      <c r="NX165" s="301" t="e">
        <f t="shared" ca="1" si="335"/>
        <v>#VALUE!</v>
      </c>
      <c r="NY165" s="301" t="e">
        <f t="shared" ca="1" si="335"/>
        <v>#VALUE!</v>
      </c>
      <c r="NZ165" s="301" t="e">
        <f t="shared" ca="1" si="335"/>
        <v>#VALUE!</v>
      </c>
      <c r="OA165" s="301" t="e">
        <f t="shared" ca="1" si="335"/>
        <v>#VALUE!</v>
      </c>
      <c r="OB165" s="301" t="e">
        <f t="shared" ca="1" si="335"/>
        <v>#VALUE!</v>
      </c>
      <c r="OC165" s="301" t="e">
        <f t="shared" ca="1" si="335"/>
        <v>#VALUE!</v>
      </c>
      <c r="OD165" s="301" t="e">
        <f t="shared" ca="1" si="335"/>
        <v>#VALUE!</v>
      </c>
      <c r="OE165" s="301" t="e">
        <f t="shared" ca="1" si="335"/>
        <v>#VALUE!</v>
      </c>
      <c r="OF165" s="301" t="e">
        <f t="shared" ca="1" si="335"/>
        <v>#VALUE!</v>
      </c>
      <c r="OG165" s="301" t="e">
        <f t="shared" ca="1" si="335"/>
        <v>#VALUE!</v>
      </c>
      <c r="OH165" s="301" t="e">
        <f t="shared" ca="1" si="335"/>
        <v>#VALUE!</v>
      </c>
      <c r="OI165" s="301" t="e">
        <f t="shared" ca="1" si="335"/>
        <v>#VALUE!</v>
      </c>
      <c r="OJ165" s="301" t="e">
        <f t="shared" ca="1" si="335"/>
        <v>#VALUE!</v>
      </c>
      <c r="OK165" s="301" t="e">
        <f t="shared" ca="1" si="335"/>
        <v>#VALUE!</v>
      </c>
      <c r="OL165" s="301" t="e">
        <f t="shared" ca="1" si="335"/>
        <v>#VALUE!</v>
      </c>
      <c r="OM165" s="301" t="e">
        <f t="shared" ca="1" si="335"/>
        <v>#VALUE!</v>
      </c>
      <c r="ON165" s="301" t="e">
        <f t="shared" ca="1" si="335"/>
        <v>#VALUE!</v>
      </c>
      <c r="OO165" s="301" t="e">
        <f t="shared" ca="1" si="335"/>
        <v>#VALUE!</v>
      </c>
      <c r="OP165" s="301" t="e">
        <f t="shared" ca="1" si="335"/>
        <v>#VALUE!</v>
      </c>
      <c r="OQ165" s="301" t="e">
        <f t="shared" ca="1" si="335"/>
        <v>#VALUE!</v>
      </c>
      <c r="OR165" s="301" t="e">
        <f t="shared" ca="1" si="335"/>
        <v>#VALUE!</v>
      </c>
      <c r="OS165" s="301" t="e">
        <f t="shared" ca="1" si="335"/>
        <v>#VALUE!</v>
      </c>
      <c r="OT165" s="301" t="e">
        <f t="shared" ca="1" si="335"/>
        <v>#VALUE!</v>
      </c>
      <c r="OU165" s="301" t="e">
        <f t="shared" ca="1" si="335"/>
        <v>#VALUE!</v>
      </c>
      <c r="OV165" s="301" t="e">
        <f t="shared" ca="1" si="335"/>
        <v>#VALUE!</v>
      </c>
      <c r="OW165" s="301" t="e">
        <f t="shared" ca="1" si="335"/>
        <v>#VALUE!</v>
      </c>
      <c r="OX165" s="301" t="e">
        <f t="shared" ca="1" si="335"/>
        <v>#VALUE!</v>
      </c>
      <c r="OY165" s="301" t="e">
        <f t="shared" ca="1" si="335"/>
        <v>#VALUE!</v>
      </c>
      <c r="OZ165" s="301" t="e">
        <f t="shared" ca="1" si="335"/>
        <v>#VALUE!</v>
      </c>
      <c r="PA165" s="301" t="e">
        <f t="shared" ca="1" si="335"/>
        <v>#VALUE!</v>
      </c>
      <c r="PB165" s="301" t="e">
        <f t="shared" ca="1" si="335"/>
        <v>#VALUE!</v>
      </c>
      <c r="PC165" s="301" t="e">
        <f t="shared" ca="1" si="335"/>
        <v>#VALUE!</v>
      </c>
      <c r="PD165" s="301" t="e">
        <f t="shared" ca="1" si="335"/>
        <v>#VALUE!</v>
      </c>
      <c r="PE165" s="301" t="e">
        <f t="shared" ca="1" si="335"/>
        <v>#VALUE!</v>
      </c>
      <c r="PF165" s="301" t="e">
        <f t="shared" ca="1" si="335"/>
        <v>#VALUE!</v>
      </c>
      <c r="PG165" s="301" t="e">
        <f t="shared" ca="1" si="335"/>
        <v>#VALUE!</v>
      </c>
      <c r="PH165" s="301" t="e">
        <f t="shared" ca="1" si="335"/>
        <v>#VALUE!</v>
      </c>
      <c r="PI165" s="301" t="e">
        <f t="shared" ca="1" si="335"/>
        <v>#VALUE!</v>
      </c>
      <c r="PJ165" s="301" t="e">
        <f t="shared" ca="1" si="335"/>
        <v>#VALUE!</v>
      </c>
      <c r="PK165" s="301" t="e">
        <f t="shared" ca="1" si="335"/>
        <v>#VALUE!</v>
      </c>
      <c r="PL165" s="301" t="e">
        <f t="shared" ca="1" si="335"/>
        <v>#VALUE!</v>
      </c>
      <c r="PM165" s="301" t="e">
        <f t="shared" ca="1" si="335"/>
        <v>#VALUE!</v>
      </c>
      <c r="PN165" s="301" t="e">
        <f t="shared" ca="1" si="335"/>
        <v>#VALUE!</v>
      </c>
      <c r="PO165" s="301" t="e">
        <f t="shared" ca="1" si="335"/>
        <v>#VALUE!</v>
      </c>
      <c r="PP165" s="301" t="e">
        <f t="shared" ca="1" si="335"/>
        <v>#VALUE!</v>
      </c>
      <c r="PQ165" s="301" t="e">
        <f t="shared" ca="1" si="335"/>
        <v>#VALUE!</v>
      </c>
      <c r="PR165" s="301" t="e">
        <f t="shared" ca="1" si="335"/>
        <v>#VALUE!</v>
      </c>
      <c r="PS165" s="301" t="e">
        <f t="shared" ca="1" si="335"/>
        <v>#VALUE!</v>
      </c>
      <c r="PT165" s="301" t="e">
        <f t="shared" ca="1" si="335"/>
        <v>#VALUE!</v>
      </c>
      <c r="PU165" s="301" t="e">
        <f t="shared" ca="1" si="335"/>
        <v>#VALUE!</v>
      </c>
      <c r="PV165" s="301" t="e">
        <f t="shared" ca="1" si="335"/>
        <v>#VALUE!</v>
      </c>
      <c r="PW165" s="301" t="e">
        <f t="shared" ca="1" si="335"/>
        <v>#VALUE!</v>
      </c>
      <c r="PX165" s="301" t="e">
        <f t="shared" ca="1" si="335"/>
        <v>#VALUE!</v>
      </c>
      <c r="PY165" s="301" t="e">
        <f t="shared" ca="1" si="335"/>
        <v>#VALUE!</v>
      </c>
      <c r="PZ165" s="301" t="e">
        <f t="shared" ca="1" si="335"/>
        <v>#VALUE!</v>
      </c>
      <c r="QA165" s="301" t="e">
        <f t="shared" ca="1" si="335"/>
        <v>#VALUE!</v>
      </c>
      <c r="QB165" s="301" t="e">
        <f t="shared" ca="1" si="335"/>
        <v>#VALUE!</v>
      </c>
      <c r="QC165" s="301" t="e">
        <f t="shared" ca="1" si="335"/>
        <v>#VALUE!</v>
      </c>
      <c r="QD165" s="301" t="e">
        <f t="shared" ca="1" si="335"/>
        <v>#VALUE!</v>
      </c>
      <c r="QE165" s="301" t="e">
        <f t="shared" ca="1" si="335"/>
        <v>#VALUE!</v>
      </c>
      <c r="QF165" s="301" t="e">
        <f t="shared" ca="1" si="335"/>
        <v>#VALUE!</v>
      </c>
      <c r="QG165" s="301" t="e">
        <f t="shared" ca="1" si="335"/>
        <v>#VALUE!</v>
      </c>
      <c r="QH165" s="301" t="e">
        <f t="shared" ca="1" si="335"/>
        <v>#VALUE!</v>
      </c>
      <c r="QI165" s="301" t="e">
        <f t="shared" ca="1" si="335"/>
        <v>#VALUE!</v>
      </c>
      <c r="QJ165" s="301" t="e">
        <f t="shared" ca="1" si="335"/>
        <v>#VALUE!</v>
      </c>
      <c r="QK165" s="301" t="e">
        <f t="shared" ca="1" si="335"/>
        <v>#VALUE!</v>
      </c>
      <c r="QL165" s="301" t="e">
        <f t="shared" ca="1" si="335"/>
        <v>#VALUE!</v>
      </c>
      <c r="QM165" s="301" t="e">
        <f t="shared" ca="1" si="335"/>
        <v>#VALUE!</v>
      </c>
      <c r="QN165" s="301" t="e">
        <f t="shared" ca="1" si="335"/>
        <v>#VALUE!</v>
      </c>
      <c r="QO165" s="301" t="e">
        <f t="shared" ca="1" si="335"/>
        <v>#VALUE!</v>
      </c>
      <c r="QP165" s="301" t="e">
        <f t="shared" ca="1" si="335"/>
        <v>#VALUE!</v>
      </c>
      <c r="QQ165" s="301" t="e">
        <f t="shared" ca="1" si="335"/>
        <v>#VALUE!</v>
      </c>
      <c r="QR165" s="301" t="e">
        <f t="shared" ca="1" si="335"/>
        <v>#VALUE!</v>
      </c>
      <c r="QS165" s="301" t="e">
        <f t="shared" ca="1" si="335"/>
        <v>#VALUE!</v>
      </c>
      <c r="QT165" s="301" t="e">
        <f t="shared" ca="1" si="335"/>
        <v>#VALUE!</v>
      </c>
      <c r="QU165" s="301" t="e">
        <f t="shared" ca="1" si="335"/>
        <v>#VALUE!</v>
      </c>
      <c r="QV165" s="301" t="e">
        <f t="shared" ca="1" si="335"/>
        <v>#VALUE!</v>
      </c>
      <c r="QW165" s="301" t="e">
        <f t="shared" ca="1" si="335"/>
        <v>#VALUE!</v>
      </c>
      <c r="QX165" s="301" t="e">
        <f t="shared" ca="1" si="335"/>
        <v>#VALUE!</v>
      </c>
      <c r="QY165" s="301" t="e">
        <f t="shared" ca="1" si="335"/>
        <v>#VALUE!</v>
      </c>
      <c r="QZ165" s="301" t="e">
        <f t="shared" ca="1" si="335"/>
        <v>#VALUE!</v>
      </c>
      <c r="RA165" s="301" t="e">
        <f t="shared" ca="1" si="335"/>
        <v>#VALUE!</v>
      </c>
      <c r="RB165" s="301" t="e">
        <f t="shared" ca="1" si="335"/>
        <v>#VALUE!</v>
      </c>
      <c r="RC165" s="301" t="e">
        <f t="shared" ca="1" si="335"/>
        <v>#VALUE!</v>
      </c>
      <c r="RD165" s="301" t="e">
        <f t="shared" ca="1" si="335"/>
        <v>#VALUE!</v>
      </c>
      <c r="RE165" s="301" t="e">
        <f t="shared" ca="1" si="335"/>
        <v>#VALUE!</v>
      </c>
      <c r="RF165" s="301" t="e">
        <f t="shared" ca="1" si="335"/>
        <v>#VALUE!</v>
      </c>
      <c r="RG165" s="301" t="e">
        <f t="shared" ca="1" si="335"/>
        <v>#VALUE!</v>
      </c>
      <c r="RH165" s="301" t="e">
        <f t="shared" ca="1" si="335"/>
        <v>#VALUE!</v>
      </c>
      <c r="RI165" s="301" t="e">
        <f t="shared" ca="1" si="335"/>
        <v>#VALUE!</v>
      </c>
      <c r="RJ165" s="301" t="e">
        <f t="shared" ca="1" si="335"/>
        <v>#VALUE!</v>
      </c>
      <c r="RK165" s="301" t="e">
        <f t="shared" ca="1" si="335"/>
        <v>#VALUE!</v>
      </c>
      <c r="RL165" s="301" t="e">
        <f t="shared" ca="1" si="335"/>
        <v>#VALUE!</v>
      </c>
      <c r="RM165" s="301" t="e">
        <f t="shared" ca="1" si="335"/>
        <v>#VALUE!</v>
      </c>
      <c r="RN165" s="301" t="e">
        <f t="shared" ca="1" si="335"/>
        <v>#VALUE!</v>
      </c>
      <c r="RO165" s="301" t="e">
        <f t="shared" ca="1" si="335"/>
        <v>#VALUE!</v>
      </c>
      <c r="RP165" s="301" t="e">
        <f t="shared" ca="1" si="335"/>
        <v>#VALUE!</v>
      </c>
      <c r="RQ165" s="301" t="e">
        <f t="shared" ca="1" si="335"/>
        <v>#VALUE!</v>
      </c>
      <c r="RR165" s="301" t="e">
        <f t="shared" ca="1" si="335"/>
        <v>#VALUE!</v>
      </c>
      <c r="RS165" s="301" t="e">
        <f t="shared" ca="1" si="335"/>
        <v>#VALUE!</v>
      </c>
      <c r="RT165" s="301" t="e">
        <f t="shared" ca="1" si="335"/>
        <v>#VALUE!</v>
      </c>
      <c r="RU165" s="301" t="e">
        <f t="shared" ca="1" si="335"/>
        <v>#VALUE!</v>
      </c>
      <c r="RV165" s="301" t="e">
        <f t="shared" ca="1" si="335"/>
        <v>#VALUE!</v>
      </c>
      <c r="RW165" s="301" t="e">
        <f t="shared" ca="1" si="335"/>
        <v>#VALUE!</v>
      </c>
      <c r="RX165" s="301" t="e">
        <f t="shared" ca="1" si="335"/>
        <v>#VALUE!</v>
      </c>
      <c r="RY165" s="301" t="e">
        <f t="shared" ca="1" si="335"/>
        <v>#VALUE!</v>
      </c>
      <c r="RZ165" s="301" t="e">
        <f t="shared" ca="1" si="335"/>
        <v>#VALUE!</v>
      </c>
      <c r="SA165" s="301" t="e">
        <f t="shared" ca="1" si="335"/>
        <v>#VALUE!</v>
      </c>
      <c r="SB165" s="301" t="e">
        <f t="shared" ca="1" si="335"/>
        <v>#VALUE!</v>
      </c>
      <c r="SC165" s="301" t="e">
        <f t="shared" ca="1" si="335"/>
        <v>#VALUE!</v>
      </c>
      <c r="SD165" s="301" t="e">
        <f t="shared" ca="1" si="335"/>
        <v>#VALUE!</v>
      </c>
      <c r="SE165" s="301" t="e">
        <f t="shared" ca="1" si="335"/>
        <v>#VALUE!</v>
      </c>
      <c r="SF165" s="301" t="e">
        <f t="shared" ca="1" si="335"/>
        <v>#VALUE!</v>
      </c>
      <c r="SG165" s="301" t="e">
        <f t="shared" ca="1" si="335"/>
        <v>#VALUE!</v>
      </c>
      <c r="SH165" s="301" t="e">
        <f t="shared" ca="1" si="335"/>
        <v>#VALUE!</v>
      </c>
      <c r="SI165" s="301" t="e">
        <f t="shared" ca="1" si="335"/>
        <v>#VALUE!</v>
      </c>
      <c r="SJ165" s="301" t="e">
        <f t="shared" ca="1" si="335"/>
        <v>#VALUE!</v>
      </c>
      <c r="SK165" s="301" t="e">
        <f t="shared" ca="1" si="335"/>
        <v>#VALUE!</v>
      </c>
      <c r="SL165" s="301" t="e">
        <f t="shared" ca="1" si="335"/>
        <v>#VALUE!</v>
      </c>
      <c r="SM165" s="301" t="e">
        <f t="shared" ca="1" si="335"/>
        <v>#VALUE!</v>
      </c>
      <c r="SN165" s="301" t="e">
        <f t="shared" ca="1" si="335"/>
        <v>#VALUE!</v>
      </c>
      <c r="SO165" s="301" t="e">
        <f t="shared" ca="1" si="335"/>
        <v>#VALUE!</v>
      </c>
      <c r="SP165" s="301" t="e">
        <f t="shared" ca="1" si="335"/>
        <v>#VALUE!</v>
      </c>
      <c r="SQ165" s="301" t="e">
        <f t="shared" ca="1" si="335"/>
        <v>#VALUE!</v>
      </c>
      <c r="SR165" s="301" t="e">
        <f t="shared" ca="1" si="335"/>
        <v>#VALUE!</v>
      </c>
      <c r="SS165" s="301" t="e">
        <f t="shared" ca="1" si="335"/>
        <v>#VALUE!</v>
      </c>
      <c r="ST165" s="301" t="e">
        <f t="shared" ca="1" si="335"/>
        <v>#VALUE!</v>
      </c>
      <c r="SU165" s="301" t="e">
        <f t="shared" ca="1" si="335"/>
        <v>#VALUE!</v>
      </c>
      <c r="SV165" s="301" t="e">
        <f t="shared" ca="1" si="335"/>
        <v>#VALUE!</v>
      </c>
      <c r="SW165" s="301" t="e">
        <f t="shared" ca="1" si="335"/>
        <v>#VALUE!</v>
      </c>
      <c r="SX165" s="301" t="e">
        <f t="shared" ca="1" si="335"/>
        <v>#VALUE!</v>
      </c>
      <c r="SY165" s="301" t="e">
        <f t="shared" ca="1" si="335"/>
        <v>#VALUE!</v>
      </c>
      <c r="SZ165" s="301" t="e">
        <f t="shared" ca="1" si="335"/>
        <v>#VALUE!</v>
      </c>
      <c r="TA165" s="301" t="e">
        <f t="shared" ca="1" si="335"/>
        <v>#VALUE!</v>
      </c>
      <c r="TB165" s="301" t="e">
        <f t="shared" ca="1" si="335"/>
        <v>#VALUE!</v>
      </c>
      <c r="TC165" s="301" t="e">
        <f t="shared" ca="1" si="335"/>
        <v>#VALUE!</v>
      </c>
      <c r="TD165" s="301" t="e">
        <f t="shared" ca="1" si="335"/>
        <v>#VALUE!</v>
      </c>
      <c r="TE165" s="301" t="e">
        <f t="shared" ca="1" si="335"/>
        <v>#VALUE!</v>
      </c>
      <c r="TF165" s="301" t="e">
        <f t="shared" ca="1" si="335"/>
        <v>#VALUE!</v>
      </c>
      <c r="TG165" s="301" t="e">
        <f t="shared" ca="1" si="335"/>
        <v>#VALUE!</v>
      </c>
      <c r="TH165" s="301" t="e">
        <f t="shared" ca="1" si="335"/>
        <v>#VALUE!</v>
      </c>
      <c r="TI165" s="301" t="e">
        <f t="shared" ca="1" si="335"/>
        <v>#VALUE!</v>
      </c>
      <c r="TJ165" s="301" t="e">
        <f t="shared" ca="1" si="335"/>
        <v>#VALUE!</v>
      </c>
      <c r="TK165" s="301" t="e">
        <f t="shared" ca="1" si="335"/>
        <v>#VALUE!</v>
      </c>
      <c r="TL165" s="301" t="e">
        <f t="shared" ca="1" si="335"/>
        <v>#VALUE!</v>
      </c>
      <c r="TM165" s="301" t="e">
        <f t="shared" ca="1" si="335"/>
        <v>#VALUE!</v>
      </c>
      <c r="TN165" s="301" t="e">
        <f t="shared" ca="1" si="335"/>
        <v>#VALUE!</v>
      </c>
      <c r="TO165" s="301" t="e">
        <f t="shared" ca="1" si="335"/>
        <v>#VALUE!</v>
      </c>
      <c r="TP165" s="301" t="e">
        <f t="shared" ca="1" si="335"/>
        <v>#VALUE!</v>
      </c>
      <c r="TQ165" s="301" t="e">
        <f t="shared" ca="1" si="335"/>
        <v>#VALUE!</v>
      </c>
      <c r="TR165" s="301" t="e">
        <f t="shared" ca="1" si="335"/>
        <v>#VALUE!</v>
      </c>
      <c r="TS165" s="301" t="e">
        <f t="shared" ca="1" si="335"/>
        <v>#VALUE!</v>
      </c>
      <c r="TT165" s="301" t="e">
        <f t="shared" ca="1" si="335"/>
        <v>#VALUE!</v>
      </c>
      <c r="TU165" s="301" t="e">
        <f t="shared" ca="1" si="335"/>
        <v>#VALUE!</v>
      </c>
      <c r="TV165" s="301" t="e">
        <f t="shared" ca="1" si="335"/>
        <v>#VALUE!</v>
      </c>
      <c r="TW165" s="301" t="e">
        <f t="shared" ca="1" si="335"/>
        <v>#VALUE!</v>
      </c>
      <c r="TX165" s="301" t="e">
        <f t="shared" ca="1" si="335"/>
        <v>#VALUE!</v>
      </c>
      <c r="TY165" s="301" t="e">
        <f t="shared" ca="1" si="335"/>
        <v>#VALUE!</v>
      </c>
      <c r="TZ165" s="301" t="e">
        <f t="shared" ca="1" si="335"/>
        <v>#VALUE!</v>
      </c>
      <c r="UA165" s="301" t="e">
        <f t="shared" ca="1" si="335"/>
        <v>#VALUE!</v>
      </c>
      <c r="UB165" s="301" t="e">
        <f t="shared" ca="1" si="335"/>
        <v>#VALUE!</v>
      </c>
      <c r="UC165" s="301" t="e">
        <f t="shared" ca="1" si="335"/>
        <v>#VALUE!</v>
      </c>
      <c r="UD165" s="301" t="e">
        <f t="shared" ca="1" si="335"/>
        <v>#VALUE!</v>
      </c>
      <c r="UE165" s="301" t="e">
        <f t="shared" ca="1" si="335"/>
        <v>#VALUE!</v>
      </c>
      <c r="UF165" s="301" t="e">
        <f t="shared" ca="1" si="335"/>
        <v>#VALUE!</v>
      </c>
      <c r="UG165" s="301" t="e">
        <f t="shared" ca="1" si="335"/>
        <v>#VALUE!</v>
      </c>
      <c r="UH165" s="301" t="e">
        <f t="shared" ca="1" si="335"/>
        <v>#VALUE!</v>
      </c>
      <c r="UI165" s="301" t="e">
        <f t="shared" ca="1" si="335"/>
        <v>#VALUE!</v>
      </c>
      <c r="UJ165" s="301" t="e">
        <f t="shared" ca="1" si="335"/>
        <v>#VALUE!</v>
      </c>
      <c r="UK165" s="301" t="e">
        <f t="shared" ca="1" si="335"/>
        <v>#VALUE!</v>
      </c>
      <c r="UL165" s="301" t="e">
        <f t="shared" ca="1" si="335"/>
        <v>#VALUE!</v>
      </c>
      <c r="UM165" s="301" t="e">
        <f t="shared" ca="1" si="335"/>
        <v>#VALUE!</v>
      </c>
      <c r="UN165" s="301" t="e">
        <f t="shared" ca="1" si="335"/>
        <v>#VALUE!</v>
      </c>
      <c r="UO165" s="301" t="e">
        <f t="shared" ca="1" si="335"/>
        <v>#VALUE!</v>
      </c>
      <c r="UP165" s="301" t="e">
        <f t="shared" ca="1" si="335"/>
        <v>#VALUE!</v>
      </c>
      <c r="UQ165" s="301" t="e">
        <f t="shared" ca="1" si="335"/>
        <v>#VALUE!</v>
      </c>
      <c r="UR165" s="301" t="e">
        <f t="shared" ca="1" si="335"/>
        <v>#VALUE!</v>
      </c>
      <c r="US165" s="301" t="e">
        <f t="shared" ca="1" si="335"/>
        <v>#VALUE!</v>
      </c>
      <c r="UT165" s="301" t="e">
        <f t="shared" ca="1" si="335"/>
        <v>#VALUE!</v>
      </c>
      <c r="UU165" s="301" t="e">
        <f t="shared" ca="1" si="335"/>
        <v>#VALUE!</v>
      </c>
      <c r="UV165" s="301" t="e">
        <f t="shared" ca="1" si="335"/>
        <v>#VALUE!</v>
      </c>
      <c r="UW165" s="301">
        <f t="shared" ca="1" si="335"/>
        <v>0</v>
      </c>
      <c r="UX165" s="301">
        <f t="shared" ca="1" si="335"/>
        <v>0</v>
      </c>
      <c r="UY165" s="301">
        <f t="shared" ca="1" si="335"/>
        <v>0</v>
      </c>
      <c r="UZ165" s="301">
        <f t="shared" ca="1" si="335"/>
        <v>0</v>
      </c>
      <c r="VA165" s="301">
        <f t="shared" ca="1" si="335"/>
        <v>0</v>
      </c>
      <c r="VB165" s="301">
        <f t="shared" ref="VB165:WB165" ca="1" si="336">IF(VB$106="Turn-based",
IF($A165&lt;VB$109,0,IF(MOD($A165,VB$109)&lt;VB$110,1,0)),
1)*MIN(ROUNDUP(MAX(0,RAND()-(1-VB$107)),0),1)*(IF(VB$108&lt;0,1+VB$108,VB$108))</f>
        <v>0</v>
      </c>
      <c r="VC165" s="301">
        <f t="shared" ca="1" si="336"/>
        <v>0</v>
      </c>
      <c r="VD165" s="301">
        <f t="shared" ca="1" si="336"/>
        <v>0</v>
      </c>
      <c r="VE165" s="301">
        <f t="shared" ca="1" si="336"/>
        <v>0</v>
      </c>
      <c r="VF165" s="301">
        <f t="shared" ca="1" si="336"/>
        <v>0</v>
      </c>
      <c r="VG165" s="301">
        <f t="shared" ca="1" si="336"/>
        <v>0</v>
      </c>
      <c r="VH165" s="301">
        <f t="shared" ca="1" si="336"/>
        <v>0</v>
      </c>
      <c r="VI165" s="301">
        <f t="shared" ca="1" si="336"/>
        <v>0</v>
      </c>
      <c r="VJ165" s="301">
        <f t="shared" ca="1" si="336"/>
        <v>0</v>
      </c>
      <c r="VK165" s="301">
        <f t="shared" ca="1" si="336"/>
        <v>0</v>
      </c>
      <c r="VL165" s="301">
        <f t="shared" ca="1" si="336"/>
        <v>0</v>
      </c>
      <c r="VM165" s="301">
        <f t="shared" ca="1" si="336"/>
        <v>0</v>
      </c>
      <c r="VN165" s="301">
        <f t="shared" ca="1" si="336"/>
        <v>0</v>
      </c>
      <c r="VO165" s="301">
        <f t="shared" ca="1" si="336"/>
        <v>0</v>
      </c>
      <c r="VP165" s="301">
        <f t="shared" ca="1" si="336"/>
        <v>0</v>
      </c>
      <c r="VQ165" s="301">
        <f t="shared" ca="1" si="336"/>
        <v>0</v>
      </c>
      <c r="VR165" s="301">
        <f t="shared" ca="1" si="336"/>
        <v>0</v>
      </c>
      <c r="VS165" s="301">
        <f t="shared" ca="1" si="336"/>
        <v>0</v>
      </c>
      <c r="VT165" s="301">
        <f t="shared" ca="1" si="336"/>
        <v>0</v>
      </c>
      <c r="VU165" s="301">
        <f t="shared" ca="1" si="336"/>
        <v>0</v>
      </c>
      <c r="VV165" s="301">
        <f t="shared" ca="1" si="336"/>
        <v>0</v>
      </c>
      <c r="VW165" s="301">
        <f t="shared" ca="1" si="336"/>
        <v>0</v>
      </c>
      <c r="VX165" s="301">
        <f t="shared" ca="1" si="336"/>
        <v>0</v>
      </c>
      <c r="VY165" s="301">
        <f t="shared" ca="1" si="336"/>
        <v>0</v>
      </c>
      <c r="VZ165" s="301">
        <f t="shared" ca="1" si="336"/>
        <v>0</v>
      </c>
      <c r="WA165" s="301">
        <f t="shared" ca="1" si="336"/>
        <v>0</v>
      </c>
      <c r="WB165" s="301">
        <f t="shared" ca="1" si="336"/>
        <v>0</v>
      </c>
    </row>
    <row r="166" spans="1:600" ht="12.75" x14ac:dyDescent="0.2">
      <c r="A166" s="286">
        <f t="shared" si="78"/>
        <v>50</v>
      </c>
      <c r="B166" s="287" t="e">
        <f t="shared" ref="B166:D166" ca="1" si="337">MAX(0,B165+E165)</f>
        <v>#VALUE!</v>
      </c>
      <c r="C166" s="287" t="e">
        <f t="shared" ca="1" si="337"/>
        <v>#VALUE!</v>
      </c>
      <c r="D166" s="287" t="e">
        <f t="shared" ca="1" si="337"/>
        <v>#VALUE!</v>
      </c>
      <c r="E166" s="288" t="e">
        <f t="shared" ca="1" si="50"/>
        <v>#VALUE!</v>
      </c>
      <c r="F166" s="289" t="e">
        <f t="shared" ca="1" si="51"/>
        <v>#VALUE!</v>
      </c>
      <c r="G166" s="290" t="e">
        <f t="shared" ca="1" si="52"/>
        <v>#VALUE!</v>
      </c>
      <c r="H166" s="2"/>
      <c r="I166" s="291" t="e">
        <f t="shared" ref="I166:K166" ca="1" si="338">MAX(0,I165+L165)</f>
        <v>#VALUE!</v>
      </c>
      <c r="J166" s="291">
        <f t="shared" si="338"/>
        <v>0</v>
      </c>
      <c r="K166" s="291" t="e">
        <f t="shared" ca="1" si="338"/>
        <v>#VALUE!</v>
      </c>
      <c r="L166" s="288" t="e">
        <f t="shared" ca="1" si="54"/>
        <v>#VALUE!</v>
      </c>
      <c r="M166" s="289">
        <f t="shared" si="55"/>
        <v>0</v>
      </c>
      <c r="N166" s="290" t="e">
        <f t="shared" ca="1" si="56"/>
        <v>#VALUE!</v>
      </c>
      <c r="P166" s="292" t="e">
        <f t="shared" ca="1" si="236"/>
        <v>#VALUE!</v>
      </c>
      <c r="Q166" s="293" t="e">
        <f t="shared" ca="1" si="237"/>
        <v>#VALUE!</v>
      </c>
      <c r="R166" s="294" t="e">
        <f t="shared" ca="1" si="238"/>
        <v>#VALUE!</v>
      </c>
      <c r="S166" s="295" t="e">
        <f t="shared" ca="1" si="239"/>
        <v>#VALUE!</v>
      </c>
      <c r="T166" s="296" t="e">
        <f t="shared" ca="1" si="240"/>
        <v>#VALUE!</v>
      </c>
      <c r="U166" s="297" t="e">
        <f t="shared" ca="1" si="241"/>
        <v>#VALUE!</v>
      </c>
      <c r="V166" s="298" t="e">
        <f t="shared" ca="1" si="242"/>
        <v>#VALUE!</v>
      </c>
      <c r="W166" s="299" t="e">
        <f t="shared" ca="1" si="243"/>
        <v>#VALUE!</v>
      </c>
      <c r="X166" s="300" t="e">
        <f t="shared" ca="1" si="244"/>
        <v>#VALUE!</v>
      </c>
      <c r="Y166" s="2"/>
      <c r="Z166" s="292" t="e">
        <f t="shared" ca="1" si="245"/>
        <v>#VALUE!</v>
      </c>
      <c r="AA166" s="293" t="e">
        <f t="shared" ca="1" si="246"/>
        <v>#VALUE!</v>
      </c>
      <c r="AB166" s="294" t="e">
        <f t="shared" ca="1" si="247"/>
        <v>#VALUE!</v>
      </c>
      <c r="AC166" s="295">
        <f t="shared" si="248"/>
        <v>0</v>
      </c>
      <c r="AD166" s="296">
        <f t="shared" si="249"/>
        <v>0</v>
      </c>
      <c r="AE166" s="297">
        <f t="shared" si="250"/>
        <v>0</v>
      </c>
      <c r="AF166" s="298" t="e">
        <f t="shared" ca="1" si="251"/>
        <v>#VALUE!</v>
      </c>
      <c r="AG166" s="299" t="e">
        <f t="shared" ca="1" si="252"/>
        <v>#VALUE!</v>
      </c>
      <c r="AH166" s="300" t="e">
        <f t="shared" ca="1" si="253"/>
        <v>#VALUE!</v>
      </c>
      <c r="AJ166" s="301" t="e">
        <f t="array" aca="1" ref="AJ166" ca="1">SUM(
   IF($BL$102:$WB$102="Friend",1,0)*IF($BL$103:$WB$103=AJ$116,1,0)*IF($BL$111:$WB$111=AJ$115,1,0)*IF($BL$116:$WB$116="Geometric",1,0)*$BL$114:$WB$114*(POWER($BL166:$WB166,$BL$112:$WB$112)+IF($BL166:$WB166=0,0,-1))
)
+SUM(
    IF($BL$102:$WB$102="Foe",1,0)*IF($BL$103:$WB$103=AW$116,1,0)*IF($BL$111:$WB$111=AW$115,1,0)*$BL$115:$WB$115*IF($BL$116:$WB$116="Geometric",1,0)*(POWER(1+$BL166:$WB166,$BL$113:$WB$113)+IF($BL166:$WB166=0,0,-1))
)
+SUM(
   IF($BL$102:$WB$102="Friend",1,0)*IF($BL$103:$WB$103=AJ$116,1,0)*IF($BL$111:$WB$111=AJ$115,1,0)*IF($BL$116:$WB$116="Arithmetic",1,0)*$BL$114:$WB$114*$BL166:$WB166*$BL$112:$WB$112)
+SUM(
    IF($BL$102:$WB$102="Foe",1,0)*IF($BL$103:$WB$103=AW$116,1,0)*IF($BL$111:$WB$111=AW$115,1,0)*$BL$115:$WB$115*IF($BL$116:$WB$116="Arithmetic",1,0)*$BL166:$WB166*$BL$113:$WB$113
)</f>
        <v>#VALUE!</v>
      </c>
      <c r="AK166" s="301" t="e">
        <f t="array" aca="1" ref="AK166" ca="1">SUM(
   IF($BL$102:$WB$102="Friend",1,0)*IF($BL$103:$WB$103=AK$116,1,0)*IF($BL$111:$WB$111=AK$115,1,0)*IF($BL$116:$WB$116="Geometric",1,0)*$BL$114:$WB$114*(POWER($BL166:$WB166,$BL$112:$WB$112)+IF($BL166:$WB166=0,0,-1))
)
+SUM(
    IF($BL$102:$WB$102="Foe",1,0)*IF($BL$103:$WB$103=AX$116,1,0)*IF($BL$111:$WB$111=AX$115,1,0)*$BL$115:$WB$115*IF($BL$116:$WB$116="Geometric",1,0)*(POWER(1+$BL166:$WB166,$BL$113:$WB$113)+IF($BL166:$WB166=0,0,-1))
)
+SUM(
   IF($BL$102:$WB$102="Friend",1,0)*IF($BL$103:$WB$103=AK$116,1,0)*IF($BL$111:$WB$111=AK$115,1,0)*IF($BL$116:$WB$116="Arithmetic",1,0)*$BL$114:$WB$114*$BL166:$WB166*$BL$112:$WB$112)
+SUM(
    IF($BL$102:$WB$102="Foe",1,0)*IF($BL$103:$WB$103=AX$116,1,0)*IF($BL$111:$WB$111=AX$115,1,0)*$BL$115:$WB$115*IF($BL$116:$WB$116="Arithmetic",1,0)*$BL166:$WB166*$BL$113:$WB$113
)</f>
        <v>#VALUE!</v>
      </c>
      <c r="AL166" s="301" t="e">
        <f t="array" aca="1" ref="AL166" ca="1">SUM(
   IF($BL$102:$WB$102="Friend",1,0)*IF($BL$103:$WB$103=AL$116,1,0)*IF($BL$111:$WB$111=AL$115,1,0)*IF($BL$116:$WB$116="Geometric",1,0)*$BL$114:$WB$114*(POWER($BL166:$WB166,$BL$112:$WB$112)+IF($BL166:$WB166=0,0,-1))
)
+SUM(
    IF($BL$102:$WB$102="Foe",1,0)*IF($BL$103:$WB$103=AY$116,1,0)*IF($BL$111:$WB$111=AY$115,1,0)*$BL$115:$WB$115*IF($BL$116:$WB$116="Geometric",1,0)*(POWER(1+$BL166:$WB166,$BL$113:$WB$113)+IF($BL166:$WB166=0,0,-1))
)
+SUM(
   IF($BL$102:$WB$102="Friend",1,0)*IF($BL$103:$WB$103=AL$116,1,0)*IF($BL$111:$WB$111=AL$115,1,0)*IF($BL$116:$WB$116="Arithmetic",1,0)*$BL$114:$WB$114*$BL166:$WB166*$BL$112:$WB$112)
+SUM(
    IF($BL$102:$WB$102="Foe",1,0)*IF($BL$103:$WB$103=AY$116,1,0)*IF($BL$111:$WB$111=AY$115,1,0)*$BL$115:$WB$115*IF($BL$116:$WB$116="Arithmetic",1,0)*$BL166:$WB166*$BL$113:$WB$113
)</f>
        <v>#VALUE!</v>
      </c>
      <c r="AM166" s="301" t="e">
        <f t="array" aca="1" ref="AM166" ca="1">SUM(
   IF($BL$102:$WB$102="Friend",1,0)*IF($BL$103:$WB$103=AM$116,1,0)*IF($BL$111:$WB$111=AM$115,1,0)*IF($BL$116:$WB$116="Geometric",1,0)*$BL$114:$WB$114*(POWER($BL166:$WB166,$BL$112:$WB$112)+IF($BL166:$WB166=0,0,-1))
)
+SUM(
    IF($BL$102:$WB$102="Foe",1,0)*IF($BL$103:$WB$103=AZ$116,1,0)*IF($BL$111:$WB$111=AZ$115,1,0)*$BL$115:$WB$115*IF($BL$116:$WB$116="Geometric",1,0)*(POWER(1+$BL166:$WB166,$BL$113:$WB$113)+IF($BL166:$WB166=0,0,-1))
)
+SUM(
   IF($BL$102:$WB$102="Friend",1,0)*IF($BL$103:$WB$103=AM$116,1,0)*IF($BL$111:$WB$111=AM$115,1,0)*IF($BL$116:$WB$116="Arithmetic",1,0)*$BL$114:$WB$114*$BL166:$WB166*$BL$112:$WB$112)
+SUM(
    IF($BL$102:$WB$102="Foe",1,0)*IF($BL$103:$WB$103=AZ$116,1,0)*IF($BL$111:$WB$111=AZ$115,1,0)*$BL$115:$WB$115*IF($BL$116:$WB$116="Arithmetic",1,0)*$BL166:$WB166*$BL$113:$WB$113
)</f>
        <v>#VALUE!</v>
      </c>
      <c r="AN166" s="301" t="e">
        <f t="array" aca="1" ref="AN166" ca="1">SUM(
   IF($BL$102:$WB$102="Friend",1,0)*IF($BL$103:$WB$103=AN$116,1,0)*IF($BL$111:$WB$111=AN$115,1,0)*IF($BL$116:$WB$116="Geometric",1,0)*$BL$114:$WB$114*(POWER($BL166:$WB166,$BL$112:$WB$112)+IF($BL166:$WB166=0,0,-1))
)
+SUM(
    IF($BL$102:$WB$102="Foe",1,0)*IF($BL$103:$WB$103=BA$116,1,0)*IF($BL$111:$WB$111=BA$115,1,0)*$BL$115:$WB$115*IF($BL$116:$WB$116="Geometric",1,0)*(POWER(1+$BL166:$WB166,$BL$113:$WB$113)+IF($BL166:$WB166=0,0,-1))
)
+SUM(
   IF($BL$102:$WB$102="Friend",1,0)*IF($BL$103:$WB$103=AN$116,1,0)*IF($BL$111:$WB$111=AN$115,1,0)*IF($BL$116:$WB$116="Arithmetic",1,0)*$BL$114:$WB$114*$BL166:$WB166*$BL$112:$WB$112)
+SUM(
    IF($BL$102:$WB$102="Foe",1,0)*IF($BL$103:$WB$103=BA$116,1,0)*IF($BL$111:$WB$111=BA$115,1,0)*$BL$115:$WB$115*IF($BL$116:$WB$116="Arithmetic",1,0)*$BL166:$WB166*$BL$113:$WB$113
)</f>
        <v>#VALUE!</v>
      </c>
      <c r="AO166" s="301" t="e">
        <f t="array" aca="1" ref="AO166" ca="1">SUM(
   IF($BL$102:$WB$102="Friend",1,0)*IF($BL$103:$WB$103=AO$116,1,0)*IF($BL$111:$WB$111=AO$115,1,0)*IF($BL$116:$WB$116="Geometric",1,0)*$BL$114:$WB$114*(POWER($BL166:$WB166,$BL$112:$WB$112)+IF($BL166:$WB166=0,0,-1))
)
+SUM(
    IF($BL$102:$WB$102="Foe",1,0)*IF($BL$103:$WB$103=BB$116,1,0)*IF($BL$111:$WB$111=BB$115,1,0)*$BL$115:$WB$115*IF($BL$116:$WB$116="Geometric",1,0)*(POWER(1+$BL166:$WB166,$BL$113:$WB$113)+IF($BL166:$WB166=0,0,-1))
)
+SUM(
   IF($BL$102:$WB$102="Friend",1,0)*IF($BL$103:$WB$103=AO$116,1,0)*IF($BL$111:$WB$111=AO$115,1,0)*IF($BL$116:$WB$116="Arithmetic",1,0)*$BL$114:$WB$114*$BL166:$WB166*$BL$112:$WB$112)
+SUM(
    IF($BL$102:$WB$102="Foe",1,0)*IF($BL$103:$WB$103=BB$116,1,0)*IF($BL$111:$WB$111=BB$115,1,0)*$BL$115:$WB$115*IF($BL$116:$WB$116="Arithmetic",1,0)*$BL166:$WB166*$BL$113:$WB$113
)</f>
        <v>#VALUE!</v>
      </c>
      <c r="AP166" s="301" t="e">
        <f t="array" aca="1" ref="AP166" ca="1">SUM(
   IF($BL$102:$WB$102="Friend",1,0)*IF($BL$103:$WB$103=AP$116,1,0)*IF($BL$111:$WB$111=AP$115,1,0)*IF($BL$116:$WB$116="Geometric",1,0)*$BL$114:$WB$114*(POWER($BL166:$WB166,$BL$112:$WB$112)+IF($BL166:$WB166=0,0,-1))
)
+SUM(
    IF($BL$102:$WB$102="Foe",1,0)*IF($BL$103:$WB$103=BC$116,1,0)*IF($BL$111:$WB$111=BC$115,1,0)*$BL$115:$WB$115*IF($BL$116:$WB$116="Geometric",1,0)*(POWER(1+$BL166:$WB166,$BL$113:$WB$113)+IF($BL166:$WB166=0,0,-1))
)
+SUM(
   IF($BL$102:$WB$102="Friend",1,0)*IF($BL$103:$WB$103=AP$116,1,0)*IF($BL$111:$WB$111=AP$115,1,0)*IF($BL$116:$WB$116="Arithmetic",1,0)*$BL$114:$WB$114*$BL166:$WB166*$BL$112:$WB$112)
+SUM(
    IF($BL$102:$WB$102="Foe",1,0)*IF($BL$103:$WB$103=BC$116,1,0)*IF($BL$111:$WB$111=BC$115,1,0)*$BL$115:$WB$115*IF($BL$116:$WB$116="Arithmetic",1,0)*$BL166:$WB166*$BL$113:$WB$113
)</f>
        <v>#VALUE!</v>
      </c>
      <c r="AQ166" s="301" t="e">
        <f t="array" aca="1" ref="AQ166" ca="1">SUM(
   IF($BL$102:$WB$102="Friend",1,0)*IF($BL$103:$WB$103=AQ$116,1,0)*IF($BL$111:$WB$111=AQ$115,1,0)*IF($BL$116:$WB$116="Geometric",1,0)*$BL$114:$WB$114*(POWER($BL166:$WB166,$BL$112:$WB$112)+IF($BL166:$WB166=0,0,-1))
)
+SUM(
    IF($BL$102:$WB$102="Foe",1,0)*IF($BL$103:$WB$103=BD$116,1,0)*IF($BL$111:$WB$111=BD$115,1,0)*$BL$115:$WB$115*IF($BL$116:$WB$116="Geometric",1,0)*(POWER(1+$BL166:$WB166,$BL$113:$WB$113)+IF($BL166:$WB166=0,0,-1))
)
+SUM(
   IF($BL$102:$WB$102="Friend",1,0)*IF($BL$103:$WB$103=AQ$116,1,0)*IF($BL$111:$WB$111=AQ$115,1,0)*IF($BL$116:$WB$116="Arithmetic",1,0)*$BL$114:$WB$114*$BL166:$WB166*$BL$112:$WB$112)
+SUM(
    IF($BL$102:$WB$102="Foe",1,0)*IF($BL$103:$WB$103=BD$116,1,0)*IF($BL$111:$WB$111=BD$115,1,0)*$BL$115:$WB$115*IF($BL$116:$WB$116="Arithmetic",1,0)*$BL166:$WB166*$BL$113:$WB$113
)</f>
        <v>#VALUE!</v>
      </c>
      <c r="AR166" s="301" t="e">
        <f t="array" aca="1" ref="AR166" ca="1">SUM(
   IF($BL$102:$WB$102="Friend",1,0)*IF($BL$103:$WB$103=AR$116,1,0)*IF($BL$111:$WB$111=AR$115,1,0)*IF($BL$116:$WB$116="Geometric",1,0)*$BL$114:$WB$114*(POWER($BL166:$WB166,$BL$112:$WB$112)+IF($BL166:$WB166=0,0,-1))
)
+SUM(
    IF($BL$102:$WB$102="Foe",1,0)*IF($BL$103:$WB$103=BE$116,1,0)*IF($BL$111:$WB$111=BE$115,1,0)*$BL$115:$WB$115*IF($BL$116:$WB$116="Geometric",1,0)*(POWER(1+$BL166:$WB166,$BL$113:$WB$113)+IF($BL166:$WB166=0,0,-1))
)
+SUM(
   IF($BL$102:$WB$102="Friend",1,0)*IF($BL$103:$WB$103=AR$116,1,0)*IF($BL$111:$WB$111=AR$115,1,0)*IF($BL$116:$WB$116="Arithmetic",1,0)*$BL$114:$WB$114*$BL166:$WB166*$BL$112:$WB$112)
+SUM(
    IF($BL$102:$WB$102="Foe",1,0)*IF($BL$103:$WB$103=BE$116,1,0)*IF($BL$111:$WB$111=BE$115,1,0)*$BL$115:$WB$115*IF($BL$116:$WB$116="Arithmetic",1,0)*$BL166:$WB166*$BL$113:$WB$113
)</f>
        <v>#VALUE!</v>
      </c>
      <c r="AS166" s="301" t="e">
        <f t="array" aca="1" ref="AS166" ca="1">SUM(
   IF($BL$102:$WB$102="Friend",1,0)*IF($BL$103:$WB$103=AS$116,1,0)*IF($BL$111:$WB$111=AS$115,1,0)*IF($BL$116:$WB$116="Geometric",1,0)*$BL$114:$WB$114*(POWER($BL166:$WB166,$BL$112:$WB$112)+IF($BL166:$WB166=0,0,-1))
)
+SUM(
    IF($BL$102:$WB$102="Foe",1,0)*IF($BL$103:$WB$103=BF$116,1,0)*IF($BL$111:$WB$111=BF$115,1,0)*$BL$115:$WB$115*IF($BL$116:$WB$116="Geometric",1,0)*(POWER(1+$BL166:$WB166,$BL$113:$WB$113)+IF($BL166:$WB166=0,0,-1))
)
+SUM(
   IF($BL$102:$WB$102="Friend",1,0)*IF($BL$103:$WB$103=AS$116,1,0)*IF($BL$111:$WB$111=AS$115,1,0)*IF($BL$116:$WB$116="Arithmetic",1,0)*$BL$114:$WB$114*$BL166:$WB166*$BL$112:$WB$112)
+SUM(
    IF($BL$102:$WB$102="Foe",1,0)*IF($BL$103:$WB$103=BF$116,1,0)*IF($BL$111:$WB$111=BF$115,1,0)*$BL$115:$WB$115*IF($BL$116:$WB$116="Arithmetic",1,0)*$BL166:$WB166*$BL$113:$WB$113
)</f>
        <v>#VALUE!</v>
      </c>
      <c r="AT166" s="301" t="e">
        <f t="array" aca="1" ref="AT166" ca="1">SUM(
   IF($BL$102:$WB$102="Friend",1,0)*IF($BL$103:$WB$103=AT$116,1,0)*IF($BL$111:$WB$111=AT$115,1,0)*IF($BL$116:$WB$116="Geometric",1,0)*$BL$114:$WB$114*(POWER($BL166:$WB166,$BL$112:$WB$112)+IF($BL166:$WB166=0,0,-1))
)
+SUM(
    IF($BL$102:$WB$102="Foe",1,0)*IF($BL$103:$WB$103=BG$116,1,0)*IF($BL$111:$WB$111=BG$115,1,0)*$BL$115:$WB$115*IF($BL$116:$WB$116="Geometric",1,0)*(POWER(1+$BL166:$WB166,$BL$113:$WB$113)+IF($BL166:$WB166=0,0,-1))
)
+SUM(
   IF($BL$102:$WB$102="Friend",1,0)*IF($BL$103:$WB$103=AT$116,1,0)*IF($BL$111:$WB$111=AT$115,1,0)*IF($BL$116:$WB$116="Arithmetic",1,0)*$BL$114:$WB$114*$BL166:$WB166*$BL$112:$WB$112)
+SUM(
    IF($BL$102:$WB$102="Foe",1,0)*IF($BL$103:$WB$103=BG$116,1,0)*IF($BL$111:$WB$111=BG$115,1,0)*$BL$115:$WB$115*IF($BL$116:$WB$116="Arithmetic",1,0)*$BL166:$WB166*$BL$113:$WB$113
)</f>
        <v>#VALUE!</v>
      </c>
      <c r="AU166" s="301" t="e">
        <f t="array" aca="1" ref="AU166" ca="1">SUM(
   IF($BL$102:$WB$102="Friend",1,0)*IF($BL$103:$WB$103=AU$116,1,0)*IF($BL$111:$WB$111=AU$115,1,0)*IF($BL$116:$WB$116="Geometric",1,0)*$BL$114:$WB$114*(POWER($BL166:$WB166,$BL$112:$WB$112)+IF($BL166:$WB166=0,0,-1))
)
+SUM(
    IF($BL$102:$WB$102="Foe",1,0)*IF($BL$103:$WB$103=BH$116,1,0)*IF($BL$111:$WB$111=BH$115,1,0)*$BL$115:$WB$115*IF($BL$116:$WB$116="Geometric",1,0)*(POWER(1+$BL166:$WB166,$BL$113:$WB$113)+IF($BL166:$WB166=0,0,-1))
)
+SUM(
   IF($BL$102:$WB$102="Friend",1,0)*IF($BL$103:$WB$103=AU$116,1,0)*IF($BL$111:$WB$111=AU$115,1,0)*IF($BL$116:$WB$116="Arithmetic",1,0)*$BL$114:$WB$114*$BL166:$WB166*$BL$112:$WB$112)
+SUM(
    IF($BL$102:$WB$102="Foe",1,0)*IF($BL$103:$WB$103=BH$116,1,0)*IF($BL$111:$WB$111=BH$115,1,0)*$BL$115:$WB$115*IF($BL$116:$WB$116="Arithmetic",1,0)*$BL166:$WB166*$BL$113:$WB$113
)</f>
        <v>#VALUE!</v>
      </c>
      <c r="AW166" s="301" t="e">
        <f t="array" aca="1" ref="AW166" ca="1">SUM(
   IF($BL$102:$WB$102="Friend",1,0)*IF($BL$103:$WB$103=AW$116,1,0)*IF($BL$111:$WB$111=AW$115,1,0)*$BL$115:$WB$115*IF($BL$116:$WB$116="Geometric",1,0)*(POWER($BL166:$WB166,$BL$113:$WB$113)+IF($BL166:$WB166=0,0,-1)))
+SUM(
    IF($BL$102:$WB$102="Foe",1,0)*IF($BL$103:$WB$103=AW$116,1,0)*IF($BL$111:$WB$111=AW$115,1,0)*$BL$114:$WB$114*IF($BL$116:$WB$116="Geometric",1,0)*(POWER($BL166:$WB166,$BL$112:$WB$112)+IF($BL166:$WB166=0,0,-1)))
+SUM(
   IF($BL$102:$WB$102="Friend",1,0)*IF($BL$103:$WB$103=AW$116,1,0)*IF($BL$111:$WB$111=AW$115,1,0)*$BL$115:$WB$115*IF($BL$116:$WB$116="Arithmetic",1,0)*$BL166:$WB166*$BL$113:$WB$113)
+SUM(
    IF($BL$102:$WB$102="Foe",1,0)*IF($BL$103:$WB$103=AW$116,1,0)*IF($BL$111:$WB$111=AW$115,1,0)*$BL$114:$WB$114*IF($BL$116:$WB$116="Arithmetic",1,0)*$BL166:$WB166*$BL$112:$WB$112)</f>
        <v>#VALUE!</v>
      </c>
      <c r="AX166" s="301" t="e">
        <f t="array" aca="1" ref="AX166" ca="1">SUM(
   IF($BL$102:$WB$102="Friend",1,0)*IF($BL$103:$WB$103=AX$116,1,0)*IF($BL$111:$WB$111=AX$115,1,0)*$BL$115:$WB$115*IF($BL$116:$WB$116="Geometric",1,0)*(POWER($BL166:$WB166,$BL$113:$WB$113)+IF($BL166:$WB166=0,0,-1)))
+SUM(
    IF($BL$102:$WB$102="Foe",1,0)*IF($BL$103:$WB$103=AX$116,1,0)*IF($BL$111:$WB$111=AX$115,1,0)*$BL$114:$WB$114*IF($BL$116:$WB$116="Geometric",1,0)*(POWER($BL166:$WB166,$BL$112:$WB$112)+IF($BL166:$WB166=0,0,-1)))
+SUM(
   IF($BL$102:$WB$102="Friend",1,0)*IF($BL$103:$WB$103=AX$116,1,0)*IF($BL$111:$WB$111=AX$115,1,0)*$BL$115:$WB$115*IF($BL$116:$WB$116="Arithmetic",1,0)*$BL166:$WB166*$BL$113:$WB$113)
+SUM(
    IF($BL$102:$WB$102="Foe",1,0)*IF($BL$103:$WB$103=AX$116,1,0)*IF($BL$111:$WB$111=AX$115,1,0)*$BL$114:$WB$114*IF($BL$116:$WB$116="Arithmetic",1,0)*$BL166:$WB166*$BL$112:$WB$112)</f>
        <v>#VALUE!</v>
      </c>
      <c r="AY166" s="301" t="e">
        <f t="array" aca="1" ref="AY166" ca="1">SUM(
   IF($BL$102:$WB$102="Friend",1,0)*IF($BL$103:$WB$103=AY$116,1,0)*IF($BL$111:$WB$111=AY$115,1,0)*$BL$115:$WB$115*IF($BL$116:$WB$116="Geometric",1,0)*(POWER($BL166:$WB166,$BL$113:$WB$113)+IF($BL166:$WB166=0,0,-1)))
+SUM(
    IF($BL$102:$WB$102="Foe",1,0)*IF($BL$103:$WB$103=AY$116,1,0)*IF($BL$111:$WB$111=AY$115,1,0)*$BL$114:$WB$114*IF($BL$116:$WB$116="Geometric",1,0)*(POWER($BL166:$WB166,$BL$112:$WB$112)+IF($BL166:$WB166=0,0,-1)))
+SUM(
   IF($BL$102:$WB$102="Friend",1,0)*IF($BL$103:$WB$103=AY$116,1,0)*IF($BL$111:$WB$111=AY$115,1,0)*$BL$115:$WB$115*IF($BL$116:$WB$116="Arithmetic",1,0)*$BL166:$WB166*$BL$113:$WB$113)
+SUM(
    IF($BL$102:$WB$102="Foe",1,0)*IF($BL$103:$WB$103=AY$116,1,0)*IF($BL$111:$WB$111=AY$115,1,0)*$BL$114:$WB$114*IF($BL$116:$WB$116="Arithmetic",1,0)*$BL166:$WB166*$BL$112:$WB$112)</f>
        <v>#VALUE!</v>
      </c>
      <c r="AZ166" s="301" t="e">
        <f t="array" aca="1" ref="AZ166" ca="1">SUM(
   IF($BL$102:$WB$102="Friend",1,0)*IF($BL$103:$WB$103=AZ$116,1,0)*IF($BL$111:$WB$111=AZ$115,1,0)*$BL$115:$WB$115*IF($BL$116:$WB$116="Geometric",1,0)*(POWER($BL166:$WB166,$BL$113:$WB$113)+IF($BL166:$WB166=0,0,-1)))
+SUM(
    IF($BL$102:$WB$102="Foe",1,0)*IF($BL$103:$WB$103=AZ$116,1,0)*IF($BL$111:$WB$111=AZ$115,1,0)*$BL$114:$WB$114*IF($BL$116:$WB$116="Geometric",1,0)*(POWER($BL166:$WB166,$BL$112:$WB$112)+IF($BL166:$WB166=0,0,-1)))
+SUM(
   IF($BL$102:$WB$102="Friend",1,0)*IF($BL$103:$WB$103=AZ$116,1,0)*IF($BL$111:$WB$111=AZ$115,1,0)*$BL$115:$WB$115*IF($BL$116:$WB$116="Arithmetic",1,0)*$BL166:$WB166*$BL$113:$WB$113)
+SUM(
    IF($BL$102:$WB$102="Foe",1,0)*IF($BL$103:$WB$103=AZ$116,1,0)*IF($BL$111:$WB$111=AZ$115,1,0)*$BL$114:$WB$114*IF($BL$116:$WB$116="Arithmetic",1,0)*$BL166:$WB166*$BL$112:$WB$112)</f>
        <v>#VALUE!</v>
      </c>
      <c r="BA166" s="301" t="e">
        <f t="array" aca="1" ref="BA166" ca="1">SUM(
   IF($BL$102:$WB$102="Friend",1,0)*IF($BL$103:$WB$103=BA$116,1,0)*IF($BL$111:$WB$111=BA$115,1,0)*$BL$115:$WB$115*IF($BL$116:$WB$116="Geometric",1,0)*(POWER($BL166:$WB166,$BL$113:$WB$113)+IF($BL166:$WB166=0,0,-1)))
+SUM(
    IF($BL$102:$WB$102="Foe",1,0)*IF($BL$103:$WB$103=BA$116,1,0)*IF($BL$111:$WB$111=BA$115,1,0)*$BL$114:$WB$114*IF($BL$116:$WB$116="Geometric",1,0)*(POWER($BL166:$WB166,$BL$112:$WB$112)+IF($BL166:$WB166=0,0,-1)))
+SUM(
   IF($BL$102:$WB$102="Friend",1,0)*IF($BL$103:$WB$103=BA$116,1,0)*IF($BL$111:$WB$111=BA$115,1,0)*$BL$115:$WB$115*IF($BL$116:$WB$116="Arithmetic",1,0)*$BL166:$WB166*$BL$113:$WB$113)
+SUM(
    IF($BL$102:$WB$102="Foe",1,0)*IF($BL$103:$WB$103=BA$116,1,0)*IF($BL$111:$WB$111=BA$115,1,0)*$BL$114:$WB$114*IF($BL$116:$WB$116="Arithmetic",1,0)*$BL166:$WB166*$BL$112:$WB$112)</f>
        <v>#VALUE!</v>
      </c>
      <c r="BB166" s="301" t="e">
        <f t="array" aca="1" ref="BB166" ca="1">SUM(
   IF($BL$102:$WB$102="Friend",1,0)*IF($BL$103:$WB$103=BB$116,1,0)*IF($BL$111:$WB$111=BB$115,1,0)*$BL$115:$WB$115*IF($BL$116:$WB$116="Geometric",1,0)*(POWER($BL166:$WB166,$BL$113:$WB$113)+IF($BL166:$WB166=0,0,-1)))
+SUM(
    IF($BL$102:$WB$102="Foe",1,0)*IF($BL$103:$WB$103=BB$116,1,0)*IF($BL$111:$WB$111=BB$115,1,0)*$BL$114:$WB$114*IF($BL$116:$WB$116="Geometric",1,0)*(POWER($BL166:$WB166,$BL$112:$WB$112)+IF($BL166:$WB166=0,0,-1)))
+SUM(
   IF($BL$102:$WB$102="Friend",1,0)*IF($BL$103:$WB$103=BB$116,1,0)*IF($BL$111:$WB$111=BB$115,1,0)*$BL$115:$WB$115*IF($BL$116:$WB$116="Arithmetic",1,0)*$BL166:$WB166*$BL$113:$WB$113)
+SUM(
    IF($BL$102:$WB$102="Foe",1,0)*IF($BL$103:$WB$103=BB$116,1,0)*IF($BL$111:$WB$111=BB$115,1,0)*$BL$114:$WB$114*IF($BL$116:$WB$116="Arithmetic",1,0)*$BL166:$WB166*$BL$112:$WB$112)</f>
        <v>#VALUE!</v>
      </c>
      <c r="BC166" s="301" t="e">
        <f t="array" aca="1" ref="BC166" ca="1">SUM(
   IF($BL$102:$WB$102="Friend",1,0)*IF($BL$103:$WB$103=BC$116,1,0)*IF($BL$111:$WB$111=BC$115,1,0)*$BL$115:$WB$115*IF($BL$116:$WB$116="Geometric",1,0)*(POWER($BL166:$WB166,$BL$113:$WB$113)+IF($BL166:$WB166=0,0,-1)))
+SUM(
    IF($BL$102:$WB$102="Foe",1,0)*IF($BL$103:$WB$103=BC$116,1,0)*IF($BL$111:$WB$111=BC$115,1,0)*$BL$114:$WB$114*IF($BL$116:$WB$116="Geometric",1,0)*(POWER($BL166:$WB166,$BL$112:$WB$112)+IF($BL166:$WB166=0,0,-1)))
+SUM(
   IF($BL$102:$WB$102="Friend",1,0)*IF($BL$103:$WB$103=BC$116,1,0)*IF($BL$111:$WB$111=BC$115,1,0)*$BL$115:$WB$115*IF($BL$116:$WB$116="Arithmetic",1,0)*$BL166:$WB166*$BL$113:$WB$113)
+SUM(
    IF($BL$102:$WB$102="Foe",1,0)*IF($BL$103:$WB$103=BC$116,1,0)*IF($BL$111:$WB$111=BC$115,1,0)*$BL$114:$WB$114*IF($BL$116:$WB$116="Arithmetic",1,0)*$BL166:$WB166*$BL$112:$WB$112)</f>
        <v>#VALUE!</v>
      </c>
      <c r="BD166" s="301" t="e">
        <f t="array" aca="1" ref="BD166" ca="1">SUM(
   IF($BL$102:$WB$102="Friend",1,0)*IF($BL$103:$WB$103=BD$116,1,0)*IF($BL$111:$WB$111=BD$115,1,0)*$BL$115:$WB$115*IF($BL$116:$WB$116="Geometric",1,0)*(POWER($BL166:$WB166,$BL$113:$WB$113)+IF($BL166:$WB166=0,0,-1)))
+SUM(
    IF($BL$102:$WB$102="Foe",1,0)*IF($BL$103:$WB$103=BD$116,1,0)*IF($BL$111:$WB$111=BD$115,1,0)*$BL$114:$WB$114*IF($BL$116:$WB$116="Geometric",1,0)*(POWER($BL166:$WB166,$BL$112:$WB$112)+IF($BL166:$WB166=0,0,-1)))
+SUM(
   IF($BL$102:$WB$102="Friend",1,0)*IF($BL$103:$WB$103=BD$116,1,0)*IF($BL$111:$WB$111=BD$115,1,0)*$BL$115:$WB$115*IF($BL$116:$WB$116="Arithmetic",1,0)*$BL166:$WB166*$BL$113:$WB$113)
+SUM(
    IF($BL$102:$WB$102="Foe",1,0)*IF($BL$103:$WB$103=BD$116,1,0)*IF($BL$111:$WB$111=BD$115,1,0)*$BL$114:$WB$114*IF($BL$116:$WB$116="Arithmetic",1,0)*$BL166:$WB166*$BL$112:$WB$112)</f>
        <v>#VALUE!</v>
      </c>
      <c r="BE166" s="301" t="e">
        <f t="array" aca="1" ref="BE166" ca="1">SUM(
   IF($BL$102:$WB$102="Friend",1,0)*IF($BL$103:$WB$103=BE$116,1,0)*IF($BL$111:$WB$111=BE$115,1,0)*$BL$115:$WB$115*IF($BL$116:$WB$116="Geometric",1,0)*(POWER($BL166:$WB166,$BL$113:$WB$113)+IF($BL166:$WB166=0,0,-1)))
+SUM(
    IF($BL$102:$WB$102="Foe",1,0)*IF($BL$103:$WB$103=BE$116,1,0)*IF($BL$111:$WB$111=BE$115,1,0)*$BL$114:$WB$114*IF($BL$116:$WB$116="Geometric",1,0)*(POWER($BL166:$WB166,$BL$112:$WB$112)+IF($BL166:$WB166=0,0,-1)))
+SUM(
   IF($BL$102:$WB$102="Friend",1,0)*IF($BL$103:$WB$103=BE$116,1,0)*IF($BL$111:$WB$111=BE$115,1,0)*$BL$115:$WB$115*IF($BL$116:$WB$116="Arithmetic",1,0)*$BL166:$WB166*$BL$113:$WB$113)
+SUM(
    IF($BL$102:$WB$102="Foe",1,0)*IF($BL$103:$WB$103=BE$116,1,0)*IF($BL$111:$WB$111=BE$115,1,0)*$BL$114:$WB$114*IF($BL$116:$WB$116="Arithmetic",1,0)*$BL166:$WB166*$BL$112:$WB$112)</f>
        <v>#VALUE!</v>
      </c>
      <c r="BF166" s="301" t="e">
        <f t="array" aca="1" ref="BF166" ca="1">SUM(
   IF($BL$102:$WB$102="Friend",1,0)*IF($BL$103:$WB$103=BF$116,1,0)*IF($BL$111:$WB$111=BF$115,1,0)*$BL$115:$WB$115*IF($BL$116:$WB$116="Geometric",1,0)*(POWER($BL166:$WB166,$BL$113:$WB$113)+IF($BL166:$WB166=0,0,-1)))
+SUM(
    IF($BL$102:$WB$102="Foe",1,0)*IF($BL$103:$WB$103=BF$116,1,0)*IF($BL$111:$WB$111=BF$115,1,0)*$BL$114:$WB$114*IF($BL$116:$WB$116="Geometric",1,0)*(POWER($BL166:$WB166,$BL$112:$WB$112)+IF($BL166:$WB166=0,0,-1)))
+SUM(
   IF($BL$102:$WB$102="Friend",1,0)*IF($BL$103:$WB$103=BF$116,1,0)*IF($BL$111:$WB$111=BF$115,1,0)*$BL$115:$WB$115*IF($BL$116:$WB$116="Arithmetic",1,0)*$BL166:$WB166*$BL$113:$WB$113)
+SUM(
    IF($BL$102:$WB$102="Foe",1,0)*IF($BL$103:$WB$103=BF$116,1,0)*IF($BL$111:$WB$111=BF$115,1,0)*$BL$114:$WB$114*IF($BL$116:$WB$116="Arithmetic",1,0)*$BL166:$WB166*$BL$112:$WB$112)</f>
        <v>#VALUE!</v>
      </c>
      <c r="BG166" s="301" t="e">
        <f t="array" aca="1" ref="BG166" ca="1">SUM(
   IF($BL$102:$WB$102="Friend",1,0)*IF($BL$103:$WB$103=BG$116,1,0)*IF($BL$111:$WB$111=BG$115,1,0)*$BL$115:$WB$115*IF($BL$116:$WB$116="Geometric",1,0)*(POWER($BL166:$WB166,$BL$113:$WB$113)+IF($BL166:$WB166=0,0,-1)))
+SUM(
    IF($BL$102:$WB$102="Foe",1,0)*IF($BL$103:$WB$103=BG$116,1,0)*IF($BL$111:$WB$111=BG$115,1,0)*$BL$114:$WB$114*IF($BL$116:$WB$116="Geometric",1,0)*(POWER($BL166:$WB166,$BL$112:$WB$112)+IF($BL166:$WB166=0,0,-1)))
+SUM(
   IF($BL$102:$WB$102="Friend",1,0)*IF($BL$103:$WB$103=BG$116,1,0)*IF($BL$111:$WB$111=BG$115,1,0)*$BL$115:$WB$115*IF($BL$116:$WB$116="Arithmetic",1,0)*$BL166:$WB166*$BL$113:$WB$113)
+SUM(
    IF($BL$102:$WB$102="Foe",1,0)*IF($BL$103:$WB$103=BG$116,1,0)*IF($BL$111:$WB$111=BG$115,1,0)*$BL$114:$WB$114*IF($BL$116:$WB$116="Arithmetic",1,0)*$BL166:$WB166*$BL$112:$WB$112)</f>
        <v>#VALUE!</v>
      </c>
      <c r="BH166" s="301" t="e">
        <f t="array" aca="1" ref="BH166" ca="1">SUM(
   IF($BL$102:$WB$102="Friend",1,0)*IF($BL$103:$WB$103=BH$116,1,0)*IF($BL$111:$WB$111=BH$115,1,0)*$BL$115:$WB$115*IF($BL$116:$WB$116="Geometric",1,0)*(POWER($BL166:$WB166,$BL$113:$WB$113)+IF($BL166:$WB166=0,0,-1)))
+SUM(
    IF($BL$102:$WB$102="Foe",1,0)*IF($BL$103:$WB$103=BH$116,1,0)*IF($BL$111:$WB$111=BH$115,1,0)*$BL$114:$WB$114*IF($BL$116:$WB$116="Geometric",1,0)*(POWER($BL166:$WB166,$BL$112:$WB$112)+IF($BL166:$WB166=0,0,-1)))
+SUM(
   IF($BL$102:$WB$102="Friend",1,0)*IF($BL$103:$WB$103=BH$116,1,0)*IF($BL$111:$WB$111=BH$115,1,0)*$BL$115:$WB$115*IF($BL$116:$WB$116="Arithmetic",1,0)*$BL166:$WB166*$BL$113:$WB$113)
+SUM(
    IF($BL$102:$WB$102="Foe",1,0)*IF($BL$103:$WB$103=BH$116,1,0)*IF($BL$111:$WB$111=BH$115,1,0)*$BL$114:$WB$114*IF($BL$116:$WB$116="Arithmetic",1,0)*$BL166:$WB166*$BL$112:$WB$112)</f>
        <v>#VALUE!</v>
      </c>
      <c r="BK166" s="109"/>
      <c r="BL166" s="301" t="e">
        <f t="shared" ref="BL166:LF166" ca="1" si="339">IF(BL$106="Turn-based",
IF($A166&lt;BL$109,0,IF(MOD($A166,BL$109)&lt;BL$110,1,0)),
1)*MIN(ROUNDUP(MAX(0,RAND()-(1-BL$107)),0),1)*(IF(BL$108&lt;0,1+BL$108,BL$108))</f>
        <v>#VALUE!</v>
      </c>
      <c r="BM166" s="301" t="e">
        <f t="shared" ca="1" si="339"/>
        <v>#VALUE!</v>
      </c>
      <c r="BN166" s="301" t="e">
        <f t="shared" ca="1" si="339"/>
        <v>#VALUE!</v>
      </c>
      <c r="BO166" s="301" t="e">
        <f t="shared" ca="1" si="339"/>
        <v>#VALUE!</v>
      </c>
      <c r="BP166" s="301" t="e">
        <f t="shared" ca="1" si="339"/>
        <v>#VALUE!</v>
      </c>
      <c r="BQ166" s="301" t="e">
        <f t="shared" ca="1" si="339"/>
        <v>#VALUE!</v>
      </c>
      <c r="BR166" s="301" t="e">
        <f t="shared" ca="1" si="339"/>
        <v>#VALUE!</v>
      </c>
      <c r="BS166" s="301" t="e">
        <f t="shared" ca="1" si="339"/>
        <v>#VALUE!</v>
      </c>
      <c r="BT166" s="301" t="e">
        <f t="shared" ca="1" si="339"/>
        <v>#VALUE!</v>
      </c>
      <c r="BU166" s="301" t="e">
        <f t="shared" ca="1" si="339"/>
        <v>#VALUE!</v>
      </c>
      <c r="BV166" s="301" t="e">
        <f t="shared" ca="1" si="339"/>
        <v>#VALUE!</v>
      </c>
      <c r="BW166" s="301" t="e">
        <f t="shared" ca="1" si="339"/>
        <v>#VALUE!</v>
      </c>
      <c r="BX166" s="301" t="e">
        <f t="shared" ca="1" si="339"/>
        <v>#VALUE!</v>
      </c>
      <c r="BY166" s="301" t="e">
        <f t="shared" ca="1" si="339"/>
        <v>#VALUE!</v>
      </c>
      <c r="BZ166" s="301" t="e">
        <f t="shared" ca="1" si="339"/>
        <v>#VALUE!</v>
      </c>
      <c r="CA166" s="301" t="e">
        <f t="shared" ca="1" si="339"/>
        <v>#VALUE!</v>
      </c>
      <c r="CB166" s="301" t="e">
        <f t="shared" ca="1" si="339"/>
        <v>#VALUE!</v>
      </c>
      <c r="CC166" s="301" t="e">
        <f t="shared" ca="1" si="339"/>
        <v>#VALUE!</v>
      </c>
      <c r="CD166" s="301" t="e">
        <f t="shared" ca="1" si="339"/>
        <v>#VALUE!</v>
      </c>
      <c r="CE166" s="301" t="e">
        <f t="shared" ca="1" si="339"/>
        <v>#VALUE!</v>
      </c>
      <c r="CF166" s="301" t="e">
        <f t="shared" ca="1" si="339"/>
        <v>#VALUE!</v>
      </c>
      <c r="CG166" s="301" t="e">
        <f t="shared" ca="1" si="339"/>
        <v>#VALUE!</v>
      </c>
      <c r="CH166" s="301" t="e">
        <f t="shared" ca="1" si="339"/>
        <v>#VALUE!</v>
      </c>
      <c r="CI166" s="301" t="e">
        <f t="shared" ca="1" si="339"/>
        <v>#VALUE!</v>
      </c>
      <c r="CJ166" s="301" t="e">
        <f t="shared" ca="1" si="339"/>
        <v>#VALUE!</v>
      </c>
      <c r="CK166" s="301" t="e">
        <f t="shared" ca="1" si="339"/>
        <v>#VALUE!</v>
      </c>
      <c r="CL166" s="301" t="e">
        <f t="shared" ca="1" si="339"/>
        <v>#VALUE!</v>
      </c>
      <c r="CM166" s="301" t="e">
        <f t="shared" ca="1" si="339"/>
        <v>#VALUE!</v>
      </c>
      <c r="CN166" s="301" t="e">
        <f t="shared" ca="1" si="339"/>
        <v>#VALUE!</v>
      </c>
      <c r="CO166" s="301" t="e">
        <f t="shared" ca="1" si="339"/>
        <v>#VALUE!</v>
      </c>
      <c r="CP166" s="301" t="e">
        <f t="shared" ca="1" si="339"/>
        <v>#VALUE!</v>
      </c>
      <c r="CQ166" s="301" t="e">
        <f t="shared" ca="1" si="339"/>
        <v>#VALUE!</v>
      </c>
      <c r="CR166" s="301" t="e">
        <f t="shared" ca="1" si="339"/>
        <v>#VALUE!</v>
      </c>
      <c r="CS166" s="301" t="e">
        <f t="shared" ca="1" si="339"/>
        <v>#VALUE!</v>
      </c>
      <c r="CT166" s="301" t="e">
        <f t="shared" ca="1" si="339"/>
        <v>#VALUE!</v>
      </c>
      <c r="CU166" s="301" t="e">
        <f t="shared" ca="1" si="339"/>
        <v>#VALUE!</v>
      </c>
      <c r="CV166" s="301" t="e">
        <f t="shared" ca="1" si="339"/>
        <v>#VALUE!</v>
      </c>
      <c r="CW166" s="301" t="e">
        <f t="shared" ca="1" si="339"/>
        <v>#VALUE!</v>
      </c>
      <c r="CX166" s="301" t="e">
        <f t="shared" ca="1" si="339"/>
        <v>#VALUE!</v>
      </c>
      <c r="CY166" s="301" t="e">
        <f t="shared" ca="1" si="339"/>
        <v>#VALUE!</v>
      </c>
      <c r="CZ166" s="301" t="e">
        <f t="shared" ca="1" si="339"/>
        <v>#VALUE!</v>
      </c>
      <c r="DA166" s="301" t="e">
        <f t="shared" ca="1" si="339"/>
        <v>#VALUE!</v>
      </c>
      <c r="DB166" s="301" t="e">
        <f t="shared" ca="1" si="339"/>
        <v>#VALUE!</v>
      </c>
      <c r="DC166" s="301" t="e">
        <f t="shared" ca="1" si="339"/>
        <v>#VALUE!</v>
      </c>
      <c r="DD166" s="301" t="e">
        <f t="shared" ca="1" si="339"/>
        <v>#VALUE!</v>
      </c>
      <c r="DE166" s="301" t="e">
        <f t="shared" ca="1" si="339"/>
        <v>#VALUE!</v>
      </c>
      <c r="DF166" s="301" t="e">
        <f t="shared" ca="1" si="339"/>
        <v>#VALUE!</v>
      </c>
      <c r="DG166" s="301" t="e">
        <f t="shared" ca="1" si="339"/>
        <v>#VALUE!</v>
      </c>
      <c r="DH166" s="301" t="e">
        <f t="shared" ca="1" si="339"/>
        <v>#VALUE!</v>
      </c>
      <c r="DI166" s="301" t="e">
        <f t="shared" ca="1" si="339"/>
        <v>#VALUE!</v>
      </c>
      <c r="DJ166" s="301" t="e">
        <f t="shared" ca="1" si="339"/>
        <v>#VALUE!</v>
      </c>
      <c r="DK166" s="301" t="e">
        <f t="shared" ca="1" si="339"/>
        <v>#VALUE!</v>
      </c>
      <c r="DL166" s="301" t="e">
        <f t="shared" ca="1" si="339"/>
        <v>#VALUE!</v>
      </c>
      <c r="DM166" s="301" t="e">
        <f t="shared" ca="1" si="339"/>
        <v>#VALUE!</v>
      </c>
      <c r="DN166" s="301" t="e">
        <f t="shared" ca="1" si="339"/>
        <v>#VALUE!</v>
      </c>
      <c r="DO166" s="301" t="e">
        <f t="shared" ca="1" si="339"/>
        <v>#VALUE!</v>
      </c>
      <c r="DP166" s="301" t="e">
        <f t="shared" ca="1" si="339"/>
        <v>#VALUE!</v>
      </c>
      <c r="DQ166" s="301" t="e">
        <f t="shared" ca="1" si="339"/>
        <v>#VALUE!</v>
      </c>
      <c r="DR166" s="301" t="e">
        <f t="shared" ca="1" si="339"/>
        <v>#VALUE!</v>
      </c>
      <c r="DS166" s="301" t="e">
        <f t="shared" ca="1" si="339"/>
        <v>#VALUE!</v>
      </c>
      <c r="DT166" s="301" t="e">
        <f t="shared" ca="1" si="339"/>
        <v>#VALUE!</v>
      </c>
      <c r="DU166" s="301" t="e">
        <f t="shared" ca="1" si="339"/>
        <v>#VALUE!</v>
      </c>
      <c r="DV166" s="301" t="e">
        <f t="shared" ca="1" si="339"/>
        <v>#VALUE!</v>
      </c>
      <c r="DW166" s="301" t="e">
        <f t="shared" ca="1" si="339"/>
        <v>#VALUE!</v>
      </c>
      <c r="DX166" s="301" t="e">
        <f t="shared" ca="1" si="339"/>
        <v>#VALUE!</v>
      </c>
      <c r="DY166" s="301" t="e">
        <f t="shared" ca="1" si="339"/>
        <v>#VALUE!</v>
      </c>
      <c r="DZ166" s="301" t="e">
        <f t="shared" ca="1" si="339"/>
        <v>#VALUE!</v>
      </c>
      <c r="EA166" s="301" t="e">
        <f t="shared" ca="1" si="339"/>
        <v>#VALUE!</v>
      </c>
      <c r="EB166" s="301" t="e">
        <f t="shared" ca="1" si="339"/>
        <v>#VALUE!</v>
      </c>
      <c r="EC166" s="301" t="e">
        <f t="shared" ca="1" si="339"/>
        <v>#VALUE!</v>
      </c>
      <c r="ED166" s="301" t="e">
        <f t="shared" ca="1" si="339"/>
        <v>#VALUE!</v>
      </c>
      <c r="EE166" s="301" t="e">
        <f t="shared" ca="1" si="339"/>
        <v>#VALUE!</v>
      </c>
      <c r="EF166" s="301" t="e">
        <f t="shared" ca="1" si="339"/>
        <v>#VALUE!</v>
      </c>
      <c r="EG166" s="301" t="e">
        <f t="shared" ca="1" si="339"/>
        <v>#VALUE!</v>
      </c>
      <c r="EH166" s="301" t="e">
        <f t="shared" ca="1" si="339"/>
        <v>#VALUE!</v>
      </c>
      <c r="EI166" s="301" t="e">
        <f t="shared" ca="1" si="339"/>
        <v>#VALUE!</v>
      </c>
      <c r="EJ166" s="301" t="e">
        <f t="shared" ca="1" si="339"/>
        <v>#VALUE!</v>
      </c>
      <c r="EK166" s="301" t="e">
        <f t="shared" ca="1" si="339"/>
        <v>#VALUE!</v>
      </c>
      <c r="EL166" s="301" t="e">
        <f t="shared" ca="1" si="339"/>
        <v>#VALUE!</v>
      </c>
      <c r="EM166" s="301" t="e">
        <f t="shared" ca="1" si="339"/>
        <v>#VALUE!</v>
      </c>
      <c r="EN166" s="301" t="e">
        <f t="shared" ca="1" si="339"/>
        <v>#VALUE!</v>
      </c>
      <c r="EO166" s="301" t="e">
        <f t="shared" ca="1" si="339"/>
        <v>#VALUE!</v>
      </c>
      <c r="EP166" s="301" t="e">
        <f t="shared" ca="1" si="339"/>
        <v>#VALUE!</v>
      </c>
      <c r="EQ166" s="301" t="e">
        <f t="shared" ca="1" si="339"/>
        <v>#VALUE!</v>
      </c>
      <c r="ER166" s="301" t="e">
        <f t="shared" ca="1" si="339"/>
        <v>#VALUE!</v>
      </c>
      <c r="ES166" s="301" t="e">
        <f t="shared" ca="1" si="339"/>
        <v>#VALUE!</v>
      </c>
      <c r="ET166" s="301" t="e">
        <f t="shared" ca="1" si="339"/>
        <v>#VALUE!</v>
      </c>
      <c r="EU166" s="301" t="e">
        <f t="shared" ca="1" si="339"/>
        <v>#VALUE!</v>
      </c>
      <c r="EV166" s="301" t="e">
        <f t="shared" ca="1" si="339"/>
        <v>#VALUE!</v>
      </c>
      <c r="EW166" s="301" t="e">
        <f t="shared" ca="1" si="339"/>
        <v>#VALUE!</v>
      </c>
      <c r="EX166" s="301" t="e">
        <f t="shared" ca="1" si="339"/>
        <v>#VALUE!</v>
      </c>
      <c r="EY166" s="301" t="e">
        <f t="shared" ca="1" si="339"/>
        <v>#VALUE!</v>
      </c>
      <c r="EZ166" s="301" t="e">
        <f t="shared" ca="1" si="339"/>
        <v>#VALUE!</v>
      </c>
      <c r="FA166" s="301" t="e">
        <f t="shared" ca="1" si="339"/>
        <v>#VALUE!</v>
      </c>
      <c r="FB166" s="301" t="e">
        <f t="shared" ca="1" si="339"/>
        <v>#VALUE!</v>
      </c>
      <c r="FC166" s="301" t="e">
        <f t="shared" ca="1" si="339"/>
        <v>#VALUE!</v>
      </c>
      <c r="FD166" s="301" t="e">
        <f t="shared" ca="1" si="339"/>
        <v>#VALUE!</v>
      </c>
      <c r="FE166" s="301" t="e">
        <f t="shared" ca="1" si="339"/>
        <v>#VALUE!</v>
      </c>
      <c r="FF166" s="301" t="e">
        <f t="shared" ca="1" si="339"/>
        <v>#VALUE!</v>
      </c>
      <c r="FG166" s="301" t="e">
        <f t="shared" ca="1" si="339"/>
        <v>#VALUE!</v>
      </c>
      <c r="FH166" s="301" t="e">
        <f t="shared" ca="1" si="339"/>
        <v>#VALUE!</v>
      </c>
      <c r="FI166" s="301" t="e">
        <f t="shared" ca="1" si="339"/>
        <v>#VALUE!</v>
      </c>
      <c r="FJ166" s="301" t="e">
        <f t="shared" ca="1" si="339"/>
        <v>#VALUE!</v>
      </c>
      <c r="FK166" s="301" t="e">
        <f t="shared" ca="1" si="339"/>
        <v>#VALUE!</v>
      </c>
      <c r="FL166" s="301" t="e">
        <f t="shared" ca="1" si="339"/>
        <v>#VALUE!</v>
      </c>
      <c r="FM166" s="301" t="e">
        <f t="shared" ca="1" si="339"/>
        <v>#VALUE!</v>
      </c>
      <c r="FN166" s="301" t="e">
        <f t="shared" ca="1" si="339"/>
        <v>#VALUE!</v>
      </c>
      <c r="FO166" s="301" t="e">
        <f t="shared" ca="1" si="339"/>
        <v>#VALUE!</v>
      </c>
      <c r="FP166" s="301" t="e">
        <f t="shared" ca="1" si="339"/>
        <v>#VALUE!</v>
      </c>
      <c r="FQ166" s="301" t="e">
        <f t="shared" ca="1" si="339"/>
        <v>#VALUE!</v>
      </c>
      <c r="FR166" s="301" t="e">
        <f t="shared" ca="1" si="339"/>
        <v>#VALUE!</v>
      </c>
      <c r="FS166" s="301" t="e">
        <f t="shared" ca="1" si="339"/>
        <v>#VALUE!</v>
      </c>
      <c r="FT166" s="301" t="e">
        <f t="shared" ca="1" si="339"/>
        <v>#VALUE!</v>
      </c>
      <c r="FU166" s="301" t="e">
        <f t="shared" ca="1" si="339"/>
        <v>#VALUE!</v>
      </c>
      <c r="FV166" s="301" t="e">
        <f t="shared" ca="1" si="339"/>
        <v>#VALUE!</v>
      </c>
      <c r="FW166" s="301" t="e">
        <f t="shared" ca="1" si="339"/>
        <v>#VALUE!</v>
      </c>
      <c r="FX166" s="301" t="e">
        <f t="shared" ca="1" si="339"/>
        <v>#VALUE!</v>
      </c>
      <c r="FY166" s="301" t="e">
        <f t="shared" ca="1" si="339"/>
        <v>#VALUE!</v>
      </c>
      <c r="FZ166" s="301" t="e">
        <f t="shared" ca="1" si="339"/>
        <v>#VALUE!</v>
      </c>
      <c r="GA166" s="301" t="e">
        <f t="shared" ca="1" si="339"/>
        <v>#VALUE!</v>
      </c>
      <c r="GB166" s="301" t="e">
        <f t="shared" ca="1" si="339"/>
        <v>#VALUE!</v>
      </c>
      <c r="GC166" s="301" t="e">
        <f t="shared" ca="1" si="339"/>
        <v>#VALUE!</v>
      </c>
      <c r="GD166" s="301" t="e">
        <f t="shared" ca="1" si="339"/>
        <v>#VALUE!</v>
      </c>
      <c r="GE166" s="301" t="e">
        <f t="shared" ca="1" si="339"/>
        <v>#VALUE!</v>
      </c>
      <c r="GF166" s="301" t="e">
        <f t="shared" ca="1" si="339"/>
        <v>#VALUE!</v>
      </c>
      <c r="GG166" s="301" t="e">
        <f t="shared" ca="1" si="339"/>
        <v>#VALUE!</v>
      </c>
      <c r="GH166" s="301" t="e">
        <f t="shared" ca="1" si="339"/>
        <v>#VALUE!</v>
      </c>
      <c r="GI166" s="301" t="e">
        <f t="shared" ca="1" si="339"/>
        <v>#VALUE!</v>
      </c>
      <c r="GJ166" s="301" t="e">
        <f t="shared" ca="1" si="339"/>
        <v>#VALUE!</v>
      </c>
      <c r="GK166" s="301" t="e">
        <f t="shared" ca="1" si="339"/>
        <v>#VALUE!</v>
      </c>
      <c r="GL166" s="301" t="e">
        <f t="shared" ca="1" si="339"/>
        <v>#VALUE!</v>
      </c>
      <c r="GM166" s="301" t="e">
        <f t="shared" ca="1" si="339"/>
        <v>#VALUE!</v>
      </c>
      <c r="GN166" s="301" t="e">
        <f t="shared" ca="1" si="339"/>
        <v>#VALUE!</v>
      </c>
      <c r="GO166" s="301" t="e">
        <f t="shared" ca="1" si="339"/>
        <v>#VALUE!</v>
      </c>
      <c r="GP166" s="301" t="e">
        <f t="shared" ca="1" si="339"/>
        <v>#VALUE!</v>
      </c>
      <c r="GQ166" s="301" t="e">
        <f t="shared" ca="1" si="339"/>
        <v>#VALUE!</v>
      </c>
      <c r="GR166" s="301" t="e">
        <f t="shared" ca="1" si="339"/>
        <v>#VALUE!</v>
      </c>
      <c r="GS166" s="301" t="e">
        <f t="shared" ca="1" si="339"/>
        <v>#VALUE!</v>
      </c>
      <c r="GT166" s="301" t="e">
        <f t="shared" ca="1" si="339"/>
        <v>#VALUE!</v>
      </c>
      <c r="GU166" s="301" t="e">
        <f t="shared" ca="1" si="339"/>
        <v>#VALUE!</v>
      </c>
      <c r="GV166" s="301" t="e">
        <f t="shared" ca="1" si="339"/>
        <v>#VALUE!</v>
      </c>
      <c r="GW166" s="301" t="e">
        <f t="shared" ca="1" si="339"/>
        <v>#VALUE!</v>
      </c>
      <c r="GX166" s="301" t="e">
        <f t="shared" ca="1" si="339"/>
        <v>#VALUE!</v>
      </c>
      <c r="GY166" s="301" t="e">
        <f t="shared" ca="1" si="339"/>
        <v>#VALUE!</v>
      </c>
      <c r="GZ166" s="301" t="e">
        <f t="shared" ca="1" si="339"/>
        <v>#VALUE!</v>
      </c>
      <c r="HA166" s="301" t="e">
        <f t="shared" ca="1" si="339"/>
        <v>#VALUE!</v>
      </c>
      <c r="HB166" s="301" t="e">
        <f t="shared" ca="1" si="339"/>
        <v>#VALUE!</v>
      </c>
      <c r="HC166" s="301" t="e">
        <f t="shared" ca="1" si="339"/>
        <v>#VALUE!</v>
      </c>
      <c r="HD166" s="301" t="e">
        <f t="shared" ca="1" si="339"/>
        <v>#VALUE!</v>
      </c>
      <c r="HE166" s="301" t="e">
        <f t="shared" ca="1" si="339"/>
        <v>#VALUE!</v>
      </c>
      <c r="HF166" s="301" t="e">
        <f t="shared" ca="1" si="339"/>
        <v>#VALUE!</v>
      </c>
      <c r="HG166" s="301" t="e">
        <f t="shared" ca="1" si="339"/>
        <v>#VALUE!</v>
      </c>
      <c r="HH166" s="301" t="e">
        <f t="shared" ca="1" si="339"/>
        <v>#VALUE!</v>
      </c>
      <c r="HI166" s="301" t="e">
        <f t="shared" ca="1" si="339"/>
        <v>#VALUE!</v>
      </c>
      <c r="HJ166" s="301" t="e">
        <f t="shared" ca="1" si="339"/>
        <v>#VALUE!</v>
      </c>
      <c r="HK166" s="301" t="e">
        <f t="shared" ca="1" si="339"/>
        <v>#VALUE!</v>
      </c>
      <c r="HL166" s="301" t="e">
        <f t="shared" ca="1" si="339"/>
        <v>#VALUE!</v>
      </c>
      <c r="HM166" s="301" t="e">
        <f t="shared" ca="1" si="339"/>
        <v>#VALUE!</v>
      </c>
      <c r="HN166" s="301" t="e">
        <f t="shared" ca="1" si="339"/>
        <v>#VALUE!</v>
      </c>
      <c r="HO166" s="301" t="e">
        <f t="shared" ca="1" si="339"/>
        <v>#VALUE!</v>
      </c>
      <c r="HP166" s="301" t="e">
        <f t="shared" ca="1" si="339"/>
        <v>#VALUE!</v>
      </c>
      <c r="HQ166" s="301" t="e">
        <f t="shared" ca="1" si="339"/>
        <v>#VALUE!</v>
      </c>
      <c r="HR166" s="301" t="e">
        <f t="shared" ca="1" si="339"/>
        <v>#VALUE!</v>
      </c>
      <c r="HS166" s="301" t="e">
        <f t="shared" ca="1" si="339"/>
        <v>#VALUE!</v>
      </c>
      <c r="HT166" s="301" t="e">
        <f t="shared" ca="1" si="339"/>
        <v>#VALUE!</v>
      </c>
      <c r="HU166" s="301" t="e">
        <f t="shared" ca="1" si="339"/>
        <v>#VALUE!</v>
      </c>
      <c r="HV166" s="301" t="e">
        <f t="shared" ca="1" si="339"/>
        <v>#VALUE!</v>
      </c>
      <c r="HW166" s="301" t="e">
        <f t="shared" ca="1" si="339"/>
        <v>#VALUE!</v>
      </c>
      <c r="HX166" s="301" t="e">
        <f t="shared" ca="1" si="339"/>
        <v>#VALUE!</v>
      </c>
      <c r="HY166" s="301" t="e">
        <f t="shared" ca="1" si="339"/>
        <v>#VALUE!</v>
      </c>
      <c r="HZ166" s="301" t="e">
        <f t="shared" ca="1" si="339"/>
        <v>#VALUE!</v>
      </c>
      <c r="IA166" s="301" t="e">
        <f t="shared" ca="1" si="339"/>
        <v>#VALUE!</v>
      </c>
      <c r="IB166" s="301" t="e">
        <f t="shared" ca="1" si="339"/>
        <v>#VALUE!</v>
      </c>
      <c r="IC166" s="301" t="e">
        <f t="shared" ca="1" si="339"/>
        <v>#VALUE!</v>
      </c>
      <c r="ID166" s="301" t="e">
        <f t="shared" ca="1" si="339"/>
        <v>#VALUE!</v>
      </c>
      <c r="IE166" s="301" t="e">
        <f t="shared" ca="1" si="339"/>
        <v>#VALUE!</v>
      </c>
      <c r="IF166" s="301" t="e">
        <f t="shared" ca="1" si="339"/>
        <v>#VALUE!</v>
      </c>
      <c r="IG166" s="301" t="e">
        <f t="shared" ca="1" si="339"/>
        <v>#VALUE!</v>
      </c>
      <c r="IH166" s="301" t="e">
        <f t="shared" ca="1" si="339"/>
        <v>#VALUE!</v>
      </c>
      <c r="II166" s="301" t="e">
        <f t="shared" ca="1" si="339"/>
        <v>#VALUE!</v>
      </c>
      <c r="IJ166" s="301" t="e">
        <f t="shared" ca="1" si="339"/>
        <v>#VALUE!</v>
      </c>
      <c r="IK166" s="301" t="e">
        <f t="shared" ca="1" si="339"/>
        <v>#VALUE!</v>
      </c>
      <c r="IL166" s="301" t="e">
        <f t="shared" ca="1" si="339"/>
        <v>#VALUE!</v>
      </c>
      <c r="IM166" s="301" t="e">
        <f t="shared" ca="1" si="339"/>
        <v>#VALUE!</v>
      </c>
      <c r="IN166" s="301" t="e">
        <f t="shared" ca="1" si="339"/>
        <v>#VALUE!</v>
      </c>
      <c r="IO166" s="301" t="e">
        <f t="shared" ca="1" si="339"/>
        <v>#VALUE!</v>
      </c>
      <c r="IP166" s="301" t="e">
        <f t="shared" ca="1" si="339"/>
        <v>#VALUE!</v>
      </c>
      <c r="IQ166" s="301" t="e">
        <f t="shared" ca="1" si="339"/>
        <v>#VALUE!</v>
      </c>
      <c r="IR166" s="301" t="e">
        <f t="shared" ca="1" si="339"/>
        <v>#VALUE!</v>
      </c>
      <c r="IS166" s="301" t="e">
        <f t="shared" ca="1" si="339"/>
        <v>#VALUE!</v>
      </c>
      <c r="IT166" s="301" t="e">
        <f t="shared" ca="1" si="339"/>
        <v>#VALUE!</v>
      </c>
      <c r="IU166" s="301" t="e">
        <f t="shared" ca="1" si="339"/>
        <v>#VALUE!</v>
      </c>
      <c r="IV166" s="301" t="e">
        <f t="shared" ca="1" si="339"/>
        <v>#VALUE!</v>
      </c>
      <c r="IW166" s="301" t="e">
        <f t="shared" ca="1" si="339"/>
        <v>#VALUE!</v>
      </c>
      <c r="IX166" s="301" t="e">
        <f t="shared" ca="1" si="339"/>
        <v>#VALUE!</v>
      </c>
      <c r="IY166" s="301" t="e">
        <f t="shared" ca="1" si="339"/>
        <v>#VALUE!</v>
      </c>
      <c r="IZ166" s="301" t="e">
        <f t="shared" ca="1" si="339"/>
        <v>#VALUE!</v>
      </c>
      <c r="JA166" s="301" t="e">
        <f t="shared" ca="1" si="339"/>
        <v>#VALUE!</v>
      </c>
      <c r="JB166" s="301" t="e">
        <f t="shared" ca="1" si="339"/>
        <v>#VALUE!</v>
      </c>
      <c r="JC166" s="301" t="e">
        <f t="shared" ca="1" si="339"/>
        <v>#VALUE!</v>
      </c>
      <c r="JD166" s="301" t="e">
        <f t="shared" ca="1" si="339"/>
        <v>#VALUE!</v>
      </c>
      <c r="JE166" s="301" t="e">
        <f t="shared" ca="1" si="339"/>
        <v>#VALUE!</v>
      </c>
      <c r="JF166" s="301" t="e">
        <f t="shared" ca="1" si="339"/>
        <v>#VALUE!</v>
      </c>
      <c r="JG166" s="301" t="e">
        <f t="shared" ca="1" si="339"/>
        <v>#VALUE!</v>
      </c>
      <c r="JH166" s="301" t="e">
        <f t="shared" ca="1" si="339"/>
        <v>#VALUE!</v>
      </c>
      <c r="JI166" s="301" t="e">
        <f t="shared" ca="1" si="339"/>
        <v>#VALUE!</v>
      </c>
      <c r="JJ166" s="301" t="e">
        <f t="shared" ca="1" si="339"/>
        <v>#VALUE!</v>
      </c>
      <c r="JK166" s="301" t="e">
        <f t="shared" ca="1" si="339"/>
        <v>#VALUE!</v>
      </c>
      <c r="JL166" s="301" t="e">
        <f t="shared" ca="1" si="339"/>
        <v>#VALUE!</v>
      </c>
      <c r="JM166" s="301" t="e">
        <f t="shared" ca="1" si="339"/>
        <v>#VALUE!</v>
      </c>
      <c r="JN166" s="301" t="e">
        <f t="shared" ca="1" si="339"/>
        <v>#VALUE!</v>
      </c>
      <c r="JO166" s="301" t="e">
        <f t="shared" ca="1" si="339"/>
        <v>#VALUE!</v>
      </c>
      <c r="JP166" s="301" t="e">
        <f t="shared" ca="1" si="339"/>
        <v>#VALUE!</v>
      </c>
      <c r="JQ166" s="301" t="e">
        <f t="shared" ca="1" si="339"/>
        <v>#VALUE!</v>
      </c>
      <c r="JR166" s="301" t="e">
        <f t="shared" ca="1" si="339"/>
        <v>#VALUE!</v>
      </c>
      <c r="JS166" s="301" t="e">
        <f t="shared" ca="1" si="339"/>
        <v>#VALUE!</v>
      </c>
      <c r="JT166" s="301" t="e">
        <f t="shared" ca="1" si="339"/>
        <v>#VALUE!</v>
      </c>
      <c r="JU166" s="301" t="e">
        <f t="shared" ca="1" si="339"/>
        <v>#VALUE!</v>
      </c>
      <c r="JV166" s="301" t="e">
        <f t="shared" ca="1" si="339"/>
        <v>#VALUE!</v>
      </c>
      <c r="JW166" s="301" t="e">
        <f t="shared" ca="1" si="339"/>
        <v>#VALUE!</v>
      </c>
      <c r="JX166" s="301" t="e">
        <f t="shared" ca="1" si="339"/>
        <v>#VALUE!</v>
      </c>
      <c r="JY166" s="301" t="e">
        <f t="shared" ca="1" si="339"/>
        <v>#VALUE!</v>
      </c>
      <c r="JZ166" s="301" t="e">
        <f t="shared" ca="1" si="339"/>
        <v>#VALUE!</v>
      </c>
      <c r="KA166" s="301" t="e">
        <f t="shared" ca="1" si="339"/>
        <v>#VALUE!</v>
      </c>
      <c r="KB166" s="301" t="e">
        <f t="shared" ca="1" si="339"/>
        <v>#VALUE!</v>
      </c>
      <c r="KC166" s="301" t="e">
        <f t="shared" ca="1" si="339"/>
        <v>#VALUE!</v>
      </c>
      <c r="KD166" s="301" t="e">
        <f t="shared" ca="1" si="339"/>
        <v>#VALUE!</v>
      </c>
      <c r="KE166" s="301" t="e">
        <f t="shared" ca="1" si="339"/>
        <v>#VALUE!</v>
      </c>
      <c r="KF166" s="301" t="e">
        <f t="shared" ca="1" si="339"/>
        <v>#VALUE!</v>
      </c>
      <c r="KG166" s="301" t="e">
        <f t="shared" ca="1" si="339"/>
        <v>#VALUE!</v>
      </c>
      <c r="KH166" s="301" t="e">
        <f t="shared" ca="1" si="339"/>
        <v>#VALUE!</v>
      </c>
      <c r="KI166" s="301" t="e">
        <f t="shared" ca="1" si="339"/>
        <v>#VALUE!</v>
      </c>
      <c r="KJ166" s="301" t="e">
        <f t="shared" ca="1" si="339"/>
        <v>#VALUE!</v>
      </c>
      <c r="KK166" s="301" t="e">
        <f t="shared" ca="1" si="339"/>
        <v>#VALUE!</v>
      </c>
      <c r="KL166" s="301" t="e">
        <f t="shared" ca="1" si="339"/>
        <v>#VALUE!</v>
      </c>
      <c r="KM166" s="301" t="e">
        <f t="shared" ca="1" si="339"/>
        <v>#VALUE!</v>
      </c>
      <c r="KN166" s="301" t="e">
        <f t="shared" ca="1" si="339"/>
        <v>#VALUE!</v>
      </c>
      <c r="KO166" s="301" t="e">
        <f t="shared" ca="1" si="339"/>
        <v>#VALUE!</v>
      </c>
      <c r="KP166" s="301" t="e">
        <f t="shared" ca="1" si="339"/>
        <v>#VALUE!</v>
      </c>
      <c r="KQ166" s="301" t="e">
        <f t="shared" ca="1" si="339"/>
        <v>#VALUE!</v>
      </c>
      <c r="KR166" s="301" t="e">
        <f t="shared" ca="1" si="339"/>
        <v>#VALUE!</v>
      </c>
      <c r="KS166" s="301" t="e">
        <f t="shared" ca="1" si="339"/>
        <v>#VALUE!</v>
      </c>
      <c r="KT166" s="301" t="e">
        <f t="shared" ca="1" si="339"/>
        <v>#VALUE!</v>
      </c>
      <c r="KU166" s="301" t="e">
        <f t="shared" ca="1" si="339"/>
        <v>#VALUE!</v>
      </c>
      <c r="KV166" s="301" t="e">
        <f t="shared" ca="1" si="339"/>
        <v>#VALUE!</v>
      </c>
      <c r="KW166" s="301" t="e">
        <f t="shared" ca="1" si="339"/>
        <v>#VALUE!</v>
      </c>
      <c r="KX166" s="301" t="e">
        <f t="shared" ca="1" si="339"/>
        <v>#VALUE!</v>
      </c>
      <c r="KY166" s="301" t="e">
        <f t="shared" ca="1" si="339"/>
        <v>#VALUE!</v>
      </c>
      <c r="KZ166" s="301" t="e">
        <f t="shared" ca="1" si="339"/>
        <v>#VALUE!</v>
      </c>
      <c r="LA166" s="301" t="e">
        <f t="shared" ca="1" si="339"/>
        <v>#VALUE!</v>
      </c>
      <c r="LB166" s="301" t="e">
        <f t="shared" ca="1" si="339"/>
        <v>#VALUE!</v>
      </c>
      <c r="LC166" s="301" t="e">
        <f t="shared" ca="1" si="339"/>
        <v>#VALUE!</v>
      </c>
      <c r="LD166" s="301" t="e">
        <f t="shared" ca="1" si="339"/>
        <v>#VALUE!</v>
      </c>
      <c r="LE166" s="301" t="e">
        <f t="shared" ca="1" si="339"/>
        <v>#VALUE!</v>
      </c>
      <c r="LF166" s="301" t="e">
        <f t="shared" ca="1" si="339"/>
        <v>#VALUE!</v>
      </c>
      <c r="LG166" s="301" t="e">
        <f t="shared" ref="LG166:VA166" ca="1" si="340">IF(LG$106="Turn-based",
IF($A166&lt;LG$109,0,IF(MOD($A166,LG$109)&lt;LG$110,1,0)),
1)*MIN(ROUNDUP(MAX(0,RAND()-(1-LG$107)),0),1)*(IF(LG$108&lt;0,1+LG$108,LG$108))</f>
        <v>#VALUE!</v>
      </c>
      <c r="LH166" s="301" t="e">
        <f t="shared" ca="1" si="340"/>
        <v>#VALUE!</v>
      </c>
      <c r="LI166" s="301" t="e">
        <f t="shared" ca="1" si="340"/>
        <v>#VALUE!</v>
      </c>
      <c r="LJ166" s="301" t="e">
        <f t="shared" ca="1" si="340"/>
        <v>#VALUE!</v>
      </c>
      <c r="LK166" s="301" t="e">
        <f t="shared" ca="1" si="340"/>
        <v>#VALUE!</v>
      </c>
      <c r="LL166" s="301" t="e">
        <f t="shared" ca="1" si="340"/>
        <v>#VALUE!</v>
      </c>
      <c r="LM166" s="301" t="e">
        <f t="shared" ca="1" si="340"/>
        <v>#VALUE!</v>
      </c>
      <c r="LN166" s="301" t="e">
        <f t="shared" ca="1" si="340"/>
        <v>#VALUE!</v>
      </c>
      <c r="LO166" s="301" t="e">
        <f t="shared" ca="1" si="340"/>
        <v>#VALUE!</v>
      </c>
      <c r="LP166" s="301" t="e">
        <f t="shared" ca="1" si="340"/>
        <v>#VALUE!</v>
      </c>
      <c r="LQ166" s="301" t="e">
        <f t="shared" ca="1" si="340"/>
        <v>#VALUE!</v>
      </c>
      <c r="LR166" s="301" t="e">
        <f t="shared" ca="1" si="340"/>
        <v>#VALUE!</v>
      </c>
      <c r="LS166" s="301" t="e">
        <f t="shared" ca="1" si="340"/>
        <v>#VALUE!</v>
      </c>
      <c r="LT166" s="301" t="e">
        <f t="shared" ca="1" si="340"/>
        <v>#VALUE!</v>
      </c>
      <c r="LU166" s="301" t="e">
        <f t="shared" ca="1" si="340"/>
        <v>#VALUE!</v>
      </c>
      <c r="LV166" s="301" t="e">
        <f t="shared" ca="1" si="340"/>
        <v>#VALUE!</v>
      </c>
      <c r="LW166" s="301" t="e">
        <f t="shared" ca="1" si="340"/>
        <v>#VALUE!</v>
      </c>
      <c r="LX166" s="301" t="e">
        <f t="shared" ca="1" si="340"/>
        <v>#VALUE!</v>
      </c>
      <c r="LY166" s="301" t="e">
        <f t="shared" ca="1" si="340"/>
        <v>#VALUE!</v>
      </c>
      <c r="LZ166" s="301" t="e">
        <f t="shared" ca="1" si="340"/>
        <v>#VALUE!</v>
      </c>
      <c r="MA166" s="301" t="e">
        <f t="shared" ca="1" si="340"/>
        <v>#VALUE!</v>
      </c>
      <c r="MB166" s="301" t="e">
        <f t="shared" ca="1" si="340"/>
        <v>#VALUE!</v>
      </c>
      <c r="MC166" s="301" t="e">
        <f t="shared" ca="1" si="340"/>
        <v>#VALUE!</v>
      </c>
      <c r="MD166" s="301" t="e">
        <f t="shared" ca="1" si="340"/>
        <v>#VALUE!</v>
      </c>
      <c r="ME166" s="301" t="e">
        <f t="shared" ca="1" si="340"/>
        <v>#VALUE!</v>
      </c>
      <c r="MF166" s="301" t="e">
        <f t="shared" ca="1" si="340"/>
        <v>#VALUE!</v>
      </c>
      <c r="MG166" s="301" t="e">
        <f t="shared" ca="1" si="340"/>
        <v>#VALUE!</v>
      </c>
      <c r="MH166" s="301" t="e">
        <f t="shared" ca="1" si="340"/>
        <v>#VALUE!</v>
      </c>
      <c r="MI166" s="301" t="e">
        <f t="shared" ca="1" si="340"/>
        <v>#VALUE!</v>
      </c>
      <c r="MJ166" s="301" t="e">
        <f t="shared" ca="1" si="340"/>
        <v>#VALUE!</v>
      </c>
      <c r="MK166" s="301" t="e">
        <f t="shared" ca="1" si="340"/>
        <v>#VALUE!</v>
      </c>
      <c r="ML166" s="301" t="e">
        <f t="shared" ca="1" si="340"/>
        <v>#VALUE!</v>
      </c>
      <c r="MM166" s="301" t="e">
        <f t="shared" ca="1" si="340"/>
        <v>#VALUE!</v>
      </c>
      <c r="MN166" s="301" t="e">
        <f t="shared" ca="1" si="340"/>
        <v>#VALUE!</v>
      </c>
      <c r="MO166" s="301" t="e">
        <f t="shared" ca="1" si="340"/>
        <v>#VALUE!</v>
      </c>
      <c r="MP166" s="301" t="e">
        <f t="shared" ca="1" si="340"/>
        <v>#VALUE!</v>
      </c>
      <c r="MQ166" s="301" t="e">
        <f t="shared" ca="1" si="340"/>
        <v>#VALUE!</v>
      </c>
      <c r="MR166" s="301" t="e">
        <f t="shared" ca="1" si="340"/>
        <v>#VALUE!</v>
      </c>
      <c r="MS166" s="301" t="e">
        <f t="shared" ca="1" si="340"/>
        <v>#VALUE!</v>
      </c>
      <c r="MT166" s="301" t="e">
        <f t="shared" ca="1" si="340"/>
        <v>#VALUE!</v>
      </c>
      <c r="MU166" s="301" t="e">
        <f t="shared" ca="1" si="340"/>
        <v>#VALUE!</v>
      </c>
      <c r="MV166" s="301" t="e">
        <f t="shared" ca="1" si="340"/>
        <v>#VALUE!</v>
      </c>
      <c r="MW166" s="301" t="e">
        <f t="shared" ca="1" si="340"/>
        <v>#VALUE!</v>
      </c>
      <c r="MX166" s="301" t="e">
        <f t="shared" ca="1" si="340"/>
        <v>#VALUE!</v>
      </c>
      <c r="MY166" s="301" t="e">
        <f t="shared" ca="1" si="340"/>
        <v>#VALUE!</v>
      </c>
      <c r="MZ166" s="301" t="e">
        <f t="shared" ca="1" si="340"/>
        <v>#VALUE!</v>
      </c>
      <c r="NA166" s="301" t="e">
        <f t="shared" ca="1" si="340"/>
        <v>#VALUE!</v>
      </c>
      <c r="NB166" s="301" t="e">
        <f t="shared" ca="1" si="340"/>
        <v>#VALUE!</v>
      </c>
      <c r="NC166" s="301" t="e">
        <f t="shared" ca="1" si="340"/>
        <v>#VALUE!</v>
      </c>
      <c r="ND166" s="301" t="e">
        <f t="shared" ca="1" si="340"/>
        <v>#VALUE!</v>
      </c>
      <c r="NE166" s="301" t="e">
        <f t="shared" ca="1" si="340"/>
        <v>#VALUE!</v>
      </c>
      <c r="NF166" s="301" t="e">
        <f t="shared" ca="1" si="340"/>
        <v>#VALUE!</v>
      </c>
      <c r="NG166" s="301" t="e">
        <f t="shared" ca="1" si="340"/>
        <v>#VALUE!</v>
      </c>
      <c r="NH166" s="301" t="e">
        <f t="shared" ca="1" si="340"/>
        <v>#VALUE!</v>
      </c>
      <c r="NI166" s="301" t="e">
        <f t="shared" ca="1" si="340"/>
        <v>#VALUE!</v>
      </c>
      <c r="NJ166" s="301" t="e">
        <f t="shared" ca="1" si="340"/>
        <v>#VALUE!</v>
      </c>
      <c r="NK166" s="301" t="e">
        <f t="shared" ca="1" si="340"/>
        <v>#VALUE!</v>
      </c>
      <c r="NL166" s="301" t="e">
        <f t="shared" ca="1" si="340"/>
        <v>#VALUE!</v>
      </c>
      <c r="NM166" s="301" t="e">
        <f t="shared" ca="1" si="340"/>
        <v>#VALUE!</v>
      </c>
      <c r="NN166" s="301" t="e">
        <f t="shared" ca="1" si="340"/>
        <v>#VALUE!</v>
      </c>
      <c r="NO166" s="301" t="e">
        <f t="shared" ca="1" si="340"/>
        <v>#VALUE!</v>
      </c>
      <c r="NP166" s="301" t="e">
        <f t="shared" ca="1" si="340"/>
        <v>#VALUE!</v>
      </c>
      <c r="NQ166" s="301" t="e">
        <f t="shared" ca="1" si="340"/>
        <v>#VALUE!</v>
      </c>
      <c r="NR166" s="301" t="e">
        <f t="shared" ca="1" si="340"/>
        <v>#VALUE!</v>
      </c>
      <c r="NS166" s="301" t="e">
        <f t="shared" ca="1" si="340"/>
        <v>#VALUE!</v>
      </c>
      <c r="NT166" s="301" t="e">
        <f t="shared" ca="1" si="340"/>
        <v>#VALUE!</v>
      </c>
      <c r="NU166" s="301" t="e">
        <f t="shared" ca="1" si="340"/>
        <v>#VALUE!</v>
      </c>
      <c r="NV166" s="301" t="e">
        <f t="shared" ca="1" si="340"/>
        <v>#VALUE!</v>
      </c>
      <c r="NW166" s="301" t="e">
        <f t="shared" ca="1" si="340"/>
        <v>#VALUE!</v>
      </c>
      <c r="NX166" s="301" t="e">
        <f t="shared" ca="1" si="340"/>
        <v>#VALUE!</v>
      </c>
      <c r="NY166" s="301" t="e">
        <f t="shared" ca="1" si="340"/>
        <v>#VALUE!</v>
      </c>
      <c r="NZ166" s="301" t="e">
        <f t="shared" ca="1" si="340"/>
        <v>#VALUE!</v>
      </c>
      <c r="OA166" s="301" t="e">
        <f t="shared" ca="1" si="340"/>
        <v>#VALUE!</v>
      </c>
      <c r="OB166" s="301" t="e">
        <f t="shared" ca="1" si="340"/>
        <v>#VALUE!</v>
      </c>
      <c r="OC166" s="301" t="e">
        <f t="shared" ca="1" si="340"/>
        <v>#VALUE!</v>
      </c>
      <c r="OD166" s="301" t="e">
        <f t="shared" ca="1" si="340"/>
        <v>#VALUE!</v>
      </c>
      <c r="OE166" s="301" t="e">
        <f t="shared" ca="1" si="340"/>
        <v>#VALUE!</v>
      </c>
      <c r="OF166" s="301" t="e">
        <f t="shared" ca="1" si="340"/>
        <v>#VALUE!</v>
      </c>
      <c r="OG166" s="301" t="e">
        <f t="shared" ca="1" si="340"/>
        <v>#VALUE!</v>
      </c>
      <c r="OH166" s="301" t="e">
        <f t="shared" ca="1" si="340"/>
        <v>#VALUE!</v>
      </c>
      <c r="OI166" s="301" t="e">
        <f t="shared" ca="1" si="340"/>
        <v>#VALUE!</v>
      </c>
      <c r="OJ166" s="301" t="e">
        <f t="shared" ca="1" si="340"/>
        <v>#VALUE!</v>
      </c>
      <c r="OK166" s="301" t="e">
        <f t="shared" ca="1" si="340"/>
        <v>#VALUE!</v>
      </c>
      <c r="OL166" s="301" t="e">
        <f t="shared" ca="1" si="340"/>
        <v>#VALUE!</v>
      </c>
      <c r="OM166" s="301" t="e">
        <f t="shared" ca="1" si="340"/>
        <v>#VALUE!</v>
      </c>
      <c r="ON166" s="301" t="e">
        <f t="shared" ca="1" si="340"/>
        <v>#VALUE!</v>
      </c>
      <c r="OO166" s="301" t="e">
        <f t="shared" ca="1" si="340"/>
        <v>#VALUE!</v>
      </c>
      <c r="OP166" s="301" t="e">
        <f t="shared" ca="1" si="340"/>
        <v>#VALUE!</v>
      </c>
      <c r="OQ166" s="301" t="e">
        <f t="shared" ca="1" si="340"/>
        <v>#VALUE!</v>
      </c>
      <c r="OR166" s="301" t="e">
        <f t="shared" ca="1" si="340"/>
        <v>#VALUE!</v>
      </c>
      <c r="OS166" s="301" t="e">
        <f t="shared" ca="1" si="340"/>
        <v>#VALUE!</v>
      </c>
      <c r="OT166" s="301" t="e">
        <f t="shared" ca="1" si="340"/>
        <v>#VALUE!</v>
      </c>
      <c r="OU166" s="301" t="e">
        <f t="shared" ca="1" si="340"/>
        <v>#VALUE!</v>
      </c>
      <c r="OV166" s="301" t="e">
        <f t="shared" ca="1" si="340"/>
        <v>#VALUE!</v>
      </c>
      <c r="OW166" s="301" t="e">
        <f t="shared" ca="1" si="340"/>
        <v>#VALUE!</v>
      </c>
      <c r="OX166" s="301" t="e">
        <f t="shared" ca="1" si="340"/>
        <v>#VALUE!</v>
      </c>
      <c r="OY166" s="301" t="e">
        <f t="shared" ca="1" si="340"/>
        <v>#VALUE!</v>
      </c>
      <c r="OZ166" s="301" t="e">
        <f t="shared" ca="1" si="340"/>
        <v>#VALUE!</v>
      </c>
      <c r="PA166" s="301" t="e">
        <f t="shared" ca="1" si="340"/>
        <v>#VALUE!</v>
      </c>
      <c r="PB166" s="301" t="e">
        <f t="shared" ca="1" si="340"/>
        <v>#VALUE!</v>
      </c>
      <c r="PC166" s="301" t="e">
        <f t="shared" ca="1" si="340"/>
        <v>#VALUE!</v>
      </c>
      <c r="PD166" s="301" t="e">
        <f t="shared" ca="1" si="340"/>
        <v>#VALUE!</v>
      </c>
      <c r="PE166" s="301" t="e">
        <f t="shared" ca="1" si="340"/>
        <v>#VALUE!</v>
      </c>
      <c r="PF166" s="301" t="e">
        <f t="shared" ca="1" si="340"/>
        <v>#VALUE!</v>
      </c>
      <c r="PG166" s="301" t="e">
        <f t="shared" ca="1" si="340"/>
        <v>#VALUE!</v>
      </c>
      <c r="PH166" s="301" t="e">
        <f t="shared" ca="1" si="340"/>
        <v>#VALUE!</v>
      </c>
      <c r="PI166" s="301" t="e">
        <f t="shared" ca="1" si="340"/>
        <v>#VALUE!</v>
      </c>
      <c r="PJ166" s="301" t="e">
        <f t="shared" ca="1" si="340"/>
        <v>#VALUE!</v>
      </c>
      <c r="PK166" s="301" t="e">
        <f t="shared" ca="1" si="340"/>
        <v>#VALUE!</v>
      </c>
      <c r="PL166" s="301" t="e">
        <f t="shared" ca="1" si="340"/>
        <v>#VALUE!</v>
      </c>
      <c r="PM166" s="301" t="e">
        <f t="shared" ca="1" si="340"/>
        <v>#VALUE!</v>
      </c>
      <c r="PN166" s="301" t="e">
        <f t="shared" ca="1" si="340"/>
        <v>#VALUE!</v>
      </c>
      <c r="PO166" s="301" t="e">
        <f t="shared" ca="1" si="340"/>
        <v>#VALUE!</v>
      </c>
      <c r="PP166" s="301" t="e">
        <f t="shared" ca="1" si="340"/>
        <v>#VALUE!</v>
      </c>
      <c r="PQ166" s="301" t="e">
        <f t="shared" ca="1" si="340"/>
        <v>#VALUE!</v>
      </c>
      <c r="PR166" s="301" t="e">
        <f t="shared" ca="1" si="340"/>
        <v>#VALUE!</v>
      </c>
      <c r="PS166" s="301" t="e">
        <f t="shared" ca="1" si="340"/>
        <v>#VALUE!</v>
      </c>
      <c r="PT166" s="301" t="e">
        <f t="shared" ca="1" si="340"/>
        <v>#VALUE!</v>
      </c>
      <c r="PU166" s="301" t="e">
        <f t="shared" ca="1" si="340"/>
        <v>#VALUE!</v>
      </c>
      <c r="PV166" s="301" t="e">
        <f t="shared" ca="1" si="340"/>
        <v>#VALUE!</v>
      </c>
      <c r="PW166" s="301" t="e">
        <f t="shared" ca="1" si="340"/>
        <v>#VALUE!</v>
      </c>
      <c r="PX166" s="301" t="e">
        <f t="shared" ca="1" si="340"/>
        <v>#VALUE!</v>
      </c>
      <c r="PY166" s="301" t="e">
        <f t="shared" ca="1" si="340"/>
        <v>#VALUE!</v>
      </c>
      <c r="PZ166" s="301" t="e">
        <f t="shared" ca="1" si="340"/>
        <v>#VALUE!</v>
      </c>
      <c r="QA166" s="301" t="e">
        <f t="shared" ca="1" si="340"/>
        <v>#VALUE!</v>
      </c>
      <c r="QB166" s="301" t="e">
        <f t="shared" ca="1" si="340"/>
        <v>#VALUE!</v>
      </c>
      <c r="QC166" s="301" t="e">
        <f t="shared" ca="1" si="340"/>
        <v>#VALUE!</v>
      </c>
      <c r="QD166" s="301" t="e">
        <f t="shared" ca="1" si="340"/>
        <v>#VALUE!</v>
      </c>
      <c r="QE166" s="301" t="e">
        <f t="shared" ca="1" si="340"/>
        <v>#VALUE!</v>
      </c>
      <c r="QF166" s="301" t="e">
        <f t="shared" ca="1" si="340"/>
        <v>#VALUE!</v>
      </c>
      <c r="QG166" s="301" t="e">
        <f t="shared" ca="1" si="340"/>
        <v>#VALUE!</v>
      </c>
      <c r="QH166" s="301" t="e">
        <f t="shared" ca="1" si="340"/>
        <v>#VALUE!</v>
      </c>
      <c r="QI166" s="301" t="e">
        <f t="shared" ca="1" si="340"/>
        <v>#VALUE!</v>
      </c>
      <c r="QJ166" s="301" t="e">
        <f t="shared" ca="1" si="340"/>
        <v>#VALUE!</v>
      </c>
      <c r="QK166" s="301" t="e">
        <f t="shared" ca="1" si="340"/>
        <v>#VALUE!</v>
      </c>
      <c r="QL166" s="301" t="e">
        <f t="shared" ca="1" si="340"/>
        <v>#VALUE!</v>
      </c>
      <c r="QM166" s="301" t="e">
        <f t="shared" ca="1" si="340"/>
        <v>#VALUE!</v>
      </c>
      <c r="QN166" s="301" t="e">
        <f t="shared" ca="1" si="340"/>
        <v>#VALUE!</v>
      </c>
      <c r="QO166" s="301" t="e">
        <f t="shared" ca="1" si="340"/>
        <v>#VALUE!</v>
      </c>
      <c r="QP166" s="301" t="e">
        <f t="shared" ca="1" si="340"/>
        <v>#VALUE!</v>
      </c>
      <c r="QQ166" s="301" t="e">
        <f t="shared" ca="1" si="340"/>
        <v>#VALUE!</v>
      </c>
      <c r="QR166" s="301" t="e">
        <f t="shared" ca="1" si="340"/>
        <v>#VALUE!</v>
      </c>
      <c r="QS166" s="301" t="e">
        <f t="shared" ca="1" si="340"/>
        <v>#VALUE!</v>
      </c>
      <c r="QT166" s="301" t="e">
        <f t="shared" ca="1" si="340"/>
        <v>#VALUE!</v>
      </c>
      <c r="QU166" s="301" t="e">
        <f t="shared" ca="1" si="340"/>
        <v>#VALUE!</v>
      </c>
      <c r="QV166" s="301" t="e">
        <f t="shared" ca="1" si="340"/>
        <v>#VALUE!</v>
      </c>
      <c r="QW166" s="301" t="e">
        <f t="shared" ca="1" si="340"/>
        <v>#VALUE!</v>
      </c>
      <c r="QX166" s="301" t="e">
        <f t="shared" ca="1" si="340"/>
        <v>#VALUE!</v>
      </c>
      <c r="QY166" s="301" t="e">
        <f t="shared" ca="1" si="340"/>
        <v>#VALUE!</v>
      </c>
      <c r="QZ166" s="301" t="e">
        <f t="shared" ca="1" si="340"/>
        <v>#VALUE!</v>
      </c>
      <c r="RA166" s="301" t="e">
        <f t="shared" ca="1" si="340"/>
        <v>#VALUE!</v>
      </c>
      <c r="RB166" s="301" t="e">
        <f t="shared" ca="1" si="340"/>
        <v>#VALUE!</v>
      </c>
      <c r="RC166" s="301" t="e">
        <f t="shared" ca="1" si="340"/>
        <v>#VALUE!</v>
      </c>
      <c r="RD166" s="301" t="e">
        <f t="shared" ca="1" si="340"/>
        <v>#VALUE!</v>
      </c>
      <c r="RE166" s="301" t="e">
        <f t="shared" ca="1" si="340"/>
        <v>#VALUE!</v>
      </c>
      <c r="RF166" s="301" t="e">
        <f t="shared" ca="1" si="340"/>
        <v>#VALUE!</v>
      </c>
      <c r="RG166" s="301" t="e">
        <f t="shared" ca="1" si="340"/>
        <v>#VALUE!</v>
      </c>
      <c r="RH166" s="301" t="e">
        <f t="shared" ca="1" si="340"/>
        <v>#VALUE!</v>
      </c>
      <c r="RI166" s="301" t="e">
        <f t="shared" ca="1" si="340"/>
        <v>#VALUE!</v>
      </c>
      <c r="RJ166" s="301" t="e">
        <f t="shared" ca="1" si="340"/>
        <v>#VALUE!</v>
      </c>
      <c r="RK166" s="301" t="e">
        <f t="shared" ca="1" si="340"/>
        <v>#VALUE!</v>
      </c>
      <c r="RL166" s="301" t="e">
        <f t="shared" ca="1" si="340"/>
        <v>#VALUE!</v>
      </c>
      <c r="RM166" s="301" t="e">
        <f t="shared" ca="1" si="340"/>
        <v>#VALUE!</v>
      </c>
      <c r="RN166" s="301" t="e">
        <f t="shared" ca="1" si="340"/>
        <v>#VALUE!</v>
      </c>
      <c r="RO166" s="301" t="e">
        <f t="shared" ca="1" si="340"/>
        <v>#VALUE!</v>
      </c>
      <c r="RP166" s="301" t="e">
        <f t="shared" ca="1" si="340"/>
        <v>#VALUE!</v>
      </c>
      <c r="RQ166" s="301" t="e">
        <f t="shared" ca="1" si="340"/>
        <v>#VALUE!</v>
      </c>
      <c r="RR166" s="301" t="e">
        <f t="shared" ca="1" si="340"/>
        <v>#VALUE!</v>
      </c>
      <c r="RS166" s="301" t="e">
        <f t="shared" ca="1" si="340"/>
        <v>#VALUE!</v>
      </c>
      <c r="RT166" s="301" t="e">
        <f t="shared" ca="1" si="340"/>
        <v>#VALUE!</v>
      </c>
      <c r="RU166" s="301" t="e">
        <f t="shared" ca="1" si="340"/>
        <v>#VALUE!</v>
      </c>
      <c r="RV166" s="301" t="e">
        <f t="shared" ca="1" si="340"/>
        <v>#VALUE!</v>
      </c>
      <c r="RW166" s="301" t="e">
        <f t="shared" ca="1" si="340"/>
        <v>#VALUE!</v>
      </c>
      <c r="RX166" s="301" t="e">
        <f t="shared" ca="1" si="340"/>
        <v>#VALUE!</v>
      </c>
      <c r="RY166" s="301" t="e">
        <f t="shared" ca="1" si="340"/>
        <v>#VALUE!</v>
      </c>
      <c r="RZ166" s="301" t="e">
        <f t="shared" ca="1" si="340"/>
        <v>#VALUE!</v>
      </c>
      <c r="SA166" s="301" t="e">
        <f t="shared" ca="1" si="340"/>
        <v>#VALUE!</v>
      </c>
      <c r="SB166" s="301" t="e">
        <f t="shared" ca="1" si="340"/>
        <v>#VALUE!</v>
      </c>
      <c r="SC166" s="301" t="e">
        <f t="shared" ca="1" si="340"/>
        <v>#VALUE!</v>
      </c>
      <c r="SD166" s="301" t="e">
        <f t="shared" ca="1" si="340"/>
        <v>#VALUE!</v>
      </c>
      <c r="SE166" s="301" t="e">
        <f t="shared" ca="1" si="340"/>
        <v>#VALUE!</v>
      </c>
      <c r="SF166" s="301" t="e">
        <f t="shared" ca="1" si="340"/>
        <v>#VALUE!</v>
      </c>
      <c r="SG166" s="301" t="e">
        <f t="shared" ca="1" si="340"/>
        <v>#VALUE!</v>
      </c>
      <c r="SH166" s="301" t="e">
        <f t="shared" ca="1" si="340"/>
        <v>#VALUE!</v>
      </c>
      <c r="SI166" s="301" t="e">
        <f t="shared" ca="1" si="340"/>
        <v>#VALUE!</v>
      </c>
      <c r="SJ166" s="301" t="e">
        <f t="shared" ca="1" si="340"/>
        <v>#VALUE!</v>
      </c>
      <c r="SK166" s="301" t="e">
        <f t="shared" ca="1" si="340"/>
        <v>#VALUE!</v>
      </c>
      <c r="SL166" s="301" t="e">
        <f t="shared" ca="1" si="340"/>
        <v>#VALUE!</v>
      </c>
      <c r="SM166" s="301" t="e">
        <f t="shared" ca="1" si="340"/>
        <v>#VALUE!</v>
      </c>
      <c r="SN166" s="301" t="e">
        <f t="shared" ca="1" si="340"/>
        <v>#VALUE!</v>
      </c>
      <c r="SO166" s="301" t="e">
        <f t="shared" ca="1" si="340"/>
        <v>#VALUE!</v>
      </c>
      <c r="SP166" s="301" t="e">
        <f t="shared" ca="1" si="340"/>
        <v>#VALUE!</v>
      </c>
      <c r="SQ166" s="301" t="e">
        <f t="shared" ca="1" si="340"/>
        <v>#VALUE!</v>
      </c>
      <c r="SR166" s="301" t="e">
        <f t="shared" ca="1" si="340"/>
        <v>#VALUE!</v>
      </c>
      <c r="SS166" s="301" t="e">
        <f t="shared" ca="1" si="340"/>
        <v>#VALUE!</v>
      </c>
      <c r="ST166" s="301" t="e">
        <f t="shared" ca="1" si="340"/>
        <v>#VALUE!</v>
      </c>
      <c r="SU166" s="301" t="e">
        <f t="shared" ca="1" si="340"/>
        <v>#VALUE!</v>
      </c>
      <c r="SV166" s="301" t="e">
        <f t="shared" ca="1" si="340"/>
        <v>#VALUE!</v>
      </c>
      <c r="SW166" s="301" t="e">
        <f t="shared" ca="1" si="340"/>
        <v>#VALUE!</v>
      </c>
      <c r="SX166" s="301" t="e">
        <f t="shared" ca="1" si="340"/>
        <v>#VALUE!</v>
      </c>
      <c r="SY166" s="301" t="e">
        <f t="shared" ca="1" si="340"/>
        <v>#VALUE!</v>
      </c>
      <c r="SZ166" s="301" t="e">
        <f t="shared" ca="1" si="340"/>
        <v>#VALUE!</v>
      </c>
      <c r="TA166" s="301" t="e">
        <f t="shared" ca="1" si="340"/>
        <v>#VALUE!</v>
      </c>
      <c r="TB166" s="301" t="e">
        <f t="shared" ca="1" si="340"/>
        <v>#VALUE!</v>
      </c>
      <c r="TC166" s="301" t="e">
        <f t="shared" ca="1" si="340"/>
        <v>#VALUE!</v>
      </c>
      <c r="TD166" s="301" t="e">
        <f t="shared" ca="1" si="340"/>
        <v>#VALUE!</v>
      </c>
      <c r="TE166" s="301" t="e">
        <f t="shared" ca="1" si="340"/>
        <v>#VALUE!</v>
      </c>
      <c r="TF166" s="301" t="e">
        <f t="shared" ca="1" si="340"/>
        <v>#VALUE!</v>
      </c>
      <c r="TG166" s="301" t="e">
        <f t="shared" ca="1" si="340"/>
        <v>#VALUE!</v>
      </c>
      <c r="TH166" s="301" t="e">
        <f t="shared" ca="1" si="340"/>
        <v>#VALUE!</v>
      </c>
      <c r="TI166" s="301" t="e">
        <f t="shared" ca="1" si="340"/>
        <v>#VALUE!</v>
      </c>
      <c r="TJ166" s="301" t="e">
        <f t="shared" ca="1" si="340"/>
        <v>#VALUE!</v>
      </c>
      <c r="TK166" s="301" t="e">
        <f t="shared" ca="1" si="340"/>
        <v>#VALUE!</v>
      </c>
      <c r="TL166" s="301" t="e">
        <f t="shared" ca="1" si="340"/>
        <v>#VALUE!</v>
      </c>
      <c r="TM166" s="301" t="e">
        <f t="shared" ca="1" si="340"/>
        <v>#VALUE!</v>
      </c>
      <c r="TN166" s="301" t="e">
        <f t="shared" ca="1" si="340"/>
        <v>#VALUE!</v>
      </c>
      <c r="TO166" s="301" t="e">
        <f t="shared" ca="1" si="340"/>
        <v>#VALUE!</v>
      </c>
      <c r="TP166" s="301" t="e">
        <f t="shared" ca="1" si="340"/>
        <v>#VALUE!</v>
      </c>
      <c r="TQ166" s="301" t="e">
        <f t="shared" ca="1" si="340"/>
        <v>#VALUE!</v>
      </c>
      <c r="TR166" s="301" t="e">
        <f t="shared" ca="1" si="340"/>
        <v>#VALUE!</v>
      </c>
      <c r="TS166" s="301" t="e">
        <f t="shared" ca="1" si="340"/>
        <v>#VALUE!</v>
      </c>
      <c r="TT166" s="301" t="e">
        <f t="shared" ca="1" si="340"/>
        <v>#VALUE!</v>
      </c>
      <c r="TU166" s="301" t="e">
        <f t="shared" ca="1" si="340"/>
        <v>#VALUE!</v>
      </c>
      <c r="TV166" s="301" t="e">
        <f t="shared" ca="1" si="340"/>
        <v>#VALUE!</v>
      </c>
      <c r="TW166" s="301" t="e">
        <f t="shared" ca="1" si="340"/>
        <v>#VALUE!</v>
      </c>
      <c r="TX166" s="301" t="e">
        <f t="shared" ca="1" si="340"/>
        <v>#VALUE!</v>
      </c>
      <c r="TY166" s="301" t="e">
        <f t="shared" ca="1" si="340"/>
        <v>#VALUE!</v>
      </c>
      <c r="TZ166" s="301" t="e">
        <f t="shared" ca="1" si="340"/>
        <v>#VALUE!</v>
      </c>
      <c r="UA166" s="301" t="e">
        <f t="shared" ca="1" si="340"/>
        <v>#VALUE!</v>
      </c>
      <c r="UB166" s="301" t="e">
        <f t="shared" ca="1" si="340"/>
        <v>#VALUE!</v>
      </c>
      <c r="UC166" s="301" t="e">
        <f t="shared" ca="1" si="340"/>
        <v>#VALUE!</v>
      </c>
      <c r="UD166" s="301" t="e">
        <f t="shared" ca="1" si="340"/>
        <v>#VALUE!</v>
      </c>
      <c r="UE166" s="301" t="e">
        <f t="shared" ca="1" si="340"/>
        <v>#VALUE!</v>
      </c>
      <c r="UF166" s="301" t="e">
        <f t="shared" ca="1" si="340"/>
        <v>#VALUE!</v>
      </c>
      <c r="UG166" s="301" t="e">
        <f t="shared" ca="1" si="340"/>
        <v>#VALUE!</v>
      </c>
      <c r="UH166" s="301" t="e">
        <f t="shared" ca="1" si="340"/>
        <v>#VALUE!</v>
      </c>
      <c r="UI166" s="301" t="e">
        <f t="shared" ca="1" si="340"/>
        <v>#VALUE!</v>
      </c>
      <c r="UJ166" s="301" t="e">
        <f t="shared" ca="1" si="340"/>
        <v>#VALUE!</v>
      </c>
      <c r="UK166" s="301" t="e">
        <f t="shared" ca="1" si="340"/>
        <v>#VALUE!</v>
      </c>
      <c r="UL166" s="301" t="e">
        <f t="shared" ca="1" si="340"/>
        <v>#VALUE!</v>
      </c>
      <c r="UM166" s="301" t="e">
        <f t="shared" ca="1" si="340"/>
        <v>#VALUE!</v>
      </c>
      <c r="UN166" s="301" t="e">
        <f t="shared" ca="1" si="340"/>
        <v>#VALUE!</v>
      </c>
      <c r="UO166" s="301" t="e">
        <f t="shared" ca="1" si="340"/>
        <v>#VALUE!</v>
      </c>
      <c r="UP166" s="301" t="e">
        <f t="shared" ca="1" si="340"/>
        <v>#VALUE!</v>
      </c>
      <c r="UQ166" s="301" t="e">
        <f t="shared" ca="1" si="340"/>
        <v>#VALUE!</v>
      </c>
      <c r="UR166" s="301" t="e">
        <f t="shared" ca="1" si="340"/>
        <v>#VALUE!</v>
      </c>
      <c r="US166" s="301" t="e">
        <f t="shared" ca="1" si="340"/>
        <v>#VALUE!</v>
      </c>
      <c r="UT166" s="301" t="e">
        <f t="shared" ca="1" si="340"/>
        <v>#VALUE!</v>
      </c>
      <c r="UU166" s="301" t="e">
        <f t="shared" ca="1" si="340"/>
        <v>#VALUE!</v>
      </c>
      <c r="UV166" s="301" t="e">
        <f t="shared" ca="1" si="340"/>
        <v>#VALUE!</v>
      </c>
      <c r="UW166" s="301">
        <f t="shared" ca="1" si="340"/>
        <v>0</v>
      </c>
      <c r="UX166" s="301">
        <f t="shared" ca="1" si="340"/>
        <v>0</v>
      </c>
      <c r="UY166" s="301">
        <f t="shared" ca="1" si="340"/>
        <v>0</v>
      </c>
      <c r="UZ166" s="301">
        <f t="shared" ca="1" si="340"/>
        <v>0</v>
      </c>
      <c r="VA166" s="301">
        <f t="shared" ca="1" si="340"/>
        <v>0</v>
      </c>
      <c r="VB166" s="301">
        <f t="shared" ref="VB166:WB166" ca="1" si="341">IF(VB$106="Turn-based",
IF($A166&lt;VB$109,0,IF(MOD($A166,VB$109)&lt;VB$110,1,0)),
1)*MIN(ROUNDUP(MAX(0,RAND()-(1-VB$107)),0),1)*(IF(VB$108&lt;0,1+VB$108,VB$108))</f>
        <v>0</v>
      </c>
      <c r="VC166" s="301">
        <f t="shared" ca="1" si="341"/>
        <v>0</v>
      </c>
      <c r="VD166" s="301">
        <f t="shared" ca="1" si="341"/>
        <v>0</v>
      </c>
      <c r="VE166" s="301">
        <f t="shared" ca="1" si="341"/>
        <v>0</v>
      </c>
      <c r="VF166" s="301">
        <f t="shared" ca="1" si="341"/>
        <v>0</v>
      </c>
      <c r="VG166" s="301">
        <f t="shared" ca="1" si="341"/>
        <v>0</v>
      </c>
      <c r="VH166" s="301">
        <f t="shared" ca="1" si="341"/>
        <v>0</v>
      </c>
      <c r="VI166" s="301">
        <f t="shared" ca="1" si="341"/>
        <v>0</v>
      </c>
      <c r="VJ166" s="301">
        <f t="shared" ca="1" si="341"/>
        <v>0</v>
      </c>
      <c r="VK166" s="301">
        <f t="shared" ca="1" si="341"/>
        <v>0</v>
      </c>
      <c r="VL166" s="301">
        <f t="shared" ca="1" si="341"/>
        <v>0</v>
      </c>
      <c r="VM166" s="301">
        <f t="shared" ca="1" si="341"/>
        <v>0</v>
      </c>
      <c r="VN166" s="301">
        <f t="shared" ca="1" si="341"/>
        <v>0</v>
      </c>
      <c r="VO166" s="301">
        <f t="shared" ca="1" si="341"/>
        <v>0</v>
      </c>
      <c r="VP166" s="301">
        <f t="shared" ca="1" si="341"/>
        <v>0</v>
      </c>
      <c r="VQ166" s="301">
        <f t="shared" ca="1" si="341"/>
        <v>0</v>
      </c>
      <c r="VR166" s="301">
        <f t="shared" ca="1" si="341"/>
        <v>0</v>
      </c>
      <c r="VS166" s="301">
        <f t="shared" ca="1" si="341"/>
        <v>0</v>
      </c>
      <c r="VT166" s="301">
        <f t="shared" ca="1" si="341"/>
        <v>0</v>
      </c>
      <c r="VU166" s="301">
        <f t="shared" ca="1" si="341"/>
        <v>0</v>
      </c>
      <c r="VV166" s="301">
        <f t="shared" ca="1" si="341"/>
        <v>0</v>
      </c>
      <c r="VW166" s="301">
        <f t="shared" ca="1" si="341"/>
        <v>0</v>
      </c>
      <c r="VX166" s="301">
        <f t="shared" ca="1" si="341"/>
        <v>0</v>
      </c>
      <c r="VY166" s="301">
        <f t="shared" ca="1" si="341"/>
        <v>0</v>
      </c>
      <c r="VZ166" s="301">
        <f t="shared" ca="1" si="341"/>
        <v>0</v>
      </c>
      <c r="WA166" s="301">
        <f t="shared" ca="1" si="341"/>
        <v>0</v>
      </c>
      <c r="WB166" s="301">
        <f t="shared" ca="1" si="341"/>
        <v>0</v>
      </c>
    </row>
    <row r="167" spans="1:600" ht="12.75" x14ac:dyDescent="0.2">
      <c r="A167" s="2"/>
      <c r="B167" s="2"/>
      <c r="C167" s="2"/>
      <c r="D167" s="2"/>
      <c r="E167" s="2"/>
      <c r="F167" s="70"/>
      <c r="G167" s="2"/>
      <c r="H167" s="2"/>
      <c r="I167" s="2"/>
      <c r="J167" s="2"/>
      <c r="K167" s="2"/>
      <c r="L167" s="70"/>
      <c r="M167" s="70"/>
      <c r="N167" s="7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BK167" s="109"/>
      <c r="BL167" s="301"/>
      <c r="BM167" s="301"/>
      <c r="BN167" s="301"/>
      <c r="BO167" s="301"/>
      <c r="BP167" s="301"/>
      <c r="BQ167" s="301"/>
      <c r="BR167" s="301"/>
      <c r="BS167" s="301"/>
      <c r="BT167" s="301"/>
      <c r="BU167" s="301"/>
      <c r="BV167" s="301"/>
      <c r="BW167" s="301"/>
      <c r="BX167" s="301"/>
      <c r="BY167" s="301"/>
      <c r="BZ167" s="301"/>
      <c r="CA167" s="301"/>
      <c r="CB167" s="301"/>
      <c r="CC167" s="301"/>
      <c r="CD167" s="301"/>
      <c r="CE167" s="301"/>
      <c r="CF167" s="301"/>
      <c r="CG167" s="301"/>
      <c r="CH167" s="301"/>
      <c r="CI167" s="301"/>
      <c r="CJ167" s="301"/>
      <c r="CK167" s="301"/>
      <c r="CL167" s="301"/>
      <c r="CM167" s="301"/>
      <c r="CN167" s="301"/>
      <c r="CO167" s="301"/>
      <c r="CP167" s="301"/>
      <c r="CQ167" s="301"/>
      <c r="CR167" s="301"/>
      <c r="CS167" s="301"/>
      <c r="CT167" s="301"/>
      <c r="CU167" s="301"/>
      <c r="CV167" s="301"/>
      <c r="CW167" s="301"/>
      <c r="CX167" s="301"/>
      <c r="CY167" s="301"/>
      <c r="CZ167" s="301"/>
      <c r="DA167" s="301"/>
      <c r="DB167" s="301"/>
      <c r="DC167" s="301"/>
      <c r="DD167" s="301"/>
      <c r="DE167" s="301"/>
      <c r="DF167" s="301"/>
      <c r="DG167" s="301"/>
      <c r="DH167" s="301"/>
      <c r="DI167" s="301"/>
      <c r="DJ167" s="301"/>
      <c r="DK167" s="301"/>
      <c r="DL167" s="301"/>
      <c r="DM167" s="301"/>
      <c r="DN167" s="301"/>
      <c r="DO167" s="301"/>
      <c r="DP167" s="301"/>
      <c r="DQ167" s="301"/>
      <c r="DR167" s="301"/>
      <c r="DS167" s="301"/>
      <c r="DT167" s="301"/>
      <c r="DU167" s="301"/>
      <c r="DV167" s="301"/>
      <c r="DW167" s="301"/>
      <c r="DX167" s="301"/>
      <c r="DY167" s="301"/>
      <c r="DZ167" s="301"/>
      <c r="EA167" s="301"/>
      <c r="EB167" s="301"/>
      <c r="EC167" s="301"/>
      <c r="ED167" s="301"/>
      <c r="EE167" s="301"/>
      <c r="EF167" s="301"/>
      <c r="EG167" s="301"/>
      <c r="EH167" s="301"/>
      <c r="EI167" s="301"/>
      <c r="EJ167" s="301"/>
      <c r="EK167" s="301"/>
      <c r="EL167" s="301"/>
      <c r="EM167" s="301"/>
      <c r="EN167" s="301"/>
      <c r="EO167" s="301"/>
      <c r="EP167" s="301"/>
      <c r="EQ167" s="301"/>
      <c r="ER167" s="301"/>
      <c r="ES167" s="301"/>
      <c r="ET167" s="301"/>
      <c r="EU167" s="301"/>
      <c r="EV167" s="301"/>
      <c r="EW167" s="301"/>
      <c r="EX167" s="301"/>
      <c r="EY167" s="301"/>
      <c r="EZ167" s="301"/>
      <c r="FA167" s="301"/>
      <c r="FB167" s="301"/>
      <c r="FC167" s="301"/>
      <c r="FD167" s="301"/>
      <c r="FE167" s="301"/>
      <c r="FF167" s="301"/>
      <c r="FG167" s="301"/>
      <c r="FH167" s="301"/>
      <c r="FI167" s="301"/>
      <c r="FJ167" s="301"/>
      <c r="FK167" s="301"/>
      <c r="FL167" s="301"/>
      <c r="FM167" s="301"/>
      <c r="FN167" s="301"/>
      <c r="FO167" s="301"/>
      <c r="FP167" s="301"/>
      <c r="FQ167" s="301"/>
      <c r="FR167" s="301"/>
      <c r="FS167" s="301"/>
      <c r="FT167" s="301"/>
      <c r="FU167" s="301"/>
      <c r="FV167" s="301"/>
      <c r="FW167" s="301"/>
      <c r="FX167" s="301"/>
      <c r="FY167" s="301"/>
      <c r="FZ167" s="301"/>
      <c r="GA167" s="301"/>
      <c r="GB167" s="301"/>
      <c r="GC167" s="301"/>
      <c r="GD167" s="301"/>
      <c r="GE167" s="301"/>
      <c r="GF167" s="301"/>
      <c r="GG167" s="301"/>
      <c r="GH167" s="301"/>
      <c r="GI167" s="301"/>
      <c r="GJ167" s="301"/>
      <c r="GK167" s="301"/>
      <c r="GL167" s="301"/>
      <c r="GM167" s="301"/>
      <c r="GN167" s="301"/>
      <c r="GO167" s="301"/>
      <c r="GP167" s="301"/>
      <c r="GQ167" s="301"/>
      <c r="GR167" s="301"/>
      <c r="GS167" s="301"/>
      <c r="GT167" s="301"/>
      <c r="GU167" s="301"/>
      <c r="GV167" s="301"/>
      <c r="GW167" s="301"/>
      <c r="GX167" s="301"/>
      <c r="GY167" s="301"/>
      <c r="GZ167" s="301"/>
      <c r="HA167" s="301"/>
      <c r="HB167" s="301"/>
      <c r="HC167" s="301"/>
      <c r="HD167" s="301"/>
      <c r="HE167" s="301"/>
      <c r="HF167" s="301"/>
      <c r="HG167" s="301"/>
      <c r="HH167" s="301"/>
      <c r="HI167" s="301"/>
      <c r="HJ167" s="301"/>
      <c r="HK167" s="301"/>
      <c r="HL167" s="301"/>
      <c r="HM167" s="301"/>
      <c r="HN167" s="301"/>
      <c r="HO167" s="301"/>
      <c r="HP167" s="301"/>
      <c r="HQ167" s="301"/>
      <c r="HR167" s="301"/>
      <c r="HS167" s="301"/>
      <c r="HT167" s="301"/>
      <c r="HU167" s="301"/>
      <c r="HV167" s="301"/>
      <c r="HW167" s="301"/>
      <c r="HX167" s="301"/>
      <c r="HY167" s="301"/>
      <c r="HZ167" s="301"/>
      <c r="IA167" s="301"/>
      <c r="IB167" s="301"/>
      <c r="IC167" s="301"/>
      <c r="ID167" s="301"/>
      <c r="IE167" s="301"/>
      <c r="IF167" s="301"/>
      <c r="IG167" s="301"/>
      <c r="IH167" s="301"/>
      <c r="II167" s="301"/>
      <c r="IJ167" s="301"/>
      <c r="IK167" s="301"/>
      <c r="IL167" s="301"/>
      <c r="IM167" s="301"/>
      <c r="IN167" s="301"/>
      <c r="IO167" s="301"/>
      <c r="IP167" s="301"/>
      <c r="IQ167" s="301"/>
      <c r="IR167" s="301"/>
      <c r="IS167" s="301"/>
      <c r="IT167" s="301"/>
      <c r="IU167" s="301"/>
      <c r="IV167" s="301"/>
      <c r="IW167" s="301"/>
      <c r="IX167" s="301"/>
      <c r="IY167" s="301"/>
      <c r="IZ167" s="301"/>
      <c r="JA167" s="301"/>
      <c r="JB167" s="301"/>
      <c r="JC167" s="301"/>
      <c r="JD167" s="301"/>
      <c r="JE167" s="301"/>
      <c r="JF167" s="301"/>
      <c r="JG167" s="301"/>
      <c r="JH167" s="301"/>
      <c r="JI167" s="301"/>
      <c r="JJ167" s="301"/>
      <c r="JK167" s="301"/>
      <c r="JL167" s="301"/>
      <c r="JM167" s="301"/>
      <c r="JN167" s="301"/>
      <c r="JO167" s="301"/>
      <c r="JP167" s="301"/>
      <c r="JQ167" s="301"/>
      <c r="JR167" s="301"/>
      <c r="JS167" s="301"/>
      <c r="JT167" s="301"/>
      <c r="JU167" s="301"/>
      <c r="JV167" s="301"/>
      <c r="JW167" s="301"/>
      <c r="JX167" s="301"/>
      <c r="JY167" s="301"/>
      <c r="JZ167" s="301"/>
      <c r="KA167" s="301"/>
      <c r="KB167" s="301"/>
      <c r="KC167" s="301"/>
      <c r="KD167" s="301"/>
      <c r="KE167" s="301"/>
      <c r="KF167" s="301"/>
      <c r="KG167" s="301"/>
      <c r="KH167" s="301"/>
      <c r="KI167" s="301"/>
      <c r="KJ167" s="301"/>
      <c r="KK167" s="301"/>
      <c r="KL167" s="301"/>
      <c r="KM167" s="301"/>
      <c r="KN167" s="301"/>
      <c r="KO167" s="301"/>
      <c r="KP167" s="301"/>
      <c r="KQ167" s="301"/>
      <c r="KR167" s="301"/>
      <c r="KS167" s="301"/>
      <c r="KT167" s="301"/>
      <c r="KU167" s="301"/>
      <c r="KV167" s="301"/>
      <c r="KW167" s="301"/>
      <c r="KX167" s="301"/>
      <c r="KY167" s="301"/>
      <c r="KZ167" s="301"/>
      <c r="LA167" s="301"/>
      <c r="LB167" s="301"/>
      <c r="LC167" s="301"/>
      <c r="LD167" s="301"/>
      <c r="LE167" s="301"/>
      <c r="LF167" s="301"/>
      <c r="LG167" s="301"/>
      <c r="LH167" s="301"/>
      <c r="LI167" s="301"/>
      <c r="LJ167" s="301"/>
      <c r="LK167" s="301"/>
      <c r="LL167" s="301"/>
      <c r="LM167" s="301"/>
      <c r="LN167" s="301"/>
      <c r="LO167" s="301"/>
      <c r="LP167" s="301"/>
      <c r="LQ167" s="301"/>
      <c r="LR167" s="301"/>
      <c r="LS167" s="301"/>
      <c r="LT167" s="301"/>
      <c r="LU167" s="301"/>
      <c r="LV167" s="301"/>
      <c r="LW167" s="301"/>
      <c r="LX167" s="301"/>
      <c r="LY167" s="301"/>
      <c r="LZ167" s="301"/>
      <c r="MA167" s="301"/>
      <c r="MB167" s="301"/>
      <c r="MC167" s="301"/>
      <c r="MD167" s="301"/>
      <c r="ME167" s="301"/>
      <c r="MF167" s="301"/>
      <c r="MG167" s="301"/>
      <c r="MH167" s="301"/>
      <c r="MI167" s="301"/>
      <c r="MJ167" s="301"/>
      <c r="MK167" s="301"/>
      <c r="ML167" s="301"/>
      <c r="MM167" s="301"/>
      <c r="MN167" s="301"/>
      <c r="MO167" s="301"/>
      <c r="MP167" s="301"/>
      <c r="MQ167" s="301"/>
      <c r="MR167" s="301"/>
      <c r="MS167" s="301"/>
      <c r="MT167" s="301"/>
      <c r="MU167" s="301"/>
      <c r="MV167" s="301"/>
      <c r="MW167" s="301"/>
      <c r="MX167" s="301"/>
      <c r="MY167" s="301"/>
      <c r="MZ167" s="301"/>
      <c r="NA167" s="301"/>
      <c r="NB167" s="301"/>
      <c r="NC167" s="301"/>
      <c r="ND167" s="301"/>
      <c r="NE167" s="301"/>
      <c r="NF167" s="301"/>
      <c r="NG167" s="301"/>
      <c r="NH167" s="301"/>
      <c r="NI167" s="301"/>
      <c r="NJ167" s="301"/>
      <c r="NK167" s="301"/>
      <c r="NL167" s="301"/>
      <c r="NM167" s="301"/>
      <c r="NN167" s="301"/>
      <c r="NO167" s="301"/>
      <c r="NP167" s="301"/>
      <c r="NQ167" s="301"/>
      <c r="NR167" s="301"/>
      <c r="NS167" s="301"/>
      <c r="NT167" s="301"/>
      <c r="NU167" s="301"/>
      <c r="NV167" s="301"/>
      <c r="NW167" s="301"/>
      <c r="NX167" s="301"/>
      <c r="NY167" s="301"/>
      <c r="NZ167" s="301"/>
      <c r="OA167" s="301"/>
      <c r="OB167" s="301"/>
      <c r="OC167" s="301"/>
      <c r="OD167" s="301"/>
      <c r="OE167" s="301"/>
      <c r="OF167" s="301"/>
      <c r="OG167" s="301"/>
      <c r="OH167" s="301"/>
      <c r="OI167" s="301"/>
      <c r="OJ167" s="301"/>
      <c r="OK167" s="301"/>
      <c r="OL167" s="301"/>
      <c r="OM167" s="301"/>
      <c r="ON167" s="301"/>
      <c r="OO167" s="301"/>
      <c r="OP167" s="301"/>
      <c r="OQ167" s="301"/>
      <c r="OR167" s="301"/>
      <c r="OS167" s="301"/>
      <c r="OT167" s="301"/>
      <c r="OU167" s="301"/>
      <c r="OV167" s="301"/>
      <c r="OW167" s="301"/>
      <c r="OX167" s="301"/>
      <c r="OY167" s="301"/>
      <c r="OZ167" s="301"/>
      <c r="PA167" s="301"/>
      <c r="PB167" s="301"/>
      <c r="PC167" s="301"/>
      <c r="PD167" s="301"/>
      <c r="PE167" s="301"/>
      <c r="PF167" s="301"/>
      <c r="PG167" s="301"/>
      <c r="PH167" s="301"/>
      <c r="PI167" s="301"/>
      <c r="PJ167" s="301"/>
      <c r="PK167" s="301"/>
      <c r="PL167" s="301"/>
      <c r="PM167" s="301"/>
      <c r="PN167" s="301"/>
      <c r="PO167" s="301"/>
      <c r="PP167" s="301"/>
      <c r="PQ167" s="301"/>
      <c r="PR167" s="301"/>
      <c r="PS167" s="301"/>
      <c r="PT167" s="301"/>
      <c r="PU167" s="301"/>
      <c r="PV167" s="301"/>
      <c r="PW167" s="301"/>
      <c r="PX167" s="301"/>
      <c r="PY167" s="301"/>
      <c r="PZ167" s="301"/>
      <c r="QA167" s="301"/>
      <c r="QB167" s="301"/>
      <c r="QC167" s="301"/>
      <c r="QD167" s="301"/>
      <c r="QE167" s="301"/>
      <c r="QF167" s="301"/>
      <c r="QG167" s="301"/>
      <c r="QH167" s="301"/>
      <c r="QI167" s="301"/>
      <c r="QJ167" s="301"/>
      <c r="QK167" s="301"/>
      <c r="QL167" s="301"/>
      <c r="QM167" s="301"/>
      <c r="QN167" s="301"/>
      <c r="QO167" s="301"/>
      <c r="QP167" s="301"/>
      <c r="QQ167" s="301"/>
      <c r="QR167" s="301"/>
      <c r="QS167" s="301"/>
      <c r="QT167" s="301"/>
      <c r="QU167" s="301"/>
      <c r="QV167" s="301"/>
      <c r="QW167" s="301"/>
      <c r="QX167" s="301"/>
      <c r="QY167" s="301"/>
      <c r="QZ167" s="301"/>
      <c r="RA167" s="301"/>
      <c r="RB167" s="301"/>
      <c r="RC167" s="301"/>
      <c r="RD167" s="301"/>
      <c r="RE167" s="301"/>
      <c r="RF167" s="301"/>
      <c r="RG167" s="301"/>
      <c r="RH167" s="301"/>
      <c r="RI167" s="301"/>
      <c r="RJ167" s="301"/>
      <c r="RK167" s="301"/>
      <c r="RL167" s="301"/>
      <c r="RM167" s="301"/>
      <c r="RN167" s="301"/>
      <c r="RO167" s="301"/>
      <c r="RP167" s="301"/>
      <c r="RQ167" s="301"/>
      <c r="RR167" s="301"/>
      <c r="RS167" s="301"/>
      <c r="RT167" s="301"/>
      <c r="RU167" s="301"/>
      <c r="RV167" s="301"/>
      <c r="RW167" s="301"/>
      <c r="RX167" s="301"/>
      <c r="RY167" s="301"/>
      <c r="RZ167" s="301"/>
      <c r="SA167" s="301"/>
      <c r="SB167" s="301"/>
      <c r="SC167" s="301"/>
      <c r="SD167" s="301"/>
      <c r="SE167" s="301"/>
      <c r="SF167" s="301"/>
      <c r="SG167" s="301"/>
      <c r="SH167" s="301"/>
      <c r="SI167" s="301"/>
      <c r="SJ167" s="301"/>
      <c r="SK167" s="301"/>
      <c r="SL167" s="301"/>
      <c r="SM167" s="301"/>
      <c r="SN167" s="301"/>
      <c r="SO167" s="301"/>
      <c r="SP167" s="301"/>
      <c r="SQ167" s="301"/>
      <c r="SR167" s="301"/>
      <c r="SS167" s="301"/>
      <c r="ST167" s="301"/>
      <c r="SU167" s="301"/>
      <c r="SV167" s="301"/>
      <c r="SW167" s="301"/>
      <c r="SX167" s="301"/>
      <c r="SY167" s="301"/>
      <c r="SZ167" s="301"/>
      <c r="TA167" s="301"/>
      <c r="TB167" s="301"/>
      <c r="TC167" s="301"/>
      <c r="TD167" s="301"/>
      <c r="TE167" s="301"/>
      <c r="TF167" s="301"/>
      <c r="TG167" s="301"/>
      <c r="TH167" s="301"/>
      <c r="TI167" s="301"/>
      <c r="TJ167" s="301"/>
      <c r="TK167" s="301"/>
      <c r="TL167" s="301"/>
      <c r="TM167" s="301"/>
      <c r="TN167" s="301"/>
      <c r="TO167" s="301"/>
      <c r="TP167" s="301"/>
      <c r="TQ167" s="301"/>
      <c r="TR167" s="301"/>
      <c r="TS167" s="301"/>
      <c r="TT167" s="301"/>
      <c r="TU167" s="301"/>
      <c r="TV167" s="301"/>
      <c r="TW167" s="301"/>
      <c r="TX167" s="301"/>
      <c r="TY167" s="301"/>
      <c r="TZ167" s="301"/>
      <c r="UA167" s="301"/>
      <c r="UB167" s="301"/>
      <c r="UC167" s="301"/>
      <c r="UD167" s="301"/>
      <c r="UE167" s="301"/>
      <c r="UF167" s="301"/>
      <c r="UG167" s="301"/>
      <c r="UH167" s="301"/>
      <c r="UI167" s="301"/>
      <c r="UJ167" s="301"/>
      <c r="UK167" s="301"/>
      <c r="UL167" s="301"/>
      <c r="UM167" s="301"/>
      <c r="UN167" s="301"/>
      <c r="UO167" s="301"/>
      <c r="UP167" s="301"/>
      <c r="UQ167" s="301"/>
      <c r="UR167" s="301"/>
      <c r="US167" s="301"/>
      <c r="UT167" s="301"/>
      <c r="UU167" s="301"/>
      <c r="UV167" s="301"/>
      <c r="UW167" s="301"/>
      <c r="UX167" s="301"/>
      <c r="UY167" s="301"/>
      <c r="UZ167" s="301"/>
      <c r="VA167" s="301"/>
      <c r="VB167" s="301"/>
      <c r="VC167" s="301"/>
      <c r="VD167" s="301"/>
      <c r="VE167" s="301"/>
      <c r="VF167" s="301"/>
      <c r="VG167" s="301"/>
      <c r="VH167" s="301"/>
      <c r="VI167" s="301"/>
      <c r="VJ167" s="301"/>
      <c r="VK167" s="301"/>
      <c r="VL167" s="301"/>
      <c r="VM167" s="301"/>
      <c r="VN167" s="301"/>
      <c r="VO167" s="301"/>
      <c r="VP167" s="301"/>
      <c r="VQ167" s="301"/>
      <c r="VR167" s="301"/>
      <c r="VS167" s="301"/>
      <c r="VT167" s="301"/>
      <c r="VU167" s="301"/>
      <c r="VV167" s="301"/>
      <c r="VW167" s="301"/>
      <c r="VX167" s="301"/>
      <c r="VY167" s="301"/>
      <c r="VZ167" s="301"/>
      <c r="WA167" s="301"/>
      <c r="WB167" s="301"/>
    </row>
    <row r="168" spans="1:600" ht="12.75" x14ac:dyDescent="0.2">
      <c r="A168" s="2"/>
      <c r="B168" s="2"/>
      <c r="C168" s="2"/>
      <c r="D168" s="2"/>
      <c r="E168" s="2"/>
      <c r="F168" s="70"/>
      <c r="G168" s="2"/>
      <c r="H168" s="2"/>
      <c r="I168" s="2"/>
      <c r="J168" s="2"/>
      <c r="K168" s="2"/>
      <c r="L168" s="70"/>
      <c r="M168" s="70"/>
      <c r="N168" s="7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BK168" s="109"/>
      <c r="BL168" s="301"/>
      <c r="BM168" s="301"/>
      <c r="BN168" s="301"/>
      <c r="BO168" s="301"/>
      <c r="BP168" s="301"/>
      <c r="BQ168" s="301"/>
      <c r="BR168" s="301"/>
      <c r="BS168" s="301"/>
      <c r="BT168" s="301"/>
      <c r="BU168" s="301"/>
      <c r="BV168" s="301"/>
      <c r="BW168" s="301"/>
      <c r="BX168" s="301"/>
      <c r="BY168" s="301"/>
      <c r="BZ168" s="301"/>
      <c r="CA168" s="301"/>
      <c r="CB168" s="301"/>
      <c r="CC168" s="301"/>
      <c r="CD168" s="301"/>
      <c r="CE168" s="301"/>
      <c r="CF168" s="301"/>
      <c r="CG168" s="301"/>
      <c r="CH168" s="301"/>
      <c r="CI168" s="301"/>
      <c r="CJ168" s="301"/>
      <c r="CK168" s="301"/>
      <c r="CL168" s="301"/>
      <c r="CM168" s="301"/>
      <c r="CN168" s="301"/>
      <c r="CO168" s="301"/>
      <c r="CP168" s="301"/>
      <c r="CQ168" s="301"/>
      <c r="CR168" s="301"/>
      <c r="CS168" s="301"/>
      <c r="CT168" s="301"/>
      <c r="CU168" s="301"/>
      <c r="CV168" s="301"/>
      <c r="CW168" s="301"/>
      <c r="CX168" s="301"/>
      <c r="CY168" s="301"/>
      <c r="CZ168" s="301"/>
      <c r="DA168" s="301"/>
      <c r="DB168" s="301"/>
      <c r="DC168" s="301"/>
      <c r="DD168" s="301"/>
      <c r="DE168" s="301"/>
      <c r="DF168" s="301"/>
      <c r="DG168" s="301"/>
      <c r="DH168" s="301"/>
      <c r="DI168" s="301"/>
      <c r="DJ168" s="301"/>
      <c r="DK168" s="301"/>
      <c r="DL168" s="301"/>
      <c r="DM168" s="301"/>
      <c r="DN168" s="301"/>
      <c r="DO168" s="301"/>
      <c r="DP168" s="301"/>
      <c r="DQ168" s="301"/>
      <c r="DR168" s="301"/>
      <c r="DS168" s="301"/>
      <c r="DT168" s="301"/>
      <c r="DU168" s="301"/>
      <c r="DV168" s="301"/>
      <c r="DW168" s="301"/>
      <c r="DX168" s="301"/>
      <c r="DY168" s="301"/>
      <c r="DZ168" s="301"/>
      <c r="EA168" s="301"/>
      <c r="EB168" s="301"/>
      <c r="EC168" s="301"/>
      <c r="ED168" s="301"/>
      <c r="EE168" s="301"/>
      <c r="EF168" s="301"/>
      <c r="EG168" s="301"/>
      <c r="EH168" s="301"/>
      <c r="EI168" s="301"/>
      <c r="EJ168" s="301"/>
      <c r="EK168" s="301"/>
      <c r="EL168" s="301"/>
      <c r="EM168" s="301"/>
      <c r="EN168" s="301"/>
      <c r="EO168" s="301"/>
      <c r="EP168" s="301"/>
      <c r="EQ168" s="301"/>
      <c r="ER168" s="301"/>
      <c r="ES168" s="301"/>
      <c r="ET168" s="301"/>
      <c r="EU168" s="301"/>
      <c r="EV168" s="301"/>
      <c r="EW168" s="301"/>
      <c r="EX168" s="301"/>
      <c r="EY168" s="301"/>
      <c r="EZ168" s="301"/>
      <c r="FA168" s="301"/>
      <c r="FB168" s="301"/>
      <c r="FC168" s="301"/>
      <c r="FD168" s="301"/>
      <c r="FE168" s="301"/>
      <c r="FF168" s="301"/>
      <c r="FG168" s="301"/>
      <c r="FH168" s="301"/>
      <c r="FI168" s="301"/>
      <c r="FJ168" s="301"/>
      <c r="FK168" s="301"/>
      <c r="FL168" s="301"/>
      <c r="FM168" s="301"/>
      <c r="FN168" s="301"/>
      <c r="FO168" s="301"/>
      <c r="FP168" s="301"/>
      <c r="FQ168" s="301"/>
      <c r="FR168" s="301"/>
      <c r="FS168" s="301"/>
      <c r="FT168" s="301"/>
      <c r="FU168" s="301"/>
      <c r="FV168" s="301"/>
      <c r="FW168" s="301"/>
      <c r="FX168" s="301"/>
      <c r="FY168" s="301"/>
      <c r="FZ168" s="301"/>
      <c r="GA168" s="301"/>
      <c r="GB168" s="301"/>
      <c r="GC168" s="301"/>
      <c r="GD168" s="301"/>
      <c r="GE168" s="301"/>
      <c r="GF168" s="301"/>
      <c r="GG168" s="301"/>
      <c r="GH168" s="301"/>
      <c r="GI168" s="301"/>
      <c r="GJ168" s="301"/>
      <c r="GK168" s="301"/>
      <c r="GL168" s="301"/>
      <c r="GM168" s="301"/>
      <c r="GN168" s="301"/>
      <c r="GO168" s="301"/>
      <c r="GP168" s="301"/>
      <c r="GQ168" s="301"/>
      <c r="GR168" s="301"/>
      <c r="GS168" s="301"/>
      <c r="GT168" s="301"/>
      <c r="GU168" s="301"/>
      <c r="GV168" s="301"/>
      <c r="GW168" s="301"/>
      <c r="GX168" s="301"/>
      <c r="GY168" s="301"/>
      <c r="GZ168" s="301"/>
      <c r="HA168" s="301"/>
      <c r="HB168" s="301"/>
      <c r="HC168" s="301"/>
      <c r="HD168" s="301"/>
      <c r="HE168" s="301"/>
      <c r="HF168" s="301"/>
      <c r="HG168" s="301"/>
      <c r="HH168" s="301"/>
      <c r="HI168" s="301"/>
      <c r="HJ168" s="301"/>
      <c r="HK168" s="301"/>
      <c r="HL168" s="301"/>
      <c r="HM168" s="301"/>
      <c r="HN168" s="301"/>
      <c r="HO168" s="301"/>
      <c r="HP168" s="301"/>
      <c r="HQ168" s="301"/>
      <c r="HR168" s="301"/>
      <c r="HS168" s="301"/>
      <c r="HT168" s="301"/>
      <c r="HU168" s="301"/>
      <c r="HV168" s="301"/>
      <c r="HW168" s="301"/>
      <c r="HX168" s="301"/>
      <c r="HY168" s="301"/>
      <c r="HZ168" s="301"/>
      <c r="IA168" s="301"/>
      <c r="IB168" s="301"/>
      <c r="IC168" s="301"/>
      <c r="ID168" s="301"/>
      <c r="IE168" s="301"/>
      <c r="IF168" s="301"/>
      <c r="IG168" s="301"/>
      <c r="IH168" s="301"/>
      <c r="II168" s="301"/>
      <c r="IJ168" s="301"/>
      <c r="IK168" s="301"/>
      <c r="IL168" s="301"/>
      <c r="IM168" s="301"/>
      <c r="IN168" s="301"/>
      <c r="IO168" s="301"/>
      <c r="IP168" s="301"/>
      <c r="IQ168" s="301"/>
      <c r="IR168" s="301"/>
      <c r="IS168" s="301"/>
      <c r="IT168" s="301"/>
      <c r="IU168" s="301"/>
      <c r="IV168" s="301"/>
      <c r="IW168" s="301"/>
      <c r="IX168" s="301"/>
      <c r="IY168" s="301"/>
      <c r="IZ168" s="301"/>
      <c r="JA168" s="301"/>
      <c r="JB168" s="301"/>
      <c r="JC168" s="301"/>
      <c r="JD168" s="301"/>
      <c r="JE168" s="301"/>
      <c r="JF168" s="301"/>
      <c r="JG168" s="301"/>
      <c r="JH168" s="301"/>
      <c r="JI168" s="301"/>
      <c r="JJ168" s="301"/>
      <c r="JK168" s="301"/>
      <c r="JL168" s="301"/>
      <c r="JM168" s="301"/>
      <c r="JN168" s="301"/>
      <c r="JO168" s="301"/>
      <c r="JP168" s="301"/>
      <c r="JQ168" s="301"/>
      <c r="JR168" s="301"/>
      <c r="JS168" s="301"/>
      <c r="JT168" s="301"/>
      <c r="JU168" s="301"/>
      <c r="JV168" s="301"/>
      <c r="JW168" s="301"/>
      <c r="JX168" s="301"/>
      <c r="JY168" s="301"/>
      <c r="JZ168" s="301"/>
      <c r="KA168" s="301"/>
      <c r="KB168" s="301"/>
      <c r="KC168" s="301"/>
      <c r="KD168" s="301"/>
      <c r="KE168" s="301"/>
      <c r="KF168" s="301"/>
      <c r="KG168" s="301"/>
      <c r="KH168" s="301"/>
      <c r="KI168" s="301"/>
      <c r="KJ168" s="301"/>
      <c r="KK168" s="301"/>
      <c r="KL168" s="301"/>
      <c r="KM168" s="301"/>
      <c r="KN168" s="301"/>
      <c r="KO168" s="301"/>
      <c r="KP168" s="301"/>
      <c r="KQ168" s="301"/>
      <c r="KR168" s="301"/>
      <c r="KS168" s="301"/>
      <c r="KT168" s="301"/>
      <c r="KU168" s="301"/>
      <c r="KV168" s="301"/>
      <c r="KW168" s="301"/>
      <c r="KX168" s="301"/>
      <c r="KY168" s="301"/>
      <c r="KZ168" s="301"/>
      <c r="LA168" s="301"/>
      <c r="LB168" s="301"/>
      <c r="LC168" s="301"/>
      <c r="LD168" s="301"/>
      <c r="LE168" s="301"/>
      <c r="LF168" s="301"/>
      <c r="LG168" s="301"/>
      <c r="LH168" s="301"/>
      <c r="LI168" s="301"/>
      <c r="LJ168" s="301"/>
      <c r="LK168" s="301"/>
      <c r="LL168" s="301"/>
      <c r="LM168" s="301"/>
      <c r="LN168" s="301"/>
      <c r="LO168" s="301"/>
      <c r="LP168" s="301"/>
      <c r="LQ168" s="301"/>
      <c r="LR168" s="301"/>
      <c r="LS168" s="301"/>
      <c r="LT168" s="301"/>
      <c r="LU168" s="301"/>
      <c r="LV168" s="301"/>
      <c r="LW168" s="301"/>
      <c r="LX168" s="301"/>
      <c r="LY168" s="301"/>
      <c r="LZ168" s="301"/>
      <c r="MA168" s="301"/>
      <c r="MB168" s="301"/>
      <c r="MC168" s="301"/>
      <c r="MD168" s="301"/>
      <c r="ME168" s="301"/>
      <c r="MF168" s="301"/>
      <c r="MG168" s="301"/>
      <c r="MH168" s="301"/>
      <c r="MI168" s="301"/>
      <c r="MJ168" s="301"/>
      <c r="MK168" s="301"/>
      <c r="ML168" s="301"/>
      <c r="MM168" s="301"/>
      <c r="MN168" s="301"/>
      <c r="MO168" s="301"/>
      <c r="MP168" s="301"/>
      <c r="MQ168" s="301"/>
      <c r="MR168" s="301"/>
      <c r="MS168" s="301"/>
      <c r="MT168" s="301"/>
      <c r="MU168" s="301"/>
      <c r="MV168" s="301"/>
      <c r="MW168" s="301"/>
      <c r="MX168" s="301"/>
      <c r="MY168" s="301"/>
      <c r="MZ168" s="301"/>
      <c r="NA168" s="301"/>
      <c r="NB168" s="301"/>
      <c r="NC168" s="301"/>
      <c r="ND168" s="301"/>
      <c r="NE168" s="301"/>
      <c r="NF168" s="301"/>
      <c r="NG168" s="301"/>
      <c r="NH168" s="301"/>
      <c r="NI168" s="301"/>
      <c r="NJ168" s="301"/>
      <c r="NK168" s="301"/>
      <c r="NL168" s="301"/>
      <c r="NM168" s="301"/>
      <c r="NN168" s="301"/>
      <c r="NO168" s="301"/>
      <c r="NP168" s="301"/>
      <c r="NQ168" s="301"/>
      <c r="NR168" s="301"/>
      <c r="NS168" s="301"/>
      <c r="NT168" s="301"/>
      <c r="NU168" s="301"/>
      <c r="NV168" s="301"/>
      <c r="NW168" s="301"/>
      <c r="NX168" s="301"/>
      <c r="NY168" s="301"/>
      <c r="NZ168" s="301"/>
      <c r="OA168" s="301"/>
      <c r="OB168" s="301"/>
      <c r="OC168" s="301"/>
      <c r="OD168" s="301"/>
      <c r="OE168" s="301"/>
      <c r="OF168" s="301"/>
      <c r="OG168" s="301"/>
      <c r="OH168" s="301"/>
      <c r="OI168" s="301"/>
      <c r="OJ168" s="301"/>
      <c r="OK168" s="301"/>
      <c r="OL168" s="301"/>
      <c r="OM168" s="301"/>
      <c r="ON168" s="301"/>
      <c r="OO168" s="301"/>
      <c r="OP168" s="301"/>
      <c r="OQ168" s="301"/>
      <c r="OR168" s="301"/>
      <c r="OS168" s="301"/>
      <c r="OT168" s="301"/>
      <c r="OU168" s="301"/>
      <c r="OV168" s="301"/>
      <c r="OW168" s="301"/>
      <c r="OX168" s="301"/>
      <c r="OY168" s="301"/>
      <c r="OZ168" s="301"/>
      <c r="PA168" s="301"/>
      <c r="PB168" s="301"/>
      <c r="PC168" s="301"/>
      <c r="PD168" s="301"/>
      <c r="PE168" s="301"/>
      <c r="PF168" s="301"/>
      <c r="PG168" s="301"/>
      <c r="PH168" s="301"/>
      <c r="PI168" s="301"/>
      <c r="PJ168" s="301"/>
      <c r="PK168" s="301"/>
      <c r="PL168" s="301"/>
      <c r="PM168" s="301"/>
      <c r="PN168" s="301"/>
      <c r="PO168" s="301"/>
      <c r="PP168" s="301"/>
      <c r="PQ168" s="301"/>
      <c r="PR168" s="301"/>
      <c r="PS168" s="301"/>
      <c r="PT168" s="301"/>
      <c r="PU168" s="301"/>
      <c r="PV168" s="301"/>
      <c r="PW168" s="301"/>
      <c r="PX168" s="301"/>
      <c r="PY168" s="301"/>
      <c r="PZ168" s="301"/>
      <c r="QA168" s="301"/>
      <c r="QB168" s="301"/>
      <c r="QC168" s="301"/>
      <c r="QD168" s="301"/>
      <c r="QE168" s="301"/>
      <c r="QF168" s="301"/>
      <c r="QG168" s="301"/>
      <c r="QH168" s="301"/>
      <c r="QI168" s="301"/>
      <c r="QJ168" s="301"/>
      <c r="QK168" s="301"/>
      <c r="QL168" s="301"/>
      <c r="QM168" s="301"/>
      <c r="QN168" s="301"/>
      <c r="QO168" s="301"/>
      <c r="QP168" s="301"/>
      <c r="QQ168" s="301"/>
      <c r="QR168" s="301"/>
      <c r="QS168" s="301"/>
      <c r="QT168" s="301"/>
      <c r="QU168" s="301"/>
      <c r="QV168" s="301"/>
      <c r="QW168" s="301"/>
      <c r="QX168" s="301"/>
      <c r="QY168" s="301"/>
      <c r="QZ168" s="301"/>
      <c r="RA168" s="301"/>
      <c r="RB168" s="301"/>
      <c r="RC168" s="301"/>
      <c r="RD168" s="301"/>
      <c r="RE168" s="301"/>
      <c r="RF168" s="301"/>
      <c r="RG168" s="301"/>
      <c r="RH168" s="301"/>
      <c r="RI168" s="301"/>
      <c r="RJ168" s="301"/>
      <c r="RK168" s="301"/>
      <c r="RL168" s="301"/>
      <c r="RM168" s="301"/>
      <c r="RN168" s="301"/>
      <c r="RO168" s="301"/>
      <c r="RP168" s="301"/>
      <c r="RQ168" s="301"/>
      <c r="RR168" s="301"/>
      <c r="RS168" s="301"/>
      <c r="RT168" s="301"/>
      <c r="RU168" s="301"/>
      <c r="RV168" s="301"/>
      <c r="RW168" s="301"/>
      <c r="RX168" s="301"/>
      <c r="RY168" s="301"/>
      <c r="RZ168" s="301"/>
      <c r="SA168" s="301"/>
      <c r="SB168" s="301"/>
      <c r="SC168" s="301"/>
      <c r="SD168" s="301"/>
      <c r="SE168" s="301"/>
      <c r="SF168" s="301"/>
      <c r="SG168" s="301"/>
      <c r="SH168" s="301"/>
      <c r="SI168" s="301"/>
      <c r="SJ168" s="301"/>
      <c r="SK168" s="301"/>
      <c r="SL168" s="301"/>
      <c r="SM168" s="301"/>
      <c r="SN168" s="301"/>
      <c r="SO168" s="301"/>
      <c r="SP168" s="301"/>
      <c r="SQ168" s="301"/>
      <c r="SR168" s="301"/>
      <c r="SS168" s="301"/>
      <c r="ST168" s="301"/>
      <c r="SU168" s="301"/>
      <c r="SV168" s="301"/>
      <c r="SW168" s="301"/>
      <c r="SX168" s="301"/>
      <c r="SY168" s="301"/>
      <c r="SZ168" s="301"/>
      <c r="TA168" s="301"/>
      <c r="TB168" s="301"/>
      <c r="TC168" s="301"/>
      <c r="TD168" s="301"/>
      <c r="TE168" s="301"/>
      <c r="TF168" s="301"/>
      <c r="TG168" s="301"/>
      <c r="TH168" s="301"/>
      <c r="TI168" s="301"/>
      <c r="TJ168" s="301"/>
      <c r="TK168" s="301"/>
      <c r="TL168" s="301"/>
      <c r="TM168" s="301"/>
      <c r="TN168" s="301"/>
      <c r="TO168" s="301"/>
      <c r="TP168" s="301"/>
      <c r="TQ168" s="301"/>
      <c r="TR168" s="301"/>
      <c r="TS168" s="301"/>
      <c r="TT168" s="301"/>
      <c r="TU168" s="301"/>
      <c r="TV168" s="301"/>
      <c r="TW168" s="301"/>
      <c r="TX168" s="301"/>
      <c r="TY168" s="301"/>
      <c r="TZ168" s="301"/>
      <c r="UA168" s="301"/>
      <c r="UB168" s="301"/>
      <c r="UC168" s="301"/>
      <c r="UD168" s="301"/>
      <c r="UE168" s="301"/>
      <c r="UF168" s="301"/>
      <c r="UG168" s="301"/>
      <c r="UH168" s="301"/>
      <c r="UI168" s="301"/>
      <c r="UJ168" s="301"/>
      <c r="UK168" s="301"/>
      <c r="UL168" s="301"/>
      <c r="UM168" s="301"/>
      <c r="UN168" s="301"/>
      <c r="UO168" s="301"/>
      <c r="UP168" s="301"/>
      <c r="UQ168" s="301"/>
      <c r="UR168" s="301"/>
      <c r="US168" s="301"/>
      <c r="UT168" s="301"/>
      <c r="UU168" s="301"/>
      <c r="UV168" s="301"/>
      <c r="UW168" s="301"/>
      <c r="UX168" s="301"/>
      <c r="UY168" s="301"/>
      <c r="UZ168" s="301"/>
      <c r="VA168" s="301"/>
      <c r="VB168" s="301"/>
      <c r="VC168" s="301"/>
      <c r="VD168" s="301"/>
      <c r="VE168" s="301"/>
      <c r="VF168" s="301"/>
      <c r="VG168" s="301"/>
      <c r="VH168" s="301"/>
      <c r="VI168" s="301"/>
      <c r="VJ168" s="301"/>
      <c r="VK168" s="301"/>
      <c r="VL168" s="301"/>
      <c r="VM168" s="301"/>
      <c r="VN168" s="301"/>
      <c r="VO168" s="301"/>
      <c r="VP168" s="301"/>
      <c r="VQ168" s="301"/>
      <c r="VR168" s="301"/>
      <c r="VS168" s="301"/>
      <c r="VT168" s="301"/>
      <c r="VU168" s="301"/>
      <c r="VV168" s="301"/>
      <c r="VW168" s="301"/>
      <c r="VX168" s="301"/>
      <c r="VY168" s="301"/>
      <c r="VZ168" s="301"/>
      <c r="WA168" s="301"/>
      <c r="WB168" s="301"/>
    </row>
    <row r="169" spans="1:600" ht="12.75" x14ac:dyDescent="0.2">
      <c r="A169" s="2"/>
      <c r="B169" s="2"/>
      <c r="C169" s="2"/>
      <c r="D169" s="2"/>
      <c r="E169" s="2"/>
      <c r="F169" s="70"/>
      <c r="G169" s="2"/>
      <c r="H169" s="2"/>
      <c r="I169" s="2"/>
      <c r="J169" s="2"/>
      <c r="K169" s="2"/>
      <c r="L169" s="70"/>
      <c r="M169" s="70"/>
      <c r="N169" s="7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BK169" s="109"/>
      <c r="BL169" s="301"/>
      <c r="BM169" s="301"/>
      <c r="BN169" s="301"/>
      <c r="BO169" s="301"/>
      <c r="BP169" s="301"/>
      <c r="BQ169" s="301"/>
      <c r="BR169" s="301"/>
      <c r="BS169" s="301"/>
      <c r="BT169" s="301"/>
      <c r="BU169" s="301"/>
      <c r="BV169" s="301"/>
      <c r="BW169" s="301"/>
      <c r="BX169" s="301"/>
      <c r="BY169" s="301"/>
      <c r="BZ169" s="301"/>
      <c r="CA169" s="301"/>
      <c r="CB169" s="301"/>
      <c r="CC169" s="301"/>
      <c r="CD169" s="301"/>
      <c r="CE169" s="301"/>
      <c r="CF169" s="301"/>
      <c r="CG169" s="301"/>
      <c r="CH169" s="301"/>
      <c r="CI169" s="301"/>
      <c r="CJ169" s="301"/>
      <c r="CK169" s="301"/>
      <c r="CL169" s="301"/>
      <c r="CM169" s="301"/>
      <c r="CN169" s="301"/>
      <c r="CO169" s="301"/>
      <c r="CP169" s="301"/>
      <c r="CQ169" s="301"/>
      <c r="CR169" s="301"/>
      <c r="CS169" s="301"/>
      <c r="CT169" s="301"/>
      <c r="CU169" s="301"/>
      <c r="CV169" s="301"/>
      <c r="CW169" s="301"/>
      <c r="CX169" s="301"/>
      <c r="CY169" s="301"/>
      <c r="CZ169" s="301"/>
      <c r="DA169" s="301"/>
      <c r="DB169" s="301"/>
      <c r="DC169" s="301"/>
      <c r="DD169" s="301"/>
      <c r="DE169" s="301"/>
      <c r="DF169" s="301"/>
      <c r="DG169" s="301"/>
      <c r="DH169" s="301"/>
      <c r="DI169" s="301"/>
      <c r="DJ169" s="301"/>
      <c r="DK169" s="301"/>
      <c r="DL169" s="301"/>
      <c r="DM169" s="301"/>
      <c r="DN169" s="301"/>
      <c r="DO169" s="301"/>
      <c r="DP169" s="301"/>
      <c r="DQ169" s="301"/>
      <c r="DR169" s="301"/>
      <c r="DS169" s="301"/>
      <c r="DT169" s="301"/>
      <c r="DU169" s="301"/>
      <c r="DV169" s="301"/>
      <c r="DW169" s="301"/>
      <c r="DX169" s="301"/>
      <c r="DY169" s="301"/>
      <c r="DZ169" s="301"/>
      <c r="EA169" s="301"/>
      <c r="EB169" s="301"/>
      <c r="EC169" s="301"/>
      <c r="ED169" s="301"/>
      <c r="EE169" s="301"/>
      <c r="EF169" s="301"/>
      <c r="EG169" s="301"/>
      <c r="EH169" s="301"/>
      <c r="EI169" s="301"/>
      <c r="EJ169" s="301"/>
      <c r="EK169" s="301"/>
      <c r="EL169" s="301"/>
      <c r="EM169" s="301"/>
      <c r="EN169" s="301"/>
      <c r="EO169" s="301"/>
      <c r="EP169" s="301"/>
      <c r="EQ169" s="301"/>
      <c r="ER169" s="301"/>
      <c r="ES169" s="301"/>
      <c r="ET169" s="301"/>
      <c r="EU169" s="301"/>
      <c r="EV169" s="301"/>
      <c r="EW169" s="301"/>
      <c r="EX169" s="301"/>
      <c r="EY169" s="301"/>
      <c r="EZ169" s="301"/>
      <c r="FA169" s="301"/>
      <c r="FB169" s="301"/>
      <c r="FC169" s="301"/>
      <c r="FD169" s="301"/>
      <c r="FE169" s="301"/>
      <c r="FF169" s="301"/>
      <c r="FG169" s="301"/>
      <c r="FH169" s="301"/>
      <c r="FI169" s="301"/>
      <c r="FJ169" s="301"/>
      <c r="FK169" s="301"/>
      <c r="FL169" s="301"/>
      <c r="FM169" s="301"/>
      <c r="FN169" s="301"/>
      <c r="FO169" s="301"/>
      <c r="FP169" s="301"/>
      <c r="FQ169" s="301"/>
      <c r="FR169" s="301"/>
      <c r="FS169" s="301"/>
      <c r="FT169" s="301"/>
      <c r="FU169" s="301"/>
      <c r="FV169" s="301"/>
      <c r="FW169" s="301"/>
      <c r="FX169" s="301"/>
      <c r="FY169" s="301"/>
      <c r="FZ169" s="301"/>
      <c r="GA169" s="301"/>
      <c r="GB169" s="301"/>
      <c r="GC169" s="301"/>
      <c r="GD169" s="301"/>
      <c r="GE169" s="301"/>
      <c r="GF169" s="301"/>
      <c r="GG169" s="301"/>
      <c r="GH169" s="301"/>
      <c r="GI169" s="301"/>
      <c r="GJ169" s="301"/>
      <c r="GK169" s="301"/>
      <c r="GL169" s="301"/>
      <c r="GM169" s="301"/>
      <c r="GN169" s="301"/>
      <c r="GO169" s="301"/>
      <c r="GP169" s="301"/>
      <c r="GQ169" s="301"/>
      <c r="GR169" s="301"/>
      <c r="GS169" s="301"/>
      <c r="GT169" s="301"/>
      <c r="GU169" s="301"/>
      <c r="GV169" s="301"/>
      <c r="GW169" s="301"/>
      <c r="GX169" s="301"/>
      <c r="GY169" s="301"/>
      <c r="GZ169" s="301"/>
      <c r="HA169" s="301"/>
      <c r="HB169" s="301"/>
      <c r="HC169" s="301"/>
      <c r="HD169" s="301"/>
      <c r="HE169" s="301"/>
      <c r="HF169" s="301"/>
      <c r="HG169" s="301"/>
      <c r="HH169" s="301"/>
      <c r="HI169" s="301"/>
      <c r="HJ169" s="301"/>
      <c r="HK169" s="301"/>
      <c r="HL169" s="301"/>
      <c r="HM169" s="301"/>
      <c r="HN169" s="301"/>
      <c r="HO169" s="301"/>
      <c r="HP169" s="301"/>
      <c r="HQ169" s="301"/>
      <c r="HR169" s="301"/>
      <c r="HS169" s="301"/>
      <c r="HT169" s="301"/>
      <c r="HU169" s="301"/>
      <c r="HV169" s="301"/>
      <c r="HW169" s="301"/>
      <c r="HX169" s="301"/>
      <c r="HY169" s="301"/>
      <c r="HZ169" s="301"/>
      <c r="IA169" s="301"/>
      <c r="IB169" s="301"/>
      <c r="IC169" s="301"/>
      <c r="ID169" s="301"/>
      <c r="IE169" s="301"/>
      <c r="IF169" s="301"/>
      <c r="IG169" s="301"/>
      <c r="IH169" s="301"/>
      <c r="II169" s="301"/>
      <c r="IJ169" s="301"/>
      <c r="IK169" s="301"/>
      <c r="IL169" s="301"/>
      <c r="IM169" s="301"/>
      <c r="IN169" s="301"/>
      <c r="IO169" s="301"/>
      <c r="IP169" s="301"/>
      <c r="IQ169" s="301"/>
      <c r="IR169" s="301"/>
      <c r="IS169" s="301"/>
      <c r="IT169" s="301"/>
      <c r="IU169" s="301"/>
      <c r="IV169" s="301"/>
      <c r="IW169" s="301"/>
      <c r="IX169" s="301"/>
      <c r="IY169" s="301"/>
      <c r="IZ169" s="301"/>
      <c r="JA169" s="301"/>
      <c r="JB169" s="301"/>
      <c r="JC169" s="301"/>
      <c r="JD169" s="301"/>
      <c r="JE169" s="301"/>
      <c r="JF169" s="301"/>
      <c r="JG169" s="301"/>
      <c r="JH169" s="301"/>
      <c r="JI169" s="301"/>
      <c r="JJ169" s="301"/>
      <c r="JK169" s="301"/>
      <c r="JL169" s="301"/>
      <c r="JM169" s="301"/>
      <c r="JN169" s="301"/>
      <c r="JO169" s="301"/>
      <c r="JP169" s="301"/>
      <c r="JQ169" s="301"/>
      <c r="JR169" s="301"/>
      <c r="JS169" s="301"/>
      <c r="JT169" s="301"/>
      <c r="JU169" s="301"/>
      <c r="JV169" s="301"/>
      <c r="JW169" s="301"/>
      <c r="JX169" s="301"/>
      <c r="JY169" s="301"/>
      <c r="JZ169" s="301"/>
      <c r="KA169" s="301"/>
      <c r="KB169" s="301"/>
      <c r="KC169" s="301"/>
      <c r="KD169" s="301"/>
      <c r="KE169" s="301"/>
      <c r="KF169" s="301"/>
      <c r="KG169" s="301"/>
      <c r="KH169" s="301"/>
      <c r="KI169" s="301"/>
      <c r="KJ169" s="301"/>
      <c r="KK169" s="301"/>
      <c r="KL169" s="301"/>
      <c r="KM169" s="301"/>
      <c r="KN169" s="301"/>
      <c r="KO169" s="301"/>
      <c r="KP169" s="301"/>
      <c r="KQ169" s="301"/>
      <c r="KR169" s="301"/>
      <c r="KS169" s="301"/>
      <c r="KT169" s="301"/>
      <c r="KU169" s="301"/>
      <c r="KV169" s="301"/>
      <c r="KW169" s="301"/>
      <c r="KX169" s="301"/>
      <c r="KY169" s="301"/>
      <c r="KZ169" s="301"/>
      <c r="LA169" s="301"/>
      <c r="LB169" s="301"/>
      <c r="LC169" s="301"/>
      <c r="LD169" s="301"/>
      <c r="LE169" s="301"/>
      <c r="LF169" s="301"/>
      <c r="LG169" s="301"/>
      <c r="LH169" s="301"/>
      <c r="LI169" s="301"/>
      <c r="LJ169" s="301"/>
      <c r="LK169" s="301"/>
      <c r="LL169" s="301"/>
      <c r="LM169" s="301"/>
      <c r="LN169" s="301"/>
      <c r="LO169" s="301"/>
      <c r="LP169" s="301"/>
      <c r="LQ169" s="301"/>
      <c r="LR169" s="301"/>
      <c r="LS169" s="301"/>
      <c r="LT169" s="301"/>
      <c r="LU169" s="301"/>
      <c r="LV169" s="301"/>
      <c r="LW169" s="301"/>
      <c r="LX169" s="301"/>
      <c r="LY169" s="301"/>
      <c r="LZ169" s="301"/>
      <c r="MA169" s="301"/>
      <c r="MB169" s="301"/>
      <c r="MC169" s="301"/>
      <c r="MD169" s="301"/>
      <c r="ME169" s="301"/>
      <c r="MF169" s="301"/>
      <c r="MG169" s="301"/>
      <c r="MH169" s="301"/>
      <c r="MI169" s="301"/>
      <c r="MJ169" s="301"/>
      <c r="MK169" s="301"/>
      <c r="ML169" s="301"/>
      <c r="MM169" s="301"/>
      <c r="MN169" s="301"/>
      <c r="MO169" s="301"/>
      <c r="MP169" s="301"/>
      <c r="MQ169" s="301"/>
      <c r="MR169" s="301"/>
      <c r="MS169" s="301"/>
      <c r="MT169" s="301"/>
      <c r="MU169" s="301"/>
      <c r="MV169" s="301"/>
      <c r="MW169" s="301"/>
      <c r="MX169" s="301"/>
      <c r="MY169" s="301"/>
      <c r="MZ169" s="301"/>
      <c r="NA169" s="301"/>
      <c r="NB169" s="301"/>
      <c r="NC169" s="301"/>
      <c r="ND169" s="301"/>
      <c r="NE169" s="301"/>
      <c r="NF169" s="301"/>
      <c r="NG169" s="301"/>
      <c r="NH169" s="301"/>
      <c r="NI169" s="301"/>
      <c r="NJ169" s="301"/>
      <c r="NK169" s="301"/>
      <c r="NL169" s="301"/>
      <c r="NM169" s="301"/>
      <c r="NN169" s="301"/>
      <c r="NO169" s="301"/>
      <c r="NP169" s="301"/>
      <c r="NQ169" s="301"/>
      <c r="NR169" s="301"/>
      <c r="NS169" s="301"/>
      <c r="NT169" s="301"/>
      <c r="NU169" s="301"/>
      <c r="NV169" s="301"/>
      <c r="NW169" s="301"/>
      <c r="NX169" s="301"/>
      <c r="NY169" s="301"/>
      <c r="NZ169" s="301"/>
      <c r="OA169" s="301"/>
      <c r="OB169" s="301"/>
      <c r="OC169" s="301"/>
      <c r="OD169" s="301"/>
      <c r="OE169" s="301"/>
      <c r="OF169" s="301"/>
      <c r="OG169" s="301"/>
      <c r="OH169" s="301"/>
      <c r="OI169" s="301"/>
      <c r="OJ169" s="301"/>
      <c r="OK169" s="301"/>
      <c r="OL169" s="301"/>
      <c r="OM169" s="301"/>
      <c r="ON169" s="301"/>
      <c r="OO169" s="301"/>
      <c r="OP169" s="301"/>
      <c r="OQ169" s="301"/>
      <c r="OR169" s="301"/>
      <c r="OS169" s="301"/>
      <c r="OT169" s="301"/>
      <c r="OU169" s="301"/>
      <c r="OV169" s="301"/>
      <c r="OW169" s="301"/>
      <c r="OX169" s="301"/>
      <c r="OY169" s="301"/>
      <c r="OZ169" s="301"/>
      <c r="PA169" s="301"/>
      <c r="PB169" s="301"/>
      <c r="PC169" s="301"/>
      <c r="PD169" s="301"/>
      <c r="PE169" s="301"/>
      <c r="PF169" s="301"/>
      <c r="PG169" s="301"/>
      <c r="PH169" s="301"/>
      <c r="PI169" s="301"/>
      <c r="PJ169" s="301"/>
      <c r="PK169" s="301"/>
      <c r="PL169" s="301"/>
      <c r="PM169" s="301"/>
      <c r="PN169" s="301"/>
      <c r="PO169" s="301"/>
      <c r="PP169" s="301"/>
      <c r="PQ169" s="301"/>
      <c r="PR169" s="301"/>
      <c r="PS169" s="301"/>
      <c r="PT169" s="301"/>
      <c r="PU169" s="301"/>
      <c r="PV169" s="301"/>
      <c r="PW169" s="301"/>
      <c r="PX169" s="301"/>
      <c r="PY169" s="301"/>
      <c r="PZ169" s="301"/>
      <c r="QA169" s="301"/>
      <c r="QB169" s="301"/>
      <c r="QC169" s="301"/>
      <c r="QD169" s="301"/>
      <c r="QE169" s="301"/>
      <c r="QF169" s="301"/>
      <c r="QG169" s="301"/>
      <c r="QH169" s="301"/>
      <c r="QI169" s="301"/>
      <c r="QJ169" s="301"/>
      <c r="QK169" s="301"/>
      <c r="QL169" s="301"/>
      <c r="QM169" s="301"/>
      <c r="QN169" s="301"/>
      <c r="QO169" s="301"/>
      <c r="QP169" s="301"/>
      <c r="QQ169" s="301"/>
      <c r="QR169" s="301"/>
      <c r="QS169" s="301"/>
      <c r="QT169" s="301"/>
      <c r="QU169" s="301"/>
      <c r="QV169" s="301"/>
      <c r="QW169" s="301"/>
      <c r="QX169" s="301"/>
      <c r="QY169" s="301"/>
      <c r="QZ169" s="301"/>
      <c r="RA169" s="301"/>
      <c r="RB169" s="301"/>
      <c r="RC169" s="301"/>
      <c r="RD169" s="301"/>
      <c r="RE169" s="301"/>
      <c r="RF169" s="301"/>
      <c r="RG169" s="301"/>
      <c r="RH169" s="301"/>
      <c r="RI169" s="301"/>
      <c r="RJ169" s="301"/>
      <c r="RK169" s="301"/>
      <c r="RL169" s="301"/>
      <c r="RM169" s="301"/>
      <c r="RN169" s="301"/>
      <c r="RO169" s="301"/>
      <c r="RP169" s="301"/>
      <c r="RQ169" s="301"/>
      <c r="RR169" s="301"/>
      <c r="RS169" s="301"/>
      <c r="RT169" s="301"/>
      <c r="RU169" s="301"/>
      <c r="RV169" s="301"/>
      <c r="RW169" s="301"/>
      <c r="RX169" s="301"/>
      <c r="RY169" s="301"/>
      <c r="RZ169" s="301"/>
      <c r="SA169" s="301"/>
      <c r="SB169" s="301"/>
      <c r="SC169" s="301"/>
      <c r="SD169" s="301"/>
      <c r="SE169" s="301"/>
      <c r="SF169" s="301"/>
      <c r="SG169" s="301"/>
      <c r="SH169" s="301"/>
      <c r="SI169" s="301"/>
      <c r="SJ169" s="301"/>
      <c r="SK169" s="301"/>
      <c r="SL169" s="301"/>
      <c r="SM169" s="301"/>
      <c r="SN169" s="301"/>
      <c r="SO169" s="301"/>
      <c r="SP169" s="301"/>
      <c r="SQ169" s="301"/>
      <c r="SR169" s="301"/>
      <c r="SS169" s="301"/>
      <c r="ST169" s="301"/>
      <c r="SU169" s="301"/>
      <c r="SV169" s="301"/>
      <c r="SW169" s="301"/>
      <c r="SX169" s="301"/>
      <c r="SY169" s="301"/>
      <c r="SZ169" s="301"/>
      <c r="TA169" s="301"/>
      <c r="TB169" s="301"/>
      <c r="TC169" s="301"/>
      <c r="TD169" s="301"/>
      <c r="TE169" s="301"/>
      <c r="TF169" s="301"/>
      <c r="TG169" s="301"/>
      <c r="TH169" s="301"/>
      <c r="TI169" s="301"/>
      <c r="TJ169" s="301"/>
      <c r="TK169" s="301"/>
      <c r="TL169" s="301"/>
      <c r="TM169" s="301"/>
      <c r="TN169" s="301"/>
      <c r="TO169" s="301"/>
      <c r="TP169" s="301"/>
      <c r="TQ169" s="301"/>
      <c r="TR169" s="301"/>
      <c r="TS169" s="301"/>
      <c r="TT169" s="301"/>
      <c r="TU169" s="301"/>
      <c r="TV169" s="301"/>
      <c r="TW169" s="301"/>
      <c r="TX169" s="301"/>
      <c r="TY169" s="301"/>
      <c r="TZ169" s="301"/>
      <c r="UA169" s="301"/>
      <c r="UB169" s="301"/>
      <c r="UC169" s="301"/>
      <c r="UD169" s="301"/>
      <c r="UE169" s="301"/>
      <c r="UF169" s="301"/>
      <c r="UG169" s="301"/>
      <c r="UH169" s="301"/>
      <c r="UI169" s="301"/>
      <c r="UJ169" s="301"/>
      <c r="UK169" s="301"/>
      <c r="UL169" s="301"/>
      <c r="UM169" s="301"/>
      <c r="UN169" s="301"/>
      <c r="UO169" s="301"/>
      <c r="UP169" s="301"/>
      <c r="UQ169" s="301"/>
      <c r="UR169" s="301"/>
      <c r="US169" s="301"/>
      <c r="UT169" s="301"/>
      <c r="UU169" s="301"/>
      <c r="UV169" s="301"/>
      <c r="UW169" s="301"/>
      <c r="UX169" s="301"/>
      <c r="UY169" s="301"/>
      <c r="UZ169" s="301"/>
      <c r="VA169" s="301"/>
      <c r="VB169" s="301"/>
      <c r="VC169" s="301"/>
      <c r="VD169" s="301"/>
      <c r="VE169" s="301"/>
      <c r="VF169" s="301"/>
      <c r="VG169" s="301"/>
      <c r="VH169" s="301"/>
      <c r="VI169" s="301"/>
      <c r="VJ169" s="301"/>
      <c r="VK169" s="301"/>
      <c r="VL169" s="301"/>
      <c r="VM169" s="301"/>
      <c r="VN169" s="301"/>
      <c r="VO169" s="301"/>
      <c r="VP169" s="301"/>
      <c r="VQ169" s="301"/>
      <c r="VR169" s="301"/>
      <c r="VS169" s="301"/>
      <c r="VT169" s="301"/>
      <c r="VU169" s="301"/>
      <c r="VV169" s="301"/>
      <c r="VW169" s="301"/>
      <c r="VX169" s="301"/>
      <c r="VY169" s="301"/>
      <c r="VZ169" s="301"/>
      <c r="WA169" s="301"/>
      <c r="WB169" s="301"/>
    </row>
    <row r="170" spans="1:600" ht="12.75" x14ac:dyDescent="0.2">
      <c r="A170" s="2"/>
      <c r="B170" s="2"/>
      <c r="C170" s="2"/>
      <c r="D170" s="2"/>
      <c r="E170" s="2"/>
      <c r="F170" s="70"/>
      <c r="G170" s="2"/>
      <c r="H170" s="2"/>
      <c r="I170" s="2"/>
      <c r="J170" s="2"/>
      <c r="K170" s="2"/>
      <c r="L170" s="70"/>
      <c r="M170" s="70"/>
      <c r="N170" s="7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BK170" s="109"/>
      <c r="BL170" s="301"/>
      <c r="BM170" s="301"/>
      <c r="BN170" s="301"/>
      <c r="BO170" s="301"/>
      <c r="BP170" s="301"/>
      <c r="BQ170" s="301"/>
      <c r="BR170" s="301"/>
      <c r="BS170" s="301"/>
      <c r="BT170" s="301"/>
      <c r="BU170" s="301"/>
      <c r="BV170" s="301"/>
      <c r="BW170" s="301"/>
      <c r="BX170" s="301"/>
      <c r="BY170" s="301"/>
      <c r="BZ170" s="301"/>
      <c r="CA170" s="301"/>
      <c r="CB170" s="301"/>
      <c r="CC170" s="301"/>
      <c r="CD170" s="301"/>
      <c r="CE170" s="301"/>
      <c r="CF170" s="301"/>
      <c r="CG170" s="301"/>
      <c r="CH170" s="301"/>
      <c r="CI170" s="301"/>
      <c r="CJ170" s="301"/>
      <c r="CK170" s="301"/>
      <c r="CL170" s="301"/>
      <c r="CM170" s="301"/>
      <c r="CN170" s="301"/>
      <c r="CO170" s="301"/>
      <c r="CP170" s="301"/>
      <c r="CQ170" s="301"/>
      <c r="CR170" s="301"/>
      <c r="CS170" s="301"/>
      <c r="CT170" s="301"/>
      <c r="CU170" s="301"/>
      <c r="CV170" s="301"/>
      <c r="CW170" s="301"/>
      <c r="CX170" s="301"/>
      <c r="CY170" s="301"/>
      <c r="CZ170" s="301"/>
      <c r="DA170" s="301"/>
      <c r="DB170" s="301"/>
      <c r="DC170" s="301"/>
      <c r="DD170" s="301"/>
      <c r="DE170" s="301"/>
      <c r="DF170" s="301"/>
      <c r="DG170" s="301"/>
      <c r="DH170" s="301"/>
      <c r="DI170" s="301"/>
      <c r="DJ170" s="301"/>
      <c r="DK170" s="301"/>
      <c r="DL170" s="301"/>
      <c r="DM170" s="301"/>
      <c r="DN170" s="301"/>
      <c r="DO170" s="301"/>
      <c r="DP170" s="301"/>
      <c r="DQ170" s="301"/>
      <c r="DR170" s="301"/>
      <c r="DS170" s="301"/>
      <c r="DT170" s="301"/>
      <c r="DU170" s="301"/>
      <c r="DV170" s="301"/>
      <c r="DW170" s="301"/>
      <c r="DX170" s="301"/>
      <c r="DY170" s="301"/>
      <c r="DZ170" s="301"/>
      <c r="EA170" s="301"/>
      <c r="EB170" s="301"/>
      <c r="EC170" s="301"/>
      <c r="ED170" s="301"/>
      <c r="EE170" s="301"/>
      <c r="EF170" s="301"/>
      <c r="EG170" s="301"/>
      <c r="EH170" s="301"/>
      <c r="EI170" s="301"/>
      <c r="EJ170" s="301"/>
      <c r="EK170" s="301"/>
      <c r="EL170" s="301"/>
      <c r="EM170" s="301"/>
      <c r="EN170" s="301"/>
      <c r="EO170" s="301"/>
      <c r="EP170" s="301"/>
      <c r="EQ170" s="301"/>
      <c r="ER170" s="301"/>
      <c r="ES170" s="301"/>
      <c r="ET170" s="301"/>
      <c r="EU170" s="301"/>
      <c r="EV170" s="301"/>
      <c r="EW170" s="301"/>
      <c r="EX170" s="301"/>
      <c r="EY170" s="301"/>
      <c r="EZ170" s="301"/>
      <c r="FA170" s="301"/>
      <c r="FB170" s="301"/>
      <c r="FC170" s="301"/>
      <c r="FD170" s="301"/>
      <c r="FE170" s="301"/>
      <c r="FF170" s="301"/>
      <c r="FG170" s="301"/>
      <c r="FH170" s="301"/>
      <c r="FI170" s="301"/>
      <c r="FJ170" s="301"/>
      <c r="FK170" s="301"/>
      <c r="FL170" s="301"/>
      <c r="FM170" s="301"/>
      <c r="FN170" s="301"/>
      <c r="FO170" s="301"/>
      <c r="FP170" s="301"/>
      <c r="FQ170" s="301"/>
      <c r="FR170" s="301"/>
      <c r="FS170" s="301"/>
      <c r="FT170" s="301"/>
      <c r="FU170" s="301"/>
      <c r="FV170" s="301"/>
      <c r="FW170" s="301"/>
      <c r="FX170" s="301"/>
      <c r="FY170" s="301"/>
      <c r="FZ170" s="301"/>
      <c r="GA170" s="301"/>
      <c r="GB170" s="301"/>
      <c r="GC170" s="301"/>
      <c r="GD170" s="301"/>
      <c r="GE170" s="301"/>
      <c r="GF170" s="301"/>
      <c r="GG170" s="301"/>
      <c r="GH170" s="301"/>
      <c r="GI170" s="301"/>
      <c r="GJ170" s="301"/>
      <c r="GK170" s="301"/>
      <c r="GL170" s="301"/>
      <c r="GM170" s="301"/>
      <c r="GN170" s="301"/>
      <c r="GO170" s="301"/>
      <c r="GP170" s="301"/>
      <c r="GQ170" s="301"/>
      <c r="GR170" s="301"/>
      <c r="GS170" s="301"/>
      <c r="GT170" s="301"/>
      <c r="GU170" s="301"/>
      <c r="GV170" s="301"/>
      <c r="GW170" s="301"/>
      <c r="GX170" s="301"/>
      <c r="GY170" s="301"/>
      <c r="GZ170" s="301"/>
      <c r="HA170" s="301"/>
      <c r="HB170" s="301"/>
      <c r="HC170" s="301"/>
      <c r="HD170" s="301"/>
      <c r="HE170" s="301"/>
      <c r="HF170" s="301"/>
      <c r="HG170" s="301"/>
      <c r="HH170" s="301"/>
      <c r="HI170" s="301"/>
      <c r="HJ170" s="301"/>
      <c r="HK170" s="301"/>
      <c r="HL170" s="301"/>
      <c r="HM170" s="301"/>
      <c r="HN170" s="301"/>
      <c r="HO170" s="301"/>
      <c r="HP170" s="301"/>
      <c r="HQ170" s="301"/>
      <c r="HR170" s="301"/>
      <c r="HS170" s="301"/>
      <c r="HT170" s="301"/>
      <c r="HU170" s="301"/>
      <c r="HV170" s="301"/>
      <c r="HW170" s="301"/>
      <c r="HX170" s="301"/>
      <c r="HY170" s="301"/>
      <c r="HZ170" s="301"/>
      <c r="IA170" s="301"/>
      <c r="IB170" s="301"/>
      <c r="IC170" s="301"/>
      <c r="ID170" s="301"/>
      <c r="IE170" s="301"/>
      <c r="IF170" s="301"/>
      <c r="IG170" s="301"/>
      <c r="IH170" s="301"/>
      <c r="II170" s="301"/>
      <c r="IJ170" s="301"/>
      <c r="IK170" s="301"/>
      <c r="IL170" s="301"/>
      <c r="IM170" s="301"/>
      <c r="IN170" s="301"/>
      <c r="IO170" s="301"/>
      <c r="IP170" s="301"/>
      <c r="IQ170" s="301"/>
      <c r="IR170" s="301"/>
      <c r="IS170" s="301"/>
      <c r="IT170" s="301"/>
      <c r="IU170" s="301"/>
      <c r="IV170" s="301"/>
      <c r="IW170" s="301"/>
      <c r="IX170" s="301"/>
      <c r="IY170" s="301"/>
      <c r="IZ170" s="301"/>
      <c r="JA170" s="301"/>
      <c r="JB170" s="301"/>
      <c r="JC170" s="301"/>
      <c r="JD170" s="301"/>
      <c r="JE170" s="301"/>
      <c r="JF170" s="301"/>
      <c r="JG170" s="301"/>
      <c r="JH170" s="301"/>
      <c r="JI170" s="301"/>
      <c r="JJ170" s="301"/>
      <c r="JK170" s="301"/>
      <c r="JL170" s="301"/>
      <c r="JM170" s="301"/>
      <c r="JN170" s="301"/>
      <c r="JO170" s="301"/>
      <c r="JP170" s="301"/>
      <c r="JQ170" s="301"/>
      <c r="JR170" s="301"/>
      <c r="JS170" s="301"/>
      <c r="JT170" s="301"/>
      <c r="JU170" s="301"/>
      <c r="JV170" s="301"/>
      <c r="JW170" s="301"/>
      <c r="JX170" s="301"/>
      <c r="JY170" s="301"/>
      <c r="JZ170" s="301"/>
      <c r="KA170" s="301"/>
      <c r="KB170" s="301"/>
      <c r="KC170" s="301"/>
      <c r="KD170" s="301"/>
      <c r="KE170" s="301"/>
      <c r="KF170" s="301"/>
      <c r="KG170" s="301"/>
      <c r="KH170" s="301"/>
      <c r="KI170" s="301"/>
      <c r="KJ170" s="301"/>
      <c r="KK170" s="301"/>
      <c r="KL170" s="301"/>
      <c r="KM170" s="301"/>
      <c r="KN170" s="301"/>
      <c r="KO170" s="301"/>
      <c r="KP170" s="301"/>
      <c r="KQ170" s="301"/>
      <c r="KR170" s="301"/>
      <c r="KS170" s="301"/>
      <c r="KT170" s="301"/>
      <c r="KU170" s="301"/>
      <c r="KV170" s="301"/>
      <c r="KW170" s="301"/>
      <c r="KX170" s="301"/>
      <c r="KY170" s="301"/>
      <c r="KZ170" s="301"/>
      <c r="LA170" s="301"/>
      <c r="LB170" s="301"/>
      <c r="LC170" s="301"/>
      <c r="LD170" s="301"/>
      <c r="LE170" s="301"/>
      <c r="LF170" s="301"/>
      <c r="LG170" s="301"/>
      <c r="LH170" s="301"/>
      <c r="LI170" s="301"/>
      <c r="LJ170" s="301"/>
      <c r="LK170" s="301"/>
      <c r="LL170" s="301"/>
      <c r="LM170" s="301"/>
      <c r="LN170" s="301"/>
      <c r="LO170" s="301"/>
      <c r="LP170" s="301"/>
      <c r="LQ170" s="301"/>
      <c r="LR170" s="301"/>
      <c r="LS170" s="301"/>
      <c r="LT170" s="301"/>
      <c r="LU170" s="301"/>
      <c r="LV170" s="301"/>
      <c r="LW170" s="301"/>
      <c r="LX170" s="301"/>
      <c r="LY170" s="301"/>
      <c r="LZ170" s="301"/>
      <c r="MA170" s="301"/>
      <c r="MB170" s="301"/>
      <c r="MC170" s="301"/>
      <c r="MD170" s="301"/>
      <c r="ME170" s="301"/>
      <c r="MF170" s="301"/>
      <c r="MG170" s="301"/>
      <c r="MH170" s="301"/>
      <c r="MI170" s="301"/>
      <c r="MJ170" s="301"/>
      <c r="MK170" s="301"/>
      <c r="ML170" s="301"/>
      <c r="MM170" s="301"/>
      <c r="MN170" s="301"/>
      <c r="MO170" s="301"/>
      <c r="MP170" s="301"/>
      <c r="MQ170" s="301"/>
      <c r="MR170" s="301"/>
      <c r="MS170" s="301"/>
      <c r="MT170" s="301"/>
      <c r="MU170" s="301"/>
      <c r="MV170" s="301"/>
      <c r="MW170" s="301"/>
      <c r="MX170" s="301"/>
      <c r="MY170" s="301"/>
      <c r="MZ170" s="301"/>
      <c r="NA170" s="301"/>
      <c r="NB170" s="301"/>
      <c r="NC170" s="301"/>
      <c r="ND170" s="301"/>
      <c r="NE170" s="301"/>
      <c r="NF170" s="301"/>
      <c r="NG170" s="301"/>
      <c r="NH170" s="301"/>
      <c r="NI170" s="301"/>
      <c r="NJ170" s="301"/>
      <c r="NK170" s="301"/>
      <c r="NL170" s="301"/>
      <c r="NM170" s="301"/>
      <c r="NN170" s="301"/>
      <c r="NO170" s="301"/>
      <c r="NP170" s="301"/>
      <c r="NQ170" s="301"/>
      <c r="NR170" s="301"/>
      <c r="NS170" s="301"/>
      <c r="NT170" s="301"/>
      <c r="NU170" s="301"/>
      <c r="NV170" s="301"/>
      <c r="NW170" s="301"/>
      <c r="NX170" s="301"/>
      <c r="NY170" s="301"/>
      <c r="NZ170" s="301"/>
      <c r="OA170" s="301"/>
      <c r="OB170" s="301"/>
      <c r="OC170" s="301"/>
      <c r="OD170" s="301"/>
      <c r="OE170" s="301"/>
      <c r="OF170" s="301"/>
      <c r="OG170" s="301"/>
      <c r="OH170" s="301"/>
      <c r="OI170" s="301"/>
      <c r="OJ170" s="301"/>
      <c r="OK170" s="301"/>
      <c r="OL170" s="301"/>
      <c r="OM170" s="301"/>
      <c r="ON170" s="301"/>
      <c r="OO170" s="301"/>
      <c r="OP170" s="301"/>
      <c r="OQ170" s="301"/>
      <c r="OR170" s="301"/>
      <c r="OS170" s="301"/>
      <c r="OT170" s="301"/>
      <c r="OU170" s="301"/>
      <c r="OV170" s="301"/>
      <c r="OW170" s="301"/>
      <c r="OX170" s="301"/>
      <c r="OY170" s="301"/>
      <c r="OZ170" s="301"/>
      <c r="PA170" s="301"/>
      <c r="PB170" s="301"/>
      <c r="PC170" s="301"/>
      <c r="PD170" s="301"/>
      <c r="PE170" s="301"/>
      <c r="PF170" s="301"/>
      <c r="PG170" s="301"/>
      <c r="PH170" s="301"/>
      <c r="PI170" s="301"/>
      <c r="PJ170" s="301"/>
      <c r="PK170" s="301"/>
      <c r="PL170" s="301"/>
      <c r="PM170" s="301"/>
      <c r="PN170" s="301"/>
      <c r="PO170" s="301"/>
      <c r="PP170" s="301"/>
      <c r="PQ170" s="301"/>
      <c r="PR170" s="301"/>
      <c r="PS170" s="301"/>
      <c r="PT170" s="301"/>
      <c r="PU170" s="301"/>
      <c r="PV170" s="301"/>
      <c r="PW170" s="301"/>
      <c r="PX170" s="301"/>
      <c r="PY170" s="301"/>
      <c r="PZ170" s="301"/>
      <c r="QA170" s="301"/>
      <c r="QB170" s="301"/>
      <c r="QC170" s="301"/>
      <c r="QD170" s="301"/>
      <c r="QE170" s="301"/>
      <c r="QF170" s="301"/>
      <c r="QG170" s="301"/>
      <c r="QH170" s="301"/>
      <c r="QI170" s="301"/>
      <c r="QJ170" s="301"/>
      <c r="QK170" s="301"/>
      <c r="QL170" s="301"/>
      <c r="QM170" s="301"/>
      <c r="QN170" s="301"/>
      <c r="QO170" s="301"/>
      <c r="QP170" s="301"/>
      <c r="QQ170" s="301"/>
      <c r="QR170" s="301"/>
      <c r="QS170" s="301"/>
      <c r="QT170" s="301"/>
      <c r="QU170" s="301"/>
      <c r="QV170" s="301"/>
      <c r="QW170" s="301"/>
      <c r="QX170" s="301"/>
      <c r="QY170" s="301"/>
      <c r="QZ170" s="301"/>
      <c r="RA170" s="301"/>
      <c r="RB170" s="301"/>
      <c r="RC170" s="301"/>
      <c r="RD170" s="301"/>
      <c r="RE170" s="301"/>
      <c r="RF170" s="301"/>
      <c r="RG170" s="301"/>
      <c r="RH170" s="301"/>
      <c r="RI170" s="301"/>
      <c r="RJ170" s="301"/>
      <c r="RK170" s="301"/>
      <c r="RL170" s="301"/>
      <c r="RM170" s="301"/>
      <c r="RN170" s="301"/>
      <c r="RO170" s="301"/>
      <c r="RP170" s="301"/>
      <c r="RQ170" s="301"/>
      <c r="RR170" s="301"/>
      <c r="RS170" s="301"/>
      <c r="RT170" s="301"/>
      <c r="RU170" s="301"/>
      <c r="RV170" s="301"/>
      <c r="RW170" s="301"/>
      <c r="RX170" s="301"/>
      <c r="RY170" s="301"/>
      <c r="RZ170" s="301"/>
      <c r="SA170" s="301"/>
      <c r="SB170" s="301"/>
      <c r="SC170" s="301"/>
      <c r="SD170" s="301"/>
      <c r="SE170" s="301"/>
      <c r="SF170" s="301"/>
      <c r="SG170" s="301"/>
      <c r="SH170" s="301"/>
      <c r="SI170" s="301"/>
      <c r="SJ170" s="301"/>
      <c r="SK170" s="301"/>
      <c r="SL170" s="301"/>
      <c r="SM170" s="301"/>
      <c r="SN170" s="301"/>
      <c r="SO170" s="301"/>
      <c r="SP170" s="301"/>
      <c r="SQ170" s="301"/>
      <c r="SR170" s="301"/>
      <c r="SS170" s="301"/>
      <c r="ST170" s="301"/>
      <c r="SU170" s="301"/>
      <c r="SV170" s="301"/>
      <c r="SW170" s="301"/>
      <c r="SX170" s="301"/>
      <c r="SY170" s="301"/>
      <c r="SZ170" s="301"/>
      <c r="TA170" s="301"/>
      <c r="TB170" s="301"/>
      <c r="TC170" s="301"/>
      <c r="TD170" s="301"/>
      <c r="TE170" s="301"/>
      <c r="TF170" s="301"/>
      <c r="TG170" s="301"/>
      <c r="TH170" s="301"/>
      <c r="TI170" s="301"/>
      <c r="TJ170" s="301"/>
      <c r="TK170" s="301"/>
      <c r="TL170" s="301"/>
      <c r="TM170" s="301"/>
      <c r="TN170" s="301"/>
      <c r="TO170" s="301"/>
      <c r="TP170" s="301"/>
      <c r="TQ170" s="301"/>
      <c r="TR170" s="301"/>
      <c r="TS170" s="301"/>
      <c r="TT170" s="301"/>
      <c r="TU170" s="301"/>
      <c r="TV170" s="301"/>
      <c r="TW170" s="301"/>
      <c r="TX170" s="301"/>
      <c r="TY170" s="301"/>
      <c r="TZ170" s="301"/>
      <c r="UA170" s="301"/>
      <c r="UB170" s="301"/>
      <c r="UC170" s="301"/>
      <c r="UD170" s="301"/>
      <c r="UE170" s="301"/>
      <c r="UF170" s="301"/>
      <c r="UG170" s="301"/>
      <c r="UH170" s="301"/>
      <c r="UI170" s="301"/>
      <c r="UJ170" s="301"/>
      <c r="UK170" s="301"/>
      <c r="UL170" s="301"/>
      <c r="UM170" s="301"/>
      <c r="UN170" s="301"/>
      <c r="UO170" s="301"/>
      <c r="UP170" s="301"/>
      <c r="UQ170" s="301"/>
      <c r="UR170" s="301"/>
      <c r="US170" s="301"/>
      <c r="UT170" s="301"/>
      <c r="UU170" s="301"/>
      <c r="UV170" s="301"/>
      <c r="UW170" s="301"/>
      <c r="UX170" s="301"/>
      <c r="UY170" s="301"/>
      <c r="UZ170" s="301"/>
      <c r="VA170" s="301"/>
      <c r="VB170" s="301"/>
      <c r="VC170" s="301"/>
      <c r="VD170" s="301"/>
      <c r="VE170" s="301"/>
      <c r="VF170" s="301"/>
      <c r="VG170" s="301"/>
      <c r="VH170" s="301"/>
      <c r="VI170" s="301"/>
      <c r="VJ170" s="301"/>
      <c r="VK170" s="301"/>
      <c r="VL170" s="301"/>
      <c r="VM170" s="301"/>
      <c r="VN170" s="301"/>
      <c r="VO170" s="301"/>
      <c r="VP170" s="301"/>
      <c r="VQ170" s="301"/>
      <c r="VR170" s="301"/>
      <c r="VS170" s="301"/>
      <c r="VT170" s="301"/>
      <c r="VU170" s="301"/>
      <c r="VV170" s="301"/>
      <c r="VW170" s="301"/>
      <c r="VX170" s="301"/>
      <c r="VY170" s="301"/>
      <c r="VZ170" s="301"/>
      <c r="WA170" s="301"/>
      <c r="WB170" s="301"/>
    </row>
    <row r="171" spans="1:600" ht="12.75" x14ac:dyDescent="0.2">
      <c r="A171" s="2"/>
      <c r="B171" s="2"/>
      <c r="C171" s="2"/>
      <c r="D171" s="2"/>
      <c r="E171" s="2"/>
      <c r="F171" s="70"/>
      <c r="G171" s="2"/>
      <c r="H171" s="2"/>
      <c r="I171" s="2"/>
      <c r="J171" s="2"/>
      <c r="K171" s="2"/>
      <c r="L171" s="70"/>
      <c r="M171" s="70"/>
      <c r="N171" s="7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BK171" s="109"/>
      <c r="BL171" s="301"/>
      <c r="BM171" s="301"/>
      <c r="BN171" s="301"/>
      <c r="BO171" s="301"/>
      <c r="BP171" s="301"/>
      <c r="BQ171" s="301"/>
      <c r="BR171" s="301"/>
      <c r="BS171" s="301"/>
      <c r="BT171" s="301"/>
      <c r="BU171" s="301"/>
      <c r="BV171" s="301"/>
      <c r="BW171" s="301"/>
      <c r="BX171" s="301"/>
      <c r="BY171" s="301"/>
      <c r="BZ171" s="301"/>
      <c r="CA171" s="301"/>
      <c r="CB171" s="301"/>
      <c r="CC171" s="301"/>
      <c r="CD171" s="301"/>
      <c r="CE171" s="301"/>
      <c r="CF171" s="301"/>
      <c r="CG171" s="301"/>
      <c r="CH171" s="301"/>
      <c r="CI171" s="301"/>
      <c r="CJ171" s="301"/>
      <c r="CK171" s="301"/>
      <c r="CL171" s="301"/>
      <c r="CM171" s="301"/>
      <c r="CN171" s="301"/>
      <c r="CO171" s="301"/>
      <c r="CP171" s="301"/>
      <c r="CQ171" s="301"/>
      <c r="CR171" s="301"/>
      <c r="CS171" s="301"/>
      <c r="CT171" s="301"/>
      <c r="CU171" s="301"/>
      <c r="CV171" s="301"/>
      <c r="CW171" s="301"/>
      <c r="CX171" s="301"/>
      <c r="CY171" s="301"/>
      <c r="CZ171" s="301"/>
      <c r="DA171" s="301"/>
      <c r="DB171" s="301"/>
      <c r="DC171" s="301"/>
      <c r="DD171" s="301"/>
      <c r="DE171" s="301"/>
      <c r="DF171" s="301"/>
      <c r="DG171" s="301"/>
      <c r="DH171" s="301"/>
      <c r="DI171" s="301"/>
      <c r="DJ171" s="301"/>
      <c r="DK171" s="301"/>
      <c r="DL171" s="301"/>
      <c r="DM171" s="301"/>
      <c r="DN171" s="301"/>
      <c r="DO171" s="301"/>
      <c r="DP171" s="301"/>
      <c r="DQ171" s="301"/>
      <c r="DR171" s="301"/>
      <c r="DS171" s="301"/>
      <c r="DT171" s="301"/>
      <c r="DU171" s="301"/>
      <c r="DV171" s="301"/>
      <c r="DW171" s="301"/>
      <c r="DX171" s="301"/>
      <c r="DY171" s="301"/>
      <c r="DZ171" s="301"/>
      <c r="EA171" s="301"/>
      <c r="EB171" s="301"/>
      <c r="EC171" s="301"/>
      <c r="ED171" s="301"/>
      <c r="EE171" s="301"/>
      <c r="EF171" s="301"/>
      <c r="EG171" s="301"/>
      <c r="EH171" s="301"/>
      <c r="EI171" s="301"/>
      <c r="EJ171" s="301"/>
      <c r="EK171" s="301"/>
      <c r="EL171" s="301"/>
      <c r="EM171" s="301"/>
      <c r="EN171" s="301"/>
      <c r="EO171" s="301"/>
      <c r="EP171" s="301"/>
      <c r="EQ171" s="301"/>
      <c r="ER171" s="301"/>
      <c r="ES171" s="301"/>
      <c r="ET171" s="301"/>
      <c r="EU171" s="301"/>
      <c r="EV171" s="301"/>
      <c r="EW171" s="301"/>
      <c r="EX171" s="301"/>
      <c r="EY171" s="301"/>
      <c r="EZ171" s="301"/>
      <c r="FA171" s="301"/>
      <c r="FB171" s="301"/>
      <c r="FC171" s="301"/>
      <c r="FD171" s="301"/>
      <c r="FE171" s="301"/>
      <c r="FF171" s="301"/>
      <c r="FG171" s="301"/>
      <c r="FH171" s="301"/>
      <c r="FI171" s="301"/>
      <c r="FJ171" s="301"/>
      <c r="FK171" s="301"/>
      <c r="FL171" s="301"/>
      <c r="FM171" s="301"/>
      <c r="FN171" s="301"/>
      <c r="FO171" s="301"/>
      <c r="FP171" s="301"/>
      <c r="FQ171" s="301"/>
      <c r="FR171" s="301"/>
      <c r="FS171" s="301"/>
      <c r="FT171" s="301"/>
      <c r="FU171" s="301"/>
      <c r="FV171" s="301"/>
      <c r="FW171" s="301"/>
      <c r="FX171" s="301"/>
      <c r="FY171" s="301"/>
      <c r="FZ171" s="301"/>
      <c r="GA171" s="301"/>
      <c r="GB171" s="301"/>
      <c r="GC171" s="301"/>
      <c r="GD171" s="301"/>
      <c r="GE171" s="301"/>
      <c r="GF171" s="301"/>
      <c r="GG171" s="301"/>
      <c r="GH171" s="301"/>
      <c r="GI171" s="301"/>
      <c r="GJ171" s="301"/>
      <c r="GK171" s="301"/>
      <c r="GL171" s="301"/>
      <c r="GM171" s="301"/>
      <c r="GN171" s="301"/>
      <c r="GO171" s="301"/>
      <c r="GP171" s="301"/>
      <c r="GQ171" s="301"/>
      <c r="GR171" s="301"/>
      <c r="GS171" s="301"/>
      <c r="GT171" s="301"/>
      <c r="GU171" s="301"/>
      <c r="GV171" s="301"/>
      <c r="GW171" s="301"/>
      <c r="GX171" s="301"/>
      <c r="GY171" s="301"/>
      <c r="GZ171" s="301"/>
      <c r="HA171" s="301"/>
      <c r="HB171" s="301"/>
      <c r="HC171" s="301"/>
      <c r="HD171" s="301"/>
      <c r="HE171" s="301"/>
      <c r="HF171" s="301"/>
      <c r="HG171" s="301"/>
      <c r="HH171" s="301"/>
      <c r="HI171" s="301"/>
      <c r="HJ171" s="301"/>
      <c r="HK171" s="301"/>
      <c r="HL171" s="301"/>
      <c r="HM171" s="301"/>
      <c r="HN171" s="301"/>
      <c r="HO171" s="301"/>
      <c r="HP171" s="301"/>
      <c r="HQ171" s="301"/>
      <c r="HR171" s="301"/>
      <c r="HS171" s="301"/>
      <c r="HT171" s="301"/>
      <c r="HU171" s="301"/>
      <c r="HV171" s="301"/>
      <c r="HW171" s="301"/>
      <c r="HX171" s="301"/>
      <c r="HY171" s="301"/>
      <c r="HZ171" s="301"/>
      <c r="IA171" s="301"/>
      <c r="IB171" s="301"/>
      <c r="IC171" s="301"/>
      <c r="ID171" s="301"/>
      <c r="IE171" s="301"/>
      <c r="IF171" s="301"/>
      <c r="IG171" s="301"/>
      <c r="IH171" s="301"/>
      <c r="II171" s="301"/>
      <c r="IJ171" s="301"/>
      <c r="IK171" s="301"/>
      <c r="IL171" s="301"/>
      <c r="IM171" s="301"/>
      <c r="IN171" s="301"/>
      <c r="IO171" s="301"/>
      <c r="IP171" s="301"/>
      <c r="IQ171" s="301"/>
      <c r="IR171" s="301"/>
      <c r="IS171" s="301"/>
      <c r="IT171" s="301"/>
      <c r="IU171" s="301"/>
      <c r="IV171" s="301"/>
      <c r="IW171" s="301"/>
      <c r="IX171" s="301"/>
      <c r="IY171" s="301"/>
      <c r="IZ171" s="301"/>
      <c r="JA171" s="301"/>
      <c r="JB171" s="301"/>
      <c r="JC171" s="301"/>
      <c r="JD171" s="301"/>
      <c r="JE171" s="301"/>
      <c r="JF171" s="301"/>
      <c r="JG171" s="301"/>
      <c r="JH171" s="301"/>
      <c r="JI171" s="301"/>
      <c r="JJ171" s="301"/>
      <c r="JK171" s="301"/>
      <c r="JL171" s="301"/>
      <c r="JM171" s="301"/>
      <c r="JN171" s="301"/>
      <c r="JO171" s="301"/>
      <c r="JP171" s="301"/>
      <c r="JQ171" s="301"/>
      <c r="JR171" s="301"/>
      <c r="JS171" s="301"/>
      <c r="JT171" s="301"/>
      <c r="JU171" s="301"/>
      <c r="JV171" s="301"/>
      <c r="JW171" s="301"/>
      <c r="JX171" s="301"/>
      <c r="JY171" s="301"/>
      <c r="JZ171" s="301"/>
      <c r="KA171" s="301"/>
      <c r="KB171" s="301"/>
      <c r="KC171" s="301"/>
      <c r="KD171" s="301"/>
      <c r="KE171" s="301"/>
      <c r="KF171" s="301"/>
      <c r="KG171" s="301"/>
      <c r="KH171" s="301"/>
      <c r="KI171" s="301"/>
      <c r="KJ171" s="301"/>
      <c r="KK171" s="301"/>
      <c r="KL171" s="301"/>
      <c r="KM171" s="301"/>
      <c r="KN171" s="301"/>
      <c r="KO171" s="301"/>
      <c r="KP171" s="301"/>
      <c r="KQ171" s="301"/>
      <c r="KR171" s="301"/>
      <c r="KS171" s="301"/>
      <c r="KT171" s="301"/>
      <c r="KU171" s="301"/>
      <c r="KV171" s="301"/>
      <c r="KW171" s="301"/>
      <c r="KX171" s="301"/>
      <c r="KY171" s="301"/>
      <c r="KZ171" s="301"/>
      <c r="LA171" s="301"/>
      <c r="LB171" s="301"/>
      <c r="LC171" s="301"/>
      <c r="LD171" s="301"/>
      <c r="LE171" s="301"/>
      <c r="LF171" s="301"/>
      <c r="LG171" s="301"/>
      <c r="LH171" s="301"/>
      <c r="LI171" s="301"/>
      <c r="LJ171" s="301"/>
      <c r="LK171" s="301"/>
      <c r="LL171" s="301"/>
      <c r="LM171" s="301"/>
      <c r="LN171" s="301"/>
      <c r="LO171" s="301"/>
      <c r="LP171" s="301"/>
      <c r="LQ171" s="301"/>
      <c r="LR171" s="301"/>
      <c r="LS171" s="301"/>
      <c r="LT171" s="301"/>
      <c r="LU171" s="301"/>
      <c r="LV171" s="301"/>
      <c r="LW171" s="301"/>
      <c r="LX171" s="301"/>
      <c r="LY171" s="301"/>
      <c r="LZ171" s="301"/>
      <c r="MA171" s="301"/>
      <c r="MB171" s="301"/>
      <c r="MC171" s="301"/>
      <c r="MD171" s="301"/>
      <c r="ME171" s="301"/>
      <c r="MF171" s="301"/>
      <c r="MG171" s="301"/>
      <c r="MH171" s="301"/>
      <c r="MI171" s="301"/>
      <c r="MJ171" s="301"/>
      <c r="MK171" s="301"/>
      <c r="ML171" s="301"/>
      <c r="MM171" s="301"/>
      <c r="MN171" s="301"/>
      <c r="MO171" s="301"/>
      <c r="MP171" s="301"/>
      <c r="MQ171" s="301"/>
      <c r="MR171" s="301"/>
      <c r="MS171" s="301"/>
      <c r="MT171" s="301"/>
      <c r="MU171" s="301"/>
      <c r="MV171" s="301"/>
      <c r="MW171" s="301"/>
      <c r="MX171" s="301"/>
      <c r="MY171" s="301"/>
      <c r="MZ171" s="301"/>
      <c r="NA171" s="301"/>
      <c r="NB171" s="301"/>
      <c r="NC171" s="301"/>
      <c r="ND171" s="301"/>
      <c r="NE171" s="301"/>
      <c r="NF171" s="301"/>
      <c r="NG171" s="301"/>
      <c r="NH171" s="301"/>
      <c r="NI171" s="301"/>
      <c r="NJ171" s="301"/>
      <c r="NK171" s="301"/>
      <c r="NL171" s="301"/>
      <c r="NM171" s="301"/>
      <c r="NN171" s="301"/>
      <c r="NO171" s="301"/>
      <c r="NP171" s="301"/>
      <c r="NQ171" s="301"/>
      <c r="NR171" s="301"/>
      <c r="NS171" s="301"/>
      <c r="NT171" s="301"/>
      <c r="NU171" s="301"/>
      <c r="NV171" s="301"/>
      <c r="NW171" s="301"/>
      <c r="NX171" s="301"/>
      <c r="NY171" s="301"/>
      <c r="NZ171" s="301"/>
      <c r="OA171" s="301"/>
      <c r="OB171" s="301"/>
      <c r="OC171" s="301"/>
      <c r="OD171" s="301"/>
      <c r="OE171" s="301"/>
      <c r="OF171" s="301"/>
      <c r="OG171" s="301"/>
      <c r="OH171" s="301"/>
      <c r="OI171" s="301"/>
      <c r="OJ171" s="301"/>
      <c r="OK171" s="301"/>
      <c r="OL171" s="301"/>
      <c r="OM171" s="301"/>
      <c r="ON171" s="301"/>
      <c r="OO171" s="301"/>
      <c r="OP171" s="301"/>
      <c r="OQ171" s="301"/>
      <c r="OR171" s="301"/>
      <c r="OS171" s="301"/>
      <c r="OT171" s="301"/>
      <c r="OU171" s="301"/>
      <c r="OV171" s="301"/>
      <c r="OW171" s="301"/>
      <c r="OX171" s="301"/>
      <c r="OY171" s="301"/>
      <c r="OZ171" s="301"/>
      <c r="PA171" s="301"/>
      <c r="PB171" s="301"/>
      <c r="PC171" s="301"/>
      <c r="PD171" s="301"/>
      <c r="PE171" s="301"/>
      <c r="PF171" s="301"/>
      <c r="PG171" s="301"/>
      <c r="PH171" s="301"/>
      <c r="PI171" s="301"/>
      <c r="PJ171" s="301"/>
      <c r="PK171" s="301"/>
      <c r="PL171" s="301"/>
      <c r="PM171" s="301"/>
      <c r="PN171" s="301"/>
      <c r="PO171" s="301"/>
      <c r="PP171" s="301"/>
      <c r="PQ171" s="301"/>
      <c r="PR171" s="301"/>
      <c r="PS171" s="301"/>
      <c r="PT171" s="301"/>
      <c r="PU171" s="301"/>
      <c r="PV171" s="301"/>
      <c r="PW171" s="301"/>
      <c r="PX171" s="301"/>
      <c r="PY171" s="301"/>
      <c r="PZ171" s="301"/>
      <c r="QA171" s="301"/>
      <c r="QB171" s="301"/>
      <c r="QC171" s="301"/>
      <c r="QD171" s="301"/>
      <c r="QE171" s="301"/>
      <c r="QF171" s="301"/>
      <c r="QG171" s="301"/>
      <c r="QH171" s="301"/>
      <c r="QI171" s="301"/>
      <c r="QJ171" s="301"/>
      <c r="QK171" s="301"/>
      <c r="QL171" s="301"/>
      <c r="QM171" s="301"/>
      <c r="QN171" s="301"/>
      <c r="QO171" s="301"/>
      <c r="QP171" s="301"/>
      <c r="QQ171" s="301"/>
      <c r="QR171" s="301"/>
      <c r="QS171" s="301"/>
      <c r="QT171" s="301"/>
      <c r="QU171" s="301"/>
      <c r="QV171" s="301"/>
      <c r="QW171" s="301"/>
      <c r="QX171" s="301"/>
      <c r="QY171" s="301"/>
      <c r="QZ171" s="301"/>
      <c r="RA171" s="301"/>
      <c r="RB171" s="301"/>
      <c r="RC171" s="301"/>
      <c r="RD171" s="301"/>
      <c r="RE171" s="301"/>
      <c r="RF171" s="301"/>
      <c r="RG171" s="301"/>
      <c r="RH171" s="301"/>
      <c r="RI171" s="301"/>
      <c r="RJ171" s="301"/>
      <c r="RK171" s="301"/>
      <c r="RL171" s="301"/>
      <c r="RM171" s="301"/>
      <c r="RN171" s="301"/>
      <c r="RO171" s="301"/>
      <c r="RP171" s="301"/>
      <c r="RQ171" s="301"/>
      <c r="RR171" s="301"/>
      <c r="RS171" s="301"/>
      <c r="RT171" s="301"/>
      <c r="RU171" s="301"/>
      <c r="RV171" s="301"/>
      <c r="RW171" s="301"/>
      <c r="RX171" s="301"/>
      <c r="RY171" s="301"/>
      <c r="RZ171" s="301"/>
      <c r="SA171" s="301"/>
      <c r="SB171" s="301"/>
      <c r="SC171" s="301"/>
      <c r="SD171" s="301"/>
      <c r="SE171" s="301"/>
      <c r="SF171" s="301"/>
      <c r="SG171" s="301"/>
      <c r="SH171" s="301"/>
      <c r="SI171" s="301"/>
      <c r="SJ171" s="301"/>
      <c r="SK171" s="301"/>
      <c r="SL171" s="301"/>
      <c r="SM171" s="301"/>
      <c r="SN171" s="301"/>
      <c r="SO171" s="301"/>
      <c r="SP171" s="301"/>
      <c r="SQ171" s="301"/>
      <c r="SR171" s="301"/>
      <c r="SS171" s="301"/>
      <c r="ST171" s="301"/>
      <c r="SU171" s="301"/>
      <c r="SV171" s="301"/>
      <c r="SW171" s="301"/>
      <c r="SX171" s="301"/>
      <c r="SY171" s="301"/>
      <c r="SZ171" s="301"/>
      <c r="TA171" s="301"/>
      <c r="TB171" s="301"/>
      <c r="TC171" s="301"/>
      <c r="TD171" s="301"/>
      <c r="TE171" s="301"/>
      <c r="TF171" s="301"/>
      <c r="TG171" s="301"/>
      <c r="TH171" s="301"/>
      <c r="TI171" s="301"/>
      <c r="TJ171" s="301"/>
      <c r="TK171" s="301"/>
      <c r="TL171" s="301"/>
      <c r="TM171" s="301"/>
      <c r="TN171" s="301"/>
      <c r="TO171" s="301"/>
      <c r="TP171" s="301"/>
      <c r="TQ171" s="301"/>
      <c r="TR171" s="301"/>
      <c r="TS171" s="301"/>
      <c r="TT171" s="301"/>
      <c r="TU171" s="301"/>
      <c r="TV171" s="301"/>
      <c r="TW171" s="301"/>
      <c r="TX171" s="301"/>
      <c r="TY171" s="301"/>
      <c r="TZ171" s="301"/>
      <c r="UA171" s="301"/>
      <c r="UB171" s="301"/>
      <c r="UC171" s="301"/>
      <c r="UD171" s="301"/>
      <c r="UE171" s="301"/>
      <c r="UF171" s="301"/>
      <c r="UG171" s="301"/>
      <c r="UH171" s="301"/>
      <c r="UI171" s="301"/>
      <c r="UJ171" s="301"/>
      <c r="UK171" s="301"/>
      <c r="UL171" s="301"/>
      <c r="UM171" s="301"/>
      <c r="UN171" s="301"/>
      <c r="UO171" s="301"/>
      <c r="UP171" s="301"/>
      <c r="UQ171" s="301"/>
      <c r="UR171" s="301"/>
      <c r="US171" s="301"/>
      <c r="UT171" s="301"/>
      <c r="UU171" s="301"/>
      <c r="UV171" s="301"/>
      <c r="UW171" s="301"/>
      <c r="UX171" s="301"/>
      <c r="UY171" s="301"/>
      <c r="UZ171" s="301"/>
      <c r="VA171" s="301"/>
      <c r="VB171" s="301"/>
      <c r="VC171" s="301"/>
      <c r="VD171" s="301"/>
      <c r="VE171" s="301"/>
      <c r="VF171" s="301"/>
      <c r="VG171" s="301"/>
      <c r="VH171" s="301"/>
      <c r="VI171" s="301"/>
      <c r="VJ171" s="301"/>
      <c r="VK171" s="301"/>
      <c r="VL171" s="301"/>
      <c r="VM171" s="301"/>
      <c r="VN171" s="301"/>
      <c r="VO171" s="301"/>
      <c r="VP171" s="301"/>
      <c r="VQ171" s="301"/>
      <c r="VR171" s="301"/>
      <c r="VS171" s="301"/>
      <c r="VT171" s="301"/>
      <c r="VU171" s="301"/>
      <c r="VV171" s="301"/>
      <c r="VW171" s="301"/>
      <c r="VX171" s="301"/>
      <c r="VY171" s="301"/>
      <c r="VZ171" s="301"/>
      <c r="WA171" s="301"/>
      <c r="WB171" s="301"/>
    </row>
    <row r="172" spans="1:600" ht="12.75" x14ac:dyDescent="0.2">
      <c r="A172" s="2"/>
      <c r="B172" s="2"/>
      <c r="C172" s="2"/>
      <c r="D172" s="2"/>
      <c r="E172" s="2"/>
      <c r="F172" s="70"/>
      <c r="G172" s="2"/>
      <c r="H172" s="2"/>
      <c r="I172" s="2"/>
      <c r="J172" s="2"/>
      <c r="K172" s="2"/>
      <c r="L172" s="70"/>
      <c r="M172" s="70"/>
      <c r="N172" s="7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BK172" s="109"/>
      <c r="BL172" s="301"/>
      <c r="BM172" s="301"/>
      <c r="BN172" s="301"/>
      <c r="BO172" s="301"/>
      <c r="BP172" s="301"/>
      <c r="BQ172" s="301"/>
      <c r="BR172" s="301"/>
      <c r="BS172" s="301"/>
      <c r="BT172" s="301"/>
      <c r="BU172" s="301"/>
      <c r="BV172" s="301"/>
      <c r="BW172" s="301"/>
      <c r="BX172" s="301"/>
      <c r="BY172" s="301"/>
      <c r="BZ172" s="301"/>
      <c r="CA172" s="301"/>
      <c r="CB172" s="301"/>
      <c r="CC172" s="301"/>
      <c r="CD172" s="301"/>
      <c r="CE172" s="301"/>
      <c r="CF172" s="301"/>
      <c r="CG172" s="301"/>
      <c r="CH172" s="301"/>
      <c r="CI172" s="301"/>
      <c r="CJ172" s="301"/>
      <c r="CK172" s="301"/>
      <c r="CL172" s="301"/>
      <c r="CM172" s="301"/>
      <c r="CN172" s="301"/>
      <c r="CO172" s="301"/>
      <c r="CP172" s="301"/>
      <c r="CQ172" s="301"/>
      <c r="CR172" s="301"/>
      <c r="CS172" s="301"/>
      <c r="CT172" s="301"/>
      <c r="CU172" s="301"/>
      <c r="CV172" s="301"/>
      <c r="CW172" s="301"/>
      <c r="CX172" s="301"/>
      <c r="CY172" s="301"/>
      <c r="CZ172" s="301"/>
      <c r="DA172" s="301"/>
      <c r="DB172" s="301"/>
      <c r="DC172" s="301"/>
      <c r="DD172" s="301"/>
      <c r="DE172" s="301"/>
      <c r="DF172" s="301"/>
      <c r="DG172" s="301"/>
      <c r="DH172" s="301"/>
      <c r="DI172" s="301"/>
      <c r="DJ172" s="301"/>
      <c r="DK172" s="301"/>
      <c r="DL172" s="301"/>
      <c r="DM172" s="301"/>
      <c r="DN172" s="301"/>
      <c r="DO172" s="301"/>
      <c r="DP172" s="301"/>
      <c r="DQ172" s="301"/>
      <c r="DR172" s="301"/>
      <c r="DS172" s="301"/>
      <c r="DT172" s="301"/>
      <c r="DU172" s="301"/>
      <c r="DV172" s="301"/>
      <c r="DW172" s="301"/>
      <c r="DX172" s="301"/>
      <c r="DY172" s="301"/>
      <c r="DZ172" s="301"/>
      <c r="EA172" s="301"/>
      <c r="EB172" s="301"/>
      <c r="EC172" s="301"/>
      <c r="ED172" s="301"/>
      <c r="EE172" s="301"/>
      <c r="EF172" s="301"/>
      <c r="EG172" s="301"/>
      <c r="EH172" s="301"/>
      <c r="EI172" s="301"/>
      <c r="EJ172" s="301"/>
      <c r="EK172" s="301"/>
      <c r="EL172" s="301"/>
      <c r="EM172" s="301"/>
      <c r="EN172" s="301"/>
      <c r="EO172" s="301"/>
      <c r="EP172" s="301"/>
      <c r="EQ172" s="301"/>
      <c r="ER172" s="301"/>
      <c r="ES172" s="301"/>
      <c r="ET172" s="301"/>
      <c r="EU172" s="301"/>
      <c r="EV172" s="301"/>
      <c r="EW172" s="301"/>
      <c r="EX172" s="301"/>
      <c r="EY172" s="301"/>
      <c r="EZ172" s="301"/>
      <c r="FA172" s="301"/>
      <c r="FB172" s="301"/>
      <c r="FC172" s="301"/>
      <c r="FD172" s="301"/>
      <c r="FE172" s="301"/>
      <c r="FF172" s="301"/>
      <c r="FG172" s="301"/>
      <c r="FH172" s="301"/>
      <c r="FI172" s="301"/>
      <c r="FJ172" s="301"/>
      <c r="FK172" s="301"/>
      <c r="FL172" s="301"/>
      <c r="FM172" s="301"/>
      <c r="FN172" s="301"/>
      <c r="FO172" s="301"/>
      <c r="FP172" s="301"/>
      <c r="FQ172" s="301"/>
      <c r="FR172" s="301"/>
      <c r="FS172" s="301"/>
      <c r="FT172" s="301"/>
      <c r="FU172" s="301"/>
      <c r="FV172" s="301"/>
      <c r="FW172" s="301"/>
      <c r="FX172" s="301"/>
      <c r="FY172" s="301"/>
      <c r="FZ172" s="301"/>
      <c r="GA172" s="301"/>
      <c r="GB172" s="301"/>
      <c r="GC172" s="301"/>
      <c r="GD172" s="301"/>
      <c r="GE172" s="301"/>
      <c r="GF172" s="301"/>
      <c r="GG172" s="301"/>
      <c r="GH172" s="301"/>
      <c r="GI172" s="301"/>
      <c r="GJ172" s="301"/>
      <c r="GK172" s="301"/>
      <c r="GL172" s="301"/>
      <c r="GM172" s="301"/>
      <c r="GN172" s="301"/>
      <c r="GO172" s="301"/>
      <c r="GP172" s="301"/>
      <c r="GQ172" s="301"/>
      <c r="GR172" s="301"/>
      <c r="GS172" s="301"/>
      <c r="GT172" s="301"/>
      <c r="GU172" s="301"/>
      <c r="GV172" s="301"/>
      <c r="GW172" s="301"/>
      <c r="GX172" s="301"/>
      <c r="GY172" s="301"/>
      <c r="GZ172" s="301"/>
      <c r="HA172" s="301"/>
      <c r="HB172" s="301"/>
      <c r="HC172" s="301"/>
      <c r="HD172" s="301"/>
      <c r="HE172" s="301"/>
      <c r="HF172" s="301"/>
      <c r="HG172" s="301"/>
      <c r="HH172" s="301"/>
      <c r="HI172" s="301"/>
      <c r="HJ172" s="301"/>
      <c r="HK172" s="301"/>
      <c r="HL172" s="301"/>
      <c r="HM172" s="301"/>
      <c r="HN172" s="301"/>
      <c r="HO172" s="301"/>
      <c r="HP172" s="301"/>
      <c r="HQ172" s="301"/>
      <c r="HR172" s="301"/>
      <c r="HS172" s="301"/>
      <c r="HT172" s="301"/>
      <c r="HU172" s="301"/>
      <c r="HV172" s="301"/>
      <c r="HW172" s="301"/>
      <c r="HX172" s="301"/>
      <c r="HY172" s="301"/>
      <c r="HZ172" s="301"/>
      <c r="IA172" s="301"/>
      <c r="IB172" s="301"/>
      <c r="IC172" s="301"/>
      <c r="ID172" s="301"/>
      <c r="IE172" s="301"/>
      <c r="IF172" s="301"/>
      <c r="IG172" s="301"/>
      <c r="IH172" s="301"/>
      <c r="II172" s="301"/>
      <c r="IJ172" s="301"/>
      <c r="IK172" s="301"/>
      <c r="IL172" s="301"/>
      <c r="IM172" s="301"/>
      <c r="IN172" s="301"/>
      <c r="IO172" s="301"/>
      <c r="IP172" s="301"/>
      <c r="IQ172" s="301"/>
      <c r="IR172" s="301"/>
      <c r="IS172" s="301"/>
      <c r="IT172" s="301"/>
      <c r="IU172" s="301"/>
      <c r="IV172" s="301"/>
      <c r="IW172" s="301"/>
      <c r="IX172" s="301"/>
      <c r="IY172" s="301"/>
      <c r="IZ172" s="301"/>
      <c r="JA172" s="301"/>
      <c r="JB172" s="301"/>
      <c r="JC172" s="301"/>
      <c r="JD172" s="301"/>
      <c r="JE172" s="301"/>
      <c r="JF172" s="301"/>
      <c r="JG172" s="301"/>
      <c r="JH172" s="301"/>
      <c r="JI172" s="301"/>
      <c r="JJ172" s="301"/>
      <c r="JK172" s="301"/>
      <c r="JL172" s="301"/>
      <c r="JM172" s="301"/>
      <c r="JN172" s="301"/>
      <c r="JO172" s="301"/>
      <c r="JP172" s="301"/>
      <c r="JQ172" s="301"/>
      <c r="JR172" s="301"/>
      <c r="JS172" s="301"/>
      <c r="JT172" s="301"/>
      <c r="JU172" s="301"/>
      <c r="JV172" s="301"/>
      <c r="JW172" s="301"/>
      <c r="JX172" s="301"/>
      <c r="JY172" s="301"/>
      <c r="JZ172" s="301"/>
      <c r="KA172" s="301"/>
      <c r="KB172" s="301"/>
      <c r="KC172" s="301"/>
      <c r="KD172" s="301"/>
      <c r="KE172" s="301"/>
      <c r="KF172" s="301"/>
      <c r="KG172" s="301"/>
      <c r="KH172" s="301"/>
      <c r="KI172" s="301"/>
      <c r="KJ172" s="301"/>
      <c r="KK172" s="301"/>
      <c r="KL172" s="301"/>
      <c r="KM172" s="301"/>
      <c r="KN172" s="301"/>
      <c r="KO172" s="301"/>
      <c r="KP172" s="301"/>
      <c r="KQ172" s="301"/>
      <c r="KR172" s="301"/>
      <c r="KS172" s="301"/>
      <c r="KT172" s="301"/>
      <c r="KU172" s="301"/>
      <c r="KV172" s="301"/>
      <c r="KW172" s="301"/>
      <c r="KX172" s="301"/>
      <c r="KY172" s="301"/>
      <c r="KZ172" s="301"/>
      <c r="LA172" s="301"/>
      <c r="LB172" s="301"/>
      <c r="LC172" s="301"/>
      <c r="LD172" s="301"/>
      <c r="LE172" s="301"/>
      <c r="LF172" s="301"/>
      <c r="LG172" s="301"/>
      <c r="LH172" s="301"/>
      <c r="LI172" s="301"/>
      <c r="LJ172" s="301"/>
      <c r="LK172" s="301"/>
      <c r="LL172" s="301"/>
      <c r="LM172" s="301"/>
      <c r="LN172" s="301"/>
      <c r="LO172" s="301"/>
      <c r="LP172" s="301"/>
      <c r="LQ172" s="301"/>
      <c r="LR172" s="301"/>
      <c r="LS172" s="301"/>
      <c r="LT172" s="301"/>
      <c r="LU172" s="301"/>
      <c r="LV172" s="301"/>
      <c r="LW172" s="301"/>
      <c r="LX172" s="301"/>
      <c r="LY172" s="301"/>
      <c r="LZ172" s="301"/>
      <c r="MA172" s="301"/>
      <c r="MB172" s="301"/>
      <c r="MC172" s="301"/>
      <c r="MD172" s="301"/>
      <c r="ME172" s="301"/>
      <c r="MF172" s="301"/>
      <c r="MG172" s="301"/>
      <c r="MH172" s="301"/>
      <c r="MI172" s="301"/>
      <c r="MJ172" s="301"/>
      <c r="MK172" s="301"/>
      <c r="ML172" s="301"/>
      <c r="MM172" s="301"/>
      <c r="MN172" s="301"/>
      <c r="MO172" s="301"/>
      <c r="MP172" s="301"/>
      <c r="MQ172" s="301"/>
      <c r="MR172" s="301"/>
      <c r="MS172" s="301"/>
      <c r="MT172" s="301"/>
      <c r="MU172" s="301"/>
      <c r="MV172" s="301"/>
      <c r="MW172" s="301"/>
      <c r="MX172" s="301"/>
      <c r="MY172" s="301"/>
      <c r="MZ172" s="301"/>
      <c r="NA172" s="301"/>
      <c r="NB172" s="301"/>
      <c r="NC172" s="301"/>
      <c r="ND172" s="301"/>
      <c r="NE172" s="301"/>
      <c r="NF172" s="301"/>
      <c r="NG172" s="301"/>
      <c r="NH172" s="301"/>
      <c r="NI172" s="301"/>
      <c r="NJ172" s="301"/>
      <c r="NK172" s="301"/>
      <c r="NL172" s="301"/>
      <c r="NM172" s="301"/>
      <c r="NN172" s="301"/>
      <c r="NO172" s="301"/>
      <c r="NP172" s="301"/>
      <c r="NQ172" s="301"/>
      <c r="NR172" s="301"/>
      <c r="NS172" s="301"/>
      <c r="NT172" s="301"/>
      <c r="NU172" s="301"/>
      <c r="NV172" s="301"/>
      <c r="NW172" s="301"/>
      <c r="NX172" s="301"/>
      <c r="NY172" s="301"/>
      <c r="NZ172" s="301"/>
      <c r="OA172" s="301"/>
      <c r="OB172" s="301"/>
      <c r="OC172" s="301"/>
      <c r="OD172" s="301"/>
      <c r="OE172" s="301"/>
      <c r="OF172" s="301"/>
      <c r="OG172" s="301"/>
      <c r="OH172" s="301"/>
      <c r="OI172" s="301"/>
      <c r="OJ172" s="301"/>
      <c r="OK172" s="301"/>
      <c r="OL172" s="301"/>
      <c r="OM172" s="301"/>
      <c r="ON172" s="301"/>
      <c r="OO172" s="301"/>
      <c r="OP172" s="301"/>
      <c r="OQ172" s="301"/>
      <c r="OR172" s="301"/>
      <c r="OS172" s="301"/>
      <c r="OT172" s="301"/>
      <c r="OU172" s="301"/>
      <c r="OV172" s="301"/>
      <c r="OW172" s="301"/>
      <c r="OX172" s="301"/>
      <c r="OY172" s="301"/>
      <c r="OZ172" s="301"/>
      <c r="PA172" s="301"/>
      <c r="PB172" s="301"/>
      <c r="PC172" s="301"/>
      <c r="PD172" s="301"/>
      <c r="PE172" s="301"/>
      <c r="PF172" s="301"/>
      <c r="PG172" s="301"/>
      <c r="PH172" s="301"/>
      <c r="PI172" s="301"/>
      <c r="PJ172" s="301"/>
      <c r="PK172" s="301"/>
      <c r="PL172" s="301"/>
      <c r="PM172" s="301"/>
      <c r="PN172" s="301"/>
      <c r="PO172" s="301"/>
      <c r="PP172" s="301"/>
      <c r="PQ172" s="301"/>
      <c r="PR172" s="301"/>
      <c r="PS172" s="301"/>
      <c r="PT172" s="301"/>
      <c r="PU172" s="301"/>
      <c r="PV172" s="301"/>
      <c r="PW172" s="301"/>
      <c r="PX172" s="301"/>
      <c r="PY172" s="301"/>
      <c r="PZ172" s="301"/>
      <c r="QA172" s="301"/>
      <c r="QB172" s="301"/>
      <c r="QC172" s="301"/>
      <c r="QD172" s="301"/>
      <c r="QE172" s="301"/>
      <c r="QF172" s="301"/>
      <c r="QG172" s="301"/>
      <c r="QH172" s="301"/>
      <c r="QI172" s="301"/>
      <c r="QJ172" s="301"/>
      <c r="QK172" s="301"/>
      <c r="QL172" s="301"/>
      <c r="QM172" s="301"/>
      <c r="QN172" s="301"/>
      <c r="QO172" s="301"/>
      <c r="QP172" s="301"/>
      <c r="QQ172" s="301"/>
      <c r="QR172" s="301"/>
      <c r="QS172" s="301"/>
      <c r="QT172" s="301"/>
      <c r="QU172" s="301"/>
      <c r="QV172" s="301"/>
      <c r="QW172" s="301"/>
      <c r="QX172" s="301"/>
      <c r="QY172" s="301"/>
      <c r="QZ172" s="301"/>
      <c r="RA172" s="301"/>
      <c r="RB172" s="301"/>
      <c r="RC172" s="301"/>
      <c r="RD172" s="301"/>
      <c r="RE172" s="301"/>
      <c r="RF172" s="301"/>
      <c r="RG172" s="301"/>
      <c r="RH172" s="301"/>
      <c r="RI172" s="301"/>
      <c r="RJ172" s="301"/>
      <c r="RK172" s="301"/>
      <c r="RL172" s="301"/>
      <c r="RM172" s="301"/>
      <c r="RN172" s="301"/>
      <c r="RO172" s="301"/>
      <c r="RP172" s="301"/>
      <c r="RQ172" s="301"/>
      <c r="RR172" s="301"/>
      <c r="RS172" s="301"/>
      <c r="RT172" s="301"/>
      <c r="RU172" s="301"/>
      <c r="RV172" s="301"/>
      <c r="RW172" s="301"/>
      <c r="RX172" s="301"/>
      <c r="RY172" s="301"/>
      <c r="RZ172" s="301"/>
      <c r="SA172" s="301"/>
      <c r="SB172" s="301"/>
      <c r="SC172" s="301"/>
      <c r="SD172" s="301"/>
      <c r="SE172" s="301"/>
      <c r="SF172" s="301"/>
      <c r="SG172" s="301"/>
      <c r="SH172" s="301"/>
      <c r="SI172" s="301"/>
      <c r="SJ172" s="301"/>
      <c r="SK172" s="301"/>
      <c r="SL172" s="301"/>
      <c r="SM172" s="301"/>
      <c r="SN172" s="301"/>
      <c r="SO172" s="301"/>
      <c r="SP172" s="301"/>
      <c r="SQ172" s="301"/>
      <c r="SR172" s="301"/>
      <c r="SS172" s="301"/>
      <c r="ST172" s="301"/>
      <c r="SU172" s="301"/>
      <c r="SV172" s="301"/>
      <c r="SW172" s="301"/>
      <c r="SX172" s="301"/>
      <c r="SY172" s="301"/>
      <c r="SZ172" s="301"/>
      <c r="TA172" s="301"/>
      <c r="TB172" s="301"/>
      <c r="TC172" s="301"/>
      <c r="TD172" s="301"/>
      <c r="TE172" s="301"/>
      <c r="TF172" s="301"/>
      <c r="TG172" s="301"/>
      <c r="TH172" s="301"/>
      <c r="TI172" s="301"/>
      <c r="TJ172" s="301"/>
      <c r="TK172" s="301"/>
      <c r="TL172" s="301"/>
      <c r="TM172" s="301"/>
      <c r="TN172" s="301"/>
      <c r="TO172" s="301"/>
      <c r="TP172" s="301"/>
      <c r="TQ172" s="301"/>
      <c r="TR172" s="301"/>
      <c r="TS172" s="301"/>
      <c r="TT172" s="301"/>
      <c r="TU172" s="301"/>
      <c r="TV172" s="301"/>
      <c r="TW172" s="301"/>
      <c r="TX172" s="301"/>
      <c r="TY172" s="301"/>
      <c r="TZ172" s="301"/>
      <c r="UA172" s="301"/>
      <c r="UB172" s="301"/>
      <c r="UC172" s="301"/>
      <c r="UD172" s="301"/>
      <c r="UE172" s="301"/>
      <c r="UF172" s="301"/>
      <c r="UG172" s="301"/>
      <c r="UH172" s="301"/>
      <c r="UI172" s="301"/>
      <c r="UJ172" s="301"/>
      <c r="UK172" s="301"/>
      <c r="UL172" s="301"/>
      <c r="UM172" s="301"/>
      <c r="UN172" s="301"/>
      <c r="UO172" s="301"/>
      <c r="UP172" s="301"/>
      <c r="UQ172" s="301"/>
      <c r="UR172" s="301"/>
      <c r="US172" s="301"/>
      <c r="UT172" s="301"/>
      <c r="UU172" s="301"/>
      <c r="UV172" s="301"/>
      <c r="UW172" s="301"/>
      <c r="UX172" s="301"/>
      <c r="UY172" s="301"/>
      <c r="UZ172" s="301"/>
      <c r="VA172" s="301"/>
      <c r="VB172" s="301"/>
      <c r="VC172" s="301"/>
      <c r="VD172" s="301"/>
      <c r="VE172" s="301"/>
      <c r="VF172" s="301"/>
      <c r="VG172" s="301"/>
      <c r="VH172" s="301"/>
      <c r="VI172" s="301"/>
      <c r="VJ172" s="301"/>
      <c r="VK172" s="301"/>
      <c r="VL172" s="301"/>
      <c r="VM172" s="301"/>
      <c r="VN172" s="301"/>
      <c r="VO172" s="301"/>
      <c r="VP172" s="301"/>
      <c r="VQ172" s="301"/>
      <c r="VR172" s="301"/>
      <c r="VS172" s="301"/>
      <c r="VT172" s="301"/>
      <c r="VU172" s="301"/>
      <c r="VV172" s="301"/>
      <c r="VW172" s="301"/>
      <c r="VX172" s="301"/>
      <c r="VY172" s="301"/>
      <c r="VZ172" s="301"/>
      <c r="WA172" s="301"/>
      <c r="WB172" s="301"/>
    </row>
    <row r="173" spans="1:600" ht="12.75" x14ac:dyDescent="0.2">
      <c r="A173" s="2"/>
      <c r="B173" s="2"/>
      <c r="C173" s="2"/>
      <c r="D173" s="2"/>
      <c r="E173" s="2"/>
      <c r="F173" s="70"/>
      <c r="G173" s="2"/>
      <c r="H173" s="2"/>
      <c r="I173" s="2"/>
      <c r="J173" s="2"/>
      <c r="K173" s="2"/>
      <c r="L173" s="70"/>
      <c r="M173" s="70"/>
      <c r="N173" s="7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BK173" s="109"/>
      <c r="BL173" s="301"/>
      <c r="BM173" s="301"/>
      <c r="BN173" s="301"/>
      <c r="BO173" s="301"/>
      <c r="BP173" s="301"/>
      <c r="BQ173" s="301"/>
      <c r="BR173" s="301"/>
      <c r="BS173" s="301"/>
      <c r="BT173" s="301"/>
      <c r="BU173" s="301"/>
      <c r="BV173" s="301"/>
      <c r="BW173" s="301"/>
      <c r="BX173" s="301"/>
      <c r="BY173" s="301"/>
      <c r="BZ173" s="301"/>
      <c r="CA173" s="301"/>
      <c r="CB173" s="301"/>
      <c r="CC173" s="301"/>
      <c r="CD173" s="301"/>
      <c r="CE173" s="301"/>
      <c r="CF173" s="301"/>
      <c r="CG173" s="301"/>
      <c r="CH173" s="301"/>
      <c r="CI173" s="301"/>
      <c r="CJ173" s="301"/>
      <c r="CK173" s="301"/>
      <c r="CL173" s="301"/>
      <c r="CM173" s="301"/>
      <c r="CN173" s="301"/>
      <c r="CO173" s="301"/>
      <c r="CP173" s="301"/>
      <c r="CQ173" s="301"/>
      <c r="CR173" s="301"/>
      <c r="CS173" s="301"/>
      <c r="CT173" s="301"/>
      <c r="CU173" s="301"/>
      <c r="CV173" s="301"/>
      <c r="CW173" s="301"/>
      <c r="CX173" s="301"/>
      <c r="CY173" s="301"/>
      <c r="CZ173" s="301"/>
      <c r="DA173" s="301"/>
      <c r="DB173" s="301"/>
      <c r="DC173" s="301"/>
      <c r="DD173" s="301"/>
      <c r="DE173" s="301"/>
      <c r="DF173" s="301"/>
      <c r="DG173" s="301"/>
      <c r="DH173" s="301"/>
      <c r="DI173" s="301"/>
      <c r="DJ173" s="301"/>
      <c r="DK173" s="301"/>
      <c r="DL173" s="301"/>
      <c r="DM173" s="301"/>
      <c r="DN173" s="301"/>
      <c r="DO173" s="301"/>
      <c r="DP173" s="301"/>
      <c r="DQ173" s="301"/>
      <c r="DR173" s="301"/>
      <c r="DS173" s="301"/>
      <c r="DT173" s="301"/>
      <c r="DU173" s="301"/>
      <c r="DV173" s="301"/>
      <c r="DW173" s="301"/>
      <c r="DX173" s="301"/>
      <c r="DY173" s="301"/>
      <c r="DZ173" s="301"/>
      <c r="EA173" s="301"/>
      <c r="EB173" s="301"/>
      <c r="EC173" s="301"/>
      <c r="ED173" s="301"/>
      <c r="EE173" s="301"/>
      <c r="EF173" s="301"/>
      <c r="EG173" s="301"/>
      <c r="EH173" s="301"/>
      <c r="EI173" s="301"/>
      <c r="EJ173" s="301"/>
      <c r="EK173" s="301"/>
      <c r="EL173" s="301"/>
      <c r="EM173" s="301"/>
      <c r="EN173" s="301"/>
      <c r="EO173" s="301"/>
      <c r="EP173" s="301"/>
      <c r="EQ173" s="301"/>
      <c r="ER173" s="301"/>
      <c r="ES173" s="301"/>
      <c r="ET173" s="301"/>
      <c r="EU173" s="301"/>
      <c r="EV173" s="301"/>
      <c r="EW173" s="301"/>
      <c r="EX173" s="301"/>
      <c r="EY173" s="301"/>
      <c r="EZ173" s="301"/>
      <c r="FA173" s="301"/>
      <c r="FB173" s="301"/>
      <c r="FC173" s="301"/>
      <c r="FD173" s="301"/>
      <c r="FE173" s="301"/>
      <c r="FF173" s="301"/>
      <c r="FG173" s="301"/>
      <c r="FH173" s="301"/>
      <c r="FI173" s="301"/>
      <c r="FJ173" s="301"/>
      <c r="FK173" s="301"/>
      <c r="FL173" s="301"/>
      <c r="FM173" s="301"/>
      <c r="FN173" s="301"/>
      <c r="FO173" s="301"/>
      <c r="FP173" s="301"/>
      <c r="FQ173" s="301"/>
      <c r="FR173" s="301"/>
      <c r="FS173" s="301"/>
      <c r="FT173" s="301"/>
      <c r="FU173" s="301"/>
      <c r="FV173" s="301"/>
      <c r="FW173" s="301"/>
      <c r="FX173" s="301"/>
      <c r="FY173" s="301"/>
      <c r="FZ173" s="301"/>
      <c r="GA173" s="301"/>
      <c r="GB173" s="301"/>
      <c r="GC173" s="301"/>
      <c r="GD173" s="301"/>
      <c r="GE173" s="301"/>
      <c r="GF173" s="301"/>
      <c r="GG173" s="301"/>
      <c r="GH173" s="301"/>
      <c r="GI173" s="301"/>
      <c r="GJ173" s="301"/>
      <c r="GK173" s="301"/>
      <c r="GL173" s="301"/>
      <c r="GM173" s="301"/>
      <c r="GN173" s="301"/>
      <c r="GO173" s="301"/>
      <c r="GP173" s="301"/>
      <c r="GQ173" s="301"/>
      <c r="GR173" s="301"/>
      <c r="GS173" s="301"/>
      <c r="GT173" s="301"/>
      <c r="GU173" s="301"/>
      <c r="GV173" s="301"/>
      <c r="GW173" s="301"/>
      <c r="GX173" s="301"/>
      <c r="GY173" s="301"/>
      <c r="GZ173" s="301"/>
      <c r="HA173" s="301"/>
      <c r="HB173" s="301"/>
      <c r="HC173" s="301"/>
      <c r="HD173" s="301"/>
      <c r="HE173" s="301"/>
      <c r="HF173" s="301"/>
      <c r="HG173" s="301"/>
      <c r="HH173" s="301"/>
      <c r="HI173" s="301"/>
      <c r="HJ173" s="301"/>
      <c r="HK173" s="301"/>
      <c r="HL173" s="301"/>
      <c r="HM173" s="301"/>
      <c r="HN173" s="301"/>
      <c r="HO173" s="301"/>
      <c r="HP173" s="301"/>
      <c r="HQ173" s="301"/>
      <c r="HR173" s="301"/>
      <c r="HS173" s="301"/>
      <c r="HT173" s="301"/>
      <c r="HU173" s="301"/>
      <c r="HV173" s="301"/>
      <c r="HW173" s="301"/>
      <c r="HX173" s="301"/>
      <c r="HY173" s="301"/>
      <c r="HZ173" s="301"/>
      <c r="IA173" s="301"/>
      <c r="IB173" s="301"/>
      <c r="IC173" s="301"/>
      <c r="ID173" s="301"/>
      <c r="IE173" s="301"/>
      <c r="IF173" s="301"/>
      <c r="IG173" s="301"/>
      <c r="IH173" s="301"/>
      <c r="II173" s="301"/>
      <c r="IJ173" s="301"/>
      <c r="IK173" s="301"/>
      <c r="IL173" s="301"/>
      <c r="IM173" s="301"/>
      <c r="IN173" s="301"/>
      <c r="IO173" s="301"/>
      <c r="IP173" s="301"/>
      <c r="IQ173" s="301"/>
      <c r="IR173" s="301"/>
      <c r="IS173" s="301"/>
      <c r="IT173" s="301"/>
      <c r="IU173" s="301"/>
      <c r="IV173" s="301"/>
      <c r="IW173" s="301"/>
      <c r="IX173" s="301"/>
      <c r="IY173" s="301"/>
      <c r="IZ173" s="301"/>
      <c r="JA173" s="301"/>
      <c r="JB173" s="301"/>
      <c r="JC173" s="301"/>
      <c r="JD173" s="301"/>
      <c r="JE173" s="301"/>
      <c r="JF173" s="301"/>
      <c r="JG173" s="301"/>
      <c r="JH173" s="301"/>
      <c r="JI173" s="301"/>
      <c r="JJ173" s="301"/>
      <c r="JK173" s="301"/>
      <c r="JL173" s="301"/>
      <c r="JM173" s="301"/>
      <c r="JN173" s="301"/>
      <c r="JO173" s="301"/>
      <c r="JP173" s="301"/>
      <c r="JQ173" s="301"/>
      <c r="JR173" s="301"/>
      <c r="JS173" s="301"/>
      <c r="JT173" s="301"/>
      <c r="JU173" s="301"/>
      <c r="JV173" s="301"/>
      <c r="JW173" s="301"/>
      <c r="JX173" s="301"/>
      <c r="JY173" s="301"/>
      <c r="JZ173" s="301"/>
      <c r="KA173" s="301"/>
      <c r="KB173" s="301"/>
      <c r="KC173" s="301"/>
      <c r="KD173" s="301"/>
      <c r="KE173" s="301"/>
      <c r="KF173" s="301"/>
      <c r="KG173" s="301"/>
      <c r="KH173" s="301"/>
      <c r="KI173" s="301"/>
      <c r="KJ173" s="301"/>
      <c r="KK173" s="301"/>
      <c r="KL173" s="301"/>
      <c r="KM173" s="301"/>
      <c r="KN173" s="301"/>
      <c r="KO173" s="301"/>
      <c r="KP173" s="301"/>
      <c r="KQ173" s="301"/>
      <c r="KR173" s="301"/>
      <c r="KS173" s="301"/>
      <c r="KT173" s="301"/>
      <c r="KU173" s="301"/>
      <c r="KV173" s="301"/>
      <c r="KW173" s="301"/>
      <c r="KX173" s="301"/>
      <c r="KY173" s="301"/>
      <c r="KZ173" s="301"/>
      <c r="LA173" s="301"/>
      <c r="LB173" s="301"/>
      <c r="LC173" s="301"/>
      <c r="LD173" s="301"/>
      <c r="LE173" s="301"/>
      <c r="LF173" s="301"/>
      <c r="LG173" s="301"/>
      <c r="LH173" s="301"/>
      <c r="LI173" s="301"/>
      <c r="LJ173" s="301"/>
      <c r="LK173" s="301"/>
      <c r="LL173" s="301"/>
      <c r="LM173" s="301"/>
      <c r="LN173" s="301"/>
      <c r="LO173" s="301"/>
      <c r="LP173" s="301"/>
      <c r="LQ173" s="301"/>
      <c r="LR173" s="301"/>
      <c r="LS173" s="301"/>
      <c r="LT173" s="301"/>
      <c r="LU173" s="301"/>
      <c r="LV173" s="301"/>
      <c r="LW173" s="301"/>
      <c r="LX173" s="301"/>
      <c r="LY173" s="301"/>
      <c r="LZ173" s="301"/>
      <c r="MA173" s="301"/>
      <c r="MB173" s="301"/>
      <c r="MC173" s="301"/>
      <c r="MD173" s="301"/>
      <c r="ME173" s="301"/>
      <c r="MF173" s="301"/>
      <c r="MG173" s="301"/>
      <c r="MH173" s="301"/>
      <c r="MI173" s="301"/>
      <c r="MJ173" s="301"/>
      <c r="MK173" s="301"/>
      <c r="ML173" s="301"/>
      <c r="MM173" s="301"/>
      <c r="MN173" s="301"/>
      <c r="MO173" s="301"/>
      <c r="MP173" s="301"/>
      <c r="MQ173" s="301"/>
      <c r="MR173" s="301"/>
      <c r="MS173" s="301"/>
      <c r="MT173" s="301"/>
      <c r="MU173" s="301"/>
      <c r="MV173" s="301"/>
      <c r="MW173" s="301"/>
      <c r="MX173" s="301"/>
      <c r="MY173" s="301"/>
      <c r="MZ173" s="301"/>
      <c r="NA173" s="301"/>
      <c r="NB173" s="301"/>
      <c r="NC173" s="301"/>
      <c r="ND173" s="301"/>
      <c r="NE173" s="301"/>
      <c r="NF173" s="301"/>
      <c r="NG173" s="301"/>
      <c r="NH173" s="301"/>
      <c r="NI173" s="301"/>
      <c r="NJ173" s="301"/>
      <c r="NK173" s="301"/>
      <c r="NL173" s="301"/>
      <c r="NM173" s="301"/>
      <c r="NN173" s="301"/>
      <c r="NO173" s="301"/>
      <c r="NP173" s="301"/>
      <c r="NQ173" s="301"/>
      <c r="NR173" s="301"/>
      <c r="NS173" s="301"/>
      <c r="NT173" s="301"/>
      <c r="NU173" s="301"/>
      <c r="NV173" s="301"/>
      <c r="NW173" s="301"/>
      <c r="NX173" s="301"/>
      <c r="NY173" s="301"/>
      <c r="NZ173" s="301"/>
      <c r="OA173" s="301"/>
      <c r="OB173" s="301"/>
      <c r="OC173" s="301"/>
      <c r="OD173" s="301"/>
      <c r="OE173" s="301"/>
      <c r="OF173" s="301"/>
      <c r="OG173" s="301"/>
      <c r="OH173" s="301"/>
      <c r="OI173" s="301"/>
      <c r="OJ173" s="301"/>
      <c r="OK173" s="301"/>
      <c r="OL173" s="301"/>
      <c r="OM173" s="301"/>
      <c r="ON173" s="301"/>
      <c r="OO173" s="301"/>
      <c r="OP173" s="301"/>
      <c r="OQ173" s="301"/>
      <c r="OR173" s="301"/>
      <c r="OS173" s="301"/>
      <c r="OT173" s="301"/>
      <c r="OU173" s="301"/>
      <c r="OV173" s="301"/>
      <c r="OW173" s="301"/>
      <c r="OX173" s="301"/>
      <c r="OY173" s="301"/>
      <c r="OZ173" s="301"/>
      <c r="PA173" s="301"/>
      <c r="PB173" s="301"/>
      <c r="PC173" s="301"/>
      <c r="PD173" s="301"/>
      <c r="PE173" s="301"/>
      <c r="PF173" s="301"/>
      <c r="PG173" s="301"/>
      <c r="PH173" s="301"/>
      <c r="PI173" s="301"/>
      <c r="PJ173" s="301"/>
      <c r="PK173" s="301"/>
      <c r="PL173" s="301"/>
      <c r="PM173" s="301"/>
      <c r="PN173" s="301"/>
      <c r="PO173" s="301"/>
      <c r="PP173" s="301"/>
      <c r="PQ173" s="301"/>
      <c r="PR173" s="301"/>
      <c r="PS173" s="301"/>
      <c r="PT173" s="301"/>
      <c r="PU173" s="301"/>
      <c r="PV173" s="301"/>
      <c r="PW173" s="301"/>
      <c r="PX173" s="301"/>
      <c r="PY173" s="301"/>
      <c r="PZ173" s="301"/>
      <c r="QA173" s="301"/>
      <c r="QB173" s="301"/>
      <c r="QC173" s="301"/>
      <c r="QD173" s="301"/>
      <c r="QE173" s="301"/>
      <c r="QF173" s="301"/>
      <c r="QG173" s="301"/>
      <c r="QH173" s="301"/>
      <c r="QI173" s="301"/>
      <c r="QJ173" s="301"/>
      <c r="QK173" s="301"/>
      <c r="QL173" s="301"/>
      <c r="QM173" s="301"/>
      <c r="QN173" s="301"/>
      <c r="QO173" s="301"/>
      <c r="QP173" s="301"/>
      <c r="QQ173" s="301"/>
      <c r="QR173" s="301"/>
      <c r="QS173" s="301"/>
      <c r="QT173" s="301"/>
      <c r="QU173" s="301"/>
      <c r="QV173" s="301"/>
      <c r="QW173" s="301"/>
      <c r="QX173" s="301"/>
      <c r="QY173" s="301"/>
      <c r="QZ173" s="301"/>
      <c r="RA173" s="301"/>
      <c r="RB173" s="301"/>
      <c r="RC173" s="301"/>
      <c r="RD173" s="301"/>
      <c r="RE173" s="301"/>
      <c r="RF173" s="301"/>
      <c r="RG173" s="301"/>
      <c r="RH173" s="301"/>
      <c r="RI173" s="301"/>
      <c r="RJ173" s="301"/>
      <c r="RK173" s="301"/>
      <c r="RL173" s="301"/>
      <c r="RM173" s="301"/>
      <c r="RN173" s="301"/>
      <c r="RO173" s="301"/>
      <c r="RP173" s="301"/>
      <c r="RQ173" s="301"/>
      <c r="RR173" s="301"/>
      <c r="RS173" s="301"/>
      <c r="RT173" s="301"/>
      <c r="RU173" s="301"/>
      <c r="RV173" s="301"/>
      <c r="RW173" s="301"/>
      <c r="RX173" s="301"/>
      <c r="RY173" s="301"/>
      <c r="RZ173" s="301"/>
      <c r="SA173" s="301"/>
      <c r="SB173" s="301"/>
      <c r="SC173" s="301"/>
      <c r="SD173" s="301"/>
      <c r="SE173" s="301"/>
      <c r="SF173" s="301"/>
      <c r="SG173" s="301"/>
      <c r="SH173" s="301"/>
      <c r="SI173" s="301"/>
      <c r="SJ173" s="301"/>
      <c r="SK173" s="301"/>
      <c r="SL173" s="301"/>
      <c r="SM173" s="301"/>
      <c r="SN173" s="301"/>
      <c r="SO173" s="301"/>
      <c r="SP173" s="301"/>
      <c r="SQ173" s="301"/>
      <c r="SR173" s="301"/>
      <c r="SS173" s="301"/>
      <c r="ST173" s="301"/>
      <c r="SU173" s="301"/>
      <c r="SV173" s="301"/>
      <c r="SW173" s="301"/>
      <c r="SX173" s="301"/>
      <c r="SY173" s="301"/>
      <c r="SZ173" s="301"/>
      <c r="TA173" s="301"/>
      <c r="TB173" s="301"/>
      <c r="TC173" s="301"/>
      <c r="TD173" s="301"/>
      <c r="TE173" s="301"/>
      <c r="TF173" s="301"/>
      <c r="TG173" s="301"/>
      <c r="TH173" s="301"/>
      <c r="TI173" s="301"/>
      <c r="TJ173" s="301"/>
      <c r="TK173" s="301"/>
      <c r="TL173" s="301"/>
      <c r="TM173" s="301"/>
      <c r="TN173" s="301"/>
      <c r="TO173" s="301"/>
      <c r="TP173" s="301"/>
      <c r="TQ173" s="301"/>
      <c r="TR173" s="301"/>
      <c r="TS173" s="301"/>
      <c r="TT173" s="301"/>
      <c r="TU173" s="301"/>
      <c r="TV173" s="301"/>
      <c r="TW173" s="301"/>
      <c r="TX173" s="301"/>
      <c r="TY173" s="301"/>
      <c r="TZ173" s="301"/>
      <c r="UA173" s="301"/>
      <c r="UB173" s="301"/>
      <c r="UC173" s="301"/>
      <c r="UD173" s="301"/>
      <c r="UE173" s="301"/>
      <c r="UF173" s="301"/>
      <c r="UG173" s="301"/>
      <c r="UH173" s="301"/>
      <c r="UI173" s="301"/>
      <c r="UJ173" s="301"/>
      <c r="UK173" s="301"/>
      <c r="UL173" s="301"/>
      <c r="UM173" s="301"/>
      <c r="UN173" s="301"/>
      <c r="UO173" s="301"/>
      <c r="UP173" s="301"/>
      <c r="UQ173" s="301"/>
      <c r="UR173" s="301"/>
      <c r="US173" s="301"/>
      <c r="UT173" s="301"/>
      <c r="UU173" s="301"/>
      <c r="UV173" s="301"/>
      <c r="UW173" s="301"/>
      <c r="UX173" s="301"/>
      <c r="UY173" s="301"/>
      <c r="UZ173" s="301"/>
      <c r="VA173" s="301"/>
      <c r="VB173" s="301"/>
      <c r="VC173" s="301"/>
      <c r="VD173" s="301"/>
      <c r="VE173" s="301"/>
      <c r="VF173" s="301"/>
      <c r="VG173" s="301"/>
      <c r="VH173" s="301"/>
      <c r="VI173" s="301"/>
      <c r="VJ173" s="301"/>
      <c r="VK173" s="301"/>
      <c r="VL173" s="301"/>
      <c r="VM173" s="301"/>
      <c r="VN173" s="301"/>
      <c r="VO173" s="301"/>
      <c r="VP173" s="301"/>
      <c r="VQ173" s="301"/>
      <c r="VR173" s="301"/>
      <c r="VS173" s="301"/>
      <c r="VT173" s="301"/>
      <c r="VU173" s="301"/>
      <c r="VV173" s="301"/>
      <c r="VW173" s="301"/>
      <c r="VX173" s="301"/>
      <c r="VY173" s="301"/>
      <c r="VZ173" s="301"/>
      <c r="WA173" s="301"/>
      <c r="WB173" s="301"/>
    </row>
    <row r="174" spans="1:600" ht="12.75" x14ac:dyDescent="0.2">
      <c r="A174" s="2"/>
      <c r="B174" s="2"/>
      <c r="C174" s="2"/>
      <c r="D174" s="2"/>
      <c r="E174" s="2"/>
      <c r="F174" s="70"/>
      <c r="G174" s="2"/>
      <c r="H174" s="2"/>
      <c r="I174" s="2"/>
      <c r="J174" s="2"/>
      <c r="K174" s="2"/>
      <c r="L174" s="70"/>
      <c r="M174" s="70"/>
      <c r="N174" s="7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BK174" s="109"/>
      <c r="BL174" s="301"/>
      <c r="BM174" s="301"/>
      <c r="BN174" s="301"/>
      <c r="BO174" s="301"/>
      <c r="BP174" s="301"/>
      <c r="BQ174" s="301"/>
      <c r="BR174" s="301"/>
      <c r="BS174" s="301"/>
      <c r="BT174" s="301"/>
      <c r="BU174" s="301"/>
      <c r="BV174" s="301"/>
      <c r="BW174" s="301"/>
      <c r="BX174" s="301"/>
      <c r="BY174" s="301"/>
      <c r="BZ174" s="301"/>
      <c r="CA174" s="301"/>
      <c r="CB174" s="301"/>
      <c r="CC174" s="301"/>
      <c r="CD174" s="301"/>
      <c r="CE174" s="301"/>
      <c r="CF174" s="301"/>
      <c r="CG174" s="301"/>
      <c r="CH174" s="301"/>
      <c r="CI174" s="301"/>
      <c r="CJ174" s="301"/>
      <c r="CK174" s="301"/>
      <c r="CL174" s="301"/>
      <c r="CM174" s="301"/>
      <c r="CN174" s="301"/>
      <c r="CO174" s="301"/>
      <c r="CP174" s="301"/>
      <c r="CQ174" s="301"/>
      <c r="CR174" s="301"/>
      <c r="CS174" s="301"/>
      <c r="CT174" s="301"/>
      <c r="CU174" s="301"/>
      <c r="CV174" s="301"/>
      <c r="CW174" s="301"/>
      <c r="CX174" s="301"/>
      <c r="CY174" s="301"/>
      <c r="CZ174" s="301"/>
      <c r="DA174" s="301"/>
      <c r="DB174" s="301"/>
      <c r="DC174" s="301"/>
      <c r="DD174" s="301"/>
      <c r="DE174" s="301"/>
      <c r="DF174" s="301"/>
      <c r="DG174" s="301"/>
      <c r="DH174" s="301"/>
      <c r="DI174" s="301"/>
      <c r="DJ174" s="301"/>
      <c r="DK174" s="301"/>
      <c r="DL174" s="301"/>
      <c r="DM174" s="301"/>
      <c r="DN174" s="301"/>
      <c r="DO174" s="301"/>
      <c r="DP174" s="301"/>
      <c r="DQ174" s="301"/>
      <c r="DR174" s="301"/>
      <c r="DS174" s="301"/>
      <c r="DT174" s="301"/>
      <c r="DU174" s="301"/>
      <c r="DV174" s="301"/>
      <c r="DW174" s="301"/>
      <c r="DX174" s="301"/>
      <c r="DY174" s="301"/>
      <c r="DZ174" s="301"/>
      <c r="EA174" s="301"/>
      <c r="EB174" s="301"/>
      <c r="EC174" s="301"/>
      <c r="ED174" s="301"/>
      <c r="EE174" s="301"/>
      <c r="EF174" s="301"/>
      <c r="EG174" s="301"/>
      <c r="EH174" s="301"/>
      <c r="EI174" s="301"/>
      <c r="EJ174" s="301"/>
      <c r="EK174" s="301"/>
      <c r="EL174" s="301"/>
      <c r="EM174" s="301"/>
      <c r="EN174" s="301"/>
      <c r="EO174" s="301"/>
      <c r="EP174" s="301"/>
      <c r="EQ174" s="301"/>
      <c r="ER174" s="301"/>
      <c r="ES174" s="301"/>
      <c r="ET174" s="301"/>
      <c r="EU174" s="301"/>
      <c r="EV174" s="301"/>
      <c r="EW174" s="301"/>
      <c r="EX174" s="301"/>
      <c r="EY174" s="301"/>
      <c r="EZ174" s="301"/>
      <c r="FA174" s="301"/>
      <c r="FB174" s="301"/>
      <c r="FC174" s="301"/>
      <c r="FD174" s="301"/>
      <c r="FE174" s="301"/>
      <c r="FF174" s="301"/>
      <c r="FG174" s="301"/>
      <c r="FH174" s="301"/>
      <c r="FI174" s="301"/>
      <c r="FJ174" s="301"/>
      <c r="FK174" s="301"/>
      <c r="FL174" s="301"/>
      <c r="FM174" s="301"/>
      <c r="FN174" s="301"/>
      <c r="FO174" s="301"/>
      <c r="FP174" s="301"/>
      <c r="FQ174" s="301"/>
      <c r="FR174" s="301"/>
      <c r="FS174" s="301"/>
      <c r="FT174" s="301"/>
      <c r="FU174" s="301"/>
      <c r="FV174" s="301"/>
      <c r="FW174" s="301"/>
      <c r="FX174" s="301"/>
      <c r="FY174" s="301"/>
      <c r="FZ174" s="301"/>
      <c r="GA174" s="301"/>
      <c r="GB174" s="301"/>
      <c r="GC174" s="301"/>
      <c r="GD174" s="301"/>
      <c r="GE174" s="301"/>
      <c r="GF174" s="301"/>
      <c r="GG174" s="301"/>
      <c r="GH174" s="301"/>
      <c r="GI174" s="301"/>
      <c r="GJ174" s="301"/>
      <c r="GK174" s="301"/>
      <c r="GL174" s="301"/>
      <c r="GM174" s="301"/>
      <c r="GN174" s="301"/>
      <c r="GO174" s="301"/>
      <c r="GP174" s="301"/>
      <c r="GQ174" s="301"/>
      <c r="GR174" s="301"/>
      <c r="GS174" s="301"/>
      <c r="GT174" s="301"/>
      <c r="GU174" s="301"/>
      <c r="GV174" s="301"/>
      <c r="GW174" s="301"/>
      <c r="GX174" s="301"/>
      <c r="GY174" s="301"/>
      <c r="GZ174" s="301"/>
      <c r="HA174" s="301"/>
      <c r="HB174" s="301"/>
      <c r="HC174" s="301"/>
      <c r="HD174" s="301"/>
      <c r="HE174" s="301"/>
      <c r="HF174" s="301"/>
      <c r="HG174" s="301"/>
      <c r="HH174" s="301"/>
      <c r="HI174" s="301"/>
      <c r="HJ174" s="301"/>
      <c r="HK174" s="301"/>
      <c r="HL174" s="301"/>
      <c r="HM174" s="301"/>
      <c r="HN174" s="301"/>
      <c r="HO174" s="301"/>
      <c r="HP174" s="301"/>
      <c r="HQ174" s="301"/>
      <c r="HR174" s="301"/>
      <c r="HS174" s="301"/>
      <c r="HT174" s="301"/>
      <c r="HU174" s="301"/>
      <c r="HV174" s="301"/>
      <c r="HW174" s="301"/>
      <c r="HX174" s="301"/>
      <c r="HY174" s="301"/>
      <c r="HZ174" s="301"/>
      <c r="IA174" s="301"/>
      <c r="IB174" s="301"/>
      <c r="IC174" s="301"/>
      <c r="ID174" s="301"/>
      <c r="IE174" s="301"/>
      <c r="IF174" s="301"/>
      <c r="IG174" s="301"/>
      <c r="IH174" s="301"/>
      <c r="II174" s="301"/>
      <c r="IJ174" s="301"/>
      <c r="IK174" s="301"/>
      <c r="IL174" s="301"/>
      <c r="IM174" s="301"/>
      <c r="IN174" s="301"/>
      <c r="IO174" s="301"/>
      <c r="IP174" s="301"/>
      <c r="IQ174" s="301"/>
      <c r="IR174" s="301"/>
      <c r="IS174" s="301"/>
      <c r="IT174" s="301"/>
      <c r="IU174" s="301"/>
      <c r="IV174" s="301"/>
      <c r="IW174" s="301"/>
      <c r="IX174" s="301"/>
      <c r="IY174" s="301"/>
      <c r="IZ174" s="301"/>
      <c r="JA174" s="301"/>
      <c r="JB174" s="301"/>
      <c r="JC174" s="301"/>
      <c r="JD174" s="301"/>
      <c r="JE174" s="301"/>
      <c r="JF174" s="301"/>
      <c r="JG174" s="301"/>
      <c r="JH174" s="301"/>
      <c r="JI174" s="301"/>
      <c r="JJ174" s="301"/>
      <c r="JK174" s="301"/>
      <c r="JL174" s="301"/>
      <c r="JM174" s="301"/>
      <c r="JN174" s="301"/>
      <c r="JO174" s="301"/>
      <c r="JP174" s="301"/>
      <c r="JQ174" s="301"/>
      <c r="JR174" s="301"/>
      <c r="JS174" s="301"/>
      <c r="JT174" s="301"/>
      <c r="JU174" s="301"/>
      <c r="JV174" s="301"/>
      <c r="JW174" s="301"/>
      <c r="JX174" s="301"/>
      <c r="JY174" s="301"/>
      <c r="JZ174" s="301"/>
      <c r="KA174" s="301"/>
      <c r="KB174" s="301"/>
      <c r="KC174" s="301"/>
      <c r="KD174" s="301"/>
      <c r="KE174" s="301"/>
      <c r="KF174" s="301"/>
      <c r="KG174" s="301"/>
      <c r="KH174" s="301"/>
      <c r="KI174" s="301"/>
      <c r="KJ174" s="301"/>
      <c r="KK174" s="301"/>
      <c r="KL174" s="301"/>
      <c r="KM174" s="301"/>
      <c r="KN174" s="301"/>
      <c r="KO174" s="301"/>
      <c r="KP174" s="301"/>
      <c r="KQ174" s="301"/>
      <c r="KR174" s="301"/>
      <c r="KS174" s="301"/>
      <c r="KT174" s="301"/>
      <c r="KU174" s="301"/>
      <c r="KV174" s="301"/>
      <c r="KW174" s="301"/>
      <c r="KX174" s="301"/>
      <c r="KY174" s="301"/>
      <c r="KZ174" s="301"/>
      <c r="LA174" s="301"/>
      <c r="LB174" s="301"/>
      <c r="LC174" s="301"/>
      <c r="LD174" s="301"/>
      <c r="LE174" s="301"/>
      <c r="LF174" s="301"/>
      <c r="LG174" s="301"/>
      <c r="LH174" s="301"/>
      <c r="LI174" s="301"/>
      <c r="LJ174" s="301"/>
      <c r="LK174" s="301"/>
      <c r="LL174" s="301"/>
      <c r="LM174" s="301"/>
      <c r="LN174" s="301"/>
      <c r="LO174" s="301"/>
      <c r="LP174" s="301"/>
      <c r="LQ174" s="301"/>
      <c r="LR174" s="301"/>
      <c r="LS174" s="301"/>
      <c r="LT174" s="301"/>
      <c r="LU174" s="301"/>
      <c r="LV174" s="301"/>
      <c r="LW174" s="301"/>
      <c r="LX174" s="301"/>
      <c r="LY174" s="301"/>
      <c r="LZ174" s="301"/>
      <c r="MA174" s="301"/>
      <c r="MB174" s="301"/>
      <c r="MC174" s="301"/>
      <c r="MD174" s="301"/>
      <c r="ME174" s="301"/>
      <c r="MF174" s="301"/>
      <c r="MG174" s="301"/>
      <c r="MH174" s="301"/>
      <c r="MI174" s="301"/>
      <c r="MJ174" s="301"/>
      <c r="MK174" s="301"/>
      <c r="ML174" s="301"/>
      <c r="MM174" s="301"/>
      <c r="MN174" s="301"/>
      <c r="MO174" s="301"/>
      <c r="MP174" s="301"/>
      <c r="MQ174" s="301"/>
      <c r="MR174" s="301"/>
      <c r="MS174" s="301"/>
      <c r="MT174" s="301"/>
      <c r="MU174" s="301"/>
      <c r="MV174" s="301"/>
      <c r="MW174" s="301"/>
      <c r="MX174" s="301"/>
      <c r="MY174" s="301"/>
      <c r="MZ174" s="301"/>
      <c r="NA174" s="301"/>
      <c r="NB174" s="301"/>
      <c r="NC174" s="301"/>
      <c r="ND174" s="301"/>
      <c r="NE174" s="301"/>
      <c r="NF174" s="301"/>
      <c r="NG174" s="301"/>
      <c r="NH174" s="301"/>
      <c r="NI174" s="301"/>
      <c r="NJ174" s="301"/>
      <c r="NK174" s="301"/>
      <c r="NL174" s="301"/>
      <c r="NM174" s="301"/>
      <c r="NN174" s="301"/>
      <c r="NO174" s="301"/>
      <c r="NP174" s="301"/>
      <c r="NQ174" s="301"/>
      <c r="NR174" s="301"/>
      <c r="NS174" s="301"/>
      <c r="NT174" s="301"/>
      <c r="NU174" s="301"/>
      <c r="NV174" s="301"/>
      <c r="NW174" s="301"/>
      <c r="NX174" s="301"/>
      <c r="NY174" s="301"/>
      <c r="NZ174" s="301"/>
      <c r="OA174" s="301"/>
      <c r="OB174" s="301"/>
      <c r="OC174" s="301"/>
      <c r="OD174" s="301"/>
      <c r="OE174" s="301"/>
      <c r="OF174" s="301"/>
      <c r="OG174" s="301"/>
      <c r="OH174" s="301"/>
      <c r="OI174" s="301"/>
      <c r="OJ174" s="301"/>
      <c r="OK174" s="301"/>
      <c r="OL174" s="301"/>
      <c r="OM174" s="301"/>
      <c r="ON174" s="301"/>
      <c r="OO174" s="301"/>
      <c r="OP174" s="301"/>
      <c r="OQ174" s="301"/>
      <c r="OR174" s="301"/>
      <c r="OS174" s="301"/>
      <c r="OT174" s="301"/>
      <c r="OU174" s="301"/>
      <c r="OV174" s="301"/>
      <c r="OW174" s="301"/>
      <c r="OX174" s="301"/>
      <c r="OY174" s="301"/>
      <c r="OZ174" s="301"/>
      <c r="PA174" s="301"/>
      <c r="PB174" s="301"/>
      <c r="PC174" s="301"/>
      <c r="PD174" s="301"/>
      <c r="PE174" s="301"/>
      <c r="PF174" s="301"/>
      <c r="PG174" s="301"/>
      <c r="PH174" s="301"/>
      <c r="PI174" s="301"/>
      <c r="PJ174" s="301"/>
      <c r="PK174" s="301"/>
      <c r="PL174" s="301"/>
      <c r="PM174" s="301"/>
      <c r="PN174" s="301"/>
      <c r="PO174" s="301"/>
      <c r="PP174" s="301"/>
      <c r="PQ174" s="301"/>
      <c r="PR174" s="301"/>
      <c r="PS174" s="301"/>
      <c r="PT174" s="301"/>
      <c r="PU174" s="301"/>
      <c r="PV174" s="301"/>
      <c r="PW174" s="301"/>
      <c r="PX174" s="301"/>
      <c r="PY174" s="301"/>
      <c r="PZ174" s="301"/>
      <c r="QA174" s="301"/>
      <c r="QB174" s="301"/>
      <c r="QC174" s="301"/>
      <c r="QD174" s="301"/>
      <c r="QE174" s="301"/>
      <c r="QF174" s="301"/>
      <c r="QG174" s="301"/>
      <c r="QH174" s="301"/>
      <c r="QI174" s="301"/>
      <c r="QJ174" s="301"/>
      <c r="QK174" s="301"/>
      <c r="QL174" s="301"/>
      <c r="QM174" s="301"/>
      <c r="QN174" s="301"/>
      <c r="QO174" s="301"/>
      <c r="QP174" s="301"/>
      <c r="QQ174" s="301"/>
      <c r="QR174" s="301"/>
      <c r="QS174" s="301"/>
      <c r="QT174" s="301"/>
      <c r="QU174" s="301"/>
      <c r="QV174" s="301"/>
      <c r="QW174" s="301"/>
      <c r="QX174" s="301"/>
      <c r="QY174" s="301"/>
      <c r="QZ174" s="301"/>
      <c r="RA174" s="301"/>
      <c r="RB174" s="301"/>
      <c r="RC174" s="301"/>
      <c r="RD174" s="301"/>
      <c r="RE174" s="301"/>
      <c r="RF174" s="301"/>
      <c r="RG174" s="301"/>
      <c r="RH174" s="301"/>
      <c r="RI174" s="301"/>
      <c r="RJ174" s="301"/>
      <c r="RK174" s="301"/>
      <c r="RL174" s="301"/>
      <c r="RM174" s="301"/>
      <c r="RN174" s="301"/>
      <c r="RO174" s="301"/>
      <c r="RP174" s="301"/>
      <c r="RQ174" s="301"/>
      <c r="RR174" s="301"/>
      <c r="RS174" s="301"/>
      <c r="RT174" s="301"/>
      <c r="RU174" s="301"/>
      <c r="RV174" s="301"/>
      <c r="RW174" s="301"/>
      <c r="RX174" s="301"/>
      <c r="RY174" s="301"/>
      <c r="RZ174" s="301"/>
      <c r="SA174" s="301"/>
      <c r="SB174" s="301"/>
      <c r="SC174" s="301"/>
      <c r="SD174" s="301"/>
      <c r="SE174" s="301"/>
      <c r="SF174" s="301"/>
      <c r="SG174" s="301"/>
      <c r="SH174" s="301"/>
      <c r="SI174" s="301"/>
      <c r="SJ174" s="301"/>
      <c r="SK174" s="301"/>
      <c r="SL174" s="301"/>
      <c r="SM174" s="301"/>
      <c r="SN174" s="301"/>
      <c r="SO174" s="301"/>
      <c r="SP174" s="301"/>
      <c r="SQ174" s="301"/>
      <c r="SR174" s="301"/>
      <c r="SS174" s="301"/>
      <c r="ST174" s="301"/>
      <c r="SU174" s="301"/>
      <c r="SV174" s="301"/>
      <c r="SW174" s="301"/>
      <c r="SX174" s="301"/>
      <c r="SY174" s="301"/>
      <c r="SZ174" s="301"/>
      <c r="TA174" s="301"/>
      <c r="TB174" s="301"/>
      <c r="TC174" s="301"/>
      <c r="TD174" s="301"/>
      <c r="TE174" s="301"/>
      <c r="TF174" s="301"/>
      <c r="TG174" s="301"/>
      <c r="TH174" s="301"/>
      <c r="TI174" s="301"/>
      <c r="TJ174" s="301"/>
      <c r="TK174" s="301"/>
      <c r="TL174" s="301"/>
      <c r="TM174" s="301"/>
      <c r="TN174" s="301"/>
      <c r="TO174" s="301"/>
      <c r="TP174" s="301"/>
      <c r="TQ174" s="301"/>
      <c r="TR174" s="301"/>
      <c r="TS174" s="301"/>
      <c r="TT174" s="301"/>
      <c r="TU174" s="301"/>
      <c r="TV174" s="301"/>
      <c r="TW174" s="301"/>
      <c r="TX174" s="301"/>
      <c r="TY174" s="301"/>
      <c r="TZ174" s="301"/>
      <c r="UA174" s="301"/>
      <c r="UB174" s="301"/>
      <c r="UC174" s="301"/>
      <c r="UD174" s="301"/>
      <c r="UE174" s="301"/>
      <c r="UF174" s="301"/>
      <c r="UG174" s="301"/>
      <c r="UH174" s="301"/>
      <c r="UI174" s="301"/>
      <c r="UJ174" s="301"/>
      <c r="UK174" s="301"/>
      <c r="UL174" s="301"/>
      <c r="UM174" s="301"/>
      <c r="UN174" s="301"/>
      <c r="UO174" s="301"/>
      <c r="UP174" s="301"/>
      <c r="UQ174" s="301"/>
      <c r="UR174" s="301"/>
      <c r="US174" s="301"/>
      <c r="UT174" s="301"/>
      <c r="UU174" s="301"/>
      <c r="UV174" s="301"/>
      <c r="UW174" s="301"/>
      <c r="UX174" s="301"/>
      <c r="UY174" s="301"/>
      <c r="UZ174" s="301"/>
      <c r="VA174" s="301"/>
      <c r="VB174" s="301"/>
      <c r="VC174" s="301"/>
      <c r="VD174" s="301"/>
      <c r="VE174" s="301"/>
      <c r="VF174" s="301"/>
      <c r="VG174" s="301"/>
      <c r="VH174" s="301"/>
      <c r="VI174" s="301"/>
      <c r="VJ174" s="301"/>
      <c r="VK174" s="301"/>
      <c r="VL174" s="301"/>
      <c r="VM174" s="301"/>
      <c r="VN174" s="301"/>
      <c r="VO174" s="301"/>
      <c r="VP174" s="301"/>
      <c r="VQ174" s="301"/>
      <c r="VR174" s="301"/>
      <c r="VS174" s="301"/>
      <c r="VT174" s="301"/>
      <c r="VU174" s="301"/>
      <c r="VV174" s="301"/>
      <c r="VW174" s="301"/>
      <c r="VX174" s="301"/>
      <c r="VY174" s="301"/>
      <c r="VZ174" s="301"/>
      <c r="WA174" s="301"/>
      <c r="WB174" s="301"/>
    </row>
    <row r="175" spans="1:600" ht="12.75" x14ac:dyDescent="0.2">
      <c r="A175" s="2"/>
      <c r="B175" s="2"/>
      <c r="C175" s="2"/>
      <c r="D175" s="2"/>
      <c r="E175" s="2"/>
      <c r="F175" s="70"/>
      <c r="G175" s="2"/>
      <c r="H175" s="2"/>
      <c r="I175" s="2"/>
      <c r="J175" s="2"/>
      <c r="K175" s="2"/>
      <c r="L175" s="70"/>
      <c r="M175" s="70"/>
      <c r="N175" s="7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BK175" s="109"/>
      <c r="BL175" s="301"/>
      <c r="BM175" s="301"/>
      <c r="BN175" s="301"/>
      <c r="BO175" s="301"/>
      <c r="BP175" s="301"/>
      <c r="BQ175" s="301"/>
      <c r="BR175" s="301"/>
      <c r="BS175" s="301"/>
      <c r="BT175" s="301"/>
      <c r="BU175" s="301"/>
      <c r="BV175" s="301"/>
      <c r="BW175" s="301"/>
      <c r="BX175" s="301"/>
      <c r="BY175" s="301"/>
      <c r="BZ175" s="301"/>
      <c r="CA175" s="301"/>
      <c r="CB175" s="301"/>
      <c r="CC175" s="301"/>
      <c r="CD175" s="301"/>
      <c r="CE175" s="301"/>
      <c r="CF175" s="301"/>
      <c r="CG175" s="301"/>
      <c r="CH175" s="301"/>
      <c r="CI175" s="301"/>
      <c r="CJ175" s="301"/>
      <c r="CK175" s="301"/>
      <c r="CL175" s="301"/>
      <c r="CM175" s="301"/>
      <c r="CN175" s="301"/>
      <c r="CO175" s="301"/>
      <c r="CP175" s="301"/>
      <c r="CQ175" s="301"/>
      <c r="CR175" s="301"/>
      <c r="CS175" s="301"/>
      <c r="CT175" s="301"/>
      <c r="CU175" s="301"/>
      <c r="CV175" s="301"/>
      <c r="CW175" s="301"/>
      <c r="CX175" s="301"/>
      <c r="CY175" s="301"/>
      <c r="CZ175" s="301"/>
      <c r="DA175" s="301"/>
      <c r="DB175" s="301"/>
      <c r="DC175" s="301"/>
      <c r="DD175" s="301"/>
      <c r="DE175" s="301"/>
      <c r="DF175" s="301"/>
      <c r="DG175" s="301"/>
      <c r="DH175" s="301"/>
      <c r="DI175" s="301"/>
      <c r="DJ175" s="301"/>
      <c r="DK175" s="301"/>
      <c r="DL175" s="301"/>
      <c r="DM175" s="301"/>
      <c r="DN175" s="301"/>
      <c r="DO175" s="301"/>
      <c r="DP175" s="301"/>
      <c r="DQ175" s="301"/>
      <c r="DR175" s="301"/>
      <c r="DS175" s="301"/>
      <c r="DT175" s="301"/>
      <c r="DU175" s="301"/>
      <c r="DV175" s="301"/>
      <c r="DW175" s="301"/>
      <c r="DX175" s="301"/>
      <c r="DY175" s="301"/>
      <c r="DZ175" s="301"/>
      <c r="EA175" s="301"/>
      <c r="EB175" s="301"/>
      <c r="EC175" s="301"/>
      <c r="ED175" s="301"/>
      <c r="EE175" s="301"/>
      <c r="EF175" s="301"/>
      <c r="EG175" s="301"/>
      <c r="EH175" s="301"/>
      <c r="EI175" s="301"/>
      <c r="EJ175" s="301"/>
      <c r="EK175" s="301"/>
      <c r="EL175" s="301"/>
      <c r="EM175" s="301"/>
      <c r="EN175" s="301"/>
      <c r="EO175" s="301"/>
      <c r="EP175" s="301"/>
      <c r="EQ175" s="301"/>
      <c r="ER175" s="301"/>
      <c r="ES175" s="301"/>
      <c r="ET175" s="301"/>
      <c r="EU175" s="301"/>
      <c r="EV175" s="301"/>
      <c r="EW175" s="301"/>
      <c r="EX175" s="301"/>
      <c r="EY175" s="301"/>
      <c r="EZ175" s="301"/>
      <c r="FA175" s="301"/>
      <c r="FB175" s="301"/>
      <c r="FC175" s="301"/>
      <c r="FD175" s="301"/>
      <c r="FE175" s="301"/>
      <c r="FF175" s="301"/>
      <c r="FG175" s="301"/>
      <c r="FH175" s="301"/>
      <c r="FI175" s="301"/>
      <c r="FJ175" s="301"/>
      <c r="FK175" s="301"/>
      <c r="FL175" s="301"/>
      <c r="FM175" s="301"/>
      <c r="FN175" s="301"/>
      <c r="FO175" s="301"/>
      <c r="FP175" s="301"/>
      <c r="FQ175" s="301"/>
      <c r="FR175" s="301"/>
      <c r="FS175" s="301"/>
      <c r="FT175" s="301"/>
      <c r="FU175" s="301"/>
      <c r="FV175" s="301"/>
      <c r="FW175" s="301"/>
      <c r="FX175" s="301"/>
      <c r="FY175" s="301"/>
      <c r="FZ175" s="301"/>
      <c r="GA175" s="301"/>
      <c r="GB175" s="301"/>
      <c r="GC175" s="301"/>
      <c r="GD175" s="301"/>
      <c r="GE175" s="301"/>
      <c r="GF175" s="301"/>
      <c r="GG175" s="301"/>
      <c r="GH175" s="301"/>
      <c r="GI175" s="301"/>
      <c r="GJ175" s="301"/>
      <c r="GK175" s="301"/>
      <c r="GL175" s="301"/>
      <c r="GM175" s="301"/>
      <c r="GN175" s="301"/>
      <c r="GO175" s="301"/>
      <c r="GP175" s="301"/>
      <c r="GQ175" s="301"/>
      <c r="GR175" s="301"/>
      <c r="GS175" s="301"/>
      <c r="GT175" s="301"/>
      <c r="GU175" s="301"/>
      <c r="GV175" s="301"/>
      <c r="GW175" s="301"/>
      <c r="GX175" s="301"/>
      <c r="GY175" s="301"/>
      <c r="GZ175" s="301"/>
      <c r="HA175" s="301"/>
      <c r="HB175" s="301"/>
      <c r="HC175" s="301"/>
      <c r="HD175" s="301"/>
      <c r="HE175" s="301"/>
      <c r="HF175" s="301"/>
      <c r="HG175" s="301"/>
      <c r="HH175" s="301"/>
      <c r="HI175" s="301"/>
      <c r="HJ175" s="301"/>
      <c r="HK175" s="301"/>
      <c r="HL175" s="301"/>
      <c r="HM175" s="301"/>
      <c r="HN175" s="301"/>
      <c r="HO175" s="301"/>
      <c r="HP175" s="301"/>
      <c r="HQ175" s="301"/>
      <c r="HR175" s="301"/>
      <c r="HS175" s="301"/>
      <c r="HT175" s="301"/>
      <c r="HU175" s="301"/>
      <c r="HV175" s="301"/>
      <c r="HW175" s="301"/>
      <c r="HX175" s="301"/>
      <c r="HY175" s="301"/>
      <c r="HZ175" s="301"/>
      <c r="IA175" s="301"/>
      <c r="IB175" s="301"/>
      <c r="IC175" s="301"/>
      <c r="ID175" s="301"/>
      <c r="IE175" s="301"/>
      <c r="IF175" s="301"/>
      <c r="IG175" s="301"/>
      <c r="IH175" s="301"/>
      <c r="II175" s="301"/>
      <c r="IJ175" s="301"/>
      <c r="IK175" s="301"/>
      <c r="IL175" s="301"/>
      <c r="IM175" s="301"/>
      <c r="IN175" s="301"/>
      <c r="IO175" s="301"/>
      <c r="IP175" s="301"/>
      <c r="IQ175" s="301"/>
      <c r="IR175" s="301"/>
      <c r="IS175" s="301"/>
      <c r="IT175" s="301"/>
      <c r="IU175" s="301"/>
      <c r="IV175" s="301"/>
      <c r="IW175" s="301"/>
      <c r="IX175" s="301"/>
      <c r="IY175" s="301"/>
      <c r="IZ175" s="301"/>
      <c r="JA175" s="301"/>
      <c r="JB175" s="301"/>
      <c r="JC175" s="301"/>
      <c r="JD175" s="301"/>
      <c r="JE175" s="301"/>
      <c r="JF175" s="301"/>
      <c r="JG175" s="301"/>
      <c r="JH175" s="301"/>
      <c r="JI175" s="301"/>
      <c r="JJ175" s="301"/>
      <c r="JK175" s="301"/>
      <c r="JL175" s="301"/>
      <c r="JM175" s="301"/>
      <c r="JN175" s="301"/>
      <c r="JO175" s="301"/>
      <c r="JP175" s="301"/>
      <c r="JQ175" s="301"/>
      <c r="JR175" s="301"/>
      <c r="JS175" s="301"/>
      <c r="JT175" s="301"/>
      <c r="JU175" s="301"/>
      <c r="JV175" s="301"/>
      <c r="JW175" s="301"/>
      <c r="JX175" s="301"/>
      <c r="JY175" s="301"/>
      <c r="JZ175" s="301"/>
      <c r="KA175" s="301"/>
      <c r="KB175" s="301"/>
      <c r="KC175" s="301"/>
      <c r="KD175" s="301"/>
      <c r="KE175" s="301"/>
      <c r="KF175" s="301"/>
      <c r="KG175" s="301"/>
      <c r="KH175" s="301"/>
      <c r="KI175" s="301"/>
      <c r="KJ175" s="301"/>
      <c r="KK175" s="301"/>
      <c r="KL175" s="301"/>
      <c r="KM175" s="301"/>
      <c r="KN175" s="301"/>
      <c r="KO175" s="301"/>
      <c r="KP175" s="301"/>
      <c r="KQ175" s="301"/>
      <c r="KR175" s="301"/>
      <c r="KS175" s="301"/>
      <c r="KT175" s="301"/>
      <c r="KU175" s="301"/>
      <c r="KV175" s="301"/>
      <c r="KW175" s="301"/>
      <c r="KX175" s="301"/>
      <c r="KY175" s="301"/>
      <c r="KZ175" s="301"/>
      <c r="LA175" s="301"/>
      <c r="LB175" s="301"/>
      <c r="LC175" s="301"/>
      <c r="LD175" s="301"/>
      <c r="LE175" s="301"/>
      <c r="LF175" s="301"/>
      <c r="LG175" s="301"/>
      <c r="LH175" s="301"/>
      <c r="LI175" s="301"/>
      <c r="LJ175" s="301"/>
      <c r="LK175" s="301"/>
      <c r="LL175" s="301"/>
      <c r="LM175" s="301"/>
      <c r="LN175" s="301"/>
      <c r="LO175" s="301"/>
      <c r="LP175" s="301"/>
      <c r="LQ175" s="301"/>
      <c r="LR175" s="301"/>
      <c r="LS175" s="301"/>
      <c r="LT175" s="301"/>
      <c r="LU175" s="301"/>
      <c r="LV175" s="301"/>
      <c r="LW175" s="301"/>
      <c r="LX175" s="301"/>
      <c r="LY175" s="301"/>
      <c r="LZ175" s="301"/>
      <c r="MA175" s="301"/>
      <c r="MB175" s="301"/>
      <c r="MC175" s="301"/>
      <c r="MD175" s="301"/>
      <c r="ME175" s="301"/>
      <c r="MF175" s="301"/>
      <c r="MG175" s="301"/>
      <c r="MH175" s="301"/>
      <c r="MI175" s="301"/>
      <c r="MJ175" s="301"/>
      <c r="MK175" s="301"/>
      <c r="ML175" s="301"/>
      <c r="MM175" s="301"/>
      <c r="MN175" s="301"/>
      <c r="MO175" s="301"/>
      <c r="MP175" s="301"/>
      <c r="MQ175" s="301"/>
      <c r="MR175" s="301"/>
      <c r="MS175" s="301"/>
      <c r="MT175" s="301"/>
      <c r="MU175" s="301"/>
      <c r="MV175" s="301"/>
      <c r="MW175" s="301"/>
      <c r="MX175" s="301"/>
      <c r="MY175" s="301"/>
      <c r="MZ175" s="301"/>
      <c r="NA175" s="301"/>
      <c r="NB175" s="301"/>
      <c r="NC175" s="301"/>
      <c r="ND175" s="301"/>
      <c r="NE175" s="301"/>
      <c r="NF175" s="301"/>
      <c r="NG175" s="301"/>
      <c r="NH175" s="301"/>
      <c r="NI175" s="301"/>
      <c r="NJ175" s="301"/>
      <c r="NK175" s="301"/>
      <c r="NL175" s="301"/>
      <c r="NM175" s="301"/>
      <c r="NN175" s="301"/>
      <c r="NO175" s="301"/>
      <c r="NP175" s="301"/>
      <c r="NQ175" s="301"/>
      <c r="NR175" s="301"/>
      <c r="NS175" s="301"/>
      <c r="NT175" s="301"/>
      <c r="NU175" s="301"/>
      <c r="NV175" s="301"/>
      <c r="NW175" s="301"/>
      <c r="NX175" s="301"/>
      <c r="NY175" s="301"/>
      <c r="NZ175" s="301"/>
      <c r="OA175" s="301"/>
      <c r="OB175" s="301"/>
      <c r="OC175" s="301"/>
      <c r="OD175" s="301"/>
      <c r="OE175" s="301"/>
      <c r="OF175" s="301"/>
      <c r="OG175" s="301"/>
      <c r="OH175" s="301"/>
      <c r="OI175" s="301"/>
      <c r="OJ175" s="301"/>
      <c r="OK175" s="301"/>
      <c r="OL175" s="301"/>
      <c r="OM175" s="301"/>
      <c r="ON175" s="301"/>
      <c r="OO175" s="301"/>
      <c r="OP175" s="301"/>
      <c r="OQ175" s="301"/>
      <c r="OR175" s="301"/>
      <c r="OS175" s="301"/>
      <c r="OT175" s="301"/>
      <c r="OU175" s="301"/>
      <c r="OV175" s="301"/>
      <c r="OW175" s="301"/>
      <c r="OX175" s="301"/>
      <c r="OY175" s="301"/>
      <c r="OZ175" s="301"/>
      <c r="PA175" s="301"/>
      <c r="PB175" s="301"/>
      <c r="PC175" s="301"/>
      <c r="PD175" s="301"/>
      <c r="PE175" s="301"/>
      <c r="PF175" s="301"/>
      <c r="PG175" s="301"/>
      <c r="PH175" s="301"/>
      <c r="PI175" s="301"/>
      <c r="PJ175" s="301"/>
      <c r="PK175" s="301"/>
      <c r="PL175" s="301"/>
      <c r="PM175" s="301"/>
      <c r="PN175" s="301"/>
      <c r="PO175" s="301"/>
      <c r="PP175" s="301"/>
      <c r="PQ175" s="301"/>
      <c r="PR175" s="301"/>
      <c r="PS175" s="301"/>
      <c r="PT175" s="301"/>
      <c r="PU175" s="301"/>
      <c r="PV175" s="301"/>
      <c r="PW175" s="301"/>
      <c r="PX175" s="301"/>
      <c r="PY175" s="301"/>
      <c r="PZ175" s="301"/>
      <c r="QA175" s="301"/>
      <c r="QB175" s="301"/>
      <c r="QC175" s="301"/>
      <c r="QD175" s="301"/>
      <c r="QE175" s="301"/>
      <c r="QF175" s="301"/>
      <c r="QG175" s="301"/>
      <c r="QH175" s="301"/>
      <c r="QI175" s="301"/>
      <c r="QJ175" s="301"/>
      <c r="QK175" s="301"/>
      <c r="QL175" s="301"/>
      <c r="QM175" s="301"/>
      <c r="QN175" s="301"/>
      <c r="QO175" s="301"/>
      <c r="QP175" s="301"/>
      <c r="QQ175" s="301"/>
      <c r="QR175" s="301"/>
      <c r="QS175" s="301"/>
      <c r="QT175" s="301"/>
      <c r="QU175" s="301"/>
      <c r="QV175" s="301"/>
      <c r="QW175" s="301"/>
      <c r="QX175" s="301"/>
      <c r="QY175" s="301"/>
      <c r="QZ175" s="301"/>
      <c r="RA175" s="301"/>
      <c r="RB175" s="301"/>
      <c r="RC175" s="301"/>
      <c r="RD175" s="301"/>
      <c r="RE175" s="301"/>
      <c r="RF175" s="301"/>
      <c r="RG175" s="301"/>
      <c r="RH175" s="301"/>
      <c r="RI175" s="301"/>
      <c r="RJ175" s="301"/>
      <c r="RK175" s="301"/>
      <c r="RL175" s="301"/>
      <c r="RM175" s="301"/>
      <c r="RN175" s="301"/>
      <c r="RO175" s="301"/>
      <c r="RP175" s="301"/>
      <c r="RQ175" s="301"/>
      <c r="RR175" s="301"/>
      <c r="RS175" s="301"/>
      <c r="RT175" s="301"/>
      <c r="RU175" s="301"/>
      <c r="RV175" s="301"/>
      <c r="RW175" s="301"/>
      <c r="RX175" s="301"/>
      <c r="RY175" s="301"/>
      <c r="RZ175" s="301"/>
      <c r="SA175" s="301"/>
      <c r="SB175" s="301"/>
      <c r="SC175" s="301"/>
      <c r="SD175" s="301"/>
      <c r="SE175" s="301"/>
      <c r="SF175" s="301"/>
      <c r="SG175" s="301"/>
      <c r="SH175" s="301"/>
      <c r="SI175" s="301"/>
      <c r="SJ175" s="301"/>
      <c r="SK175" s="301"/>
      <c r="SL175" s="301"/>
      <c r="SM175" s="301"/>
      <c r="SN175" s="301"/>
      <c r="SO175" s="301"/>
      <c r="SP175" s="301"/>
      <c r="SQ175" s="301"/>
      <c r="SR175" s="301"/>
      <c r="SS175" s="301"/>
      <c r="ST175" s="301"/>
      <c r="SU175" s="301"/>
      <c r="SV175" s="301"/>
      <c r="SW175" s="301"/>
      <c r="SX175" s="301"/>
      <c r="SY175" s="301"/>
      <c r="SZ175" s="301"/>
      <c r="TA175" s="301"/>
      <c r="TB175" s="301"/>
      <c r="TC175" s="301"/>
      <c r="TD175" s="301"/>
      <c r="TE175" s="301"/>
      <c r="TF175" s="301"/>
      <c r="TG175" s="301"/>
      <c r="TH175" s="301"/>
      <c r="TI175" s="301"/>
      <c r="TJ175" s="301"/>
      <c r="TK175" s="301"/>
      <c r="TL175" s="301"/>
      <c r="TM175" s="301"/>
      <c r="TN175" s="301"/>
      <c r="TO175" s="301"/>
      <c r="TP175" s="301"/>
      <c r="TQ175" s="301"/>
      <c r="TR175" s="301"/>
      <c r="TS175" s="301"/>
      <c r="TT175" s="301"/>
      <c r="TU175" s="301"/>
      <c r="TV175" s="301"/>
      <c r="TW175" s="301"/>
      <c r="TX175" s="301"/>
      <c r="TY175" s="301"/>
      <c r="TZ175" s="301"/>
      <c r="UA175" s="301"/>
      <c r="UB175" s="301"/>
      <c r="UC175" s="301"/>
      <c r="UD175" s="301"/>
      <c r="UE175" s="301"/>
      <c r="UF175" s="301"/>
      <c r="UG175" s="301"/>
      <c r="UH175" s="301"/>
      <c r="UI175" s="301"/>
      <c r="UJ175" s="301"/>
      <c r="UK175" s="301"/>
      <c r="UL175" s="301"/>
      <c r="UM175" s="301"/>
      <c r="UN175" s="301"/>
      <c r="UO175" s="301"/>
      <c r="UP175" s="301"/>
      <c r="UQ175" s="301"/>
      <c r="UR175" s="301"/>
      <c r="US175" s="301"/>
      <c r="UT175" s="301"/>
      <c r="UU175" s="301"/>
      <c r="UV175" s="301"/>
      <c r="UW175" s="301"/>
      <c r="UX175" s="301"/>
      <c r="UY175" s="301"/>
      <c r="UZ175" s="301"/>
      <c r="VA175" s="301"/>
      <c r="VB175" s="301"/>
      <c r="VC175" s="301"/>
      <c r="VD175" s="301"/>
      <c r="VE175" s="301"/>
      <c r="VF175" s="301"/>
      <c r="VG175" s="301"/>
      <c r="VH175" s="301"/>
      <c r="VI175" s="301"/>
      <c r="VJ175" s="301"/>
      <c r="VK175" s="301"/>
      <c r="VL175" s="301"/>
      <c r="VM175" s="301"/>
      <c r="VN175" s="301"/>
      <c r="VO175" s="301"/>
      <c r="VP175" s="301"/>
      <c r="VQ175" s="301"/>
      <c r="VR175" s="301"/>
      <c r="VS175" s="301"/>
      <c r="VT175" s="301"/>
      <c r="VU175" s="301"/>
      <c r="VV175" s="301"/>
      <c r="VW175" s="301"/>
      <c r="VX175" s="301"/>
      <c r="VY175" s="301"/>
      <c r="VZ175" s="301"/>
      <c r="WA175" s="301"/>
      <c r="WB175" s="301"/>
    </row>
    <row r="176" spans="1:600" ht="12.75" x14ac:dyDescent="0.2">
      <c r="A176" s="2"/>
      <c r="B176" s="2"/>
      <c r="C176" s="2"/>
      <c r="D176" s="2"/>
      <c r="E176" s="2"/>
      <c r="F176" s="70"/>
      <c r="G176" s="2"/>
      <c r="H176" s="2"/>
      <c r="I176" s="2"/>
      <c r="J176" s="2"/>
      <c r="K176" s="2"/>
      <c r="L176" s="70"/>
      <c r="M176" s="70"/>
      <c r="N176" s="7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BK176" s="109"/>
      <c r="BL176" s="301"/>
      <c r="BM176" s="301"/>
      <c r="BN176" s="301"/>
      <c r="BO176" s="301"/>
      <c r="BP176" s="301"/>
      <c r="BQ176" s="301"/>
      <c r="BR176" s="301"/>
      <c r="BS176" s="301"/>
      <c r="BT176" s="301"/>
      <c r="BU176" s="301"/>
      <c r="BV176" s="301"/>
      <c r="BW176" s="301"/>
      <c r="BX176" s="301"/>
      <c r="BY176" s="301"/>
      <c r="BZ176" s="301"/>
      <c r="CA176" s="301"/>
      <c r="CB176" s="301"/>
      <c r="CC176" s="301"/>
      <c r="CD176" s="301"/>
      <c r="CE176" s="301"/>
      <c r="CF176" s="301"/>
      <c r="CG176" s="301"/>
      <c r="CH176" s="301"/>
      <c r="CI176" s="301"/>
      <c r="CJ176" s="301"/>
      <c r="CK176" s="301"/>
      <c r="CL176" s="301"/>
      <c r="CM176" s="301"/>
      <c r="CN176" s="301"/>
      <c r="CO176" s="301"/>
      <c r="CP176" s="301"/>
      <c r="CQ176" s="301"/>
      <c r="CR176" s="301"/>
      <c r="CS176" s="301"/>
      <c r="CT176" s="301"/>
      <c r="CU176" s="301"/>
      <c r="CV176" s="301"/>
      <c r="CW176" s="301"/>
      <c r="CX176" s="301"/>
      <c r="CY176" s="301"/>
      <c r="CZ176" s="301"/>
      <c r="DA176" s="301"/>
      <c r="DB176" s="301"/>
      <c r="DC176" s="301"/>
      <c r="DD176" s="301"/>
      <c r="DE176" s="301"/>
      <c r="DF176" s="301"/>
      <c r="DG176" s="301"/>
      <c r="DH176" s="301"/>
      <c r="DI176" s="301"/>
      <c r="DJ176" s="301"/>
      <c r="DK176" s="301"/>
      <c r="DL176" s="301"/>
      <c r="DM176" s="301"/>
      <c r="DN176" s="301"/>
      <c r="DO176" s="301"/>
      <c r="DP176" s="301"/>
      <c r="DQ176" s="301"/>
      <c r="DR176" s="301"/>
      <c r="DS176" s="301"/>
      <c r="DT176" s="301"/>
      <c r="DU176" s="301"/>
      <c r="DV176" s="301"/>
      <c r="DW176" s="301"/>
      <c r="DX176" s="301"/>
      <c r="DY176" s="301"/>
      <c r="DZ176" s="301"/>
      <c r="EA176" s="301"/>
      <c r="EB176" s="301"/>
      <c r="EC176" s="301"/>
      <c r="ED176" s="301"/>
      <c r="EE176" s="301"/>
      <c r="EF176" s="301"/>
      <c r="EG176" s="301"/>
      <c r="EH176" s="301"/>
      <c r="EI176" s="301"/>
      <c r="EJ176" s="301"/>
      <c r="EK176" s="301"/>
      <c r="EL176" s="301"/>
      <c r="EM176" s="301"/>
      <c r="EN176" s="301"/>
      <c r="EO176" s="301"/>
      <c r="EP176" s="301"/>
      <c r="EQ176" s="301"/>
      <c r="ER176" s="301"/>
      <c r="ES176" s="301"/>
      <c r="ET176" s="301"/>
      <c r="EU176" s="301"/>
      <c r="EV176" s="301"/>
      <c r="EW176" s="301"/>
      <c r="EX176" s="301"/>
      <c r="EY176" s="301"/>
      <c r="EZ176" s="301"/>
      <c r="FA176" s="301"/>
      <c r="FB176" s="301"/>
      <c r="FC176" s="301"/>
      <c r="FD176" s="301"/>
      <c r="FE176" s="301"/>
      <c r="FF176" s="301"/>
      <c r="FG176" s="301"/>
      <c r="FH176" s="301"/>
      <c r="FI176" s="301"/>
      <c r="FJ176" s="301"/>
      <c r="FK176" s="301"/>
      <c r="FL176" s="301"/>
      <c r="FM176" s="301"/>
      <c r="FN176" s="301"/>
      <c r="FO176" s="301"/>
      <c r="FP176" s="301"/>
      <c r="FQ176" s="301"/>
      <c r="FR176" s="301"/>
      <c r="FS176" s="301"/>
      <c r="FT176" s="301"/>
      <c r="FU176" s="301"/>
      <c r="FV176" s="301"/>
      <c r="FW176" s="301"/>
      <c r="FX176" s="301"/>
      <c r="FY176" s="301"/>
      <c r="FZ176" s="301"/>
      <c r="GA176" s="301"/>
      <c r="GB176" s="301"/>
      <c r="GC176" s="301"/>
      <c r="GD176" s="301"/>
      <c r="GE176" s="301"/>
      <c r="GF176" s="301"/>
      <c r="GG176" s="301"/>
      <c r="GH176" s="301"/>
      <c r="GI176" s="301"/>
      <c r="GJ176" s="301"/>
      <c r="GK176" s="301"/>
      <c r="GL176" s="301"/>
      <c r="GM176" s="301"/>
      <c r="GN176" s="301"/>
      <c r="GO176" s="301"/>
      <c r="GP176" s="301"/>
      <c r="GQ176" s="301"/>
      <c r="GR176" s="301"/>
      <c r="GS176" s="301"/>
      <c r="GT176" s="301"/>
      <c r="GU176" s="301"/>
      <c r="GV176" s="301"/>
      <c r="GW176" s="301"/>
      <c r="GX176" s="301"/>
      <c r="GY176" s="301"/>
      <c r="GZ176" s="301"/>
      <c r="HA176" s="301"/>
      <c r="HB176" s="301"/>
      <c r="HC176" s="301"/>
      <c r="HD176" s="301"/>
      <c r="HE176" s="301"/>
      <c r="HF176" s="301"/>
      <c r="HG176" s="301"/>
      <c r="HH176" s="301"/>
      <c r="HI176" s="301"/>
      <c r="HJ176" s="301"/>
      <c r="HK176" s="301"/>
      <c r="HL176" s="301"/>
      <c r="HM176" s="301"/>
      <c r="HN176" s="301"/>
      <c r="HO176" s="301"/>
      <c r="HP176" s="301"/>
      <c r="HQ176" s="301"/>
      <c r="HR176" s="301"/>
      <c r="HS176" s="301"/>
      <c r="HT176" s="301"/>
      <c r="HU176" s="301"/>
      <c r="HV176" s="301"/>
      <c r="HW176" s="301"/>
      <c r="HX176" s="301"/>
      <c r="HY176" s="301"/>
      <c r="HZ176" s="301"/>
      <c r="IA176" s="301"/>
      <c r="IB176" s="301"/>
      <c r="IC176" s="301"/>
      <c r="ID176" s="301"/>
      <c r="IE176" s="301"/>
      <c r="IF176" s="301"/>
      <c r="IG176" s="301"/>
      <c r="IH176" s="301"/>
      <c r="II176" s="301"/>
      <c r="IJ176" s="301"/>
      <c r="IK176" s="301"/>
      <c r="IL176" s="301"/>
      <c r="IM176" s="301"/>
      <c r="IN176" s="301"/>
      <c r="IO176" s="301"/>
      <c r="IP176" s="301"/>
      <c r="IQ176" s="301"/>
      <c r="IR176" s="301"/>
      <c r="IS176" s="301"/>
      <c r="IT176" s="301"/>
      <c r="IU176" s="301"/>
      <c r="IV176" s="301"/>
      <c r="IW176" s="301"/>
      <c r="IX176" s="301"/>
      <c r="IY176" s="301"/>
      <c r="IZ176" s="301"/>
      <c r="JA176" s="301"/>
      <c r="JB176" s="301"/>
      <c r="JC176" s="301"/>
      <c r="JD176" s="301"/>
      <c r="JE176" s="301"/>
      <c r="JF176" s="301"/>
      <c r="JG176" s="301"/>
      <c r="JH176" s="301"/>
      <c r="JI176" s="301"/>
      <c r="JJ176" s="301"/>
      <c r="JK176" s="301"/>
      <c r="JL176" s="301"/>
      <c r="JM176" s="301"/>
      <c r="JN176" s="301"/>
      <c r="JO176" s="301"/>
      <c r="JP176" s="301"/>
      <c r="JQ176" s="301"/>
      <c r="JR176" s="301"/>
      <c r="JS176" s="301"/>
      <c r="JT176" s="301"/>
      <c r="JU176" s="301"/>
      <c r="JV176" s="301"/>
      <c r="JW176" s="301"/>
      <c r="JX176" s="301"/>
      <c r="JY176" s="301"/>
      <c r="JZ176" s="301"/>
      <c r="KA176" s="301"/>
      <c r="KB176" s="301"/>
      <c r="KC176" s="301"/>
      <c r="KD176" s="301"/>
      <c r="KE176" s="301"/>
      <c r="KF176" s="301"/>
      <c r="KG176" s="301"/>
      <c r="KH176" s="301"/>
      <c r="KI176" s="301"/>
      <c r="KJ176" s="301"/>
      <c r="KK176" s="301"/>
      <c r="KL176" s="301"/>
      <c r="KM176" s="301"/>
      <c r="KN176" s="301"/>
      <c r="KO176" s="301"/>
      <c r="KP176" s="301"/>
      <c r="KQ176" s="301"/>
      <c r="KR176" s="301"/>
      <c r="KS176" s="301"/>
      <c r="KT176" s="301"/>
      <c r="KU176" s="301"/>
      <c r="KV176" s="301"/>
      <c r="KW176" s="301"/>
      <c r="KX176" s="301"/>
      <c r="KY176" s="301"/>
      <c r="KZ176" s="301"/>
      <c r="LA176" s="301"/>
      <c r="LB176" s="301"/>
      <c r="LC176" s="301"/>
      <c r="LD176" s="301"/>
      <c r="LE176" s="301"/>
      <c r="LF176" s="301"/>
      <c r="LG176" s="301"/>
      <c r="LH176" s="301"/>
      <c r="LI176" s="301"/>
      <c r="LJ176" s="301"/>
      <c r="LK176" s="301"/>
      <c r="LL176" s="301"/>
      <c r="LM176" s="301"/>
      <c r="LN176" s="301"/>
      <c r="LO176" s="301"/>
      <c r="LP176" s="301"/>
      <c r="LQ176" s="301"/>
      <c r="LR176" s="301"/>
      <c r="LS176" s="301"/>
      <c r="LT176" s="301"/>
      <c r="LU176" s="301"/>
      <c r="LV176" s="301"/>
      <c r="LW176" s="301"/>
      <c r="LX176" s="301"/>
      <c r="LY176" s="301"/>
      <c r="LZ176" s="301"/>
      <c r="MA176" s="301"/>
      <c r="MB176" s="301"/>
      <c r="MC176" s="301"/>
      <c r="MD176" s="301"/>
      <c r="ME176" s="301"/>
      <c r="MF176" s="301"/>
      <c r="MG176" s="301"/>
      <c r="MH176" s="301"/>
      <c r="MI176" s="301"/>
      <c r="MJ176" s="301"/>
      <c r="MK176" s="301"/>
      <c r="ML176" s="301"/>
      <c r="MM176" s="301"/>
      <c r="MN176" s="301"/>
      <c r="MO176" s="301"/>
      <c r="MP176" s="301"/>
      <c r="MQ176" s="301"/>
      <c r="MR176" s="301"/>
      <c r="MS176" s="301"/>
      <c r="MT176" s="301"/>
      <c r="MU176" s="301"/>
      <c r="MV176" s="301"/>
      <c r="MW176" s="301"/>
      <c r="MX176" s="301"/>
      <c r="MY176" s="301"/>
      <c r="MZ176" s="301"/>
      <c r="NA176" s="301"/>
      <c r="NB176" s="301"/>
      <c r="NC176" s="301"/>
      <c r="ND176" s="301"/>
      <c r="NE176" s="301"/>
      <c r="NF176" s="301"/>
      <c r="NG176" s="301"/>
      <c r="NH176" s="301"/>
      <c r="NI176" s="301"/>
      <c r="NJ176" s="301"/>
      <c r="NK176" s="301"/>
      <c r="NL176" s="301"/>
      <c r="NM176" s="301"/>
      <c r="NN176" s="301"/>
      <c r="NO176" s="301"/>
      <c r="NP176" s="301"/>
      <c r="NQ176" s="301"/>
      <c r="NR176" s="301"/>
      <c r="NS176" s="301"/>
      <c r="NT176" s="301"/>
      <c r="NU176" s="301"/>
      <c r="NV176" s="301"/>
      <c r="NW176" s="301"/>
      <c r="NX176" s="301"/>
      <c r="NY176" s="301"/>
      <c r="NZ176" s="301"/>
      <c r="OA176" s="301"/>
      <c r="OB176" s="301"/>
      <c r="OC176" s="301"/>
      <c r="OD176" s="301"/>
      <c r="OE176" s="301"/>
      <c r="OF176" s="301"/>
      <c r="OG176" s="301"/>
      <c r="OH176" s="301"/>
      <c r="OI176" s="301"/>
      <c r="OJ176" s="301"/>
      <c r="OK176" s="301"/>
      <c r="OL176" s="301"/>
      <c r="OM176" s="301"/>
      <c r="ON176" s="301"/>
      <c r="OO176" s="301"/>
      <c r="OP176" s="301"/>
      <c r="OQ176" s="301"/>
      <c r="OR176" s="301"/>
      <c r="OS176" s="301"/>
      <c r="OT176" s="301"/>
      <c r="OU176" s="301"/>
      <c r="OV176" s="301"/>
      <c r="OW176" s="301"/>
      <c r="OX176" s="301"/>
      <c r="OY176" s="301"/>
      <c r="OZ176" s="301"/>
      <c r="PA176" s="301"/>
      <c r="PB176" s="301"/>
      <c r="PC176" s="301"/>
      <c r="PD176" s="301"/>
      <c r="PE176" s="301"/>
      <c r="PF176" s="301"/>
      <c r="PG176" s="301"/>
      <c r="PH176" s="301"/>
      <c r="PI176" s="301"/>
      <c r="PJ176" s="301"/>
      <c r="PK176" s="301"/>
      <c r="PL176" s="301"/>
      <c r="PM176" s="301"/>
      <c r="PN176" s="301"/>
      <c r="PO176" s="301"/>
      <c r="PP176" s="301"/>
      <c r="PQ176" s="301"/>
      <c r="PR176" s="301"/>
      <c r="PS176" s="301"/>
      <c r="PT176" s="301"/>
      <c r="PU176" s="301"/>
      <c r="PV176" s="301"/>
      <c r="PW176" s="301"/>
      <c r="PX176" s="301"/>
      <c r="PY176" s="301"/>
      <c r="PZ176" s="301"/>
      <c r="QA176" s="301"/>
      <c r="QB176" s="301"/>
      <c r="QC176" s="301"/>
      <c r="QD176" s="301"/>
      <c r="QE176" s="301"/>
      <c r="QF176" s="301"/>
      <c r="QG176" s="301"/>
      <c r="QH176" s="301"/>
      <c r="QI176" s="301"/>
      <c r="QJ176" s="301"/>
      <c r="QK176" s="301"/>
      <c r="QL176" s="301"/>
      <c r="QM176" s="301"/>
      <c r="QN176" s="301"/>
      <c r="QO176" s="301"/>
      <c r="QP176" s="301"/>
      <c r="QQ176" s="301"/>
      <c r="QR176" s="301"/>
      <c r="QS176" s="301"/>
      <c r="QT176" s="301"/>
      <c r="QU176" s="301"/>
      <c r="QV176" s="301"/>
      <c r="QW176" s="301"/>
      <c r="QX176" s="301"/>
      <c r="QY176" s="301"/>
      <c r="QZ176" s="301"/>
      <c r="RA176" s="301"/>
      <c r="RB176" s="301"/>
      <c r="RC176" s="301"/>
      <c r="RD176" s="301"/>
      <c r="RE176" s="301"/>
      <c r="RF176" s="301"/>
      <c r="RG176" s="301"/>
      <c r="RH176" s="301"/>
      <c r="RI176" s="301"/>
      <c r="RJ176" s="301"/>
      <c r="RK176" s="301"/>
      <c r="RL176" s="301"/>
      <c r="RM176" s="301"/>
      <c r="RN176" s="301"/>
      <c r="RO176" s="301"/>
      <c r="RP176" s="301"/>
      <c r="RQ176" s="301"/>
      <c r="RR176" s="301"/>
      <c r="RS176" s="301"/>
      <c r="RT176" s="301"/>
      <c r="RU176" s="301"/>
      <c r="RV176" s="301"/>
      <c r="RW176" s="301"/>
      <c r="RX176" s="301"/>
      <c r="RY176" s="301"/>
      <c r="RZ176" s="301"/>
      <c r="SA176" s="301"/>
      <c r="SB176" s="301"/>
      <c r="SC176" s="301"/>
      <c r="SD176" s="301"/>
      <c r="SE176" s="301"/>
      <c r="SF176" s="301"/>
      <c r="SG176" s="301"/>
      <c r="SH176" s="301"/>
      <c r="SI176" s="301"/>
      <c r="SJ176" s="301"/>
      <c r="SK176" s="301"/>
      <c r="SL176" s="301"/>
      <c r="SM176" s="301"/>
      <c r="SN176" s="301"/>
      <c r="SO176" s="301"/>
      <c r="SP176" s="301"/>
      <c r="SQ176" s="301"/>
      <c r="SR176" s="301"/>
      <c r="SS176" s="301"/>
      <c r="ST176" s="301"/>
      <c r="SU176" s="301"/>
      <c r="SV176" s="301"/>
      <c r="SW176" s="301"/>
      <c r="SX176" s="301"/>
      <c r="SY176" s="301"/>
      <c r="SZ176" s="301"/>
      <c r="TA176" s="301"/>
      <c r="TB176" s="301"/>
      <c r="TC176" s="301"/>
      <c r="TD176" s="301"/>
      <c r="TE176" s="301"/>
      <c r="TF176" s="301"/>
      <c r="TG176" s="301"/>
      <c r="TH176" s="301"/>
      <c r="TI176" s="301"/>
      <c r="TJ176" s="301"/>
      <c r="TK176" s="301"/>
      <c r="TL176" s="301"/>
      <c r="TM176" s="301"/>
      <c r="TN176" s="301"/>
      <c r="TO176" s="301"/>
      <c r="TP176" s="301"/>
      <c r="TQ176" s="301"/>
      <c r="TR176" s="301"/>
      <c r="TS176" s="301"/>
      <c r="TT176" s="301"/>
      <c r="TU176" s="301"/>
      <c r="TV176" s="301"/>
      <c r="TW176" s="301"/>
      <c r="TX176" s="301"/>
      <c r="TY176" s="301"/>
      <c r="TZ176" s="301"/>
      <c r="UA176" s="301"/>
      <c r="UB176" s="301"/>
      <c r="UC176" s="301"/>
      <c r="UD176" s="301"/>
      <c r="UE176" s="301"/>
      <c r="UF176" s="301"/>
      <c r="UG176" s="301"/>
      <c r="UH176" s="301"/>
      <c r="UI176" s="301"/>
      <c r="UJ176" s="301"/>
      <c r="UK176" s="301"/>
      <c r="UL176" s="301"/>
      <c r="UM176" s="301"/>
      <c r="UN176" s="301"/>
      <c r="UO176" s="301"/>
      <c r="UP176" s="301"/>
      <c r="UQ176" s="301"/>
      <c r="UR176" s="301"/>
      <c r="US176" s="301"/>
      <c r="UT176" s="301"/>
      <c r="UU176" s="301"/>
      <c r="UV176" s="301"/>
      <c r="UW176" s="301"/>
      <c r="UX176" s="301"/>
      <c r="UY176" s="301"/>
      <c r="UZ176" s="301"/>
      <c r="VA176" s="301"/>
      <c r="VB176" s="301"/>
      <c r="VC176" s="301"/>
      <c r="VD176" s="301"/>
      <c r="VE176" s="301"/>
      <c r="VF176" s="301"/>
      <c r="VG176" s="301"/>
      <c r="VH176" s="301"/>
      <c r="VI176" s="301"/>
      <c r="VJ176" s="301"/>
      <c r="VK176" s="301"/>
      <c r="VL176" s="301"/>
      <c r="VM176" s="301"/>
      <c r="VN176" s="301"/>
      <c r="VO176" s="301"/>
      <c r="VP176" s="301"/>
      <c r="VQ176" s="301"/>
      <c r="VR176" s="301"/>
      <c r="VS176" s="301"/>
      <c r="VT176" s="301"/>
      <c r="VU176" s="301"/>
      <c r="VV176" s="301"/>
      <c r="VW176" s="301"/>
      <c r="VX176" s="301"/>
      <c r="VY176" s="301"/>
      <c r="VZ176" s="301"/>
      <c r="WA176" s="301"/>
      <c r="WB176" s="301"/>
    </row>
    <row r="177" spans="1:600" ht="12.75" x14ac:dyDescent="0.2">
      <c r="A177" s="2"/>
      <c r="B177" s="2"/>
      <c r="C177" s="2"/>
      <c r="D177" s="2"/>
      <c r="E177" s="2"/>
      <c r="F177" s="70"/>
      <c r="G177" s="2"/>
      <c r="H177" s="2"/>
      <c r="I177" s="2"/>
      <c r="J177" s="2"/>
      <c r="K177" s="2"/>
      <c r="L177" s="70"/>
      <c r="M177" s="70"/>
      <c r="N177" s="7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BK177" s="109"/>
      <c r="BL177" s="301"/>
      <c r="BM177" s="301"/>
      <c r="BN177" s="301"/>
      <c r="BO177" s="301"/>
      <c r="BP177" s="301"/>
      <c r="BQ177" s="301"/>
      <c r="BR177" s="301"/>
      <c r="BS177" s="301"/>
      <c r="BT177" s="301"/>
      <c r="BU177" s="301"/>
      <c r="BV177" s="301"/>
      <c r="BW177" s="301"/>
      <c r="BX177" s="301"/>
      <c r="BY177" s="301"/>
      <c r="BZ177" s="301"/>
      <c r="CA177" s="301"/>
      <c r="CB177" s="301"/>
      <c r="CC177" s="301"/>
      <c r="CD177" s="301"/>
      <c r="CE177" s="301"/>
      <c r="CF177" s="301"/>
      <c r="CG177" s="301"/>
      <c r="CH177" s="301"/>
      <c r="CI177" s="301"/>
      <c r="CJ177" s="301"/>
      <c r="CK177" s="301"/>
      <c r="CL177" s="301"/>
      <c r="CM177" s="301"/>
      <c r="CN177" s="301"/>
      <c r="CO177" s="301"/>
      <c r="CP177" s="301"/>
      <c r="CQ177" s="301"/>
      <c r="CR177" s="301"/>
      <c r="CS177" s="301"/>
      <c r="CT177" s="301"/>
      <c r="CU177" s="301"/>
      <c r="CV177" s="301"/>
      <c r="CW177" s="301"/>
      <c r="CX177" s="301"/>
      <c r="CY177" s="301"/>
      <c r="CZ177" s="301"/>
      <c r="DA177" s="301"/>
      <c r="DB177" s="301"/>
      <c r="DC177" s="301"/>
      <c r="DD177" s="301"/>
      <c r="DE177" s="301"/>
      <c r="DF177" s="301"/>
      <c r="DG177" s="301"/>
      <c r="DH177" s="301"/>
      <c r="DI177" s="301"/>
      <c r="DJ177" s="301"/>
      <c r="DK177" s="301"/>
      <c r="DL177" s="301"/>
      <c r="DM177" s="301"/>
      <c r="DN177" s="301"/>
      <c r="DO177" s="301"/>
      <c r="DP177" s="301"/>
      <c r="DQ177" s="301"/>
      <c r="DR177" s="301"/>
      <c r="DS177" s="301"/>
      <c r="DT177" s="301"/>
      <c r="DU177" s="301"/>
      <c r="DV177" s="301"/>
      <c r="DW177" s="301"/>
      <c r="DX177" s="301"/>
      <c r="DY177" s="301"/>
      <c r="DZ177" s="301"/>
      <c r="EA177" s="301"/>
      <c r="EB177" s="301"/>
      <c r="EC177" s="301"/>
      <c r="ED177" s="301"/>
      <c r="EE177" s="301"/>
      <c r="EF177" s="301"/>
      <c r="EG177" s="301"/>
      <c r="EH177" s="301"/>
      <c r="EI177" s="301"/>
      <c r="EJ177" s="301"/>
      <c r="EK177" s="301"/>
      <c r="EL177" s="301"/>
      <c r="EM177" s="301"/>
      <c r="EN177" s="301"/>
      <c r="EO177" s="301"/>
      <c r="EP177" s="301"/>
      <c r="EQ177" s="301"/>
      <c r="ER177" s="301"/>
      <c r="ES177" s="301"/>
      <c r="ET177" s="301"/>
      <c r="EU177" s="301"/>
      <c r="EV177" s="301"/>
      <c r="EW177" s="301"/>
      <c r="EX177" s="301"/>
      <c r="EY177" s="301"/>
      <c r="EZ177" s="301"/>
      <c r="FA177" s="301"/>
      <c r="FB177" s="301"/>
      <c r="FC177" s="301"/>
      <c r="FD177" s="301"/>
      <c r="FE177" s="301"/>
      <c r="FF177" s="301"/>
      <c r="FG177" s="301"/>
      <c r="FH177" s="301"/>
      <c r="FI177" s="301"/>
      <c r="FJ177" s="301"/>
      <c r="FK177" s="301"/>
      <c r="FL177" s="301"/>
      <c r="FM177" s="301"/>
      <c r="FN177" s="301"/>
      <c r="FO177" s="301"/>
      <c r="FP177" s="301"/>
      <c r="FQ177" s="301"/>
      <c r="FR177" s="301"/>
      <c r="FS177" s="301"/>
      <c r="FT177" s="301"/>
      <c r="FU177" s="301"/>
      <c r="FV177" s="301"/>
      <c r="FW177" s="301"/>
      <c r="FX177" s="301"/>
      <c r="FY177" s="301"/>
      <c r="FZ177" s="301"/>
      <c r="GA177" s="301"/>
      <c r="GB177" s="301"/>
      <c r="GC177" s="301"/>
      <c r="GD177" s="301"/>
      <c r="GE177" s="301"/>
      <c r="GF177" s="301"/>
      <c r="GG177" s="301"/>
      <c r="GH177" s="301"/>
      <c r="GI177" s="301"/>
      <c r="GJ177" s="301"/>
      <c r="GK177" s="301"/>
      <c r="GL177" s="301"/>
      <c r="GM177" s="301"/>
      <c r="GN177" s="301"/>
      <c r="GO177" s="301"/>
      <c r="GP177" s="301"/>
      <c r="GQ177" s="301"/>
      <c r="GR177" s="301"/>
      <c r="GS177" s="301"/>
      <c r="GT177" s="301"/>
      <c r="GU177" s="301"/>
      <c r="GV177" s="301"/>
      <c r="GW177" s="301"/>
      <c r="GX177" s="301"/>
      <c r="GY177" s="301"/>
      <c r="GZ177" s="301"/>
      <c r="HA177" s="301"/>
      <c r="HB177" s="301"/>
      <c r="HC177" s="301"/>
      <c r="HD177" s="301"/>
      <c r="HE177" s="301"/>
      <c r="HF177" s="301"/>
      <c r="HG177" s="301"/>
      <c r="HH177" s="301"/>
      <c r="HI177" s="301"/>
      <c r="HJ177" s="301"/>
      <c r="HK177" s="301"/>
      <c r="HL177" s="301"/>
      <c r="HM177" s="301"/>
      <c r="HN177" s="301"/>
      <c r="HO177" s="301"/>
      <c r="HP177" s="301"/>
      <c r="HQ177" s="301"/>
      <c r="HR177" s="301"/>
      <c r="HS177" s="301"/>
      <c r="HT177" s="301"/>
      <c r="HU177" s="301"/>
      <c r="HV177" s="301"/>
      <c r="HW177" s="301"/>
      <c r="HX177" s="301"/>
      <c r="HY177" s="301"/>
      <c r="HZ177" s="301"/>
      <c r="IA177" s="301"/>
      <c r="IB177" s="301"/>
      <c r="IC177" s="301"/>
      <c r="ID177" s="301"/>
      <c r="IE177" s="301"/>
      <c r="IF177" s="301"/>
      <c r="IG177" s="301"/>
      <c r="IH177" s="301"/>
      <c r="II177" s="301"/>
      <c r="IJ177" s="301"/>
      <c r="IK177" s="301"/>
      <c r="IL177" s="301"/>
      <c r="IM177" s="301"/>
      <c r="IN177" s="301"/>
      <c r="IO177" s="301"/>
      <c r="IP177" s="301"/>
      <c r="IQ177" s="301"/>
      <c r="IR177" s="301"/>
      <c r="IS177" s="301"/>
      <c r="IT177" s="301"/>
      <c r="IU177" s="301"/>
      <c r="IV177" s="301"/>
      <c r="IW177" s="301"/>
      <c r="IX177" s="301"/>
      <c r="IY177" s="301"/>
      <c r="IZ177" s="301"/>
      <c r="JA177" s="301"/>
      <c r="JB177" s="301"/>
      <c r="JC177" s="301"/>
      <c r="JD177" s="301"/>
      <c r="JE177" s="301"/>
      <c r="JF177" s="301"/>
      <c r="JG177" s="301"/>
      <c r="JH177" s="301"/>
      <c r="JI177" s="301"/>
      <c r="JJ177" s="301"/>
      <c r="JK177" s="301"/>
      <c r="JL177" s="301"/>
      <c r="JM177" s="301"/>
      <c r="JN177" s="301"/>
      <c r="JO177" s="301"/>
      <c r="JP177" s="301"/>
      <c r="JQ177" s="301"/>
      <c r="JR177" s="301"/>
      <c r="JS177" s="301"/>
      <c r="JT177" s="301"/>
      <c r="JU177" s="301"/>
      <c r="JV177" s="301"/>
      <c r="JW177" s="301"/>
      <c r="JX177" s="301"/>
      <c r="JY177" s="301"/>
      <c r="JZ177" s="301"/>
      <c r="KA177" s="301"/>
      <c r="KB177" s="301"/>
      <c r="KC177" s="301"/>
      <c r="KD177" s="301"/>
      <c r="KE177" s="301"/>
      <c r="KF177" s="301"/>
      <c r="KG177" s="301"/>
      <c r="KH177" s="301"/>
      <c r="KI177" s="301"/>
      <c r="KJ177" s="301"/>
      <c r="KK177" s="301"/>
      <c r="KL177" s="301"/>
      <c r="KM177" s="301"/>
      <c r="KN177" s="301"/>
      <c r="KO177" s="301"/>
      <c r="KP177" s="301"/>
      <c r="KQ177" s="301"/>
      <c r="KR177" s="301"/>
      <c r="KS177" s="301"/>
      <c r="KT177" s="301"/>
      <c r="KU177" s="301"/>
      <c r="KV177" s="301"/>
      <c r="KW177" s="301"/>
      <c r="KX177" s="301"/>
      <c r="KY177" s="301"/>
      <c r="KZ177" s="301"/>
      <c r="LA177" s="301"/>
      <c r="LB177" s="301"/>
      <c r="LC177" s="301"/>
      <c r="LD177" s="301"/>
      <c r="LE177" s="301"/>
      <c r="LF177" s="301"/>
      <c r="LG177" s="301"/>
      <c r="LH177" s="301"/>
      <c r="LI177" s="301"/>
      <c r="LJ177" s="301"/>
      <c r="LK177" s="301"/>
      <c r="LL177" s="301"/>
      <c r="LM177" s="301"/>
      <c r="LN177" s="301"/>
      <c r="LO177" s="301"/>
      <c r="LP177" s="301"/>
      <c r="LQ177" s="301"/>
      <c r="LR177" s="301"/>
      <c r="LS177" s="301"/>
      <c r="LT177" s="301"/>
      <c r="LU177" s="301"/>
      <c r="LV177" s="301"/>
      <c r="LW177" s="301"/>
      <c r="LX177" s="301"/>
      <c r="LY177" s="301"/>
      <c r="LZ177" s="301"/>
      <c r="MA177" s="301"/>
      <c r="MB177" s="301"/>
      <c r="MC177" s="301"/>
      <c r="MD177" s="301"/>
      <c r="ME177" s="301"/>
      <c r="MF177" s="301"/>
      <c r="MG177" s="301"/>
      <c r="MH177" s="301"/>
      <c r="MI177" s="301"/>
      <c r="MJ177" s="301"/>
      <c r="MK177" s="301"/>
      <c r="ML177" s="301"/>
      <c r="MM177" s="301"/>
      <c r="MN177" s="301"/>
      <c r="MO177" s="301"/>
      <c r="MP177" s="301"/>
      <c r="MQ177" s="301"/>
      <c r="MR177" s="301"/>
      <c r="MS177" s="301"/>
      <c r="MT177" s="301"/>
      <c r="MU177" s="301"/>
      <c r="MV177" s="301"/>
      <c r="MW177" s="301"/>
      <c r="MX177" s="301"/>
      <c r="MY177" s="301"/>
      <c r="MZ177" s="301"/>
      <c r="NA177" s="301"/>
      <c r="NB177" s="301"/>
      <c r="NC177" s="301"/>
      <c r="ND177" s="301"/>
      <c r="NE177" s="301"/>
      <c r="NF177" s="301"/>
      <c r="NG177" s="301"/>
      <c r="NH177" s="301"/>
      <c r="NI177" s="301"/>
      <c r="NJ177" s="301"/>
      <c r="NK177" s="301"/>
      <c r="NL177" s="301"/>
      <c r="NM177" s="301"/>
      <c r="NN177" s="301"/>
      <c r="NO177" s="301"/>
      <c r="NP177" s="301"/>
      <c r="NQ177" s="301"/>
      <c r="NR177" s="301"/>
      <c r="NS177" s="301"/>
      <c r="NT177" s="301"/>
      <c r="NU177" s="301"/>
      <c r="NV177" s="301"/>
      <c r="NW177" s="301"/>
      <c r="NX177" s="301"/>
      <c r="NY177" s="301"/>
      <c r="NZ177" s="301"/>
      <c r="OA177" s="301"/>
      <c r="OB177" s="301"/>
      <c r="OC177" s="301"/>
      <c r="OD177" s="301"/>
      <c r="OE177" s="301"/>
      <c r="OF177" s="301"/>
      <c r="OG177" s="301"/>
      <c r="OH177" s="301"/>
      <c r="OI177" s="301"/>
      <c r="OJ177" s="301"/>
      <c r="OK177" s="301"/>
      <c r="OL177" s="301"/>
      <c r="OM177" s="301"/>
      <c r="ON177" s="301"/>
      <c r="OO177" s="301"/>
      <c r="OP177" s="301"/>
      <c r="OQ177" s="301"/>
      <c r="OR177" s="301"/>
      <c r="OS177" s="301"/>
      <c r="OT177" s="301"/>
      <c r="OU177" s="301"/>
      <c r="OV177" s="301"/>
      <c r="OW177" s="301"/>
      <c r="OX177" s="301"/>
      <c r="OY177" s="301"/>
      <c r="OZ177" s="301"/>
      <c r="PA177" s="301"/>
      <c r="PB177" s="301"/>
      <c r="PC177" s="301"/>
      <c r="PD177" s="301"/>
      <c r="PE177" s="301"/>
      <c r="PF177" s="301"/>
      <c r="PG177" s="301"/>
      <c r="PH177" s="301"/>
      <c r="PI177" s="301"/>
      <c r="PJ177" s="301"/>
      <c r="PK177" s="301"/>
      <c r="PL177" s="301"/>
      <c r="PM177" s="301"/>
      <c r="PN177" s="301"/>
      <c r="PO177" s="301"/>
      <c r="PP177" s="301"/>
      <c r="PQ177" s="301"/>
      <c r="PR177" s="301"/>
      <c r="PS177" s="301"/>
      <c r="PT177" s="301"/>
      <c r="PU177" s="301"/>
      <c r="PV177" s="301"/>
      <c r="PW177" s="301"/>
      <c r="PX177" s="301"/>
      <c r="PY177" s="301"/>
      <c r="PZ177" s="301"/>
      <c r="QA177" s="301"/>
      <c r="QB177" s="301"/>
      <c r="QC177" s="301"/>
      <c r="QD177" s="301"/>
      <c r="QE177" s="301"/>
      <c r="QF177" s="301"/>
      <c r="QG177" s="301"/>
      <c r="QH177" s="301"/>
      <c r="QI177" s="301"/>
      <c r="QJ177" s="301"/>
      <c r="QK177" s="301"/>
      <c r="QL177" s="301"/>
      <c r="QM177" s="301"/>
      <c r="QN177" s="301"/>
      <c r="QO177" s="301"/>
      <c r="QP177" s="301"/>
      <c r="QQ177" s="301"/>
      <c r="QR177" s="301"/>
      <c r="QS177" s="301"/>
      <c r="QT177" s="301"/>
      <c r="QU177" s="301"/>
      <c r="QV177" s="301"/>
      <c r="QW177" s="301"/>
      <c r="QX177" s="301"/>
      <c r="QY177" s="301"/>
      <c r="QZ177" s="301"/>
      <c r="RA177" s="301"/>
      <c r="RB177" s="301"/>
      <c r="RC177" s="301"/>
      <c r="RD177" s="301"/>
      <c r="RE177" s="301"/>
      <c r="RF177" s="301"/>
      <c r="RG177" s="301"/>
      <c r="RH177" s="301"/>
      <c r="RI177" s="301"/>
      <c r="RJ177" s="301"/>
      <c r="RK177" s="301"/>
      <c r="RL177" s="301"/>
      <c r="RM177" s="301"/>
      <c r="RN177" s="301"/>
      <c r="RO177" s="301"/>
      <c r="RP177" s="301"/>
      <c r="RQ177" s="301"/>
      <c r="RR177" s="301"/>
      <c r="RS177" s="301"/>
      <c r="RT177" s="301"/>
      <c r="RU177" s="301"/>
      <c r="RV177" s="301"/>
      <c r="RW177" s="301"/>
      <c r="RX177" s="301"/>
      <c r="RY177" s="301"/>
      <c r="RZ177" s="301"/>
      <c r="SA177" s="301"/>
      <c r="SB177" s="301"/>
      <c r="SC177" s="301"/>
      <c r="SD177" s="301"/>
      <c r="SE177" s="301"/>
      <c r="SF177" s="301"/>
      <c r="SG177" s="301"/>
      <c r="SH177" s="301"/>
      <c r="SI177" s="301"/>
      <c r="SJ177" s="301"/>
      <c r="SK177" s="301"/>
      <c r="SL177" s="301"/>
      <c r="SM177" s="301"/>
      <c r="SN177" s="301"/>
      <c r="SO177" s="301"/>
      <c r="SP177" s="301"/>
      <c r="SQ177" s="301"/>
      <c r="SR177" s="301"/>
      <c r="SS177" s="301"/>
      <c r="ST177" s="301"/>
      <c r="SU177" s="301"/>
      <c r="SV177" s="301"/>
      <c r="SW177" s="301"/>
      <c r="SX177" s="301"/>
      <c r="SY177" s="301"/>
      <c r="SZ177" s="301"/>
      <c r="TA177" s="301"/>
      <c r="TB177" s="301"/>
      <c r="TC177" s="301"/>
      <c r="TD177" s="301"/>
      <c r="TE177" s="301"/>
      <c r="TF177" s="301"/>
      <c r="TG177" s="301"/>
      <c r="TH177" s="301"/>
      <c r="TI177" s="301"/>
      <c r="TJ177" s="301"/>
      <c r="TK177" s="301"/>
      <c r="TL177" s="301"/>
      <c r="TM177" s="301"/>
      <c r="TN177" s="301"/>
      <c r="TO177" s="301"/>
      <c r="TP177" s="301"/>
      <c r="TQ177" s="301"/>
      <c r="TR177" s="301"/>
      <c r="TS177" s="301"/>
      <c r="TT177" s="301"/>
      <c r="TU177" s="301"/>
      <c r="TV177" s="301"/>
      <c r="TW177" s="301"/>
      <c r="TX177" s="301"/>
      <c r="TY177" s="301"/>
      <c r="TZ177" s="301"/>
      <c r="UA177" s="301"/>
      <c r="UB177" s="301"/>
      <c r="UC177" s="301"/>
      <c r="UD177" s="301"/>
      <c r="UE177" s="301"/>
      <c r="UF177" s="301"/>
      <c r="UG177" s="301"/>
      <c r="UH177" s="301"/>
      <c r="UI177" s="301"/>
      <c r="UJ177" s="301"/>
      <c r="UK177" s="301"/>
      <c r="UL177" s="301"/>
      <c r="UM177" s="301"/>
      <c r="UN177" s="301"/>
      <c r="UO177" s="301"/>
      <c r="UP177" s="301"/>
      <c r="UQ177" s="301"/>
      <c r="UR177" s="301"/>
      <c r="US177" s="301"/>
      <c r="UT177" s="301"/>
      <c r="UU177" s="301"/>
      <c r="UV177" s="301"/>
      <c r="UW177" s="301"/>
      <c r="UX177" s="301"/>
      <c r="UY177" s="301"/>
      <c r="UZ177" s="301"/>
      <c r="VA177" s="301"/>
      <c r="VB177" s="301"/>
      <c r="VC177" s="301"/>
      <c r="VD177" s="301"/>
      <c r="VE177" s="301"/>
      <c r="VF177" s="301"/>
      <c r="VG177" s="301"/>
      <c r="VH177" s="301"/>
      <c r="VI177" s="301"/>
      <c r="VJ177" s="301"/>
      <c r="VK177" s="301"/>
      <c r="VL177" s="301"/>
      <c r="VM177" s="301"/>
      <c r="VN177" s="301"/>
      <c r="VO177" s="301"/>
      <c r="VP177" s="301"/>
      <c r="VQ177" s="301"/>
      <c r="VR177" s="301"/>
      <c r="VS177" s="301"/>
      <c r="VT177" s="301"/>
      <c r="VU177" s="301"/>
      <c r="VV177" s="301"/>
      <c r="VW177" s="301"/>
      <c r="VX177" s="301"/>
      <c r="VY177" s="301"/>
      <c r="VZ177" s="301"/>
      <c r="WA177" s="301"/>
      <c r="WB177" s="301"/>
    </row>
    <row r="178" spans="1:600" ht="12.75" x14ac:dyDescent="0.2">
      <c r="A178" s="2"/>
      <c r="B178" s="2"/>
      <c r="C178" s="2"/>
      <c r="D178" s="2"/>
      <c r="E178" s="2"/>
      <c r="F178" s="70"/>
      <c r="G178" s="2"/>
      <c r="H178" s="2"/>
      <c r="I178" s="2"/>
      <c r="J178" s="2"/>
      <c r="K178" s="2"/>
      <c r="L178" s="70"/>
      <c r="M178" s="70"/>
      <c r="N178" s="7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BK178" s="109"/>
    </row>
    <row r="179" spans="1:600" ht="12.75" x14ac:dyDescent="0.2">
      <c r="A179" s="2"/>
      <c r="B179" s="2"/>
      <c r="C179" s="2"/>
      <c r="D179" s="2"/>
      <c r="E179" s="2"/>
      <c r="F179" s="70"/>
      <c r="G179" s="2"/>
      <c r="H179" s="2"/>
      <c r="I179" s="2"/>
      <c r="J179" s="2"/>
      <c r="K179" s="2"/>
      <c r="L179" s="70"/>
      <c r="M179" s="70"/>
      <c r="N179" s="7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BK179" s="109"/>
    </row>
    <row r="180" spans="1:600" ht="12.75" x14ac:dyDescent="0.2">
      <c r="A180" s="2"/>
      <c r="B180" s="2"/>
      <c r="C180" s="2"/>
      <c r="D180" s="2"/>
      <c r="E180" s="2"/>
      <c r="F180" s="70"/>
      <c r="G180" s="2"/>
      <c r="H180" s="2"/>
      <c r="I180" s="2"/>
      <c r="J180" s="2"/>
      <c r="K180" s="2"/>
      <c r="L180" s="70"/>
      <c r="M180" s="70"/>
      <c r="N180" s="7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BK180" s="109"/>
    </row>
    <row r="181" spans="1:600" ht="12.75" x14ac:dyDescent="0.2">
      <c r="A181" s="2"/>
      <c r="B181" s="2"/>
      <c r="C181" s="2"/>
      <c r="D181" s="2"/>
      <c r="E181" s="2"/>
      <c r="F181" s="70"/>
      <c r="G181" s="2"/>
      <c r="H181" s="2"/>
      <c r="I181" s="2"/>
      <c r="J181" s="2"/>
      <c r="K181" s="2"/>
      <c r="L181" s="70"/>
      <c r="M181" s="70"/>
      <c r="N181" s="7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BK181" s="109"/>
    </row>
    <row r="182" spans="1:600" ht="12.75" x14ac:dyDescent="0.2">
      <c r="A182" s="2"/>
      <c r="B182" s="2"/>
      <c r="C182" s="2"/>
      <c r="D182" s="2"/>
      <c r="E182" s="2"/>
      <c r="F182" s="70"/>
      <c r="G182" s="2"/>
      <c r="H182" s="2"/>
      <c r="I182" s="2"/>
      <c r="J182" s="2"/>
      <c r="K182" s="2"/>
      <c r="L182" s="70"/>
      <c r="M182" s="70"/>
      <c r="N182" s="7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BK182" s="109"/>
    </row>
    <row r="183" spans="1:600" ht="12.75" x14ac:dyDescent="0.2">
      <c r="A183" s="2"/>
      <c r="B183" s="2"/>
      <c r="C183" s="2"/>
      <c r="D183" s="2"/>
      <c r="E183" s="2"/>
      <c r="F183" s="70"/>
      <c r="G183" s="2"/>
      <c r="H183" s="2"/>
      <c r="I183" s="2"/>
      <c r="J183" s="2"/>
      <c r="K183" s="2"/>
      <c r="L183" s="70"/>
      <c r="M183" s="70"/>
      <c r="N183" s="7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BK183" s="109"/>
    </row>
    <row r="184" spans="1:600" ht="12.75" x14ac:dyDescent="0.2">
      <c r="A184" s="2"/>
      <c r="B184" s="2"/>
      <c r="C184" s="2"/>
      <c r="D184" s="2"/>
      <c r="E184" s="2"/>
      <c r="F184" s="70"/>
      <c r="G184" s="2"/>
      <c r="H184" s="2"/>
      <c r="I184" s="2"/>
      <c r="J184" s="2"/>
      <c r="K184" s="2"/>
      <c r="L184" s="70"/>
      <c r="M184" s="70"/>
      <c r="N184" s="7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BK184" s="109"/>
    </row>
    <row r="185" spans="1:600" ht="12.75" x14ac:dyDescent="0.2">
      <c r="A185" s="2"/>
      <c r="B185" s="2"/>
      <c r="C185" s="2"/>
      <c r="D185" s="2"/>
      <c r="E185" s="2"/>
      <c r="F185" s="70"/>
      <c r="G185" s="2"/>
      <c r="H185" s="2"/>
      <c r="I185" s="2"/>
      <c r="J185" s="2"/>
      <c r="K185" s="2"/>
      <c r="L185" s="70"/>
      <c r="M185" s="70"/>
      <c r="N185" s="7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BK185" s="109"/>
    </row>
    <row r="186" spans="1:600" ht="12.75" x14ac:dyDescent="0.2">
      <c r="A186" s="2"/>
      <c r="B186" s="2"/>
      <c r="C186" s="2"/>
      <c r="D186" s="2"/>
      <c r="E186" s="2"/>
      <c r="F186" s="70"/>
      <c r="G186" s="2"/>
      <c r="H186" s="2"/>
      <c r="I186" s="2"/>
      <c r="J186" s="2"/>
      <c r="K186" s="2"/>
      <c r="L186" s="70"/>
      <c r="M186" s="70"/>
      <c r="N186" s="7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BK186" s="109"/>
    </row>
    <row r="187" spans="1:600" ht="12.75" x14ac:dyDescent="0.2">
      <c r="A187" s="2"/>
      <c r="B187" s="2"/>
      <c r="C187" s="2"/>
      <c r="D187" s="2"/>
      <c r="E187" s="2"/>
      <c r="F187" s="70"/>
      <c r="G187" s="2"/>
      <c r="H187" s="2"/>
      <c r="I187" s="2"/>
      <c r="J187" s="2"/>
      <c r="K187" s="2"/>
      <c r="L187" s="70"/>
      <c r="M187" s="70"/>
      <c r="N187" s="7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BK187" s="109"/>
    </row>
    <row r="188" spans="1:600" ht="12.75" x14ac:dyDescent="0.2">
      <c r="A188" s="2"/>
      <c r="B188" s="2"/>
      <c r="C188" s="2"/>
      <c r="D188" s="2"/>
      <c r="E188" s="2"/>
      <c r="F188" s="70"/>
      <c r="G188" s="2"/>
      <c r="H188" s="2"/>
      <c r="I188" s="2"/>
      <c r="J188" s="2"/>
      <c r="K188" s="2"/>
      <c r="L188" s="70"/>
      <c r="M188" s="70"/>
      <c r="N188" s="7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BK188" s="109"/>
    </row>
    <row r="189" spans="1:600" ht="12.75" x14ac:dyDescent="0.2">
      <c r="A189" s="2"/>
      <c r="B189" s="2"/>
      <c r="C189" s="2"/>
      <c r="D189" s="2"/>
      <c r="E189" s="2"/>
      <c r="F189" s="70"/>
      <c r="G189" s="2"/>
      <c r="H189" s="2"/>
      <c r="I189" s="2"/>
      <c r="J189" s="2"/>
      <c r="K189" s="2"/>
      <c r="L189" s="70"/>
      <c r="M189" s="70"/>
      <c r="N189" s="7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BK189" s="109"/>
    </row>
    <row r="190" spans="1:600" ht="12.75" x14ac:dyDescent="0.2">
      <c r="A190" s="2"/>
      <c r="B190" s="2"/>
      <c r="C190" s="2"/>
      <c r="D190" s="2"/>
      <c r="E190" s="2"/>
      <c r="F190" s="70"/>
      <c r="G190" s="2"/>
      <c r="H190" s="2"/>
      <c r="I190" s="2"/>
      <c r="J190" s="2"/>
      <c r="K190" s="2"/>
      <c r="L190" s="70"/>
      <c r="M190" s="70"/>
      <c r="N190" s="7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BK190" s="109"/>
    </row>
    <row r="191" spans="1:600" ht="12.75" x14ac:dyDescent="0.2">
      <c r="A191" s="2"/>
      <c r="B191" s="2"/>
      <c r="C191" s="2"/>
      <c r="D191" s="2"/>
      <c r="E191" s="2"/>
      <c r="F191" s="70"/>
      <c r="G191" s="2"/>
      <c r="H191" s="2"/>
      <c r="I191" s="2"/>
      <c r="J191" s="2"/>
      <c r="K191" s="2"/>
      <c r="L191" s="70"/>
      <c r="M191" s="70"/>
      <c r="N191" s="7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BK191" s="109"/>
    </row>
    <row r="192" spans="1:600" ht="12.75" x14ac:dyDescent="0.2">
      <c r="A192" s="2"/>
      <c r="B192" s="2"/>
      <c r="C192" s="2"/>
      <c r="D192" s="2"/>
      <c r="E192" s="2"/>
      <c r="F192" s="70"/>
      <c r="G192" s="2"/>
      <c r="H192" s="2"/>
      <c r="I192" s="2"/>
      <c r="J192" s="2"/>
      <c r="K192" s="2"/>
      <c r="L192" s="70"/>
      <c r="M192" s="70"/>
      <c r="N192" s="7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BK192" s="109"/>
    </row>
    <row r="193" spans="1:63" ht="12.75" x14ac:dyDescent="0.2">
      <c r="A193" s="2"/>
      <c r="B193" s="2"/>
      <c r="C193" s="2"/>
      <c r="D193" s="2"/>
      <c r="E193" s="2"/>
      <c r="F193" s="70"/>
      <c r="G193" s="2"/>
      <c r="H193" s="2"/>
      <c r="I193" s="2"/>
      <c r="J193" s="2"/>
      <c r="K193" s="2"/>
      <c r="L193" s="70"/>
      <c r="M193" s="70"/>
      <c r="N193" s="7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BK193" s="109"/>
    </row>
    <row r="194" spans="1:63" ht="12.75" x14ac:dyDescent="0.2">
      <c r="A194" s="2"/>
      <c r="B194" s="2"/>
      <c r="C194" s="2"/>
      <c r="D194" s="2"/>
      <c r="E194" s="2"/>
      <c r="F194" s="70"/>
      <c r="G194" s="2"/>
      <c r="H194" s="2"/>
      <c r="I194" s="2"/>
      <c r="J194" s="2"/>
      <c r="K194" s="2"/>
      <c r="L194" s="70"/>
      <c r="M194" s="70"/>
      <c r="N194" s="7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BK194" s="109"/>
    </row>
    <row r="195" spans="1:63" ht="12.75" x14ac:dyDescent="0.2">
      <c r="A195" s="2"/>
      <c r="B195" s="2"/>
      <c r="C195" s="2"/>
      <c r="D195" s="2"/>
      <c r="E195" s="2"/>
      <c r="F195" s="70"/>
      <c r="G195" s="2"/>
      <c r="H195" s="2"/>
      <c r="I195" s="2"/>
      <c r="J195" s="2"/>
      <c r="K195" s="2"/>
      <c r="L195" s="70"/>
      <c r="M195" s="70"/>
      <c r="N195" s="7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BK195" s="109"/>
    </row>
    <row r="196" spans="1:63" ht="12.75" x14ac:dyDescent="0.2">
      <c r="A196" s="2"/>
      <c r="B196" s="2"/>
      <c r="C196" s="2"/>
      <c r="D196" s="2"/>
      <c r="E196" s="2"/>
      <c r="F196" s="70"/>
      <c r="G196" s="2"/>
      <c r="H196" s="2"/>
      <c r="I196" s="2"/>
      <c r="J196" s="2"/>
      <c r="K196" s="2"/>
      <c r="L196" s="70"/>
      <c r="M196" s="70"/>
      <c r="N196" s="7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BK196" s="109"/>
    </row>
    <row r="197" spans="1:63" ht="12.75" x14ac:dyDescent="0.2">
      <c r="A197" s="2"/>
      <c r="B197" s="2"/>
      <c r="C197" s="2"/>
      <c r="D197" s="2"/>
      <c r="E197" s="2"/>
      <c r="F197" s="70"/>
      <c r="G197" s="2"/>
      <c r="H197" s="2"/>
      <c r="I197" s="2"/>
      <c r="J197" s="2"/>
      <c r="K197" s="2"/>
      <c r="L197" s="70"/>
      <c r="M197" s="70"/>
      <c r="N197" s="7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BK197" s="109"/>
    </row>
    <row r="198" spans="1:63" ht="12.75" x14ac:dyDescent="0.2">
      <c r="A198" s="2"/>
      <c r="B198" s="2"/>
      <c r="C198" s="2"/>
      <c r="D198" s="2"/>
      <c r="E198" s="2"/>
      <c r="F198" s="70"/>
      <c r="G198" s="2"/>
      <c r="H198" s="2"/>
      <c r="I198" s="2"/>
      <c r="J198" s="2"/>
      <c r="K198" s="2"/>
      <c r="L198" s="70"/>
      <c r="M198" s="70"/>
      <c r="N198" s="7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BK198" s="109"/>
    </row>
    <row r="199" spans="1:63" ht="12.75" x14ac:dyDescent="0.2">
      <c r="A199" s="2"/>
      <c r="B199" s="2"/>
      <c r="C199" s="2"/>
      <c r="D199" s="2"/>
      <c r="E199" s="2"/>
      <c r="F199" s="70"/>
      <c r="G199" s="2"/>
      <c r="H199" s="2"/>
      <c r="I199" s="2"/>
      <c r="J199" s="2"/>
      <c r="K199" s="2"/>
      <c r="L199" s="70"/>
      <c r="M199" s="70"/>
      <c r="N199" s="7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BK199" s="109"/>
    </row>
    <row r="200" spans="1:63" ht="12.75" x14ac:dyDescent="0.2">
      <c r="A200" s="2"/>
      <c r="B200" s="2"/>
      <c r="C200" s="2"/>
      <c r="D200" s="2"/>
      <c r="E200" s="2"/>
      <c r="F200" s="70"/>
      <c r="G200" s="2"/>
      <c r="H200" s="2"/>
      <c r="I200" s="2"/>
      <c r="J200" s="2"/>
      <c r="K200" s="2"/>
      <c r="L200" s="70"/>
      <c r="M200" s="70"/>
      <c r="N200" s="7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BK200" s="109"/>
    </row>
    <row r="201" spans="1:63" ht="12.75" x14ac:dyDescent="0.2">
      <c r="A201" s="2"/>
      <c r="B201" s="2"/>
      <c r="C201" s="2"/>
      <c r="D201" s="2"/>
      <c r="E201" s="2"/>
      <c r="F201" s="70"/>
      <c r="G201" s="2"/>
      <c r="H201" s="2"/>
      <c r="I201" s="2"/>
      <c r="J201" s="2"/>
      <c r="K201" s="2"/>
      <c r="L201" s="70"/>
      <c r="M201" s="70"/>
      <c r="N201" s="7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BK201" s="109"/>
    </row>
    <row r="202" spans="1:63" ht="12.75" x14ac:dyDescent="0.2">
      <c r="A202" s="2"/>
      <c r="B202" s="2"/>
      <c r="C202" s="2"/>
      <c r="D202" s="2"/>
      <c r="E202" s="2"/>
      <c r="F202" s="70"/>
      <c r="G202" s="2"/>
      <c r="H202" s="2"/>
      <c r="I202" s="2"/>
      <c r="J202" s="2"/>
      <c r="K202" s="2"/>
      <c r="L202" s="70"/>
      <c r="M202" s="70"/>
      <c r="N202" s="7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BK202" s="109"/>
    </row>
    <row r="203" spans="1:63" ht="12.75" x14ac:dyDescent="0.2">
      <c r="A203" s="2"/>
      <c r="B203" s="2"/>
      <c r="C203" s="2"/>
      <c r="D203" s="2"/>
      <c r="E203" s="2"/>
      <c r="F203" s="70"/>
      <c r="G203" s="2"/>
      <c r="H203" s="2"/>
      <c r="I203" s="2"/>
      <c r="J203" s="2"/>
      <c r="K203" s="2"/>
      <c r="L203" s="70"/>
      <c r="M203" s="70"/>
      <c r="N203" s="7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BK203" s="109"/>
    </row>
    <row r="204" spans="1:63" ht="12.75" x14ac:dyDescent="0.2">
      <c r="A204" s="2"/>
      <c r="B204" s="2"/>
      <c r="C204" s="2"/>
      <c r="D204" s="2"/>
      <c r="E204" s="2"/>
      <c r="F204" s="70"/>
      <c r="G204" s="2"/>
      <c r="H204" s="2"/>
      <c r="I204" s="2"/>
      <c r="J204" s="2"/>
      <c r="K204" s="2"/>
      <c r="L204" s="70"/>
      <c r="M204" s="70"/>
      <c r="N204" s="7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BK204" s="109"/>
    </row>
    <row r="205" spans="1:63" ht="12.75" x14ac:dyDescent="0.2">
      <c r="A205" s="2"/>
      <c r="B205" s="2"/>
      <c r="C205" s="2"/>
      <c r="D205" s="2"/>
      <c r="E205" s="2"/>
      <c r="F205" s="70"/>
      <c r="G205" s="2"/>
      <c r="H205" s="2"/>
      <c r="I205" s="2"/>
      <c r="J205" s="2"/>
      <c r="K205" s="2"/>
      <c r="L205" s="70"/>
      <c r="M205" s="70"/>
      <c r="N205" s="7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BK205" s="109"/>
    </row>
    <row r="206" spans="1:63" ht="12.75" x14ac:dyDescent="0.2">
      <c r="A206" s="2"/>
      <c r="B206" s="2"/>
      <c r="C206" s="2"/>
      <c r="D206" s="2"/>
      <c r="E206" s="2"/>
      <c r="F206" s="70"/>
      <c r="G206" s="2"/>
      <c r="H206" s="2"/>
      <c r="I206" s="2"/>
      <c r="J206" s="2"/>
      <c r="K206" s="2"/>
      <c r="L206" s="70"/>
      <c r="M206" s="70"/>
      <c r="N206" s="7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BK206" s="109"/>
    </row>
    <row r="207" spans="1:63" ht="12.75" x14ac:dyDescent="0.2">
      <c r="A207" s="2"/>
      <c r="B207" s="2"/>
      <c r="C207" s="2"/>
      <c r="D207" s="2"/>
      <c r="E207" s="2"/>
      <c r="F207" s="70"/>
      <c r="G207" s="2"/>
      <c r="H207" s="2"/>
      <c r="I207" s="2"/>
      <c r="J207" s="2"/>
      <c r="K207" s="2"/>
      <c r="L207" s="70"/>
      <c r="M207" s="70"/>
      <c r="N207" s="7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BK207" s="109"/>
    </row>
    <row r="208" spans="1:63" ht="12.75" x14ac:dyDescent="0.2">
      <c r="A208" s="2"/>
      <c r="B208" s="2"/>
      <c r="C208" s="2"/>
      <c r="D208" s="2"/>
      <c r="E208" s="2"/>
      <c r="F208" s="70"/>
      <c r="G208" s="2"/>
      <c r="H208" s="2"/>
      <c r="I208" s="2"/>
      <c r="J208" s="2"/>
      <c r="K208" s="2"/>
      <c r="L208" s="70"/>
      <c r="M208" s="70"/>
      <c r="N208" s="7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BK208" s="109"/>
    </row>
    <row r="209" spans="1:63" ht="12.75" x14ac:dyDescent="0.2">
      <c r="A209" s="2"/>
      <c r="B209" s="2"/>
      <c r="C209" s="2"/>
      <c r="D209" s="2"/>
      <c r="E209" s="2"/>
      <c r="F209" s="70"/>
      <c r="G209" s="2"/>
      <c r="H209" s="2"/>
      <c r="I209" s="2"/>
      <c r="J209" s="2"/>
      <c r="K209" s="2"/>
      <c r="L209" s="70"/>
      <c r="M209" s="70"/>
      <c r="N209" s="7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BK209" s="109"/>
    </row>
    <row r="210" spans="1:63" ht="12.75" x14ac:dyDescent="0.2">
      <c r="A210" s="2"/>
      <c r="B210" s="2"/>
      <c r="C210" s="2"/>
      <c r="D210" s="2"/>
      <c r="E210" s="2"/>
      <c r="F210" s="70"/>
      <c r="G210" s="2"/>
      <c r="H210" s="2"/>
      <c r="I210" s="2"/>
      <c r="J210" s="2"/>
      <c r="K210" s="2"/>
      <c r="L210" s="70"/>
      <c r="M210" s="70"/>
      <c r="N210" s="7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BK210" s="109"/>
    </row>
    <row r="211" spans="1:63" ht="12.75" x14ac:dyDescent="0.2">
      <c r="A211" s="2"/>
      <c r="B211" s="2"/>
      <c r="C211" s="2"/>
      <c r="D211" s="2"/>
      <c r="E211" s="2"/>
      <c r="F211" s="70"/>
      <c r="G211" s="2"/>
      <c r="H211" s="2"/>
      <c r="I211" s="2"/>
      <c r="J211" s="2"/>
      <c r="K211" s="2"/>
      <c r="L211" s="70"/>
      <c r="M211" s="70"/>
      <c r="N211" s="7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BK211" s="109"/>
    </row>
    <row r="212" spans="1:63" ht="12.75" x14ac:dyDescent="0.2">
      <c r="A212" s="2"/>
      <c r="B212" s="2"/>
      <c r="C212" s="2"/>
      <c r="D212" s="2"/>
      <c r="E212" s="2"/>
      <c r="F212" s="70"/>
      <c r="G212" s="2"/>
      <c r="H212" s="2"/>
      <c r="I212" s="2"/>
      <c r="J212" s="2"/>
      <c r="K212" s="2"/>
      <c r="L212" s="70"/>
      <c r="M212" s="70"/>
      <c r="N212" s="7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BK212" s="109"/>
    </row>
    <row r="213" spans="1:63" ht="12.75" x14ac:dyDescent="0.2">
      <c r="A213" s="2"/>
      <c r="B213" s="2"/>
      <c r="C213" s="2"/>
      <c r="D213" s="2"/>
      <c r="E213" s="2"/>
      <c r="F213" s="70"/>
      <c r="G213" s="2"/>
      <c r="H213" s="2"/>
      <c r="I213" s="2"/>
      <c r="J213" s="2"/>
      <c r="K213" s="2"/>
      <c r="L213" s="70"/>
      <c r="M213" s="70"/>
      <c r="N213" s="7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BK213" s="109"/>
    </row>
    <row r="214" spans="1:63" ht="12.75" x14ac:dyDescent="0.2">
      <c r="A214" s="2"/>
      <c r="B214" s="2"/>
      <c r="C214" s="2"/>
      <c r="D214" s="2"/>
      <c r="E214" s="2"/>
      <c r="F214" s="70"/>
      <c r="G214" s="2"/>
      <c r="H214" s="2"/>
      <c r="I214" s="2"/>
      <c r="J214" s="2"/>
      <c r="K214" s="2"/>
      <c r="L214" s="70"/>
      <c r="M214" s="70"/>
      <c r="N214" s="7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BK214" s="109"/>
    </row>
    <row r="215" spans="1:63" ht="12.75" x14ac:dyDescent="0.2">
      <c r="A215" s="2"/>
      <c r="B215" s="2"/>
      <c r="C215" s="2"/>
      <c r="D215" s="2"/>
      <c r="E215" s="2"/>
      <c r="F215" s="70"/>
      <c r="G215" s="2"/>
      <c r="H215" s="2"/>
      <c r="I215" s="2"/>
      <c r="J215" s="2"/>
      <c r="K215" s="2"/>
      <c r="L215" s="70"/>
      <c r="M215" s="70"/>
      <c r="N215" s="7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BK215" s="109"/>
    </row>
    <row r="216" spans="1:63" ht="12.75" x14ac:dyDescent="0.2">
      <c r="A216" s="2"/>
      <c r="B216" s="2"/>
      <c r="C216" s="2"/>
      <c r="D216" s="2"/>
      <c r="E216" s="2"/>
      <c r="F216" s="70"/>
      <c r="G216" s="2"/>
      <c r="H216" s="2"/>
      <c r="I216" s="2"/>
      <c r="J216" s="2"/>
      <c r="K216" s="2"/>
      <c r="L216" s="70"/>
      <c r="M216" s="70"/>
      <c r="N216" s="7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BK216" s="109"/>
    </row>
    <row r="217" spans="1:63" ht="12.75" x14ac:dyDescent="0.2">
      <c r="A217" s="2"/>
      <c r="B217" s="2"/>
      <c r="C217" s="2"/>
      <c r="D217" s="2"/>
      <c r="E217" s="2"/>
      <c r="F217" s="70"/>
      <c r="G217" s="2"/>
      <c r="H217" s="2"/>
      <c r="I217" s="2"/>
      <c r="J217" s="2"/>
      <c r="K217" s="2"/>
      <c r="L217" s="70"/>
      <c r="M217" s="70"/>
      <c r="N217" s="7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BK217" s="109"/>
    </row>
    <row r="218" spans="1:63" ht="12.75" x14ac:dyDescent="0.2">
      <c r="A218" s="2"/>
      <c r="B218" s="2"/>
      <c r="C218" s="2"/>
      <c r="D218" s="2"/>
      <c r="E218" s="2"/>
      <c r="F218" s="70"/>
      <c r="G218" s="2"/>
      <c r="H218" s="2"/>
      <c r="I218" s="2"/>
      <c r="J218" s="2"/>
      <c r="K218" s="2"/>
      <c r="L218" s="70"/>
      <c r="M218" s="70"/>
      <c r="N218" s="7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BK218" s="109"/>
    </row>
    <row r="219" spans="1:63" ht="12.75" x14ac:dyDescent="0.2">
      <c r="A219" s="2"/>
      <c r="B219" s="2"/>
      <c r="C219" s="2"/>
      <c r="D219" s="2"/>
      <c r="E219" s="2"/>
      <c r="F219" s="70"/>
      <c r="G219" s="2"/>
      <c r="H219" s="2"/>
      <c r="I219" s="2"/>
      <c r="J219" s="2"/>
      <c r="K219" s="2"/>
      <c r="L219" s="70"/>
      <c r="M219" s="70"/>
      <c r="N219" s="7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BK219" s="109"/>
    </row>
    <row r="220" spans="1:63" ht="12.75" x14ac:dyDescent="0.2">
      <c r="A220" s="2"/>
      <c r="B220" s="2"/>
      <c r="C220" s="2"/>
      <c r="D220" s="2"/>
      <c r="E220" s="2"/>
      <c r="F220" s="70"/>
      <c r="G220" s="2"/>
      <c r="H220" s="2"/>
      <c r="I220" s="2"/>
      <c r="J220" s="2"/>
      <c r="K220" s="2"/>
      <c r="L220" s="70"/>
      <c r="M220" s="70"/>
      <c r="N220" s="7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BK220" s="109"/>
    </row>
    <row r="221" spans="1:63" ht="12.75" x14ac:dyDescent="0.2">
      <c r="A221" s="2"/>
      <c r="B221" s="2"/>
      <c r="C221" s="2"/>
      <c r="D221" s="2"/>
      <c r="E221" s="2"/>
      <c r="F221" s="70"/>
      <c r="G221" s="2"/>
      <c r="H221" s="2"/>
      <c r="I221" s="2"/>
      <c r="J221" s="2"/>
      <c r="K221" s="2"/>
      <c r="L221" s="70"/>
      <c r="M221" s="70"/>
      <c r="N221" s="70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BK221" s="109"/>
    </row>
    <row r="222" spans="1:63" ht="12.75" x14ac:dyDescent="0.2">
      <c r="A222" s="2"/>
      <c r="B222" s="2"/>
      <c r="C222" s="2"/>
      <c r="D222" s="2"/>
      <c r="E222" s="2"/>
      <c r="F222" s="70"/>
      <c r="G222" s="2"/>
      <c r="H222" s="2"/>
      <c r="I222" s="2"/>
      <c r="J222" s="2"/>
      <c r="K222" s="2"/>
      <c r="L222" s="70"/>
      <c r="M222" s="70"/>
      <c r="N222" s="70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BK222" s="109"/>
    </row>
    <row r="223" spans="1:63" ht="12.75" x14ac:dyDescent="0.2">
      <c r="A223" s="2"/>
      <c r="B223" s="2"/>
      <c r="C223" s="2"/>
      <c r="D223" s="2"/>
      <c r="E223" s="2"/>
      <c r="F223" s="70"/>
      <c r="G223" s="2"/>
      <c r="H223" s="2"/>
      <c r="I223" s="2"/>
      <c r="J223" s="2"/>
      <c r="K223" s="2"/>
      <c r="L223" s="70"/>
      <c r="M223" s="70"/>
      <c r="N223" s="70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BK223" s="109"/>
    </row>
    <row r="224" spans="1:63" ht="12.75" x14ac:dyDescent="0.2">
      <c r="A224" s="2"/>
      <c r="B224" s="2"/>
      <c r="C224" s="2"/>
      <c r="D224" s="2"/>
      <c r="E224" s="2"/>
      <c r="F224" s="70"/>
      <c r="G224" s="2"/>
      <c r="H224" s="2"/>
      <c r="I224" s="2"/>
      <c r="J224" s="2"/>
      <c r="K224" s="2"/>
      <c r="L224" s="70"/>
      <c r="M224" s="70"/>
      <c r="N224" s="70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BK224" s="109"/>
    </row>
    <row r="225" spans="1:63" ht="12.75" x14ac:dyDescent="0.2">
      <c r="A225" s="2"/>
      <c r="B225" s="2"/>
      <c r="C225" s="2"/>
      <c r="D225" s="2"/>
      <c r="E225" s="2"/>
      <c r="F225" s="70"/>
      <c r="G225" s="2"/>
      <c r="H225" s="2"/>
      <c r="I225" s="2"/>
      <c r="J225" s="2"/>
      <c r="K225" s="2"/>
      <c r="L225" s="70"/>
      <c r="M225" s="70"/>
      <c r="N225" s="70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BK225" s="109"/>
    </row>
    <row r="226" spans="1:63" ht="12.75" x14ac:dyDescent="0.2">
      <c r="A226" s="2"/>
      <c r="B226" s="2"/>
      <c r="C226" s="2"/>
      <c r="D226" s="2"/>
      <c r="E226" s="2"/>
      <c r="F226" s="70"/>
      <c r="G226" s="2"/>
      <c r="H226" s="2"/>
      <c r="I226" s="2"/>
      <c r="J226" s="2"/>
      <c r="K226" s="2"/>
      <c r="L226" s="70"/>
      <c r="M226" s="70"/>
      <c r="N226" s="70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BK226" s="109"/>
    </row>
    <row r="227" spans="1:63" ht="12.75" x14ac:dyDescent="0.2">
      <c r="A227" s="2"/>
      <c r="B227" s="2"/>
      <c r="C227" s="2"/>
      <c r="D227" s="2"/>
      <c r="E227" s="2"/>
      <c r="F227" s="70"/>
      <c r="G227" s="2"/>
      <c r="H227" s="2"/>
      <c r="I227" s="2"/>
      <c r="J227" s="2"/>
      <c r="K227" s="2"/>
      <c r="L227" s="70"/>
      <c r="M227" s="70"/>
      <c r="N227" s="70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BK227" s="109"/>
    </row>
    <row r="228" spans="1:63" ht="12.75" x14ac:dyDescent="0.2">
      <c r="A228" s="2"/>
      <c r="B228" s="2"/>
      <c r="C228" s="2"/>
      <c r="D228" s="2"/>
      <c r="E228" s="2"/>
      <c r="F228" s="70"/>
      <c r="G228" s="2"/>
      <c r="H228" s="2"/>
      <c r="I228" s="2"/>
      <c r="J228" s="2"/>
      <c r="K228" s="2"/>
      <c r="L228" s="70"/>
      <c r="M228" s="70"/>
      <c r="N228" s="70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BK228" s="109"/>
    </row>
    <row r="229" spans="1:63" ht="12.75" x14ac:dyDescent="0.2">
      <c r="A229" s="2"/>
      <c r="B229" s="2"/>
      <c r="C229" s="2"/>
      <c r="D229" s="2"/>
      <c r="E229" s="2"/>
      <c r="F229" s="70"/>
      <c r="G229" s="2"/>
      <c r="H229" s="2"/>
      <c r="I229" s="2"/>
      <c r="J229" s="2"/>
      <c r="K229" s="2"/>
      <c r="L229" s="70"/>
      <c r="M229" s="70"/>
      <c r="N229" s="70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BK229" s="109"/>
    </row>
    <row r="230" spans="1:63" ht="12.75" x14ac:dyDescent="0.2">
      <c r="A230" s="2"/>
      <c r="B230" s="2"/>
      <c r="C230" s="2"/>
      <c r="D230" s="2"/>
      <c r="E230" s="2"/>
      <c r="F230" s="70"/>
      <c r="G230" s="2"/>
      <c r="H230" s="2"/>
      <c r="I230" s="2"/>
      <c r="J230" s="2"/>
      <c r="K230" s="2"/>
      <c r="L230" s="70"/>
      <c r="M230" s="70"/>
      <c r="N230" s="70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BK230" s="109"/>
    </row>
    <row r="231" spans="1:63" ht="12.75" x14ac:dyDescent="0.2">
      <c r="A231" s="2"/>
      <c r="B231" s="2"/>
      <c r="C231" s="2"/>
      <c r="D231" s="2"/>
      <c r="E231" s="2"/>
      <c r="F231" s="70"/>
      <c r="G231" s="2"/>
      <c r="H231" s="2"/>
      <c r="I231" s="2"/>
      <c r="J231" s="2"/>
      <c r="K231" s="2"/>
      <c r="L231" s="70"/>
      <c r="M231" s="70"/>
      <c r="N231" s="70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BK231" s="109"/>
    </row>
    <row r="232" spans="1:63" ht="12.75" x14ac:dyDescent="0.2">
      <c r="A232" s="2"/>
      <c r="B232" s="2"/>
      <c r="C232" s="2"/>
      <c r="D232" s="2"/>
      <c r="E232" s="2"/>
      <c r="F232" s="70"/>
      <c r="G232" s="2"/>
      <c r="H232" s="2"/>
      <c r="I232" s="2"/>
      <c r="J232" s="2"/>
      <c r="K232" s="2"/>
      <c r="L232" s="70"/>
      <c r="M232" s="70"/>
      <c r="N232" s="70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BK232" s="109"/>
    </row>
    <row r="233" spans="1:63" ht="12.75" x14ac:dyDescent="0.2">
      <c r="A233" s="2"/>
      <c r="B233" s="2"/>
      <c r="C233" s="2"/>
      <c r="D233" s="2"/>
      <c r="E233" s="2"/>
      <c r="F233" s="70"/>
      <c r="G233" s="2"/>
      <c r="H233" s="2"/>
      <c r="I233" s="2"/>
      <c r="J233" s="2"/>
      <c r="K233" s="2"/>
      <c r="L233" s="70"/>
      <c r="M233" s="70"/>
      <c r="N233" s="70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BK233" s="109"/>
    </row>
    <row r="234" spans="1:63" ht="12.75" x14ac:dyDescent="0.2">
      <c r="A234" s="2"/>
      <c r="B234" s="2"/>
      <c r="C234" s="2"/>
      <c r="D234" s="2"/>
      <c r="E234" s="2"/>
      <c r="F234" s="70"/>
      <c r="G234" s="2"/>
      <c r="H234" s="2"/>
      <c r="I234" s="2"/>
      <c r="J234" s="2"/>
      <c r="K234" s="2"/>
      <c r="L234" s="70"/>
      <c r="M234" s="70"/>
      <c r="N234" s="70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BK234" s="109"/>
    </row>
    <row r="235" spans="1:63" ht="12.75" x14ac:dyDescent="0.2">
      <c r="A235" s="2"/>
      <c r="B235" s="2"/>
      <c r="C235" s="2"/>
      <c r="D235" s="2"/>
      <c r="E235" s="2"/>
      <c r="F235" s="70"/>
      <c r="G235" s="2"/>
      <c r="H235" s="2"/>
      <c r="I235" s="2"/>
      <c r="J235" s="2"/>
      <c r="K235" s="2"/>
      <c r="L235" s="70"/>
      <c r="M235" s="70"/>
      <c r="N235" s="70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BK235" s="109"/>
    </row>
    <row r="236" spans="1:63" ht="12.75" x14ac:dyDescent="0.2">
      <c r="A236" s="2"/>
      <c r="B236" s="2"/>
      <c r="C236" s="2"/>
      <c r="D236" s="2"/>
      <c r="E236" s="2"/>
      <c r="F236" s="70"/>
      <c r="G236" s="2"/>
      <c r="H236" s="2"/>
      <c r="I236" s="2"/>
      <c r="J236" s="2"/>
      <c r="K236" s="2"/>
      <c r="L236" s="70"/>
      <c r="M236" s="70"/>
      <c r="N236" s="70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BK236" s="109"/>
    </row>
    <row r="237" spans="1:63" ht="12.75" x14ac:dyDescent="0.2">
      <c r="A237" s="2"/>
      <c r="B237" s="2"/>
      <c r="C237" s="2"/>
      <c r="D237" s="2"/>
      <c r="E237" s="2"/>
      <c r="F237" s="70"/>
      <c r="G237" s="2"/>
      <c r="H237" s="2"/>
      <c r="I237" s="2"/>
      <c r="J237" s="2"/>
      <c r="K237" s="2"/>
      <c r="L237" s="70"/>
      <c r="M237" s="70"/>
      <c r="N237" s="70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BK237" s="109"/>
    </row>
    <row r="238" spans="1:63" ht="12.75" x14ac:dyDescent="0.2">
      <c r="A238" s="2"/>
      <c r="B238" s="2"/>
      <c r="C238" s="2"/>
      <c r="D238" s="2"/>
      <c r="E238" s="2"/>
      <c r="F238" s="70"/>
      <c r="G238" s="2"/>
      <c r="H238" s="2"/>
      <c r="I238" s="2"/>
      <c r="J238" s="2"/>
      <c r="K238" s="2"/>
      <c r="L238" s="70"/>
      <c r="M238" s="70"/>
      <c r="N238" s="70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BK238" s="109"/>
    </row>
    <row r="239" spans="1:63" ht="12.75" x14ac:dyDescent="0.2">
      <c r="A239" s="2"/>
      <c r="B239" s="2"/>
      <c r="C239" s="2"/>
      <c r="D239" s="2"/>
      <c r="E239" s="2"/>
      <c r="F239" s="70"/>
      <c r="G239" s="2"/>
      <c r="H239" s="2"/>
      <c r="I239" s="2"/>
      <c r="J239" s="2"/>
      <c r="K239" s="2"/>
      <c r="L239" s="70"/>
      <c r="M239" s="70"/>
      <c r="N239" s="70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BK239" s="109"/>
    </row>
    <row r="240" spans="1:63" ht="12.75" x14ac:dyDescent="0.2">
      <c r="A240" s="2"/>
      <c r="B240" s="2"/>
      <c r="C240" s="2"/>
      <c r="D240" s="2"/>
      <c r="E240" s="2"/>
      <c r="F240" s="70"/>
      <c r="G240" s="2"/>
      <c r="H240" s="2"/>
      <c r="I240" s="2"/>
      <c r="J240" s="2"/>
      <c r="K240" s="2"/>
      <c r="L240" s="70"/>
      <c r="M240" s="70"/>
      <c r="N240" s="70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BK240" s="109"/>
    </row>
    <row r="241" spans="1:63" ht="12.75" x14ac:dyDescent="0.2">
      <c r="A241" s="2"/>
      <c r="B241" s="2"/>
      <c r="C241" s="2"/>
      <c r="D241" s="2"/>
      <c r="E241" s="2"/>
      <c r="F241" s="70"/>
      <c r="G241" s="2"/>
      <c r="H241" s="2"/>
      <c r="I241" s="2"/>
      <c r="J241" s="2"/>
      <c r="K241" s="2"/>
      <c r="L241" s="70"/>
      <c r="M241" s="70"/>
      <c r="N241" s="70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BK241" s="109"/>
    </row>
    <row r="242" spans="1:63" ht="12.75" x14ac:dyDescent="0.2">
      <c r="A242" s="2"/>
      <c r="B242" s="2"/>
      <c r="C242" s="2"/>
      <c r="D242" s="2"/>
      <c r="E242" s="2"/>
      <c r="F242" s="70"/>
      <c r="G242" s="2"/>
      <c r="H242" s="2"/>
      <c r="I242" s="2"/>
      <c r="J242" s="2"/>
      <c r="K242" s="2"/>
      <c r="L242" s="70"/>
      <c r="M242" s="70"/>
      <c r="N242" s="70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BK242" s="109"/>
    </row>
    <row r="243" spans="1:63" ht="12.75" x14ac:dyDescent="0.2">
      <c r="A243" s="2"/>
      <c r="B243" s="2"/>
      <c r="C243" s="2"/>
      <c r="D243" s="2"/>
      <c r="E243" s="2"/>
      <c r="F243" s="70"/>
      <c r="G243" s="2"/>
      <c r="H243" s="2"/>
      <c r="I243" s="2"/>
      <c r="J243" s="2"/>
      <c r="K243" s="2"/>
      <c r="L243" s="70"/>
      <c r="M243" s="70"/>
      <c r="N243" s="70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BK243" s="109"/>
    </row>
    <row r="244" spans="1:63" ht="12.75" x14ac:dyDescent="0.2">
      <c r="A244" s="2"/>
      <c r="B244" s="2"/>
      <c r="C244" s="2"/>
      <c r="D244" s="2"/>
      <c r="E244" s="2"/>
      <c r="F244" s="70"/>
      <c r="G244" s="2"/>
      <c r="H244" s="2"/>
      <c r="I244" s="2"/>
      <c r="J244" s="2"/>
      <c r="K244" s="2"/>
      <c r="L244" s="70"/>
      <c r="M244" s="70"/>
      <c r="N244" s="70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BK244" s="109"/>
    </row>
    <row r="245" spans="1:63" ht="12.75" x14ac:dyDescent="0.2">
      <c r="A245" s="2"/>
      <c r="B245" s="2"/>
      <c r="C245" s="2"/>
      <c r="D245" s="2"/>
      <c r="E245" s="2"/>
      <c r="F245" s="70"/>
      <c r="G245" s="2"/>
      <c r="H245" s="2"/>
      <c r="I245" s="2"/>
      <c r="J245" s="2"/>
      <c r="K245" s="2"/>
      <c r="L245" s="70"/>
      <c r="M245" s="70"/>
      <c r="N245" s="70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BK245" s="109"/>
    </row>
    <row r="246" spans="1:63" ht="12.75" x14ac:dyDescent="0.2">
      <c r="A246" s="2"/>
      <c r="B246" s="2"/>
      <c r="C246" s="2"/>
      <c r="D246" s="2"/>
      <c r="E246" s="2"/>
      <c r="F246" s="70"/>
      <c r="G246" s="2"/>
      <c r="H246" s="2"/>
      <c r="I246" s="2"/>
      <c r="J246" s="2"/>
      <c r="K246" s="2"/>
      <c r="L246" s="70"/>
      <c r="M246" s="70"/>
      <c r="N246" s="70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BK246" s="109"/>
    </row>
    <row r="247" spans="1:63" ht="12.75" x14ac:dyDescent="0.2">
      <c r="A247" s="2"/>
      <c r="B247" s="2"/>
      <c r="C247" s="2"/>
      <c r="D247" s="2"/>
      <c r="E247" s="2"/>
      <c r="F247" s="70"/>
      <c r="G247" s="2"/>
      <c r="H247" s="2"/>
      <c r="I247" s="2"/>
      <c r="J247" s="2"/>
      <c r="K247" s="2"/>
      <c r="L247" s="70"/>
      <c r="M247" s="70"/>
      <c r="N247" s="70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BK247" s="109"/>
    </row>
    <row r="248" spans="1:63" ht="12.75" x14ac:dyDescent="0.2">
      <c r="A248" s="2"/>
      <c r="B248" s="2"/>
      <c r="C248" s="2"/>
      <c r="D248" s="2"/>
      <c r="E248" s="2"/>
      <c r="F248" s="70"/>
      <c r="G248" s="2"/>
      <c r="H248" s="2"/>
      <c r="I248" s="2"/>
      <c r="J248" s="2"/>
      <c r="K248" s="2"/>
      <c r="L248" s="70"/>
      <c r="M248" s="70"/>
      <c r="N248" s="70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BK248" s="109"/>
    </row>
    <row r="249" spans="1:63" ht="12.75" x14ac:dyDescent="0.2">
      <c r="A249" s="2"/>
      <c r="B249" s="2"/>
      <c r="C249" s="2"/>
      <c r="D249" s="2"/>
      <c r="E249" s="2"/>
      <c r="F249" s="70"/>
      <c r="G249" s="2"/>
      <c r="H249" s="2"/>
      <c r="I249" s="2"/>
      <c r="J249" s="2"/>
      <c r="K249" s="2"/>
      <c r="L249" s="70"/>
      <c r="M249" s="70"/>
      <c r="N249" s="70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BK249" s="109"/>
    </row>
    <row r="250" spans="1:63" ht="12.75" x14ac:dyDescent="0.2">
      <c r="A250" s="2"/>
      <c r="B250" s="2"/>
      <c r="C250" s="2"/>
      <c r="D250" s="2"/>
      <c r="E250" s="2"/>
      <c r="F250" s="70"/>
      <c r="G250" s="2"/>
      <c r="H250" s="2"/>
      <c r="I250" s="2"/>
      <c r="J250" s="2"/>
      <c r="K250" s="2"/>
      <c r="L250" s="70"/>
      <c r="M250" s="70"/>
      <c r="N250" s="70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BK250" s="109"/>
    </row>
    <row r="251" spans="1:63" ht="12.75" x14ac:dyDescent="0.2">
      <c r="A251" s="2"/>
      <c r="B251" s="2"/>
      <c r="C251" s="2"/>
      <c r="D251" s="2"/>
      <c r="E251" s="2"/>
      <c r="F251" s="70"/>
      <c r="G251" s="2"/>
      <c r="H251" s="2"/>
      <c r="I251" s="2"/>
      <c r="J251" s="2"/>
      <c r="K251" s="2"/>
      <c r="L251" s="70"/>
      <c r="M251" s="70"/>
      <c r="N251" s="70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BK251" s="109"/>
    </row>
    <row r="252" spans="1:63" ht="12.75" x14ac:dyDescent="0.2">
      <c r="A252" s="2"/>
      <c r="B252" s="2"/>
      <c r="C252" s="2"/>
      <c r="D252" s="2"/>
      <c r="E252" s="2"/>
      <c r="F252" s="70"/>
      <c r="G252" s="2"/>
      <c r="H252" s="2"/>
      <c r="I252" s="2"/>
      <c r="J252" s="2"/>
      <c r="K252" s="2"/>
      <c r="L252" s="70"/>
      <c r="M252" s="70"/>
      <c r="N252" s="70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BK252" s="109"/>
    </row>
    <row r="253" spans="1:63" ht="12.75" x14ac:dyDescent="0.2">
      <c r="A253" s="2"/>
      <c r="B253" s="2"/>
      <c r="C253" s="2"/>
      <c r="D253" s="2"/>
      <c r="E253" s="2"/>
      <c r="F253" s="70"/>
      <c r="G253" s="2"/>
      <c r="H253" s="2"/>
      <c r="I253" s="2"/>
      <c r="J253" s="2"/>
      <c r="K253" s="2"/>
      <c r="L253" s="70"/>
      <c r="M253" s="70"/>
      <c r="N253" s="70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BK253" s="109"/>
    </row>
    <row r="254" spans="1:63" ht="12.75" x14ac:dyDescent="0.2">
      <c r="A254" s="2"/>
      <c r="B254" s="2"/>
      <c r="C254" s="2"/>
      <c r="D254" s="2"/>
      <c r="E254" s="2"/>
      <c r="F254" s="70"/>
      <c r="G254" s="2"/>
      <c r="H254" s="2"/>
      <c r="I254" s="2"/>
      <c r="J254" s="2"/>
      <c r="K254" s="2"/>
      <c r="L254" s="70"/>
      <c r="M254" s="70"/>
      <c r="N254" s="70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BK254" s="109"/>
    </row>
    <row r="255" spans="1:63" ht="12.75" x14ac:dyDescent="0.2">
      <c r="A255" s="2"/>
      <c r="B255" s="2"/>
      <c r="C255" s="2"/>
      <c r="D255" s="2"/>
      <c r="E255" s="2"/>
      <c r="F255" s="70"/>
      <c r="G255" s="2"/>
      <c r="H255" s="2"/>
      <c r="I255" s="2"/>
      <c r="J255" s="2"/>
      <c r="K255" s="2"/>
      <c r="L255" s="70"/>
      <c r="M255" s="70"/>
      <c r="N255" s="70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BK255" s="109"/>
    </row>
    <row r="256" spans="1:63" ht="12.75" x14ac:dyDescent="0.2">
      <c r="A256" s="2"/>
      <c r="B256" s="2"/>
      <c r="C256" s="2"/>
      <c r="D256" s="2"/>
      <c r="E256" s="2"/>
      <c r="F256" s="70"/>
      <c r="G256" s="2"/>
      <c r="H256" s="2"/>
      <c r="I256" s="2"/>
      <c r="J256" s="2"/>
      <c r="K256" s="2"/>
      <c r="L256" s="70"/>
      <c r="M256" s="70"/>
      <c r="N256" s="7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BK256" s="109"/>
    </row>
    <row r="257" spans="1:63" ht="12.75" x14ac:dyDescent="0.2">
      <c r="A257" s="2"/>
      <c r="B257" s="2"/>
      <c r="C257" s="2"/>
      <c r="D257" s="2"/>
      <c r="E257" s="2"/>
      <c r="F257" s="70"/>
      <c r="G257" s="2"/>
      <c r="H257" s="2"/>
      <c r="I257" s="2"/>
      <c r="J257" s="2"/>
      <c r="K257" s="2"/>
      <c r="L257" s="70"/>
      <c r="M257" s="70"/>
      <c r="N257" s="70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BK257" s="109"/>
    </row>
    <row r="258" spans="1:63" ht="12.75" x14ac:dyDescent="0.2">
      <c r="A258" s="2"/>
      <c r="B258" s="2"/>
      <c r="C258" s="2"/>
      <c r="D258" s="2"/>
      <c r="E258" s="2"/>
      <c r="F258" s="70"/>
      <c r="G258" s="2"/>
      <c r="H258" s="2"/>
      <c r="I258" s="2"/>
      <c r="J258" s="2"/>
      <c r="K258" s="2"/>
      <c r="L258" s="70"/>
      <c r="M258" s="70"/>
      <c r="N258" s="70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BK258" s="109"/>
    </row>
    <row r="259" spans="1:63" ht="12.75" x14ac:dyDescent="0.2">
      <c r="A259" s="2"/>
      <c r="B259" s="2"/>
      <c r="C259" s="2"/>
      <c r="D259" s="2"/>
      <c r="E259" s="2"/>
      <c r="F259" s="70"/>
      <c r="G259" s="2"/>
      <c r="H259" s="2"/>
      <c r="I259" s="2"/>
      <c r="J259" s="2"/>
      <c r="K259" s="2"/>
      <c r="L259" s="70"/>
      <c r="M259" s="70"/>
      <c r="N259" s="70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BK259" s="109"/>
    </row>
    <row r="260" spans="1:63" ht="12.75" x14ac:dyDescent="0.2">
      <c r="A260" s="2"/>
      <c r="B260" s="2"/>
      <c r="C260" s="2"/>
      <c r="D260" s="2"/>
      <c r="E260" s="2"/>
      <c r="F260" s="70"/>
      <c r="G260" s="2"/>
      <c r="H260" s="2"/>
      <c r="I260" s="2"/>
      <c r="J260" s="2"/>
      <c r="K260" s="2"/>
      <c r="L260" s="70"/>
      <c r="M260" s="70"/>
      <c r="N260" s="70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BK260" s="109"/>
    </row>
    <row r="261" spans="1:63" ht="12.75" x14ac:dyDescent="0.2">
      <c r="A261" s="2"/>
      <c r="B261" s="2"/>
      <c r="C261" s="2"/>
      <c r="D261" s="2"/>
      <c r="E261" s="2"/>
      <c r="F261" s="70"/>
      <c r="G261" s="2"/>
      <c r="H261" s="2"/>
      <c r="I261" s="2"/>
      <c r="J261" s="2"/>
      <c r="K261" s="2"/>
      <c r="L261" s="70"/>
      <c r="M261" s="70"/>
      <c r="N261" s="70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BK261" s="109"/>
    </row>
    <row r="262" spans="1:63" ht="12.75" x14ac:dyDescent="0.2">
      <c r="A262" s="2"/>
      <c r="B262" s="2"/>
      <c r="C262" s="2"/>
      <c r="D262" s="2"/>
      <c r="E262" s="2"/>
      <c r="F262" s="70"/>
      <c r="G262" s="2"/>
      <c r="H262" s="2"/>
      <c r="I262" s="2"/>
      <c r="J262" s="2"/>
      <c r="K262" s="2"/>
      <c r="L262" s="70"/>
      <c r="M262" s="70"/>
      <c r="N262" s="70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BK262" s="109"/>
    </row>
    <row r="263" spans="1:63" ht="12.75" x14ac:dyDescent="0.2">
      <c r="A263" s="2"/>
      <c r="B263" s="2"/>
      <c r="C263" s="2"/>
      <c r="D263" s="2"/>
      <c r="E263" s="2"/>
      <c r="F263" s="70"/>
      <c r="G263" s="2"/>
      <c r="H263" s="2"/>
      <c r="I263" s="2"/>
      <c r="J263" s="2"/>
      <c r="K263" s="2"/>
      <c r="L263" s="70"/>
      <c r="M263" s="70"/>
      <c r="N263" s="70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BK263" s="109"/>
    </row>
    <row r="264" spans="1:63" ht="12.75" x14ac:dyDescent="0.2">
      <c r="A264" s="2"/>
      <c r="B264" s="2"/>
      <c r="C264" s="2"/>
      <c r="D264" s="2"/>
      <c r="E264" s="2"/>
      <c r="F264" s="70"/>
      <c r="G264" s="2"/>
      <c r="H264" s="2"/>
      <c r="I264" s="2"/>
      <c r="J264" s="2"/>
      <c r="K264" s="2"/>
      <c r="L264" s="70"/>
      <c r="M264" s="70"/>
      <c r="N264" s="7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BK264" s="109"/>
    </row>
    <row r="265" spans="1:63" ht="12.75" x14ac:dyDescent="0.2">
      <c r="A265" s="2"/>
      <c r="B265" s="2"/>
      <c r="C265" s="2"/>
      <c r="D265" s="2"/>
      <c r="E265" s="2"/>
      <c r="F265" s="70"/>
      <c r="G265" s="2"/>
      <c r="H265" s="2"/>
      <c r="I265" s="2"/>
      <c r="J265" s="2"/>
      <c r="K265" s="2"/>
      <c r="L265" s="70"/>
      <c r="M265" s="70"/>
      <c r="N265" s="70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BK265" s="109"/>
    </row>
    <row r="266" spans="1:63" ht="12.75" x14ac:dyDescent="0.2">
      <c r="A266" s="2"/>
      <c r="B266" s="2"/>
      <c r="C266" s="2"/>
      <c r="D266" s="2"/>
      <c r="E266" s="2"/>
      <c r="F266" s="70"/>
      <c r="G266" s="2"/>
      <c r="H266" s="2"/>
      <c r="I266" s="2"/>
      <c r="J266" s="2"/>
      <c r="K266" s="2"/>
      <c r="L266" s="70"/>
      <c r="M266" s="70"/>
      <c r="N266" s="70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BK266" s="109"/>
    </row>
    <row r="267" spans="1:63" ht="12.75" x14ac:dyDescent="0.2">
      <c r="A267" s="2"/>
      <c r="B267" s="2"/>
      <c r="C267" s="2"/>
      <c r="D267" s="2"/>
      <c r="E267" s="2"/>
      <c r="F267" s="70"/>
      <c r="G267" s="2"/>
      <c r="H267" s="2"/>
      <c r="I267" s="2"/>
      <c r="J267" s="2"/>
      <c r="K267" s="2"/>
      <c r="L267" s="70"/>
      <c r="M267" s="70"/>
      <c r="N267" s="70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BK267" s="109"/>
    </row>
    <row r="268" spans="1:63" ht="12.75" x14ac:dyDescent="0.2">
      <c r="A268" s="2"/>
      <c r="B268" s="2"/>
      <c r="C268" s="2"/>
      <c r="D268" s="2"/>
      <c r="E268" s="2"/>
      <c r="F268" s="70"/>
      <c r="G268" s="2"/>
      <c r="H268" s="2"/>
      <c r="I268" s="2"/>
      <c r="J268" s="2"/>
      <c r="K268" s="2"/>
      <c r="L268" s="70"/>
      <c r="M268" s="70"/>
      <c r="N268" s="70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BK268" s="109"/>
    </row>
    <row r="269" spans="1:63" ht="12.75" x14ac:dyDescent="0.2">
      <c r="A269" s="2"/>
      <c r="B269" s="2"/>
      <c r="C269" s="2"/>
      <c r="D269" s="2"/>
      <c r="E269" s="2"/>
      <c r="F269" s="70"/>
      <c r="G269" s="2"/>
      <c r="H269" s="2"/>
      <c r="I269" s="2"/>
      <c r="J269" s="2"/>
      <c r="K269" s="2"/>
      <c r="L269" s="70"/>
      <c r="M269" s="70"/>
      <c r="N269" s="70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BK269" s="109"/>
    </row>
    <row r="270" spans="1:63" ht="12.75" x14ac:dyDescent="0.2">
      <c r="A270" s="2"/>
      <c r="B270" s="2"/>
      <c r="C270" s="2"/>
      <c r="D270" s="2"/>
      <c r="E270" s="2"/>
      <c r="F270" s="70"/>
      <c r="G270" s="2"/>
      <c r="H270" s="2"/>
      <c r="I270" s="2"/>
      <c r="J270" s="2"/>
      <c r="K270" s="2"/>
      <c r="L270" s="70"/>
      <c r="M270" s="70"/>
      <c r="N270" s="70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BK270" s="109"/>
    </row>
    <row r="271" spans="1:63" ht="12.75" x14ac:dyDescent="0.2">
      <c r="A271" s="2"/>
      <c r="B271" s="2"/>
      <c r="C271" s="2"/>
      <c r="D271" s="2"/>
      <c r="E271" s="2"/>
      <c r="F271" s="70"/>
      <c r="G271" s="2"/>
      <c r="H271" s="2"/>
      <c r="I271" s="2"/>
      <c r="J271" s="2"/>
      <c r="K271" s="2"/>
      <c r="L271" s="70"/>
      <c r="M271" s="70"/>
      <c r="N271" s="70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BK271" s="109"/>
    </row>
    <row r="272" spans="1:63" ht="12.75" x14ac:dyDescent="0.2">
      <c r="A272" s="2"/>
      <c r="B272" s="2"/>
      <c r="C272" s="2"/>
      <c r="D272" s="2"/>
      <c r="E272" s="2"/>
      <c r="F272" s="70"/>
      <c r="G272" s="2"/>
      <c r="H272" s="2"/>
      <c r="I272" s="2"/>
      <c r="J272" s="2"/>
      <c r="K272" s="2"/>
      <c r="L272" s="70"/>
      <c r="M272" s="70"/>
      <c r="N272" s="7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BK272" s="109"/>
    </row>
    <row r="273" spans="1:63" ht="12.75" x14ac:dyDescent="0.2">
      <c r="A273" s="2"/>
      <c r="B273" s="2"/>
      <c r="C273" s="2"/>
      <c r="D273" s="2"/>
      <c r="E273" s="2"/>
      <c r="F273" s="70"/>
      <c r="G273" s="2"/>
      <c r="H273" s="2"/>
      <c r="I273" s="2"/>
      <c r="J273" s="2"/>
      <c r="K273" s="2"/>
      <c r="L273" s="70"/>
      <c r="M273" s="70"/>
      <c r="N273" s="70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BK273" s="109"/>
    </row>
    <row r="274" spans="1:63" ht="12.75" x14ac:dyDescent="0.2">
      <c r="A274" s="2"/>
      <c r="B274" s="2"/>
      <c r="C274" s="2"/>
      <c r="D274" s="2"/>
      <c r="E274" s="2"/>
      <c r="F274" s="70"/>
      <c r="G274" s="2"/>
      <c r="H274" s="2"/>
      <c r="I274" s="2"/>
      <c r="J274" s="2"/>
      <c r="K274" s="2"/>
      <c r="L274" s="70"/>
      <c r="M274" s="70"/>
      <c r="N274" s="70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BK274" s="109"/>
    </row>
    <row r="275" spans="1:63" ht="12.75" x14ac:dyDescent="0.2">
      <c r="A275" s="2"/>
      <c r="B275" s="2"/>
      <c r="C275" s="2"/>
      <c r="D275" s="2"/>
      <c r="E275" s="2"/>
      <c r="F275" s="70"/>
      <c r="G275" s="2"/>
      <c r="H275" s="2"/>
      <c r="I275" s="2"/>
      <c r="J275" s="2"/>
      <c r="K275" s="2"/>
      <c r="L275" s="70"/>
      <c r="M275" s="70"/>
      <c r="N275" s="70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BK275" s="109"/>
    </row>
    <row r="276" spans="1:63" ht="12.75" x14ac:dyDescent="0.2">
      <c r="A276" s="2"/>
      <c r="B276" s="2"/>
      <c r="C276" s="2"/>
      <c r="D276" s="2"/>
      <c r="E276" s="2"/>
      <c r="F276" s="70"/>
      <c r="G276" s="2"/>
      <c r="H276" s="2"/>
      <c r="I276" s="2"/>
      <c r="J276" s="2"/>
      <c r="K276" s="2"/>
      <c r="L276" s="70"/>
      <c r="M276" s="70"/>
      <c r="N276" s="70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BK276" s="109"/>
    </row>
    <row r="277" spans="1:63" ht="12.75" x14ac:dyDescent="0.2">
      <c r="A277" s="2"/>
      <c r="B277" s="2"/>
      <c r="C277" s="2"/>
      <c r="D277" s="2"/>
      <c r="E277" s="2"/>
      <c r="F277" s="70"/>
      <c r="G277" s="2"/>
      <c r="H277" s="2"/>
      <c r="I277" s="2"/>
      <c r="J277" s="2"/>
      <c r="K277" s="2"/>
      <c r="L277" s="70"/>
      <c r="M277" s="70"/>
      <c r="N277" s="70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BK277" s="109"/>
    </row>
    <row r="278" spans="1:63" ht="12.75" x14ac:dyDescent="0.2">
      <c r="A278" s="2"/>
      <c r="B278" s="2"/>
      <c r="C278" s="2"/>
      <c r="D278" s="2"/>
      <c r="E278" s="2"/>
      <c r="F278" s="70"/>
      <c r="G278" s="2"/>
      <c r="H278" s="2"/>
      <c r="I278" s="2"/>
      <c r="J278" s="2"/>
      <c r="K278" s="2"/>
      <c r="L278" s="70"/>
      <c r="M278" s="70"/>
      <c r="N278" s="70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BK278" s="109"/>
    </row>
    <row r="279" spans="1:63" ht="12.75" x14ac:dyDescent="0.2">
      <c r="A279" s="2"/>
      <c r="B279" s="2"/>
      <c r="C279" s="2"/>
      <c r="D279" s="2"/>
      <c r="E279" s="2"/>
      <c r="F279" s="70"/>
      <c r="G279" s="2"/>
      <c r="H279" s="2"/>
      <c r="I279" s="2"/>
      <c r="J279" s="2"/>
      <c r="K279" s="2"/>
      <c r="L279" s="70"/>
      <c r="M279" s="70"/>
      <c r="N279" s="70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BK279" s="109"/>
    </row>
    <row r="280" spans="1:63" ht="12.75" x14ac:dyDescent="0.2">
      <c r="A280" s="2"/>
      <c r="B280" s="2"/>
      <c r="C280" s="2"/>
      <c r="D280" s="2"/>
      <c r="E280" s="2"/>
      <c r="F280" s="70"/>
      <c r="G280" s="2"/>
      <c r="H280" s="2"/>
      <c r="I280" s="2"/>
      <c r="J280" s="2"/>
      <c r="K280" s="2"/>
      <c r="L280" s="70"/>
      <c r="M280" s="70"/>
      <c r="N280" s="7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BK280" s="109"/>
    </row>
    <row r="281" spans="1:63" ht="12.75" x14ac:dyDescent="0.2">
      <c r="A281" s="2"/>
      <c r="B281" s="2"/>
      <c r="C281" s="2"/>
      <c r="D281" s="2"/>
      <c r="E281" s="2"/>
      <c r="F281" s="70"/>
      <c r="G281" s="2"/>
      <c r="H281" s="2"/>
      <c r="I281" s="2"/>
      <c r="J281" s="2"/>
      <c r="K281" s="2"/>
      <c r="L281" s="70"/>
      <c r="M281" s="70"/>
      <c r="N281" s="70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BK281" s="109"/>
    </row>
    <row r="282" spans="1:63" ht="12.75" x14ac:dyDescent="0.2">
      <c r="A282" s="2"/>
      <c r="B282" s="2"/>
      <c r="C282" s="2"/>
      <c r="D282" s="2"/>
      <c r="E282" s="2"/>
      <c r="F282" s="70"/>
      <c r="G282" s="2"/>
      <c r="H282" s="2"/>
      <c r="I282" s="2"/>
      <c r="J282" s="2"/>
      <c r="K282" s="2"/>
      <c r="L282" s="70"/>
      <c r="M282" s="70"/>
      <c r="N282" s="70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BK282" s="109"/>
    </row>
    <row r="283" spans="1:63" ht="12.75" x14ac:dyDescent="0.2">
      <c r="A283" s="2"/>
      <c r="B283" s="2"/>
      <c r="C283" s="2"/>
      <c r="D283" s="2"/>
      <c r="E283" s="2"/>
      <c r="F283" s="70"/>
      <c r="G283" s="2"/>
      <c r="H283" s="2"/>
      <c r="I283" s="2"/>
      <c r="J283" s="2"/>
      <c r="K283" s="2"/>
      <c r="L283" s="70"/>
      <c r="M283" s="70"/>
      <c r="N283" s="70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BK283" s="109"/>
    </row>
    <row r="284" spans="1:63" ht="12.75" x14ac:dyDescent="0.2">
      <c r="A284" s="2"/>
      <c r="B284" s="2"/>
      <c r="C284" s="2"/>
      <c r="D284" s="2"/>
      <c r="E284" s="2"/>
      <c r="F284" s="70"/>
      <c r="G284" s="2"/>
      <c r="H284" s="2"/>
      <c r="I284" s="2"/>
      <c r="J284" s="2"/>
      <c r="K284" s="2"/>
      <c r="L284" s="70"/>
      <c r="M284" s="70"/>
      <c r="N284" s="70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BK284" s="109"/>
    </row>
    <row r="285" spans="1:63" ht="12.75" x14ac:dyDescent="0.2">
      <c r="A285" s="2"/>
      <c r="B285" s="2"/>
      <c r="C285" s="2"/>
      <c r="D285" s="2"/>
      <c r="E285" s="2"/>
      <c r="F285" s="70"/>
      <c r="G285" s="2"/>
      <c r="H285" s="2"/>
      <c r="I285" s="2"/>
      <c r="J285" s="2"/>
      <c r="K285" s="2"/>
      <c r="L285" s="70"/>
      <c r="M285" s="70"/>
      <c r="N285" s="70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BK285" s="109"/>
    </row>
    <row r="286" spans="1:63" ht="12.75" x14ac:dyDescent="0.2">
      <c r="A286" s="2"/>
      <c r="B286" s="2"/>
      <c r="C286" s="2"/>
      <c r="D286" s="2"/>
      <c r="E286" s="2"/>
      <c r="F286" s="70"/>
      <c r="G286" s="2"/>
      <c r="H286" s="2"/>
      <c r="I286" s="2"/>
      <c r="J286" s="2"/>
      <c r="K286" s="2"/>
      <c r="L286" s="70"/>
      <c r="M286" s="70"/>
      <c r="N286" s="70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BK286" s="109"/>
    </row>
    <row r="287" spans="1:63" ht="12.75" x14ac:dyDescent="0.2">
      <c r="A287" s="2"/>
      <c r="B287" s="2"/>
      <c r="C287" s="2"/>
      <c r="D287" s="2"/>
      <c r="E287" s="2"/>
      <c r="F287" s="70"/>
      <c r="G287" s="2"/>
      <c r="H287" s="2"/>
      <c r="I287" s="2"/>
      <c r="J287" s="2"/>
      <c r="K287" s="2"/>
      <c r="L287" s="70"/>
      <c r="M287" s="70"/>
      <c r="N287" s="70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BK287" s="109"/>
    </row>
    <row r="288" spans="1:63" ht="12.75" x14ac:dyDescent="0.2">
      <c r="A288" s="2"/>
      <c r="B288" s="2"/>
      <c r="C288" s="2"/>
      <c r="D288" s="2"/>
      <c r="E288" s="2"/>
      <c r="F288" s="70"/>
      <c r="G288" s="2"/>
      <c r="H288" s="2"/>
      <c r="I288" s="2"/>
      <c r="J288" s="2"/>
      <c r="K288" s="2"/>
      <c r="L288" s="70"/>
      <c r="M288" s="70"/>
      <c r="N288" s="7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BK288" s="109"/>
    </row>
    <row r="289" spans="1:63" ht="12.75" x14ac:dyDescent="0.2">
      <c r="A289" s="2"/>
      <c r="B289" s="2"/>
      <c r="C289" s="2"/>
      <c r="D289" s="2"/>
      <c r="E289" s="2"/>
      <c r="F289" s="70"/>
      <c r="G289" s="2"/>
      <c r="H289" s="2"/>
      <c r="I289" s="2"/>
      <c r="J289" s="2"/>
      <c r="K289" s="2"/>
      <c r="L289" s="70"/>
      <c r="M289" s="70"/>
      <c r="N289" s="70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BK289" s="109"/>
    </row>
    <row r="290" spans="1:63" ht="12.75" x14ac:dyDescent="0.2">
      <c r="A290" s="2"/>
      <c r="B290" s="2"/>
      <c r="C290" s="2"/>
      <c r="D290" s="2"/>
      <c r="E290" s="2"/>
      <c r="F290" s="70"/>
      <c r="G290" s="2"/>
      <c r="H290" s="2"/>
      <c r="I290" s="2"/>
      <c r="J290" s="2"/>
      <c r="K290" s="2"/>
      <c r="L290" s="70"/>
      <c r="M290" s="70"/>
      <c r="N290" s="70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BK290" s="109"/>
    </row>
    <row r="291" spans="1:63" ht="12.75" x14ac:dyDescent="0.2">
      <c r="A291" s="2"/>
      <c r="B291" s="2"/>
      <c r="C291" s="2"/>
      <c r="D291" s="2"/>
      <c r="E291" s="2"/>
      <c r="F291" s="70"/>
      <c r="G291" s="2"/>
      <c r="H291" s="2"/>
      <c r="I291" s="2"/>
      <c r="J291" s="2"/>
      <c r="K291" s="2"/>
      <c r="L291" s="70"/>
      <c r="M291" s="70"/>
      <c r="N291" s="70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BK291" s="109"/>
    </row>
    <row r="292" spans="1:63" ht="12.75" x14ac:dyDescent="0.2">
      <c r="A292" s="2"/>
      <c r="B292" s="2"/>
      <c r="C292" s="2"/>
      <c r="D292" s="2"/>
      <c r="E292" s="2"/>
      <c r="F292" s="70"/>
      <c r="G292" s="2"/>
      <c r="H292" s="2"/>
      <c r="I292" s="2"/>
      <c r="J292" s="2"/>
      <c r="K292" s="2"/>
      <c r="L292" s="70"/>
      <c r="M292" s="70"/>
      <c r="N292" s="70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BK292" s="109"/>
    </row>
    <row r="293" spans="1:63" ht="12.75" x14ac:dyDescent="0.2">
      <c r="A293" s="2"/>
      <c r="B293" s="2"/>
      <c r="C293" s="2"/>
      <c r="D293" s="2"/>
      <c r="E293" s="2"/>
      <c r="F293" s="70"/>
      <c r="G293" s="2"/>
      <c r="H293" s="2"/>
      <c r="I293" s="2"/>
      <c r="J293" s="2"/>
      <c r="K293" s="2"/>
      <c r="L293" s="70"/>
      <c r="M293" s="70"/>
      <c r="N293" s="70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BK293" s="109"/>
    </row>
    <row r="294" spans="1:63" ht="12.75" x14ac:dyDescent="0.2">
      <c r="A294" s="2"/>
      <c r="B294" s="2"/>
      <c r="C294" s="2"/>
      <c r="D294" s="2"/>
      <c r="E294" s="2"/>
      <c r="F294" s="70"/>
      <c r="G294" s="2"/>
      <c r="H294" s="2"/>
      <c r="I294" s="2"/>
      <c r="J294" s="2"/>
      <c r="K294" s="2"/>
      <c r="L294" s="70"/>
      <c r="M294" s="70"/>
      <c r="N294" s="70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BK294" s="109"/>
    </row>
    <row r="295" spans="1:63" ht="12.75" x14ac:dyDescent="0.2">
      <c r="A295" s="2"/>
      <c r="B295" s="2"/>
      <c r="C295" s="2"/>
      <c r="D295" s="2"/>
      <c r="E295" s="2"/>
      <c r="F295" s="70"/>
      <c r="G295" s="2"/>
      <c r="H295" s="2"/>
      <c r="I295" s="2"/>
      <c r="J295" s="2"/>
      <c r="K295" s="2"/>
      <c r="L295" s="70"/>
      <c r="M295" s="70"/>
      <c r="N295" s="70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BK295" s="109"/>
    </row>
    <row r="296" spans="1:63" ht="12.75" x14ac:dyDescent="0.2">
      <c r="A296" s="2"/>
      <c r="B296" s="2"/>
      <c r="C296" s="2"/>
      <c r="D296" s="2"/>
      <c r="E296" s="2"/>
      <c r="F296" s="70"/>
      <c r="G296" s="2"/>
      <c r="H296" s="2"/>
      <c r="I296" s="2"/>
      <c r="J296" s="2"/>
      <c r="K296" s="2"/>
      <c r="L296" s="70"/>
      <c r="M296" s="70"/>
      <c r="N296" s="7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BK296" s="109"/>
    </row>
    <row r="297" spans="1:63" ht="12.75" x14ac:dyDescent="0.2">
      <c r="A297" s="2"/>
      <c r="B297" s="2"/>
      <c r="C297" s="2"/>
      <c r="D297" s="2"/>
      <c r="E297" s="2"/>
      <c r="F297" s="70"/>
      <c r="G297" s="2"/>
      <c r="H297" s="2"/>
      <c r="I297" s="2"/>
      <c r="J297" s="2"/>
      <c r="K297" s="2"/>
      <c r="L297" s="70"/>
      <c r="M297" s="70"/>
      <c r="N297" s="70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BK297" s="109"/>
    </row>
    <row r="298" spans="1:63" ht="12.75" x14ac:dyDescent="0.2">
      <c r="A298" s="2"/>
      <c r="B298" s="2"/>
      <c r="C298" s="2"/>
      <c r="D298" s="2"/>
      <c r="E298" s="2"/>
      <c r="F298" s="70"/>
      <c r="G298" s="2"/>
      <c r="H298" s="2"/>
      <c r="I298" s="2"/>
      <c r="J298" s="2"/>
      <c r="K298" s="2"/>
      <c r="L298" s="70"/>
      <c r="M298" s="70"/>
      <c r="N298" s="70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BK298" s="109"/>
    </row>
    <row r="299" spans="1:63" ht="12.75" x14ac:dyDescent="0.2">
      <c r="A299" s="2"/>
      <c r="B299" s="2"/>
      <c r="C299" s="2"/>
      <c r="D299" s="2"/>
      <c r="E299" s="2"/>
      <c r="F299" s="70"/>
      <c r="G299" s="2"/>
      <c r="H299" s="2"/>
      <c r="I299" s="2"/>
      <c r="J299" s="2"/>
      <c r="K299" s="2"/>
      <c r="L299" s="70"/>
      <c r="M299" s="70"/>
      <c r="N299" s="70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BK299" s="109"/>
    </row>
    <row r="300" spans="1:63" ht="12.75" x14ac:dyDescent="0.2">
      <c r="A300" s="2"/>
      <c r="B300" s="2"/>
      <c r="C300" s="2"/>
      <c r="D300" s="2"/>
      <c r="E300" s="2"/>
      <c r="F300" s="70"/>
      <c r="G300" s="2"/>
      <c r="H300" s="2"/>
      <c r="I300" s="2"/>
      <c r="J300" s="2"/>
      <c r="K300" s="2"/>
      <c r="L300" s="70"/>
      <c r="M300" s="70"/>
      <c r="N300" s="70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BK300" s="109"/>
    </row>
    <row r="301" spans="1:63" ht="12.75" x14ac:dyDescent="0.2">
      <c r="A301" s="2"/>
      <c r="B301" s="2"/>
      <c r="C301" s="2"/>
      <c r="D301" s="2"/>
      <c r="E301" s="2"/>
      <c r="F301" s="70"/>
      <c r="G301" s="2"/>
      <c r="H301" s="2"/>
      <c r="I301" s="2"/>
      <c r="J301" s="2"/>
      <c r="K301" s="2"/>
      <c r="L301" s="70"/>
      <c r="M301" s="70"/>
      <c r="N301" s="70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BK301" s="109"/>
    </row>
    <row r="302" spans="1:63" ht="12.75" x14ac:dyDescent="0.2">
      <c r="A302" s="2"/>
      <c r="B302" s="2"/>
      <c r="C302" s="2"/>
      <c r="D302" s="2"/>
      <c r="E302" s="2"/>
      <c r="F302" s="70"/>
      <c r="G302" s="2"/>
      <c r="H302" s="2"/>
      <c r="I302" s="2"/>
      <c r="J302" s="2"/>
      <c r="K302" s="2"/>
      <c r="L302" s="70"/>
      <c r="M302" s="70"/>
      <c r="N302" s="70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BK302" s="109"/>
    </row>
    <row r="303" spans="1:63" ht="12.75" x14ac:dyDescent="0.2">
      <c r="A303" s="2"/>
      <c r="B303" s="2"/>
      <c r="C303" s="2"/>
      <c r="D303" s="2"/>
      <c r="E303" s="2"/>
      <c r="F303" s="70"/>
      <c r="G303" s="2"/>
      <c r="H303" s="2"/>
      <c r="I303" s="2"/>
      <c r="J303" s="2"/>
      <c r="K303" s="2"/>
      <c r="L303" s="70"/>
      <c r="M303" s="70"/>
      <c r="N303" s="70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BK303" s="109"/>
    </row>
    <row r="304" spans="1:63" ht="12.75" x14ac:dyDescent="0.2">
      <c r="A304" s="2"/>
      <c r="B304" s="2"/>
      <c r="C304" s="2"/>
      <c r="D304" s="2"/>
      <c r="E304" s="2"/>
      <c r="F304" s="70"/>
      <c r="G304" s="2"/>
      <c r="H304" s="2"/>
      <c r="I304" s="2"/>
      <c r="J304" s="2"/>
      <c r="K304" s="2"/>
      <c r="L304" s="70"/>
      <c r="M304" s="70"/>
      <c r="N304" s="7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BK304" s="109"/>
    </row>
    <row r="305" spans="1:63" ht="12.75" x14ac:dyDescent="0.2">
      <c r="A305" s="2"/>
      <c r="B305" s="2"/>
      <c r="C305" s="2"/>
      <c r="D305" s="2"/>
      <c r="E305" s="2"/>
      <c r="F305" s="70"/>
      <c r="G305" s="2"/>
      <c r="H305" s="2"/>
      <c r="I305" s="2"/>
      <c r="J305" s="2"/>
      <c r="K305" s="2"/>
      <c r="L305" s="70"/>
      <c r="M305" s="70"/>
      <c r="N305" s="70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BK305" s="109"/>
    </row>
    <row r="306" spans="1:63" ht="12.75" x14ac:dyDescent="0.2">
      <c r="A306" s="2"/>
      <c r="B306" s="2"/>
      <c r="C306" s="2"/>
      <c r="D306" s="2"/>
      <c r="E306" s="2"/>
      <c r="F306" s="70"/>
      <c r="G306" s="2"/>
      <c r="H306" s="2"/>
      <c r="I306" s="2"/>
      <c r="J306" s="2"/>
      <c r="K306" s="2"/>
      <c r="L306" s="70"/>
      <c r="M306" s="70"/>
      <c r="N306" s="70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BK306" s="109"/>
    </row>
    <row r="307" spans="1:63" ht="12.75" x14ac:dyDescent="0.2">
      <c r="A307" s="2"/>
      <c r="B307" s="2"/>
      <c r="C307" s="2"/>
      <c r="D307" s="2"/>
      <c r="E307" s="2"/>
      <c r="F307" s="70"/>
      <c r="G307" s="2"/>
      <c r="H307" s="2"/>
      <c r="I307" s="2"/>
      <c r="J307" s="2"/>
      <c r="K307" s="2"/>
      <c r="L307" s="70"/>
      <c r="M307" s="70"/>
      <c r="N307" s="70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BK307" s="109"/>
    </row>
    <row r="308" spans="1:63" ht="12.75" x14ac:dyDescent="0.2">
      <c r="A308" s="2"/>
      <c r="B308" s="2"/>
      <c r="C308" s="2"/>
      <c r="D308" s="2"/>
      <c r="E308" s="2"/>
      <c r="F308" s="70"/>
      <c r="G308" s="2"/>
      <c r="H308" s="2"/>
      <c r="I308" s="2"/>
      <c r="J308" s="2"/>
      <c r="K308" s="2"/>
      <c r="L308" s="70"/>
      <c r="M308" s="70"/>
      <c r="N308" s="70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BK308" s="109"/>
    </row>
    <row r="309" spans="1:63" ht="12.75" x14ac:dyDescent="0.2">
      <c r="A309" s="2"/>
      <c r="B309" s="2"/>
      <c r="C309" s="2"/>
      <c r="D309" s="2"/>
      <c r="E309" s="2"/>
      <c r="F309" s="70"/>
      <c r="G309" s="2"/>
      <c r="H309" s="2"/>
      <c r="I309" s="2"/>
      <c r="J309" s="2"/>
      <c r="K309" s="2"/>
      <c r="L309" s="70"/>
      <c r="M309" s="70"/>
      <c r="N309" s="70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BK309" s="109"/>
    </row>
    <row r="310" spans="1:63" ht="12.75" x14ac:dyDescent="0.2">
      <c r="A310" s="2"/>
      <c r="B310" s="2"/>
      <c r="C310" s="2"/>
      <c r="D310" s="2"/>
      <c r="E310" s="2"/>
      <c r="F310" s="70"/>
      <c r="G310" s="2"/>
      <c r="H310" s="2"/>
      <c r="I310" s="2"/>
      <c r="J310" s="2"/>
      <c r="K310" s="2"/>
      <c r="L310" s="70"/>
      <c r="M310" s="70"/>
      <c r="N310" s="70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BK310" s="109"/>
    </row>
    <row r="311" spans="1:63" ht="12.75" x14ac:dyDescent="0.2">
      <c r="A311" s="2"/>
      <c r="B311" s="2"/>
      <c r="C311" s="2"/>
      <c r="D311" s="2"/>
      <c r="E311" s="2"/>
      <c r="F311" s="70"/>
      <c r="G311" s="2"/>
      <c r="H311" s="2"/>
      <c r="I311" s="2"/>
      <c r="J311" s="2"/>
      <c r="K311" s="2"/>
      <c r="L311" s="70"/>
      <c r="M311" s="70"/>
      <c r="N311" s="70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BK311" s="109"/>
    </row>
    <row r="312" spans="1:63" ht="12.75" x14ac:dyDescent="0.2">
      <c r="A312" s="2"/>
      <c r="B312" s="2"/>
      <c r="C312" s="2"/>
      <c r="D312" s="2"/>
      <c r="E312" s="2"/>
      <c r="F312" s="70"/>
      <c r="G312" s="2"/>
      <c r="H312" s="2"/>
      <c r="I312" s="2"/>
      <c r="J312" s="2"/>
      <c r="K312" s="2"/>
      <c r="L312" s="70"/>
      <c r="M312" s="70"/>
      <c r="N312" s="7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BK312" s="109"/>
    </row>
    <row r="313" spans="1:63" ht="12.75" x14ac:dyDescent="0.2">
      <c r="A313" s="2"/>
      <c r="B313" s="2"/>
      <c r="C313" s="2"/>
      <c r="D313" s="2"/>
      <c r="E313" s="2"/>
      <c r="F313" s="70"/>
      <c r="G313" s="2"/>
      <c r="H313" s="2"/>
      <c r="I313" s="2"/>
      <c r="J313" s="2"/>
      <c r="K313" s="2"/>
      <c r="L313" s="70"/>
      <c r="M313" s="70"/>
      <c r="N313" s="70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BK313" s="109"/>
    </row>
    <row r="314" spans="1:63" ht="12.75" x14ac:dyDescent="0.2">
      <c r="A314" s="2"/>
      <c r="B314" s="2"/>
      <c r="C314" s="2"/>
      <c r="D314" s="2"/>
      <c r="E314" s="2"/>
      <c r="F314" s="70"/>
      <c r="G314" s="2"/>
      <c r="H314" s="2"/>
      <c r="I314" s="2"/>
      <c r="J314" s="2"/>
      <c r="K314" s="2"/>
      <c r="L314" s="70"/>
      <c r="M314" s="70"/>
      <c r="N314" s="70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BK314" s="109"/>
    </row>
    <row r="315" spans="1:63" ht="12.75" x14ac:dyDescent="0.2">
      <c r="A315" s="2"/>
      <c r="B315" s="2"/>
      <c r="C315" s="2"/>
      <c r="D315" s="2"/>
      <c r="E315" s="2"/>
      <c r="F315" s="70"/>
      <c r="G315" s="2"/>
      <c r="H315" s="2"/>
      <c r="I315" s="2"/>
      <c r="J315" s="2"/>
      <c r="K315" s="2"/>
      <c r="L315" s="70"/>
      <c r="M315" s="70"/>
      <c r="N315" s="70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BK315" s="109"/>
    </row>
    <row r="316" spans="1:63" ht="12.75" x14ac:dyDescent="0.2">
      <c r="A316" s="2"/>
      <c r="B316" s="2"/>
      <c r="C316" s="2"/>
      <c r="D316" s="2"/>
      <c r="E316" s="2"/>
      <c r="F316" s="70"/>
      <c r="G316" s="2"/>
      <c r="H316" s="2"/>
      <c r="I316" s="2"/>
      <c r="J316" s="2"/>
      <c r="K316" s="2"/>
      <c r="L316" s="70"/>
      <c r="M316" s="70"/>
      <c r="N316" s="70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BK316" s="109"/>
    </row>
    <row r="317" spans="1:63" ht="12.75" x14ac:dyDescent="0.2">
      <c r="A317" s="2"/>
      <c r="B317" s="2"/>
      <c r="C317" s="2"/>
      <c r="D317" s="2"/>
      <c r="E317" s="2"/>
      <c r="F317" s="70"/>
      <c r="G317" s="2"/>
      <c r="H317" s="2"/>
      <c r="I317" s="2"/>
      <c r="J317" s="2"/>
      <c r="K317" s="2"/>
      <c r="L317" s="70"/>
      <c r="M317" s="70"/>
      <c r="N317" s="70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BK317" s="109"/>
    </row>
    <row r="318" spans="1:63" ht="12.75" x14ac:dyDescent="0.2">
      <c r="A318" s="2"/>
      <c r="B318" s="2"/>
      <c r="C318" s="2"/>
      <c r="D318" s="2"/>
      <c r="E318" s="2"/>
      <c r="F318" s="70"/>
      <c r="G318" s="2"/>
      <c r="H318" s="2"/>
      <c r="I318" s="2"/>
      <c r="J318" s="2"/>
      <c r="K318" s="2"/>
      <c r="L318" s="70"/>
      <c r="M318" s="70"/>
      <c r="N318" s="70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BK318" s="109"/>
    </row>
    <row r="319" spans="1:63" ht="12.75" x14ac:dyDescent="0.2">
      <c r="A319" s="2"/>
      <c r="B319" s="2"/>
      <c r="C319" s="2"/>
      <c r="D319" s="2"/>
      <c r="E319" s="2"/>
      <c r="F319" s="70"/>
      <c r="G319" s="2"/>
      <c r="H319" s="2"/>
      <c r="I319" s="2"/>
      <c r="J319" s="2"/>
      <c r="K319" s="2"/>
      <c r="L319" s="70"/>
      <c r="M319" s="70"/>
      <c r="N319" s="70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BK319" s="109"/>
    </row>
    <row r="320" spans="1:63" ht="12.75" x14ac:dyDescent="0.2">
      <c r="A320" s="2"/>
      <c r="B320" s="2"/>
      <c r="C320" s="2"/>
      <c r="D320" s="2"/>
      <c r="E320" s="2"/>
      <c r="F320" s="70"/>
      <c r="G320" s="2"/>
      <c r="H320" s="2"/>
      <c r="I320" s="2"/>
      <c r="J320" s="2"/>
      <c r="K320" s="2"/>
      <c r="L320" s="70"/>
      <c r="M320" s="70"/>
      <c r="N320" s="7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BK320" s="109"/>
    </row>
    <row r="321" spans="1:63" ht="12.75" x14ac:dyDescent="0.2">
      <c r="A321" s="2"/>
      <c r="B321" s="2"/>
      <c r="C321" s="2"/>
      <c r="D321" s="2"/>
      <c r="E321" s="2"/>
      <c r="F321" s="70"/>
      <c r="G321" s="2"/>
      <c r="H321" s="2"/>
      <c r="I321" s="2"/>
      <c r="J321" s="2"/>
      <c r="K321" s="2"/>
      <c r="L321" s="70"/>
      <c r="M321" s="70"/>
      <c r="N321" s="70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BK321" s="109"/>
    </row>
    <row r="322" spans="1:63" ht="12.75" x14ac:dyDescent="0.2">
      <c r="A322" s="2"/>
      <c r="B322" s="2"/>
      <c r="C322" s="2"/>
      <c r="D322" s="2"/>
      <c r="E322" s="2"/>
      <c r="F322" s="70"/>
      <c r="G322" s="2"/>
      <c r="H322" s="2"/>
      <c r="I322" s="2"/>
      <c r="J322" s="2"/>
      <c r="K322" s="2"/>
      <c r="L322" s="70"/>
      <c r="M322" s="70"/>
      <c r="N322" s="70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BK322" s="109"/>
    </row>
    <row r="323" spans="1:63" ht="12.75" x14ac:dyDescent="0.2">
      <c r="A323" s="2"/>
      <c r="B323" s="2"/>
      <c r="C323" s="2"/>
      <c r="D323" s="2"/>
      <c r="E323" s="2"/>
      <c r="F323" s="70"/>
      <c r="G323" s="2"/>
      <c r="H323" s="2"/>
      <c r="I323" s="2"/>
      <c r="J323" s="2"/>
      <c r="K323" s="2"/>
      <c r="L323" s="70"/>
      <c r="M323" s="70"/>
      <c r="N323" s="70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BK323" s="109"/>
    </row>
    <row r="324" spans="1:63" ht="12.75" x14ac:dyDescent="0.2">
      <c r="A324" s="2"/>
      <c r="B324" s="2"/>
      <c r="C324" s="2"/>
      <c r="D324" s="2"/>
      <c r="E324" s="2"/>
      <c r="F324" s="70"/>
      <c r="G324" s="2"/>
      <c r="H324" s="2"/>
      <c r="I324" s="2"/>
      <c r="J324" s="2"/>
      <c r="K324" s="2"/>
      <c r="L324" s="70"/>
      <c r="M324" s="70"/>
      <c r="N324" s="70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BK324" s="109"/>
    </row>
    <row r="325" spans="1:63" ht="12.75" x14ac:dyDescent="0.2">
      <c r="A325" s="2"/>
      <c r="B325" s="2"/>
      <c r="C325" s="2"/>
      <c r="D325" s="2"/>
      <c r="E325" s="2"/>
      <c r="F325" s="70"/>
      <c r="G325" s="2"/>
      <c r="H325" s="2"/>
      <c r="I325" s="2"/>
      <c r="J325" s="2"/>
      <c r="K325" s="2"/>
      <c r="L325" s="70"/>
      <c r="M325" s="70"/>
      <c r="N325" s="70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BK325" s="109"/>
    </row>
    <row r="326" spans="1:63" ht="12.75" x14ac:dyDescent="0.2">
      <c r="A326" s="2"/>
      <c r="B326" s="2"/>
      <c r="C326" s="2"/>
      <c r="D326" s="2"/>
      <c r="E326" s="2"/>
      <c r="F326" s="70"/>
      <c r="G326" s="2"/>
      <c r="H326" s="2"/>
      <c r="I326" s="2"/>
      <c r="J326" s="2"/>
      <c r="K326" s="2"/>
      <c r="L326" s="70"/>
      <c r="M326" s="70"/>
      <c r="N326" s="70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BK326" s="109"/>
    </row>
    <row r="327" spans="1:63" ht="12.75" x14ac:dyDescent="0.2">
      <c r="A327" s="2"/>
      <c r="B327" s="2"/>
      <c r="C327" s="2"/>
      <c r="D327" s="2"/>
      <c r="E327" s="2"/>
      <c r="F327" s="70"/>
      <c r="G327" s="2"/>
      <c r="H327" s="2"/>
      <c r="I327" s="2"/>
      <c r="J327" s="2"/>
      <c r="K327" s="2"/>
      <c r="L327" s="70"/>
      <c r="M327" s="70"/>
      <c r="N327" s="70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BK327" s="109"/>
    </row>
    <row r="328" spans="1:63" ht="12.75" x14ac:dyDescent="0.2">
      <c r="A328" s="2"/>
      <c r="B328" s="2"/>
      <c r="C328" s="2"/>
      <c r="D328" s="2"/>
      <c r="E328" s="2"/>
      <c r="F328" s="70"/>
      <c r="G328" s="2"/>
      <c r="H328" s="2"/>
      <c r="I328" s="2"/>
      <c r="J328" s="2"/>
      <c r="K328" s="2"/>
      <c r="L328" s="70"/>
      <c r="M328" s="70"/>
      <c r="N328" s="7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BK328" s="109"/>
    </row>
    <row r="329" spans="1:63" ht="12.75" x14ac:dyDescent="0.2">
      <c r="A329" s="2"/>
      <c r="B329" s="2"/>
      <c r="C329" s="2"/>
      <c r="D329" s="2"/>
      <c r="E329" s="2"/>
      <c r="F329" s="70"/>
      <c r="G329" s="2"/>
      <c r="H329" s="2"/>
      <c r="I329" s="2"/>
      <c r="J329" s="2"/>
      <c r="K329" s="2"/>
      <c r="L329" s="70"/>
      <c r="M329" s="70"/>
      <c r="N329" s="70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BK329" s="109"/>
    </row>
    <row r="330" spans="1:63" ht="12.75" x14ac:dyDescent="0.2">
      <c r="A330" s="2"/>
      <c r="B330" s="2"/>
      <c r="C330" s="2"/>
      <c r="D330" s="2"/>
      <c r="E330" s="2"/>
      <c r="F330" s="70"/>
      <c r="G330" s="2"/>
      <c r="H330" s="2"/>
      <c r="I330" s="2"/>
      <c r="J330" s="2"/>
      <c r="K330" s="2"/>
      <c r="L330" s="70"/>
      <c r="M330" s="70"/>
      <c r="N330" s="70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BK330" s="109"/>
    </row>
    <row r="331" spans="1:63" ht="12.75" x14ac:dyDescent="0.2">
      <c r="A331" s="2"/>
      <c r="B331" s="2"/>
      <c r="C331" s="2"/>
      <c r="D331" s="2"/>
      <c r="E331" s="2"/>
      <c r="F331" s="70"/>
      <c r="G331" s="2"/>
      <c r="H331" s="2"/>
      <c r="I331" s="2"/>
      <c r="J331" s="2"/>
      <c r="K331" s="2"/>
      <c r="L331" s="70"/>
      <c r="M331" s="70"/>
      <c r="N331" s="70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BK331" s="109"/>
    </row>
    <row r="332" spans="1:63" ht="12.75" x14ac:dyDescent="0.2">
      <c r="A332" s="2"/>
      <c r="B332" s="2"/>
      <c r="C332" s="2"/>
      <c r="D332" s="2"/>
      <c r="E332" s="2"/>
      <c r="F332" s="70"/>
      <c r="G332" s="2"/>
      <c r="H332" s="2"/>
      <c r="I332" s="2"/>
      <c r="J332" s="2"/>
      <c r="K332" s="2"/>
      <c r="L332" s="70"/>
      <c r="M332" s="70"/>
      <c r="N332" s="70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BK332" s="109"/>
    </row>
    <row r="333" spans="1:63" ht="12.75" x14ac:dyDescent="0.2">
      <c r="A333" s="2"/>
      <c r="B333" s="2"/>
      <c r="C333" s="2"/>
      <c r="D333" s="2"/>
      <c r="E333" s="2"/>
      <c r="F333" s="70"/>
      <c r="G333" s="2"/>
      <c r="H333" s="2"/>
      <c r="I333" s="2"/>
      <c r="J333" s="2"/>
      <c r="K333" s="2"/>
      <c r="L333" s="70"/>
      <c r="M333" s="70"/>
      <c r="N333" s="70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BK333" s="109"/>
    </row>
    <row r="334" spans="1:63" ht="12.75" x14ac:dyDescent="0.2">
      <c r="A334" s="2"/>
      <c r="B334" s="2"/>
      <c r="C334" s="2"/>
      <c r="D334" s="2"/>
      <c r="E334" s="2"/>
      <c r="F334" s="70"/>
      <c r="G334" s="2"/>
      <c r="H334" s="2"/>
      <c r="I334" s="2"/>
      <c r="J334" s="2"/>
      <c r="K334" s="2"/>
      <c r="L334" s="70"/>
      <c r="M334" s="70"/>
      <c r="N334" s="70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BK334" s="109"/>
    </row>
    <row r="335" spans="1:63" ht="12.75" x14ac:dyDescent="0.2">
      <c r="A335" s="2"/>
      <c r="B335" s="2"/>
      <c r="C335" s="2"/>
      <c r="D335" s="2"/>
      <c r="E335" s="2"/>
      <c r="F335" s="70"/>
      <c r="G335" s="2"/>
      <c r="H335" s="2"/>
      <c r="I335" s="2"/>
      <c r="J335" s="2"/>
      <c r="K335" s="2"/>
      <c r="L335" s="70"/>
      <c r="M335" s="70"/>
      <c r="N335" s="70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BK335" s="109"/>
    </row>
    <row r="336" spans="1:63" ht="12.75" x14ac:dyDescent="0.2">
      <c r="A336" s="2"/>
      <c r="B336" s="2"/>
      <c r="C336" s="2"/>
      <c r="D336" s="2"/>
      <c r="E336" s="2"/>
      <c r="F336" s="70"/>
      <c r="G336" s="2"/>
      <c r="H336" s="2"/>
      <c r="I336" s="2"/>
      <c r="J336" s="2"/>
      <c r="K336" s="2"/>
      <c r="L336" s="70"/>
      <c r="M336" s="70"/>
      <c r="N336" s="7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BK336" s="109"/>
    </row>
    <row r="337" spans="1:63" ht="12.75" x14ac:dyDescent="0.2">
      <c r="A337" s="2"/>
      <c r="B337" s="2"/>
      <c r="C337" s="2"/>
      <c r="D337" s="2"/>
      <c r="E337" s="2"/>
      <c r="F337" s="70"/>
      <c r="G337" s="2"/>
      <c r="H337" s="2"/>
      <c r="I337" s="2"/>
      <c r="J337" s="2"/>
      <c r="K337" s="2"/>
      <c r="L337" s="70"/>
      <c r="M337" s="70"/>
      <c r="N337" s="70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BK337" s="109"/>
    </row>
    <row r="338" spans="1:63" ht="12.75" x14ac:dyDescent="0.2">
      <c r="A338" s="2"/>
      <c r="B338" s="2"/>
      <c r="C338" s="2"/>
      <c r="D338" s="2"/>
      <c r="E338" s="2"/>
      <c r="F338" s="70"/>
      <c r="G338" s="2"/>
      <c r="H338" s="2"/>
      <c r="I338" s="2"/>
      <c r="J338" s="2"/>
      <c r="K338" s="2"/>
      <c r="L338" s="70"/>
      <c r="M338" s="70"/>
      <c r="N338" s="70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BK338" s="109"/>
    </row>
    <row r="339" spans="1:63" ht="12.75" x14ac:dyDescent="0.2">
      <c r="A339" s="2"/>
      <c r="B339" s="2"/>
      <c r="C339" s="2"/>
      <c r="D339" s="2"/>
      <c r="E339" s="2"/>
      <c r="F339" s="70"/>
      <c r="G339" s="2"/>
      <c r="H339" s="2"/>
      <c r="I339" s="2"/>
      <c r="J339" s="2"/>
      <c r="K339" s="2"/>
      <c r="L339" s="70"/>
      <c r="M339" s="70"/>
      <c r="N339" s="70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BK339" s="109"/>
    </row>
    <row r="340" spans="1:63" ht="12.75" x14ac:dyDescent="0.2">
      <c r="A340" s="2"/>
      <c r="B340" s="2"/>
      <c r="C340" s="2"/>
      <c r="D340" s="2"/>
      <c r="E340" s="2"/>
      <c r="F340" s="70"/>
      <c r="G340" s="2"/>
      <c r="H340" s="2"/>
      <c r="I340" s="2"/>
      <c r="J340" s="2"/>
      <c r="K340" s="2"/>
      <c r="L340" s="70"/>
      <c r="M340" s="70"/>
      <c r="N340" s="70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BK340" s="109"/>
    </row>
    <row r="341" spans="1:63" ht="12.75" x14ac:dyDescent="0.2">
      <c r="A341" s="2"/>
      <c r="B341" s="2"/>
      <c r="C341" s="2"/>
      <c r="D341" s="2"/>
      <c r="E341" s="2"/>
      <c r="F341" s="70"/>
      <c r="G341" s="2"/>
      <c r="H341" s="2"/>
      <c r="I341" s="2"/>
      <c r="J341" s="2"/>
      <c r="K341" s="2"/>
      <c r="L341" s="70"/>
      <c r="M341" s="70"/>
      <c r="N341" s="70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BK341" s="109"/>
    </row>
    <row r="342" spans="1:63" ht="12.75" x14ac:dyDescent="0.2">
      <c r="A342" s="2"/>
      <c r="B342" s="2"/>
      <c r="C342" s="2"/>
      <c r="D342" s="2"/>
      <c r="E342" s="2"/>
      <c r="F342" s="70"/>
      <c r="G342" s="2"/>
      <c r="H342" s="2"/>
      <c r="I342" s="2"/>
      <c r="J342" s="2"/>
      <c r="K342" s="2"/>
      <c r="L342" s="70"/>
      <c r="M342" s="70"/>
      <c r="N342" s="70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BK342" s="109"/>
    </row>
    <row r="343" spans="1:63" ht="12.75" x14ac:dyDescent="0.2">
      <c r="A343" s="2"/>
      <c r="B343" s="2"/>
      <c r="C343" s="2"/>
      <c r="D343" s="2"/>
      <c r="E343" s="2"/>
      <c r="F343" s="70"/>
      <c r="G343" s="2"/>
      <c r="H343" s="2"/>
      <c r="I343" s="2"/>
      <c r="J343" s="2"/>
      <c r="K343" s="2"/>
      <c r="L343" s="70"/>
      <c r="M343" s="70"/>
      <c r="N343" s="70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BK343" s="109"/>
    </row>
    <row r="344" spans="1:63" ht="12.75" x14ac:dyDescent="0.2">
      <c r="A344" s="2"/>
      <c r="B344" s="2"/>
      <c r="C344" s="2"/>
      <c r="D344" s="2"/>
      <c r="E344" s="2"/>
      <c r="F344" s="70"/>
      <c r="G344" s="2"/>
      <c r="H344" s="2"/>
      <c r="I344" s="2"/>
      <c r="J344" s="2"/>
      <c r="K344" s="2"/>
      <c r="L344" s="70"/>
      <c r="M344" s="70"/>
      <c r="N344" s="7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BK344" s="109"/>
    </row>
    <row r="345" spans="1:63" ht="12.75" x14ac:dyDescent="0.2">
      <c r="A345" s="2"/>
      <c r="B345" s="2"/>
      <c r="C345" s="2"/>
      <c r="D345" s="2"/>
      <c r="E345" s="2"/>
      <c r="F345" s="70"/>
      <c r="G345" s="2"/>
      <c r="H345" s="2"/>
      <c r="I345" s="2"/>
      <c r="J345" s="2"/>
      <c r="K345" s="2"/>
      <c r="L345" s="70"/>
      <c r="M345" s="70"/>
      <c r="N345" s="70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BK345" s="109"/>
    </row>
    <row r="346" spans="1:63" ht="12.75" x14ac:dyDescent="0.2">
      <c r="A346" s="2"/>
      <c r="B346" s="2"/>
      <c r="C346" s="2"/>
      <c r="D346" s="2"/>
      <c r="E346" s="2"/>
      <c r="F346" s="70"/>
      <c r="G346" s="2"/>
      <c r="H346" s="2"/>
      <c r="I346" s="2"/>
      <c r="J346" s="2"/>
      <c r="K346" s="2"/>
      <c r="L346" s="70"/>
      <c r="M346" s="70"/>
      <c r="N346" s="70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BK346" s="109"/>
    </row>
    <row r="347" spans="1:63" ht="12.75" x14ac:dyDescent="0.2">
      <c r="A347" s="2"/>
      <c r="B347" s="2"/>
      <c r="C347" s="2"/>
      <c r="D347" s="2"/>
      <c r="E347" s="2"/>
      <c r="F347" s="70"/>
      <c r="G347" s="2"/>
      <c r="H347" s="2"/>
      <c r="I347" s="2"/>
      <c r="J347" s="2"/>
      <c r="K347" s="2"/>
      <c r="L347" s="70"/>
      <c r="M347" s="70"/>
      <c r="N347" s="70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BK347" s="109"/>
    </row>
    <row r="348" spans="1:63" ht="12.75" x14ac:dyDescent="0.2">
      <c r="A348" s="2"/>
      <c r="B348" s="2"/>
      <c r="C348" s="2"/>
      <c r="D348" s="2"/>
      <c r="E348" s="2"/>
      <c r="F348" s="70"/>
      <c r="G348" s="2"/>
      <c r="H348" s="2"/>
      <c r="I348" s="2"/>
      <c r="J348" s="2"/>
      <c r="K348" s="2"/>
      <c r="L348" s="70"/>
      <c r="M348" s="70"/>
      <c r="N348" s="70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BK348" s="109"/>
    </row>
    <row r="349" spans="1:63" ht="12.75" x14ac:dyDescent="0.2">
      <c r="A349" s="2"/>
      <c r="B349" s="2"/>
      <c r="C349" s="2"/>
      <c r="D349" s="2"/>
      <c r="E349" s="2"/>
      <c r="F349" s="70"/>
      <c r="G349" s="2"/>
      <c r="H349" s="2"/>
      <c r="I349" s="2"/>
      <c r="J349" s="2"/>
      <c r="K349" s="2"/>
      <c r="L349" s="70"/>
      <c r="M349" s="70"/>
      <c r="N349" s="70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BK349" s="109"/>
    </row>
    <row r="350" spans="1:63" ht="12.75" x14ac:dyDescent="0.2">
      <c r="A350" s="2"/>
      <c r="B350" s="2"/>
      <c r="C350" s="2"/>
      <c r="D350" s="2"/>
      <c r="E350" s="2"/>
      <c r="F350" s="70"/>
      <c r="G350" s="2"/>
      <c r="H350" s="2"/>
      <c r="I350" s="2"/>
      <c r="J350" s="2"/>
      <c r="K350" s="2"/>
      <c r="L350" s="70"/>
      <c r="M350" s="70"/>
      <c r="N350" s="70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BK350" s="109"/>
    </row>
    <row r="351" spans="1:63" ht="12.75" x14ac:dyDescent="0.2">
      <c r="A351" s="2"/>
      <c r="B351" s="2"/>
      <c r="C351" s="2"/>
      <c r="D351" s="2"/>
      <c r="E351" s="2"/>
      <c r="F351" s="70"/>
      <c r="G351" s="2"/>
      <c r="H351" s="2"/>
      <c r="I351" s="2"/>
      <c r="J351" s="2"/>
      <c r="K351" s="2"/>
      <c r="L351" s="70"/>
      <c r="M351" s="70"/>
      <c r="N351" s="70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BK351" s="109"/>
    </row>
    <row r="352" spans="1:63" ht="12.75" x14ac:dyDescent="0.2">
      <c r="A352" s="2"/>
      <c r="B352" s="2"/>
      <c r="C352" s="2"/>
      <c r="D352" s="2"/>
      <c r="E352" s="2"/>
      <c r="F352" s="70"/>
      <c r="G352" s="2"/>
      <c r="H352" s="2"/>
      <c r="I352" s="2"/>
      <c r="J352" s="2"/>
      <c r="K352" s="2"/>
      <c r="L352" s="70"/>
      <c r="M352" s="70"/>
      <c r="N352" s="7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BK352" s="109"/>
    </row>
    <row r="353" spans="1:63" ht="12.75" x14ac:dyDescent="0.2">
      <c r="A353" s="2"/>
      <c r="B353" s="2"/>
      <c r="C353" s="2"/>
      <c r="D353" s="2"/>
      <c r="E353" s="2"/>
      <c r="F353" s="70"/>
      <c r="G353" s="2"/>
      <c r="H353" s="2"/>
      <c r="I353" s="2"/>
      <c r="J353" s="2"/>
      <c r="K353" s="2"/>
      <c r="L353" s="70"/>
      <c r="M353" s="70"/>
      <c r="N353" s="70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BK353" s="109"/>
    </row>
    <row r="354" spans="1:63" ht="12.75" x14ac:dyDescent="0.2">
      <c r="A354" s="2"/>
      <c r="B354" s="2"/>
      <c r="C354" s="2"/>
      <c r="D354" s="2"/>
      <c r="E354" s="2"/>
      <c r="F354" s="70"/>
      <c r="G354" s="2"/>
      <c r="H354" s="2"/>
      <c r="I354" s="2"/>
      <c r="J354" s="2"/>
      <c r="K354" s="2"/>
      <c r="L354" s="70"/>
      <c r="M354" s="70"/>
      <c r="N354" s="70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BK354" s="109"/>
    </row>
    <row r="355" spans="1:63" ht="12.75" x14ac:dyDescent="0.2">
      <c r="A355" s="2"/>
      <c r="B355" s="2"/>
      <c r="C355" s="2"/>
      <c r="D355" s="2"/>
      <c r="E355" s="2"/>
      <c r="F355" s="70"/>
      <c r="G355" s="2"/>
      <c r="H355" s="2"/>
      <c r="I355" s="2"/>
      <c r="J355" s="2"/>
      <c r="K355" s="2"/>
      <c r="L355" s="70"/>
      <c r="M355" s="70"/>
      <c r="N355" s="70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BK355" s="109"/>
    </row>
    <row r="356" spans="1:63" ht="12.75" x14ac:dyDescent="0.2">
      <c r="A356" s="2"/>
      <c r="B356" s="2"/>
      <c r="C356" s="2"/>
      <c r="D356" s="2"/>
      <c r="E356" s="2"/>
      <c r="F356" s="70"/>
      <c r="G356" s="2"/>
      <c r="H356" s="2"/>
      <c r="I356" s="2"/>
      <c r="J356" s="2"/>
      <c r="K356" s="2"/>
      <c r="L356" s="70"/>
      <c r="M356" s="70"/>
      <c r="N356" s="70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BK356" s="109"/>
    </row>
    <row r="357" spans="1:63" ht="12.75" x14ac:dyDescent="0.2">
      <c r="A357" s="2"/>
      <c r="B357" s="2"/>
      <c r="C357" s="2"/>
      <c r="D357" s="2"/>
      <c r="E357" s="2"/>
      <c r="F357" s="70"/>
      <c r="G357" s="2"/>
      <c r="H357" s="2"/>
      <c r="I357" s="2"/>
      <c r="J357" s="2"/>
      <c r="K357" s="2"/>
      <c r="L357" s="70"/>
      <c r="M357" s="70"/>
      <c r="N357" s="70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BK357" s="109"/>
    </row>
    <row r="358" spans="1:63" ht="12.75" x14ac:dyDescent="0.2">
      <c r="A358" s="2"/>
      <c r="B358" s="2"/>
      <c r="C358" s="2"/>
      <c r="D358" s="2"/>
      <c r="E358" s="2"/>
      <c r="F358" s="70"/>
      <c r="G358" s="2"/>
      <c r="H358" s="2"/>
      <c r="I358" s="2"/>
      <c r="J358" s="2"/>
      <c r="K358" s="2"/>
      <c r="L358" s="70"/>
      <c r="M358" s="70"/>
      <c r="N358" s="70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BK358" s="109"/>
    </row>
    <row r="359" spans="1:63" ht="12.75" x14ac:dyDescent="0.2">
      <c r="A359" s="2"/>
      <c r="B359" s="2"/>
      <c r="C359" s="2"/>
      <c r="D359" s="2"/>
      <c r="E359" s="2"/>
      <c r="F359" s="70"/>
      <c r="G359" s="2"/>
      <c r="H359" s="2"/>
      <c r="I359" s="2"/>
      <c r="J359" s="2"/>
      <c r="K359" s="2"/>
      <c r="L359" s="70"/>
      <c r="M359" s="70"/>
      <c r="N359" s="70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BK359" s="109"/>
    </row>
    <row r="360" spans="1:63" ht="12.75" x14ac:dyDescent="0.2">
      <c r="A360" s="2"/>
      <c r="B360" s="2"/>
      <c r="C360" s="2"/>
      <c r="D360" s="2"/>
      <c r="E360" s="2"/>
      <c r="F360" s="70"/>
      <c r="G360" s="2"/>
      <c r="H360" s="2"/>
      <c r="I360" s="2"/>
      <c r="J360" s="2"/>
      <c r="K360" s="2"/>
      <c r="L360" s="70"/>
      <c r="M360" s="70"/>
      <c r="N360" s="7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BK360" s="109"/>
    </row>
    <row r="361" spans="1:63" ht="12.75" x14ac:dyDescent="0.2">
      <c r="A361" s="2"/>
      <c r="B361" s="2"/>
      <c r="C361" s="2"/>
      <c r="D361" s="2"/>
      <c r="E361" s="2"/>
      <c r="F361" s="70"/>
      <c r="G361" s="2"/>
      <c r="H361" s="2"/>
      <c r="I361" s="2"/>
      <c r="J361" s="2"/>
      <c r="K361" s="2"/>
      <c r="L361" s="70"/>
      <c r="M361" s="70"/>
      <c r="N361" s="70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BK361" s="109"/>
    </row>
    <row r="362" spans="1:63" ht="12.75" x14ac:dyDescent="0.2">
      <c r="A362" s="2"/>
      <c r="B362" s="2"/>
      <c r="C362" s="2"/>
      <c r="D362" s="2"/>
      <c r="E362" s="2"/>
      <c r="F362" s="70"/>
      <c r="G362" s="2"/>
      <c r="H362" s="2"/>
      <c r="I362" s="2"/>
      <c r="J362" s="2"/>
      <c r="K362" s="2"/>
      <c r="L362" s="70"/>
      <c r="M362" s="70"/>
      <c r="N362" s="70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BK362" s="109"/>
    </row>
    <row r="363" spans="1:63" ht="12.75" x14ac:dyDescent="0.2">
      <c r="A363" s="2"/>
      <c r="B363" s="2"/>
      <c r="C363" s="2"/>
      <c r="D363" s="2"/>
      <c r="E363" s="2"/>
      <c r="F363" s="70"/>
      <c r="G363" s="2"/>
      <c r="H363" s="2"/>
      <c r="I363" s="2"/>
      <c r="J363" s="2"/>
      <c r="K363" s="2"/>
      <c r="L363" s="70"/>
      <c r="M363" s="70"/>
      <c r="N363" s="70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BK363" s="109"/>
    </row>
    <row r="364" spans="1:63" ht="12.75" x14ac:dyDescent="0.2">
      <c r="A364" s="2"/>
      <c r="B364" s="2"/>
      <c r="C364" s="2"/>
      <c r="D364" s="2"/>
      <c r="E364" s="2"/>
      <c r="F364" s="70"/>
      <c r="G364" s="2"/>
      <c r="H364" s="2"/>
      <c r="I364" s="2"/>
      <c r="J364" s="2"/>
      <c r="K364" s="2"/>
      <c r="L364" s="70"/>
      <c r="M364" s="70"/>
      <c r="N364" s="70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BK364" s="109"/>
    </row>
    <row r="365" spans="1:63" ht="12.75" x14ac:dyDescent="0.2">
      <c r="A365" s="2"/>
      <c r="B365" s="2"/>
      <c r="C365" s="2"/>
      <c r="D365" s="2"/>
      <c r="E365" s="2"/>
      <c r="F365" s="70"/>
      <c r="G365" s="2"/>
      <c r="H365" s="2"/>
      <c r="I365" s="2"/>
      <c r="J365" s="2"/>
      <c r="K365" s="2"/>
      <c r="L365" s="70"/>
      <c r="M365" s="70"/>
      <c r="N365" s="70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BK365" s="109"/>
    </row>
    <row r="366" spans="1:63" ht="12.75" x14ac:dyDescent="0.2">
      <c r="A366" s="2"/>
      <c r="B366" s="2"/>
      <c r="C366" s="2"/>
      <c r="D366" s="2"/>
      <c r="E366" s="2"/>
      <c r="F366" s="70"/>
      <c r="G366" s="2"/>
      <c r="H366" s="2"/>
      <c r="I366" s="2"/>
      <c r="J366" s="2"/>
      <c r="K366" s="2"/>
      <c r="L366" s="70"/>
      <c r="M366" s="70"/>
      <c r="N366" s="70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BK366" s="109"/>
    </row>
    <row r="367" spans="1:63" ht="12.75" x14ac:dyDescent="0.2">
      <c r="A367" s="2"/>
      <c r="B367" s="2"/>
      <c r="C367" s="2"/>
      <c r="D367" s="2"/>
      <c r="E367" s="2"/>
      <c r="F367" s="70"/>
      <c r="G367" s="2"/>
      <c r="H367" s="2"/>
      <c r="I367" s="2"/>
      <c r="J367" s="2"/>
      <c r="K367" s="2"/>
      <c r="L367" s="70"/>
      <c r="M367" s="70"/>
      <c r="N367" s="70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BK367" s="109"/>
    </row>
    <row r="368" spans="1:63" ht="12.75" x14ac:dyDescent="0.2">
      <c r="A368" s="2"/>
      <c r="B368" s="2"/>
      <c r="C368" s="2"/>
      <c r="D368" s="2"/>
      <c r="E368" s="2"/>
      <c r="F368" s="70"/>
      <c r="G368" s="2"/>
      <c r="H368" s="2"/>
      <c r="I368" s="2"/>
      <c r="J368" s="2"/>
      <c r="K368" s="2"/>
      <c r="L368" s="70"/>
      <c r="M368" s="70"/>
      <c r="N368" s="7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BK368" s="109"/>
    </row>
    <row r="369" spans="1:63" ht="12.75" x14ac:dyDescent="0.2">
      <c r="A369" s="2"/>
      <c r="B369" s="2"/>
      <c r="C369" s="2"/>
      <c r="D369" s="2"/>
      <c r="E369" s="2"/>
      <c r="F369" s="70"/>
      <c r="G369" s="2"/>
      <c r="H369" s="2"/>
      <c r="I369" s="2"/>
      <c r="J369" s="2"/>
      <c r="K369" s="2"/>
      <c r="L369" s="70"/>
      <c r="M369" s="70"/>
      <c r="N369" s="70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BK369" s="109"/>
    </row>
    <row r="370" spans="1:63" ht="12.75" x14ac:dyDescent="0.2">
      <c r="A370" s="2"/>
      <c r="B370" s="2"/>
      <c r="C370" s="2"/>
      <c r="D370" s="2"/>
      <c r="E370" s="2"/>
      <c r="F370" s="70"/>
      <c r="G370" s="2"/>
      <c r="H370" s="2"/>
      <c r="I370" s="2"/>
      <c r="J370" s="2"/>
      <c r="K370" s="2"/>
      <c r="L370" s="70"/>
      <c r="M370" s="70"/>
      <c r="N370" s="70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BK370" s="109"/>
    </row>
    <row r="371" spans="1:63" ht="12.75" x14ac:dyDescent="0.2">
      <c r="A371" s="2"/>
      <c r="B371" s="2"/>
      <c r="C371" s="2"/>
      <c r="D371" s="2"/>
      <c r="E371" s="2"/>
      <c r="F371" s="70"/>
      <c r="G371" s="2"/>
      <c r="H371" s="2"/>
      <c r="I371" s="2"/>
      <c r="J371" s="2"/>
      <c r="K371" s="2"/>
      <c r="L371" s="70"/>
      <c r="M371" s="70"/>
      <c r="N371" s="70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BK371" s="109"/>
    </row>
    <row r="372" spans="1:63" ht="12.75" x14ac:dyDescent="0.2">
      <c r="A372" s="2"/>
      <c r="B372" s="2"/>
      <c r="C372" s="2"/>
      <c r="D372" s="2"/>
      <c r="E372" s="2"/>
      <c r="F372" s="70"/>
      <c r="G372" s="2"/>
      <c r="H372" s="2"/>
      <c r="I372" s="2"/>
      <c r="J372" s="2"/>
      <c r="K372" s="2"/>
      <c r="L372" s="70"/>
      <c r="M372" s="70"/>
      <c r="N372" s="70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BK372" s="109"/>
    </row>
    <row r="373" spans="1:63" ht="12.75" x14ac:dyDescent="0.2">
      <c r="A373" s="2"/>
      <c r="B373" s="2"/>
      <c r="C373" s="2"/>
      <c r="D373" s="2"/>
      <c r="E373" s="2"/>
      <c r="F373" s="70"/>
      <c r="G373" s="2"/>
      <c r="H373" s="2"/>
      <c r="I373" s="2"/>
      <c r="J373" s="2"/>
      <c r="K373" s="2"/>
      <c r="L373" s="70"/>
      <c r="M373" s="70"/>
      <c r="N373" s="70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BK373" s="109"/>
    </row>
    <row r="374" spans="1:63" ht="12.75" x14ac:dyDescent="0.2">
      <c r="A374" s="2"/>
      <c r="B374" s="2"/>
      <c r="C374" s="2"/>
      <c r="D374" s="2"/>
      <c r="E374" s="2"/>
      <c r="F374" s="70"/>
      <c r="G374" s="2"/>
      <c r="H374" s="2"/>
      <c r="I374" s="2"/>
      <c r="J374" s="2"/>
      <c r="K374" s="2"/>
      <c r="L374" s="70"/>
      <c r="M374" s="70"/>
      <c r="N374" s="70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BK374" s="109"/>
    </row>
    <row r="375" spans="1:63" ht="12.75" x14ac:dyDescent="0.2">
      <c r="A375" s="2"/>
      <c r="B375" s="2"/>
      <c r="C375" s="2"/>
      <c r="D375" s="2"/>
      <c r="E375" s="2"/>
      <c r="F375" s="70"/>
      <c r="G375" s="2"/>
      <c r="H375" s="2"/>
      <c r="I375" s="2"/>
      <c r="J375" s="2"/>
      <c r="K375" s="2"/>
      <c r="L375" s="70"/>
      <c r="M375" s="70"/>
      <c r="N375" s="70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BK375" s="109"/>
    </row>
    <row r="376" spans="1:63" ht="12.75" x14ac:dyDescent="0.2">
      <c r="A376" s="2"/>
      <c r="B376" s="2"/>
      <c r="C376" s="2"/>
      <c r="D376" s="2"/>
      <c r="E376" s="2"/>
      <c r="F376" s="70"/>
      <c r="G376" s="2"/>
      <c r="H376" s="2"/>
      <c r="I376" s="2"/>
      <c r="J376" s="2"/>
      <c r="K376" s="2"/>
      <c r="L376" s="70"/>
      <c r="M376" s="70"/>
      <c r="N376" s="7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BK376" s="109"/>
    </row>
    <row r="377" spans="1:63" ht="12.75" x14ac:dyDescent="0.2">
      <c r="A377" s="2"/>
      <c r="B377" s="2"/>
      <c r="C377" s="2"/>
      <c r="D377" s="2"/>
      <c r="E377" s="2"/>
      <c r="F377" s="70"/>
      <c r="G377" s="2"/>
      <c r="H377" s="2"/>
      <c r="I377" s="2"/>
      <c r="J377" s="2"/>
      <c r="K377" s="2"/>
      <c r="L377" s="70"/>
      <c r="M377" s="70"/>
      <c r="N377" s="70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BK377" s="109"/>
    </row>
    <row r="378" spans="1:63" ht="12.75" x14ac:dyDescent="0.2">
      <c r="A378" s="2"/>
      <c r="B378" s="2"/>
      <c r="C378" s="2"/>
      <c r="D378" s="2"/>
      <c r="E378" s="2"/>
      <c r="F378" s="70"/>
      <c r="G378" s="2"/>
      <c r="H378" s="2"/>
      <c r="I378" s="2"/>
      <c r="J378" s="2"/>
      <c r="K378" s="2"/>
      <c r="L378" s="70"/>
      <c r="M378" s="70"/>
      <c r="N378" s="70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BK378" s="109"/>
    </row>
    <row r="379" spans="1:63" ht="12.75" x14ac:dyDescent="0.2">
      <c r="A379" s="2"/>
      <c r="B379" s="2"/>
      <c r="C379" s="2"/>
      <c r="D379" s="2"/>
      <c r="E379" s="2"/>
      <c r="F379" s="70"/>
      <c r="G379" s="2"/>
      <c r="H379" s="2"/>
      <c r="I379" s="2"/>
      <c r="J379" s="2"/>
      <c r="K379" s="2"/>
      <c r="L379" s="70"/>
      <c r="M379" s="70"/>
      <c r="N379" s="70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BK379" s="109"/>
    </row>
    <row r="380" spans="1:63" ht="12.75" x14ac:dyDescent="0.2">
      <c r="A380" s="2"/>
      <c r="B380" s="2"/>
      <c r="C380" s="2"/>
      <c r="D380" s="2"/>
      <c r="E380" s="2"/>
      <c r="F380" s="70"/>
      <c r="G380" s="2"/>
      <c r="H380" s="2"/>
      <c r="I380" s="2"/>
      <c r="J380" s="2"/>
      <c r="K380" s="2"/>
      <c r="L380" s="70"/>
      <c r="M380" s="70"/>
      <c r="N380" s="70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BK380" s="109"/>
    </row>
    <row r="381" spans="1:63" ht="12.75" x14ac:dyDescent="0.2">
      <c r="A381" s="2"/>
      <c r="B381" s="2"/>
      <c r="C381" s="2"/>
      <c r="D381" s="2"/>
      <c r="E381" s="2"/>
      <c r="F381" s="70"/>
      <c r="G381" s="2"/>
      <c r="H381" s="2"/>
      <c r="I381" s="2"/>
      <c r="J381" s="2"/>
      <c r="K381" s="2"/>
      <c r="L381" s="70"/>
      <c r="M381" s="70"/>
      <c r="N381" s="70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BK381" s="109"/>
    </row>
    <row r="382" spans="1:63" ht="12.75" x14ac:dyDescent="0.2">
      <c r="A382" s="2"/>
      <c r="B382" s="2"/>
      <c r="C382" s="2"/>
      <c r="D382" s="2"/>
      <c r="E382" s="2"/>
      <c r="F382" s="70"/>
      <c r="G382" s="2"/>
      <c r="H382" s="2"/>
      <c r="I382" s="2"/>
      <c r="J382" s="2"/>
      <c r="K382" s="2"/>
      <c r="L382" s="70"/>
      <c r="M382" s="70"/>
      <c r="N382" s="70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BK382" s="109"/>
    </row>
    <row r="383" spans="1:63" ht="12.75" x14ac:dyDescent="0.2">
      <c r="A383" s="2"/>
      <c r="B383" s="2"/>
      <c r="C383" s="2"/>
      <c r="D383" s="2"/>
      <c r="E383" s="2"/>
      <c r="F383" s="70"/>
      <c r="G383" s="2"/>
      <c r="H383" s="2"/>
      <c r="I383" s="2"/>
      <c r="J383" s="2"/>
      <c r="K383" s="2"/>
      <c r="L383" s="70"/>
      <c r="M383" s="70"/>
      <c r="N383" s="70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BK383" s="109"/>
    </row>
    <row r="384" spans="1:63" ht="12.75" x14ac:dyDescent="0.2">
      <c r="A384" s="2"/>
      <c r="B384" s="2"/>
      <c r="C384" s="2"/>
      <c r="D384" s="2"/>
      <c r="E384" s="2"/>
      <c r="F384" s="70"/>
      <c r="G384" s="2"/>
      <c r="H384" s="2"/>
      <c r="I384" s="2"/>
      <c r="J384" s="2"/>
      <c r="K384" s="2"/>
      <c r="L384" s="70"/>
      <c r="M384" s="70"/>
      <c r="N384" s="7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BK384" s="109"/>
    </row>
    <row r="385" spans="1:63" ht="12.75" x14ac:dyDescent="0.2">
      <c r="A385" s="2"/>
      <c r="B385" s="2"/>
      <c r="C385" s="2"/>
      <c r="D385" s="2"/>
      <c r="E385" s="2"/>
      <c r="F385" s="70"/>
      <c r="G385" s="2"/>
      <c r="H385" s="2"/>
      <c r="I385" s="2"/>
      <c r="J385" s="2"/>
      <c r="K385" s="2"/>
      <c r="L385" s="70"/>
      <c r="M385" s="70"/>
      <c r="N385" s="70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BK385" s="109"/>
    </row>
    <row r="386" spans="1:63" ht="12.75" x14ac:dyDescent="0.2">
      <c r="A386" s="2"/>
      <c r="B386" s="2"/>
      <c r="C386" s="2"/>
      <c r="D386" s="2"/>
      <c r="E386" s="2"/>
      <c r="F386" s="70"/>
      <c r="G386" s="2"/>
      <c r="H386" s="2"/>
      <c r="I386" s="2"/>
      <c r="J386" s="2"/>
      <c r="K386" s="2"/>
      <c r="L386" s="70"/>
      <c r="M386" s="70"/>
      <c r="N386" s="70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BK386" s="109"/>
    </row>
    <row r="387" spans="1:63" ht="12.75" x14ac:dyDescent="0.2">
      <c r="A387" s="2"/>
      <c r="B387" s="2"/>
      <c r="C387" s="2"/>
      <c r="D387" s="2"/>
      <c r="E387" s="2"/>
      <c r="F387" s="70"/>
      <c r="G387" s="2"/>
      <c r="H387" s="2"/>
      <c r="I387" s="2"/>
      <c r="J387" s="2"/>
      <c r="K387" s="2"/>
      <c r="L387" s="70"/>
      <c r="M387" s="70"/>
      <c r="N387" s="70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BK387" s="109"/>
    </row>
    <row r="388" spans="1:63" ht="12.75" x14ac:dyDescent="0.2">
      <c r="A388" s="2"/>
      <c r="B388" s="2"/>
      <c r="C388" s="2"/>
      <c r="D388" s="2"/>
      <c r="E388" s="2"/>
      <c r="F388" s="70"/>
      <c r="G388" s="2"/>
      <c r="H388" s="2"/>
      <c r="I388" s="2"/>
      <c r="J388" s="2"/>
      <c r="K388" s="2"/>
      <c r="L388" s="70"/>
      <c r="M388" s="70"/>
      <c r="N388" s="70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BK388" s="109"/>
    </row>
    <row r="389" spans="1:63" ht="12.75" x14ac:dyDescent="0.2">
      <c r="A389" s="2"/>
      <c r="B389" s="2"/>
      <c r="C389" s="2"/>
      <c r="D389" s="2"/>
      <c r="E389" s="2"/>
      <c r="F389" s="70"/>
      <c r="G389" s="2"/>
      <c r="H389" s="2"/>
      <c r="I389" s="2"/>
      <c r="J389" s="2"/>
      <c r="K389" s="2"/>
      <c r="L389" s="70"/>
      <c r="M389" s="70"/>
      <c r="N389" s="70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BK389" s="109"/>
    </row>
    <row r="390" spans="1:63" ht="12.75" x14ac:dyDescent="0.2">
      <c r="A390" s="2"/>
      <c r="B390" s="2"/>
      <c r="C390" s="2"/>
      <c r="D390" s="2"/>
      <c r="E390" s="2"/>
      <c r="F390" s="70"/>
      <c r="G390" s="2"/>
      <c r="H390" s="2"/>
      <c r="I390" s="2"/>
      <c r="J390" s="2"/>
      <c r="K390" s="2"/>
      <c r="L390" s="70"/>
      <c r="M390" s="70"/>
      <c r="N390" s="70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BK390" s="109"/>
    </row>
    <row r="391" spans="1:63" ht="12.75" x14ac:dyDescent="0.2">
      <c r="A391" s="2"/>
      <c r="B391" s="2"/>
      <c r="C391" s="2"/>
      <c r="D391" s="2"/>
      <c r="E391" s="2"/>
      <c r="F391" s="70"/>
      <c r="G391" s="2"/>
      <c r="H391" s="2"/>
      <c r="I391" s="2"/>
      <c r="J391" s="2"/>
      <c r="K391" s="2"/>
      <c r="L391" s="70"/>
      <c r="M391" s="70"/>
      <c r="N391" s="70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BK391" s="109"/>
    </row>
    <row r="392" spans="1:63" ht="12.75" x14ac:dyDescent="0.2">
      <c r="A392" s="2"/>
      <c r="B392" s="2"/>
      <c r="C392" s="2"/>
      <c r="D392" s="2"/>
      <c r="E392" s="2"/>
      <c r="F392" s="70"/>
      <c r="G392" s="2"/>
      <c r="H392" s="2"/>
      <c r="I392" s="2"/>
      <c r="J392" s="2"/>
      <c r="K392" s="2"/>
      <c r="L392" s="70"/>
      <c r="M392" s="70"/>
      <c r="N392" s="70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BK392" s="109"/>
    </row>
    <row r="393" spans="1:63" ht="12.75" x14ac:dyDescent="0.2">
      <c r="A393" s="2"/>
      <c r="B393" s="2"/>
      <c r="C393" s="2"/>
      <c r="D393" s="2"/>
      <c r="E393" s="2"/>
      <c r="F393" s="70"/>
      <c r="G393" s="2"/>
      <c r="H393" s="2"/>
      <c r="I393" s="2"/>
      <c r="J393" s="2"/>
      <c r="K393" s="2"/>
      <c r="L393" s="70"/>
      <c r="M393" s="70"/>
      <c r="N393" s="70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BK393" s="109"/>
    </row>
    <row r="394" spans="1:63" ht="12.75" x14ac:dyDescent="0.2">
      <c r="A394" s="2"/>
      <c r="B394" s="2"/>
      <c r="C394" s="2"/>
      <c r="D394" s="2"/>
      <c r="E394" s="2"/>
      <c r="F394" s="70"/>
      <c r="G394" s="2"/>
      <c r="H394" s="2"/>
      <c r="I394" s="2"/>
      <c r="J394" s="2"/>
      <c r="K394" s="2"/>
      <c r="L394" s="70"/>
      <c r="M394" s="70"/>
      <c r="N394" s="70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BK394" s="109"/>
    </row>
    <row r="395" spans="1:63" ht="12.75" x14ac:dyDescent="0.2">
      <c r="A395" s="2"/>
      <c r="B395" s="2"/>
      <c r="C395" s="2"/>
      <c r="D395" s="2"/>
      <c r="E395" s="2"/>
      <c r="F395" s="70"/>
      <c r="G395" s="2"/>
      <c r="H395" s="2"/>
      <c r="I395" s="2"/>
      <c r="J395" s="2"/>
      <c r="K395" s="2"/>
      <c r="L395" s="70"/>
      <c r="M395" s="70"/>
      <c r="N395" s="70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BK395" s="109"/>
    </row>
    <row r="396" spans="1:63" ht="12.75" x14ac:dyDescent="0.2">
      <c r="A396" s="2"/>
      <c r="B396" s="2"/>
      <c r="C396" s="2"/>
      <c r="D396" s="2"/>
      <c r="E396" s="2"/>
      <c r="F396" s="70"/>
      <c r="G396" s="2"/>
      <c r="H396" s="2"/>
      <c r="I396" s="2"/>
      <c r="J396" s="2"/>
      <c r="K396" s="2"/>
      <c r="L396" s="70"/>
      <c r="M396" s="70"/>
      <c r="N396" s="70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BK396" s="109"/>
    </row>
    <row r="397" spans="1:63" ht="12.75" x14ac:dyDescent="0.2">
      <c r="A397" s="2"/>
      <c r="B397" s="2"/>
      <c r="C397" s="2"/>
      <c r="D397" s="2"/>
      <c r="E397" s="2"/>
      <c r="F397" s="70"/>
      <c r="G397" s="2"/>
      <c r="H397" s="2"/>
      <c r="I397" s="2"/>
      <c r="J397" s="2"/>
      <c r="K397" s="2"/>
      <c r="L397" s="70"/>
      <c r="M397" s="70"/>
      <c r="N397" s="70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BK397" s="109"/>
    </row>
    <row r="398" spans="1:63" ht="12.75" x14ac:dyDescent="0.2">
      <c r="A398" s="2"/>
      <c r="B398" s="2"/>
      <c r="C398" s="2"/>
      <c r="D398" s="2"/>
      <c r="E398" s="2"/>
      <c r="F398" s="70"/>
      <c r="G398" s="2"/>
      <c r="H398" s="2"/>
      <c r="I398" s="2"/>
      <c r="J398" s="2"/>
      <c r="K398" s="2"/>
      <c r="L398" s="70"/>
      <c r="M398" s="70"/>
      <c r="N398" s="70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BK398" s="109"/>
    </row>
    <row r="399" spans="1:63" ht="12.75" x14ac:dyDescent="0.2">
      <c r="A399" s="2"/>
      <c r="B399" s="2"/>
      <c r="C399" s="2"/>
      <c r="D399" s="2"/>
      <c r="E399" s="2"/>
      <c r="F399" s="70"/>
      <c r="G399" s="2"/>
      <c r="H399" s="2"/>
      <c r="I399" s="2"/>
      <c r="J399" s="2"/>
      <c r="K399" s="2"/>
      <c r="L399" s="70"/>
      <c r="M399" s="70"/>
      <c r="N399" s="70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BK399" s="109"/>
    </row>
    <row r="400" spans="1:63" ht="12.75" x14ac:dyDescent="0.2">
      <c r="A400" s="2"/>
      <c r="B400" s="2"/>
      <c r="C400" s="2"/>
      <c r="D400" s="2"/>
      <c r="E400" s="2"/>
      <c r="F400" s="70"/>
      <c r="G400" s="2"/>
      <c r="H400" s="2"/>
      <c r="I400" s="2"/>
      <c r="J400" s="2"/>
      <c r="K400" s="2"/>
      <c r="L400" s="70"/>
      <c r="M400" s="70"/>
      <c r="N400" s="70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BK400" s="109"/>
    </row>
    <row r="401" spans="1:63" ht="12.75" x14ac:dyDescent="0.2">
      <c r="A401" s="2"/>
      <c r="B401" s="2"/>
      <c r="C401" s="2"/>
      <c r="D401" s="2"/>
      <c r="E401" s="2"/>
      <c r="F401" s="70"/>
      <c r="G401" s="2"/>
      <c r="H401" s="2"/>
      <c r="I401" s="2"/>
      <c r="J401" s="2"/>
      <c r="K401" s="2"/>
      <c r="L401" s="70"/>
      <c r="M401" s="70"/>
      <c r="N401" s="70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BK401" s="109"/>
    </row>
    <row r="402" spans="1:63" ht="12.75" x14ac:dyDescent="0.2">
      <c r="A402" s="2"/>
      <c r="B402" s="2"/>
      <c r="C402" s="2"/>
      <c r="D402" s="2"/>
      <c r="E402" s="2"/>
      <c r="F402" s="70"/>
      <c r="G402" s="2"/>
      <c r="H402" s="2"/>
      <c r="I402" s="2"/>
      <c r="J402" s="2"/>
      <c r="K402" s="2"/>
      <c r="L402" s="70"/>
      <c r="M402" s="70"/>
      <c r="N402" s="70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BK402" s="109"/>
    </row>
    <row r="403" spans="1:63" ht="12.75" x14ac:dyDescent="0.2">
      <c r="A403" s="2"/>
      <c r="B403" s="2"/>
      <c r="C403" s="2"/>
      <c r="D403" s="2"/>
      <c r="E403" s="2"/>
      <c r="F403" s="70"/>
      <c r="G403" s="2"/>
      <c r="H403" s="2"/>
      <c r="I403" s="2"/>
      <c r="J403" s="2"/>
      <c r="K403" s="2"/>
      <c r="L403" s="70"/>
      <c r="M403" s="70"/>
      <c r="N403" s="70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BK403" s="109"/>
    </row>
    <row r="404" spans="1:63" ht="12.75" x14ac:dyDescent="0.2">
      <c r="A404" s="2"/>
      <c r="B404" s="2"/>
      <c r="C404" s="2"/>
      <c r="D404" s="2"/>
      <c r="E404" s="2"/>
      <c r="F404" s="70"/>
      <c r="G404" s="2"/>
      <c r="H404" s="2"/>
      <c r="I404" s="2"/>
      <c r="J404" s="2"/>
      <c r="K404" s="2"/>
      <c r="L404" s="70"/>
      <c r="M404" s="70"/>
      <c r="N404" s="70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BK404" s="109"/>
    </row>
    <row r="405" spans="1:63" ht="12.75" x14ac:dyDescent="0.2">
      <c r="A405" s="2"/>
      <c r="B405" s="2"/>
      <c r="C405" s="2"/>
      <c r="D405" s="2"/>
      <c r="E405" s="2"/>
      <c r="F405" s="70"/>
      <c r="G405" s="2"/>
      <c r="H405" s="2"/>
      <c r="I405" s="2"/>
      <c r="J405" s="2"/>
      <c r="K405" s="2"/>
      <c r="L405" s="70"/>
      <c r="M405" s="70"/>
      <c r="N405" s="70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BK405" s="109"/>
    </row>
    <row r="406" spans="1:63" ht="12.75" x14ac:dyDescent="0.2">
      <c r="A406" s="2"/>
      <c r="B406" s="2"/>
      <c r="C406" s="2"/>
      <c r="D406" s="2"/>
      <c r="E406" s="2"/>
      <c r="F406" s="70"/>
      <c r="G406" s="2"/>
      <c r="H406" s="2"/>
      <c r="I406" s="2"/>
      <c r="J406" s="2"/>
      <c r="K406" s="2"/>
      <c r="L406" s="70"/>
      <c r="M406" s="70"/>
      <c r="N406" s="70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BK406" s="109"/>
    </row>
    <row r="407" spans="1:63" ht="12.75" x14ac:dyDescent="0.2">
      <c r="A407" s="2"/>
      <c r="B407" s="2"/>
      <c r="C407" s="2"/>
      <c r="D407" s="2"/>
      <c r="E407" s="2"/>
      <c r="F407" s="70"/>
      <c r="G407" s="2"/>
      <c r="H407" s="2"/>
      <c r="I407" s="2"/>
      <c r="J407" s="2"/>
      <c r="K407" s="2"/>
      <c r="L407" s="70"/>
      <c r="M407" s="70"/>
      <c r="N407" s="70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BK407" s="109"/>
    </row>
    <row r="408" spans="1:63" ht="12.75" x14ac:dyDescent="0.2">
      <c r="A408" s="2"/>
      <c r="B408" s="2"/>
      <c r="C408" s="2"/>
      <c r="D408" s="2"/>
      <c r="E408" s="2"/>
      <c r="F408" s="70"/>
      <c r="G408" s="2"/>
      <c r="H408" s="2"/>
      <c r="I408" s="2"/>
      <c r="J408" s="2"/>
      <c r="K408" s="2"/>
      <c r="L408" s="70"/>
      <c r="M408" s="70"/>
      <c r="N408" s="70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BK408" s="109"/>
    </row>
    <row r="409" spans="1:63" ht="12.75" x14ac:dyDescent="0.2">
      <c r="A409" s="2"/>
      <c r="B409" s="2"/>
      <c r="C409" s="2"/>
      <c r="D409" s="2"/>
      <c r="E409" s="2"/>
      <c r="F409" s="70"/>
      <c r="G409" s="2"/>
      <c r="H409" s="2"/>
      <c r="I409" s="2"/>
      <c r="J409" s="2"/>
      <c r="K409" s="2"/>
      <c r="L409" s="70"/>
      <c r="M409" s="70"/>
      <c r="N409" s="70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BK409" s="109"/>
    </row>
    <row r="410" spans="1:63" ht="12.75" x14ac:dyDescent="0.2">
      <c r="A410" s="2"/>
      <c r="B410" s="2"/>
      <c r="C410" s="2"/>
      <c r="D410" s="2"/>
      <c r="E410" s="2"/>
      <c r="F410" s="70"/>
      <c r="G410" s="2"/>
      <c r="H410" s="2"/>
      <c r="I410" s="2"/>
      <c r="J410" s="2"/>
      <c r="K410" s="2"/>
      <c r="L410" s="70"/>
      <c r="M410" s="70"/>
      <c r="N410" s="70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BK410" s="109"/>
    </row>
    <row r="411" spans="1:63" ht="12.75" x14ac:dyDescent="0.2">
      <c r="A411" s="2"/>
      <c r="B411" s="2"/>
      <c r="C411" s="2"/>
      <c r="D411" s="2"/>
      <c r="E411" s="2"/>
      <c r="F411" s="70"/>
      <c r="G411" s="2"/>
      <c r="H411" s="2"/>
      <c r="I411" s="2"/>
      <c r="J411" s="2"/>
      <c r="K411" s="2"/>
      <c r="L411" s="70"/>
      <c r="M411" s="70"/>
      <c r="N411" s="70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BK411" s="109"/>
    </row>
    <row r="412" spans="1:63" ht="12.75" x14ac:dyDescent="0.2">
      <c r="A412" s="2"/>
      <c r="B412" s="2"/>
      <c r="C412" s="2"/>
      <c r="D412" s="2"/>
      <c r="E412" s="2"/>
      <c r="F412" s="70"/>
      <c r="G412" s="2"/>
      <c r="H412" s="2"/>
      <c r="I412" s="2"/>
      <c r="J412" s="2"/>
      <c r="K412" s="2"/>
      <c r="L412" s="70"/>
      <c r="M412" s="70"/>
      <c r="N412" s="70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BK412" s="109"/>
    </row>
    <row r="413" spans="1:63" ht="12.75" x14ac:dyDescent="0.2">
      <c r="A413" s="2"/>
      <c r="B413" s="2"/>
      <c r="C413" s="2"/>
      <c r="D413" s="2"/>
      <c r="E413" s="2"/>
      <c r="F413" s="70"/>
      <c r="G413" s="2"/>
      <c r="H413" s="2"/>
      <c r="I413" s="2"/>
      <c r="J413" s="2"/>
      <c r="K413" s="2"/>
      <c r="L413" s="70"/>
      <c r="M413" s="70"/>
      <c r="N413" s="70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BK413" s="109"/>
    </row>
    <row r="414" spans="1:63" ht="12.75" x14ac:dyDescent="0.2">
      <c r="A414" s="2"/>
      <c r="B414" s="2"/>
      <c r="C414" s="2"/>
      <c r="D414" s="2"/>
      <c r="E414" s="2"/>
      <c r="F414" s="70"/>
      <c r="G414" s="2"/>
      <c r="H414" s="2"/>
      <c r="I414" s="2"/>
      <c r="J414" s="2"/>
      <c r="K414" s="2"/>
      <c r="L414" s="70"/>
      <c r="M414" s="70"/>
      <c r="N414" s="70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BK414" s="109"/>
    </row>
    <row r="415" spans="1:63" ht="12.75" x14ac:dyDescent="0.2">
      <c r="A415" s="2"/>
      <c r="B415" s="2"/>
      <c r="C415" s="2"/>
      <c r="D415" s="2"/>
      <c r="E415" s="2"/>
      <c r="F415" s="70"/>
      <c r="G415" s="2"/>
      <c r="H415" s="2"/>
      <c r="I415" s="2"/>
      <c r="J415" s="2"/>
      <c r="K415" s="2"/>
      <c r="L415" s="70"/>
      <c r="M415" s="70"/>
      <c r="N415" s="70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BK415" s="109"/>
    </row>
    <row r="416" spans="1:63" ht="12.75" x14ac:dyDescent="0.2">
      <c r="A416" s="2"/>
      <c r="B416" s="2"/>
      <c r="C416" s="2"/>
      <c r="D416" s="2"/>
      <c r="E416" s="2"/>
      <c r="F416" s="70"/>
      <c r="G416" s="2"/>
      <c r="H416" s="2"/>
      <c r="I416" s="2"/>
      <c r="J416" s="2"/>
      <c r="K416" s="2"/>
      <c r="L416" s="70"/>
      <c r="M416" s="70"/>
      <c r="N416" s="70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BK416" s="109"/>
    </row>
    <row r="417" spans="1:63" ht="12.75" x14ac:dyDescent="0.2">
      <c r="A417" s="2"/>
      <c r="B417" s="2"/>
      <c r="C417" s="2"/>
      <c r="D417" s="2"/>
      <c r="E417" s="2"/>
      <c r="F417" s="70"/>
      <c r="G417" s="2"/>
      <c r="H417" s="2"/>
      <c r="I417" s="2"/>
      <c r="J417" s="2"/>
      <c r="K417" s="2"/>
      <c r="L417" s="70"/>
      <c r="M417" s="70"/>
      <c r="N417" s="70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BK417" s="109"/>
    </row>
    <row r="418" spans="1:63" ht="12.75" x14ac:dyDescent="0.2">
      <c r="A418" s="2"/>
      <c r="B418" s="2"/>
      <c r="C418" s="2"/>
      <c r="D418" s="2"/>
      <c r="E418" s="2"/>
      <c r="F418" s="70"/>
      <c r="G418" s="2"/>
      <c r="H418" s="2"/>
      <c r="I418" s="2"/>
      <c r="J418" s="2"/>
      <c r="K418" s="2"/>
      <c r="L418" s="70"/>
      <c r="M418" s="70"/>
      <c r="N418" s="70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BK418" s="109"/>
    </row>
    <row r="419" spans="1:63" ht="12.75" x14ac:dyDescent="0.2">
      <c r="A419" s="2"/>
      <c r="B419" s="2"/>
      <c r="C419" s="2"/>
      <c r="D419" s="2"/>
      <c r="E419" s="2"/>
      <c r="F419" s="70"/>
      <c r="G419" s="2"/>
      <c r="H419" s="2"/>
      <c r="I419" s="2"/>
      <c r="J419" s="2"/>
      <c r="K419" s="2"/>
      <c r="L419" s="70"/>
      <c r="M419" s="70"/>
      <c r="N419" s="70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BK419" s="109"/>
    </row>
    <row r="420" spans="1:63" ht="12.75" x14ac:dyDescent="0.2">
      <c r="A420" s="2"/>
      <c r="B420" s="2"/>
      <c r="C420" s="2"/>
      <c r="D420" s="2"/>
      <c r="E420" s="2"/>
      <c r="F420" s="70"/>
      <c r="G420" s="2"/>
      <c r="H420" s="2"/>
      <c r="I420" s="2"/>
      <c r="J420" s="2"/>
      <c r="K420" s="2"/>
      <c r="L420" s="70"/>
      <c r="M420" s="70"/>
      <c r="N420" s="70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BK420" s="109"/>
    </row>
    <row r="421" spans="1:63" ht="12.75" x14ac:dyDescent="0.2">
      <c r="A421" s="2"/>
      <c r="B421" s="2"/>
      <c r="C421" s="2"/>
      <c r="D421" s="2"/>
      <c r="E421" s="2"/>
      <c r="F421" s="70"/>
      <c r="G421" s="2"/>
      <c r="H421" s="2"/>
      <c r="I421" s="2"/>
      <c r="J421" s="2"/>
      <c r="K421" s="2"/>
      <c r="L421" s="70"/>
      <c r="M421" s="70"/>
      <c r="N421" s="70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BK421" s="109"/>
    </row>
    <row r="422" spans="1:63" ht="12.75" x14ac:dyDescent="0.2">
      <c r="A422" s="2"/>
      <c r="B422" s="2"/>
      <c r="C422" s="2"/>
      <c r="D422" s="2"/>
      <c r="E422" s="2"/>
      <c r="F422" s="70"/>
      <c r="G422" s="2"/>
      <c r="H422" s="2"/>
      <c r="I422" s="2"/>
      <c r="J422" s="2"/>
      <c r="K422" s="2"/>
      <c r="L422" s="70"/>
      <c r="M422" s="70"/>
      <c r="N422" s="70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BK422" s="109"/>
    </row>
    <row r="423" spans="1:63" ht="12.75" x14ac:dyDescent="0.2">
      <c r="A423" s="2"/>
      <c r="B423" s="2"/>
      <c r="C423" s="2"/>
      <c r="D423" s="2"/>
      <c r="E423" s="2"/>
      <c r="F423" s="70"/>
      <c r="G423" s="2"/>
      <c r="H423" s="2"/>
      <c r="I423" s="2"/>
      <c r="J423" s="2"/>
      <c r="K423" s="2"/>
      <c r="L423" s="70"/>
      <c r="M423" s="70"/>
      <c r="N423" s="70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BK423" s="109"/>
    </row>
    <row r="424" spans="1:63" ht="12.75" x14ac:dyDescent="0.2">
      <c r="A424" s="2"/>
      <c r="B424" s="2"/>
      <c r="C424" s="2"/>
      <c r="D424" s="2"/>
      <c r="E424" s="2"/>
      <c r="F424" s="70"/>
      <c r="G424" s="2"/>
      <c r="H424" s="2"/>
      <c r="I424" s="2"/>
      <c r="J424" s="2"/>
      <c r="K424" s="2"/>
      <c r="L424" s="70"/>
      <c r="M424" s="70"/>
      <c r="N424" s="70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BK424" s="109"/>
    </row>
    <row r="425" spans="1:63" ht="12.75" x14ac:dyDescent="0.2">
      <c r="A425" s="2"/>
      <c r="B425" s="2"/>
      <c r="C425" s="2"/>
      <c r="D425" s="2"/>
      <c r="E425" s="2"/>
      <c r="F425" s="70"/>
      <c r="G425" s="2"/>
      <c r="H425" s="2"/>
      <c r="I425" s="2"/>
      <c r="J425" s="2"/>
      <c r="K425" s="2"/>
      <c r="L425" s="70"/>
      <c r="M425" s="70"/>
      <c r="N425" s="70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BK425" s="109"/>
    </row>
    <row r="426" spans="1:63" ht="12.75" x14ac:dyDescent="0.2">
      <c r="A426" s="2"/>
      <c r="B426" s="2"/>
      <c r="C426" s="2"/>
      <c r="D426" s="2"/>
      <c r="E426" s="2"/>
      <c r="F426" s="70"/>
      <c r="G426" s="2"/>
      <c r="H426" s="2"/>
      <c r="I426" s="2"/>
      <c r="J426" s="2"/>
      <c r="K426" s="2"/>
      <c r="L426" s="70"/>
      <c r="M426" s="70"/>
      <c r="N426" s="70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BK426" s="109"/>
    </row>
    <row r="427" spans="1:63" ht="12.75" x14ac:dyDescent="0.2">
      <c r="A427" s="2"/>
      <c r="B427" s="2"/>
      <c r="C427" s="2"/>
      <c r="D427" s="2"/>
      <c r="E427" s="2"/>
      <c r="F427" s="70"/>
      <c r="G427" s="2"/>
      <c r="H427" s="2"/>
      <c r="I427" s="2"/>
      <c r="J427" s="2"/>
      <c r="K427" s="2"/>
      <c r="L427" s="70"/>
      <c r="M427" s="70"/>
      <c r="N427" s="70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BK427" s="109"/>
    </row>
    <row r="428" spans="1:63" ht="12.75" x14ac:dyDescent="0.2">
      <c r="A428" s="2"/>
      <c r="B428" s="2"/>
      <c r="C428" s="2"/>
      <c r="D428" s="2"/>
      <c r="E428" s="2"/>
      <c r="F428" s="70"/>
      <c r="G428" s="2"/>
      <c r="H428" s="2"/>
      <c r="I428" s="2"/>
      <c r="J428" s="2"/>
      <c r="K428" s="2"/>
      <c r="L428" s="70"/>
      <c r="M428" s="70"/>
      <c r="N428" s="70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BK428" s="109"/>
    </row>
    <row r="429" spans="1:63" ht="12.75" x14ac:dyDescent="0.2">
      <c r="A429" s="2"/>
      <c r="B429" s="2"/>
      <c r="C429" s="2"/>
      <c r="D429" s="2"/>
      <c r="E429" s="2"/>
      <c r="F429" s="70"/>
      <c r="G429" s="2"/>
      <c r="H429" s="2"/>
      <c r="I429" s="2"/>
      <c r="J429" s="2"/>
      <c r="K429" s="2"/>
      <c r="L429" s="70"/>
      <c r="M429" s="70"/>
      <c r="N429" s="70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BK429" s="109"/>
    </row>
    <row r="430" spans="1:63" ht="12.75" x14ac:dyDescent="0.2">
      <c r="A430" s="2"/>
      <c r="B430" s="2"/>
      <c r="C430" s="2"/>
      <c r="D430" s="2"/>
      <c r="E430" s="2"/>
      <c r="F430" s="70"/>
      <c r="G430" s="2"/>
      <c r="H430" s="2"/>
      <c r="I430" s="2"/>
      <c r="J430" s="2"/>
      <c r="K430" s="2"/>
      <c r="L430" s="70"/>
      <c r="M430" s="70"/>
      <c r="N430" s="70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BK430" s="109"/>
    </row>
    <row r="431" spans="1:63" ht="12.75" x14ac:dyDescent="0.2">
      <c r="A431" s="2"/>
      <c r="B431" s="2"/>
      <c r="C431" s="2"/>
      <c r="D431" s="2"/>
      <c r="E431" s="2"/>
      <c r="F431" s="70"/>
      <c r="G431" s="2"/>
      <c r="H431" s="2"/>
      <c r="I431" s="2"/>
      <c r="J431" s="2"/>
      <c r="K431" s="2"/>
      <c r="L431" s="70"/>
      <c r="M431" s="70"/>
      <c r="N431" s="70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BK431" s="109"/>
    </row>
    <row r="432" spans="1:63" ht="12.75" x14ac:dyDescent="0.2">
      <c r="A432" s="2"/>
      <c r="B432" s="2"/>
      <c r="C432" s="2"/>
      <c r="D432" s="2"/>
      <c r="E432" s="2"/>
      <c r="F432" s="70"/>
      <c r="G432" s="2"/>
      <c r="H432" s="2"/>
      <c r="I432" s="2"/>
      <c r="J432" s="2"/>
      <c r="K432" s="2"/>
      <c r="L432" s="70"/>
      <c r="M432" s="70"/>
      <c r="N432" s="70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BK432" s="109"/>
    </row>
    <row r="433" spans="1:63" ht="12.75" x14ac:dyDescent="0.2">
      <c r="A433" s="2"/>
      <c r="B433" s="2"/>
      <c r="C433" s="2"/>
      <c r="D433" s="2"/>
      <c r="E433" s="2"/>
      <c r="F433" s="70"/>
      <c r="G433" s="2"/>
      <c r="H433" s="2"/>
      <c r="I433" s="2"/>
      <c r="J433" s="2"/>
      <c r="K433" s="2"/>
      <c r="L433" s="70"/>
      <c r="M433" s="70"/>
      <c r="N433" s="70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BK433" s="109"/>
    </row>
    <row r="434" spans="1:63" ht="12.75" x14ac:dyDescent="0.2">
      <c r="A434" s="2"/>
      <c r="B434" s="2"/>
      <c r="C434" s="2"/>
      <c r="D434" s="2"/>
      <c r="E434" s="2"/>
      <c r="F434" s="70"/>
      <c r="G434" s="2"/>
      <c r="H434" s="2"/>
      <c r="I434" s="2"/>
      <c r="J434" s="2"/>
      <c r="K434" s="2"/>
      <c r="L434" s="70"/>
      <c r="M434" s="70"/>
      <c r="N434" s="70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BK434" s="109"/>
    </row>
    <row r="435" spans="1:63" ht="12.75" x14ac:dyDescent="0.2">
      <c r="A435" s="2"/>
      <c r="B435" s="2"/>
      <c r="C435" s="2"/>
      <c r="D435" s="2"/>
      <c r="E435" s="2"/>
      <c r="F435" s="70"/>
      <c r="G435" s="2"/>
      <c r="H435" s="2"/>
      <c r="I435" s="2"/>
      <c r="J435" s="2"/>
      <c r="K435" s="2"/>
      <c r="L435" s="70"/>
      <c r="M435" s="70"/>
      <c r="N435" s="70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BK435" s="109"/>
    </row>
    <row r="436" spans="1:63" ht="12.75" x14ac:dyDescent="0.2">
      <c r="A436" s="2"/>
      <c r="B436" s="2"/>
      <c r="C436" s="2"/>
      <c r="D436" s="2"/>
      <c r="E436" s="2"/>
      <c r="F436" s="70"/>
      <c r="G436" s="2"/>
      <c r="H436" s="2"/>
      <c r="I436" s="2"/>
      <c r="J436" s="2"/>
      <c r="K436" s="2"/>
      <c r="L436" s="70"/>
      <c r="M436" s="70"/>
      <c r="N436" s="70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BK436" s="109"/>
    </row>
    <row r="437" spans="1:63" ht="12.75" x14ac:dyDescent="0.2">
      <c r="A437" s="2"/>
      <c r="B437" s="2"/>
      <c r="C437" s="2"/>
      <c r="D437" s="2"/>
      <c r="E437" s="2"/>
      <c r="F437" s="70"/>
      <c r="G437" s="2"/>
      <c r="H437" s="2"/>
      <c r="I437" s="2"/>
      <c r="J437" s="2"/>
      <c r="K437" s="2"/>
      <c r="L437" s="70"/>
      <c r="M437" s="70"/>
      <c r="N437" s="70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BK437" s="109"/>
    </row>
    <row r="438" spans="1:63" ht="12.75" x14ac:dyDescent="0.2">
      <c r="A438" s="2"/>
      <c r="B438" s="2"/>
      <c r="C438" s="2"/>
      <c r="D438" s="2"/>
      <c r="E438" s="2"/>
      <c r="F438" s="70"/>
      <c r="G438" s="2"/>
      <c r="H438" s="2"/>
      <c r="I438" s="2"/>
      <c r="J438" s="2"/>
      <c r="K438" s="2"/>
      <c r="L438" s="70"/>
      <c r="M438" s="70"/>
      <c r="N438" s="70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BK438" s="109"/>
    </row>
    <row r="439" spans="1:63" ht="12.75" x14ac:dyDescent="0.2">
      <c r="A439" s="2"/>
      <c r="B439" s="2"/>
      <c r="C439" s="2"/>
      <c r="D439" s="2"/>
      <c r="E439" s="2"/>
      <c r="F439" s="70"/>
      <c r="G439" s="2"/>
      <c r="H439" s="2"/>
      <c r="I439" s="2"/>
      <c r="J439" s="2"/>
      <c r="K439" s="2"/>
      <c r="L439" s="70"/>
      <c r="M439" s="70"/>
      <c r="N439" s="70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BK439" s="109"/>
    </row>
    <row r="440" spans="1:63" ht="12.75" x14ac:dyDescent="0.2">
      <c r="A440" s="2"/>
      <c r="B440" s="2"/>
      <c r="C440" s="2"/>
      <c r="D440" s="2"/>
      <c r="E440" s="2"/>
      <c r="F440" s="70"/>
      <c r="G440" s="2"/>
      <c r="H440" s="2"/>
      <c r="I440" s="2"/>
      <c r="J440" s="2"/>
      <c r="K440" s="2"/>
      <c r="L440" s="70"/>
      <c r="M440" s="70"/>
      <c r="N440" s="70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BK440" s="109"/>
    </row>
    <row r="441" spans="1:63" ht="12.75" x14ac:dyDescent="0.2">
      <c r="A441" s="2"/>
      <c r="B441" s="2"/>
      <c r="C441" s="2"/>
      <c r="D441" s="2"/>
      <c r="E441" s="2"/>
      <c r="F441" s="70"/>
      <c r="G441" s="2"/>
      <c r="H441" s="2"/>
      <c r="I441" s="2"/>
      <c r="J441" s="2"/>
      <c r="K441" s="2"/>
      <c r="L441" s="70"/>
      <c r="M441" s="70"/>
      <c r="N441" s="70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BK441" s="109"/>
    </row>
    <row r="442" spans="1:63" ht="12.75" x14ac:dyDescent="0.2">
      <c r="A442" s="2"/>
      <c r="B442" s="2"/>
      <c r="C442" s="2"/>
      <c r="D442" s="2"/>
      <c r="E442" s="2"/>
      <c r="F442" s="70"/>
      <c r="G442" s="2"/>
      <c r="H442" s="2"/>
      <c r="I442" s="2"/>
      <c r="J442" s="2"/>
      <c r="K442" s="2"/>
      <c r="L442" s="70"/>
      <c r="M442" s="70"/>
      <c r="N442" s="70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BK442" s="109"/>
    </row>
    <row r="443" spans="1:63" ht="12.75" x14ac:dyDescent="0.2">
      <c r="A443" s="2"/>
      <c r="B443" s="2"/>
      <c r="C443" s="2"/>
      <c r="D443" s="2"/>
      <c r="E443" s="2"/>
      <c r="F443" s="70"/>
      <c r="G443" s="2"/>
      <c r="H443" s="2"/>
      <c r="I443" s="2"/>
      <c r="J443" s="2"/>
      <c r="K443" s="2"/>
      <c r="L443" s="70"/>
      <c r="M443" s="70"/>
      <c r="N443" s="70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BK443" s="109"/>
    </row>
    <row r="444" spans="1:63" ht="12.75" x14ac:dyDescent="0.2">
      <c r="A444" s="2"/>
      <c r="B444" s="2"/>
      <c r="C444" s="2"/>
      <c r="D444" s="2"/>
      <c r="E444" s="2"/>
      <c r="F444" s="70"/>
      <c r="G444" s="2"/>
      <c r="H444" s="2"/>
      <c r="I444" s="2"/>
      <c r="J444" s="2"/>
      <c r="K444" s="2"/>
      <c r="L444" s="70"/>
      <c r="M444" s="70"/>
      <c r="N444" s="70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BK444" s="109"/>
    </row>
    <row r="445" spans="1:63" ht="12.75" x14ac:dyDescent="0.2">
      <c r="A445" s="2"/>
      <c r="B445" s="2"/>
      <c r="C445" s="2"/>
      <c r="D445" s="2"/>
      <c r="E445" s="2"/>
      <c r="F445" s="70"/>
      <c r="G445" s="2"/>
      <c r="H445" s="2"/>
      <c r="I445" s="2"/>
      <c r="J445" s="2"/>
      <c r="K445" s="2"/>
      <c r="L445" s="70"/>
      <c r="M445" s="70"/>
      <c r="N445" s="70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BK445" s="109"/>
    </row>
    <row r="446" spans="1:63" ht="12.75" x14ac:dyDescent="0.2">
      <c r="A446" s="2"/>
      <c r="B446" s="2"/>
      <c r="C446" s="2"/>
      <c r="D446" s="2"/>
      <c r="E446" s="2"/>
      <c r="F446" s="70"/>
      <c r="G446" s="2"/>
      <c r="H446" s="2"/>
      <c r="I446" s="2"/>
      <c r="J446" s="2"/>
      <c r="K446" s="2"/>
      <c r="L446" s="70"/>
      <c r="M446" s="70"/>
      <c r="N446" s="70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BK446" s="109"/>
    </row>
    <row r="447" spans="1:63" ht="12.75" x14ac:dyDescent="0.2">
      <c r="A447" s="2"/>
      <c r="B447" s="2"/>
      <c r="C447" s="2"/>
      <c r="D447" s="2"/>
      <c r="E447" s="2"/>
      <c r="F447" s="70"/>
      <c r="G447" s="2"/>
      <c r="H447" s="2"/>
      <c r="I447" s="2"/>
      <c r="J447" s="2"/>
      <c r="K447" s="2"/>
      <c r="L447" s="70"/>
      <c r="M447" s="70"/>
      <c r="N447" s="70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BK447" s="109"/>
    </row>
    <row r="448" spans="1:63" ht="12.75" x14ac:dyDescent="0.2">
      <c r="A448" s="2"/>
      <c r="B448" s="2"/>
      <c r="C448" s="2"/>
      <c r="D448" s="2"/>
      <c r="E448" s="2"/>
      <c r="F448" s="70"/>
      <c r="G448" s="2"/>
      <c r="H448" s="2"/>
      <c r="I448" s="2"/>
      <c r="J448" s="2"/>
      <c r="K448" s="2"/>
      <c r="L448" s="70"/>
      <c r="M448" s="70"/>
      <c r="N448" s="70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BK448" s="109"/>
    </row>
    <row r="449" spans="1:63" ht="12.75" x14ac:dyDescent="0.2">
      <c r="A449" s="2"/>
      <c r="B449" s="2"/>
      <c r="C449" s="2"/>
      <c r="D449" s="2"/>
      <c r="E449" s="2"/>
      <c r="F449" s="70"/>
      <c r="G449" s="2"/>
      <c r="H449" s="2"/>
      <c r="I449" s="2"/>
      <c r="J449" s="2"/>
      <c r="K449" s="2"/>
      <c r="L449" s="70"/>
      <c r="M449" s="70"/>
      <c r="N449" s="70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BK449" s="109"/>
    </row>
    <row r="450" spans="1:63" ht="12.75" x14ac:dyDescent="0.2">
      <c r="A450" s="2"/>
      <c r="B450" s="2"/>
      <c r="C450" s="2"/>
      <c r="D450" s="2"/>
      <c r="E450" s="2"/>
      <c r="F450" s="70"/>
      <c r="G450" s="2"/>
      <c r="H450" s="2"/>
      <c r="I450" s="2"/>
      <c r="J450" s="2"/>
      <c r="K450" s="2"/>
      <c r="L450" s="70"/>
      <c r="M450" s="70"/>
      <c r="N450" s="70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BK450" s="109"/>
    </row>
    <row r="451" spans="1:63" ht="12.75" x14ac:dyDescent="0.2">
      <c r="A451" s="2"/>
      <c r="B451" s="2"/>
      <c r="C451" s="2"/>
      <c r="D451" s="2"/>
      <c r="E451" s="2"/>
      <c r="F451" s="70"/>
      <c r="G451" s="2"/>
      <c r="H451" s="2"/>
      <c r="I451" s="2"/>
      <c r="J451" s="2"/>
      <c r="K451" s="2"/>
      <c r="L451" s="70"/>
      <c r="M451" s="70"/>
      <c r="N451" s="70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BK451" s="109"/>
    </row>
    <row r="452" spans="1:63" ht="12.75" x14ac:dyDescent="0.2">
      <c r="A452" s="2"/>
      <c r="B452" s="2"/>
      <c r="C452" s="2"/>
      <c r="D452" s="2"/>
      <c r="E452" s="2"/>
      <c r="F452" s="70"/>
      <c r="G452" s="2"/>
      <c r="H452" s="2"/>
      <c r="I452" s="2"/>
      <c r="J452" s="2"/>
      <c r="K452" s="2"/>
      <c r="L452" s="70"/>
      <c r="M452" s="70"/>
      <c r="N452" s="70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BK452" s="109"/>
    </row>
    <row r="453" spans="1:63" ht="12.75" x14ac:dyDescent="0.2">
      <c r="A453" s="2"/>
      <c r="B453" s="2"/>
      <c r="C453" s="2"/>
      <c r="D453" s="2"/>
      <c r="E453" s="2"/>
      <c r="F453" s="70"/>
      <c r="G453" s="2"/>
      <c r="H453" s="2"/>
      <c r="I453" s="2"/>
      <c r="J453" s="2"/>
      <c r="K453" s="2"/>
      <c r="L453" s="70"/>
      <c r="M453" s="70"/>
      <c r="N453" s="70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BK453" s="109"/>
    </row>
    <row r="454" spans="1:63" ht="12.75" x14ac:dyDescent="0.2">
      <c r="A454" s="2"/>
      <c r="B454" s="2"/>
      <c r="C454" s="2"/>
      <c r="D454" s="2"/>
      <c r="E454" s="2"/>
      <c r="F454" s="70"/>
      <c r="G454" s="2"/>
      <c r="H454" s="2"/>
      <c r="I454" s="2"/>
      <c r="J454" s="2"/>
      <c r="K454" s="2"/>
      <c r="L454" s="70"/>
      <c r="M454" s="70"/>
      <c r="N454" s="70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BK454" s="109"/>
    </row>
    <row r="455" spans="1:63" ht="12.75" x14ac:dyDescent="0.2">
      <c r="A455" s="2"/>
      <c r="B455" s="2"/>
      <c r="C455" s="2"/>
      <c r="D455" s="2"/>
      <c r="E455" s="2"/>
      <c r="F455" s="70"/>
      <c r="G455" s="2"/>
      <c r="H455" s="2"/>
      <c r="I455" s="2"/>
      <c r="J455" s="2"/>
      <c r="K455" s="2"/>
      <c r="L455" s="70"/>
      <c r="M455" s="70"/>
      <c r="N455" s="70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BK455" s="109"/>
    </row>
    <row r="456" spans="1:63" ht="12.75" x14ac:dyDescent="0.2">
      <c r="A456" s="2"/>
      <c r="B456" s="2"/>
      <c r="C456" s="2"/>
      <c r="D456" s="2"/>
      <c r="E456" s="2"/>
      <c r="F456" s="70"/>
      <c r="G456" s="2"/>
      <c r="H456" s="2"/>
      <c r="I456" s="2"/>
      <c r="J456" s="2"/>
      <c r="K456" s="2"/>
      <c r="L456" s="70"/>
      <c r="M456" s="70"/>
      <c r="N456" s="70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BK456" s="109"/>
    </row>
    <row r="457" spans="1:63" ht="12.75" x14ac:dyDescent="0.2">
      <c r="A457" s="2"/>
      <c r="B457" s="2"/>
      <c r="C457" s="2"/>
      <c r="D457" s="2"/>
      <c r="E457" s="2"/>
      <c r="F457" s="70"/>
      <c r="G457" s="2"/>
      <c r="H457" s="2"/>
      <c r="I457" s="2"/>
      <c r="J457" s="2"/>
      <c r="K457" s="2"/>
      <c r="L457" s="70"/>
      <c r="M457" s="70"/>
      <c r="N457" s="70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BK457" s="109"/>
    </row>
    <row r="458" spans="1:63" ht="12.75" x14ac:dyDescent="0.2">
      <c r="A458" s="2"/>
      <c r="B458" s="2"/>
      <c r="C458" s="2"/>
      <c r="D458" s="2"/>
      <c r="E458" s="2"/>
      <c r="F458" s="70"/>
      <c r="G458" s="2"/>
      <c r="H458" s="2"/>
      <c r="I458" s="2"/>
      <c r="J458" s="2"/>
      <c r="K458" s="2"/>
      <c r="L458" s="70"/>
      <c r="M458" s="70"/>
      <c r="N458" s="70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BK458" s="109"/>
    </row>
    <row r="459" spans="1:63" ht="12.75" x14ac:dyDescent="0.2">
      <c r="A459" s="2"/>
      <c r="B459" s="2"/>
      <c r="C459" s="2"/>
      <c r="D459" s="2"/>
      <c r="E459" s="2"/>
      <c r="F459" s="70"/>
      <c r="G459" s="2"/>
      <c r="H459" s="2"/>
      <c r="I459" s="2"/>
      <c r="J459" s="2"/>
      <c r="K459" s="2"/>
      <c r="L459" s="70"/>
      <c r="M459" s="70"/>
      <c r="N459" s="70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BK459" s="109"/>
    </row>
    <row r="460" spans="1:63" ht="12.75" x14ac:dyDescent="0.2">
      <c r="A460" s="2"/>
      <c r="B460" s="2"/>
      <c r="C460" s="2"/>
      <c r="D460" s="2"/>
      <c r="E460" s="2"/>
      <c r="F460" s="70"/>
      <c r="G460" s="2"/>
      <c r="H460" s="2"/>
      <c r="I460" s="2"/>
      <c r="J460" s="2"/>
      <c r="K460" s="2"/>
      <c r="L460" s="70"/>
      <c r="M460" s="70"/>
      <c r="N460" s="70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BK460" s="109"/>
    </row>
    <row r="461" spans="1:63" ht="12.75" x14ac:dyDescent="0.2">
      <c r="A461" s="2"/>
      <c r="B461" s="2"/>
      <c r="C461" s="2"/>
      <c r="D461" s="2"/>
      <c r="E461" s="2"/>
      <c r="F461" s="70"/>
      <c r="G461" s="2"/>
      <c r="H461" s="2"/>
      <c r="I461" s="2"/>
      <c r="J461" s="2"/>
      <c r="K461" s="2"/>
      <c r="L461" s="70"/>
      <c r="M461" s="70"/>
      <c r="N461" s="70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BK461" s="109"/>
    </row>
    <row r="462" spans="1:63" ht="12.75" x14ac:dyDescent="0.2">
      <c r="A462" s="2"/>
      <c r="B462" s="2"/>
      <c r="C462" s="2"/>
      <c r="D462" s="2"/>
      <c r="E462" s="2"/>
      <c r="F462" s="70"/>
      <c r="G462" s="2"/>
      <c r="H462" s="2"/>
      <c r="I462" s="2"/>
      <c r="J462" s="2"/>
      <c r="K462" s="2"/>
      <c r="L462" s="70"/>
      <c r="M462" s="70"/>
      <c r="N462" s="70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BK462" s="109"/>
    </row>
    <row r="463" spans="1:63" ht="12.75" x14ac:dyDescent="0.2">
      <c r="A463" s="2"/>
      <c r="B463" s="2"/>
      <c r="C463" s="2"/>
      <c r="D463" s="2"/>
      <c r="E463" s="2"/>
      <c r="F463" s="70"/>
      <c r="G463" s="2"/>
      <c r="H463" s="2"/>
      <c r="I463" s="2"/>
      <c r="J463" s="2"/>
      <c r="K463" s="2"/>
      <c r="L463" s="70"/>
      <c r="M463" s="70"/>
      <c r="N463" s="70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BK463" s="109"/>
    </row>
    <row r="464" spans="1:63" ht="12.75" x14ac:dyDescent="0.2">
      <c r="A464" s="2"/>
      <c r="B464" s="2"/>
      <c r="C464" s="2"/>
      <c r="D464" s="2"/>
      <c r="E464" s="2"/>
      <c r="F464" s="70"/>
      <c r="G464" s="2"/>
      <c r="H464" s="2"/>
      <c r="I464" s="2"/>
      <c r="J464" s="2"/>
      <c r="K464" s="2"/>
      <c r="L464" s="70"/>
      <c r="M464" s="70"/>
      <c r="N464" s="70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BK464" s="109"/>
    </row>
    <row r="465" spans="1:63" ht="12.75" x14ac:dyDescent="0.2">
      <c r="A465" s="2"/>
      <c r="B465" s="2"/>
      <c r="C465" s="2"/>
      <c r="D465" s="2"/>
      <c r="E465" s="2"/>
      <c r="F465" s="70"/>
      <c r="G465" s="2"/>
      <c r="H465" s="2"/>
      <c r="I465" s="2"/>
      <c r="J465" s="2"/>
      <c r="K465" s="2"/>
      <c r="L465" s="70"/>
      <c r="M465" s="70"/>
      <c r="N465" s="70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BK465" s="109"/>
    </row>
    <row r="466" spans="1:63" ht="12.75" x14ac:dyDescent="0.2">
      <c r="A466" s="2"/>
      <c r="B466" s="2"/>
      <c r="C466" s="2"/>
      <c r="D466" s="2"/>
      <c r="E466" s="2"/>
      <c r="F466" s="70"/>
      <c r="G466" s="2"/>
      <c r="H466" s="2"/>
      <c r="I466" s="2"/>
      <c r="J466" s="2"/>
      <c r="K466" s="2"/>
      <c r="L466" s="70"/>
      <c r="M466" s="70"/>
      <c r="N466" s="70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BK466" s="109"/>
    </row>
    <row r="467" spans="1:63" ht="12.75" x14ac:dyDescent="0.2">
      <c r="A467" s="2"/>
      <c r="B467" s="2"/>
      <c r="C467" s="2"/>
      <c r="D467" s="2"/>
      <c r="E467" s="2"/>
      <c r="F467" s="70"/>
      <c r="G467" s="2"/>
      <c r="H467" s="2"/>
      <c r="I467" s="2"/>
      <c r="J467" s="2"/>
      <c r="K467" s="2"/>
      <c r="L467" s="70"/>
      <c r="M467" s="70"/>
      <c r="N467" s="70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BK467" s="109"/>
    </row>
    <row r="468" spans="1:63" ht="12.75" x14ac:dyDescent="0.2">
      <c r="A468" s="2"/>
      <c r="B468" s="2"/>
      <c r="C468" s="2"/>
      <c r="D468" s="2"/>
      <c r="E468" s="2"/>
      <c r="F468" s="70"/>
      <c r="G468" s="2"/>
      <c r="H468" s="2"/>
      <c r="I468" s="2"/>
      <c r="J468" s="2"/>
      <c r="K468" s="2"/>
      <c r="L468" s="70"/>
      <c r="M468" s="70"/>
      <c r="N468" s="70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BK468" s="109"/>
    </row>
    <row r="469" spans="1:63" ht="12.75" x14ac:dyDescent="0.2">
      <c r="A469" s="2"/>
      <c r="B469" s="2"/>
      <c r="C469" s="2"/>
      <c r="D469" s="2"/>
      <c r="E469" s="2"/>
      <c r="F469" s="70"/>
      <c r="G469" s="2"/>
      <c r="H469" s="2"/>
      <c r="I469" s="2"/>
      <c r="J469" s="2"/>
      <c r="K469" s="2"/>
      <c r="L469" s="70"/>
      <c r="M469" s="70"/>
      <c r="N469" s="70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BK469" s="109"/>
    </row>
    <row r="470" spans="1:63" ht="12.75" x14ac:dyDescent="0.2">
      <c r="A470" s="2"/>
      <c r="B470" s="2"/>
      <c r="C470" s="2"/>
      <c r="D470" s="2"/>
      <c r="E470" s="2"/>
      <c r="F470" s="70"/>
      <c r="G470" s="2"/>
      <c r="H470" s="2"/>
      <c r="I470" s="2"/>
      <c r="J470" s="2"/>
      <c r="K470" s="2"/>
      <c r="L470" s="70"/>
      <c r="M470" s="70"/>
      <c r="N470" s="70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BK470" s="109"/>
    </row>
    <row r="471" spans="1:63" ht="12.75" x14ac:dyDescent="0.2">
      <c r="A471" s="2"/>
      <c r="B471" s="2"/>
      <c r="C471" s="2"/>
      <c r="D471" s="2"/>
      <c r="E471" s="2"/>
      <c r="F471" s="70"/>
      <c r="G471" s="2"/>
      <c r="H471" s="2"/>
      <c r="I471" s="2"/>
      <c r="J471" s="2"/>
      <c r="K471" s="2"/>
      <c r="L471" s="70"/>
      <c r="M471" s="70"/>
      <c r="N471" s="70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BK471" s="109"/>
    </row>
    <row r="472" spans="1:63" ht="12.75" x14ac:dyDescent="0.2">
      <c r="A472" s="2"/>
      <c r="B472" s="2"/>
      <c r="C472" s="2"/>
      <c r="D472" s="2"/>
      <c r="E472" s="2"/>
      <c r="F472" s="70"/>
      <c r="G472" s="2"/>
      <c r="H472" s="2"/>
      <c r="I472" s="2"/>
      <c r="J472" s="2"/>
      <c r="K472" s="2"/>
      <c r="L472" s="70"/>
      <c r="M472" s="70"/>
      <c r="N472" s="70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BK472" s="109"/>
    </row>
    <row r="473" spans="1:63" ht="12.75" x14ac:dyDescent="0.2">
      <c r="A473" s="2"/>
      <c r="B473" s="2"/>
      <c r="C473" s="2"/>
      <c r="D473" s="2"/>
      <c r="E473" s="2"/>
      <c r="F473" s="70"/>
      <c r="G473" s="2"/>
      <c r="H473" s="2"/>
      <c r="I473" s="2"/>
      <c r="J473" s="2"/>
      <c r="K473" s="2"/>
      <c r="L473" s="70"/>
      <c r="M473" s="70"/>
      <c r="N473" s="70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BK473" s="109"/>
    </row>
    <row r="474" spans="1:63" ht="12.75" x14ac:dyDescent="0.2">
      <c r="A474" s="2"/>
      <c r="B474" s="2"/>
      <c r="C474" s="2"/>
      <c r="D474" s="2"/>
      <c r="E474" s="2"/>
      <c r="F474" s="70"/>
      <c r="G474" s="2"/>
      <c r="H474" s="2"/>
      <c r="I474" s="2"/>
      <c r="J474" s="2"/>
      <c r="K474" s="2"/>
      <c r="L474" s="70"/>
      <c r="M474" s="70"/>
      <c r="N474" s="70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BK474" s="109"/>
    </row>
    <row r="475" spans="1:63" ht="12.75" x14ac:dyDescent="0.2">
      <c r="A475" s="2"/>
      <c r="B475" s="2"/>
      <c r="C475" s="2"/>
      <c r="D475" s="2"/>
      <c r="E475" s="2"/>
      <c r="F475" s="70"/>
      <c r="G475" s="2"/>
      <c r="H475" s="2"/>
      <c r="I475" s="2"/>
      <c r="J475" s="2"/>
      <c r="K475" s="2"/>
      <c r="L475" s="70"/>
      <c r="M475" s="70"/>
      <c r="N475" s="70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BK475" s="109"/>
    </row>
    <row r="476" spans="1:63" ht="12.75" x14ac:dyDescent="0.2">
      <c r="A476" s="2"/>
      <c r="B476" s="2"/>
      <c r="C476" s="2"/>
      <c r="D476" s="2"/>
      <c r="E476" s="2"/>
      <c r="F476" s="70"/>
      <c r="G476" s="2"/>
      <c r="H476" s="2"/>
      <c r="I476" s="2"/>
      <c r="J476" s="2"/>
      <c r="K476" s="2"/>
      <c r="L476" s="70"/>
      <c r="M476" s="70"/>
      <c r="N476" s="70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BK476" s="109"/>
    </row>
    <row r="477" spans="1:63" ht="12.75" x14ac:dyDescent="0.2">
      <c r="A477" s="2"/>
      <c r="B477" s="2"/>
      <c r="C477" s="2"/>
      <c r="D477" s="2"/>
      <c r="E477" s="2"/>
      <c r="F477" s="70"/>
      <c r="G477" s="2"/>
      <c r="H477" s="2"/>
      <c r="I477" s="2"/>
      <c r="J477" s="2"/>
      <c r="K477" s="2"/>
      <c r="L477" s="70"/>
      <c r="M477" s="70"/>
      <c r="N477" s="70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BK477" s="109"/>
    </row>
    <row r="478" spans="1:63" ht="12.75" x14ac:dyDescent="0.2">
      <c r="A478" s="2"/>
      <c r="B478" s="2"/>
      <c r="C478" s="2"/>
      <c r="D478" s="2"/>
      <c r="E478" s="2"/>
      <c r="F478" s="70"/>
      <c r="G478" s="2"/>
      <c r="H478" s="2"/>
      <c r="I478" s="2"/>
      <c r="J478" s="2"/>
      <c r="K478" s="2"/>
      <c r="L478" s="70"/>
      <c r="M478" s="70"/>
      <c r="N478" s="70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BK478" s="109"/>
    </row>
    <row r="479" spans="1:63" ht="12.75" x14ac:dyDescent="0.2">
      <c r="A479" s="2"/>
      <c r="B479" s="2"/>
      <c r="C479" s="2"/>
      <c r="D479" s="2"/>
      <c r="E479" s="2"/>
      <c r="F479" s="70"/>
      <c r="G479" s="2"/>
      <c r="H479" s="2"/>
      <c r="I479" s="2"/>
      <c r="J479" s="2"/>
      <c r="K479" s="2"/>
      <c r="L479" s="70"/>
      <c r="M479" s="70"/>
      <c r="N479" s="70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BK479" s="109"/>
    </row>
    <row r="480" spans="1:63" ht="12.75" x14ac:dyDescent="0.2">
      <c r="A480" s="2"/>
      <c r="B480" s="2"/>
      <c r="C480" s="2"/>
      <c r="D480" s="2"/>
      <c r="E480" s="2"/>
      <c r="F480" s="70"/>
      <c r="G480" s="2"/>
      <c r="H480" s="2"/>
      <c r="I480" s="2"/>
      <c r="J480" s="2"/>
      <c r="K480" s="2"/>
      <c r="L480" s="70"/>
      <c r="M480" s="70"/>
      <c r="N480" s="70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BK480" s="109"/>
    </row>
    <row r="481" spans="1:63" ht="12.75" x14ac:dyDescent="0.2">
      <c r="A481" s="2"/>
      <c r="B481" s="2"/>
      <c r="C481" s="2"/>
      <c r="D481" s="2"/>
      <c r="E481" s="2"/>
      <c r="F481" s="70"/>
      <c r="G481" s="2"/>
      <c r="H481" s="2"/>
      <c r="I481" s="2"/>
      <c r="J481" s="2"/>
      <c r="K481" s="2"/>
      <c r="L481" s="70"/>
      <c r="M481" s="70"/>
      <c r="N481" s="70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BK481" s="109"/>
    </row>
    <row r="482" spans="1:63" ht="12.75" x14ac:dyDescent="0.2">
      <c r="A482" s="2"/>
      <c r="B482" s="2"/>
      <c r="C482" s="2"/>
      <c r="D482" s="2"/>
      <c r="E482" s="2"/>
      <c r="F482" s="70"/>
      <c r="G482" s="2"/>
      <c r="H482" s="2"/>
      <c r="I482" s="2"/>
      <c r="J482" s="2"/>
      <c r="K482" s="2"/>
      <c r="L482" s="70"/>
      <c r="M482" s="70"/>
      <c r="N482" s="70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BK482" s="109"/>
    </row>
    <row r="483" spans="1:63" ht="12.75" x14ac:dyDescent="0.2">
      <c r="A483" s="2"/>
      <c r="B483" s="2"/>
      <c r="C483" s="2"/>
      <c r="D483" s="2"/>
      <c r="E483" s="2"/>
      <c r="F483" s="70"/>
      <c r="G483" s="2"/>
      <c r="H483" s="2"/>
      <c r="I483" s="2"/>
      <c r="J483" s="2"/>
      <c r="K483" s="2"/>
      <c r="L483" s="70"/>
      <c r="M483" s="70"/>
      <c r="N483" s="70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BK483" s="109"/>
    </row>
    <row r="484" spans="1:63" ht="12.75" x14ac:dyDescent="0.2">
      <c r="A484" s="2"/>
      <c r="B484" s="2"/>
      <c r="C484" s="2"/>
      <c r="D484" s="2"/>
      <c r="E484" s="2"/>
      <c r="F484" s="70"/>
      <c r="G484" s="2"/>
      <c r="H484" s="2"/>
      <c r="I484" s="2"/>
      <c r="J484" s="2"/>
      <c r="K484" s="2"/>
      <c r="L484" s="70"/>
      <c r="M484" s="70"/>
      <c r="N484" s="70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BK484" s="109"/>
    </row>
    <row r="485" spans="1:63" ht="12.75" x14ac:dyDescent="0.2">
      <c r="A485" s="2"/>
      <c r="B485" s="2"/>
      <c r="C485" s="2"/>
      <c r="D485" s="2"/>
      <c r="E485" s="2"/>
      <c r="F485" s="70"/>
      <c r="G485" s="2"/>
      <c r="H485" s="2"/>
      <c r="I485" s="2"/>
      <c r="J485" s="2"/>
      <c r="K485" s="2"/>
      <c r="L485" s="70"/>
      <c r="M485" s="70"/>
      <c r="N485" s="70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BK485" s="109"/>
    </row>
    <row r="486" spans="1:63" ht="12.75" x14ac:dyDescent="0.2">
      <c r="A486" s="2"/>
      <c r="B486" s="2"/>
      <c r="C486" s="2"/>
      <c r="D486" s="2"/>
      <c r="E486" s="2"/>
      <c r="F486" s="70"/>
      <c r="G486" s="2"/>
      <c r="H486" s="2"/>
      <c r="I486" s="2"/>
      <c r="J486" s="2"/>
      <c r="K486" s="2"/>
      <c r="L486" s="70"/>
      <c r="M486" s="70"/>
      <c r="N486" s="70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BK486" s="109"/>
    </row>
    <row r="487" spans="1:63" ht="12.75" x14ac:dyDescent="0.2">
      <c r="A487" s="2"/>
      <c r="B487" s="2"/>
      <c r="C487" s="2"/>
      <c r="D487" s="2"/>
      <c r="E487" s="2"/>
      <c r="F487" s="70"/>
      <c r="G487" s="2"/>
      <c r="H487" s="2"/>
      <c r="I487" s="2"/>
      <c r="J487" s="2"/>
      <c r="K487" s="2"/>
      <c r="L487" s="70"/>
      <c r="M487" s="70"/>
      <c r="N487" s="70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BK487" s="109"/>
    </row>
    <row r="488" spans="1:63" ht="12.75" x14ac:dyDescent="0.2">
      <c r="A488" s="2"/>
      <c r="B488" s="2"/>
      <c r="C488" s="2"/>
      <c r="D488" s="2"/>
      <c r="E488" s="2"/>
      <c r="F488" s="70"/>
      <c r="G488" s="2"/>
      <c r="H488" s="2"/>
      <c r="I488" s="2"/>
      <c r="J488" s="2"/>
      <c r="K488" s="2"/>
      <c r="L488" s="70"/>
      <c r="M488" s="70"/>
      <c r="N488" s="70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BK488" s="109"/>
    </row>
    <row r="489" spans="1:63" ht="12.75" x14ac:dyDescent="0.2">
      <c r="A489" s="2"/>
      <c r="B489" s="2"/>
      <c r="C489" s="2"/>
      <c r="D489" s="2"/>
      <c r="E489" s="2"/>
      <c r="F489" s="70"/>
      <c r="G489" s="2"/>
      <c r="H489" s="2"/>
      <c r="I489" s="2"/>
      <c r="J489" s="2"/>
      <c r="K489" s="2"/>
      <c r="L489" s="70"/>
      <c r="M489" s="70"/>
      <c r="N489" s="70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BK489" s="109"/>
    </row>
    <row r="490" spans="1:63" ht="12.75" x14ac:dyDescent="0.2">
      <c r="A490" s="2"/>
      <c r="B490" s="2"/>
      <c r="C490" s="2"/>
      <c r="D490" s="2"/>
      <c r="E490" s="2"/>
      <c r="F490" s="70"/>
      <c r="G490" s="2"/>
      <c r="H490" s="2"/>
      <c r="I490" s="2"/>
      <c r="J490" s="2"/>
      <c r="K490" s="2"/>
      <c r="L490" s="70"/>
      <c r="M490" s="70"/>
      <c r="N490" s="70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BK490" s="109"/>
    </row>
    <row r="491" spans="1:63" ht="12.75" x14ac:dyDescent="0.2">
      <c r="A491" s="2"/>
      <c r="B491" s="2"/>
      <c r="C491" s="2"/>
      <c r="D491" s="2"/>
      <c r="E491" s="2"/>
      <c r="F491" s="70"/>
      <c r="G491" s="2"/>
      <c r="H491" s="2"/>
      <c r="I491" s="2"/>
      <c r="J491" s="2"/>
      <c r="K491" s="2"/>
      <c r="L491" s="70"/>
      <c r="M491" s="70"/>
      <c r="N491" s="70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BK491" s="109"/>
    </row>
    <row r="492" spans="1:63" ht="12.75" x14ac:dyDescent="0.2">
      <c r="A492" s="2"/>
      <c r="B492" s="2"/>
      <c r="C492" s="2"/>
      <c r="D492" s="2"/>
      <c r="E492" s="2"/>
      <c r="F492" s="70"/>
      <c r="G492" s="2"/>
      <c r="H492" s="2"/>
      <c r="I492" s="2"/>
      <c r="J492" s="2"/>
      <c r="K492" s="2"/>
      <c r="L492" s="70"/>
      <c r="M492" s="70"/>
      <c r="N492" s="70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BK492" s="109"/>
    </row>
    <row r="493" spans="1:63" ht="12.75" x14ac:dyDescent="0.2">
      <c r="A493" s="2"/>
      <c r="B493" s="2"/>
      <c r="C493" s="2"/>
      <c r="D493" s="2"/>
      <c r="E493" s="2"/>
      <c r="F493" s="70"/>
      <c r="G493" s="2"/>
      <c r="H493" s="2"/>
      <c r="I493" s="2"/>
      <c r="J493" s="2"/>
      <c r="K493" s="2"/>
      <c r="L493" s="70"/>
      <c r="M493" s="70"/>
      <c r="N493" s="70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BK493" s="109"/>
    </row>
    <row r="494" spans="1:63" ht="12.75" x14ac:dyDescent="0.2">
      <c r="A494" s="2"/>
      <c r="B494" s="2"/>
      <c r="C494" s="2"/>
      <c r="D494" s="2"/>
      <c r="E494" s="2"/>
      <c r="F494" s="70"/>
      <c r="G494" s="2"/>
      <c r="H494" s="2"/>
      <c r="I494" s="2"/>
      <c r="J494" s="2"/>
      <c r="K494" s="2"/>
      <c r="L494" s="70"/>
      <c r="M494" s="70"/>
      <c r="N494" s="70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BK494" s="109"/>
    </row>
    <row r="495" spans="1:63" ht="12.75" x14ac:dyDescent="0.2">
      <c r="A495" s="2"/>
      <c r="B495" s="2"/>
      <c r="C495" s="2"/>
      <c r="D495" s="2"/>
      <c r="E495" s="2"/>
      <c r="F495" s="70"/>
      <c r="G495" s="2"/>
      <c r="H495" s="2"/>
      <c r="I495" s="2"/>
      <c r="J495" s="2"/>
      <c r="K495" s="2"/>
      <c r="L495" s="70"/>
      <c r="M495" s="70"/>
      <c r="N495" s="70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BK495" s="109"/>
    </row>
    <row r="496" spans="1:63" ht="12.75" x14ac:dyDescent="0.2">
      <c r="A496" s="2"/>
      <c r="B496" s="2"/>
      <c r="C496" s="2"/>
      <c r="D496" s="2"/>
      <c r="E496" s="2"/>
      <c r="F496" s="70"/>
      <c r="G496" s="2"/>
      <c r="H496" s="2"/>
      <c r="I496" s="2"/>
      <c r="J496" s="2"/>
      <c r="K496" s="2"/>
      <c r="L496" s="70"/>
      <c r="M496" s="70"/>
      <c r="N496" s="70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BK496" s="109"/>
    </row>
    <row r="497" spans="1:63" ht="12.75" x14ac:dyDescent="0.2">
      <c r="A497" s="2"/>
      <c r="B497" s="2"/>
      <c r="C497" s="2"/>
      <c r="D497" s="2"/>
      <c r="E497" s="2"/>
      <c r="F497" s="70"/>
      <c r="G497" s="2"/>
      <c r="H497" s="2"/>
      <c r="I497" s="2"/>
      <c r="J497" s="2"/>
      <c r="K497" s="2"/>
      <c r="L497" s="70"/>
      <c r="M497" s="70"/>
      <c r="N497" s="70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BK497" s="109"/>
    </row>
    <row r="498" spans="1:63" ht="12.75" x14ac:dyDescent="0.2">
      <c r="A498" s="2"/>
      <c r="B498" s="2"/>
      <c r="C498" s="2"/>
      <c r="D498" s="2"/>
      <c r="E498" s="2"/>
      <c r="F498" s="70"/>
      <c r="G498" s="2"/>
      <c r="H498" s="2"/>
      <c r="I498" s="2"/>
      <c r="J498" s="2"/>
      <c r="K498" s="2"/>
      <c r="L498" s="70"/>
      <c r="M498" s="70"/>
      <c r="N498" s="70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BK498" s="109"/>
    </row>
    <row r="499" spans="1:63" ht="12.75" x14ac:dyDescent="0.2">
      <c r="A499" s="2"/>
      <c r="B499" s="2"/>
      <c r="C499" s="2"/>
      <c r="D499" s="2"/>
      <c r="E499" s="2"/>
      <c r="F499" s="70"/>
      <c r="G499" s="2"/>
      <c r="H499" s="2"/>
      <c r="I499" s="2"/>
      <c r="J499" s="2"/>
      <c r="K499" s="2"/>
      <c r="L499" s="70"/>
      <c r="M499" s="70"/>
      <c r="N499" s="70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BK499" s="109"/>
    </row>
    <row r="500" spans="1:63" ht="12.75" x14ac:dyDescent="0.2">
      <c r="A500" s="2"/>
      <c r="B500" s="2"/>
      <c r="C500" s="2"/>
      <c r="D500" s="2"/>
      <c r="E500" s="2"/>
      <c r="F500" s="70"/>
      <c r="G500" s="2"/>
      <c r="H500" s="2"/>
      <c r="I500" s="2"/>
      <c r="J500" s="2"/>
      <c r="K500" s="2"/>
      <c r="L500" s="70"/>
      <c r="M500" s="70"/>
      <c r="N500" s="70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BK500" s="109"/>
    </row>
    <row r="501" spans="1:63" ht="12.75" x14ac:dyDescent="0.2">
      <c r="A501" s="2"/>
      <c r="B501" s="2"/>
      <c r="C501" s="2"/>
      <c r="D501" s="2"/>
      <c r="E501" s="2"/>
      <c r="F501" s="70"/>
      <c r="G501" s="2"/>
      <c r="H501" s="2"/>
      <c r="I501" s="2"/>
      <c r="J501" s="2"/>
      <c r="K501" s="2"/>
      <c r="L501" s="70"/>
      <c r="M501" s="70"/>
      <c r="N501" s="70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BK501" s="109"/>
    </row>
    <row r="502" spans="1:63" ht="12.75" x14ac:dyDescent="0.2">
      <c r="A502" s="2"/>
      <c r="B502" s="2"/>
      <c r="C502" s="2"/>
      <c r="D502" s="2"/>
      <c r="E502" s="2"/>
      <c r="F502" s="70"/>
      <c r="G502" s="2"/>
      <c r="H502" s="2"/>
      <c r="I502" s="2"/>
      <c r="J502" s="2"/>
      <c r="K502" s="2"/>
      <c r="L502" s="70"/>
      <c r="M502" s="70"/>
      <c r="N502" s="70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BK502" s="109"/>
    </row>
    <row r="503" spans="1:63" ht="12.75" x14ac:dyDescent="0.2">
      <c r="A503" s="2"/>
      <c r="B503" s="2"/>
      <c r="C503" s="2"/>
      <c r="D503" s="2"/>
      <c r="E503" s="2"/>
      <c r="F503" s="70"/>
      <c r="G503" s="2"/>
      <c r="H503" s="2"/>
      <c r="I503" s="2"/>
      <c r="J503" s="2"/>
      <c r="K503" s="2"/>
      <c r="L503" s="70"/>
      <c r="M503" s="70"/>
      <c r="N503" s="70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BK503" s="109"/>
    </row>
    <row r="504" spans="1:63" ht="12.75" x14ac:dyDescent="0.2">
      <c r="A504" s="2"/>
      <c r="B504" s="2"/>
      <c r="C504" s="2"/>
      <c r="D504" s="2"/>
      <c r="E504" s="2"/>
      <c r="F504" s="70"/>
      <c r="G504" s="2"/>
      <c r="H504" s="2"/>
      <c r="I504" s="2"/>
      <c r="J504" s="2"/>
      <c r="K504" s="2"/>
      <c r="L504" s="70"/>
      <c r="M504" s="70"/>
      <c r="N504" s="70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BK504" s="109"/>
    </row>
    <row r="505" spans="1:63" ht="12.75" x14ac:dyDescent="0.2">
      <c r="A505" s="2"/>
      <c r="B505" s="2"/>
      <c r="C505" s="2"/>
      <c r="D505" s="2"/>
      <c r="E505" s="2"/>
      <c r="F505" s="70"/>
      <c r="G505" s="2"/>
      <c r="H505" s="2"/>
      <c r="I505" s="2"/>
      <c r="J505" s="2"/>
      <c r="K505" s="2"/>
      <c r="L505" s="70"/>
      <c r="M505" s="70"/>
      <c r="N505" s="70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BK505" s="109"/>
    </row>
    <row r="506" spans="1:63" ht="12.75" x14ac:dyDescent="0.2">
      <c r="A506" s="2"/>
      <c r="B506" s="2"/>
      <c r="C506" s="2"/>
      <c r="D506" s="2"/>
      <c r="E506" s="2"/>
      <c r="F506" s="70"/>
      <c r="G506" s="2"/>
      <c r="H506" s="2"/>
      <c r="I506" s="2"/>
      <c r="J506" s="2"/>
      <c r="K506" s="2"/>
      <c r="L506" s="70"/>
      <c r="M506" s="70"/>
      <c r="N506" s="70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BK506" s="109"/>
    </row>
    <row r="507" spans="1:63" ht="12.75" x14ac:dyDescent="0.2">
      <c r="A507" s="2"/>
      <c r="B507" s="2"/>
      <c r="C507" s="2"/>
      <c r="D507" s="2"/>
      <c r="E507" s="2"/>
      <c r="F507" s="70"/>
      <c r="G507" s="2"/>
      <c r="H507" s="2"/>
      <c r="I507" s="2"/>
      <c r="J507" s="2"/>
      <c r="K507" s="2"/>
      <c r="L507" s="70"/>
      <c r="M507" s="70"/>
      <c r="N507" s="70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BK507" s="109"/>
    </row>
    <row r="508" spans="1:63" ht="12.75" x14ac:dyDescent="0.2">
      <c r="A508" s="2"/>
      <c r="B508" s="2"/>
      <c r="C508" s="2"/>
      <c r="D508" s="2"/>
      <c r="E508" s="2"/>
      <c r="F508" s="70"/>
      <c r="G508" s="2"/>
      <c r="H508" s="2"/>
      <c r="I508" s="2"/>
      <c r="J508" s="2"/>
      <c r="K508" s="2"/>
      <c r="L508" s="70"/>
      <c r="M508" s="70"/>
      <c r="N508" s="70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BK508" s="109"/>
    </row>
    <row r="509" spans="1:63" ht="12.75" x14ac:dyDescent="0.2">
      <c r="A509" s="2"/>
      <c r="B509" s="2"/>
      <c r="C509" s="2"/>
      <c r="D509" s="2"/>
      <c r="E509" s="2"/>
      <c r="F509" s="70"/>
      <c r="G509" s="2"/>
      <c r="H509" s="2"/>
      <c r="I509" s="2"/>
      <c r="J509" s="2"/>
      <c r="K509" s="2"/>
      <c r="L509" s="70"/>
      <c r="M509" s="70"/>
      <c r="N509" s="70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BK509" s="109"/>
    </row>
    <row r="510" spans="1:63" ht="12.75" x14ac:dyDescent="0.2">
      <c r="A510" s="2"/>
      <c r="B510" s="2"/>
      <c r="C510" s="2"/>
      <c r="D510" s="2"/>
      <c r="E510" s="2"/>
      <c r="F510" s="70"/>
      <c r="G510" s="2"/>
      <c r="H510" s="2"/>
      <c r="I510" s="2"/>
      <c r="J510" s="2"/>
      <c r="K510" s="2"/>
      <c r="L510" s="70"/>
      <c r="M510" s="70"/>
      <c r="N510" s="70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BK510" s="109"/>
    </row>
    <row r="511" spans="1:63" ht="12.75" x14ac:dyDescent="0.2">
      <c r="A511" s="2"/>
      <c r="B511" s="2"/>
      <c r="C511" s="2"/>
      <c r="D511" s="2"/>
      <c r="E511" s="2"/>
      <c r="F511" s="70"/>
      <c r="G511" s="2"/>
      <c r="H511" s="2"/>
      <c r="I511" s="2"/>
      <c r="J511" s="2"/>
      <c r="K511" s="2"/>
      <c r="L511" s="70"/>
      <c r="M511" s="70"/>
      <c r="N511" s="70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BK511" s="109"/>
    </row>
    <row r="512" spans="1:63" ht="12.75" x14ac:dyDescent="0.2">
      <c r="A512" s="2"/>
      <c r="B512" s="2"/>
      <c r="C512" s="2"/>
      <c r="D512" s="2"/>
      <c r="E512" s="2"/>
      <c r="F512" s="70"/>
      <c r="G512" s="2"/>
      <c r="H512" s="2"/>
      <c r="I512" s="2"/>
      <c r="J512" s="2"/>
      <c r="K512" s="2"/>
      <c r="L512" s="70"/>
      <c r="M512" s="70"/>
      <c r="N512" s="70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BK512" s="109"/>
    </row>
    <row r="513" spans="1:63" ht="12.75" x14ac:dyDescent="0.2">
      <c r="A513" s="2"/>
      <c r="B513" s="2"/>
      <c r="C513" s="2"/>
      <c r="D513" s="2"/>
      <c r="E513" s="2"/>
      <c r="F513" s="70"/>
      <c r="G513" s="2"/>
      <c r="H513" s="2"/>
      <c r="I513" s="2"/>
      <c r="J513" s="2"/>
      <c r="K513" s="2"/>
      <c r="L513" s="70"/>
      <c r="M513" s="70"/>
      <c r="N513" s="70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BK513" s="109"/>
    </row>
    <row r="514" spans="1:63" ht="12.75" x14ac:dyDescent="0.2">
      <c r="A514" s="2"/>
      <c r="B514" s="2"/>
      <c r="C514" s="2"/>
      <c r="D514" s="2"/>
      <c r="E514" s="2"/>
      <c r="F514" s="70"/>
      <c r="G514" s="2"/>
      <c r="H514" s="2"/>
      <c r="I514" s="2"/>
      <c r="J514" s="2"/>
      <c r="K514" s="2"/>
      <c r="L514" s="70"/>
      <c r="M514" s="70"/>
      <c r="N514" s="70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BK514" s="109"/>
    </row>
    <row r="515" spans="1:63" ht="12.75" x14ac:dyDescent="0.2">
      <c r="A515" s="2"/>
      <c r="B515" s="2"/>
      <c r="C515" s="2"/>
      <c r="D515" s="2"/>
      <c r="E515" s="2"/>
      <c r="F515" s="70"/>
      <c r="G515" s="2"/>
      <c r="H515" s="2"/>
      <c r="I515" s="2"/>
      <c r="J515" s="2"/>
      <c r="K515" s="2"/>
      <c r="L515" s="70"/>
      <c r="M515" s="70"/>
      <c r="N515" s="70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BK515" s="109"/>
    </row>
    <row r="516" spans="1:63" ht="12.75" x14ac:dyDescent="0.2">
      <c r="A516" s="2"/>
      <c r="B516" s="2"/>
      <c r="C516" s="2"/>
      <c r="D516" s="2"/>
      <c r="E516" s="2"/>
      <c r="F516" s="70"/>
      <c r="G516" s="2"/>
      <c r="H516" s="2"/>
      <c r="I516" s="2"/>
      <c r="J516" s="2"/>
      <c r="K516" s="2"/>
      <c r="L516" s="70"/>
      <c r="M516" s="70"/>
      <c r="N516" s="70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BK516" s="109"/>
    </row>
    <row r="517" spans="1:63" ht="12.75" x14ac:dyDescent="0.2">
      <c r="A517" s="2"/>
      <c r="B517" s="2"/>
      <c r="C517" s="2"/>
      <c r="D517" s="2"/>
      <c r="E517" s="2"/>
      <c r="F517" s="70"/>
      <c r="G517" s="2"/>
      <c r="H517" s="2"/>
      <c r="I517" s="2"/>
      <c r="J517" s="2"/>
      <c r="K517" s="2"/>
      <c r="L517" s="70"/>
      <c r="M517" s="70"/>
      <c r="N517" s="70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BK517" s="109"/>
    </row>
    <row r="518" spans="1:63" ht="12.75" x14ac:dyDescent="0.2">
      <c r="A518" s="2"/>
      <c r="B518" s="2"/>
      <c r="C518" s="2"/>
      <c r="D518" s="2"/>
      <c r="E518" s="2"/>
      <c r="F518" s="70"/>
      <c r="G518" s="2"/>
      <c r="H518" s="2"/>
      <c r="I518" s="2"/>
      <c r="J518" s="2"/>
      <c r="K518" s="2"/>
      <c r="L518" s="70"/>
      <c r="M518" s="70"/>
      <c r="N518" s="70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BK518" s="109"/>
    </row>
    <row r="519" spans="1:63" ht="12.75" x14ac:dyDescent="0.2">
      <c r="A519" s="2"/>
      <c r="B519" s="2"/>
      <c r="C519" s="2"/>
      <c r="D519" s="2"/>
      <c r="E519" s="2"/>
      <c r="F519" s="70"/>
      <c r="G519" s="2"/>
      <c r="H519" s="2"/>
      <c r="I519" s="2"/>
      <c r="J519" s="2"/>
      <c r="K519" s="2"/>
      <c r="L519" s="70"/>
      <c r="M519" s="70"/>
      <c r="N519" s="70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BK519" s="109"/>
    </row>
    <row r="520" spans="1:63" ht="12.75" x14ac:dyDescent="0.2">
      <c r="A520" s="2"/>
      <c r="B520" s="2"/>
      <c r="C520" s="2"/>
      <c r="D520" s="2"/>
      <c r="E520" s="2"/>
      <c r="F520" s="70"/>
      <c r="G520" s="2"/>
      <c r="H520" s="2"/>
      <c r="I520" s="2"/>
      <c r="J520" s="2"/>
      <c r="K520" s="2"/>
      <c r="L520" s="70"/>
      <c r="M520" s="70"/>
      <c r="N520" s="70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BK520" s="109"/>
    </row>
    <row r="521" spans="1:63" ht="12.75" x14ac:dyDescent="0.2">
      <c r="A521" s="2"/>
      <c r="B521" s="2"/>
      <c r="C521" s="2"/>
      <c r="D521" s="2"/>
      <c r="E521" s="2"/>
      <c r="F521" s="70"/>
      <c r="G521" s="2"/>
      <c r="H521" s="2"/>
      <c r="I521" s="2"/>
      <c r="J521" s="2"/>
      <c r="K521" s="2"/>
      <c r="L521" s="70"/>
      <c r="M521" s="70"/>
      <c r="N521" s="70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BK521" s="109"/>
    </row>
    <row r="522" spans="1:63" ht="12.75" x14ac:dyDescent="0.2">
      <c r="A522" s="2"/>
      <c r="B522" s="2"/>
      <c r="C522" s="2"/>
      <c r="D522" s="2"/>
      <c r="E522" s="2"/>
      <c r="F522" s="70"/>
      <c r="G522" s="2"/>
      <c r="H522" s="2"/>
      <c r="I522" s="2"/>
      <c r="J522" s="2"/>
      <c r="K522" s="2"/>
      <c r="L522" s="70"/>
      <c r="M522" s="70"/>
      <c r="N522" s="70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BK522" s="109"/>
    </row>
    <row r="523" spans="1:63" ht="12.75" x14ac:dyDescent="0.2">
      <c r="A523" s="2"/>
      <c r="B523" s="2"/>
      <c r="C523" s="2"/>
      <c r="D523" s="2"/>
      <c r="E523" s="2"/>
      <c r="F523" s="70"/>
      <c r="G523" s="2"/>
      <c r="H523" s="2"/>
      <c r="I523" s="2"/>
      <c r="J523" s="2"/>
      <c r="K523" s="2"/>
      <c r="L523" s="70"/>
      <c r="M523" s="70"/>
      <c r="N523" s="70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BK523" s="109"/>
    </row>
    <row r="524" spans="1:63" ht="12.75" x14ac:dyDescent="0.2">
      <c r="A524" s="2"/>
      <c r="B524" s="2"/>
      <c r="C524" s="2"/>
      <c r="D524" s="2"/>
      <c r="E524" s="2"/>
      <c r="F524" s="70"/>
      <c r="G524" s="2"/>
      <c r="H524" s="2"/>
      <c r="I524" s="2"/>
      <c r="J524" s="2"/>
      <c r="K524" s="2"/>
      <c r="L524" s="70"/>
      <c r="M524" s="70"/>
      <c r="N524" s="70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BK524" s="109"/>
    </row>
    <row r="525" spans="1:63" ht="12.75" x14ac:dyDescent="0.2">
      <c r="A525" s="2"/>
      <c r="B525" s="2"/>
      <c r="C525" s="2"/>
      <c r="D525" s="2"/>
      <c r="E525" s="2"/>
      <c r="F525" s="70"/>
      <c r="G525" s="2"/>
      <c r="H525" s="2"/>
      <c r="I525" s="2"/>
      <c r="J525" s="2"/>
      <c r="K525" s="2"/>
      <c r="L525" s="70"/>
      <c r="M525" s="70"/>
      <c r="N525" s="70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BK525" s="109"/>
    </row>
    <row r="526" spans="1:63" ht="12.75" x14ac:dyDescent="0.2">
      <c r="A526" s="2"/>
      <c r="B526" s="2"/>
      <c r="C526" s="2"/>
      <c r="D526" s="2"/>
      <c r="E526" s="2"/>
      <c r="F526" s="70"/>
      <c r="G526" s="2"/>
      <c r="H526" s="2"/>
      <c r="I526" s="2"/>
      <c r="J526" s="2"/>
      <c r="K526" s="2"/>
      <c r="L526" s="70"/>
      <c r="M526" s="70"/>
      <c r="N526" s="70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BK526" s="109"/>
    </row>
    <row r="527" spans="1:63" ht="12.75" x14ac:dyDescent="0.2">
      <c r="A527" s="2"/>
      <c r="B527" s="2"/>
      <c r="C527" s="2"/>
      <c r="D527" s="2"/>
      <c r="E527" s="2"/>
      <c r="F527" s="70"/>
      <c r="G527" s="2"/>
      <c r="H527" s="2"/>
      <c r="I527" s="2"/>
      <c r="J527" s="2"/>
      <c r="K527" s="2"/>
      <c r="L527" s="70"/>
      <c r="M527" s="70"/>
      <c r="N527" s="70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BK527" s="109"/>
    </row>
    <row r="528" spans="1:63" ht="12.75" x14ac:dyDescent="0.2">
      <c r="A528" s="2"/>
      <c r="B528" s="2"/>
      <c r="C528" s="2"/>
      <c r="D528" s="2"/>
      <c r="E528" s="2"/>
      <c r="F528" s="70"/>
      <c r="G528" s="2"/>
      <c r="H528" s="2"/>
      <c r="I528" s="2"/>
      <c r="J528" s="2"/>
      <c r="K528" s="2"/>
      <c r="L528" s="70"/>
      <c r="M528" s="70"/>
      <c r="N528" s="70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BK528" s="109"/>
    </row>
    <row r="529" spans="1:63" ht="12.75" x14ac:dyDescent="0.2">
      <c r="A529" s="2"/>
      <c r="B529" s="2"/>
      <c r="C529" s="2"/>
      <c r="D529" s="2"/>
      <c r="E529" s="2"/>
      <c r="F529" s="70"/>
      <c r="G529" s="2"/>
      <c r="H529" s="2"/>
      <c r="I529" s="2"/>
      <c r="J529" s="2"/>
      <c r="K529" s="2"/>
      <c r="L529" s="70"/>
      <c r="M529" s="70"/>
      <c r="N529" s="70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BK529" s="109"/>
    </row>
    <row r="530" spans="1:63" ht="12.75" x14ac:dyDescent="0.2">
      <c r="A530" s="2"/>
      <c r="B530" s="2"/>
      <c r="C530" s="2"/>
      <c r="D530" s="2"/>
      <c r="E530" s="2"/>
      <c r="F530" s="70"/>
      <c r="G530" s="2"/>
      <c r="H530" s="2"/>
      <c r="I530" s="2"/>
      <c r="J530" s="2"/>
      <c r="K530" s="2"/>
      <c r="L530" s="70"/>
      <c r="M530" s="70"/>
      <c r="N530" s="70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BK530" s="109"/>
    </row>
    <row r="531" spans="1:63" ht="12.75" x14ac:dyDescent="0.2">
      <c r="A531" s="2"/>
      <c r="B531" s="2"/>
      <c r="C531" s="2"/>
      <c r="D531" s="2"/>
      <c r="E531" s="2"/>
      <c r="F531" s="70"/>
      <c r="G531" s="2"/>
      <c r="H531" s="2"/>
      <c r="I531" s="2"/>
      <c r="J531" s="2"/>
      <c r="K531" s="2"/>
      <c r="L531" s="70"/>
      <c r="M531" s="70"/>
      <c r="N531" s="70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BK531" s="109"/>
    </row>
    <row r="532" spans="1:63" ht="12.75" x14ac:dyDescent="0.2">
      <c r="A532" s="2"/>
      <c r="B532" s="2"/>
      <c r="C532" s="2"/>
      <c r="D532" s="2"/>
      <c r="E532" s="2"/>
      <c r="F532" s="70"/>
      <c r="G532" s="2"/>
      <c r="H532" s="2"/>
      <c r="I532" s="2"/>
      <c r="J532" s="2"/>
      <c r="K532" s="2"/>
      <c r="L532" s="70"/>
      <c r="M532" s="70"/>
      <c r="N532" s="70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BK532" s="109"/>
    </row>
    <row r="533" spans="1:63" ht="12.75" x14ac:dyDescent="0.2">
      <c r="A533" s="2"/>
      <c r="B533" s="2"/>
      <c r="C533" s="2"/>
      <c r="D533" s="2"/>
      <c r="E533" s="2"/>
      <c r="F533" s="70"/>
      <c r="G533" s="2"/>
      <c r="H533" s="2"/>
      <c r="I533" s="2"/>
      <c r="J533" s="2"/>
      <c r="K533" s="2"/>
      <c r="L533" s="70"/>
      <c r="M533" s="70"/>
      <c r="N533" s="70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BK533" s="109"/>
    </row>
    <row r="534" spans="1:63" ht="12.75" x14ac:dyDescent="0.2">
      <c r="A534" s="2"/>
      <c r="B534" s="2"/>
      <c r="C534" s="2"/>
      <c r="D534" s="2"/>
      <c r="E534" s="2"/>
      <c r="F534" s="70"/>
      <c r="G534" s="2"/>
      <c r="H534" s="2"/>
      <c r="I534" s="2"/>
      <c r="J534" s="2"/>
      <c r="K534" s="2"/>
      <c r="L534" s="70"/>
      <c r="M534" s="70"/>
      <c r="N534" s="70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BK534" s="109"/>
    </row>
    <row r="535" spans="1:63" ht="12.75" x14ac:dyDescent="0.2">
      <c r="A535" s="2"/>
      <c r="B535" s="2"/>
      <c r="C535" s="2"/>
      <c r="D535" s="2"/>
      <c r="E535" s="2"/>
      <c r="F535" s="70"/>
      <c r="G535" s="2"/>
      <c r="H535" s="2"/>
      <c r="I535" s="2"/>
      <c r="J535" s="2"/>
      <c r="K535" s="2"/>
      <c r="L535" s="70"/>
      <c r="M535" s="70"/>
      <c r="N535" s="70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BK535" s="109"/>
    </row>
    <row r="536" spans="1:63" ht="12.75" x14ac:dyDescent="0.2">
      <c r="A536" s="2"/>
      <c r="B536" s="2"/>
      <c r="C536" s="2"/>
      <c r="D536" s="2"/>
      <c r="E536" s="2"/>
      <c r="F536" s="70"/>
      <c r="G536" s="2"/>
      <c r="H536" s="2"/>
      <c r="I536" s="2"/>
      <c r="J536" s="2"/>
      <c r="K536" s="2"/>
      <c r="L536" s="70"/>
      <c r="M536" s="70"/>
      <c r="N536" s="70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BK536" s="109"/>
    </row>
    <row r="537" spans="1:63" ht="12.75" x14ac:dyDescent="0.2">
      <c r="A537" s="2"/>
      <c r="B537" s="2"/>
      <c r="C537" s="2"/>
      <c r="D537" s="2"/>
      <c r="E537" s="2"/>
      <c r="F537" s="70"/>
      <c r="G537" s="2"/>
      <c r="H537" s="2"/>
      <c r="I537" s="2"/>
      <c r="J537" s="2"/>
      <c r="K537" s="2"/>
      <c r="L537" s="70"/>
      <c r="M537" s="70"/>
      <c r="N537" s="70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BK537" s="109"/>
    </row>
    <row r="538" spans="1:63" ht="12.75" x14ac:dyDescent="0.2">
      <c r="A538" s="2"/>
      <c r="B538" s="2"/>
      <c r="C538" s="2"/>
      <c r="D538" s="2"/>
      <c r="E538" s="2"/>
      <c r="F538" s="70"/>
      <c r="G538" s="2"/>
      <c r="H538" s="2"/>
      <c r="I538" s="2"/>
      <c r="J538" s="2"/>
      <c r="K538" s="2"/>
      <c r="L538" s="70"/>
      <c r="M538" s="70"/>
      <c r="N538" s="70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BK538" s="109"/>
    </row>
    <row r="539" spans="1:63" ht="12.75" x14ac:dyDescent="0.2">
      <c r="A539" s="2"/>
      <c r="B539" s="2"/>
      <c r="C539" s="2"/>
      <c r="D539" s="2"/>
      <c r="E539" s="2"/>
      <c r="F539" s="70"/>
      <c r="G539" s="2"/>
      <c r="H539" s="2"/>
      <c r="I539" s="2"/>
      <c r="J539" s="2"/>
      <c r="K539" s="2"/>
      <c r="L539" s="70"/>
      <c r="M539" s="70"/>
      <c r="N539" s="70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BK539" s="109"/>
    </row>
    <row r="540" spans="1:63" ht="12.75" x14ac:dyDescent="0.2">
      <c r="A540" s="2"/>
      <c r="B540" s="2"/>
      <c r="C540" s="2"/>
      <c r="D540" s="2"/>
      <c r="E540" s="2"/>
      <c r="F540" s="70"/>
      <c r="G540" s="2"/>
      <c r="H540" s="2"/>
      <c r="I540" s="2"/>
      <c r="J540" s="2"/>
      <c r="K540" s="2"/>
      <c r="L540" s="70"/>
      <c r="M540" s="70"/>
      <c r="N540" s="70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BK540" s="109"/>
    </row>
    <row r="541" spans="1:63" ht="12.75" x14ac:dyDescent="0.2">
      <c r="A541" s="2"/>
      <c r="B541" s="2"/>
      <c r="C541" s="2"/>
      <c r="D541" s="2"/>
      <c r="E541" s="2"/>
      <c r="F541" s="70"/>
      <c r="G541" s="2"/>
      <c r="H541" s="2"/>
      <c r="I541" s="2"/>
      <c r="J541" s="2"/>
      <c r="K541" s="2"/>
      <c r="L541" s="70"/>
      <c r="M541" s="70"/>
      <c r="N541" s="70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BK541" s="109"/>
    </row>
    <row r="542" spans="1:63" ht="12.75" x14ac:dyDescent="0.2">
      <c r="A542" s="2"/>
      <c r="B542" s="2"/>
      <c r="C542" s="2"/>
      <c r="D542" s="2"/>
      <c r="E542" s="2"/>
      <c r="F542" s="70"/>
      <c r="G542" s="2"/>
      <c r="H542" s="2"/>
      <c r="I542" s="2"/>
      <c r="J542" s="2"/>
      <c r="K542" s="2"/>
      <c r="L542" s="70"/>
      <c r="M542" s="70"/>
      <c r="N542" s="70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BK542" s="109"/>
    </row>
    <row r="543" spans="1:63" ht="12.75" x14ac:dyDescent="0.2">
      <c r="A543" s="2"/>
      <c r="B543" s="2"/>
      <c r="C543" s="2"/>
      <c r="D543" s="2"/>
      <c r="E543" s="2"/>
      <c r="F543" s="70"/>
      <c r="G543" s="2"/>
      <c r="H543" s="2"/>
      <c r="I543" s="2"/>
      <c r="J543" s="2"/>
      <c r="K543" s="2"/>
      <c r="L543" s="70"/>
      <c r="M543" s="70"/>
      <c r="N543" s="70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BK543" s="109"/>
    </row>
    <row r="544" spans="1:63" ht="12.75" x14ac:dyDescent="0.2">
      <c r="A544" s="2"/>
      <c r="B544" s="2"/>
      <c r="C544" s="2"/>
      <c r="D544" s="2"/>
      <c r="E544" s="2"/>
      <c r="F544" s="70"/>
      <c r="G544" s="2"/>
      <c r="H544" s="2"/>
      <c r="I544" s="2"/>
      <c r="J544" s="2"/>
      <c r="K544" s="2"/>
      <c r="L544" s="70"/>
      <c r="M544" s="70"/>
      <c r="N544" s="70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BK544" s="109"/>
    </row>
    <row r="545" spans="1:63" ht="12.75" x14ac:dyDescent="0.2">
      <c r="A545" s="2"/>
      <c r="B545" s="2"/>
      <c r="C545" s="2"/>
      <c r="D545" s="2"/>
      <c r="E545" s="2"/>
      <c r="F545" s="70"/>
      <c r="G545" s="2"/>
      <c r="H545" s="2"/>
      <c r="I545" s="2"/>
      <c r="J545" s="2"/>
      <c r="K545" s="2"/>
      <c r="L545" s="70"/>
      <c r="M545" s="70"/>
      <c r="N545" s="70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BK545" s="109"/>
    </row>
    <row r="546" spans="1:63" ht="12.75" x14ac:dyDescent="0.2">
      <c r="A546" s="2"/>
      <c r="B546" s="2"/>
      <c r="C546" s="2"/>
      <c r="D546" s="2"/>
      <c r="E546" s="2"/>
      <c r="F546" s="70"/>
      <c r="G546" s="2"/>
      <c r="H546" s="2"/>
      <c r="I546" s="2"/>
      <c r="J546" s="2"/>
      <c r="K546" s="2"/>
      <c r="L546" s="70"/>
      <c r="M546" s="70"/>
      <c r="N546" s="70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BK546" s="109"/>
    </row>
    <row r="547" spans="1:63" ht="12.75" x14ac:dyDescent="0.2">
      <c r="A547" s="2"/>
      <c r="B547" s="2"/>
      <c r="C547" s="2"/>
      <c r="D547" s="2"/>
      <c r="E547" s="2"/>
      <c r="F547" s="70"/>
      <c r="G547" s="2"/>
      <c r="H547" s="2"/>
      <c r="I547" s="2"/>
      <c r="J547" s="2"/>
      <c r="K547" s="2"/>
      <c r="L547" s="70"/>
      <c r="M547" s="70"/>
      <c r="N547" s="70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BK547" s="109"/>
    </row>
    <row r="548" spans="1:63" ht="12.75" x14ac:dyDescent="0.2">
      <c r="A548" s="2"/>
      <c r="B548" s="2"/>
      <c r="C548" s="2"/>
      <c r="D548" s="2"/>
      <c r="E548" s="2"/>
      <c r="F548" s="70"/>
      <c r="G548" s="2"/>
      <c r="H548" s="2"/>
      <c r="I548" s="2"/>
      <c r="J548" s="2"/>
      <c r="K548" s="2"/>
      <c r="L548" s="70"/>
      <c r="M548" s="70"/>
      <c r="N548" s="70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BK548" s="109"/>
    </row>
    <row r="549" spans="1:63" ht="12.75" x14ac:dyDescent="0.2">
      <c r="A549" s="2"/>
      <c r="B549" s="2"/>
      <c r="C549" s="2"/>
      <c r="D549" s="2"/>
      <c r="E549" s="2"/>
      <c r="F549" s="70"/>
      <c r="G549" s="2"/>
      <c r="H549" s="2"/>
      <c r="I549" s="2"/>
      <c r="J549" s="2"/>
      <c r="K549" s="2"/>
      <c r="L549" s="70"/>
      <c r="M549" s="70"/>
      <c r="N549" s="70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BK549" s="109"/>
    </row>
    <row r="550" spans="1:63" ht="12.75" x14ac:dyDescent="0.2">
      <c r="A550" s="2"/>
      <c r="B550" s="2"/>
      <c r="C550" s="2"/>
      <c r="D550" s="2"/>
      <c r="E550" s="2"/>
      <c r="F550" s="70"/>
      <c r="G550" s="2"/>
      <c r="H550" s="2"/>
      <c r="I550" s="2"/>
      <c r="J550" s="2"/>
      <c r="K550" s="2"/>
      <c r="L550" s="70"/>
      <c r="M550" s="70"/>
      <c r="N550" s="70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BK550" s="109"/>
    </row>
    <row r="551" spans="1:63" ht="12.75" x14ac:dyDescent="0.2">
      <c r="A551" s="2"/>
      <c r="B551" s="2"/>
      <c r="C551" s="2"/>
      <c r="D551" s="2"/>
      <c r="E551" s="2"/>
      <c r="F551" s="70"/>
      <c r="G551" s="2"/>
      <c r="H551" s="2"/>
      <c r="I551" s="2"/>
      <c r="J551" s="2"/>
      <c r="K551" s="2"/>
      <c r="L551" s="70"/>
      <c r="M551" s="70"/>
      <c r="N551" s="70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BK551" s="109"/>
    </row>
    <row r="552" spans="1:63" ht="12.75" x14ac:dyDescent="0.2">
      <c r="A552" s="2"/>
      <c r="B552" s="2"/>
      <c r="C552" s="2"/>
      <c r="D552" s="2"/>
      <c r="E552" s="2"/>
      <c r="F552" s="70"/>
      <c r="G552" s="2"/>
      <c r="H552" s="2"/>
      <c r="I552" s="2"/>
      <c r="J552" s="2"/>
      <c r="K552" s="2"/>
      <c r="L552" s="70"/>
      <c r="M552" s="70"/>
      <c r="N552" s="70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BK552" s="109"/>
    </row>
    <row r="553" spans="1:63" ht="12.75" x14ac:dyDescent="0.2">
      <c r="A553" s="2"/>
      <c r="B553" s="2"/>
      <c r="C553" s="2"/>
      <c r="D553" s="2"/>
      <c r="E553" s="2"/>
      <c r="F553" s="70"/>
      <c r="G553" s="2"/>
      <c r="H553" s="2"/>
      <c r="I553" s="2"/>
      <c r="J553" s="2"/>
      <c r="K553" s="2"/>
      <c r="L553" s="70"/>
      <c r="M553" s="70"/>
      <c r="N553" s="70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BK553" s="109"/>
    </row>
    <row r="554" spans="1:63" ht="12.75" x14ac:dyDescent="0.2">
      <c r="A554" s="2"/>
      <c r="B554" s="2"/>
      <c r="C554" s="2"/>
      <c r="D554" s="2"/>
      <c r="E554" s="2"/>
      <c r="F554" s="70"/>
      <c r="G554" s="2"/>
      <c r="H554" s="2"/>
      <c r="I554" s="2"/>
      <c r="J554" s="2"/>
      <c r="K554" s="2"/>
      <c r="L554" s="70"/>
      <c r="M554" s="70"/>
      <c r="N554" s="70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BK554" s="109"/>
    </row>
    <row r="555" spans="1:63" ht="12.75" x14ac:dyDescent="0.2">
      <c r="A555" s="2"/>
      <c r="B555" s="2"/>
      <c r="C555" s="2"/>
      <c r="D555" s="2"/>
      <c r="E555" s="2"/>
      <c r="F555" s="70"/>
      <c r="G555" s="2"/>
      <c r="H555" s="2"/>
      <c r="I555" s="2"/>
      <c r="J555" s="2"/>
      <c r="K555" s="2"/>
      <c r="L555" s="70"/>
      <c r="M555" s="70"/>
      <c r="N555" s="70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BK555" s="109"/>
    </row>
    <row r="556" spans="1:63" ht="12.75" x14ac:dyDescent="0.2">
      <c r="A556" s="2"/>
      <c r="B556" s="2"/>
      <c r="C556" s="2"/>
      <c r="D556" s="2"/>
      <c r="E556" s="2"/>
      <c r="F556" s="70"/>
      <c r="G556" s="2"/>
      <c r="H556" s="2"/>
      <c r="I556" s="2"/>
      <c r="J556" s="2"/>
      <c r="K556" s="2"/>
      <c r="L556" s="70"/>
      <c r="M556" s="70"/>
      <c r="N556" s="70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BK556" s="109"/>
    </row>
    <row r="557" spans="1:63" ht="12.75" x14ac:dyDescent="0.2">
      <c r="A557" s="2"/>
      <c r="B557" s="2"/>
      <c r="C557" s="2"/>
      <c r="D557" s="2"/>
      <c r="E557" s="2"/>
      <c r="F557" s="70"/>
      <c r="G557" s="2"/>
      <c r="H557" s="2"/>
      <c r="I557" s="2"/>
      <c r="J557" s="2"/>
      <c r="K557" s="2"/>
      <c r="L557" s="70"/>
      <c r="M557" s="70"/>
      <c r="N557" s="70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BK557" s="109"/>
    </row>
    <row r="558" spans="1:63" ht="12.75" x14ac:dyDescent="0.2">
      <c r="A558" s="2"/>
      <c r="B558" s="2"/>
      <c r="C558" s="2"/>
      <c r="D558" s="2"/>
      <c r="E558" s="2"/>
      <c r="F558" s="70"/>
      <c r="G558" s="2"/>
      <c r="H558" s="2"/>
      <c r="I558" s="2"/>
      <c r="J558" s="2"/>
      <c r="K558" s="2"/>
      <c r="L558" s="70"/>
      <c r="M558" s="70"/>
      <c r="N558" s="70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BK558" s="109"/>
    </row>
    <row r="559" spans="1:63" ht="12.75" x14ac:dyDescent="0.2">
      <c r="A559" s="2"/>
      <c r="B559" s="2"/>
      <c r="C559" s="2"/>
      <c r="D559" s="2"/>
      <c r="E559" s="2"/>
      <c r="F559" s="70"/>
      <c r="G559" s="2"/>
      <c r="H559" s="2"/>
      <c r="I559" s="2"/>
      <c r="J559" s="2"/>
      <c r="K559" s="2"/>
      <c r="L559" s="70"/>
      <c r="M559" s="70"/>
      <c r="N559" s="70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BK559" s="109"/>
    </row>
    <row r="560" spans="1:63" ht="12.75" x14ac:dyDescent="0.2">
      <c r="A560" s="2"/>
      <c r="B560" s="2"/>
      <c r="C560" s="2"/>
      <c r="D560" s="2"/>
      <c r="E560" s="2"/>
      <c r="F560" s="70"/>
      <c r="G560" s="2"/>
      <c r="H560" s="2"/>
      <c r="I560" s="2"/>
      <c r="J560" s="2"/>
      <c r="K560" s="2"/>
      <c r="L560" s="70"/>
      <c r="M560" s="70"/>
      <c r="N560" s="70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BK560" s="109"/>
    </row>
    <row r="561" spans="1:63" ht="12.75" x14ac:dyDescent="0.2">
      <c r="A561" s="2"/>
      <c r="B561" s="2"/>
      <c r="C561" s="2"/>
      <c r="D561" s="2"/>
      <c r="E561" s="2"/>
      <c r="F561" s="70"/>
      <c r="G561" s="2"/>
      <c r="H561" s="2"/>
      <c r="I561" s="2"/>
      <c r="J561" s="2"/>
      <c r="K561" s="2"/>
      <c r="L561" s="70"/>
      <c r="M561" s="70"/>
      <c r="N561" s="70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BK561" s="109"/>
    </row>
    <row r="562" spans="1:63" ht="12.75" x14ac:dyDescent="0.2">
      <c r="A562" s="2"/>
      <c r="B562" s="2"/>
      <c r="C562" s="2"/>
      <c r="D562" s="2"/>
      <c r="E562" s="2"/>
      <c r="F562" s="70"/>
      <c r="G562" s="2"/>
      <c r="H562" s="2"/>
      <c r="I562" s="2"/>
      <c r="J562" s="2"/>
      <c r="K562" s="2"/>
      <c r="L562" s="70"/>
      <c r="M562" s="70"/>
      <c r="N562" s="70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BK562" s="109"/>
    </row>
    <row r="563" spans="1:63" ht="12.75" x14ac:dyDescent="0.2">
      <c r="A563" s="2"/>
      <c r="B563" s="2"/>
      <c r="C563" s="2"/>
      <c r="D563" s="2"/>
      <c r="E563" s="2"/>
      <c r="F563" s="70"/>
      <c r="G563" s="2"/>
      <c r="H563" s="2"/>
      <c r="I563" s="2"/>
      <c r="J563" s="2"/>
      <c r="K563" s="2"/>
      <c r="L563" s="70"/>
      <c r="M563" s="70"/>
      <c r="N563" s="70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BK563" s="109"/>
    </row>
    <row r="564" spans="1:63" ht="12.75" x14ac:dyDescent="0.2">
      <c r="A564" s="2"/>
      <c r="B564" s="2"/>
      <c r="C564" s="2"/>
      <c r="D564" s="2"/>
      <c r="E564" s="2"/>
      <c r="F564" s="70"/>
      <c r="G564" s="2"/>
      <c r="H564" s="2"/>
      <c r="I564" s="2"/>
      <c r="J564" s="2"/>
      <c r="K564" s="2"/>
      <c r="L564" s="70"/>
      <c r="M564" s="70"/>
      <c r="N564" s="70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BK564" s="109"/>
    </row>
    <row r="565" spans="1:63" ht="12.75" x14ac:dyDescent="0.2">
      <c r="A565" s="2"/>
      <c r="B565" s="2"/>
      <c r="C565" s="2"/>
      <c r="D565" s="2"/>
      <c r="E565" s="2"/>
      <c r="F565" s="70"/>
      <c r="G565" s="2"/>
      <c r="H565" s="2"/>
      <c r="I565" s="2"/>
      <c r="J565" s="2"/>
      <c r="K565" s="2"/>
      <c r="L565" s="70"/>
      <c r="M565" s="70"/>
      <c r="N565" s="70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BK565" s="109"/>
    </row>
    <row r="566" spans="1:63" ht="12.75" x14ac:dyDescent="0.2">
      <c r="A566" s="2"/>
      <c r="B566" s="2"/>
      <c r="C566" s="2"/>
      <c r="D566" s="2"/>
      <c r="E566" s="2"/>
      <c r="F566" s="70"/>
      <c r="G566" s="2"/>
      <c r="H566" s="2"/>
      <c r="I566" s="2"/>
      <c r="J566" s="2"/>
      <c r="K566" s="2"/>
      <c r="L566" s="70"/>
      <c r="M566" s="70"/>
      <c r="N566" s="70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BK566" s="109"/>
    </row>
    <row r="567" spans="1:63" ht="12.75" x14ac:dyDescent="0.2">
      <c r="A567" s="2"/>
      <c r="B567" s="2"/>
      <c r="C567" s="2"/>
      <c r="D567" s="2"/>
      <c r="E567" s="2"/>
      <c r="F567" s="70"/>
      <c r="G567" s="2"/>
      <c r="H567" s="2"/>
      <c r="I567" s="2"/>
      <c r="J567" s="2"/>
      <c r="K567" s="2"/>
      <c r="L567" s="70"/>
      <c r="M567" s="70"/>
      <c r="N567" s="70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BK567" s="109"/>
    </row>
    <row r="568" spans="1:63" ht="12.75" x14ac:dyDescent="0.2">
      <c r="A568" s="2"/>
      <c r="B568" s="2"/>
      <c r="C568" s="2"/>
      <c r="D568" s="2"/>
      <c r="E568" s="2"/>
      <c r="F568" s="70"/>
      <c r="G568" s="2"/>
      <c r="H568" s="2"/>
      <c r="I568" s="2"/>
      <c r="J568" s="2"/>
      <c r="K568" s="2"/>
      <c r="L568" s="70"/>
      <c r="M568" s="70"/>
      <c r="N568" s="70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BK568" s="109"/>
    </row>
    <row r="569" spans="1:63" ht="12.75" x14ac:dyDescent="0.2">
      <c r="A569" s="2"/>
      <c r="B569" s="2"/>
      <c r="C569" s="2"/>
      <c r="D569" s="2"/>
      <c r="E569" s="2"/>
      <c r="F569" s="70"/>
      <c r="G569" s="2"/>
      <c r="H569" s="2"/>
      <c r="I569" s="2"/>
      <c r="J569" s="2"/>
      <c r="K569" s="2"/>
      <c r="L569" s="70"/>
      <c r="M569" s="70"/>
      <c r="N569" s="70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BK569" s="109"/>
    </row>
    <row r="570" spans="1:63" ht="12.75" x14ac:dyDescent="0.2">
      <c r="A570" s="2"/>
      <c r="B570" s="2"/>
      <c r="C570" s="2"/>
      <c r="D570" s="2"/>
      <c r="E570" s="2"/>
      <c r="F570" s="70"/>
      <c r="G570" s="2"/>
      <c r="H570" s="2"/>
      <c r="I570" s="2"/>
      <c r="J570" s="2"/>
      <c r="K570" s="2"/>
      <c r="L570" s="70"/>
      <c r="M570" s="70"/>
      <c r="N570" s="70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BK570" s="109"/>
    </row>
    <row r="571" spans="1:63" ht="12.75" x14ac:dyDescent="0.2">
      <c r="A571" s="2"/>
      <c r="B571" s="2"/>
      <c r="C571" s="2"/>
      <c r="D571" s="2"/>
      <c r="E571" s="2"/>
      <c r="F571" s="70"/>
      <c r="G571" s="2"/>
      <c r="H571" s="2"/>
      <c r="I571" s="2"/>
      <c r="J571" s="2"/>
      <c r="K571" s="2"/>
      <c r="L571" s="70"/>
      <c r="M571" s="70"/>
      <c r="N571" s="70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BK571" s="109"/>
    </row>
    <row r="572" spans="1:63" ht="12.75" x14ac:dyDescent="0.2">
      <c r="A572" s="2"/>
      <c r="B572" s="2"/>
      <c r="C572" s="2"/>
      <c r="D572" s="2"/>
      <c r="E572" s="2"/>
      <c r="F572" s="70"/>
      <c r="G572" s="2"/>
      <c r="H572" s="2"/>
      <c r="I572" s="2"/>
      <c r="J572" s="2"/>
      <c r="K572" s="2"/>
      <c r="L572" s="70"/>
      <c r="M572" s="70"/>
      <c r="N572" s="70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BK572" s="109"/>
    </row>
    <row r="573" spans="1:63" ht="12.75" x14ac:dyDescent="0.2">
      <c r="A573" s="2"/>
      <c r="B573" s="2"/>
      <c r="C573" s="2"/>
      <c r="D573" s="2"/>
      <c r="E573" s="2"/>
      <c r="F573" s="70"/>
      <c r="G573" s="2"/>
      <c r="H573" s="2"/>
      <c r="I573" s="2"/>
      <c r="J573" s="2"/>
      <c r="K573" s="2"/>
      <c r="L573" s="70"/>
      <c r="M573" s="70"/>
      <c r="N573" s="70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BK573" s="109"/>
    </row>
    <row r="574" spans="1:63" ht="12.75" x14ac:dyDescent="0.2">
      <c r="A574" s="2"/>
      <c r="B574" s="2"/>
      <c r="C574" s="2"/>
      <c r="D574" s="2"/>
      <c r="E574" s="2"/>
      <c r="F574" s="70"/>
      <c r="G574" s="2"/>
      <c r="H574" s="2"/>
      <c r="I574" s="2"/>
      <c r="J574" s="2"/>
      <c r="K574" s="2"/>
      <c r="L574" s="70"/>
      <c r="M574" s="70"/>
      <c r="N574" s="70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BK574" s="109"/>
    </row>
    <row r="575" spans="1:63" ht="12.75" x14ac:dyDescent="0.2">
      <c r="A575" s="2"/>
      <c r="B575" s="2"/>
      <c r="C575" s="2"/>
      <c r="D575" s="2"/>
      <c r="E575" s="2"/>
      <c r="F575" s="70"/>
      <c r="G575" s="2"/>
      <c r="H575" s="2"/>
      <c r="I575" s="2"/>
      <c r="J575" s="2"/>
      <c r="K575" s="2"/>
      <c r="L575" s="70"/>
      <c r="M575" s="70"/>
      <c r="N575" s="70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BK575" s="109"/>
    </row>
    <row r="576" spans="1:63" ht="12.75" x14ac:dyDescent="0.2">
      <c r="A576" s="2"/>
      <c r="B576" s="2"/>
      <c r="C576" s="2"/>
      <c r="D576" s="2"/>
      <c r="E576" s="2"/>
      <c r="F576" s="70"/>
      <c r="G576" s="2"/>
      <c r="H576" s="2"/>
      <c r="I576" s="2"/>
      <c r="J576" s="2"/>
      <c r="K576" s="2"/>
      <c r="L576" s="70"/>
      <c r="M576" s="70"/>
      <c r="N576" s="70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BK576" s="109"/>
    </row>
    <row r="577" spans="1:63" ht="12.75" x14ac:dyDescent="0.2">
      <c r="A577" s="2"/>
      <c r="B577" s="2"/>
      <c r="C577" s="2"/>
      <c r="D577" s="2"/>
      <c r="E577" s="2"/>
      <c r="F577" s="70"/>
      <c r="G577" s="2"/>
      <c r="H577" s="2"/>
      <c r="I577" s="2"/>
      <c r="J577" s="2"/>
      <c r="K577" s="2"/>
      <c r="L577" s="70"/>
      <c r="M577" s="70"/>
      <c r="N577" s="70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BK577" s="109"/>
    </row>
    <row r="578" spans="1:63" ht="12.75" x14ac:dyDescent="0.2">
      <c r="A578" s="2"/>
      <c r="B578" s="2"/>
      <c r="C578" s="2"/>
      <c r="D578" s="2"/>
      <c r="E578" s="2"/>
      <c r="F578" s="70"/>
      <c r="G578" s="2"/>
      <c r="H578" s="2"/>
      <c r="I578" s="2"/>
      <c r="J578" s="2"/>
      <c r="K578" s="2"/>
      <c r="L578" s="70"/>
      <c r="M578" s="70"/>
      <c r="N578" s="70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BK578" s="109"/>
    </row>
    <row r="579" spans="1:63" ht="12.75" x14ac:dyDescent="0.2">
      <c r="A579" s="2"/>
      <c r="B579" s="2"/>
      <c r="C579" s="2"/>
      <c r="D579" s="2"/>
      <c r="E579" s="2"/>
      <c r="F579" s="70"/>
      <c r="G579" s="2"/>
      <c r="H579" s="2"/>
      <c r="I579" s="2"/>
      <c r="J579" s="2"/>
      <c r="K579" s="2"/>
      <c r="L579" s="70"/>
      <c r="M579" s="70"/>
      <c r="N579" s="70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BK579" s="109"/>
    </row>
    <row r="580" spans="1:63" ht="12.75" x14ac:dyDescent="0.2">
      <c r="A580" s="2"/>
      <c r="B580" s="2"/>
      <c r="C580" s="2"/>
      <c r="D580" s="2"/>
      <c r="E580" s="2"/>
      <c r="F580" s="70"/>
      <c r="G580" s="2"/>
      <c r="H580" s="2"/>
      <c r="I580" s="2"/>
      <c r="J580" s="2"/>
      <c r="K580" s="2"/>
      <c r="L580" s="70"/>
      <c r="M580" s="70"/>
      <c r="N580" s="70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BK580" s="109"/>
    </row>
    <row r="581" spans="1:63" ht="12.75" x14ac:dyDescent="0.2">
      <c r="A581" s="2"/>
      <c r="B581" s="2"/>
      <c r="C581" s="2"/>
      <c r="D581" s="2"/>
      <c r="E581" s="2"/>
      <c r="F581" s="70"/>
      <c r="G581" s="2"/>
      <c r="H581" s="2"/>
      <c r="I581" s="2"/>
      <c r="J581" s="2"/>
      <c r="K581" s="2"/>
      <c r="L581" s="70"/>
      <c r="M581" s="70"/>
      <c r="N581" s="70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BK581" s="109"/>
    </row>
    <row r="582" spans="1:63" ht="12.75" x14ac:dyDescent="0.2">
      <c r="A582" s="2"/>
      <c r="B582" s="2"/>
      <c r="C582" s="2"/>
      <c r="D582" s="2"/>
      <c r="E582" s="2"/>
      <c r="F582" s="70"/>
      <c r="G582" s="2"/>
      <c r="H582" s="2"/>
      <c r="I582" s="2"/>
      <c r="J582" s="2"/>
      <c r="K582" s="2"/>
      <c r="L582" s="70"/>
      <c r="M582" s="70"/>
      <c r="N582" s="70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BK582" s="109"/>
    </row>
    <row r="583" spans="1:63" ht="12.75" x14ac:dyDescent="0.2">
      <c r="A583" s="2"/>
      <c r="B583" s="2"/>
      <c r="C583" s="2"/>
      <c r="D583" s="2"/>
      <c r="E583" s="2"/>
      <c r="F583" s="70"/>
      <c r="G583" s="2"/>
      <c r="H583" s="2"/>
      <c r="I583" s="2"/>
      <c r="J583" s="2"/>
      <c r="K583" s="2"/>
      <c r="L583" s="70"/>
      <c r="M583" s="70"/>
      <c r="N583" s="70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BK583" s="109"/>
    </row>
    <row r="584" spans="1:63" ht="12.75" x14ac:dyDescent="0.2">
      <c r="A584" s="2"/>
      <c r="B584" s="2"/>
      <c r="C584" s="2"/>
      <c r="D584" s="2"/>
      <c r="E584" s="2"/>
      <c r="F584" s="70"/>
      <c r="G584" s="2"/>
      <c r="H584" s="2"/>
      <c r="I584" s="2"/>
      <c r="J584" s="2"/>
      <c r="K584" s="2"/>
      <c r="L584" s="70"/>
      <c r="M584" s="70"/>
      <c r="N584" s="70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BK584" s="109"/>
    </row>
    <row r="585" spans="1:63" ht="12.75" x14ac:dyDescent="0.2">
      <c r="A585" s="2"/>
      <c r="B585" s="2"/>
      <c r="C585" s="2"/>
      <c r="D585" s="2"/>
      <c r="E585" s="2"/>
      <c r="F585" s="70"/>
      <c r="G585" s="2"/>
      <c r="H585" s="2"/>
      <c r="I585" s="2"/>
      <c r="J585" s="2"/>
      <c r="K585" s="2"/>
      <c r="L585" s="70"/>
      <c r="M585" s="70"/>
      <c r="N585" s="70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BK585" s="109"/>
    </row>
    <row r="586" spans="1:63" ht="12.75" x14ac:dyDescent="0.2">
      <c r="A586" s="2"/>
      <c r="B586" s="2"/>
      <c r="C586" s="2"/>
      <c r="D586" s="2"/>
      <c r="E586" s="2"/>
      <c r="F586" s="70"/>
      <c r="G586" s="2"/>
      <c r="H586" s="2"/>
      <c r="I586" s="2"/>
      <c r="J586" s="2"/>
      <c r="K586" s="2"/>
      <c r="L586" s="70"/>
      <c r="M586" s="70"/>
      <c r="N586" s="70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BK586" s="109"/>
    </row>
    <row r="587" spans="1:63" ht="12.75" x14ac:dyDescent="0.2">
      <c r="A587" s="2"/>
      <c r="B587" s="2"/>
      <c r="C587" s="2"/>
      <c r="D587" s="2"/>
      <c r="E587" s="2"/>
      <c r="F587" s="70"/>
      <c r="G587" s="2"/>
      <c r="H587" s="2"/>
      <c r="I587" s="2"/>
      <c r="J587" s="2"/>
      <c r="K587" s="2"/>
      <c r="L587" s="70"/>
      <c r="M587" s="70"/>
      <c r="N587" s="70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BK587" s="109"/>
    </row>
    <row r="588" spans="1:63" ht="12.75" x14ac:dyDescent="0.2">
      <c r="A588" s="2"/>
      <c r="B588" s="2"/>
      <c r="C588" s="2"/>
      <c r="D588" s="2"/>
      <c r="E588" s="2"/>
      <c r="F588" s="70"/>
      <c r="G588" s="2"/>
      <c r="H588" s="2"/>
      <c r="I588" s="2"/>
      <c r="J588" s="2"/>
      <c r="K588" s="2"/>
      <c r="L588" s="70"/>
      <c r="M588" s="70"/>
      <c r="N588" s="70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BK588" s="109"/>
    </row>
    <row r="589" spans="1:63" ht="12.75" x14ac:dyDescent="0.2">
      <c r="A589" s="2"/>
      <c r="B589" s="2"/>
      <c r="C589" s="2"/>
      <c r="D589" s="2"/>
      <c r="E589" s="2"/>
      <c r="F589" s="70"/>
      <c r="G589" s="2"/>
      <c r="H589" s="2"/>
      <c r="I589" s="2"/>
      <c r="J589" s="2"/>
      <c r="K589" s="2"/>
      <c r="L589" s="70"/>
      <c r="M589" s="70"/>
      <c r="N589" s="70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BK589" s="109"/>
    </row>
    <row r="590" spans="1:63" ht="12.75" x14ac:dyDescent="0.2">
      <c r="A590" s="2"/>
      <c r="B590" s="2"/>
      <c r="C590" s="2"/>
      <c r="D590" s="2"/>
      <c r="E590" s="2"/>
      <c r="F590" s="70"/>
      <c r="G590" s="2"/>
      <c r="H590" s="2"/>
      <c r="I590" s="2"/>
      <c r="J590" s="2"/>
      <c r="K590" s="2"/>
      <c r="L590" s="70"/>
      <c r="M590" s="70"/>
      <c r="N590" s="70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BK590" s="109"/>
    </row>
    <row r="591" spans="1:63" ht="12.75" x14ac:dyDescent="0.2">
      <c r="A591" s="2"/>
      <c r="B591" s="2"/>
      <c r="C591" s="2"/>
      <c r="D591" s="2"/>
      <c r="E591" s="2"/>
      <c r="F591" s="70"/>
      <c r="G591" s="2"/>
      <c r="H591" s="2"/>
      <c r="I591" s="2"/>
      <c r="J591" s="2"/>
      <c r="K591" s="2"/>
      <c r="L591" s="70"/>
      <c r="M591" s="70"/>
      <c r="N591" s="70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BK591" s="109"/>
    </row>
    <row r="592" spans="1:63" ht="12.75" x14ac:dyDescent="0.2">
      <c r="A592" s="2"/>
      <c r="B592" s="2"/>
      <c r="C592" s="2"/>
      <c r="D592" s="2"/>
      <c r="E592" s="2"/>
      <c r="F592" s="70"/>
      <c r="G592" s="2"/>
      <c r="H592" s="2"/>
      <c r="I592" s="2"/>
      <c r="J592" s="2"/>
      <c r="K592" s="2"/>
      <c r="L592" s="70"/>
      <c r="M592" s="70"/>
      <c r="N592" s="70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BK592" s="109"/>
    </row>
    <row r="593" spans="1:63" ht="12.75" x14ac:dyDescent="0.2">
      <c r="A593" s="2"/>
      <c r="B593" s="2"/>
      <c r="C593" s="2"/>
      <c r="D593" s="2"/>
      <c r="E593" s="2"/>
      <c r="F593" s="70"/>
      <c r="G593" s="2"/>
      <c r="H593" s="2"/>
      <c r="I593" s="2"/>
      <c r="J593" s="2"/>
      <c r="K593" s="2"/>
      <c r="L593" s="70"/>
      <c r="M593" s="70"/>
      <c r="N593" s="70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BK593" s="109"/>
    </row>
    <row r="594" spans="1:63" ht="12.75" x14ac:dyDescent="0.2">
      <c r="A594" s="2"/>
      <c r="B594" s="2"/>
      <c r="C594" s="2"/>
      <c r="D594" s="2"/>
      <c r="E594" s="2"/>
      <c r="F594" s="70"/>
      <c r="G594" s="2"/>
      <c r="H594" s="2"/>
      <c r="I594" s="2"/>
      <c r="J594" s="2"/>
      <c r="K594" s="2"/>
      <c r="L594" s="70"/>
      <c r="M594" s="70"/>
      <c r="N594" s="70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BK594" s="109"/>
    </row>
    <row r="595" spans="1:63" ht="12.75" x14ac:dyDescent="0.2">
      <c r="A595" s="2"/>
      <c r="B595" s="2"/>
      <c r="C595" s="2"/>
      <c r="D595" s="2"/>
      <c r="E595" s="2"/>
      <c r="F595" s="70"/>
      <c r="G595" s="2"/>
      <c r="H595" s="2"/>
      <c r="I595" s="2"/>
      <c r="J595" s="2"/>
      <c r="K595" s="2"/>
      <c r="L595" s="70"/>
      <c r="M595" s="70"/>
      <c r="N595" s="70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BK595" s="109"/>
    </row>
    <row r="596" spans="1:63" ht="12.75" x14ac:dyDescent="0.2">
      <c r="A596" s="2"/>
      <c r="B596" s="2"/>
      <c r="C596" s="2"/>
      <c r="D596" s="2"/>
      <c r="E596" s="2"/>
      <c r="F596" s="70"/>
      <c r="G596" s="2"/>
      <c r="H596" s="2"/>
      <c r="I596" s="2"/>
      <c r="J596" s="2"/>
      <c r="K596" s="2"/>
      <c r="L596" s="70"/>
      <c r="M596" s="70"/>
      <c r="N596" s="70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BK596" s="109"/>
    </row>
    <row r="597" spans="1:63" ht="12.75" x14ac:dyDescent="0.2">
      <c r="A597" s="2"/>
      <c r="B597" s="2"/>
      <c r="C597" s="2"/>
      <c r="D597" s="2"/>
      <c r="E597" s="2"/>
      <c r="F597" s="70"/>
      <c r="G597" s="2"/>
      <c r="H597" s="2"/>
      <c r="I597" s="2"/>
      <c r="J597" s="2"/>
      <c r="K597" s="2"/>
      <c r="L597" s="70"/>
      <c r="M597" s="70"/>
      <c r="N597" s="70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BK597" s="109"/>
    </row>
    <row r="598" spans="1:63" ht="12.75" x14ac:dyDescent="0.2">
      <c r="A598" s="2"/>
      <c r="B598" s="2"/>
      <c r="C598" s="2"/>
      <c r="D598" s="2"/>
      <c r="E598" s="2"/>
      <c r="F598" s="70"/>
      <c r="G598" s="2"/>
      <c r="H598" s="2"/>
      <c r="I598" s="2"/>
      <c r="J598" s="2"/>
      <c r="K598" s="2"/>
      <c r="L598" s="70"/>
      <c r="M598" s="70"/>
      <c r="N598" s="70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BK598" s="109"/>
    </row>
    <row r="599" spans="1:63" ht="12.75" x14ac:dyDescent="0.2">
      <c r="A599" s="2"/>
      <c r="B599" s="2"/>
      <c r="C599" s="2"/>
      <c r="D599" s="2"/>
      <c r="E599" s="2"/>
      <c r="F599" s="70"/>
      <c r="G599" s="2"/>
      <c r="H599" s="2"/>
      <c r="I599" s="2"/>
      <c r="J599" s="2"/>
      <c r="K599" s="2"/>
      <c r="L599" s="70"/>
      <c r="M599" s="70"/>
      <c r="N599" s="70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BK599" s="109"/>
    </row>
    <row r="600" spans="1:63" ht="12.75" x14ac:dyDescent="0.2">
      <c r="A600" s="2"/>
      <c r="B600" s="2"/>
      <c r="C600" s="2"/>
      <c r="D600" s="2"/>
      <c r="E600" s="2"/>
      <c r="F600" s="70"/>
      <c r="G600" s="2"/>
      <c r="H600" s="2"/>
      <c r="I600" s="2"/>
      <c r="J600" s="2"/>
      <c r="K600" s="2"/>
      <c r="L600" s="70"/>
      <c r="M600" s="70"/>
      <c r="N600" s="70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BK600" s="109"/>
    </row>
    <row r="601" spans="1:63" ht="12.75" x14ac:dyDescent="0.2">
      <c r="A601" s="2"/>
      <c r="B601" s="2"/>
      <c r="C601" s="2"/>
      <c r="D601" s="2"/>
      <c r="E601" s="2"/>
      <c r="F601" s="70"/>
      <c r="G601" s="2"/>
      <c r="H601" s="2"/>
      <c r="I601" s="2"/>
      <c r="J601" s="2"/>
      <c r="K601" s="2"/>
      <c r="L601" s="70"/>
      <c r="M601" s="70"/>
      <c r="N601" s="70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BK601" s="109"/>
    </row>
    <row r="602" spans="1:63" ht="12.75" x14ac:dyDescent="0.2">
      <c r="A602" s="2"/>
      <c r="B602" s="2"/>
      <c r="C602" s="2"/>
      <c r="D602" s="2"/>
      <c r="E602" s="2"/>
      <c r="F602" s="70"/>
      <c r="G602" s="2"/>
      <c r="H602" s="2"/>
      <c r="I602" s="2"/>
      <c r="J602" s="2"/>
      <c r="K602" s="2"/>
      <c r="L602" s="70"/>
      <c r="M602" s="70"/>
      <c r="N602" s="70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BK602" s="109"/>
    </row>
    <row r="603" spans="1:63" ht="12.75" x14ac:dyDescent="0.2">
      <c r="A603" s="2"/>
      <c r="B603" s="2"/>
      <c r="C603" s="2"/>
      <c r="D603" s="2"/>
      <c r="E603" s="2"/>
      <c r="F603" s="70"/>
      <c r="G603" s="2"/>
      <c r="H603" s="2"/>
      <c r="I603" s="2"/>
      <c r="J603" s="2"/>
      <c r="K603" s="2"/>
      <c r="L603" s="70"/>
      <c r="M603" s="70"/>
      <c r="N603" s="70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BK603" s="109"/>
    </row>
    <row r="604" spans="1:63" ht="12.75" x14ac:dyDescent="0.2">
      <c r="A604" s="2"/>
      <c r="B604" s="2"/>
      <c r="C604" s="2"/>
      <c r="D604" s="2"/>
      <c r="E604" s="2"/>
      <c r="F604" s="70"/>
      <c r="G604" s="2"/>
      <c r="H604" s="2"/>
      <c r="I604" s="2"/>
      <c r="J604" s="2"/>
      <c r="K604" s="2"/>
      <c r="L604" s="70"/>
      <c r="M604" s="70"/>
      <c r="N604" s="70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BK604" s="109"/>
    </row>
    <row r="605" spans="1:63" ht="12.75" x14ac:dyDescent="0.2">
      <c r="A605" s="2"/>
      <c r="B605" s="2"/>
      <c r="C605" s="2"/>
      <c r="D605" s="2"/>
      <c r="E605" s="2"/>
      <c r="F605" s="70"/>
      <c r="G605" s="2"/>
      <c r="H605" s="2"/>
      <c r="I605" s="2"/>
      <c r="J605" s="2"/>
      <c r="K605" s="2"/>
      <c r="L605" s="70"/>
      <c r="M605" s="70"/>
      <c r="N605" s="70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BK605" s="109"/>
    </row>
    <row r="606" spans="1:63" ht="12.75" x14ac:dyDescent="0.2">
      <c r="A606" s="2"/>
      <c r="B606" s="2"/>
      <c r="C606" s="2"/>
      <c r="D606" s="2"/>
      <c r="E606" s="2"/>
      <c r="F606" s="70"/>
      <c r="G606" s="2"/>
      <c r="H606" s="2"/>
      <c r="I606" s="2"/>
      <c r="J606" s="2"/>
      <c r="K606" s="2"/>
      <c r="L606" s="70"/>
      <c r="M606" s="70"/>
      <c r="N606" s="70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BK606" s="109"/>
    </row>
    <row r="607" spans="1:63" ht="12.75" x14ac:dyDescent="0.2">
      <c r="A607" s="2"/>
      <c r="B607" s="2"/>
      <c r="C607" s="2"/>
      <c r="D607" s="2"/>
      <c r="E607" s="2"/>
      <c r="F607" s="70"/>
      <c r="G607" s="2"/>
      <c r="H607" s="2"/>
      <c r="I607" s="2"/>
      <c r="J607" s="2"/>
      <c r="K607" s="2"/>
      <c r="L607" s="70"/>
      <c r="M607" s="70"/>
      <c r="N607" s="70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BK607" s="109"/>
    </row>
    <row r="608" spans="1:63" ht="12.75" x14ac:dyDescent="0.2">
      <c r="A608" s="2"/>
      <c r="B608" s="2"/>
      <c r="C608" s="2"/>
      <c r="D608" s="2"/>
      <c r="E608" s="2"/>
      <c r="F608" s="70"/>
      <c r="G608" s="2"/>
      <c r="H608" s="2"/>
      <c r="I608" s="2"/>
      <c r="J608" s="2"/>
      <c r="K608" s="2"/>
      <c r="L608" s="70"/>
      <c r="M608" s="70"/>
      <c r="N608" s="70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BK608" s="109"/>
    </row>
    <row r="609" spans="1:63" ht="12.75" x14ac:dyDescent="0.2">
      <c r="A609" s="2"/>
      <c r="B609" s="2"/>
      <c r="C609" s="2"/>
      <c r="D609" s="2"/>
      <c r="E609" s="2"/>
      <c r="F609" s="70"/>
      <c r="G609" s="2"/>
      <c r="H609" s="2"/>
      <c r="I609" s="2"/>
      <c r="J609" s="2"/>
      <c r="K609" s="2"/>
      <c r="L609" s="70"/>
      <c r="M609" s="70"/>
      <c r="N609" s="70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BK609" s="109"/>
    </row>
    <row r="610" spans="1:63" ht="12.75" x14ac:dyDescent="0.2">
      <c r="A610" s="2"/>
      <c r="B610" s="2"/>
      <c r="C610" s="2"/>
      <c r="D610" s="2"/>
      <c r="E610" s="2"/>
      <c r="F610" s="70"/>
      <c r="G610" s="2"/>
      <c r="H610" s="2"/>
      <c r="I610" s="2"/>
      <c r="J610" s="2"/>
      <c r="K610" s="2"/>
      <c r="L610" s="70"/>
      <c r="M610" s="70"/>
      <c r="N610" s="70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BK610" s="109"/>
    </row>
    <row r="611" spans="1:63" ht="12.75" x14ac:dyDescent="0.2">
      <c r="A611" s="2"/>
      <c r="B611" s="2"/>
      <c r="C611" s="2"/>
      <c r="D611" s="2"/>
      <c r="E611" s="2"/>
      <c r="F611" s="70"/>
      <c r="G611" s="2"/>
      <c r="H611" s="2"/>
      <c r="I611" s="2"/>
      <c r="J611" s="2"/>
      <c r="K611" s="2"/>
      <c r="L611" s="70"/>
      <c r="M611" s="70"/>
      <c r="N611" s="70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BK611" s="109"/>
    </row>
    <row r="612" spans="1:63" ht="12.75" x14ac:dyDescent="0.2">
      <c r="A612" s="2"/>
      <c r="B612" s="2"/>
      <c r="C612" s="2"/>
      <c r="D612" s="2"/>
      <c r="E612" s="2"/>
      <c r="F612" s="70"/>
      <c r="G612" s="2"/>
      <c r="H612" s="2"/>
      <c r="I612" s="2"/>
      <c r="J612" s="2"/>
      <c r="K612" s="2"/>
      <c r="L612" s="70"/>
      <c r="M612" s="70"/>
      <c r="N612" s="70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BK612" s="109"/>
    </row>
    <row r="613" spans="1:63" ht="12.75" x14ac:dyDescent="0.2">
      <c r="A613" s="2"/>
      <c r="B613" s="2"/>
      <c r="C613" s="2"/>
      <c r="D613" s="2"/>
      <c r="E613" s="2"/>
      <c r="F613" s="70"/>
      <c r="G613" s="2"/>
      <c r="H613" s="2"/>
      <c r="I613" s="2"/>
      <c r="J613" s="2"/>
      <c r="K613" s="2"/>
      <c r="L613" s="70"/>
      <c r="M613" s="70"/>
      <c r="N613" s="70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BK613" s="109"/>
    </row>
    <row r="614" spans="1:63" ht="12.75" x14ac:dyDescent="0.2">
      <c r="A614" s="2"/>
      <c r="B614" s="2"/>
      <c r="C614" s="2"/>
      <c r="D614" s="2"/>
      <c r="E614" s="2"/>
      <c r="F614" s="70"/>
      <c r="G614" s="2"/>
      <c r="H614" s="2"/>
      <c r="I614" s="2"/>
      <c r="J614" s="2"/>
      <c r="K614" s="2"/>
      <c r="L614" s="70"/>
      <c r="M614" s="70"/>
      <c r="N614" s="70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BK614" s="109"/>
    </row>
    <row r="615" spans="1:63" ht="12.75" x14ac:dyDescent="0.2">
      <c r="A615" s="2"/>
      <c r="B615" s="2"/>
      <c r="C615" s="2"/>
      <c r="D615" s="2"/>
      <c r="E615" s="2"/>
      <c r="F615" s="70"/>
      <c r="G615" s="2"/>
      <c r="H615" s="2"/>
      <c r="I615" s="2"/>
      <c r="J615" s="2"/>
      <c r="K615" s="2"/>
      <c r="L615" s="70"/>
      <c r="M615" s="70"/>
      <c r="N615" s="70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BK615" s="109"/>
    </row>
    <row r="616" spans="1:63" ht="12.75" x14ac:dyDescent="0.2">
      <c r="A616" s="2"/>
      <c r="B616" s="2"/>
      <c r="C616" s="2"/>
      <c r="D616" s="2"/>
      <c r="E616" s="2"/>
      <c r="F616" s="70"/>
      <c r="G616" s="2"/>
      <c r="H616" s="2"/>
      <c r="I616" s="2"/>
      <c r="J616" s="2"/>
      <c r="K616" s="2"/>
      <c r="L616" s="70"/>
      <c r="M616" s="70"/>
      <c r="N616" s="70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BK616" s="109"/>
    </row>
    <row r="617" spans="1:63" ht="12.75" x14ac:dyDescent="0.2">
      <c r="A617" s="2"/>
      <c r="B617" s="2"/>
      <c r="C617" s="2"/>
      <c r="D617" s="2"/>
      <c r="E617" s="2"/>
      <c r="F617" s="70"/>
      <c r="G617" s="2"/>
      <c r="H617" s="2"/>
      <c r="I617" s="2"/>
      <c r="J617" s="2"/>
      <c r="K617" s="2"/>
      <c r="L617" s="70"/>
      <c r="M617" s="70"/>
      <c r="N617" s="70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BK617" s="109"/>
    </row>
    <row r="618" spans="1:63" ht="12.75" x14ac:dyDescent="0.2">
      <c r="A618" s="2"/>
      <c r="B618" s="2"/>
      <c r="C618" s="2"/>
      <c r="D618" s="2"/>
      <c r="E618" s="2"/>
      <c r="F618" s="70"/>
      <c r="G618" s="2"/>
      <c r="H618" s="2"/>
      <c r="I618" s="2"/>
      <c r="J618" s="2"/>
      <c r="K618" s="2"/>
      <c r="L618" s="70"/>
      <c r="M618" s="70"/>
      <c r="N618" s="70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BK618" s="109"/>
    </row>
    <row r="619" spans="1:63" ht="12.75" x14ac:dyDescent="0.2">
      <c r="A619" s="2"/>
      <c r="B619" s="2"/>
      <c r="C619" s="2"/>
      <c r="D619" s="2"/>
      <c r="E619" s="2"/>
      <c r="F619" s="70"/>
      <c r="G619" s="2"/>
      <c r="H619" s="2"/>
      <c r="I619" s="2"/>
      <c r="J619" s="2"/>
      <c r="K619" s="2"/>
      <c r="L619" s="70"/>
      <c r="M619" s="70"/>
      <c r="N619" s="70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BK619" s="109"/>
    </row>
    <row r="620" spans="1:63" ht="12.75" x14ac:dyDescent="0.2">
      <c r="A620" s="2"/>
      <c r="B620" s="2"/>
      <c r="C620" s="2"/>
      <c r="D620" s="2"/>
      <c r="E620" s="2"/>
      <c r="F620" s="70"/>
      <c r="G620" s="2"/>
      <c r="H620" s="2"/>
      <c r="I620" s="2"/>
      <c r="J620" s="2"/>
      <c r="K620" s="2"/>
      <c r="L620" s="70"/>
      <c r="M620" s="70"/>
      <c r="N620" s="70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BK620" s="109"/>
    </row>
    <row r="621" spans="1:63" ht="12.75" x14ac:dyDescent="0.2">
      <c r="A621" s="2"/>
      <c r="B621" s="2"/>
      <c r="C621" s="2"/>
      <c r="D621" s="2"/>
      <c r="E621" s="2"/>
      <c r="F621" s="70"/>
      <c r="G621" s="2"/>
      <c r="H621" s="2"/>
      <c r="I621" s="2"/>
      <c r="J621" s="2"/>
      <c r="K621" s="2"/>
      <c r="L621" s="70"/>
      <c r="M621" s="70"/>
      <c r="N621" s="70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BK621" s="109"/>
    </row>
    <row r="622" spans="1:63" ht="12.75" x14ac:dyDescent="0.2">
      <c r="A622" s="2"/>
      <c r="B622" s="2"/>
      <c r="C622" s="2"/>
      <c r="D622" s="2"/>
      <c r="E622" s="2"/>
      <c r="F622" s="70"/>
      <c r="G622" s="2"/>
      <c r="H622" s="2"/>
      <c r="I622" s="2"/>
      <c r="J622" s="2"/>
      <c r="K622" s="2"/>
      <c r="L622" s="70"/>
      <c r="M622" s="70"/>
      <c r="N622" s="70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BK622" s="109"/>
    </row>
    <row r="623" spans="1:63" ht="12.75" x14ac:dyDescent="0.2">
      <c r="A623" s="2"/>
      <c r="B623" s="2"/>
      <c r="C623" s="2"/>
      <c r="D623" s="2"/>
      <c r="E623" s="2"/>
      <c r="F623" s="70"/>
      <c r="G623" s="2"/>
      <c r="H623" s="2"/>
      <c r="I623" s="2"/>
      <c r="J623" s="2"/>
      <c r="K623" s="2"/>
      <c r="L623" s="70"/>
      <c r="M623" s="70"/>
      <c r="N623" s="70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BK623" s="109"/>
    </row>
    <row r="624" spans="1:63" ht="12.75" x14ac:dyDescent="0.2">
      <c r="A624" s="2"/>
      <c r="B624" s="2"/>
      <c r="C624" s="2"/>
      <c r="D624" s="2"/>
      <c r="E624" s="2"/>
      <c r="F624" s="70"/>
      <c r="G624" s="2"/>
      <c r="H624" s="2"/>
      <c r="I624" s="2"/>
      <c r="J624" s="2"/>
      <c r="K624" s="2"/>
      <c r="L624" s="70"/>
      <c r="M624" s="70"/>
      <c r="N624" s="70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BK624" s="109"/>
    </row>
    <row r="625" spans="1:63" ht="12.75" x14ac:dyDescent="0.2">
      <c r="A625" s="2"/>
      <c r="B625" s="2"/>
      <c r="C625" s="2"/>
      <c r="D625" s="2"/>
      <c r="E625" s="2"/>
      <c r="F625" s="70"/>
      <c r="G625" s="2"/>
      <c r="H625" s="2"/>
      <c r="I625" s="2"/>
      <c r="J625" s="2"/>
      <c r="K625" s="2"/>
      <c r="L625" s="70"/>
      <c r="M625" s="70"/>
      <c r="N625" s="70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BK625" s="109"/>
    </row>
    <row r="626" spans="1:63" ht="12.75" x14ac:dyDescent="0.2">
      <c r="A626" s="2"/>
      <c r="B626" s="2"/>
      <c r="C626" s="2"/>
      <c r="D626" s="2"/>
      <c r="E626" s="2"/>
      <c r="F626" s="70"/>
      <c r="G626" s="2"/>
      <c r="H626" s="2"/>
      <c r="I626" s="2"/>
      <c r="J626" s="2"/>
      <c r="K626" s="2"/>
      <c r="L626" s="70"/>
      <c r="M626" s="70"/>
      <c r="N626" s="70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BK626" s="109"/>
    </row>
    <row r="627" spans="1:63" ht="12.75" x14ac:dyDescent="0.2">
      <c r="A627" s="2"/>
      <c r="B627" s="2"/>
      <c r="C627" s="2"/>
      <c r="D627" s="2"/>
      <c r="E627" s="2"/>
      <c r="F627" s="70"/>
      <c r="G627" s="2"/>
      <c r="H627" s="2"/>
      <c r="I627" s="2"/>
      <c r="J627" s="2"/>
      <c r="K627" s="2"/>
      <c r="L627" s="70"/>
      <c r="M627" s="70"/>
      <c r="N627" s="70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BK627" s="109"/>
    </row>
    <row r="628" spans="1:63" ht="12.75" x14ac:dyDescent="0.2">
      <c r="A628" s="2"/>
      <c r="B628" s="2"/>
      <c r="C628" s="2"/>
      <c r="D628" s="2"/>
      <c r="E628" s="2"/>
      <c r="F628" s="70"/>
      <c r="G628" s="2"/>
      <c r="H628" s="2"/>
      <c r="I628" s="2"/>
      <c r="J628" s="2"/>
      <c r="K628" s="2"/>
      <c r="L628" s="70"/>
      <c r="M628" s="70"/>
      <c r="N628" s="70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BK628" s="109"/>
    </row>
    <row r="629" spans="1:63" ht="12.75" x14ac:dyDescent="0.2">
      <c r="A629" s="2"/>
      <c r="B629" s="2"/>
      <c r="C629" s="2"/>
      <c r="D629" s="2"/>
      <c r="E629" s="2"/>
      <c r="F629" s="70"/>
      <c r="G629" s="2"/>
      <c r="H629" s="2"/>
      <c r="I629" s="2"/>
      <c r="J629" s="2"/>
      <c r="K629" s="2"/>
      <c r="L629" s="70"/>
      <c r="M629" s="70"/>
      <c r="N629" s="70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BK629" s="109"/>
    </row>
    <row r="630" spans="1:63" ht="12.75" x14ac:dyDescent="0.2">
      <c r="A630" s="2"/>
      <c r="B630" s="2"/>
      <c r="C630" s="2"/>
      <c r="D630" s="2"/>
      <c r="E630" s="2"/>
      <c r="F630" s="70"/>
      <c r="G630" s="2"/>
      <c r="H630" s="2"/>
      <c r="I630" s="2"/>
      <c r="J630" s="2"/>
      <c r="K630" s="2"/>
      <c r="L630" s="70"/>
      <c r="M630" s="70"/>
      <c r="N630" s="70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BK630" s="109"/>
    </row>
    <row r="631" spans="1:63" ht="12.75" x14ac:dyDescent="0.2">
      <c r="A631" s="2"/>
      <c r="B631" s="2"/>
      <c r="C631" s="2"/>
      <c r="D631" s="2"/>
      <c r="E631" s="2"/>
      <c r="F631" s="70"/>
      <c r="G631" s="2"/>
      <c r="H631" s="2"/>
      <c r="I631" s="2"/>
      <c r="J631" s="2"/>
      <c r="K631" s="2"/>
      <c r="L631" s="70"/>
      <c r="M631" s="70"/>
      <c r="N631" s="70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BK631" s="109"/>
    </row>
    <row r="632" spans="1:63" ht="12.75" x14ac:dyDescent="0.2">
      <c r="A632" s="2"/>
      <c r="B632" s="2"/>
      <c r="C632" s="2"/>
      <c r="D632" s="2"/>
      <c r="E632" s="2"/>
      <c r="F632" s="70"/>
      <c r="G632" s="2"/>
      <c r="H632" s="2"/>
      <c r="I632" s="2"/>
      <c r="J632" s="2"/>
      <c r="K632" s="2"/>
      <c r="L632" s="70"/>
      <c r="M632" s="70"/>
      <c r="N632" s="70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BK632" s="109"/>
    </row>
    <row r="633" spans="1:63" ht="12.75" x14ac:dyDescent="0.2">
      <c r="A633" s="2"/>
      <c r="B633" s="2"/>
      <c r="C633" s="2"/>
      <c r="D633" s="2"/>
      <c r="E633" s="2"/>
      <c r="F633" s="70"/>
      <c r="G633" s="2"/>
      <c r="H633" s="2"/>
      <c r="I633" s="2"/>
      <c r="J633" s="2"/>
      <c r="K633" s="2"/>
      <c r="L633" s="70"/>
      <c r="M633" s="70"/>
      <c r="N633" s="70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BK633" s="109"/>
    </row>
    <row r="634" spans="1:63" ht="12.75" x14ac:dyDescent="0.2">
      <c r="A634" s="2"/>
      <c r="B634" s="2"/>
      <c r="C634" s="2"/>
      <c r="D634" s="2"/>
      <c r="E634" s="2"/>
      <c r="F634" s="70"/>
      <c r="G634" s="2"/>
      <c r="H634" s="2"/>
      <c r="I634" s="2"/>
      <c r="J634" s="2"/>
      <c r="K634" s="2"/>
      <c r="L634" s="70"/>
      <c r="M634" s="70"/>
      <c r="N634" s="70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BK634" s="109"/>
    </row>
    <row r="635" spans="1:63" ht="12.75" x14ac:dyDescent="0.2">
      <c r="A635" s="2"/>
      <c r="B635" s="2"/>
      <c r="C635" s="2"/>
      <c r="D635" s="2"/>
      <c r="E635" s="2"/>
      <c r="F635" s="70"/>
      <c r="G635" s="2"/>
      <c r="H635" s="2"/>
      <c r="I635" s="2"/>
      <c r="J635" s="2"/>
      <c r="K635" s="2"/>
      <c r="L635" s="70"/>
      <c r="M635" s="70"/>
      <c r="N635" s="70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BK635" s="109"/>
    </row>
    <row r="636" spans="1:63" ht="12.75" x14ac:dyDescent="0.2">
      <c r="A636" s="2"/>
      <c r="B636" s="2"/>
      <c r="C636" s="2"/>
      <c r="D636" s="2"/>
      <c r="E636" s="2"/>
      <c r="F636" s="70"/>
      <c r="G636" s="2"/>
      <c r="H636" s="2"/>
      <c r="I636" s="2"/>
      <c r="J636" s="2"/>
      <c r="K636" s="2"/>
      <c r="L636" s="70"/>
      <c r="M636" s="70"/>
      <c r="N636" s="70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BK636" s="109"/>
    </row>
    <row r="637" spans="1:63" ht="12.75" x14ac:dyDescent="0.2">
      <c r="A637" s="2"/>
      <c r="B637" s="2"/>
      <c r="C637" s="2"/>
      <c r="D637" s="2"/>
      <c r="E637" s="2"/>
      <c r="F637" s="70"/>
      <c r="G637" s="2"/>
      <c r="H637" s="2"/>
      <c r="I637" s="2"/>
      <c r="J637" s="2"/>
      <c r="K637" s="2"/>
      <c r="L637" s="70"/>
      <c r="M637" s="70"/>
      <c r="N637" s="70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BK637" s="109"/>
    </row>
    <row r="638" spans="1:63" ht="12.75" x14ac:dyDescent="0.2">
      <c r="A638" s="2"/>
      <c r="B638" s="2"/>
      <c r="C638" s="2"/>
      <c r="D638" s="2"/>
      <c r="E638" s="2"/>
      <c r="F638" s="70"/>
      <c r="G638" s="2"/>
      <c r="H638" s="2"/>
      <c r="I638" s="2"/>
      <c r="J638" s="2"/>
      <c r="K638" s="2"/>
      <c r="L638" s="70"/>
      <c r="M638" s="70"/>
      <c r="N638" s="70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BK638" s="109"/>
    </row>
    <row r="639" spans="1:63" ht="12.75" x14ac:dyDescent="0.2">
      <c r="A639" s="2"/>
      <c r="B639" s="2"/>
      <c r="C639" s="2"/>
      <c r="D639" s="2"/>
      <c r="E639" s="2"/>
      <c r="F639" s="70"/>
      <c r="G639" s="2"/>
      <c r="H639" s="2"/>
      <c r="I639" s="2"/>
      <c r="J639" s="2"/>
      <c r="K639" s="2"/>
      <c r="L639" s="70"/>
      <c r="M639" s="70"/>
      <c r="N639" s="70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BK639" s="109"/>
    </row>
    <row r="640" spans="1:63" ht="12.75" x14ac:dyDescent="0.2">
      <c r="A640" s="2"/>
      <c r="B640" s="2"/>
      <c r="C640" s="2"/>
      <c r="D640" s="2"/>
      <c r="E640" s="2"/>
      <c r="F640" s="70"/>
      <c r="G640" s="2"/>
      <c r="H640" s="2"/>
      <c r="I640" s="2"/>
      <c r="J640" s="2"/>
      <c r="K640" s="2"/>
      <c r="L640" s="70"/>
      <c r="M640" s="70"/>
      <c r="N640" s="70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BK640" s="109"/>
    </row>
    <row r="641" spans="1:63" ht="12.75" x14ac:dyDescent="0.2">
      <c r="A641" s="2"/>
      <c r="B641" s="2"/>
      <c r="C641" s="2"/>
      <c r="D641" s="2"/>
      <c r="E641" s="2"/>
      <c r="F641" s="70"/>
      <c r="G641" s="2"/>
      <c r="H641" s="2"/>
      <c r="I641" s="2"/>
      <c r="J641" s="2"/>
      <c r="K641" s="2"/>
      <c r="L641" s="70"/>
      <c r="M641" s="70"/>
      <c r="N641" s="70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BK641" s="109"/>
    </row>
    <row r="642" spans="1:63" ht="12.75" x14ac:dyDescent="0.2">
      <c r="A642" s="2"/>
      <c r="B642" s="2"/>
      <c r="C642" s="2"/>
      <c r="D642" s="2"/>
      <c r="E642" s="2"/>
      <c r="F642" s="70"/>
      <c r="G642" s="2"/>
      <c r="H642" s="2"/>
      <c r="I642" s="2"/>
      <c r="J642" s="2"/>
      <c r="K642" s="2"/>
      <c r="L642" s="70"/>
      <c r="M642" s="70"/>
      <c r="N642" s="70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BK642" s="109"/>
    </row>
    <row r="643" spans="1:63" ht="12.75" x14ac:dyDescent="0.2">
      <c r="A643" s="2"/>
      <c r="B643" s="2"/>
      <c r="C643" s="2"/>
      <c r="D643" s="2"/>
      <c r="E643" s="2"/>
      <c r="F643" s="70"/>
      <c r="G643" s="2"/>
      <c r="H643" s="2"/>
      <c r="I643" s="2"/>
      <c r="J643" s="2"/>
      <c r="K643" s="2"/>
      <c r="L643" s="70"/>
      <c r="M643" s="70"/>
      <c r="N643" s="70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BK643" s="109"/>
    </row>
    <row r="644" spans="1:63" ht="12.75" x14ac:dyDescent="0.2">
      <c r="A644" s="2"/>
      <c r="B644" s="2"/>
      <c r="C644" s="2"/>
      <c r="D644" s="2"/>
      <c r="E644" s="2"/>
      <c r="F644" s="70"/>
      <c r="G644" s="2"/>
      <c r="H644" s="2"/>
      <c r="I644" s="2"/>
      <c r="J644" s="2"/>
      <c r="K644" s="2"/>
      <c r="L644" s="70"/>
      <c r="M644" s="70"/>
      <c r="N644" s="70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BK644" s="109"/>
    </row>
    <row r="645" spans="1:63" ht="12.75" x14ac:dyDescent="0.2">
      <c r="A645" s="2"/>
      <c r="B645" s="2"/>
      <c r="C645" s="2"/>
      <c r="D645" s="2"/>
      <c r="E645" s="2"/>
      <c r="F645" s="70"/>
      <c r="G645" s="2"/>
      <c r="H645" s="2"/>
      <c r="I645" s="2"/>
      <c r="J645" s="2"/>
      <c r="K645" s="2"/>
      <c r="L645" s="70"/>
      <c r="M645" s="70"/>
      <c r="N645" s="70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BK645" s="109"/>
    </row>
    <row r="646" spans="1:63" ht="12.75" x14ac:dyDescent="0.2">
      <c r="A646" s="2"/>
      <c r="B646" s="2"/>
      <c r="C646" s="2"/>
      <c r="D646" s="2"/>
      <c r="E646" s="2"/>
      <c r="F646" s="70"/>
      <c r="G646" s="2"/>
      <c r="H646" s="2"/>
      <c r="I646" s="2"/>
      <c r="J646" s="2"/>
      <c r="K646" s="2"/>
      <c r="L646" s="70"/>
      <c r="M646" s="70"/>
      <c r="N646" s="70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BK646" s="109"/>
    </row>
    <row r="647" spans="1:63" ht="12.75" x14ac:dyDescent="0.2">
      <c r="A647" s="2"/>
      <c r="B647" s="2"/>
      <c r="C647" s="2"/>
      <c r="D647" s="2"/>
      <c r="E647" s="2"/>
      <c r="F647" s="70"/>
      <c r="G647" s="2"/>
      <c r="H647" s="2"/>
      <c r="I647" s="2"/>
      <c r="J647" s="2"/>
      <c r="K647" s="2"/>
      <c r="L647" s="70"/>
      <c r="M647" s="70"/>
      <c r="N647" s="70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BK647" s="109"/>
    </row>
    <row r="648" spans="1:63" ht="12.75" x14ac:dyDescent="0.2">
      <c r="A648" s="2"/>
      <c r="B648" s="2"/>
      <c r="C648" s="2"/>
      <c r="D648" s="2"/>
      <c r="E648" s="2"/>
      <c r="F648" s="70"/>
      <c r="G648" s="2"/>
      <c r="H648" s="2"/>
      <c r="I648" s="2"/>
      <c r="J648" s="2"/>
      <c r="K648" s="2"/>
      <c r="L648" s="70"/>
      <c r="M648" s="70"/>
      <c r="N648" s="70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BK648" s="109"/>
    </row>
    <row r="649" spans="1:63" ht="12.75" x14ac:dyDescent="0.2">
      <c r="A649" s="2"/>
      <c r="B649" s="2"/>
      <c r="C649" s="2"/>
      <c r="D649" s="2"/>
      <c r="E649" s="2"/>
      <c r="F649" s="70"/>
      <c r="G649" s="2"/>
      <c r="H649" s="2"/>
      <c r="I649" s="2"/>
      <c r="J649" s="2"/>
      <c r="K649" s="2"/>
      <c r="L649" s="70"/>
      <c r="M649" s="70"/>
      <c r="N649" s="70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BK649" s="109"/>
    </row>
    <row r="650" spans="1:63" ht="12.75" x14ac:dyDescent="0.2">
      <c r="A650" s="2"/>
      <c r="B650" s="2"/>
      <c r="C650" s="2"/>
      <c r="D650" s="2"/>
      <c r="E650" s="2"/>
      <c r="F650" s="70"/>
      <c r="G650" s="2"/>
      <c r="H650" s="2"/>
      <c r="I650" s="2"/>
      <c r="J650" s="2"/>
      <c r="K650" s="2"/>
      <c r="L650" s="70"/>
      <c r="M650" s="70"/>
      <c r="N650" s="70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BK650" s="109"/>
    </row>
    <row r="651" spans="1:63" ht="12.75" x14ac:dyDescent="0.2">
      <c r="A651" s="2"/>
      <c r="B651" s="2"/>
      <c r="C651" s="2"/>
      <c r="D651" s="2"/>
      <c r="E651" s="2"/>
      <c r="F651" s="70"/>
      <c r="G651" s="2"/>
      <c r="H651" s="2"/>
      <c r="I651" s="2"/>
      <c r="J651" s="2"/>
      <c r="K651" s="2"/>
      <c r="L651" s="70"/>
      <c r="M651" s="70"/>
      <c r="N651" s="70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BK651" s="109"/>
    </row>
    <row r="652" spans="1:63" ht="12.75" x14ac:dyDescent="0.2">
      <c r="A652" s="2"/>
      <c r="B652" s="2"/>
      <c r="C652" s="2"/>
      <c r="D652" s="2"/>
      <c r="E652" s="2"/>
      <c r="F652" s="70"/>
      <c r="G652" s="2"/>
      <c r="H652" s="2"/>
      <c r="I652" s="2"/>
      <c r="J652" s="2"/>
      <c r="K652" s="2"/>
      <c r="L652" s="70"/>
      <c r="M652" s="70"/>
      <c r="N652" s="70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BK652" s="109"/>
    </row>
    <row r="653" spans="1:63" ht="12.75" x14ac:dyDescent="0.2">
      <c r="A653" s="2"/>
      <c r="B653" s="2"/>
      <c r="C653" s="2"/>
      <c r="D653" s="2"/>
      <c r="E653" s="2"/>
      <c r="F653" s="70"/>
      <c r="G653" s="2"/>
      <c r="H653" s="2"/>
      <c r="I653" s="2"/>
      <c r="J653" s="2"/>
      <c r="K653" s="2"/>
      <c r="L653" s="70"/>
      <c r="M653" s="70"/>
      <c r="N653" s="70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BK653" s="109"/>
    </row>
    <row r="654" spans="1:63" ht="12.75" x14ac:dyDescent="0.2">
      <c r="A654" s="2"/>
      <c r="B654" s="2"/>
      <c r="C654" s="2"/>
      <c r="D654" s="2"/>
      <c r="E654" s="2"/>
      <c r="F654" s="70"/>
      <c r="G654" s="2"/>
      <c r="H654" s="2"/>
      <c r="I654" s="2"/>
      <c r="J654" s="2"/>
      <c r="K654" s="2"/>
      <c r="L654" s="70"/>
      <c r="M654" s="70"/>
      <c r="N654" s="70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BK654" s="109"/>
    </row>
    <row r="655" spans="1:63" ht="12.75" x14ac:dyDescent="0.2">
      <c r="A655" s="2"/>
      <c r="B655" s="2"/>
      <c r="C655" s="2"/>
      <c r="D655" s="2"/>
      <c r="E655" s="2"/>
      <c r="F655" s="70"/>
      <c r="G655" s="2"/>
      <c r="H655" s="2"/>
      <c r="I655" s="2"/>
      <c r="J655" s="2"/>
      <c r="K655" s="2"/>
      <c r="L655" s="70"/>
      <c r="M655" s="70"/>
      <c r="N655" s="70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BK655" s="109"/>
    </row>
    <row r="656" spans="1:63" ht="12.75" x14ac:dyDescent="0.2">
      <c r="A656" s="2"/>
      <c r="B656" s="2"/>
      <c r="C656" s="2"/>
      <c r="D656" s="2"/>
      <c r="E656" s="2"/>
      <c r="F656" s="70"/>
      <c r="G656" s="2"/>
      <c r="H656" s="2"/>
      <c r="I656" s="2"/>
      <c r="J656" s="2"/>
      <c r="K656" s="2"/>
      <c r="L656" s="70"/>
      <c r="M656" s="70"/>
      <c r="N656" s="70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BK656" s="109"/>
    </row>
    <row r="657" spans="1:63" ht="12.75" x14ac:dyDescent="0.2">
      <c r="A657" s="2"/>
      <c r="B657" s="2"/>
      <c r="C657" s="2"/>
      <c r="D657" s="2"/>
      <c r="E657" s="2"/>
      <c r="F657" s="70"/>
      <c r="G657" s="2"/>
      <c r="H657" s="2"/>
      <c r="I657" s="2"/>
      <c r="J657" s="2"/>
      <c r="K657" s="2"/>
      <c r="L657" s="70"/>
      <c r="M657" s="70"/>
      <c r="N657" s="70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BK657" s="109"/>
    </row>
    <row r="658" spans="1:63" ht="12.75" x14ac:dyDescent="0.2">
      <c r="A658" s="2"/>
      <c r="B658" s="2"/>
      <c r="C658" s="2"/>
      <c r="D658" s="2"/>
      <c r="E658" s="2"/>
      <c r="F658" s="70"/>
      <c r="G658" s="2"/>
      <c r="H658" s="2"/>
      <c r="I658" s="2"/>
      <c r="J658" s="2"/>
      <c r="K658" s="2"/>
      <c r="L658" s="70"/>
      <c r="M658" s="70"/>
      <c r="N658" s="70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BK658" s="109"/>
    </row>
    <row r="659" spans="1:63" ht="12.75" x14ac:dyDescent="0.2">
      <c r="A659" s="2"/>
      <c r="B659" s="2"/>
      <c r="C659" s="2"/>
      <c r="D659" s="2"/>
      <c r="E659" s="2"/>
      <c r="F659" s="70"/>
      <c r="G659" s="2"/>
      <c r="H659" s="2"/>
      <c r="I659" s="2"/>
      <c r="J659" s="2"/>
      <c r="K659" s="2"/>
      <c r="L659" s="70"/>
      <c r="M659" s="70"/>
      <c r="N659" s="70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BK659" s="109"/>
    </row>
    <row r="660" spans="1:63" ht="12.75" x14ac:dyDescent="0.2">
      <c r="A660" s="2"/>
      <c r="B660" s="2"/>
      <c r="C660" s="2"/>
      <c r="D660" s="2"/>
      <c r="E660" s="2"/>
      <c r="F660" s="70"/>
      <c r="G660" s="2"/>
      <c r="H660" s="2"/>
      <c r="I660" s="2"/>
      <c r="J660" s="2"/>
      <c r="K660" s="2"/>
      <c r="L660" s="70"/>
      <c r="M660" s="70"/>
      <c r="N660" s="70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BK660" s="109"/>
    </row>
    <row r="661" spans="1:63" ht="12.75" x14ac:dyDescent="0.2">
      <c r="A661" s="2"/>
      <c r="B661" s="2"/>
      <c r="C661" s="2"/>
      <c r="D661" s="2"/>
      <c r="E661" s="2"/>
      <c r="F661" s="70"/>
      <c r="G661" s="2"/>
      <c r="H661" s="2"/>
      <c r="I661" s="2"/>
      <c r="J661" s="2"/>
      <c r="K661" s="2"/>
      <c r="L661" s="70"/>
      <c r="M661" s="70"/>
      <c r="N661" s="70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BK661" s="109"/>
    </row>
    <row r="662" spans="1:63" ht="12.75" x14ac:dyDescent="0.2">
      <c r="A662" s="2"/>
      <c r="B662" s="2"/>
      <c r="C662" s="2"/>
      <c r="D662" s="2"/>
      <c r="E662" s="2"/>
      <c r="F662" s="70"/>
      <c r="G662" s="2"/>
      <c r="H662" s="2"/>
      <c r="I662" s="2"/>
      <c r="J662" s="2"/>
      <c r="K662" s="2"/>
      <c r="L662" s="70"/>
      <c r="M662" s="70"/>
      <c r="N662" s="70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BK662" s="109"/>
    </row>
    <row r="663" spans="1:63" ht="12.75" x14ac:dyDescent="0.2">
      <c r="A663" s="2"/>
      <c r="B663" s="2"/>
      <c r="C663" s="2"/>
      <c r="D663" s="2"/>
      <c r="E663" s="2"/>
      <c r="F663" s="70"/>
      <c r="G663" s="2"/>
      <c r="H663" s="2"/>
      <c r="I663" s="2"/>
      <c r="J663" s="2"/>
      <c r="K663" s="2"/>
      <c r="L663" s="70"/>
      <c r="M663" s="70"/>
      <c r="N663" s="70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BK663" s="109"/>
    </row>
    <row r="664" spans="1:63" ht="12.75" x14ac:dyDescent="0.2">
      <c r="A664" s="2"/>
      <c r="B664" s="2"/>
      <c r="C664" s="2"/>
      <c r="D664" s="2"/>
      <c r="E664" s="2"/>
      <c r="F664" s="70"/>
      <c r="G664" s="2"/>
      <c r="H664" s="2"/>
      <c r="I664" s="2"/>
      <c r="J664" s="2"/>
      <c r="K664" s="2"/>
      <c r="L664" s="70"/>
      <c r="M664" s="70"/>
      <c r="N664" s="70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BK664" s="109"/>
    </row>
    <row r="665" spans="1:63" ht="12.75" x14ac:dyDescent="0.2">
      <c r="A665" s="2"/>
      <c r="B665" s="2"/>
      <c r="C665" s="2"/>
      <c r="D665" s="2"/>
      <c r="E665" s="2"/>
      <c r="F665" s="70"/>
      <c r="G665" s="2"/>
      <c r="H665" s="2"/>
      <c r="I665" s="2"/>
      <c r="J665" s="2"/>
      <c r="K665" s="2"/>
      <c r="L665" s="70"/>
      <c r="M665" s="70"/>
      <c r="N665" s="70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BK665" s="109"/>
    </row>
    <row r="666" spans="1:63" ht="12.75" x14ac:dyDescent="0.2">
      <c r="A666" s="2"/>
      <c r="B666" s="2"/>
      <c r="C666" s="2"/>
      <c r="D666" s="2"/>
      <c r="E666" s="2"/>
      <c r="F666" s="70"/>
      <c r="G666" s="2"/>
      <c r="H666" s="2"/>
      <c r="I666" s="2"/>
      <c r="J666" s="2"/>
      <c r="K666" s="2"/>
      <c r="L666" s="70"/>
      <c r="M666" s="70"/>
      <c r="N666" s="70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BK666" s="109"/>
    </row>
    <row r="667" spans="1:63" ht="12.75" x14ac:dyDescent="0.2">
      <c r="A667" s="2"/>
      <c r="B667" s="2"/>
      <c r="C667" s="2"/>
      <c r="D667" s="2"/>
      <c r="E667" s="2"/>
      <c r="F667" s="70"/>
      <c r="G667" s="2"/>
      <c r="H667" s="2"/>
      <c r="I667" s="2"/>
      <c r="J667" s="2"/>
      <c r="K667" s="2"/>
      <c r="L667" s="70"/>
      <c r="M667" s="70"/>
      <c r="N667" s="70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BK667" s="109"/>
    </row>
    <row r="668" spans="1:63" ht="12.75" x14ac:dyDescent="0.2">
      <c r="A668" s="2"/>
      <c r="B668" s="2"/>
      <c r="C668" s="2"/>
      <c r="D668" s="2"/>
      <c r="E668" s="2"/>
      <c r="F668" s="70"/>
      <c r="G668" s="2"/>
      <c r="H668" s="2"/>
      <c r="I668" s="2"/>
      <c r="J668" s="2"/>
      <c r="K668" s="2"/>
      <c r="L668" s="70"/>
      <c r="M668" s="70"/>
      <c r="N668" s="70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BK668" s="109"/>
    </row>
    <row r="669" spans="1:63" ht="12.75" x14ac:dyDescent="0.2">
      <c r="A669" s="2"/>
      <c r="B669" s="2"/>
      <c r="C669" s="2"/>
      <c r="D669" s="2"/>
      <c r="E669" s="2"/>
      <c r="F669" s="70"/>
      <c r="G669" s="2"/>
      <c r="H669" s="2"/>
      <c r="I669" s="2"/>
      <c r="J669" s="2"/>
      <c r="K669" s="2"/>
      <c r="L669" s="70"/>
      <c r="M669" s="70"/>
      <c r="N669" s="70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BK669" s="109"/>
    </row>
    <row r="670" spans="1:63" ht="12.75" x14ac:dyDescent="0.2">
      <c r="A670" s="2"/>
      <c r="B670" s="2"/>
      <c r="C670" s="2"/>
      <c r="D670" s="2"/>
      <c r="E670" s="2"/>
      <c r="F670" s="70"/>
      <c r="G670" s="2"/>
      <c r="H670" s="2"/>
      <c r="I670" s="2"/>
      <c r="J670" s="2"/>
      <c r="K670" s="2"/>
      <c r="L670" s="70"/>
      <c r="M670" s="70"/>
      <c r="N670" s="70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BK670" s="109"/>
    </row>
    <row r="671" spans="1:63" ht="12.75" x14ac:dyDescent="0.2">
      <c r="A671" s="2"/>
      <c r="B671" s="2"/>
      <c r="C671" s="2"/>
      <c r="D671" s="2"/>
      <c r="E671" s="2"/>
      <c r="F671" s="70"/>
      <c r="G671" s="2"/>
      <c r="H671" s="2"/>
      <c r="I671" s="2"/>
      <c r="J671" s="2"/>
      <c r="K671" s="2"/>
      <c r="L671" s="70"/>
      <c r="M671" s="70"/>
      <c r="N671" s="70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BK671" s="109"/>
    </row>
    <row r="672" spans="1:63" ht="12.75" x14ac:dyDescent="0.2">
      <c r="A672" s="2"/>
      <c r="B672" s="2"/>
      <c r="C672" s="2"/>
      <c r="D672" s="2"/>
      <c r="E672" s="2"/>
      <c r="F672" s="70"/>
      <c r="G672" s="2"/>
      <c r="H672" s="2"/>
      <c r="I672" s="2"/>
      <c r="J672" s="2"/>
      <c r="K672" s="2"/>
      <c r="L672" s="70"/>
      <c r="M672" s="70"/>
      <c r="N672" s="70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BK672" s="109"/>
    </row>
    <row r="673" spans="1:63" ht="12.75" x14ac:dyDescent="0.2">
      <c r="A673" s="2"/>
      <c r="B673" s="2"/>
      <c r="C673" s="2"/>
      <c r="D673" s="2"/>
      <c r="E673" s="2"/>
      <c r="F673" s="70"/>
      <c r="G673" s="2"/>
      <c r="H673" s="2"/>
      <c r="I673" s="2"/>
      <c r="J673" s="2"/>
      <c r="K673" s="2"/>
      <c r="L673" s="70"/>
      <c r="M673" s="70"/>
      <c r="N673" s="70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BK673" s="109"/>
    </row>
    <row r="674" spans="1:63" ht="12.75" x14ac:dyDescent="0.2">
      <c r="A674" s="2"/>
      <c r="B674" s="2"/>
      <c r="C674" s="2"/>
      <c r="D674" s="2"/>
      <c r="E674" s="2"/>
      <c r="F674" s="70"/>
      <c r="G674" s="2"/>
      <c r="H674" s="2"/>
      <c r="I674" s="2"/>
      <c r="J674" s="2"/>
      <c r="K674" s="2"/>
      <c r="L674" s="70"/>
      <c r="M674" s="70"/>
      <c r="N674" s="70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BK674" s="109"/>
    </row>
    <row r="675" spans="1:63" ht="12.75" x14ac:dyDescent="0.2">
      <c r="A675" s="2"/>
      <c r="B675" s="2"/>
      <c r="C675" s="2"/>
      <c r="D675" s="2"/>
      <c r="E675" s="2"/>
      <c r="F675" s="70"/>
      <c r="G675" s="2"/>
      <c r="H675" s="2"/>
      <c r="I675" s="2"/>
      <c r="J675" s="2"/>
      <c r="K675" s="2"/>
      <c r="L675" s="70"/>
      <c r="M675" s="70"/>
      <c r="N675" s="70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BK675" s="109"/>
    </row>
    <row r="676" spans="1:63" ht="12.75" x14ac:dyDescent="0.2">
      <c r="A676" s="2"/>
      <c r="B676" s="2"/>
      <c r="C676" s="2"/>
      <c r="D676" s="2"/>
      <c r="E676" s="2"/>
      <c r="F676" s="70"/>
      <c r="G676" s="2"/>
      <c r="H676" s="2"/>
      <c r="I676" s="2"/>
      <c r="J676" s="2"/>
      <c r="K676" s="2"/>
      <c r="L676" s="70"/>
      <c r="M676" s="70"/>
      <c r="N676" s="70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BK676" s="109"/>
    </row>
    <row r="677" spans="1:63" ht="12.75" x14ac:dyDescent="0.2">
      <c r="A677" s="2"/>
      <c r="B677" s="2"/>
      <c r="C677" s="2"/>
      <c r="D677" s="2"/>
      <c r="E677" s="2"/>
      <c r="F677" s="70"/>
      <c r="G677" s="2"/>
      <c r="H677" s="2"/>
      <c r="I677" s="2"/>
      <c r="J677" s="2"/>
      <c r="K677" s="2"/>
      <c r="L677" s="70"/>
      <c r="M677" s="70"/>
      <c r="N677" s="70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BK677" s="109"/>
    </row>
    <row r="678" spans="1:63" ht="12.75" x14ac:dyDescent="0.2">
      <c r="A678" s="2"/>
      <c r="B678" s="2"/>
      <c r="C678" s="2"/>
      <c r="D678" s="2"/>
      <c r="E678" s="2"/>
      <c r="F678" s="70"/>
      <c r="G678" s="2"/>
      <c r="H678" s="2"/>
      <c r="I678" s="2"/>
      <c r="J678" s="2"/>
      <c r="K678" s="2"/>
      <c r="L678" s="70"/>
      <c r="M678" s="70"/>
      <c r="N678" s="70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BK678" s="109"/>
    </row>
    <row r="679" spans="1:63" ht="12.75" x14ac:dyDescent="0.2">
      <c r="A679" s="2"/>
      <c r="B679" s="2"/>
      <c r="C679" s="2"/>
      <c r="D679" s="2"/>
      <c r="E679" s="2"/>
      <c r="F679" s="70"/>
      <c r="G679" s="2"/>
      <c r="H679" s="2"/>
      <c r="I679" s="2"/>
      <c r="J679" s="2"/>
      <c r="K679" s="2"/>
      <c r="L679" s="70"/>
      <c r="M679" s="70"/>
      <c r="N679" s="70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BK679" s="109"/>
    </row>
    <row r="680" spans="1:63" ht="12.75" x14ac:dyDescent="0.2">
      <c r="A680" s="2"/>
      <c r="B680" s="2"/>
      <c r="C680" s="2"/>
      <c r="D680" s="2"/>
      <c r="E680" s="2"/>
      <c r="F680" s="70"/>
      <c r="G680" s="2"/>
      <c r="H680" s="2"/>
      <c r="I680" s="2"/>
      <c r="J680" s="2"/>
      <c r="K680" s="2"/>
      <c r="L680" s="70"/>
      <c r="M680" s="70"/>
      <c r="N680" s="70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BK680" s="109"/>
    </row>
    <row r="681" spans="1:63" ht="12.75" x14ac:dyDescent="0.2">
      <c r="A681" s="2"/>
      <c r="B681" s="2"/>
      <c r="C681" s="2"/>
      <c r="D681" s="2"/>
      <c r="E681" s="2"/>
      <c r="F681" s="70"/>
      <c r="G681" s="2"/>
      <c r="H681" s="2"/>
      <c r="I681" s="2"/>
      <c r="J681" s="2"/>
      <c r="K681" s="2"/>
      <c r="L681" s="70"/>
      <c r="M681" s="70"/>
      <c r="N681" s="70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BK681" s="109"/>
    </row>
    <row r="682" spans="1:63" ht="12.75" x14ac:dyDescent="0.2">
      <c r="A682" s="2"/>
      <c r="B682" s="2"/>
      <c r="C682" s="2"/>
      <c r="D682" s="2"/>
      <c r="E682" s="2"/>
      <c r="F682" s="70"/>
      <c r="G682" s="2"/>
      <c r="H682" s="2"/>
      <c r="I682" s="2"/>
      <c r="J682" s="2"/>
      <c r="K682" s="2"/>
      <c r="L682" s="70"/>
      <c r="M682" s="70"/>
      <c r="N682" s="70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BK682" s="109"/>
    </row>
    <row r="683" spans="1:63" ht="12.75" x14ac:dyDescent="0.2">
      <c r="A683" s="2"/>
      <c r="B683" s="2"/>
      <c r="C683" s="2"/>
      <c r="D683" s="2"/>
      <c r="E683" s="2"/>
      <c r="F683" s="70"/>
      <c r="G683" s="2"/>
      <c r="H683" s="2"/>
      <c r="I683" s="2"/>
      <c r="J683" s="2"/>
      <c r="K683" s="2"/>
      <c r="L683" s="70"/>
      <c r="M683" s="70"/>
      <c r="N683" s="70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BK683" s="109"/>
    </row>
    <row r="684" spans="1:63" ht="12.75" x14ac:dyDescent="0.2">
      <c r="A684" s="2"/>
      <c r="B684" s="2"/>
      <c r="C684" s="2"/>
      <c r="D684" s="2"/>
      <c r="E684" s="2"/>
      <c r="F684" s="70"/>
      <c r="G684" s="2"/>
      <c r="H684" s="2"/>
      <c r="I684" s="2"/>
      <c r="J684" s="2"/>
      <c r="K684" s="2"/>
      <c r="L684" s="70"/>
      <c r="M684" s="70"/>
      <c r="N684" s="70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BK684" s="109"/>
    </row>
    <row r="685" spans="1:63" ht="12.75" x14ac:dyDescent="0.2">
      <c r="A685" s="2"/>
      <c r="B685" s="2"/>
      <c r="C685" s="2"/>
      <c r="D685" s="2"/>
      <c r="E685" s="2"/>
      <c r="F685" s="70"/>
      <c r="G685" s="2"/>
      <c r="H685" s="2"/>
      <c r="I685" s="2"/>
      <c r="J685" s="2"/>
      <c r="K685" s="2"/>
      <c r="L685" s="70"/>
      <c r="M685" s="70"/>
      <c r="N685" s="70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BK685" s="109"/>
    </row>
    <row r="686" spans="1:63" ht="12.75" x14ac:dyDescent="0.2">
      <c r="A686" s="2"/>
      <c r="B686" s="2"/>
      <c r="C686" s="2"/>
      <c r="D686" s="2"/>
      <c r="E686" s="2"/>
      <c r="F686" s="70"/>
      <c r="G686" s="2"/>
      <c r="H686" s="2"/>
      <c r="I686" s="2"/>
      <c r="J686" s="2"/>
      <c r="K686" s="2"/>
      <c r="L686" s="70"/>
      <c r="M686" s="70"/>
      <c r="N686" s="70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BK686" s="109"/>
    </row>
    <row r="687" spans="1:63" ht="12.75" x14ac:dyDescent="0.2">
      <c r="A687" s="2"/>
      <c r="B687" s="2"/>
      <c r="C687" s="2"/>
      <c r="D687" s="2"/>
      <c r="E687" s="2"/>
      <c r="F687" s="70"/>
      <c r="G687" s="2"/>
      <c r="H687" s="2"/>
      <c r="I687" s="2"/>
      <c r="J687" s="2"/>
      <c r="K687" s="2"/>
      <c r="L687" s="70"/>
      <c r="M687" s="70"/>
      <c r="N687" s="70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BK687" s="109"/>
    </row>
    <row r="688" spans="1:63" ht="12.75" x14ac:dyDescent="0.2">
      <c r="A688" s="2"/>
      <c r="B688" s="2"/>
      <c r="C688" s="2"/>
      <c r="D688" s="2"/>
      <c r="E688" s="2"/>
      <c r="F688" s="70"/>
      <c r="G688" s="2"/>
      <c r="H688" s="2"/>
      <c r="I688" s="2"/>
      <c r="J688" s="2"/>
      <c r="K688" s="2"/>
      <c r="L688" s="70"/>
      <c r="M688" s="70"/>
      <c r="N688" s="70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BK688" s="109"/>
    </row>
    <row r="689" spans="1:63" ht="12.75" x14ac:dyDescent="0.2">
      <c r="A689" s="2"/>
      <c r="B689" s="2"/>
      <c r="C689" s="2"/>
      <c r="D689" s="2"/>
      <c r="E689" s="2"/>
      <c r="F689" s="70"/>
      <c r="G689" s="2"/>
      <c r="H689" s="2"/>
      <c r="I689" s="2"/>
      <c r="J689" s="2"/>
      <c r="K689" s="2"/>
      <c r="L689" s="70"/>
      <c r="M689" s="70"/>
      <c r="N689" s="70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BK689" s="109"/>
    </row>
    <row r="690" spans="1:63" ht="12.75" x14ac:dyDescent="0.2">
      <c r="A690" s="2"/>
      <c r="B690" s="2"/>
      <c r="C690" s="2"/>
      <c r="D690" s="2"/>
      <c r="E690" s="2"/>
      <c r="F690" s="70"/>
      <c r="G690" s="2"/>
      <c r="H690" s="2"/>
      <c r="I690" s="2"/>
      <c r="J690" s="2"/>
      <c r="K690" s="2"/>
      <c r="L690" s="70"/>
      <c r="M690" s="70"/>
      <c r="N690" s="70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BK690" s="109"/>
    </row>
    <row r="691" spans="1:63" ht="12.75" x14ac:dyDescent="0.2">
      <c r="A691" s="2"/>
      <c r="B691" s="2"/>
      <c r="C691" s="2"/>
      <c r="D691" s="2"/>
      <c r="E691" s="2"/>
      <c r="F691" s="70"/>
      <c r="G691" s="2"/>
      <c r="H691" s="2"/>
      <c r="I691" s="2"/>
      <c r="J691" s="2"/>
      <c r="K691" s="2"/>
      <c r="L691" s="70"/>
      <c r="M691" s="70"/>
      <c r="N691" s="70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BK691" s="109"/>
    </row>
    <row r="692" spans="1:63" ht="12.75" x14ac:dyDescent="0.2">
      <c r="A692" s="2"/>
      <c r="B692" s="2"/>
      <c r="C692" s="2"/>
      <c r="D692" s="2"/>
      <c r="E692" s="2"/>
      <c r="F692" s="70"/>
      <c r="G692" s="2"/>
      <c r="H692" s="2"/>
      <c r="I692" s="2"/>
      <c r="J692" s="2"/>
      <c r="K692" s="2"/>
      <c r="L692" s="70"/>
      <c r="M692" s="70"/>
      <c r="N692" s="70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BK692" s="109"/>
    </row>
    <row r="693" spans="1:63" ht="12.75" x14ac:dyDescent="0.2">
      <c r="A693" s="2"/>
      <c r="B693" s="2"/>
      <c r="C693" s="2"/>
      <c r="D693" s="2"/>
      <c r="E693" s="2"/>
      <c r="F693" s="70"/>
      <c r="G693" s="2"/>
      <c r="H693" s="2"/>
      <c r="I693" s="2"/>
      <c r="J693" s="2"/>
      <c r="K693" s="2"/>
      <c r="L693" s="70"/>
      <c r="M693" s="70"/>
      <c r="N693" s="70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BK693" s="109"/>
    </row>
    <row r="694" spans="1:63" ht="12.75" x14ac:dyDescent="0.2">
      <c r="A694" s="2"/>
      <c r="B694" s="2"/>
      <c r="C694" s="2"/>
      <c r="D694" s="2"/>
      <c r="E694" s="2"/>
      <c r="F694" s="70"/>
      <c r="G694" s="2"/>
      <c r="H694" s="2"/>
      <c r="I694" s="2"/>
      <c r="J694" s="2"/>
      <c r="K694" s="2"/>
      <c r="L694" s="70"/>
      <c r="M694" s="70"/>
      <c r="N694" s="70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BK694" s="109"/>
    </row>
    <row r="695" spans="1:63" ht="12.75" x14ac:dyDescent="0.2">
      <c r="A695" s="2"/>
      <c r="B695" s="2"/>
      <c r="C695" s="2"/>
      <c r="D695" s="2"/>
      <c r="E695" s="2"/>
      <c r="F695" s="70"/>
      <c r="G695" s="2"/>
      <c r="H695" s="2"/>
      <c r="I695" s="2"/>
      <c r="J695" s="2"/>
      <c r="K695" s="2"/>
      <c r="L695" s="70"/>
      <c r="M695" s="70"/>
      <c r="N695" s="70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BK695" s="109"/>
    </row>
    <row r="696" spans="1:63" ht="12.75" x14ac:dyDescent="0.2">
      <c r="A696" s="2"/>
      <c r="B696" s="2"/>
      <c r="C696" s="2"/>
      <c r="D696" s="2"/>
      <c r="E696" s="2"/>
      <c r="F696" s="70"/>
      <c r="G696" s="2"/>
      <c r="H696" s="2"/>
      <c r="I696" s="2"/>
      <c r="J696" s="2"/>
      <c r="K696" s="2"/>
      <c r="L696" s="70"/>
      <c r="M696" s="70"/>
      <c r="N696" s="70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BK696" s="109"/>
    </row>
    <row r="697" spans="1:63" ht="12.75" x14ac:dyDescent="0.2">
      <c r="A697" s="2"/>
      <c r="B697" s="2"/>
      <c r="C697" s="2"/>
      <c r="D697" s="2"/>
      <c r="E697" s="2"/>
      <c r="F697" s="70"/>
      <c r="G697" s="2"/>
      <c r="H697" s="2"/>
      <c r="I697" s="2"/>
      <c r="J697" s="2"/>
      <c r="K697" s="2"/>
      <c r="L697" s="70"/>
      <c r="M697" s="70"/>
      <c r="N697" s="70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BK697" s="109"/>
    </row>
    <row r="698" spans="1:63" ht="12.75" x14ac:dyDescent="0.2">
      <c r="A698" s="2"/>
      <c r="B698" s="2"/>
      <c r="C698" s="2"/>
      <c r="D698" s="2"/>
      <c r="E698" s="2"/>
      <c r="F698" s="70"/>
      <c r="G698" s="2"/>
      <c r="H698" s="2"/>
      <c r="I698" s="2"/>
      <c r="J698" s="2"/>
      <c r="K698" s="2"/>
      <c r="L698" s="70"/>
      <c r="M698" s="70"/>
      <c r="N698" s="70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BK698" s="109"/>
    </row>
    <row r="699" spans="1:63" ht="12.75" x14ac:dyDescent="0.2">
      <c r="A699" s="2"/>
      <c r="B699" s="2"/>
      <c r="C699" s="2"/>
      <c r="D699" s="2"/>
      <c r="E699" s="2"/>
      <c r="F699" s="70"/>
      <c r="G699" s="2"/>
      <c r="H699" s="2"/>
      <c r="I699" s="2"/>
      <c r="J699" s="2"/>
      <c r="K699" s="2"/>
      <c r="L699" s="70"/>
      <c r="M699" s="70"/>
      <c r="N699" s="70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BK699" s="109"/>
    </row>
    <row r="700" spans="1:63" ht="12.75" x14ac:dyDescent="0.2">
      <c r="A700" s="2"/>
      <c r="B700" s="2"/>
      <c r="C700" s="2"/>
      <c r="D700" s="2"/>
      <c r="E700" s="2"/>
      <c r="F700" s="70"/>
      <c r="G700" s="2"/>
      <c r="H700" s="2"/>
      <c r="I700" s="2"/>
      <c r="J700" s="2"/>
      <c r="K700" s="2"/>
      <c r="L700" s="70"/>
      <c r="M700" s="70"/>
      <c r="N700" s="70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BK700" s="109"/>
    </row>
    <row r="701" spans="1:63" ht="12.75" x14ac:dyDescent="0.2">
      <c r="A701" s="2"/>
      <c r="B701" s="2"/>
      <c r="C701" s="2"/>
      <c r="D701" s="2"/>
      <c r="E701" s="2"/>
      <c r="F701" s="70"/>
      <c r="G701" s="2"/>
      <c r="H701" s="2"/>
      <c r="I701" s="2"/>
      <c r="J701" s="2"/>
      <c r="K701" s="2"/>
      <c r="L701" s="70"/>
      <c r="M701" s="70"/>
      <c r="N701" s="70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BK701" s="109"/>
    </row>
    <row r="702" spans="1:63" ht="12.75" x14ac:dyDescent="0.2">
      <c r="A702" s="2"/>
      <c r="B702" s="2"/>
      <c r="C702" s="2"/>
      <c r="D702" s="2"/>
      <c r="E702" s="2"/>
      <c r="F702" s="70"/>
      <c r="G702" s="2"/>
      <c r="H702" s="2"/>
      <c r="I702" s="2"/>
      <c r="J702" s="2"/>
      <c r="K702" s="2"/>
      <c r="L702" s="70"/>
      <c r="M702" s="70"/>
      <c r="N702" s="70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BK702" s="109"/>
    </row>
    <row r="703" spans="1:63" ht="12.75" x14ac:dyDescent="0.2">
      <c r="A703" s="2"/>
      <c r="B703" s="2"/>
      <c r="C703" s="2"/>
      <c r="D703" s="2"/>
      <c r="E703" s="2"/>
      <c r="F703" s="70"/>
      <c r="G703" s="2"/>
      <c r="H703" s="2"/>
      <c r="I703" s="2"/>
      <c r="J703" s="2"/>
      <c r="K703" s="2"/>
      <c r="L703" s="70"/>
      <c r="M703" s="70"/>
      <c r="N703" s="70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BK703" s="109"/>
    </row>
    <row r="704" spans="1:63" ht="12.75" x14ac:dyDescent="0.2">
      <c r="A704" s="2"/>
      <c r="B704" s="2"/>
      <c r="C704" s="2"/>
      <c r="D704" s="2"/>
      <c r="E704" s="2"/>
      <c r="F704" s="70"/>
      <c r="G704" s="2"/>
      <c r="H704" s="2"/>
      <c r="I704" s="2"/>
      <c r="J704" s="2"/>
      <c r="K704" s="2"/>
      <c r="L704" s="70"/>
      <c r="M704" s="70"/>
      <c r="N704" s="70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BK704" s="109"/>
    </row>
    <row r="705" spans="1:63" ht="12.75" x14ac:dyDescent="0.2">
      <c r="A705" s="2"/>
      <c r="B705" s="2"/>
      <c r="C705" s="2"/>
      <c r="D705" s="2"/>
      <c r="E705" s="2"/>
      <c r="F705" s="70"/>
      <c r="G705" s="2"/>
      <c r="H705" s="2"/>
      <c r="I705" s="2"/>
      <c r="J705" s="2"/>
      <c r="K705" s="2"/>
      <c r="L705" s="70"/>
      <c r="M705" s="70"/>
      <c r="N705" s="70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BK705" s="109"/>
    </row>
    <row r="706" spans="1:63" ht="12.75" x14ac:dyDescent="0.2">
      <c r="A706" s="2"/>
      <c r="B706" s="2"/>
      <c r="C706" s="2"/>
      <c r="D706" s="2"/>
      <c r="E706" s="2"/>
      <c r="F706" s="70"/>
      <c r="G706" s="2"/>
      <c r="H706" s="2"/>
      <c r="I706" s="2"/>
      <c r="J706" s="2"/>
      <c r="K706" s="2"/>
      <c r="L706" s="70"/>
      <c r="M706" s="70"/>
      <c r="N706" s="70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BK706" s="109"/>
    </row>
    <row r="707" spans="1:63" ht="12.75" x14ac:dyDescent="0.2">
      <c r="A707" s="2"/>
      <c r="B707" s="2"/>
      <c r="C707" s="2"/>
      <c r="D707" s="2"/>
      <c r="E707" s="2"/>
      <c r="F707" s="70"/>
      <c r="G707" s="2"/>
      <c r="H707" s="2"/>
      <c r="I707" s="2"/>
      <c r="J707" s="2"/>
      <c r="K707" s="2"/>
      <c r="L707" s="70"/>
      <c r="M707" s="70"/>
      <c r="N707" s="70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BK707" s="109"/>
    </row>
    <row r="708" spans="1:63" ht="12.75" x14ac:dyDescent="0.2">
      <c r="A708" s="2"/>
      <c r="B708" s="2"/>
      <c r="C708" s="2"/>
      <c r="D708" s="2"/>
      <c r="E708" s="2"/>
      <c r="F708" s="70"/>
      <c r="G708" s="2"/>
      <c r="H708" s="2"/>
      <c r="I708" s="2"/>
      <c r="J708" s="2"/>
      <c r="K708" s="2"/>
      <c r="L708" s="70"/>
      <c r="M708" s="70"/>
      <c r="N708" s="70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BK708" s="109"/>
    </row>
    <row r="709" spans="1:63" ht="12.75" x14ac:dyDescent="0.2">
      <c r="A709" s="2"/>
      <c r="B709" s="2"/>
      <c r="C709" s="2"/>
      <c r="D709" s="2"/>
      <c r="E709" s="2"/>
      <c r="F709" s="70"/>
      <c r="G709" s="2"/>
      <c r="H709" s="2"/>
      <c r="I709" s="2"/>
      <c r="J709" s="2"/>
      <c r="K709" s="2"/>
      <c r="L709" s="70"/>
      <c r="M709" s="70"/>
      <c r="N709" s="70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BK709" s="109"/>
    </row>
    <row r="710" spans="1:63" ht="12.75" x14ac:dyDescent="0.2">
      <c r="A710" s="2"/>
      <c r="B710" s="2"/>
      <c r="C710" s="2"/>
      <c r="D710" s="2"/>
      <c r="E710" s="2"/>
      <c r="F710" s="70"/>
      <c r="G710" s="2"/>
      <c r="H710" s="2"/>
      <c r="I710" s="2"/>
      <c r="J710" s="2"/>
      <c r="K710" s="2"/>
      <c r="L710" s="70"/>
      <c r="M710" s="70"/>
      <c r="N710" s="70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BK710" s="109"/>
    </row>
    <row r="711" spans="1:63" ht="12.75" x14ac:dyDescent="0.2">
      <c r="A711" s="2"/>
      <c r="B711" s="2"/>
      <c r="C711" s="2"/>
      <c r="D711" s="2"/>
      <c r="E711" s="2"/>
      <c r="F711" s="70"/>
      <c r="G711" s="2"/>
      <c r="H711" s="2"/>
      <c r="I711" s="2"/>
      <c r="J711" s="2"/>
      <c r="K711" s="2"/>
      <c r="L711" s="70"/>
      <c r="M711" s="70"/>
      <c r="N711" s="70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BK711" s="109"/>
    </row>
    <row r="712" spans="1:63" ht="12.75" x14ac:dyDescent="0.2">
      <c r="A712" s="2"/>
      <c r="B712" s="2"/>
      <c r="C712" s="2"/>
      <c r="D712" s="2"/>
      <c r="E712" s="2"/>
      <c r="F712" s="70"/>
      <c r="G712" s="2"/>
      <c r="H712" s="2"/>
      <c r="I712" s="2"/>
      <c r="J712" s="2"/>
      <c r="K712" s="2"/>
      <c r="L712" s="70"/>
      <c r="M712" s="70"/>
      <c r="N712" s="70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BK712" s="109"/>
    </row>
    <row r="713" spans="1:63" ht="12.75" x14ac:dyDescent="0.2">
      <c r="A713" s="2"/>
      <c r="B713" s="2"/>
      <c r="C713" s="2"/>
      <c r="D713" s="2"/>
      <c r="E713" s="2"/>
      <c r="F713" s="70"/>
      <c r="G713" s="2"/>
      <c r="H713" s="2"/>
      <c r="I713" s="2"/>
      <c r="J713" s="2"/>
      <c r="K713" s="2"/>
      <c r="L713" s="70"/>
      <c r="M713" s="70"/>
      <c r="N713" s="70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BK713" s="109"/>
    </row>
    <row r="714" spans="1:63" ht="12.75" x14ac:dyDescent="0.2">
      <c r="A714" s="2"/>
      <c r="B714" s="2"/>
      <c r="C714" s="2"/>
      <c r="D714" s="2"/>
      <c r="E714" s="2"/>
      <c r="F714" s="70"/>
      <c r="G714" s="2"/>
      <c r="H714" s="2"/>
      <c r="I714" s="2"/>
      <c r="J714" s="2"/>
      <c r="K714" s="2"/>
      <c r="L714" s="70"/>
      <c r="M714" s="70"/>
      <c r="N714" s="70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BK714" s="109"/>
    </row>
    <row r="715" spans="1:63" ht="12.75" x14ac:dyDescent="0.2">
      <c r="A715" s="2"/>
      <c r="B715" s="2"/>
      <c r="C715" s="2"/>
      <c r="D715" s="2"/>
      <c r="E715" s="2"/>
      <c r="F715" s="70"/>
      <c r="G715" s="2"/>
      <c r="H715" s="2"/>
      <c r="I715" s="2"/>
      <c r="J715" s="2"/>
      <c r="K715" s="2"/>
      <c r="L715" s="70"/>
      <c r="M715" s="70"/>
      <c r="N715" s="70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BK715" s="109"/>
    </row>
    <row r="716" spans="1:63" ht="12.75" x14ac:dyDescent="0.2">
      <c r="A716" s="2"/>
      <c r="B716" s="2"/>
      <c r="C716" s="2"/>
      <c r="D716" s="2"/>
      <c r="E716" s="2"/>
      <c r="F716" s="70"/>
      <c r="G716" s="2"/>
      <c r="H716" s="2"/>
      <c r="I716" s="2"/>
      <c r="J716" s="2"/>
      <c r="K716" s="2"/>
      <c r="L716" s="70"/>
      <c r="M716" s="70"/>
      <c r="N716" s="70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BK716" s="109"/>
    </row>
    <row r="717" spans="1:63" ht="12.75" x14ac:dyDescent="0.2">
      <c r="A717" s="2"/>
      <c r="B717" s="2"/>
      <c r="C717" s="2"/>
      <c r="D717" s="2"/>
      <c r="E717" s="2"/>
      <c r="F717" s="70"/>
      <c r="G717" s="2"/>
      <c r="H717" s="2"/>
      <c r="I717" s="2"/>
      <c r="J717" s="2"/>
      <c r="K717" s="2"/>
      <c r="L717" s="70"/>
      <c r="M717" s="70"/>
      <c r="N717" s="70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BK717" s="109"/>
    </row>
    <row r="718" spans="1:63" ht="12.75" x14ac:dyDescent="0.2">
      <c r="A718" s="2"/>
      <c r="B718" s="2"/>
      <c r="C718" s="2"/>
      <c r="D718" s="2"/>
      <c r="E718" s="2"/>
      <c r="F718" s="70"/>
      <c r="G718" s="2"/>
      <c r="H718" s="2"/>
      <c r="I718" s="2"/>
      <c r="J718" s="2"/>
      <c r="K718" s="2"/>
      <c r="L718" s="70"/>
      <c r="M718" s="70"/>
      <c r="N718" s="70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BK718" s="109"/>
    </row>
    <row r="719" spans="1:63" ht="12.75" x14ac:dyDescent="0.2">
      <c r="A719" s="2"/>
      <c r="B719" s="2"/>
      <c r="C719" s="2"/>
      <c r="D719" s="2"/>
      <c r="E719" s="2"/>
      <c r="F719" s="70"/>
      <c r="G719" s="2"/>
      <c r="H719" s="2"/>
      <c r="I719" s="2"/>
      <c r="J719" s="2"/>
      <c r="K719" s="2"/>
      <c r="L719" s="70"/>
      <c r="M719" s="70"/>
      <c r="N719" s="70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BK719" s="109"/>
    </row>
    <row r="720" spans="1:63" ht="12.75" x14ac:dyDescent="0.2">
      <c r="A720" s="2"/>
      <c r="B720" s="2"/>
      <c r="C720" s="2"/>
      <c r="D720" s="2"/>
      <c r="E720" s="2"/>
      <c r="F720" s="70"/>
      <c r="G720" s="2"/>
      <c r="H720" s="2"/>
      <c r="I720" s="2"/>
      <c r="J720" s="2"/>
      <c r="K720" s="2"/>
      <c r="L720" s="70"/>
      <c r="M720" s="70"/>
      <c r="N720" s="70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BK720" s="109"/>
    </row>
    <row r="721" spans="1:63" ht="12.75" x14ac:dyDescent="0.2">
      <c r="A721" s="2"/>
      <c r="B721" s="2"/>
      <c r="C721" s="2"/>
      <c r="D721" s="2"/>
      <c r="E721" s="2"/>
      <c r="F721" s="70"/>
      <c r="G721" s="2"/>
      <c r="H721" s="2"/>
      <c r="I721" s="2"/>
      <c r="J721" s="2"/>
      <c r="K721" s="2"/>
      <c r="L721" s="70"/>
      <c r="M721" s="70"/>
      <c r="N721" s="70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BK721" s="109"/>
    </row>
    <row r="722" spans="1:63" ht="12.75" x14ac:dyDescent="0.2">
      <c r="A722" s="2"/>
      <c r="B722" s="2"/>
      <c r="C722" s="2"/>
      <c r="D722" s="2"/>
      <c r="E722" s="2"/>
      <c r="F722" s="70"/>
      <c r="G722" s="2"/>
      <c r="H722" s="2"/>
      <c r="I722" s="2"/>
      <c r="J722" s="2"/>
      <c r="K722" s="2"/>
      <c r="L722" s="70"/>
      <c r="M722" s="70"/>
      <c r="N722" s="70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BK722" s="109"/>
    </row>
    <row r="723" spans="1:63" ht="12.75" x14ac:dyDescent="0.2">
      <c r="A723" s="2"/>
      <c r="B723" s="2"/>
      <c r="C723" s="2"/>
      <c r="D723" s="2"/>
      <c r="E723" s="2"/>
      <c r="F723" s="70"/>
      <c r="G723" s="2"/>
      <c r="H723" s="2"/>
      <c r="I723" s="2"/>
      <c r="J723" s="2"/>
      <c r="K723" s="2"/>
      <c r="L723" s="70"/>
      <c r="M723" s="70"/>
      <c r="N723" s="70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BK723" s="109"/>
    </row>
    <row r="724" spans="1:63" ht="12.75" x14ac:dyDescent="0.2">
      <c r="A724" s="2"/>
      <c r="B724" s="2"/>
      <c r="C724" s="2"/>
      <c r="D724" s="2"/>
      <c r="E724" s="2"/>
      <c r="F724" s="70"/>
      <c r="G724" s="2"/>
      <c r="H724" s="2"/>
      <c r="I724" s="2"/>
      <c r="J724" s="2"/>
      <c r="K724" s="2"/>
      <c r="L724" s="70"/>
      <c r="M724" s="70"/>
      <c r="N724" s="70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BK724" s="109"/>
    </row>
    <row r="725" spans="1:63" ht="12.75" x14ac:dyDescent="0.2">
      <c r="A725" s="2"/>
      <c r="B725" s="2"/>
      <c r="C725" s="2"/>
      <c r="D725" s="2"/>
      <c r="E725" s="2"/>
      <c r="F725" s="70"/>
      <c r="G725" s="2"/>
      <c r="H725" s="2"/>
      <c r="I725" s="2"/>
      <c r="J725" s="2"/>
      <c r="K725" s="2"/>
      <c r="L725" s="70"/>
      <c r="M725" s="70"/>
      <c r="N725" s="70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BK725" s="109"/>
    </row>
    <row r="726" spans="1:63" ht="12.75" x14ac:dyDescent="0.2">
      <c r="A726" s="2"/>
      <c r="B726" s="2"/>
      <c r="C726" s="2"/>
      <c r="D726" s="2"/>
      <c r="E726" s="2"/>
      <c r="F726" s="70"/>
      <c r="G726" s="2"/>
      <c r="H726" s="2"/>
      <c r="I726" s="2"/>
      <c r="J726" s="2"/>
      <c r="K726" s="2"/>
      <c r="L726" s="70"/>
      <c r="M726" s="70"/>
      <c r="N726" s="70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BK726" s="109"/>
    </row>
    <row r="727" spans="1:63" ht="12.75" x14ac:dyDescent="0.2">
      <c r="A727" s="2"/>
      <c r="B727" s="2"/>
      <c r="C727" s="2"/>
      <c r="D727" s="2"/>
      <c r="E727" s="2"/>
      <c r="F727" s="70"/>
      <c r="G727" s="2"/>
      <c r="H727" s="2"/>
      <c r="I727" s="2"/>
      <c r="J727" s="2"/>
      <c r="K727" s="2"/>
      <c r="L727" s="70"/>
      <c r="M727" s="70"/>
      <c r="N727" s="70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BK727" s="109"/>
    </row>
    <row r="728" spans="1:63" ht="12.75" x14ac:dyDescent="0.2">
      <c r="A728" s="2"/>
      <c r="B728" s="2"/>
      <c r="C728" s="2"/>
      <c r="D728" s="2"/>
      <c r="E728" s="2"/>
      <c r="F728" s="70"/>
      <c r="G728" s="2"/>
      <c r="H728" s="2"/>
      <c r="I728" s="2"/>
      <c r="J728" s="2"/>
      <c r="K728" s="2"/>
      <c r="L728" s="70"/>
      <c r="M728" s="70"/>
      <c r="N728" s="70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BK728" s="109"/>
    </row>
    <row r="729" spans="1:63" ht="12.75" x14ac:dyDescent="0.2">
      <c r="A729" s="2"/>
      <c r="B729" s="2"/>
      <c r="C729" s="2"/>
      <c r="D729" s="2"/>
      <c r="E729" s="2"/>
      <c r="F729" s="70"/>
      <c r="G729" s="2"/>
      <c r="H729" s="2"/>
      <c r="I729" s="2"/>
      <c r="J729" s="2"/>
      <c r="K729" s="2"/>
      <c r="L729" s="70"/>
      <c r="M729" s="70"/>
      <c r="N729" s="70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BK729" s="109"/>
    </row>
    <row r="730" spans="1:63" ht="12.75" x14ac:dyDescent="0.2">
      <c r="A730" s="2"/>
      <c r="B730" s="2"/>
      <c r="C730" s="2"/>
      <c r="D730" s="2"/>
      <c r="E730" s="2"/>
      <c r="F730" s="70"/>
      <c r="G730" s="2"/>
      <c r="H730" s="2"/>
      <c r="I730" s="2"/>
      <c r="J730" s="2"/>
      <c r="K730" s="2"/>
      <c r="L730" s="70"/>
      <c r="M730" s="70"/>
      <c r="N730" s="70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BK730" s="109"/>
    </row>
    <row r="731" spans="1:63" ht="12.75" x14ac:dyDescent="0.2">
      <c r="A731" s="2"/>
      <c r="B731" s="2"/>
      <c r="C731" s="2"/>
      <c r="D731" s="2"/>
      <c r="E731" s="2"/>
      <c r="F731" s="70"/>
      <c r="G731" s="2"/>
      <c r="H731" s="2"/>
      <c r="I731" s="2"/>
      <c r="J731" s="2"/>
      <c r="K731" s="2"/>
      <c r="L731" s="70"/>
      <c r="M731" s="70"/>
      <c r="N731" s="70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BK731" s="109"/>
    </row>
    <row r="732" spans="1:63" ht="12.75" x14ac:dyDescent="0.2">
      <c r="A732" s="2"/>
      <c r="B732" s="2"/>
      <c r="C732" s="2"/>
      <c r="D732" s="2"/>
      <c r="E732" s="2"/>
      <c r="F732" s="70"/>
      <c r="G732" s="2"/>
      <c r="H732" s="2"/>
      <c r="I732" s="2"/>
      <c r="J732" s="2"/>
      <c r="K732" s="2"/>
      <c r="L732" s="70"/>
      <c r="M732" s="70"/>
      <c r="N732" s="70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BK732" s="109"/>
    </row>
    <row r="733" spans="1:63" ht="12.75" x14ac:dyDescent="0.2">
      <c r="A733" s="2"/>
      <c r="B733" s="2"/>
      <c r="C733" s="2"/>
      <c r="D733" s="2"/>
      <c r="E733" s="2"/>
      <c r="F733" s="70"/>
      <c r="G733" s="2"/>
      <c r="H733" s="2"/>
      <c r="I733" s="2"/>
      <c r="J733" s="2"/>
      <c r="K733" s="2"/>
      <c r="L733" s="70"/>
      <c r="M733" s="70"/>
      <c r="N733" s="70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BK733" s="109"/>
    </row>
    <row r="734" spans="1:63" ht="12.75" x14ac:dyDescent="0.2">
      <c r="A734" s="2"/>
      <c r="B734" s="2"/>
      <c r="C734" s="2"/>
      <c r="D734" s="2"/>
      <c r="E734" s="2"/>
      <c r="F734" s="70"/>
      <c r="G734" s="2"/>
      <c r="H734" s="2"/>
      <c r="I734" s="2"/>
      <c r="J734" s="2"/>
      <c r="K734" s="2"/>
      <c r="L734" s="70"/>
      <c r="M734" s="70"/>
      <c r="N734" s="70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BK734" s="109"/>
    </row>
    <row r="735" spans="1:63" ht="12.75" x14ac:dyDescent="0.2">
      <c r="A735" s="2"/>
      <c r="B735" s="2"/>
      <c r="C735" s="2"/>
      <c r="D735" s="2"/>
      <c r="E735" s="2"/>
      <c r="F735" s="70"/>
      <c r="G735" s="2"/>
      <c r="H735" s="2"/>
      <c r="I735" s="2"/>
      <c r="J735" s="2"/>
      <c r="K735" s="2"/>
      <c r="L735" s="70"/>
      <c r="M735" s="70"/>
      <c r="N735" s="70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BK735" s="109"/>
    </row>
    <row r="736" spans="1:63" ht="12.75" x14ac:dyDescent="0.2">
      <c r="A736" s="2"/>
      <c r="B736" s="2"/>
      <c r="C736" s="2"/>
      <c r="D736" s="2"/>
      <c r="E736" s="2"/>
      <c r="F736" s="70"/>
      <c r="G736" s="2"/>
      <c r="H736" s="2"/>
      <c r="I736" s="2"/>
      <c r="J736" s="2"/>
      <c r="K736" s="2"/>
      <c r="L736" s="70"/>
      <c r="M736" s="70"/>
      <c r="N736" s="70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BK736" s="109"/>
    </row>
    <row r="737" spans="1:63" ht="12.75" x14ac:dyDescent="0.2">
      <c r="A737" s="2"/>
      <c r="B737" s="2"/>
      <c r="C737" s="2"/>
      <c r="D737" s="2"/>
      <c r="E737" s="2"/>
      <c r="F737" s="70"/>
      <c r="G737" s="2"/>
      <c r="H737" s="2"/>
      <c r="I737" s="2"/>
      <c r="J737" s="2"/>
      <c r="K737" s="2"/>
      <c r="L737" s="70"/>
      <c r="M737" s="70"/>
      <c r="N737" s="70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BK737" s="109"/>
    </row>
    <row r="738" spans="1:63" ht="12.75" x14ac:dyDescent="0.2">
      <c r="A738" s="2"/>
      <c r="B738" s="2"/>
      <c r="C738" s="2"/>
      <c r="D738" s="2"/>
      <c r="E738" s="2"/>
      <c r="F738" s="70"/>
      <c r="G738" s="2"/>
      <c r="H738" s="2"/>
      <c r="I738" s="2"/>
      <c r="J738" s="2"/>
      <c r="K738" s="2"/>
      <c r="L738" s="70"/>
      <c r="M738" s="70"/>
      <c r="N738" s="70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BK738" s="109"/>
    </row>
    <row r="739" spans="1:63" ht="12.75" x14ac:dyDescent="0.2">
      <c r="A739" s="2"/>
      <c r="B739" s="2"/>
      <c r="C739" s="2"/>
      <c r="D739" s="2"/>
      <c r="E739" s="2"/>
      <c r="F739" s="70"/>
      <c r="G739" s="2"/>
      <c r="H739" s="2"/>
      <c r="I739" s="2"/>
      <c r="J739" s="2"/>
      <c r="K739" s="2"/>
      <c r="L739" s="70"/>
      <c r="M739" s="70"/>
      <c r="N739" s="70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BK739" s="109"/>
    </row>
    <row r="740" spans="1:63" ht="12.75" x14ac:dyDescent="0.2">
      <c r="A740" s="2"/>
      <c r="B740" s="2"/>
      <c r="C740" s="2"/>
      <c r="D740" s="2"/>
      <c r="E740" s="2"/>
      <c r="F740" s="70"/>
      <c r="G740" s="2"/>
      <c r="H740" s="2"/>
      <c r="I740" s="2"/>
      <c r="J740" s="2"/>
      <c r="K740" s="2"/>
      <c r="L740" s="70"/>
      <c r="M740" s="70"/>
      <c r="N740" s="70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BK740" s="109"/>
    </row>
    <row r="741" spans="1:63" ht="12.75" x14ac:dyDescent="0.2">
      <c r="A741" s="2"/>
      <c r="B741" s="2"/>
      <c r="C741" s="2"/>
      <c r="D741" s="2"/>
      <c r="E741" s="2"/>
      <c r="F741" s="70"/>
      <c r="G741" s="2"/>
      <c r="H741" s="2"/>
      <c r="I741" s="2"/>
      <c r="J741" s="2"/>
      <c r="K741" s="2"/>
      <c r="L741" s="70"/>
      <c r="M741" s="70"/>
      <c r="N741" s="70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BK741" s="109"/>
    </row>
    <row r="742" spans="1:63" ht="12.75" x14ac:dyDescent="0.2">
      <c r="A742" s="2"/>
      <c r="B742" s="2"/>
      <c r="C742" s="2"/>
      <c r="D742" s="2"/>
      <c r="E742" s="2"/>
      <c r="F742" s="70"/>
      <c r="G742" s="2"/>
      <c r="H742" s="2"/>
      <c r="I742" s="2"/>
      <c r="J742" s="2"/>
      <c r="K742" s="2"/>
      <c r="L742" s="70"/>
      <c r="M742" s="70"/>
      <c r="N742" s="70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BK742" s="109"/>
    </row>
    <row r="743" spans="1:63" ht="12.75" x14ac:dyDescent="0.2">
      <c r="A743" s="2"/>
      <c r="B743" s="2"/>
      <c r="C743" s="2"/>
      <c r="D743" s="2"/>
      <c r="E743" s="2"/>
      <c r="F743" s="70"/>
      <c r="G743" s="2"/>
      <c r="H743" s="2"/>
      <c r="I743" s="2"/>
      <c r="J743" s="2"/>
      <c r="K743" s="2"/>
      <c r="L743" s="70"/>
      <c r="M743" s="70"/>
      <c r="N743" s="70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BK743" s="109"/>
    </row>
    <row r="744" spans="1:63" ht="12.75" x14ac:dyDescent="0.2">
      <c r="A744" s="2"/>
      <c r="B744" s="2"/>
      <c r="C744" s="2"/>
      <c r="D744" s="2"/>
      <c r="E744" s="2"/>
      <c r="F744" s="70"/>
      <c r="G744" s="2"/>
      <c r="H744" s="2"/>
      <c r="I744" s="2"/>
      <c r="J744" s="2"/>
      <c r="K744" s="2"/>
      <c r="L744" s="70"/>
      <c r="M744" s="70"/>
      <c r="N744" s="70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BK744" s="109"/>
    </row>
    <row r="745" spans="1:63" ht="12.75" x14ac:dyDescent="0.2">
      <c r="A745" s="2"/>
      <c r="B745" s="2"/>
      <c r="C745" s="2"/>
      <c r="D745" s="2"/>
      <c r="E745" s="2"/>
      <c r="F745" s="70"/>
      <c r="G745" s="2"/>
      <c r="H745" s="2"/>
      <c r="I745" s="2"/>
      <c r="J745" s="2"/>
      <c r="K745" s="2"/>
      <c r="L745" s="70"/>
      <c r="M745" s="70"/>
      <c r="N745" s="70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BK745" s="109"/>
    </row>
    <row r="746" spans="1:63" ht="12.75" x14ac:dyDescent="0.2">
      <c r="A746" s="2"/>
      <c r="B746" s="2"/>
      <c r="C746" s="2"/>
      <c r="D746" s="2"/>
      <c r="E746" s="2"/>
      <c r="F746" s="70"/>
      <c r="G746" s="2"/>
      <c r="H746" s="2"/>
      <c r="I746" s="2"/>
      <c r="J746" s="2"/>
      <c r="K746" s="2"/>
      <c r="L746" s="70"/>
      <c r="M746" s="70"/>
      <c r="N746" s="70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BK746" s="109"/>
    </row>
    <row r="747" spans="1:63" ht="12.75" x14ac:dyDescent="0.2">
      <c r="A747" s="2"/>
      <c r="B747" s="2"/>
      <c r="C747" s="2"/>
      <c r="D747" s="2"/>
      <c r="E747" s="2"/>
      <c r="F747" s="70"/>
      <c r="G747" s="2"/>
      <c r="H747" s="2"/>
      <c r="I747" s="2"/>
      <c r="J747" s="2"/>
      <c r="K747" s="2"/>
      <c r="L747" s="70"/>
      <c r="M747" s="70"/>
      <c r="N747" s="70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BK747" s="109"/>
    </row>
    <row r="748" spans="1:63" ht="12.75" x14ac:dyDescent="0.2">
      <c r="A748" s="2"/>
      <c r="B748" s="2"/>
      <c r="C748" s="2"/>
      <c r="D748" s="2"/>
      <c r="E748" s="2"/>
      <c r="F748" s="70"/>
      <c r="G748" s="2"/>
      <c r="H748" s="2"/>
      <c r="I748" s="2"/>
      <c r="J748" s="2"/>
      <c r="K748" s="2"/>
      <c r="L748" s="70"/>
      <c r="M748" s="70"/>
      <c r="N748" s="70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BK748" s="109"/>
    </row>
    <row r="749" spans="1:63" ht="12.75" x14ac:dyDescent="0.2">
      <c r="A749" s="2"/>
      <c r="B749" s="2"/>
      <c r="C749" s="2"/>
      <c r="D749" s="2"/>
      <c r="E749" s="2"/>
      <c r="F749" s="70"/>
      <c r="G749" s="2"/>
      <c r="H749" s="2"/>
      <c r="I749" s="2"/>
      <c r="J749" s="2"/>
      <c r="K749" s="2"/>
      <c r="L749" s="70"/>
      <c r="M749" s="70"/>
      <c r="N749" s="70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BK749" s="109"/>
    </row>
    <row r="750" spans="1:63" ht="12.75" x14ac:dyDescent="0.2">
      <c r="A750" s="2"/>
      <c r="B750" s="2"/>
      <c r="C750" s="2"/>
      <c r="D750" s="2"/>
      <c r="E750" s="2"/>
      <c r="F750" s="70"/>
      <c r="G750" s="2"/>
      <c r="H750" s="2"/>
      <c r="I750" s="2"/>
      <c r="J750" s="2"/>
      <c r="K750" s="2"/>
      <c r="L750" s="70"/>
      <c r="M750" s="70"/>
      <c r="N750" s="70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BK750" s="109"/>
    </row>
    <row r="751" spans="1:63" ht="12.75" x14ac:dyDescent="0.2">
      <c r="A751" s="2"/>
      <c r="B751" s="2"/>
      <c r="C751" s="2"/>
      <c r="D751" s="2"/>
      <c r="E751" s="2"/>
      <c r="F751" s="70"/>
      <c r="G751" s="2"/>
      <c r="H751" s="2"/>
      <c r="I751" s="2"/>
      <c r="J751" s="2"/>
      <c r="K751" s="2"/>
      <c r="L751" s="70"/>
      <c r="M751" s="70"/>
      <c r="N751" s="70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BK751" s="109"/>
    </row>
    <row r="752" spans="1:63" ht="12.75" x14ac:dyDescent="0.2">
      <c r="A752" s="2"/>
      <c r="B752" s="2"/>
      <c r="C752" s="2"/>
      <c r="D752" s="2"/>
      <c r="E752" s="2"/>
      <c r="F752" s="70"/>
      <c r="G752" s="2"/>
      <c r="H752" s="2"/>
      <c r="I752" s="2"/>
      <c r="J752" s="2"/>
      <c r="K752" s="2"/>
      <c r="L752" s="70"/>
      <c r="M752" s="70"/>
      <c r="N752" s="70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BK752" s="109"/>
    </row>
    <row r="753" spans="1:63" ht="12.75" x14ac:dyDescent="0.2">
      <c r="A753" s="2"/>
      <c r="B753" s="2"/>
      <c r="C753" s="2"/>
      <c r="D753" s="2"/>
      <c r="E753" s="2"/>
      <c r="F753" s="70"/>
      <c r="G753" s="2"/>
      <c r="H753" s="2"/>
      <c r="I753" s="2"/>
      <c r="J753" s="2"/>
      <c r="K753" s="2"/>
      <c r="L753" s="70"/>
      <c r="M753" s="70"/>
      <c r="N753" s="70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BK753" s="109"/>
    </row>
    <row r="754" spans="1:63" ht="12.75" x14ac:dyDescent="0.2">
      <c r="A754" s="2"/>
      <c r="B754" s="2"/>
      <c r="C754" s="2"/>
      <c r="D754" s="2"/>
      <c r="E754" s="2"/>
      <c r="F754" s="70"/>
      <c r="G754" s="2"/>
      <c r="H754" s="2"/>
      <c r="I754" s="2"/>
      <c r="J754" s="2"/>
      <c r="K754" s="2"/>
      <c r="L754" s="70"/>
      <c r="M754" s="70"/>
      <c r="N754" s="70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BK754" s="109"/>
    </row>
    <row r="755" spans="1:63" ht="12.75" x14ac:dyDescent="0.2">
      <c r="A755" s="2"/>
      <c r="B755" s="2"/>
      <c r="C755" s="2"/>
      <c r="D755" s="2"/>
      <c r="E755" s="2"/>
      <c r="F755" s="70"/>
      <c r="G755" s="2"/>
      <c r="H755" s="2"/>
      <c r="I755" s="2"/>
      <c r="J755" s="2"/>
      <c r="K755" s="2"/>
      <c r="L755" s="70"/>
      <c r="M755" s="70"/>
      <c r="N755" s="70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BK755" s="109"/>
    </row>
    <row r="756" spans="1:63" ht="12.75" x14ac:dyDescent="0.2">
      <c r="A756" s="2"/>
      <c r="B756" s="2"/>
      <c r="C756" s="2"/>
      <c r="D756" s="2"/>
      <c r="E756" s="2"/>
      <c r="F756" s="70"/>
      <c r="G756" s="2"/>
      <c r="H756" s="2"/>
      <c r="I756" s="2"/>
      <c r="J756" s="2"/>
      <c r="K756" s="2"/>
      <c r="L756" s="70"/>
      <c r="M756" s="70"/>
      <c r="N756" s="70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BK756" s="109"/>
    </row>
    <row r="757" spans="1:63" ht="12.75" x14ac:dyDescent="0.2">
      <c r="A757" s="2"/>
      <c r="B757" s="2"/>
      <c r="C757" s="2"/>
      <c r="D757" s="2"/>
      <c r="E757" s="2"/>
      <c r="F757" s="70"/>
      <c r="G757" s="2"/>
      <c r="H757" s="2"/>
      <c r="I757" s="2"/>
      <c r="J757" s="2"/>
      <c r="K757" s="2"/>
      <c r="L757" s="70"/>
      <c r="M757" s="70"/>
      <c r="N757" s="70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BK757" s="109"/>
    </row>
    <row r="758" spans="1:63" ht="12.75" x14ac:dyDescent="0.2">
      <c r="A758" s="2"/>
      <c r="B758" s="2"/>
      <c r="C758" s="2"/>
      <c r="D758" s="2"/>
      <c r="E758" s="2"/>
      <c r="F758" s="70"/>
      <c r="G758" s="2"/>
      <c r="H758" s="2"/>
      <c r="I758" s="2"/>
      <c r="J758" s="2"/>
      <c r="K758" s="2"/>
      <c r="L758" s="70"/>
      <c r="M758" s="70"/>
      <c r="N758" s="70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BK758" s="109"/>
    </row>
    <row r="759" spans="1:63" ht="12.75" x14ac:dyDescent="0.2">
      <c r="A759" s="2"/>
      <c r="B759" s="2"/>
      <c r="C759" s="2"/>
      <c r="D759" s="2"/>
      <c r="E759" s="2"/>
      <c r="F759" s="70"/>
      <c r="G759" s="2"/>
      <c r="H759" s="2"/>
      <c r="I759" s="2"/>
      <c r="J759" s="2"/>
      <c r="K759" s="2"/>
      <c r="L759" s="70"/>
      <c r="M759" s="70"/>
      <c r="N759" s="70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BK759" s="109"/>
    </row>
    <row r="760" spans="1:63" ht="12.75" x14ac:dyDescent="0.2">
      <c r="A760" s="2"/>
      <c r="B760" s="2"/>
      <c r="C760" s="2"/>
      <c r="D760" s="2"/>
      <c r="E760" s="2"/>
      <c r="F760" s="70"/>
      <c r="G760" s="2"/>
      <c r="H760" s="2"/>
      <c r="I760" s="2"/>
      <c r="J760" s="2"/>
      <c r="K760" s="2"/>
      <c r="L760" s="70"/>
      <c r="M760" s="70"/>
      <c r="N760" s="70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BK760" s="109"/>
    </row>
    <row r="761" spans="1:63" ht="12.75" x14ac:dyDescent="0.2">
      <c r="A761" s="2"/>
      <c r="B761" s="2"/>
      <c r="C761" s="2"/>
      <c r="D761" s="2"/>
      <c r="E761" s="2"/>
      <c r="F761" s="70"/>
      <c r="G761" s="2"/>
      <c r="H761" s="2"/>
      <c r="I761" s="2"/>
      <c r="J761" s="2"/>
      <c r="K761" s="2"/>
      <c r="L761" s="70"/>
      <c r="M761" s="70"/>
      <c r="N761" s="70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BK761" s="109"/>
    </row>
    <row r="762" spans="1:63" ht="12.75" x14ac:dyDescent="0.2">
      <c r="A762" s="2"/>
      <c r="B762" s="2"/>
      <c r="C762" s="2"/>
      <c r="D762" s="2"/>
      <c r="E762" s="2"/>
      <c r="F762" s="70"/>
      <c r="G762" s="2"/>
      <c r="H762" s="2"/>
      <c r="I762" s="2"/>
      <c r="J762" s="2"/>
      <c r="K762" s="2"/>
      <c r="L762" s="70"/>
      <c r="M762" s="70"/>
      <c r="N762" s="70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BK762" s="109"/>
    </row>
    <row r="763" spans="1:63" ht="12.75" x14ac:dyDescent="0.2">
      <c r="A763" s="2"/>
      <c r="B763" s="2"/>
      <c r="C763" s="2"/>
      <c r="D763" s="2"/>
      <c r="E763" s="2"/>
      <c r="F763" s="70"/>
      <c r="G763" s="2"/>
      <c r="H763" s="2"/>
      <c r="I763" s="2"/>
      <c r="J763" s="2"/>
      <c r="K763" s="2"/>
      <c r="L763" s="70"/>
      <c r="M763" s="70"/>
      <c r="N763" s="70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BK763" s="109"/>
    </row>
    <row r="764" spans="1:63" ht="12.75" x14ac:dyDescent="0.2">
      <c r="A764" s="2"/>
      <c r="B764" s="2"/>
      <c r="C764" s="2"/>
      <c r="D764" s="2"/>
      <c r="E764" s="2"/>
      <c r="F764" s="70"/>
      <c r="G764" s="2"/>
      <c r="H764" s="2"/>
      <c r="I764" s="2"/>
      <c r="J764" s="2"/>
      <c r="K764" s="2"/>
      <c r="L764" s="70"/>
      <c r="M764" s="70"/>
      <c r="N764" s="70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BK764" s="109"/>
    </row>
    <row r="765" spans="1:63" ht="12.75" x14ac:dyDescent="0.2">
      <c r="A765" s="2"/>
      <c r="B765" s="2"/>
      <c r="C765" s="2"/>
      <c r="D765" s="2"/>
      <c r="E765" s="2"/>
      <c r="F765" s="70"/>
      <c r="G765" s="2"/>
      <c r="H765" s="2"/>
      <c r="I765" s="2"/>
      <c r="J765" s="2"/>
      <c r="K765" s="2"/>
      <c r="L765" s="70"/>
      <c r="M765" s="70"/>
      <c r="N765" s="70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BK765" s="109"/>
    </row>
    <row r="766" spans="1:63" ht="12.75" x14ac:dyDescent="0.2">
      <c r="A766" s="2"/>
      <c r="B766" s="2"/>
      <c r="C766" s="2"/>
      <c r="D766" s="2"/>
      <c r="E766" s="2"/>
      <c r="F766" s="70"/>
      <c r="G766" s="2"/>
      <c r="H766" s="2"/>
      <c r="I766" s="2"/>
      <c r="J766" s="2"/>
      <c r="K766" s="2"/>
      <c r="L766" s="70"/>
      <c r="M766" s="70"/>
      <c r="N766" s="70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BK766" s="109"/>
    </row>
    <row r="767" spans="1:63" ht="12.75" x14ac:dyDescent="0.2">
      <c r="A767" s="2"/>
      <c r="B767" s="2"/>
      <c r="C767" s="2"/>
      <c r="D767" s="2"/>
      <c r="E767" s="2"/>
      <c r="F767" s="70"/>
      <c r="G767" s="2"/>
      <c r="H767" s="2"/>
      <c r="I767" s="2"/>
      <c r="J767" s="2"/>
      <c r="K767" s="2"/>
      <c r="L767" s="70"/>
      <c r="M767" s="70"/>
      <c r="N767" s="70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BK767" s="109"/>
    </row>
    <row r="768" spans="1:63" ht="12.75" x14ac:dyDescent="0.2">
      <c r="A768" s="2"/>
      <c r="B768" s="2"/>
      <c r="C768" s="2"/>
      <c r="D768" s="2"/>
      <c r="E768" s="2"/>
      <c r="F768" s="70"/>
      <c r="G768" s="2"/>
      <c r="H768" s="2"/>
      <c r="I768" s="2"/>
      <c r="J768" s="2"/>
      <c r="K768" s="2"/>
      <c r="L768" s="70"/>
      <c r="M768" s="70"/>
      <c r="N768" s="70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BK768" s="109"/>
    </row>
    <row r="769" spans="1:63" ht="12.75" x14ac:dyDescent="0.2">
      <c r="A769" s="2"/>
      <c r="B769" s="2"/>
      <c r="C769" s="2"/>
      <c r="D769" s="2"/>
      <c r="E769" s="2"/>
      <c r="F769" s="70"/>
      <c r="G769" s="2"/>
      <c r="H769" s="2"/>
      <c r="I769" s="2"/>
      <c r="J769" s="2"/>
      <c r="K769" s="2"/>
      <c r="L769" s="70"/>
      <c r="M769" s="70"/>
      <c r="N769" s="70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BK769" s="109"/>
    </row>
    <row r="770" spans="1:63" ht="12.75" x14ac:dyDescent="0.2">
      <c r="A770" s="2"/>
      <c r="B770" s="2"/>
      <c r="C770" s="2"/>
      <c r="D770" s="2"/>
      <c r="E770" s="2"/>
      <c r="F770" s="70"/>
      <c r="G770" s="2"/>
      <c r="H770" s="2"/>
      <c r="I770" s="2"/>
      <c r="J770" s="2"/>
      <c r="K770" s="2"/>
      <c r="L770" s="70"/>
      <c r="M770" s="70"/>
      <c r="N770" s="70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BK770" s="109"/>
    </row>
    <row r="771" spans="1:63" ht="12.75" x14ac:dyDescent="0.2">
      <c r="A771" s="2"/>
      <c r="B771" s="2"/>
      <c r="C771" s="2"/>
      <c r="D771" s="2"/>
      <c r="E771" s="2"/>
      <c r="F771" s="70"/>
      <c r="G771" s="2"/>
      <c r="H771" s="2"/>
      <c r="I771" s="2"/>
      <c r="J771" s="2"/>
      <c r="K771" s="2"/>
      <c r="L771" s="70"/>
      <c r="M771" s="70"/>
      <c r="N771" s="70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BK771" s="109"/>
    </row>
    <row r="772" spans="1:63" ht="12.75" x14ac:dyDescent="0.2">
      <c r="A772" s="2"/>
      <c r="B772" s="2"/>
      <c r="C772" s="2"/>
      <c r="D772" s="2"/>
      <c r="E772" s="2"/>
      <c r="F772" s="70"/>
      <c r="G772" s="2"/>
      <c r="H772" s="2"/>
      <c r="I772" s="2"/>
      <c r="J772" s="2"/>
      <c r="K772" s="2"/>
      <c r="L772" s="70"/>
      <c r="M772" s="70"/>
      <c r="N772" s="70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BK772" s="109"/>
    </row>
    <row r="773" spans="1:63" ht="12.75" x14ac:dyDescent="0.2">
      <c r="A773" s="2"/>
      <c r="B773" s="2"/>
      <c r="C773" s="2"/>
      <c r="D773" s="2"/>
      <c r="E773" s="2"/>
      <c r="F773" s="70"/>
      <c r="G773" s="2"/>
      <c r="H773" s="2"/>
      <c r="I773" s="2"/>
      <c r="J773" s="2"/>
      <c r="K773" s="2"/>
      <c r="L773" s="70"/>
      <c r="M773" s="70"/>
      <c r="N773" s="70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BK773" s="109"/>
    </row>
    <row r="774" spans="1:63" ht="12.75" x14ac:dyDescent="0.2">
      <c r="A774" s="2"/>
      <c r="B774" s="2"/>
      <c r="C774" s="2"/>
      <c r="D774" s="2"/>
      <c r="E774" s="2"/>
      <c r="F774" s="70"/>
      <c r="G774" s="2"/>
      <c r="H774" s="2"/>
      <c r="I774" s="2"/>
      <c r="J774" s="2"/>
      <c r="K774" s="2"/>
      <c r="L774" s="70"/>
      <c r="M774" s="70"/>
      <c r="N774" s="70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BK774" s="109"/>
    </row>
    <row r="775" spans="1:63" ht="12.75" x14ac:dyDescent="0.2">
      <c r="A775" s="2"/>
      <c r="B775" s="2"/>
      <c r="C775" s="2"/>
      <c r="D775" s="2"/>
      <c r="E775" s="2"/>
      <c r="F775" s="70"/>
      <c r="G775" s="2"/>
      <c r="H775" s="2"/>
      <c r="I775" s="2"/>
      <c r="J775" s="2"/>
      <c r="K775" s="2"/>
      <c r="L775" s="70"/>
      <c r="M775" s="70"/>
      <c r="N775" s="70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BK775" s="109"/>
    </row>
    <row r="776" spans="1:63" ht="12.75" x14ac:dyDescent="0.2">
      <c r="A776" s="2"/>
      <c r="B776" s="2"/>
      <c r="C776" s="2"/>
      <c r="D776" s="2"/>
      <c r="E776" s="2"/>
      <c r="F776" s="70"/>
      <c r="G776" s="2"/>
      <c r="H776" s="2"/>
      <c r="I776" s="2"/>
      <c r="J776" s="2"/>
      <c r="K776" s="2"/>
      <c r="L776" s="70"/>
      <c r="M776" s="70"/>
      <c r="N776" s="70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BK776" s="109"/>
    </row>
    <row r="777" spans="1:63" ht="12.75" x14ac:dyDescent="0.2">
      <c r="A777" s="2"/>
      <c r="B777" s="2"/>
      <c r="C777" s="2"/>
      <c r="D777" s="2"/>
      <c r="E777" s="2"/>
      <c r="F777" s="70"/>
      <c r="G777" s="2"/>
      <c r="H777" s="2"/>
      <c r="I777" s="2"/>
      <c r="J777" s="2"/>
      <c r="K777" s="2"/>
      <c r="L777" s="70"/>
      <c r="M777" s="70"/>
      <c r="N777" s="70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BK777" s="109"/>
    </row>
    <row r="778" spans="1:63" ht="12.75" x14ac:dyDescent="0.2">
      <c r="A778" s="2"/>
      <c r="B778" s="2"/>
      <c r="C778" s="2"/>
      <c r="D778" s="2"/>
      <c r="E778" s="2"/>
      <c r="F778" s="70"/>
      <c r="G778" s="2"/>
      <c r="H778" s="2"/>
      <c r="I778" s="2"/>
      <c r="J778" s="2"/>
      <c r="K778" s="2"/>
      <c r="L778" s="70"/>
      <c r="M778" s="70"/>
      <c r="N778" s="70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BK778" s="109"/>
    </row>
    <row r="779" spans="1:63" ht="12.75" x14ac:dyDescent="0.2">
      <c r="A779" s="2"/>
      <c r="B779" s="2"/>
      <c r="C779" s="2"/>
      <c r="D779" s="2"/>
      <c r="E779" s="2"/>
      <c r="F779" s="70"/>
      <c r="G779" s="2"/>
      <c r="H779" s="2"/>
      <c r="I779" s="2"/>
      <c r="J779" s="2"/>
      <c r="K779" s="2"/>
      <c r="L779" s="70"/>
      <c r="M779" s="70"/>
      <c r="N779" s="70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BK779" s="109"/>
    </row>
    <row r="780" spans="1:63" ht="12.75" x14ac:dyDescent="0.2">
      <c r="A780" s="2"/>
      <c r="B780" s="2"/>
      <c r="C780" s="2"/>
      <c r="D780" s="2"/>
      <c r="E780" s="2"/>
      <c r="F780" s="70"/>
      <c r="G780" s="2"/>
      <c r="H780" s="2"/>
      <c r="I780" s="2"/>
      <c r="J780" s="2"/>
      <c r="K780" s="2"/>
      <c r="L780" s="70"/>
      <c r="M780" s="70"/>
      <c r="N780" s="70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BK780" s="109"/>
    </row>
    <row r="781" spans="1:63" ht="12.75" x14ac:dyDescent="0.2">
      <c r="A781" s="2"/>
      <c r="B781" s="2"/>
      <c r="C781" s="2"/>
      <c r="D781" s="2"/>
      <c r="E781" s="2"/>
      <c r="F781" s="70"/>
      <c r="G781" s="2"/>
      <c r="H781" s="2"/>
      <c r="I781" s="2"/>
      <c r="J781" s="2"/>
      <c r="K781" s="2"/>
      <c r="L781" s="70"/>
      <c r="M781" s="70"/>
      <c r="N781" s="70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BK781" s="109"/>
    </row>
    <row r="782" spans="1:63" ht="12.75" x14ac:dyDescent="0.2">
      <c r="A782" s="2"/>
      <c r="B782" s="2"/>
      <c r="C782" s="2"/>
      <c r="D782" s="2"/>
      <c r="E782" s="2"/>
      <c r="F782" s="70"/>
      <c r="G782" s="2"/>
      <c r="H782" s="2"/>
      <c r="I782" s="2"/>
      <c r="J782" s="2"/>
      <c r="K782" s="2"/>
      <c r="L782" s="70"/>
      <c r="M782" s="70"/>
      <c r="N782" s="70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BK782" s="109"/>
    </row>
    <row r="783" spans="1:63" ht="12.75" x14ac:dyDescent="0.2">
      <c r="A783" s="2"/>
      <c r="B783" s="2"/>
      <c r="C783" s="2"/>
      <c r="D783" s="2"/>
      <c r="E783" s="2"/>
      <c r="F783" s="70"/>
      <c r="G783" s="2"/>
      <c r="H783" s="2"/>
      <c r="I783" s="2"/>
      <c r="J783" s="2"/>
      <c r="K783" s="2"/>
      <c r="L783" s="70"/>
      <c r="M783" s="70"/>
      <c r="N783" s="70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BK783" s="109"/>
    </row>
    <row r="784" spans="1:63" ht="12.75" x14ac:dyDescent="0.2">
      <c r="A784" s="2"/>
      <c r="B784" s="2"/>
      <c r="C784" s="2"/>
      <c r="D784" s="2"/>
      <c r="E784" s="2"/>
      <c r="F784" s="70"/>
      <c r="G784" s="2"/>
      <c r="H784" s="2"/>
      <c r="I784" s="2"/>
      <c r="J784" s="2"/>
      <c r="K784" s="2"/>
      <c r="L784" s="70"/>
      <c r="M784" s="70"/>
      <c r="N784" s="70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BK784" s="109"/>
    </row>
    <row r="785" spans="1:63" ht="12.75" x14ac:dyDescent="0.2">
      <c r="A785" s="2"/>
      <c r="B785" s="2"/>
      <c r="C785" s="2"/>
      <c r="D785" s="2"/>
      <c r="E785" s="2"/>
      <c r="F785" s="70"/>
      <c r="G785" s="2"/>
      <c r="H785" s="2"/>
      <c r="I785" s="2"/>
      <c r="J785" s="2"/>
      <c r="K785" s="2"/>
      <c r="L785" s="70"/>
      <c r="M785" s="70"/>
      <c r="N785" s="70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BK785" s="109"/>
    </row>
    <row r="786" spans="1:63" ht="12.75" x14ac:dyDescent="0.2">
      <c r="A786" s="2"/>
      <c r="B786" s="2"/>
      <c r="C786" s="2"/>
      <c r="D786" s="2"/>
      <c r="E786" s="2"/>
      <c r="F786" s="70"/>
      <c r="G786" s="2"/>
      <c r="H786" s="2"/>
      <c r="I786" s="2"/>
      <c r="J786" s="2"/>
      <c r="K786" s="2"/>
      <c r="L786" s="70"/>
      <c r="M786" s="70"/>
      <c r="N786" s="70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BK786" s="109"/>
    </row>
    <row r="787" spans="1:63" ht="12.75" x14ac:dyDescent="0.2">
      <c r="A787" s="2"/>
      <c r="B787" s="2"/>
      <c r="C787" s="2"/>
      <c r="D787" s="2"/>
      <c r="E787" s="2"/>
      <c r="F787" s="70"/>
      <c r="G787" s="2"/>
      <c r="H787" s="2"/>
      <c r="I787" s="2"/>
      <c r="J787" s="2"/>
      <c r="K787" s="2"/>
      <c r="L787" s="70"/>
      <c r="M787" s="70"/>
      <c r="N787" s="70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BK787" s="109"/>
    </row>
    <row r="788" spans="1:63" ht="12.75" x14ac:dyDescent="0.2">
      <c r="A788" s="2"/>
      <c r="B788" s="2"/>
      <c r="C788" s="2"/>
      <c r="D788" s="2"/>
      <c r="E788" s="2"/>
      <c r="F788" s="70"/>
      <c r="G788" s="2"/>
      <c r="H788" s="2"/>
      <c r="I788" s="2"/>
      <c r="J788" s="2"/>
      <c r="K788" s="2"/>
      <c r="L788" s="70"/>
      <c r="M788" s="70"/>
      <c r="N788" s="70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BK788" s="109"/>
    </row>
    <row r="789" spans="1:63" ht="12.75" x14ac:dyDescent="0.2">
      <c r="A789" s="2"/>
      <c r="B789" s="2"/>
      <c r="C789" s="2"/>
      <c r="D789" s="2"/>
      <c r="E789" s="2"/>
      <c r="F789" s="70"/>
      <c r="G789" s="2"/>
      <c r="H789" s="2"/>
      <c r="I789" s="2"/>
      <c r="J789" s="2"/>
      <c r="K789" s="2"/>
      <c r="L789" s="70"/>
      <c r="M789" s="70"/>
      <c r="N789" s="70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BK789" s="109"/>
    </row>
    <row r="790" spans="1:63" ht="12.75" x14ac:dyDescent="0.2">
      <c r="A790" s="2"/>
      <c r="B790" s="2"/>
      <c r="C790" s="2"/>
      <c r="D790" s="2"/>
      <c r="E790" s="2"/>
      <c r="F790" s="70"/>
      <c r="G790" s="2"/>
      <c r="H790" s="2"/>
      <c r="I790" s="2"/>
      <c r="J790" s="2"/>
      <c r="K790" s="2"/>
      <c r="L790" s="70"/>
      <c r="M790" s="70"/>
      <c r="N790" s="70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BK790" s="109"/>
    </row>
    <row r="791" spans="1:63" ht="12.75" x14ac:dyDescent="0.2">
      <c r="A791" s="2"/>
      <c r="B791" s="2"/>
      <c r="C791" s="2"/>
      <c r="D791" s="2"/>
      <c r="E791" s="2"/>
      <c r="F791" s="70"/>
      <c r="G791" s="2"/>
      <c r="H791" s="2"/>
      <c r="I791" s="2"/>
      <c r="J791" s="2"/>
      <c r="K791" s="2"/>
      <c r="L791" s="70"/>
      <c r="M791" s="70"/>
      <c r="N791" s="70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BK791" s="109"/>
    </row>
    <row r="792" spans="1:63" ht="12.75" x14ac:dyDescent="0.2">
      <c r="A792" s="2"/>
      <c r="B792" s="2"/>
      <c r="C792" s="2"/>
      <c r="D792" s="2"/>
      <c r="E792" s="2"/>
      <c r="F792" s="70"/>
      <c r="G792" s="2"/>
      <c r="H792" s="2"/>
      <c r="I792" s="2"/>
      <c r="J792" s="2"/>
      <c r="K792" s="2"/>
      <c r="L792" s="70"/>
      <c r="M792" s="70"/>
      <c r="N792" s="70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BK792" s="109"/>
    </row>
    <row r="793" spans="1:63" ht="12.75" x14ac:dyDescent="0.2">
      <c r="A793" s="2"/>
      <c r="B793" s="2"/>
      <c r="C793" s="2"/>
      <c r="D793" s="2"/>
      <c r="E793" s="2"/>
      <c r="F793" s="70"/>
      <c r="G793" s="2"/>
      <c r="H793" s="2"/>
      <c r="I793" s="2"/>
      <c r="J793" s="2"/>
      <c r="K793" s="2"/>
      <c r="L793" s="70"/>
      <c r="M793" s="70"/>
      <c r="N793" s="70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BK793" s="109"/>
    </row>
    <row r="794" spans="1:63" ht="12.75" x14ac:dyDescent="0.2">
      <c r="A794" s="2"/>
      <c r="B794" s="2"/>
      <c r="C794" s="2"/>
      <c r="D794" s="2"/>
      <c r="E794" s="2"/>
      <c r="F794" s="70"/>
      <c r="G794" s="2"/>
      <c r="H794" s="2"/>
      <c r="I794" s="2"/>
      <c r="J794" s="2"/>
      <c r="K794" s="2"/>
      <c r="L794" s="70"/>
      <c r="M794" s="70"/>
      <c r="N794" s="70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BK794" s="109"/>
    </row>
    <row r="795" spans="1:63" ht="12.75" x14ac:dyDescent="0.2">
      <c r="A795" s="2"/>
      <c r="B795" s="2"/>
      <c r="C795" s="2"/>
      <c r="D795" s="2"/>
      <c r="E795" s="2"/>
      <c r="F795" s="70"/>
      <c r="G795" s="2"/>
      <c r="H795" s="2"/>
      <c r="I795" s="2"/>
      <c r="J795" s="2"/>
      <c r="K795" s="2"/>
      <c r="L795" s="70"/>
      <c r="M795" s="70"/>
      <c r="N795" s="70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BK795" s="109"/>
    </row>
    <row r="796" spans="1:63" ht="12.75" x14ac:dyDescent="0.2">
      <c r="A796" s="2"/>
      <c r="B796" s="2"/>
      <c r="C796" s="2"/>
      <c r="D796" s="2"/>
      <c r="E796" s="2"/>
      <c r="F796" s="70"/>
      <c r="G796" s="2"/>
      <c r="H796" s="2"/>
      <c r="I796" s="2"/>
      <c r="J796" s="2"/>
      <c r="K796" s="2"/>
      <c r="L796" s="70"/>
      <c r="M796" s="70"/>
      <c r="N796" s="70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BK796" s="109"/>
    </row>
    <row r="797" spans="1:63" ht="12.75" x14ac:dyDescent="0.2">
      <c r="A797" s="2"/>
      <c r="B797" s="2"/>
      <c r="C797" s="2"/>
      <c r="D797" s="2"/>
      <c r="E797" s="2"/>
      <c r="F797" s="70"/>
      <c r="G797" s="2"/>
      <c r="H797" s="2"/>
      <c r="I797" s="2"/>
      <c r="J797" s="2"/>
      <c r="K797" s="2"/>
      <c r="L797" s="70"/>
      <c r="M797" s="70"/>
      <c r="N797" s="70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BK797" s="109"/>
    </row>
    <row r="798" spans="1:63" ht="12.75" x14ac:dyDescent="0.2">
      <c r="A798" s="2"/>
      <c r="B798" s="2"/>
      <c r="C798" s="2"/>
      <c r="D798" s="2"/>
      <c r="E798" s="2"/>
      <c r="F798" s="70"/>
      <c r="G798" s="2"/>
      <c r="H798" s="2"/>
      <c r="I798" s="2"/>
      <c r="J798" s="2"/>
      <c r="K798" s="2"/>
      <c r="L798" s="70"/>
      <c r="M798" s="70"/>
      <c r="N798" s="70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BK798" s="109"/>
    </row>
    <row r="799" spans="1:63" ht="12.75" x14ac:dyDescent="0.2">
      <c r="A799" s="2"/>
      <c r="B799" s="2"/>
      <c r="C799" s="2"/>
      <c r="D799" s="2"/>
      <c r="E799" s="2"/>
      <c r="F799" s="70"/>
      <c r="G799" s="2"/>
      <c r="H799" s="2"/>
      <c r="I799" s="2"/>
      <c r="J799" s="2"/>
      <c r="K799" s="2"/>
      <c r="L799" s="70"/>
      <c r="M799" s="70"/>
      <c r="N799" s="70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BK799" s="109"/>
    </row>
    <row r="800" spans="1:63" ht="12.75" x14ac:dyDescent="0.2">
      <c r="A800" s="2"/>
      <c r="B800" s="2"/>
      <c r="C800" s="2"/>
      <c r="D800" s="2"/>
      <c r="E800" s="2"/>
      <c r="F800" s="70"/>
      <c r="G800" s="2"/>
      <c r="H800" s="2"/>
      <c r="I800" s="2"/>
      <c r="J800" s="2"/>
      <c r="K800" s="2"/>
      <c r="L800" s="70"/>
      <c r="M800" s="70"/>
      <c r="N800" s="70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BK800" s="109"/>
    </row>
    <row r="801" spans="1:63" ht="12.75" x14ac:dyDescent="0.2">
      <c r="A801" s="2"/>
      <c r="B801" s="2"/>
      <c r="C801" s="2"/>
      <c r="D801" s="2"/>
      <c r="E801" s="2"/>
      <c r="F801" s="70"/>
      <c r="G801" s="2"/>
      <c r="H801" s="2"/>
      <c r="I801" s="2"/>
      <c r="J801" s="2"/>
      <c r="K801" s="2"/>
      <c r="L801" s="70"/>
      <c r="M801" s="70"/>
      <c r="N801" s="70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BK801" s="109"/>
    </row>
    <row r="802" spans="1:63" ht="12.75" x14ac:dyDescent="0.2">
      <c r="A802" s="2"/>
      <c r="B802" s="2"/>
      <c r="C802" s="2"/>
      <c r="D802" s="2"/>
      <c r="E802" s="2"/>
      <c r="F802" s="70"/>
      <c r="G802" s="2"/>
      <c r="H802" s="2"/>
      <c r="I802" s="2"/>
      <c r="J802" s="2"/>
      <c r="K802" s="2"/>
      <c r="L802" s="70"/>
      <c r="M802" s="70"/>
      <c r="N802" s="70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BK802" s="109"/>
    </row>
    <row r="803" spans="1:63" ht="12.75" x14ac:dyDescent="0.2">
      <c r="A803" s="2"/>
      <c r="B803" s="2"/>
      <c r="C803" s="2"/>
      <c r="D803" s="2"/>
      <c r="E803" s="2"/>
      <c r="F803" s="70"/>
      <c r="G803" s="2"/>
      <c r="H803" s="2"/>
      <c r="I803" s="2"/>
      <c r="J803" s="2"/>
      <c r="K803" s="2"/>
      <c r="L803" s="70"/>
      <c r="M803" s="70"/>
      <c r="N803" s="70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BK803" s="109"/>
    </row>
    <row r="804" spans="1:63" ht="12.75" x14ac:dyDescent="0.2">
      <c r="A804" s="2"/>
      <c r="B804" s="2"/>
      <c r="C804" s="2"/>
      <c r="D804" s="2"/>
      <c r="E804" s="2"/>
      <c r="F804" s="70"/>
      <c r="G804" s="2"/>
      <c r="H804" s="2"/>
      <c r="I804" s="2"/>
      <c r="J804" s="2"/>
      <c r="K804" s="2"/>
      <c r="L804" s="70"/>
      <c r="M804" s="70"/>
      <c r="N804" s="70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BK804" s="109"/>
    </row>
    <row r="805" spans="1:63" ht="12.75" x14ac:dyDescent="0.2">
      <c r="A805" s="2"/>
      <c r="B805" s="2"/>
      <c r="C805" s="2"/>
      <c r="D805" s="2"/>
      <c r="E805" s="2"/>
      <c r="F805" s="70"/>
      <c r="G805" s="2"/>
      <c r="H805" s="2"/>
      <c r="I805" s="2"/>
      <c r="J805" s="2"/>
      <c r="K805" s="2"/>
      <c r="L805" s="70"/>
      <c r="M805" s="70"/>
      <c r="N805" s="70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BK805" s="109"/>
    </row>
    <row r="806" spans="1:63" ht="12.75" x14ac:dyDescent="0.2">
      <c r="A806" s="2"/>
      <c r="B806" s="2"/>
      <c r="C806" s="2"/>
      <c r="D806" s="2"/>
      <c r="E806" s="2"/>
      <c r="F806" s="70"/>
      <c r="G806" s="2"/>
      <c r="H806" s="2"/>
      <c r="I806" s="2"/>
      <c r="J806" s="2"/>
      <c r="K806" s="2"/>
      <c r="L806" s="70"/>
      <c r="M806" s="70"/>
      <c r="N806" s="70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BK806" s="109"/>
    </row>
    <row r="807" spans="1:63" ht="12.75" x14ac:dyDescent="0.2">
      <c r="A807" s="2"/>
      <c r="B807" s="2"/>
      <c r="C807" s="2"/>
      <c r="D807" s="2"/>
      <c r="E807" s="2"/>
      <c r="F807" s="70"/>
      <c r="G807" s="2"/>
      <c r="H807" s="2"/>
      <c r="I807" s="2"/>
      <c r="J807" s="2"/>
      <c r="K807" s="2"/>
      <c r="L807" s="70"/>
      <c r="M807" s="70"/>
      <c r="N807" s="70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BK807" s="109"/>
    </row>
    <row r="808" spans="1:63" ht="12.75" x14ac:dyDescent="0.2">
      <c r="A808" s="2"/>
      <c r="B808" s="2"/>
      <c r="C808" s="2"/>
      <c r="D808" s="2"/>
      <c r="E808" s="2"/>
      <c r="F808" s="70"/>
      <c r="G808" s="2"/>
      <c r="H808" s="2"/>
      <c r="I808" s="2"/>
      <c r="J808" s="2"/>
      <c r="K808" s="2"/>
      <c r="L808" s="70"/>
      <c r="M808" s="70"/>
      <c r="N808" s="70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BK808" s="109"/>
    </row>
    <row r="809" spans="1:63" ht="12.75" x14ac:dyDescent="0.2">
      <c r="A809" s="2"/>
      <c r="B809" s="2"/>
      <c r="C809" s="2"/>
      <c r="D809" s="2"/>
      <c r="E809" s="2"/>
      <c r="F809" s="70"/>
      <c r="G809" s="2"/>
      <c r="H809" s="2"/>
      <c r="I809" s="2"/>
      <c r="J809" s="2"/>
      <c r="K809" s="2"/>
      <c r="L809" s="70"/>
      <c r="M809" s="70"/>
      <c r="N809" s="70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BK809" s="109"/>
    </row>
    <row r="810" spans="1:63" ht="12.75" x14ac:dyDescent="0.2">
      <c r="A810" s="2"/>
      <c r="B810" s="2"/>
      <c r="C810" s="2"/>
      <c r="D810" s="2"/>
      <c r="E810" s="2"/>
      <c r="F810" s="70"/>
      <c r="G810" s="2"/>
      <c r="H810" s="2"/>
      <c r="I810" s="2"/>
      <c r="J810" s="2"/>
      <c r="K810" s="2"/>
      <c r="L810" s="70"/>
      <c r="M810" s="70"/>
      <c r="N810" s="70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BK810" s="109"/>
    </row>
    <row r="811" spans="1:63" ht="12.75" x14ac:dyDescent="0.2">
      <c r="A811" s="2"/>
      <c r="B811" s="2"/>
      <c r="C811" s="2"/>
      <c r="D811" s="2"/>
      <c r="E811" s="2"/>
      <c r="F811" s="70"/>
      <c r="G811" s="2"/>
      <c r="H811" s="2"/>
      <c r="I811" s="2"/>
      <c r="J811" s="2"/>
      <c r="K811" s="2"/>
      <c r="L811" s="70"/>
      <c r="M811" s="70"/>
      <c r="N811" s="70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BK811" s="109"/>
    </row>
    <row r="812" spans="1:63" ht="12.75" x14ac:dyDescent="0.2">
      <c r="A812" s="2"/>
      <c r="B812" s="2"/>
      <c r="C812" s="2"/>
      <c r="D812" s="2"/>
      <c r="E812" s="2"/>
      <c r="F812" s="70"/>
      <c r="G812" s="2"/>
      <c r="H812" s="2"/>
      <c r="I812" s="2"/>
      <c r="J812" s="2"/>
      <c r="K812" s="2"/>
      <c r="L812" s="70"/>
      <c r="M812" s="70"/>
      <c r="N812" s="70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BK812" s="109"/>
    </row>
    <row r="813" spans="1:63" ht="12.75" x14ac:dyDescent="0.2">
      <c r="A813" s="2"/>
      <c r="B813" s="2"/>
      <c r="C813" s="2"/>
      <c r="D813" s="2"/>
      <c r="E813" s="2"/>
      <c r="F813" s="70"/>
      <c r="G813" s="2"/>
      <c r="H813" s="2"/>
      <c r="I813" s="2"/>
      <c r="J813" s="2"/>
      <c r="K813" s="2"/>
      <c r="L813" s="70"/>
      <c r="M813" s="70"/>
      <c r="N813" s="70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BK813" s="109"/>
    </row>
    <row r="814" spans="1:63" ht="12.75" x14ac:dyDescent="0.2">
      <c r="A814" s="2"/>
      <c r="B814" s="2"/>
      <c r="C814" s="2"/>
      <c r="D814" s="2"/>
      <c r="E814" s="2"/>
      <c r="F814" s="70"/>
      <c r="G814" s="2"/>
      <c r="H814" s="2"/>
      <c r="I814" s="2"/>
      <c r="J814" s="2"/>
      <c r="K814" s="2"/>
      <c r="L814" s="70"/>
      <c r="M814" s="70"/>
      <c r="N814" s="70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BK814" s="109"/>
    </row>
    <row r="815" spans="1:63" ht="12.75" x14ac:dyDescent="0.2">
      <c r="A815" s="2"/>
      <c r="B815" s="2"/>
      <c r="C815" s="2"/>
      <c r="D815" s="2"/>
      <c r="E815" s="2"/>
      <c r="F815" s="70"/>
      <c r="G815" s="2"/>
      <c r="H815" s="2"/>
      <c r="I815" s="2"/>
      <c r="J815" s="2"/>
      <c r="K815" s="2"/>
      <c r="L815" s="70"/>
      <c r="M815" s="70"/>
      <c r="N815" s="70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BK815" s="109"/>
    </row>
    <row r="816" spans="1:63" ht="12.75" x14ac:dyDescent="0.2">
      <c r="A816" s="2"/>
      <c r="B816" s="2"/>
      <c r="C816" s="2"/>
      <c r="D816" s="2"/>
      <c r="E816" s="2"/>
      <c r="F816" s="70"/>
      <c r="G816" s="2"/>
      <c r="H816" s="2"/>
      <c r="I816" s="2"/>
      <c r="J816" s="2"/>
      <c r="K816" s="2"/>
      <c r="L816" s="70"/>
      <c r="M816" s="70"/>
      <c r="N816" s="70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BK816" s="109"/>
    </row>
    <row r="817" spans="1:63" ht="12.75" x14ac:dyDescent="0.2">
      <c r="A817" s="2"/>
      <c r="B817" s="2"/>
      <c r="C817" s="2"/>
      <c r="D817" s="2"/>
      <c r="E817" s="2"/>
      <c r="F817" s="70"/>
      <c r="G817" s="2"/>
      <c r="H817" s="2"/>
      <c r="I817" s="2"/>
      <c r="J817" s="2"/>
      <c r="K817" s="2"/>
      <c r="L817" s="70"/>
      <c r="M817" s="70"/>
      <c r="N817" s="70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BK817" s="109"/>
    </row>
    <row r="818" spans="1:63" ht="12.75" x14ac:dyDescent="0.2">
      <c r="A818" s="2"/>
      <c r="B818" s="2"/>
      <c r="C818" s="2"/>
      <c r="D818" s="2"/>
      <c r="E818" s="2"/>
      <c r="F818" s="70"/>
      <c r="G818" s="2"/>
      <c r="H818" s="2"/>
      <c r="I818" s="2"/>
      <c r="J818" s="2"/>
      <c r="K818" s="2"/>
      <c r="L818" s="70"/>
      <c r="M818" s="70"/>
      <c r="N818" s="70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BK818" s="109"/>
    </row>
    <row r="819" spans="1:63" ht="12.75" x14ac:dyDescent="0.2">
      <c r="A819" s="2"/>
      <c r="B819" s="2"/>
      <c r="C819" s="2"/>
      <c r="D819" s="2"/>
      <c r="E819" s="2"/>
      <c r="F819" s="70"/>
      <c r="G819" s="2"/>
      <c r="H819" s="2"/>
      <c r="I819" s="2"/>
      <c r="J819" s="2"/>
      <c r="K819" s="2"/>
      <c r="L819" s="70"/>
      <c r="M819" s="70"/>
      <c r="N819" s="70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BK819" s="109"/>
    </row>
    <row r="820" spans="1:63" ht="12.75" x14ac:dyDescent="0.2">
      <c r="A820" s="2"/>
      <c r="B820" s="2"/>
      <c r="C820" s="2"/>
      <c r="D820" s="2"/>
      <c r="E820" s="2"/>
      <c r="F820" s="70"/>
      <c r="G820" s="2"/>
      <c r="H820" s="2"/>
      <c r="I820" s="2"/>
      <c r="J820" s="2"/>
      <c r="K820" s="2"/>
      <c r="L820" s="70"/>
      <c r="M820" s="70"/>
      <c r="N820" s="70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BK820" s="109"/>
    </row>
    <row r="821" spans="1:63" ht="12.75" x14ac:dyDescent="0.2">
      <c r="A821" s="2"/>
      <c r="B821" s="2"/>
      <c r="C821" s="2"/>
      <c r="D821" s="2"/>
      <c r="E821" s="2"/>
      <c r="F821" s="70"/>
      <c r="G821" s="2"/>
      <c r="H821" s="2"/>
      <c r="I821" s="2"/>
      <c r="J821" s="2"/>
      <c r="K821" s="2"/>
      <c r="L821" s="70"/>
      <c r="M821" s="70"/>
      <c r="N821" s="70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BK821" s="109"/>
    </row>
    <row r="822" spans="1:63" ht="12.75" x14ac:dyDescent="0.2">
      <c r="A822" s="2"/>
      <c r="B822" s="2"/>
      <c r="C822" s="2"/>
      <c r="D822" s="2"/>
      <c r="E822" s="2"/>
      <c r="F822" s="70"/>
      <c r="G822" s="2"/>
      <c r="H822" s="2"/>
      <c r="I822" s="2"/>
      <c r="J822" s="2"/>
      <c r="K822" s="2"/>
      <c r="L822" s="70"/>
      <c r="M822" s="70"/>
      <c r="N822" s="70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BK822" s="109"/>
    </row>
    <row r="823" spans="1:63" ht="12.75" x14ac:dyDescent="0.2">
      <c r="A823" s="2"/>
      <c r="B823" s="2"/>
      <c r="C823" s="2"/>
      <c r="D823" s="2"/>
      <c r="E823" s="2"/>
      <c r="F823" s="70"/>
      <c r="G823" s="2"/>
      <c r="H823" s="2"/>
      <c r="I823" s="2"/>
      <c r="J823" s="2"/>
      <c r="K823" s="2"/>
      <c r="L823" s="70"/>
      <c r="M823" s="70"/>
      <c r="N823" s="70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BK823" s="109"/>
    </row>
    <row r="824" spans="1:63" ht="12.75" x14ac:dyDescent="0.2">
      <c r="A824" s="2"/>
      <c r="B824" s="2"/>
      <c r="C824" s="2"/>
      <c r="D824" s="2"/>
      <c r="E824" s="2"/>
      <c r="F824" s="70"/>
      <c r="G824" s="2"/>
      <c r="H824" s="2"/>
      <c r="I824" s="2"/>
      <c r="J824" s="2"/>
      <c r="K824" s="2"/>
      <c r="L824" s="70"/>
      <c r="M824" s="70"/>
      <c r="N824" s="70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BK824" s="109"/>
    </row>
    <row r="825" spans="1:63" ht="12.75" x14ac:dyDescent="0.2">
      <c r="A825" s="2"/>
      <c r="B825" s="2"/>
      <c r="C825" s="2"/>
      <c r="D825" s="2"/>
      <c r="E825" s="2"/>
      <c r="F825" s="70"/>
      <c r="G825" s="2"/>
      <c r="H825" s="2"/>
      <c r="I825" s="2"/>
      <c r="J825" s="2"/>
      <c r="K825" s="2"/>
      <c r="L825" s="70"/>
      <c r="M825" s="70"/>
      <c r="N825" s="70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BK825" s="109"/>
    </row>
    <row r="826" spans="1:63" ht="12.75" x14ac:dyDescent="0.2">
      <c r="A826" s="2"/>
      <c r="B826" s="2"/>
      <c r="C826" s="2"/>
      <c r="D826" s="2"/>
      <c r="E826" s="2"/>
      <c r="F826" s="70"/>
      <c r="G826" s="2"/>
      <c r="H826" s="2"/>
      <c r="I826" s="2"/>
      <c r="J826" s="2"/>
      <c r="K826" s="2"/>
      <c r="L826" s="70"/>
      <c r="M826" s="70"/>
      <c r="N826" s="70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BK826" s="109"/>
    </row>
    <row r="827" spans="1:63" ht="12.75" x14ac:dyDescent="0.2">
      <c r="A827" s="2"/>
      <c r="B827" s="2"/>
      <c r="C827" s="2"/>
      <c r="D827" s="2"/>
      <c r="E827" s="2"/>
      <c r="F827" s="70"/>
      <c r="G827" s="2"/>
      <c r="H827" s="2"/>
      <c r="I827" s="2"/>
      <c r="J827" s="2"/>
      <c r="K827" s="2"/>
      <c r="L827" s="70"/>
      <c r="M827" s="70"/>
      <c r="N827" s="70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BK827" s="109"/>
    </row>
    <row r="828" spans="1:63" ht="12.75" x14ac:dyDescent="0.2">
      <c r="A828" s="2"/>
      <c r="B828" s="2"/>
      <c r="C828" s="2"/>
      <c r="D828" s="2"/>
      <c r="E828" s="2"/>
      <c r="F828" s="70"/>
      <c r="G828" s="2"/>
      <c r="H828" s="2"/>
      <c r="I828" s="2"/>
      <c r="J828" s="2"/>
      <c r="K828" s="2"/>
      <c r="L828" s="70"/>
      <c r="M828" s="70"/>
      <c r="N828" s="70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BK828" s="109"/>
    </row>
    <row r="829" spans="1:63" ht="12.75" x14ac:dyDescent="0.2">
      <c r="A829" s="2"/>
      <c r="B829" s="2"/>
      <c r="C829" s="2"/>
      <c r="D829" s="2"/>
      <c r="E829" s="2"/>
      <c r="F829" s="70"/>
      <c r="G829" s="2"/>
      <c r="H829" s="2"/>
      <c r="I829" s="2"/>
      <c r="J829" s="2"/>
      <c r="K829" s="2"/>
      <c r="L829" s="70"/>
      <c r="M829" s="70"/>
      <c r="N829" s="70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BK829" s="109"/>
    </row>
    <row r="830" spans="1:63" ht="12.75" x14ac:dyDescent="0.2">
      <c r="A830" s="2"/>
      <c r="B830" s="2"/>
      <c r="C830" s="2"/>
      <c r="D830" s="2"/>
      <c r="E830" s="2"/>
      <c r="F830" s="70"/>
      <c r="G830" s="2"/>
      <c r="H830" s="2"/>
      <c r="I830" s="2"/>
      <c r="J830" s="2"/>
      <c r="K830" s="2"/>
      <c r="L830" s="70"/>
      <c r="M830" s="70"/>
      <c r="N830" s="70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BK830" s="109"/>
    </row>
    <row r="831" spans="1:63" ht="12.75" x14ac:dyDescent="0.2">
      <c r="A831" s="2"/>
      <c r="B831" s="2"/>
      <c r="C831" s="2"/>
      <c r="D831" s="2"/>
      <c r="E831" s="2"/>
      <c r="F831" s="70"/>
      <c r="G831" s="2"/>
      <c r="H831" s="2"/>
      <c r="I831" s="2"/>
      <c r="J831" s="2"/>
      <c r="K831" s="2"/>
      <c r="L831" s="70"/>
      <c r="M831" s="70"/>
      <c r="N831" s="70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BK831" s="109"/>
    </row>
    <row r="832" spans="1:63" ht="12.75" x14ac:dyDescent="0.2">
      <c r="A832" s="2"/>
      <c r="B832" s="2"/>
      <c r="C832" s="2"/>
      <c r="D832" s="2"/>
      <c r="E832" s="2"/>
      <c r="F832" s="70"/>
      <c r="G832" s="2"/>
      <c r="H832" s="2"/>
      <c r="I832" s="2"/>
      <c r="J832" s="2"/>
      <c r="K832" s="2"/>
      <c r="L832" s="70"/>
      <c r="M832" s="70"/>
      <c r="N832" s="70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BK832" s="109"/>
    </row>
    <row r="833" spans="1:63" ht="12.75" x14ac:dyDescent="0.2">
      <c r="A833" s="2"/>
      <c r="B833" s="2"/>
      <c r="C833" s="2"/>
      <c r="D833" s="2"/>
      <c r="E833" s="2"/>
      <c r="F833" s="70"/>
      <c r="G833" s="2"/>
      <c r="H833" s="2"/>
      <c r="I833" s="2"/>
      <c r="J833" s="2"/>
      <c r="K833" s="2"/>
      <c r="L833" s="70"/>
      <c r="M833" s="70"/>
      <c r="N833" s="70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BK833" s="109"/>
    </row>
    <row r="834" spans="1:63" ht="12.75" x14ac:dyDescent="0.2">
      <c r="A834" s="2"/>
      <c r="B834" s="2"/>
      <c r="C834" s="2"/>
      <c r="D834" s="2"/>
      <c r="E834" s="2"/>
      <c r="F834" s="70"/>
      <c r="G834" s="2"/>
      <c r="H834" s="2"/>
      <c r="I834" s="2"/>
      <c r="J834" s="2"/>
      <c r="K834" s="2"/>
      <c r="L834" s="70"/>
      <c r="M834" s="70"/>
      <c r="N834" s="70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BK834" s="109"/>
    </row>
    <row r="835" spans="1:63" ht="12.75" x14ac:dyDescent="0.2">
      <c r="A835" s="2"/>
      <c r="B835" s="2"/>
      <c r="C835" s="2"/>
      <c r="D835" s="2"/>
      <c r="E835" s="2"/>
      <c r="F835" s="70"/>
      <c r="G835" s="2"/>
      <c r="H835" s="2"/>
      <c r="I835" s="2"/>
      <c r="J835" s="2"/>
      <c r="K835" s="2"/>
      <c r="L835" s="70"/>
      <c r="M835" s="70"/>
      <c r="N835" s="70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BK835" s="109"/>
    </row>
    <row r="836" spans="1:63" ht="12.75" x14ac:dyDescent="0.2">
      <c r="A836" s="2"/>
      <c r="B836" s="2"/>
      <c r="C836" s="2"/>
      <c r="D836" s="2"/>
      <c r="E836" s="2"/>
      <c r="F836" s="70"/>
      <c r="G836" s="2"/>
      <c r="H836" s="2"/>
      <c r="I836" s="2"/>
      <c r="J836" s="2"/>
      <c r="K836" s="2"/>
      <c r="L836" s="70"/>
      <c r="M836" s="70"/>
      <c r="N836" s="70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BK836" s="109"/>
    </row>
    <row r="837" spans="1:63" ht="12.75" x14ac:dyDescent="0.2">
      <c r="A837" s="2"/>
      <c r="B837" s="2"/>
      <c r="C837" s="2"/>
      <c r="D837" s="2"/>
      <c r="E837" s="2"/>
      <c r="F837" s="70"/>
      <c r="G837" s="2"/>
      <c r="H837" s="2"/>
      <c r="I837" s="2"/>
      <c r="J837" s="2"/>
      <c r="K837" s="2"/>
      <c r="L837" s="70"/>
      <c r="M837" s="70"/>
      <c r="N837" s="70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BK837" s="109"/>
    </row>
    <row r="838" spans="1:63" ht="12.75" x14ac:dyDescent="0.2">
      <c r="A838" s="2"/>
      <c r="B838" s="2"/>
      <c r="C838" s="2"/>
      <c r="D838" s="2"/>
      <c r="E838" s="2"/>
      <c r="F838" s="70"/>
      <c r="G838" s="2"/>
      <c r="H838" s="2"/>
      <c r="I838" s="2"/>
      <c r="J838" s="2"/>
      <c r="K838" s="2"/>
      <c r="L838" s="70"/>
      <c r="M838" s="70"/>
      <c r="N838" s="70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BK838" s="109"/>
    </row>
    <row r="839" spans="1:63" ht="12.75" x14ac:dyDescent="0.2">
      <c r="A839" s="2"/>
      <c r="B839" s="2"/>
      <c r="C839" s="2"/>
      <c r="D839" s="2"/>
      <c r="E839" s="2"/>
      <c r="F839" s="70"/>
      <c r="G839" s="2"/>
      <c r="H839" s="2"/>
      <c r="I839" s="2"/>
      <c r="J839" s="2"/>
      <c r="K839" s="2"/>
      <c r="L839" s="70"/>
      <c r="M839" s="70"/>
      <c r="N839" s="70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BK839" s="109"/>
    </row>
    <row r="840" spans="1:63" ht="12.75" x14ac:dyDescent="0.2">
      <c r="A840" s="2"/>
      <c r="B840" s="2"/>
      <c r="C840" s="2"/>
      <c r="D840" s="2"/>
      <c r="E840" s="2"/>
      <c r="F840" s="70"/>
      <c r="G840" s="2"/>
      <c r="H840" s="2"/>
      <c r="I840" s="2"/>
      <c r="J840" s="2"/>
      <c r="K840" s="2"/>
      <c r="L840" s="70"/>
      <c r="M840" s="70"/>
      <c r="N840" s="70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BK840" s="109"/>
    </row>
    <row r="841" spans="1:63" ht="12.75" x14ac:dyDescent="0.2">
      <c r="A841" s="2"/>
      <c r="B841" s="2"/>
      <c r="C841" s="2"/>
      <c r="D841" s="2"/>
      <c r="E841" s="2"/>
      <c r="F841" s="70"/>
      <c r="G841" s="2"/>
      <c r="H841" s="2"/>
      <c r="I841" s="2"/>
      <c r="J841" s="2"/>
      <c r="K841" s="2"/>
      <c r="L841" s="70"/>
      <c r="M841" s="70"/>
      <c r="N841" s="70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BK841" s="109"/>
    </row>
    <row r="842" spans="1:63" ht="12.75" x14ac:dyDescent="0.2">
      <c r="A842" s="2"/>
      <c r="B842" s="2"/>
      <c r="C842" s="2"/>
      <c r="D842" s="2"/>
      <c r="E842" s="2"/>
      <c r="F842" s="70"/>
      <c r="G842" s="2"/>
      <c r="H842" s="2"/>
      <c r="I842" s="2"/>
      <c r="J842" s="2"/>
      <c r="K842" s="2"/>
      <c r="L842" s="70"/>
      <c r="M842" s="70"/>
      <c r="N842" s="70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BK842" s="109"/>
    </row>
    <row r="843" spans="1:63" ht="12.75" x14ac:dyDescent="0.2">
      <c r="A843" s="2"/>
      <c r="B843" s="2"/>
      <c r="C843" s="2"/>
      <c r="D843" s="2"/>
      <c r="E843" s="2"/>
      <c r="F843" s="70"/>
      <c r="G843" s="2"/>
      <c r="H843" s="2"/>
      <c r="I843" s="2"/>
      <c r="J843" s="2"/>
      <c r="K843" s="2"/>
      <c r="L843" s="70"/>
      <c r="M843" s="70"/>
      <c r="N843" s="70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BK843" s="109"/>
    </row>
    <row r="844" spans="1:63" ht="12.75" x14ac:dyDescent="0.2">
      <c r="A844" s="2"/>
      <c r="B844" s="2"/>
      <c r="C844" s="2"/>
      <c r="D844" s="2"/>
      <c r="E844" s="2"/>
      <c r="F844" s="70"/>
      <c r="G844" s="2"/>
      <c r="H844" s="2"/>
      <c r="I844" s="2"/>
      <c r="J844" s="2"/>
      <c r="K844" s="2"/>
      <c r="L844" s="70"/>
      <c r="M844" s="70"/>
      <c r="N844" s="70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BK844" s="109"/>
    </row>
    <row r="845" spans="1:63" ht="12.75" x14ac:dyDescent="0.2">
      <c r="A845" s="2"/>
      <c r="B845" s="2"/>
      <c r="C845" s="2"/>
      <c r="D845" s="2"/>
      <c r="E845" s="2"/>
      <c r="F845" s="70"/>
      <c r="G845" s="2"/>
      <c r="H845" s="2"/>
      <c r="I845" s="2"/>
      <c r="J845" s="2"/>
      <c r="K845" s="2"/>
      <c r="L845" s="70"/>
      <c r="M845" s="70"/>
      <c r="N845" s="70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BK845" s="109"/>
    </row>
    <row r="846" spans="1:63" ht="12.75" x14ac:dyDescent="0.2">
      <c r="A846" s="2"/>
      <c r="B846" s="2"/>
      <c r="C846" s="2"/>
      <c r="D846" s="2"/>
      <c r="E846" s="2"/>
      <c r="F846" s="70"/>
      <c r="G846" s="2"/>
      <c r="H846" s="2"/>
      <c r="I846" s="2"/>
      <c r="J846" s="2"/>
      <c r="K846" s="2"/>
      <c r="L846" s="70"/>
      <c r="M846" s="70"/>
      <c r="N846" s="70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BK846" s="109"/>
    </row>
    <row r="847" spans="1:63" ht="12.75" x14ac:dyDescent="0.2">
      <c r="A847" s="2"/>
      <c r="B847" s="2"/>
      <c r="C847" s="2"/>
      <c r="D847" s="2"/>
      <c r="E847" s="2"/>
      <c r="F847" s="70"/>
      <c r="G847" s="2"/>
      <c r="H847" s="2"/>
      <c r="I847" s="2"/>
      <c r="J847" s="2"/>
      <c r="K847" s="2"/>
      <c r="L847" s="70"/>
      <c r="M847" s="70"/>
      <c r="N847" s="70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BK847" s="109"/>
    </row>
    <row r="848" spans="1:63" ht="12.75" x14ac:dyDescent="0.2">
      <c r="A848" s="2"/>
      <c r="B848" s="2"/>
      <c r="C848" s="2"/>
      <c r="D848" s="2"/>
      <c r="E848" s="2"/>
      <c r="F848" s="70"/>
      <c r="G848" s="2"/>
      <c r="H848" s="2"/>
      <c r="I848" s="2"/>
      <c r="J848" s="2"/>
      <c r="K848" s="2"/>
      <c r="L848" s="70"/>
      <c r="M848" s="70"/>
      <c r="N848" s="70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BK848" s="109"/>
    </row>
    <row r="849" spans="1:63" ht="12.75" x14ac:dyDescent="0.2">
      <c r="A849" s="2"/>
      <c r="B849" s="2"/>
      <c r="C849" s="2"/>
      <c r="D849" s="2"/>
      <c r="E849" s="2"/>
      <c r="F849" s="70"/>
      <c r="G849" s="2"/>
      <c r="H849" s="2"/>
      <c r="I849" s="2"/>
      <c r="J849" s="2"/>
      <c r="K849" s="2"/>
      <c r="L849" s="70"/>
      <c r="M849" s="70"/>
      <c r="N849" s="70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BK849" s="109"/>
    </row>
    <row r="850" spans="1:63" ht="12.75" x14ac:dyDescent="0.2">
      <c r="A850" s="2"/>
      <c r="B850" s="2"/>
      <c r="C850" s="2"/>
      <c r="D850" s="2"/>
      <c r="E850" s="2"/>
      <c r="F850" s="70"/>
      <c r="G850" s="2"/>
      <c r="H850" s="2"/>
      <c r="I850" s="2"/>
      <c r="J850" s="2"/>
      <c r="K850" s="2"/>
      <c r="L850" s="70"/>
      <c r="M850" s="70"/>
      <c r="N850" s="70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BK850" s="109"/>
    </row>
    <row r="851" spans="1:63" ht="12.75" x14ac:dyDescent="0.2">
      <c r="A851" s="2"/>
      <c r="B851" s="2"/>
      <c r="C851" s="2"/>
      <c r="D851" s="2"/>
      <c r="E851" s="2"/>
      <c r="F851" s="70"/>
      <c r="G851" s="2"/>
      <c r="H851" s="2"/>
      <c r="I851" s="2"/>
      <c r="J851" s="2"/>
      <c r="K851" s="2"/>
      <c r="L851" s="70"/>
      <c r="M851" s="70"/>
      <c r="N851" s="70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BK851" s="109"/>
    </row>
    <row r="852" spans="1:63" ht="12.75" x14ac:dyDescent="0.2">
      <c r="A852" s="2"/>
      <c r="B852" s="2"/>
      <c r="C852" s="2"/>
      <c r="D852" s="2"/>
      <c r="E852" s="2"/>
      <c r="F852" s="70"/>
      <c r="G852" s="2"/>
      <c r="H852" s="2"/>
      <c r="I852" s="2"/>
      <c r="J852" s="2"/>
      <c r="K852" s="2"/>
      <c r="L852" s="70"/>
      <c r="M852" s="70"/>
      <c r="N852" s="70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BK852" s="109"/>
    </row>
    <row r="853" spans="1:63" ht="12.75" x14ac:dyDescent="0.2">
      <c r="A853" s="2"/>
      <c r="B853" s="2"/>
      <c r="C853" s="2"/>
      <c r="D853" s="2"/>
      <c r="E853" s="2"/>
      <c r="F853" s="70"/>
      <c r="G853" s="2"/>
      <c r="H853" s="2"/>
      <c r="I853" s="2"/>
      <c r="J853" s="2"/>
      <c r="K853" s="2"/>
      <c r="L853" s="70"/>
      <c r="M853" s="70"/>
      <c r="N853" s="70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BK853" s="109"/>
    </row>
    <row r="854" spans="1:63" ht="12.75" x14ac:dyDescent="0.2">
      <c r="A854" s="2"/>
      <c r="B854" s="2"/>
      <c r="C854" s="2"/>
      <c r="D854" s="2"/>
      <c r="E854" s="2"/>
      <c r="F854" s="70"/>
      <c r="G854" s="2"/>
      <c r="H854" s="2"/>
      <c r="I854" s="2"/>
      <c r="J854" s="2"/>
      <c r="K854" s="2"/>
      <c r="L854" s="70"/>
      <c r="M854" s="70"/>
      <c r="N854" s="70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BK854" s="109"/>
    </row>
    <row r="855" spans="1:63" ht="12.75" x14ac:dyDescent="0.2">
      <c r="A855" s="2"/>
      <c r="B855" s="2"/>
      <c r="C855" s="2"/>
      <c r="D855" s="2"/>
      <c r="E855" s="2"/>
      <c r="F855" s="70"/>
      <c r="G855" s="2"/>
      <c r="H855" s="2"/>
      <c r="I855" s="2"/>
      <c r="J855" s="2"/>
      <c r="K855" s="2"/>
      <c r="L855" s="70"/>
      <c r="M855" s="70"/>
      <c r="N855" s="70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BK855" s="109"/>
    </row>
    <row r="856" spans="1:63" ht="12.75" x14ac:dyDescent="0.2">
      <c r="A856" s="2"/>
      <c r="B856" s="2"/>
      <c r="C856" s="2"/>
      <c r="D856" s="2"/>
      <c r="E856" s="2"/>
      <c r="F856" s="70"/>
      <c r="G856" s="2"/>
      <c r="H856" s="2"/>
      <c r="I856" s="2"/>
      <c r="J856" s="2"/>
      <c r="K856" s="2"/>
      <c r="L856" s="70"/>
      <c r="M856" s="70"/>
      <c r="N856" s="70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BK856" s="109"/>
    </row>
    <row r="857" spans="1:63" ht="12.75" x14ac:dyDescent="0.2">
      <c r="A857" s="2"/>
      <c r="B857" s="2"/>
      <c r="C857" s="2"/>
      <c r="D857" s="2"/>
      <c r="E857" s="2"/>
      <c r="F857" s="70"/>
      <c r="G857" s="2"/>
      <c r="H857" s="2"/>
      <c r="I857" s="2"/>
      <c r="J857" s="2"/>
      <c r="K857" s="2"/>
      <c r="L857" s="70"/>
      <c r="M857" s="70"/>
      <c r="N857" s="70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BK857" s="109"/>
    </row>
    <row r="858" spans="1:63" ht="12.75" x14ac:dyDescent="0.2">
      <c r="A858" s="2"/>
      <c r="B858" s="2"/>
      <c r="C858" s="2"/>
      <c r="D858" s="2"/>
      <c r="E858" s="2"/>
      <c r="F858" s="70"/>
      <c r="G858" s="2"/>
      <c r="H858" s="2"/>
      <c r="I858" s="2"/>
      <c r="J858" s="2"/>
      <c r="K858" s="2"/>
      <c r="L858" s="70"/>
      <c r="M858" s="70"/>
      <c r="N858" s="70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BK858" s="109"/>
    </row>
    <row r="859" spans="1:63" ht="12.75" x14ac:dyDescent="0.2">
      <c r="A859" s="2"/>
      <c r="B859" s="2"/>
      <c r="C859" s="2"/>
      <c r="D859" s="2"/>
      <c r="E859" s="2"/>
      <c r="F859" s="70"/>
      <c r="G859" s="2"/>
      <c r="H859" s="2"/>
      <c r="I859" s="2"/>
      <c r="J859" s="2"/>
      <c r="K859" s="2"/>
      <c r="L859" s="70"/>
      <c r="M859" s="70"/>
      <c r="N859" s="70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BK859" s="109"/>
    </row>
    <row r="860" spans="1:63" ht="12.75" x14ac:dyDescent="0.2">
      <c r="A860" s="2"/>
      <c r="B860" s="2"/>
      <c r="C860" s="2"/>
      <c r="D860" s="2"/>
      <c r="E860" s="2"/>
      <c r="F860" s="70"/>
      <c r="G860" s="2"/>
      <c r="H860" s="2"/>
      <c r="I860" s="2"/>
      <c r="J860" s="2"/>
      <c r="K860" s="2"/>
      <c r="L860" s="70"/>
      <c r="M860" s="70"/>
      <c r="N860" s="70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BK860" s="109"/>
    </row>
    <row r="861" spans="1:63" ht="12.75" x14ac:dyDescent="0.2">
      <c r="A861" s="2"/>
      <c r="B861" s="2"/>
      <c r="C861" s="2"/>
      <c r="D861" s="2"/>
      <c r="E861" s="2"/>
      <c r="F861" s="70"/>
      <c r="G861" s="2"/>
      <c r="H861" s="2"/>
      <c r="I861" s="2"/>
      <c r="J861" s="2"/>
      <c r="K861" s="2"/>
      <c r="L861" s="70"/>
      <c r="M861" s="70"/>
      <c r="N861" s="70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BK861" s="109"/>
    </row>
    <row r="862" spans="1:63" ht="12.75" x14ac:dyDescent="0.2">
      <c r="A862" s="2"/>
      <c r="B862" s="2"/>
      <c r="C862" s="2"/>
      <c r="D862" s="2"/>
      <c r="E862" s="2"/>
      <c r="F862" s="70"/>
      <c r="G862" s="2"/>
      <c r="H862" s="2"/>
      <c r="I862" s="2"/>
      <c r="J862" s="2"/>
      <c r="K862" s="2"/>
      <c r="L862" s="70"/>
      <c r="M862" s="70"/>
      <c r="N862" s="70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BK862" s="109"/>
    </row>
    <row r="863" spans="1:63" ht="12.75" x14ac:dyDescent="0.2">
      <c r="A863" s="2"/>
      <c r="B863" s="2"/>
      <c r="C863" s="2"/>
      <c r="D863" s="2"/>
      <c r="E863" s="2"/>
      <c r="F863" s="70"/>
      <c r="G863" s="2"/>
      <c r="H863" s="2"/>
      <c r="I863" s="2"/>
      <c r="J863" s="2"/>
      <c r="K863" s="2"/>
      <c r="L863" s="70"/>
      <c r="M863" s="70"/>
      <c r="N863" s="70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BK863" s="109"/>
    </row>
    <row r="864" spans="1:63" ht="12.75" x14ac:dyDescent="0.2">
      <c r="A864" s="2"/>
      <c r="B864" s="2"/>
      <c r="C864" s="2"/>
      <c r="D864" s="2"/>
      <c r="E864" s="2"/>
      <c r="F864" s="70"/>
      <c r="G864" s="2"/>
      <c r="H864" s="2"/>
      <c r="I864" s="2"/>
      <c r="J864" s="2"/>
      <c r="K864" s="2"/>
      <c r="L864" s="70"/>
      <c r="M864" s="70"/>
      <c r="N864" s="70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BK864" s="109"/>
    </row>
    <row r="865" spans="1:63" ht="12.75" x14ac:dyDescent="0.2">
      <c r="A865" s="2"/>
      <c r="B865" s="2"/>
      <c r="C865" s="2"/>
      <c r="D865" s="2"/>
      <c r="E865" s="2"/>
      <c r="F865" s="70"/>
      <c r="G865" s="2"/>
      <c r="H865" s="2"/>
      <c r="I865" s="2"/>
      <c r="J865" s="2"/>
      <c r="K865" s="2"/>
      <c r="L865" s="70"/>
      <c r="M865" s="70"/>
      <c r="N865" s="70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BK865" s="109"/>
    </row>
    <row r="866" spans="1:63" ht="12.75" x14ac:dyDescent="0.2">
      <c r="A866" s="2"/>
      <c r="B866" s="2"/>
      <c r="C866" s="2"/>
      <c r="D866" s="2"/>
      <c r="E866" s="2"/>
      <c r="F866" s="70"/>
      <c r="G866" s="2"/>
      <c r="H866" s="2"/>
      <c r="I866" s="2"/>
      <c r="J866" s="2"/>
      <c r="K866" s="2"/>
      <c r="L866" s="70"/>
      <c r="M866" s="70"/>
      <c r="N866" s="70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BK866" s="109"/>
    </row>
    <row r="867" spans="1:63" ht="12.75" x14ac:dyDescent="0.2">
      <c r="A867" s="2"/>
      <c r="B867" s="2"/>
      <c r="C867" s="2"/>
      <c r="D867" s="2"/>
      <c r="E867" s="2"/>
      <c r="F867" s="70"/>
      <c r="G867" s="2"/>
      <c r="H867" s="2"/>
      <c r="I867" s="2"/>
      <c r="J867" s="2"/>
      <c r="K867" s="2"/>
      <c r="L867" s="70"/>
      <c r="M867" s="70"/>
      <c r="N867" s="70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BK867" s="109"/>
    </row>
    <row r="868" spans="1:63" ht="12.75" x14ac:dyDescent="0.2">
      <c r="A868" s="2"/>
      <c r="B868" s="2"/>
      <c r="C868" s="2"/>
      <c r="D868" s="2"/>
      <c r="E868" s="2"/>
      <c r="F868" s="70"/>
      <c r="G868" s="2"/>
      <c r="H868" s="2"/>
      <c r="I868" s="2"/>
      <c r="J868" s="2"/>
      <c r="K868" s="2"/>
      <c r="L868" s="70"/>
      <c r="M868" s="70"/>
      <c r="N868" s="70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BK868" s="109"/>
    </row>
    <row r="869" spans="1:63" ht="12.75" x14ac:dyDescent="0.2">
      <c r="A869" s="2"/>
      <c r="B869" s="2"/>
      <c r="C869" s="2"/>
      <c r="D869" s="2"/>
      <c r="E869" s="2"/>
      <c r="F869" s="70"/>
      <c r="G869" s="2"/>
      <c r="H869" s="2"/>
      <c r="I869" s="2"/>
      <c r="J869" s="2"/>
      <c r="K869" s="2"/>
      <c r="L869" s="70"/>
      <c r="M869" s="70"/>
      <c r="N869" s="70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BK869" s="109"/>
    </row>
    <row r="870" spans="1:63" ht="12.75" x14ac:dyDescent="0.2">
      <c r="A870" s="2"/>
      <c r="B870" s="2"/>
      <c r="C870" s="2"/>
      <c r="D870" s="2"/>
      <c r="E870" s="2"/>
      <c r="F870" s="70"/>
      <c r="G870" s="2"/>
      <c r="H870" s="2"/>
      <c r="I870" s="2"/>
      <c r="J870" s="2"/>
      <c r="K870" s="2"/>
      <c r="L870" s="70"/>
      <c r="M870" s="70"/>
      <c r="N870" s="70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BK870" s="109"/>
    </row>
    <row r="871" spans="1:63" ht="12.75" x14ac:dyDescent="0.2">
      <c r="A871" s="2"/>
      <c r="B871" s="2"/>
      <c r="C871" s="2"/>
      <c r="D871" s="2"/>
      <c r="E871" s="2"/>
      <c r="F871" s="70"/>
      <c r="G871" s="2"/>
      <c r="H871" s="2"/>
      <c r="I871" s="2"/>
      <c r="J871" s="2"/>
      <c r="K871" s="2"/>
      <c r="L871" s="70"/>
      <c r="M871" s="70"/>
      <c r="N871" s="70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BK871" s="109"/>
    </row>
    <row r="872" spans="1:63" ht="12.75" x14ac:dyDescent="0.2">
      <c r="A872" s="2"/>
      <c r="B872" s="2"/>
      <c r="C872" s="2"/>
      <c r="D872" s="2"/>
      <c r="E872" s="2"/>
      <c r="F872" s="70"/>
      <c r="G872" s="2"/>
      <c r="H872" s="2"/>
      <c r="I872" s="2"/>
      <c r="J872" s="2"/>
      <c r="K872" s="2"/>
      <c r="L872" s="70"/>
      <c r="M872" s="70"/>
      <c r="N872" s="70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BK872" s="109"/>
    </row>
    <row r="873" spans="1:63" ht="12.75" x14ac:dyDescent="0.2">
      <c r="A873" s="2"/>
      <c r="B873" s="2"/>
      <c r="C873" s="2"/>
      <c r="D873" s="2"/>
      <c r="E873" s="2"/>
      <c r="F873" s="70"/>
      <c r="G873" s="2"/>
      <c r="H873" s="2"/>
      <c r="I873" s="2"/>
      <c r="J873" s="2"/>
      <c r="K873" s="2"/>
      <c r="L873" s="70"/>
      <c r="M873" s="70"/>
      <c r="N873" s="70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BK873" s="109"/>
    </row>
    <row r="874" spans="1:63" ht="12.75" x14ac:dyDescent="0.2">
      <c r="A874" s="2"/>
      <c r="B874" s="2"/>
      <c r="C874" s="2"/>
      <c r="D874" s="2"/>
      <c r="E874" s="2"/>
      <c r="F874" s="70"/>
      <c r="G874" s="2"/>
      <c r="H874" s="2"/>
      <c r="I874" s="2"/>
      <c r="J874" s="2"/>
      <c r="K874" s="2"/>
      <c r="L874" s="70"/>
      <c r="M874" s="70"/>
      <c r="N874" s="70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BK874" s="109"/>
    </row>
    <row r="875" spans="1:63" ht="12.75" x14ac:dyDescent="0.2">
      <c r="A875" s="2"/>
      <c r="B875" s="2"/>
      <c r="C875" s="2"/>
      <c r="D875" s="2"/>
      <c r="E875" s="2"/>
      <c r="F875" s="70"/>
      <c r="G875" s="2"/>
      <c r="H875" s="2"/>
      <c r="I875" s="2"/>
      <c r="J875" s="2"/>
      <c r="K875" s="2"/>
      <c r="L875" s="70"/>
      <c r="M875" s="70"/>
      <c r="N875" s="70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BK875" s="109"/>
    </row>
    <row r="876" spans="1:63" ht="12.75" x14ac:dyDescent="0.2">
      <c r="A876" s="2"/>
      <c r="B876" s="2"/>
      <c r="C876" s="2"/>
      <c r="D876" s="2"/>
      <c r="E876" s="2"/>
      <c r="F876" s="70"/>
      <c r="G876" s="2"/>
      <c r="H876" s="2"/>
      <c r="I876" s="2"/>
      <c r="J876" s="2"/>
      <c r="K876" s="2"/>
      <c r="L876" s="70"/>
      <c r="M876" s="70"/>
      <c r="N876" s="70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BK876" s="109"/>
    </row>
    <row r="877" spans="1:63" ht="12.75" x14ac:dyDescent="0.2">
      <c r="A877" s="2"/>
      <c r="B877" s="2"/>
      <c r="C877" s="2"/>
      <c r="D877" s="2"/>
      <c r="E877" s="2"/>
      <c r="F877" s="70"/>
      <c r="G877" s="2"/>
      <c r="H877" s="2"/>
      <c r="I877" s="2"/>
      <c r="J877" s="2"/>
      <c r="K877" s="2"/>
      <c r="L877" s="70"/>
      <c r="M877" s="70"/>
      <c r="N877" s="70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BK877" s="109"/>
    </row>
    <row r="878" spans="1:63" ht="12.75" x14ac:dyDescent="0.2">
      <c r="A878" s="2"/>
      <c r="B878" s="2"/>
      <c r="C878" s="2"/>
      <c r="D878" s="2"/>
      <c r="E878" s="2"/>
      <c r="F878" s="70"/>
      <c r="G878" s="2"/>
      <c r="H878" s="2"/>
      <c r="I878" s="2"/>
      <c r="J878" s="2"/>
      <c r="K878" s="2"/>
      <c r="L878" s="70"/>
      <c r="M878" s="70"/>
      <c r="N878" s="70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BK878" s="109"/>
    </row>
    <row r="879" spans="1:63" ht="12.75" x14ac:dyDescent="0.2">
      <c r="A879" s="2"/>
      <c r="B879" s="2"/>
      <c r="C879" s="2"/>
      <c r="D879" s="2"/>
      <c r="E879" s="2"/>
      <c r="F879" s="70"/>
      <c r="G879" s="2"/>
      <c r="H879" s="2"/>
      <c r="I879" s="2"/>
      <c r="J879" s="2"/>
      <c r="K879" s="2"/>
      <c r="L879" s="70"/>
      <c r="M879" s="70"/>
      <c r="N879" s="70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BK879" s="109"/>
    </row>
    <row r="880" spans="1:63" ht="12.75" x14ac:dyDescent="0.2">
      <c r="A880" s="2"/>
      <c r="B880" s="2"/>
      <c r="C880" s="2"/>
      <c r="D880" s="2"/>
      <c r="E880" s="2"/>
      <c r="F880" s="70"/>
      <c r="G880" s="2"/>
      <c r="H880" s="2"/>
      <c r="I880" s="2"/>
      <c r="J880" s="2"/>
      <c r="K880" s="2"/>
      <c r="L880" s="70"/>
      <c r="M880" s="70"/>
      <c r="N880" s="70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BK880" s="109"/>
    </row>
    <row r="881" spans="1:63" ht="12.75" x14ac:dyDescent="0.2">
      <c r="A881" s="2"/>
      <c r="B881" s="2"/>
      <c r="C881" s="2"/>
      <c r="D881" s="2"/>
      <c r="E881" s="2"/>
      <c r="F881" s="70"/>
      <c r="G881" s="2"/>
      <c r="H881" s="2"/>
      <c r="I881" s="2"/>
      <c r="J881" s="2"/>
      <c r="K881" s="2"/>
      <c r="L881" s="70"/>
      <c r="M881" s="70"/>
      <c r="N881" s="70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BK881" s="109"/>
    </row>
    <row r="882" spans="1:63" ht="12.75" x14ac:dyDescent="0.2">
      <c r="A882" s="2"/>
      <c r="B882" s="2"/>
      <c r="C882" s="2"/>
      <c r="D882" s="2"/>
      <c r="E882" s="2"/>
      <c r="F882" s="70"/>
      <c r="G882" s="2"/>
      <c r="H882" s="2"/>
      <c r="I882" s="2"/>
      <c r="J882" s="2"/>
      <c r="K882" s="2"/>
      <c r="L882" s="70"/>
      <c r="M882" s="70"/>
      <c r="N882" s="70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BK882" s="109"/>
    </row>
    <row r="883" spans="1:63" ht="12.75" x14ac:dyDescent="0.2">
      <c r="A883" s="2"/>
      <c r="B883" s="2"/>
      <c r="C883" s="2"/>
      <c r="D883" s="2"/>
      <c r="E883" s="2"/>
      <c r="F883" s="70"/>
      <c r="G883" s="2"/>
      <c r="H883" s="2"/>
      <c r="I883" s="2"/>
      <c r="J883" s="2"/>
      <c r="K883" s="2"/>
      <c r="L883" s="70"/>
      <c r="M883" s="70"/>
      <c r="N883" s="70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BK883" s="109"/>
    </row>
    <row r="884" spans="1:63" ht="12.75" x14ac:dyDescent="0.2">
      <c r="A884" s="2"/>
      <c r="B884" s="2"/>
      <c r="C884" s="2"/>
      <c r="D884" s="2"/>
      <c r="E884" s="2"/>
      <c r="F884" s="70"/>
      <c r="G884" s="2"/>
      <c r="H884" s="2"/>
      <c r="I884" s="2"/>
      <c r="J884" s="2"/>
      <c r="K884" s="2"/>
      <c r="L884" s="70"/>
      <c r="M884" s="70"/>
      <c r="N884" s="70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BK884" s="109"/>
    </row>
    <row r="885" spans="1:63" ht="12.75" x14ac:dyDescent="0.2">
      <c r="A885" s="2"/>
      <c r="B885" s="2"/>
      <c r="C885" s="2"/>
      <c r="D885" s="2"/>
      <c r="E885" s="2"/>
      <c r="F885" s="70"/>
      <c r="G885" s="2"/>
      <c r="H885" s="2"/>
      <c r="I885" s="2"/>
      <c r="J885" s="2"/>
      <c r="K885" s="2"/>
      <c r="L885" s="70"/>
      <c r="M885" s="70"/>
      <c r="N885" s="70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BK885" s="109"/>
    </row>
    <row r="886" spans="1:63" ht="12.75" x14ac:dyDescent="0.2">
      <c r="A886" s="2"/>
      <c r="B886" s="2"/>
      <c r="C886" s="2"/>
      <c r="D886" s="2"/>
      <c r="E886" s="2"/>
      <c r="F886" s="70"/>
      <c r="G886" s="2"/>
      <c r="H886" s="2"/>
      <c r="I886" s="2"/>
      <c r="J886" s="2"/>
      <c r="K886" s="2"/>
      <c r="L886" s="70"/>
      <c r="M886" s="70"/>
      <c r="N886" s="70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BK886" s="109"/>
    </row>
    <row r="887" spans="1:63" ht="12.75" x14ac:dyDescent="0.2">
      <c r="A887" s="2"/>
      <c r="B887" s="2"/>
      <c r="C887" s="2"/>
      <c r="D887" s="2"/>
      <c r="E887" s="2"/>
      <c r="F887" s="70"/>
      <c r="G887" s="2"/>
      <c r="H887" s="2"/>
      <c r="I887" s="2"/>
      <c r="J887" s="2"/>
      <c r="K887" s="2"/>
      <c r="L887" s="70"/>
      <c r="M887" s="70"/>
      <c r="N887" s="70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BK887" s="109"/>
    </row>
    <row r="888" spans="1:63" ht="12.75" x14ac:dyDescent="0.2">
      <c r="A888" s="2"/>
      <c r="B888" s="2"/>
      <c r="C888" s="2"/>
      <c r="D888" s="2"/>
      <c r="E888" s="2"/>
      <c r="F888" s="70"/>
      <c r="G888" s="2"/>
      <c r="H888" s="2"/>
      <c r="I888" s="2"/>
      <c r="J888" s="2"/>
      <c r="K888" s="2"/>
      <c r="L888" s="70"/>
      <c r="M888" s="70"/>
      <c r="N888" s="70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BK888" s="109"/>
    </row>
    <row r="889" spans="1:63" ht="12.75" x14ac:dyDescent="0.2">
      <c r="A889" s="2"/>
      <c r="B889" s="2"/>
      <c r="C889" s="2"/>
      <c r="D889" s="2"/>
      <c r="E889" s="2"/>
      <c r="F889" s="70"/>
      <c r="G889" s="2"/>
      <c r="H889" s="2"/>
      <c r="I889" s="2"/>
      <c r="J889" s="2"/>
      <c r="K889" s="2"/>
      <c r="L889" s="70"/>
      <c r="M889" s="70"/>
      <c r="N889" s="70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BK889" s="109"/>
    </row>
    <row r="890" spans="1:63" ht="12.75" x14ac:dyDescent="0.2">
      <c r="A890" s="2"/>
      <c r="B890" s="2"/>
      <c r="C890" s="2"/>
      <c r="D890" s="2"/>
      <c r="E890" s="2"/>
      <c r="F890" s="70"/>
      <c r="G890" s="2"/>
      <c r="H890" s="2"/>
      <c r="I890" s="2"/>
      <c r="J890" s="2"/>
      <c r="K890" s="2"/>
      <c r="L890" s="70"/>
      <c r="M890" s="70"/>
      <c r="N890" s="70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BK890" s="109"/>
    </row>
    <row r="891" spans="1:63" ht="12.75" x14ac:dyDescent="0.2">
      <c r="A891" s="2"/>
      <c r="B891" s="2"/>
      <c r="C891" s="2"/>
      <c r="D891" s="2"/>
      <c r="E891" s="2"/>
      <c r="F891" s="70"/>
      <c r="G891" s="2"/>
      <c r="H891" s="2"/>
      <c r="I891" s="2"/>
      <c r="J891" s="2"/>
      <c r="K891" s="2"/>
      <c r="L891" s="70"/>
      <c r="M891" s="70"/>
      <c r="N891" s="70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BK891" s="109"/>
    </row>
    <row r="892" spans="1:63" ht="12.75" x14ac:dyDescent="0.2">
      <c r="A892" s="2"/>
      <c r="B892" s="2"/>
      <c r="C892" s="2"/>
      <c r="D892" s="2"/>
      <c r="E892" s="2"/>
      <c r="F892" s="70"/>
      <c r="G892" s="2"/>
      <c r="H892" s="2"/>
      <c r="I892" s="2"/>
      <c r="J892" s="2"/>
      <c r="K892" s="2"/>
      <c r="L892" s="70"/>
      <c r="M892" s="70"/>
      <c r="N892" s="70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BK892" s="109"/>
    </row>
    <row r="893" spans="1:63" ht="12.75" x14ac:dyDescent="0.2">
      <c r="A893" s="2"/>
      <c r="B893" s="2"/>
      <c r="C893" s="2"/>
      <c r="D893" s="2"/>
      <c r="E893" s="2"/>
      <c r="F893" s="70"/>
      <c r="G893" s="2"/>
      <c r="H893" s="2"/>
      <c r="I893" s="2"/>
      <c r="J893" s="2"/>
      <c r="K893" s="2"/>
      <c r="L893" s="70"/>
      <c r="M893" s="70"/>
      <c r="N893" s="70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BK893" s="109"/>
    </row>
    <row r="894" spans="1:63" ht="12.75" x14ac:dyDescent="0.2">
      <c r="A894" s="2"/>
      <c r="B894" s="2"/>
      <c r="C894" s="2"/>
      <c r="D894" s="2"/>
      <c r="E894" s="2"/>
      <c r="F894" s="70"/>
      <c r="G894" s="2"/>
      <c r="H894" s="2"/>
      <c r="I894" s="2"/>
      <c r="J894" s="2"/>
      <c r="K894" s="2"/>
      <c r="L894" s="70"/>
      <c r="M894" s="70"/>
      <c r="N894" s="70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BK894" s="109"/>
    </row>
    <row r="895" spans="1:63" ht="12.75" x14ac:dyDescent="0.2">
      <c r="A895" s="2"/>
      <c r="B895" s="2"/>
      <c r="C895" s="2"/>
      <c r="D895" s="2"/>
      <c r="E895" s="2"/>
      <c r="F895" s="70"/>
      <c r="G895" s="2"/>
      <c r="H895" s="2"/>
      <c r="I895" s="2"/>
      <c r="J895" s="2"/>
      <c r="K895" s="2"/>
      <c r="L895" s="70"/>
      <c r="M895" s="70"/>
      <c r="N895" s="70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BK895" s="109"/>
    </row>
    <row r="896" spans="1:63" ht="12.75" x14ac:dyDescent="0.2">
      <c r="A896" s="2"/>
      <c r="B896" s="2"/>
      <c r="C896" s="2"/>
      <c r="D896" s="2"/>
      <c r="E896" s="2"/>
      <c r="F896" s="70"/>
      <c r="G896" s="2"/>
      <c r="H896" s="2"/>
      <c r="I896" s="2"/>
      <c r="J896" s="2"/>
      <c r="K896" s="2"/>
      <c r="L896" s="70"/>
      <c r="M896" s="70"/>
      <c r="N896" s="70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BK896" s="109"/>
    </row>
    <row r="897" spans="1:63" ht="12.75" x14ac:dyDescent="0.2">
      <c r="A897" s="2"/>
      <c r="B897" s="2"/>
      <c r="C897" s="2"/>
      <c r="D897" s="2"/>
      <c r="E897" s="2"/>
      <c r="F897" s="70"/>
      <c r="G897" s="2"/>
      <c r="H897" s="2"/>
      <c r="I897" s="2"/>
      <c r="J897" s="2"/>
      <c r="K897" s="2"/>
      <c r="L897" s="70"/>
      <c r="M897" s="70"/>
      <c r="N897" s="70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BK897" s="109"/>
    </row>
    <row r="898" spans="1:63" ht="12.75" x14ac:dyDescent="0.2">
      <c r="A898" s="2"/>
      <c r="B898" s="2"/>
      <c r="C898" s="2"/>
      <c r="D898" s="2"/>
      <c r="E898" s="2"/>
      <c r="F898" s="70"/>
      <c r="G898" s="2"/>
      <c r="H898" s="2"/>
      <c r="I898" s="2"/>
      <c r="J898" s="2"/>
      <c r="K898" s="2"/>
      <c r="L898" s="70"/>
      <c r="M898" s="70"/>
      <c r="N898" s="70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BK898" s="109"/>
    </row>
    <row r="899" spans="1:63" ht="12.75" x14ac:dyDescent="0.2">
      <c r="A899" s="2"/>
      <c r="B899" s="2"/>
      <c r="C899" s="2"/>
      <c r="D899" s="2"/>
      <c r="E899" s="2"/>
      <c r="F899" s="70"/>
      <c r="G899" s="2"/>
      <c r="H899" s="2"/>
      <c r="I899" s="2"/>
      <c r="J899" s="2"/>
      <c r="K899" s="2"/>
      <c r="L899" s="70"/>
      <c r="M899" s="70"/>
      <c r="N899" s="70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BK899" s="109"/>
    </row>
    <row r="900" spans="1:63" ht="12.75" x14ac:dyDescent="0.2">
      <c r="A900" s="2"/>
      <c r="B900" s="2"/>
      <c r="C900" s="2"/>
      <c r="D900" s="2"/>
      <c r="E900" s="2"/>
      <c r="F900" s="70"/>
      <c r="G900" s="2"/>
      <c r="H900" s="2"/>
      <c r="I900" s="2"/>
      <c r="J900" s="2"/>
      <c r="K900" s="2"/>
      <c r="L900" s="70"/>
      <c r="M900" s="70"/>
      <c r="N900" s="70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BK900" s="109"/>
    </row>
    <row r="901" spans="1:63" ht="12.75" x14ac:dyDescent="0.2">
      <c r="A901" s="2"/>
      <c r="B901" s="2"/>
      <c r="C901" s="2"/>
      <c r="D901" s="2"/>
      <c r="E901" s="2"/>
      <c r="F901" s="70"/>
      <c r="G901" s="2"/>
      <c r="H901" s="2"/>
      <c r="I901" s="2"/>
      <c r="J901" s="2"/>
      <c r="K901" s="2"/>
      <c r="L901" s="70"/>
      <c r="M901" s="70"/>
      <c r="N901" s="70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BK901" s="109"/>
    </row>
    <row r="902" spans="1:63" ht="12.75" x14ac:dyDescent="0.2">
      <c r="A902" s="2"/>
      <c r="B902" s="2"/>
      <c r="C902" s="2"/>
      <c r="D902" s="2"/>
      <c r="E902" s="2"/>
      <c r="F902" s="70"/>
      <c r="G902" s="2"/>
      <c r="H902" s="2"/>
      <c r="I902" s="2"/>
      <c r="J902" s="2"/>
      <c r="K902" s="2"/>
      <c r="L902" s="70"/>
      <c r="M902" s="70"/>
      <c r="N902" s="70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BK902" s="109"/>
    </row>
    <row r="903" spans="1:63" ht="12.75" x14ac:dyDescent="0.2">
      <c r="A903" s="2"/>
      <c r="B903" s="2"/>
      <c r="C903" s="2"/>
      <c r="D903" s="2"/>
      <c r="E903" s="2"/>
      <c r="F903" s="70"/>
      <c r="G903" s="2"/>
      <c r="H903" s="2"/>
      <c r="I903" s="2"/>
      <c r="J903" s="2"/>
      <c r="K903" s="2"/>
      <c r="L903" s="70"/>
      <c r="M903" s="70"/>
      <c r="N903" s="70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BK903" s="109"/>
    </row>
    <row r="904" spans="1:63" ht="12.75" x14ac:dyDescent="0.2">
      <c r="A904" s="2"/>
      <c r="B904" s="2"/>
      <c r="C904" s="2"/>
      <c r="D904" s="2"/>
      <c r="E904" s="2"/>
      <c r="F904" s="70"/>
      <c r="G904" s="2"/>
      <c r="H904" s="2"/>
      <c r="I904" s="2"/>
      <c r="J904" s="2"/>
      <c r="K904" s="2"/>
      <c r="L904" s="70"/>
      <c r="M904" s="70"/>
      <c r="N904" s="70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BK904" s="109"/>
    </row>
    <row r="905" spans="1:63" ht="12.75" x14ac:dyDescent="0.2">
      <c r="A905" s="2"/>
      <c r="B905" s="2"/>
      <c r="C905" s="2"/>
      <c r="D905" s="2"/>
      <c r="E905" s="2"/>
      <c r="F905" s="70"/>
      <c r="G905" s="2"/>
      <c r="H905" s="2"/>
      <c r="I905" s="2"/>
      <c r="J905" s="2"/>
      <c r="K905" s="2"/>
      <c r="L905" s="70"/>
      <c r="M905" s="70"/>
      <c r="N905" s="70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BK905" s="109"/>
    </row>
    <row r="906" spans="1:63" ht="12.75" x14ac:dyDescent="0.2">
      <c r="A906" s="2"/>
      <c r="B906" s="2"/>
      <c r="C906" s="2"/>
      <c r="D906" s="2"/>
      <c r="E906" s="2"/>
      <c r="F906" s="70"/>
      <c r="G906" s="2"/>
      <c r="H906" s="2"/>
      <c r="I906" s="2"/>
      <c r="J906" s="2"/>
      <c r="K906" s="2"/>
      <c r="L906" s="70"/>
      <c r="M906" s="70"/>
      <c r="N906" s="70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BK906" s="109"/>
    </row>
    <row r="907" spans="1:63" ht="12.75" x14ac:dyDescent="0.2">
      <c r="A907" s="2"/>
      <c r="B907" s="2"/>
      <c r="C907" s="2"/>
      <c r="D907" s="2"/>
      <c r="E907" s="2"/>
      <c r="F907" s="70"/>
      <c r="G907" s="2"/>
      <c r="H907" s="2"/>
      <c r="I907" s="2"/>
      <c r="J907" s="2"/>
      <c r="K907" s="2"/>
      <c r="L907" s="70"/>
      <c r="M907" s="70"/>
      <c r="N907" s="70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BK907" s="109"/>
    </row>
    <row r="908" spans="1:63" ht="12.75" x14ac:dyDescent="0.2">
      <c r="A908" s="2"/>
      <c r="B908" s="2"/>
      <c r="C908" s="2"/>
      <c r="D908" s="2"/>
      <c r="E908" s="2"/>
      <c r="F908" s="70"/>
      <c r="G908" s="2"/>
      <c r="H908" s="2"/>
      <c r="I908" s="2"/>
      <c r="J908" s="2"/>
      <c r="K908" s="2"/>
      <c r="L908" s="70"/>
      <c r="M908" s="70"/>
      <c r="N908" s="70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BK908" s="109"/>
    </row>
    <row r="909" spans="1:63" ht="12.75" x14ac:dyDescent="0.2">
      <c r="A909" s="2"/>
      <c r="B909" s="2"/>
      <c r="C909" s="2"/>
      <c r="D909" s="2"/>
      <c r="E909" s="2"/>
      <c r="F909" s="70"/>
      <c r="G909" s="2"/>
      <c r="H909" s="2"/>
      <c r="I909" s="2"/>
      <c r="J909" s="2"/>
      <c r="K909" s="2"/>
      <c r="L909" s="70"/>
      <c r="M909" s="70"/>
      <c r="N909" s="70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BK909" s="109"/>
    </row>
    <row r="910" spans="1:63" ht="12.75" x14ac:dyDescent="0.2">
      <c r="A910" s="2"/>
      <c r="B910" s="2"/>
      <c r="C910" s="2"/>
      <c r="D910" s="2"/>
      <c r="E910" s="2"/>
      <c r="F910" s="70"/>
      <c r="G910" s="2"/>
      <c r="H910" s="2"/>
      <c r="I910" s="2"/>
      <c r="J910" s="2"/>
      <c r="K910" s="2"/>
      <c r="L910" s="70"/>
      <c r="M910" s="70"/>
      <c r="N910" s="70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BK910" s="109"/>
    </row>
    <row r="911" spans="1:63" ht="12.75" x14ac:dyDescent="0.2">
      <c r="A911" s="2"/>
      <c r="B911" s="2"/>
      <c r="C911" s="2"/>
      <c r="D911" s="2"/>
      <c r="E911" s="2"/>
      <c r="F911" s="70"/>
      <c r="G911" s="2"/>
      <c r="H911" s="2"/>
      <c r="I911" s="2"/>
      <c r="J911" s="2"/>
      <c r="K911" s="2"/>
      <c r="L911" s="70"/>
      <c r="M911" s="70"/>
      <c r="N911" s="70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BK911" s="109"/>
    </row>
    <row r="912" spans="1:63" ht="12.75" x14ac:dyDescent="0.2">
      <c r="A912" s="2"/>
      <c r="B912" s="2"/>
      <c r="C912" s="2"/>
      <c r="D912" s="2"/>
      <c r="E912" s="2"/>
      <c r="F912" s="70"/>
      <c r="G912" s="2"/>
      <c r="H912" s="2"/>
      <c r="I912" s="2"/>
      <c r="J912" s="2"/>
      <c r="K912" s="2"/>
      <c r="L912" s="70"/>
      <c r="M912" s="70"/>
      <c r="N912" s="70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BK912" s="109"/>
    </row>
    <row r="913" spans="1:63" ht="12.75" x14ac:dyDescent="0.2">
      <c r="A913" s="2"/>
      <c r="B913" s="2"/>
      <c r="C913" s="2"/>
      <c r="D913" s="2"/>
      <c r="E913" s="2"/>
      <c r="F913" s="70"/>
      <c r="G913" s="2"/>
      <c r="H913" s="2"/>
      <c r="I913" s="2"/>
      <c r="J913" s="2"/>
      <c r="K913" s="2"/>
      <c r="L913" s="70"/>
      <c r="M913" s="70"/>
      <c r="N913" s="70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BK913" s="109"/>
    </row>
    <row r="914" spans="1:63" ht="12.75" x14ac:dyDescent="0.2">
      <c r="A914" s="2"/>
      <c r="B914" s="2"/>
      <c r="C914" s="2"/>
      <c r="D914" s="2"/>
      <c r="E914" s="2"/>
      <c r="F914" s="70"/>
      <c r="G914" s="2"/>
      <c r="H914" s="2"/>
      <c r="I914" s="2"/>
      <c r="J914" s="2"/>
      <c r="K914" s="2"/>
      <c r="L914" s="70"/>
      <c r="M914" s="70"/>
      <c r="N914" s="70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BK914" s="109"/>
    </row>
    <row r="915" spans="1:63" ht="12.75" x14ac:dyDescent="0.2">
      <c r="A915" s="2"/>
      <c r="B915" s="2"/>
      <c r="C915" s="2"/>
      <c r="D915" s="2"/>
      <c r="E915" s="2"/>
      <c r="F915" s="70"/>
      <c r="G915" s="2"/>
      <c r="H915" s="2"/>
      <c r="I915" s="2"/>
      <c r="J915" s="2"/>
      <c r="K915" s="2"/>
      <c r="L915" s="70"/>
      <c r="M915" s="70"/>
      <c r="N915" s="70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BK915" s="109"/>
    </row>
    <row r="916" spans="1:63" ht="12.75" x14ac:dyDescent="0.2">
      <c r="A916" s="2"/>
      <c r="B916" s="2"/>
      <c r="C916" s="2"/>
      <c r="D916" s="2"/>
      <c r="E916" s="2"/>
      <c r="F916" s="70"/>
      <c r="G916" s="2"/>
      <c r="H916" s="2"/>
      <c r="I916" s="2"/>
      <c r="J916" s="2"/>
      <c r="K916" s="2"/>
      <c r="L916" s="70"/>
      <c r="M916" s="70"/>
      <c r="N916" s="70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BK916" s="109"/>
    </row>
    <row r="917" spans="1:63" ht="12.75" x14ac:dyDescent="0.2">
      <c r="A917" s="2"/>
      <c r="B917" s="2"/>
      <c r="C917" s="2"/>
      <c r="D917" s="2"/>
      <c r="E917" s="2"/>
      <c r="F917" s="70"/>
      <c r="G917" s="2"/>
      <c r="H917" s="2"/>
      <c r="I917" s="2"/>
      <c r="J917" s="2"/>
      <c r="K917" s="2"/>
      <c r="L917" s="70"/>
      <c r="M917" s="70"/>
      <c r="N917" s="70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BK917" s="109"/>
    </row>
    <row r="918" spans="1:63" ht="12.75" x14ac:dyDescent="0.2">
      <c r="A918" s="2"/>
      <c r="B918" s="2"/>
      <c r="C918" s="2"/>
      <c r="D918" s="2"/>
      <c r="E918" s="2"/>
      <c r="F918" s="70"/>
      <c r="G918" s="2"/>
      <c r="H918" s="2"/>
      <c r="I918" s="2"/>
      <c r="J918" s="2"/>
      <c r="K918" s="2"/>
      <c r="L918" s="70"/>
      <c r="M918" s="70"/>
      <c r="N918" s="70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BK918" s="109"/>
    </row>
    <row r="919" spans="1:63" ht="12.75" x14ac:dyDescent="0.2">
      <c r="A919" s="2"/>
      <c r="B919" s="2"/>
      <c r="C919" s="2"/>
      <c r="D919" s="2"/>
      <c r="E919" s="2"/>
      <c r="F919" s="70"/>
      <c r="G919" s="2"/>
      <c r="H919" s="2"/>
      <c r="I919" s="2"/>
      <c r="J919" s="2"/>
      <c r="K919" s="2"/>
      <c r="L919" s="70"/>
      <c r="M919" s="70"/>
      <c r="N919" s="70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BK919" s="109"/>
    </row>
    <row r="920" spans="1:63" ht="12.75" x14ac:dyDescent="0.2">
      <c r="A920" s="2"/>
      <c r="B920" s="2"/>
      <c r="C920" s="2"/>
      <c r="D920" s="2"/>
      <c r="E920" s="2"/>
      <c r="F920" s="70"/>
      <c r="G920" s="2"/>
      <c r="H920" s="2"/>
      <c r="I920" s="2"/>
      <c r="J920" s="2"/>
      <c r="K920" s="2"/>
      <c r="L920" s="70"/>
      <c r="M920" s="70"/>
      <c r="N920" s="70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BK920" s="109"/>
    </row>
    <row r="921" spans="1:63" ht="12.75" x14ac:dyDescent="0.2">
      <c r="A921" s="2"/>
      <c r="B921" s="2"/>
      <c r="C921" s="2"/>
      <c r="D921" s="2"/>
      <c r="E921" s="2"/>
      <c r="F921" s="70"/>
      <c r="G921" s="2"/>
      <c r="H921" s="2"/>
      <c r="I921" s="2"/>
      <c r="J921" s="2"/>
      <c r="K921" s="2"/>
      <c r="L921" s="70"/>
      <c r="M921" s="70"/>
      <c r="N921" s="70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BK921" s="109"/>
    </row>
    <row r="922" spans="1:63" ht="12.75" x14ac:dyDescent="0.2">
      <c r="A922" s="2"/>
      <c r="B922" s="2"/>
      <c r="C922" s="2"/>
      <c r="D922" s="2"/>
      <c r="E922" s="2"/>
      <c r="F922" s="70"/>
      <c r="G922" s="2"/>
      <c r="H922" s="2"/>
      <c r="I922" s="2"/>
      <c r="J922" s="2"/>
      <c r="K922" s="2"/>
      <c r="L922" s="70"/>
      <c r="M922" s="70"/>
      <c r="N922" s="70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BK922" s="109"/>
    </row>
    <row r="923" spans="1:63" ht="12.75" x14ac:dyDescent="0.2">
      <c r="A923" s="2"/>
      <c r="B923" s="2"/>
      <c r="C923" s="2"/>
      <c r="D923" s="2"/>
      <c r="E923" s="2"/>
      <c r="F923" s="70"/>
      <c r="G923" s="2"/>
      <c r="H923" s="2"/>
      <c r="I923" s="2"/>
      <c r="J923" s="2"/>
      <c r="K923" s="2"/>
      <c r="L923" s="70"/>
      <c r="M923" s="70"/>
      <c r="N923" s="70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BK923" s="109"/>
    </row>
    <row r="924" spans="1:63" ht="12.75" x14ac:dyDescent="0.2">
      <c r="A924" s="2"/>
      <c r="B924" s="2"/>
      <c r="C924" s="2"/>
      <c r="D924" s="2"/>
      <c r="E924" s="2"/>
      <c r="F924" s="70"/>
      <c r="G924" s="2"/>
      <c r="H924" s="2"/>
      <c r="I924" s="2"/>
      <c r="J924" s="2"/>
      <c r="K924" s="2"/>
      <c r="L924" s="70"/>
      <c r="M924" s="70"/>
      <c r="N924" s="70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BK924" s="109"/>
    </row>
    <row r="925" spans="1:63" ht="12.75" x14ac:dyDescent="0.2">
      <c r="A925" s="2"/>
      <c r="B925" s="2"/>
      <c r="C925" s="2"/>
      <c r="D925" s="2"/>
      <c r="E925" s="2"/>
      <c r="F925" s="70"/>
      <c r="G925" s="2"/>
      <c r="H925" s="2"/>
      <c r="I925" s="2"/>
      <c r="J925" s="2"/>
      <c r="K925" s="2"/>
      <c r="L925" s="70"/>
      <c r="M925" s="70"/>
      <c r="N925" s="70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BK925" s="109"/>
    </row>
    <row r="926" spans="1:63" ht="12.75" x14ac:dyDescent="0.2">
      <c r="A926" s="2"/>
      <c r="B926" s="2"/>
      <c r="C926" s="2"/>
      <c r="D926" s="2"/>
      <c r="E926" s="2"/>
      <c r="F926" s="70"/>
      <c r="G926" s="2"/>
      <c r="H926" s="2"/>
      <c r="I926" s="2"/>
      <c r="J926" s="2"/>
      <c r="K926" s="2"/>
      <c r="L926" s="70"/>
      <c r="M926" s="70"/>
      <c r="N926" s="70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BK926" s="109"/>
    </row>
    <row r="927" spans="1:63" ht="12.75" x14ac:dyDescent="0.2">
      <c r="A927" s="2"/>
      <c r="B927" s="2"/>
      <c r="C927" s="2"/>
      <c r="D927" s="2"/>
      <c r="E927" s="2"/>
      <c r="F927" s="70"/>
      <c r="G927" s="2"/>
      <c r="H927" s="2"/>
      <c r="I927" s="2"/>
      <c r="J927" s="2"/>
      <c r="K927" s="2"/>
      <c r="L927" s="70"/>
      <c r="M927" s="70"/>
      <c r="N927" s="70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BK927" s="109"/>
    </row>
    <row r="928" spans="1:63" ht="12.75" x14ac:dyDescent="0.2">
      <c r="A928" s="2"/>
      <c r="B928" s="2"/>
      <c r="C928" s="2"/>
      <c r="D928" s="2"/>
      <c r="E928" s="2"/>
      <c r="F928" s="70"/>
      <c r="G928" s="2"/>
      <c r="H928" s="2"/>
      <c r="I928" s="2"/>
      <c r="J928" s="2"/>
      <c r="K928" s="2"/>
      <c r="L928" s="70"/>
      <c r="M928" s="70"/>
      <c r="N928" s="70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BK928" s="109"/>
    </row>
    <row r="929" spans="1:63" ht="12.75" x14ac:dyDescent="0.2">
      <c r="A929" s="2"/>
      <c r="B929" s="2"/>
      <c r="C929" s="2"/>
      <c r="D929" s="2"/>
      <c r="E929" s="2"/>
      <c r="F929" s="70"/>
      <c r="G929" s="2"/>
      <c r="H929" s="2"/>
      <c r="I929" s="2"/>
      <c r="J929" s="2"/>
      <c r="K929" s="2"/>
      <c r="L929" s="70"/>
      <c r="M929" s="70"/>
      <c r="N929" s="70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BK929" s="109"/>
    </row>
    <row r="930" spans="1:63" ht="12.75" x14ac:dyDescent="0.2">
      <c r="A930" s="2"/>
      <c r="B930" s="2"/>
      <c r="C930" s="2"/>
      <c r="D930" s="2"/>
      <c r="E930" s="2"/>
      <c r="F930" s="70"/>
      <c r="G930" s="2"/>
      <c r="H930" s="2"/>
      <c r="I930" s="2"/>
      <c r="J930" s="2"/>
      <c r="K930" s="2"/>
      <c r="L930" s="70"/>
      <c r="M930" s="70"/>
      <c r="N930" s="70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BK930" s="109"/>
    </row>
    <row r="931" spans="1:63" ht="12.75" x14ac:dyDescent="0.2">
      <c r="A931" s="2"/>
      <c r="B931" s="2"/>
      <c r="C931" s="2"/>
      <c r="D931" s="2"/>
      <c r="E931" s="2"/>
      <c r="F931" s="70"/>
      <c r="G931" s="2"/>
      <c r="H931" s="2"/>
      <c r="I931" s="2"/>
      <c r="J931" s="2"/>
      <c r="K931" s="2"/>
      <c r="L931" s="70"/>
      <c r="M931" s="70"/>
      <c r="N931" s="70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BK931" s="109"/>
    </row>
    <row r="932" spans="1:63" ht="12.75" x14ac:dyDescent="0.2">
      <c r="A932" s="2"/>
      <c r="B932" s="2"/>
      <c r="C932" s="2"/>
      <c r="D932" s="2"/>
      <c r="E932" s="2"/>
      <c r="F932" s="70"/>
      <c r="G932" s="2"/>
      <c r="H932" s="2"/>
      <c r="I932" s="2"/>
      <c r="J932" s="2"/>
      <c r="K932" s="2"/>
      <c r="L932" s="70"/>
      <c r="M932" s="70"/>
      <c r="N932" s="70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BK932" s="109"/>
    </row>
    <row r="933" spans="1:63" ht="12.75" x14ac:dyDescent="0.2">
      <c r="A933" s="2"/>
      <c r="B933" s="2"/>
      <c r="C933" s="2"/>
      <c r="D933" s="2"/>
      <c r="E933" s="2"/>
      <c r="F933" s="70"/>
      <c r="G933" s="2"/>
      <c r="H933" s="2"/>
      <c r="I933" s="2"/>
      <c r="J933" s="2"/>
      <c r="K933" s="2"/>
      <c r="L933" s="70"/>
      <c r="M933" s="70"/>
      <c r="N933" s="70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BK933" s="109"/>
    </row>
    <row r="934" spans="1:63" ht="12.75" x14ac:dyDescent="0.2">
      <c r="A934" s="2"/>
      <c r="B934" s="2"/>
      <c r="C934" s="2"/>
      <c r="D934" s="2"/>
      <c r="E934" s="2"/>
      <c r="F934" s="70"/>
      <c r="G934" s="2"/>
      <c r="H934" s="2"/>
      <c r="I934" s="2"/>
      <c r="J934" s="2"/>
      <c r="K934" s="2"/>
      <c r="L934" s="70"/>
      <c r="M934" s="70"/>
      <c r="N934" s="70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BK934" s="109"/>
    </row>
    <row r="935" spans="1:63" ht="12.75" x14ac:dyDescent="0.2">
      <c r="A935" s="2"/>
      <c r="B935" s="2"/>
      <c r="C935" s="2"/>
      <c r="D935" s="2"/>
      <c r="E935" s="2"/>
      <c r="F935" s="70"/>
      <c r="G935" s="2"/>
      <c r="H935" s="2"/>
      <c r="I935" s="2"/>
      <c r="J935" s="2"/>
      <c r="K935" s="2"/>
      <c r="L935" s="70"/>
      <c r="M935" s="70"/>
      <c r="N935" s="70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BK935" s="109"/>
    </row>
    <row r="936" spans="1:63" ht="12.75" x14ac:dyDescent="0.2">
      <c r="A936" s="2"/>
      <c r="B936" s="2"/>
      <c r="C936" s="2"/>
      <c r="D936" s="2"/>
      <c r="E936" s="2"/>
      <c r="F936" s="70"/>
      <c r="G936" s="2"/>
      <c r="H936" s="2"/>
      <c r="I936" s="2"/>
      <c r="J936" s="2"/>
      <c r="K936" s="2"/>
      <c r="L936" s="70"/>
      <c r="M936" s="70"/>
      <c r="N936" s="70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BK936" s="109"/>
    </row>
    <row r="937" spans="1:63" ht="12.75" x14ac:dyDescent="0.2">
      <c r="A937" s="2"/>
      <c r="B937" s="2"/>
      <c r="C937" s="2"/>
      <c r="D937" s="2"/>
      <c r="E937" s="2"/>
      <c r="F937" s="70"/>
      <c r="G937" s="2"/>
      <c r="H937" s="2"/>
      <c r="I937" s="2"/>
      <c r="J937" s="2"/>
      <c r="K937" s="2"/>
      <c r="L937" s="70"/>
      <c r="M937" s="70"/>
      <c r="N937" s="70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BK937" s="109"/>
    </row>
    <row r="938" spans="1:63" ht="12.75" x14ac:dyDescent="0.2">
      <c r="A938" s="2"/>
      <c r="B938" s="2"/>
      <c r="C938" s="2"/>
      <c r="D938" s="2"/>
      <c r="E938" s="2"/>
      <c r="F938" s="70"/>
      <c r="G938" s="2"/>
      <c r="H938" s="2"/>
      <c r="I938" s="2"/>
      <c r="J938" s="2"/>
      <c r="K938" s="2"/>
      <c r="L938" s="70"/>
      <c r="M938" s="70"/>
      <c r="N938" s="70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BK938" s="109"/>
    </row>
    <row r="939" spans="1:63" ht="12.75" x14ac:dyDescent="0.2">
      <c r="A939" s="2"/>
      <c r="B939" s="2"/>
      <c r="C939" s="2"/>
      <c r="D939" s="2"/>
      <c r="E939" s="2"/>
      <c r="F939" s="70"/>
      <c r="G939" s="2"/>
      <c r="H939" s="2"/>
      <c r="I939" s="2"/>
      <c r="J939" s="2"/>
      <c r="K939" s="2"/>
      <c r="L939" s="70"/>
      <c r="M939" s="70"/>
      <c r="N939" s="70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BK939" s="109"/>
    </row>
    <row r="940" spans="1:63" ht="12.75" x14ac:dyDescent="0.2">
      <c r="A940" s="2"/>
      <c r="B940" s="2"/>
      <c r="C940" s="2"/>
      <c r="D940" s="2"/>
      <c r="E940" s="2"/>
      <c r="F940" s="70"/>
      <c r="G940" s="2"/>
      <c r="H940" s="2"/>
      <c r="I940" s="2"/>
      <c r="J940" s="2"/>
      <c r="K940" s="2"/>
      <c r="L940" s="70"/>
      <c r="M940" s="70"/>
      <c r="N940" s="70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BK940" s="109"/>
    </row>
    <row r="941" spans="1:63" ht="12.75" x14ac:dyDescent="0.2">
      <c r="A941" s="2"/>
      <c r="B941" s="2"/>
      <c r="C941" s="2"/>
      <c r="D941" s="2"/>
      <c r="E941" s="2"/>
      <c r="F941" s="70"/>
      <c r="G941" s="2"/>
      <c r="H941" s="2"/>
      <c r="I941" s="2"/>
      <c r="J941" s="2"/>
      <c r="K941" s="2"/>
      <c r="L941" s="70"/>
      <c r="M941" s="70"/>
      <c r="N941" s="70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BK941" s="109"/>
    </row>
    <row r="942" spans="1:63" ht="12.75" x14ac:dyDescent="0.2">
      <c r="A942" s="2"/>
      <c r="B942" s="2"/>
      <c r="C942" s="2"/>
      <c r="D942" s="2"/>
      <c r="E942" s="2"/>
      <c r="F942" s="70"/>
      <c r="G942" s="2"/>
      <c r="H942" s="2"/>
      <c r="I942" s="2"/>
      <c r="J942" s="2"/>
      <c r="K942" s="2"/>
      <c r="L942" s="70"/>
      <c r="M942" s="70"/>
      <c r="N942" s="70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BK942" s="109"/>
    </row>
    <row r="943" spans="1:63" ht="12.75" x14ac:dyDescent="0.2">
      <c r="A943" s="2"/>
      <c r="B943" s="2"/>
      <c r="C943" s="2"/>
      <c r="D943" s="2"/>
      <c r="E943" s="2"/>
      <c r="F943" s="70"/>
      <c r="G943" s="2"/>
      <c r="H943" s="2"/>
      <c r="I943" s="2"/>
      <c r="J943" s="2"/>
      <c r="K943" s="2"/>
      <c r="L943" s="70"/>
      <c r="M943" s="70"/>
      <c r="N943" s="70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BK943" s="109"/>
    </row>
    <row r="944" spans="1:63" ht="12.75" x14ac:dyDescent="0.2">
      <c r="A944" s="2"/>
      <c r="B944" s="2"/>
      <c r="C944" s="2"/>
      <c r="D944" s="2"/>
      <c r="E944" s="2"/>
      <c r="F944" s="70"/>
      <c r="G944" s="2"/>
      <c r="H944" s="2"/>
      <c r="I944" s="2"/>
      <c r="J944" s="2"/>
      <c r="K944" s="2"/>
      <c r="L944" s="70"/>
      <c r="M944" s="70"/>
      <c r="N944" s="70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BK944" s="109"/>
    </row>
    <row r="945" spans="1:63" ht="12.75" x14ac:dyDescent="0.2">
      <c r="A945" s="2"/>
      <c r="B945" s="2"/>
      <c r="C945" s="2"/>
      <c r="D945" s="2"/>
      <c r="E945" s="2"/>
      <c r="F945" s="70"/>
      <c r="G945" s="2"/>
      <c r="H945" s="2"/>
      <c r="I945" s="2"/>
      <c r="J945" s="2"/>
      <c r="K945" s="2"/>
      <c r="L945" s="70"/>
      <c r="M945" s="70"/>
      <c r="N945" s="70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BK945" s="109"/>
    </row>
    <row r="946" spans="1:63" ht="12.75" x14ac:dyDescent="0.2">
      <c r="A946" s="2"/>
      <c r="B946" s="2"/>
      <c r="C946" s="2"/>
      <c r="D946" s="2"/>
      <c r="E946" s="2"/>
      <c r="F946" s="70"/>
      <c r="G946" s="2"/>
      <c r="H946" s="2"/>
      <c r="I946" s="2"/>
      <c r="J946" s="2"/>
      <c r="K946" s="2"/>
      <c r="L946" s="70"/>
      <c r="M946" s="70"/>
      <c r="N946" s="70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BK946" s="109"/>
    </row>
    <row r="947" spans="1:63" ht="12.75" x14ac:dyDescent="0.2">
      <c r="A947" s="2"/>
      <c r="B947" s="2"/>
      <c r="C947" s="2"/>
      <c r="D947" s="2"/>
      <c r="E947" s="2"/>
      <c r="F947" s="70"/>
      <c r="G947" s="2"/>
      <c r="H947" s="2"/>
      <c r="I947" s="2"/>
      <c r="J947" s="2"/>
      <c r="K947" s="2"/>
      <c r="L947" s="70"/>
      <c r="M947" s="70"/>
      <c r="N947" s="70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BK947" s="109"/>
    </row>
    <row r="948" spans="1:63" ht="12.75" x14ac:dyDescent="0.2">
      <c r="A948" s="2"/>
      <c r="B948" s="2"/>
      <c r="C948" s="2"/>
      <c r="D948" s="2"/>
      <c r="E948" s="2"/>
      <c r="F948" s="70"/>
      <c r="G948" s="2"/>
      <c r="H948" s="2"/>
      <c r="I948" s="2"/>
      <c r="J948" s="2"/>
      <c r="K948" s="2"/>
      <c r="L948" s="70"/>
      <c r="M948" s="70"/>
      <c r="N948" s="70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BK948" s="109"/>
    </row>
    <row r="949" spans="1:63" ht="12.75" x14ac:dyDescent="0.2">
      <c r="A949" s="2"/>
      <c r="B949" s="2"/>
      <c r="C949" s="2"/>
      <c r="D949" s="2"/>
      <c r="E949" s="2"/>
      <c r="F949" s="70"/>
      <c r="G949" s="2"/>
      <c r="H949" s="2"/>
      <c r="I949" s="2"/>
      <c r="J949" s="2"/>
      <c r="K949" s="2"/>
      <c r="L949" s="70"/>
      <c r="M949" s="70"/>
      <c r="N949" s="70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BK949" s="109"/>
    </row>
    <row r="950" spans="1:63" ht="12.75" x14ac:dyDescent="0.2">
      <c r="A950" s="2"/>
      <c r="B950" s="2"/>
      <c r="C950" s="2"/>
      <c r="D950" s="2"/>
      <c r="E950" s="2"/>
      <c r="F950" s="70"/>
      <c r="G950" s="2"/>
      <c r="H950" s="2"/>
      <c r="I950" s="2"/>
      <c r="J950" s="2"/>
      <c r="K950" s="2"/>
      <c r="L950" s="70"/>
      <c r="M950" s="70"/>
      <c r="N950" s="70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BK950" s="109"/>
    </row>
    <row r="951" spans="1:63" ht="12.75" x14ac:dyDescent="0.2">
      <c r="A951" s="2"/>
      <c r="B951" s="2"/>
      <c r="C951" s="2"/>
      <c r="D951" s="2"/>
      <c r="E951" s="2"/>
      <c r="F951" s="70"/>
      <c r="G951" s="2"/>
      <c r="H951" s="2"/>
      <c r="I951" s="2"/>
      <c r="J951" s="2"/>
      <c r="K951" s="2"/>
      <c r="L951" s="70"/>
      <c r="M951" s="70"/>
      <c r="N951" s="70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BK951" s="109"/>
    </row>
    <row r="952" spans="1:63" ht="12.75" x14ac:dyDescent="0.2">
      <c r="A952" s="2"/>
      <c r="B952" s="2"/>
      <c r="C952" s="2"/>
      <c r="D952" s="2"/>
      <c r="E952" s="2"/>
      <c r="F952" s="70"/>
      <c r="G952" s="2"/>
      <c r="H952" s="2"/>
      <c r="I952" s="2"/>
      <c r="J952" s="2"/>
      <c r="K952" s="2"/>
      <c r="L952" s="70"/>
      <c r="M952" s="70"/>
      <c r="N952" s="70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BK952" s="109"/>
    </row>
    <row r="953" spans="1:63" ht="12.75" x14ac:dyDescent="0.2">
      <c r="A953" s="2"/>
      <c r="B953" s="2"/>
      <c r="C953" s="2"/>
      <c r="D953" s="2"/>
      <c r="E953" s="2"/>
      <c r="F953" s="70"/>
      <c r="G953" s="2"/>
      <c r="H953" s="2"/>
      <c r="I953" s="2"/>
      <c r="J953" s="2"/>
      <c r="K953" s="2"/>
      <c r="L953" s="70"/>
      <c r="M953" s="70"/>
      <c r="N953" s="70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BK953" s="109"/>
    </row>
    <row r="954" spans="1:63" ht="12.75" x14ac:dyDescent="0.2">
      <c r="A954" s="2"/>
      <c r="B954" s="2"/>
      <c r="C954" s="2"/>
      <c r="D954" s="2"/>
      <c r="E954" s="2"/>
      <c r="F954" s="70"/>
      <c r="G954" s="2"/>
      <c r="H954" s="2"/>
      <c r="I954" s="2"/>
      <c r="J954" s="2"/>
      <c r="K954" s="2"/>
      <c r="L954" s="70"/>
      <c r="M954" s="70"/>
      <c r="N954" s="70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BK954" s="109"/>
    </row>
    <row r="955" spans="1:63" ht="12.75" x14ac:dyDescent="0.2">
      <c r="A955" s="2"/>
      <c r="B955" s="2"/>
      <c r="C955" s="2"/>
      <c r="D955" s="2"/>
      <c r="E955" s="2"/>
      <c r="F955" s="70"/>
      <c r="G955" s="2"/>
      <c r="H955" s="2"/>
      <c r="I955" s="2"/>
      <c r="J955" s="2"/>
      <c r="K955" s="2"/>
      <c r="L955" s="70"/>
      <c r="M955" s="70"/>
      <c r="N955" s="70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BK955" s="109"/>
    </row>
    <row r="956" spans="1:63" ht="12.75" x14ac:dyDescent="0.2">
      <c r="A956" s="2"/>
      <c r="B956" s="2"/>
      <c r="C956" s="2"/>
      <c r="D956" s="2"/>
      <c r="E956" s="2"/>
      <c r="F956" s="70"/>
      <c r="G956" s="2"/>
      <c r="H956" s="2"/>
      <c r="I956" s="2"/>
      <c r="J956" s="2"/>
      <c r="K956" s="2"/>
      <c r="L956" s="70"/>
      <c r="M956" s="70"/>
      <c r="N956" s="70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BK956" s="109"/>
    </row>
    <row r="957" spans="1:63" ht="12.75" x14ac:dyDescent="0.2">
      <c r="A957" s="2"/>
      <c r="B957" s="2"/>
      <c r="C957" s="2"/>
      <c r="D957" s="2"/>
      <c r="E957" s="2"/>
      <c r="F957" s="70"/>
      <c r="G957" s="2"/>
      <c r="H957" s="2"/>
      <c r="I957" s="2"/>
      <c r="J957" s="2"/>
      <c r="K957" s="2"/>
      <c r="L957" s="70"/>
      <c r="M957" s="70"/>
      <c r="N957" s="70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BK957" s="109"/>
    </row>
    <row r="958" spans="1:63" ht="12.75" x14ac:dyDescent="0.2">
      <c r="A958" s="2"/>
      <c r="B958" s="2"/>
      <c r="C958" s="2"/>
      <c r="D958" s="2"/>
      <c r="E958" s="2"/>
      <c r="F958" s="70"/>
      <c r="G958" s="2"/>
      <c r="H958" s="2"/>
      <c r="I958" s="2"/>
      <c r="J958" s="2"/>
      <c r="K958" s="2"/>
      <c r="L958" s="70"/>
      <c r="M958" s="70"/>
      <c r="N958" s="70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BK958" s="109"/>
    </row>
    <row r="959" spans="1:63" ht="12.75" x14ac:dyDescent="0.2">
      <c r="A959" s="2"/>
      <c r="B959" s="2"/>
      <c r="C959" s="2"/>
      <c r="D959" s="2"/>
      <c r="E959" s="2"/>
      <c r="F959" s="70"/>
      <c r="G959" s="2"/>
      <c r="H959" s="2"/>
      <c r="I959" s="2"/>
      <c r="J959" s="2"/>
      <c r="K959" s="2"/>
      <c r="L959" s="70"/>
      <c r="M959" s="70"/>
      <c r="N959" s="70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BK959" s="109"/>
    </row>
    <row r="960" spans="1:63" ht="12.75" x14ac:dyDescent="0.2">
      <c r="A960" s="2"/>
      <c r="B960" s="2"/>
      <c r="C960" s="2"/>
      <c r="D960" s="2"/>
      <c r="E960" s="2"/>
      <c r="F960" s="70"/>
      <c r="G960" s="2"/>
      <c r="H960" s="2"/>
      <c r="I960" s="2"/>
      <c r="J960" s="2"/>
      <c r="K960" s="2"/>
      <c r="L960" s="70"/>
      <c r="M960" s="70"/>
      <c r="N960" s="70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BK960" s="109"/>
    </row>
    <row r="961" spans="1:63" ht="12.75" x14ac:dyDescent="0.2">
      <c r="A961" s="2"/>
      <c r="B961" s="2"/>
      <c r="C961" s="2"/>
      <c r="D961" s="2"/>
      <c r="E961" s="2"/>
      <c r="F961" s="70"/>
      <c r="G961" s="2"/>
      <c r="H961" s="2"/>
      <c r="I961" s="2"/>
      <c r="J961" s="2"/>
      <c r="K961" s="2"/>
      <c r="L961" s="70"/>
      <c r="M961" s="70"/>
      <c r="N961" s="70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BK961" s="109"/>
    </row>
    <row r="962" spans="1:63" ht="12.75" x14ac:dyDescent="0.2">
      <c r="A962" s="2"/>
      <c r="B962" s="2"/>
      <c r="C962" s="2"/>
      <c r="D962" s="2"/>
      <c r="E962" s="2"/>
      <c r="F962" s="70"/>
      <c r="G962" s="2"/>
      <c r="H962" s="2"/>
      <c r="I962" s="2"/>
      <c r="J962" s="2"/>
      <c r="K962" s="2"/>
      <c r="L962" s="70"/>
      <c r="M962" s="70"/>
      <c r="N962" s="70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BK962" s="109"/>
    </row>
    <row r="963" spans="1:63" ht="12.75" x14ac:dyDescent="0.2">
      <c r="A963" s="2"/>
      <c r="B963" s="2"/>
      <c r="C963" s="2"/>
      <c r="D963" s="2"/>
      <c r="E963" s="2"/>
      <c r="F963" s="70"/>
      <c r="G963" s="2"/>
      <c r="H963" s="2"/>
      <c r="I963" s="2"/>
      <c r="J963" s="2"/>
      <c r="K963" s="2"/>
      <c r="L963" s="70"/>
      <c r="M963" s="70"/>
      <c r="N963" s="70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BK963" s="109"/>
    </row>
    <row r="964" spans="1:63" ht="12.75" x14ac:dyDescent="0.2">
      <c r="A964" s="2"/>
      <c r="B964" s="2"/>
      <c r="C964" s="2"/>
      <c r="D964" s="2"/>
      <c r="E964" s="2"/>
      <c r="F964" s="70"/>
      <c r="G964" s="2"/>
      <c r="H964" s="2"/>
      <c r="I964" s="2"/>
      <c r="J964" s="2"/>
      <c r="K964" s="2"/>
      <c r="L964" s="70"/>
      <c r="M964" s="70"/>
      <c r="N964" s="70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BK964" s="109"/>
    </row>
    <row r="965" spans="1:63" ht="12.75" x14ac:dyDescent="0.2">
      <c r="A965" s="2"/>
      <c r="B965" s="2"/>
      <c r="C965" s="2"/>
      <c r="D965" s="2"/>
      <c r="E965" s="2"/>
      <c r="F965" s="70"/>
      <c r="G965" s="2"/>
      <c r="H965" s="2"/>
      <c r="I965" s="2"/>
      <c r="J965" s="2"/>
      <c r="K965" s="2"/>
      <c r="L965" s="70"/>
      <c r="M965" s="70"/>
      <c r="N965" s="70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BK965" s="109"/>
    </row>
    <row r="966" spans="1:63" ht="12.75" x14ac:dyDescent="0.2">
      <c r="A966" s="2"/>
      <c r="B966" s="2"/>
      <c r="C966" s="2"/>
      <c r="D966" s="2"/>
      <c r="E966" s="2"/>
      <c r="F966" s="70"/>
      <c r="G966" s="2"/>
      <c r="H966" s="2"/>
      <c r="I966" s="2"/>
      <c r="J966" s="2"/>
      <c r="K966" s="2"/>
      <c r="L966" s="70"/>
      <c r="M966" s="70"/>
      <c r="N966" s="70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BK966" s="109"/>
    </row>
    <row r="967" spans="1:63" ht="12.75" x14ac:dyDescent="0.2">
      <c r="A967" s="2"/>
      <c r="B967" s="2"/>
      <c r="C967" s="2"/>
      <c r="D967" s="2"/>
      <c r="E967" s="2"/>
      <c r="F967" s="70"/>
      <c r="G967" s="2"/>
      <c r="H967" s="2"/>
      <c r="I967" s="2"/>
      <c r="J967" s="2"/>
      <c r="K967" s="2"/>
      <c r="L967" s="70"/>
      <c r="M967" s="70"/>
      <c r="N967" s="70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BK967" s="109"/>
    </row>
    <row r="968" spans="1:63" ht="12.75" x14ac:dyDescent="0.2">
      <c r="A968" s="2"/>
      <c r="B968" s="2"/>
      <c r="C968" s="2"/>
      <c r="D968" s="2"/>
      <c r="E968" s="2"/>
      <c r="F968" s="70"/>
      <c r="G968" s="2"/>
      <c r="H968" s="2"/>
      <c r="I968" s="2"/>
      <c r="J968" s="2"/>
      <c r="K968" s="2"/>
      <c r="L968" s="70"/>
      <c r="M968" s="70"/>
      <c r="N968" s="70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BK968" s="109"/>
    </row>
    <row r="969" spans="1:63" ht="12.75" x14ac:dyDescent="0.2">
      <c r="A969" s="2"/>
      <c r="B969" s="2"/>
      <c r="C969" s="2"/>
      <c r="D969" s="2"/>
      <c r="E969" s="2"/>
      <c r="F969" s="70"/>
      <c r="G969" s="2"/>
      <c r="H969" s="2"/>
      <c r="I969" s="2"/>
      <c r="J969" s="2"/>
      <c r="K969" s="2"/>
      <c r="L969" s="70"/>
      <c r="M969" s="70"/>
      <c r="N969" s="70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BK969" s="109"/>
    </row>
    <row r="970" spans="1:63" ht="12.75" x14ac:dyDescent="0.2">
      <c r="A970" s="2"/>
      <c r="B970" s="2"/>
      <c r="C970" s="2"/>
      <c r="D970" s="2"/>
      <c r="E970" s="2"/>
      <c r="F970" s="70"/>
      <c r="G970" s="2"/>
      <c r="H970" s="2"/>
      <c r="I970" s="2"/>
      <c r="J970" s="2"/>
      <c r="K970" s="2"/>
      <c r="L970" s="70"/>
      <c r="M970" s="70"/>
      <c r="N970" s="70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BK970" s="109"/>
    </row>
    <row r="971" spans="1:63" ht="12.75" x14ac:dyDescent="0.2">
      <c r="A971" s="2"/>
      <c r="B971" s="2"/>
      <c r="C971" s="2"/>
      <c r="D971" s="2"/>
      <c r="E971" s="2"/>
      <c r="F971" s="70"/>
      <c r="G971" s="2"/>
      <c r="H971" s="2"/>
      <c r="I971" s="2"/>
      <c r="J971" s="2"/>
      <c r="K971" s="2"/>
      <c r="L971" s="70"/>
      <c r="M971" s="70"/>
      <c r="N971" s="70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BK971" s="109"/>
    </row>
    <row r="972" spans="1:63" ht="12.75" x14ac:dyDescent="0.2">
      <c r="A972" s="2"/>
      <c r="B972" s="2"/>
      <c r="C972" s="2"/>
      <c r="D972" s="2"/>
      <c r="E972" s="2"/>
      <c r="F972" s="70"/>
      <c r="G972" s="2"/>
      <c r="H972" s="2"/>
      <c r="I972" s="2"/>
      <c r="J972" s="2"/>
      <c r="K972" s="2"/>
      <c r="L972" s="70"/>
      <c r="M972" s="70"/>
      <c r="N972" s="70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BK972" s="109"/>
    </row>
    <row r="973" spans="1:63" ht="12.75" x14ac:dyDescent="0.2">
      <c r="A973" s="2"/>
      <c r="B973" s="2"/>
      <c r="C973" s="2"/>
      <c r="D973" s="2"/>
      <c r="E973" s="2"/>
      <c r="F973" s="70"/>
      <c r="G973" s="2"/>
      <c r="H973" s="2"/>
      <c r="I973" s="2"/>
      <c r="J973" s="2"/>
      <c r="K973" s="2"/>
      <c r="L973" s="70"/>
      <c r="M973" s="70"/>
      <c r="N973" s="70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BK973" s="109"/>
    </row>
    <row r="974" spans="1:63" ht="12.75" x14ac:dyDescent="0.2">
      <c r="A974" s="2"/>
      <c r="B974" s="2"/>
      <c r="C974" s="2"/>
      <c r="D974" s="2"/>
      <c r="E974" s="2"/>
      <c r="F974" s="70"/>
      <c r="G974" s="2"/>
      <c r="H974" s="2"/>
      <c r="I974" s="2"/>
      <c r="J974" s="2"/>
      <c r="K974" s="2"/>
      <c r="L974" s="70"/>
      <c r="M974" s="70"/>
      <c r="N974" s="70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BK974" s="109"/>
    </row>
    <row r="975" spans="1:63" ht="12.75" x14ac:dyDescent="0.2">
      <c r="A975" s="2"/>
      <c r="B975" s="2"/>
      <c r="C975" s="2"/>
      <c r="D975" s="2"/>
      <c r="E975" s="2"/>
      <c r="F975" s="70"/>
      <c r="G975" s="2"/>
      <c r="H975" s="2"/>
      <c r="I975" s="2"/>
      <c r="J975" s="2"/>
      <c r="K975" s="2"/>
      <c r="L975" s="70"/>
      <c r="M975" s="70"/>
      <c r="N975" s="70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BK975" s="109"/>
    </row>
    <row r="976" spans="1:63" ht="12.75" x14ac:dyDescent="0.2">
      <c r="A976" s="2"/>
      <c r="B976" s="2"/>
      <c r="C976" s="2"/>
      <c r="D976" s="2"/>
      <c r="E976" s="2"/>
      <c r="F976" s="70"/>
      <c r="G976" s="2"/>
      <c r="H976" s="2"/>
      <c r="I976" s="2"/>
      <c r="J976" s="2"/>
      <c r="K976" s="2"/>
      <c r="L976" s="70"/>
      <c r="M976" s="70"/>
      <c r="N976" s="70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BK976" s="109"/>
    </row>
    <row r="977" spans="1:63" ht="12.75" x14ac:dyDescent="0.2">
      <c r="A977" s="2"/>
      <c r="B977" s="2"/>
      <c r="C977" s="2"/>
      <c r="D977" s="2"/>
      <c r="E977" s="2"/>
      <c r="F977" s="70"/>
      <c r="G977" s="2"/>
      <c r="H977" s="2"/>
      <c r="I977" s="2"/>
      <c r="J977" s="2"/>
      <c r="K977" s="2"/>
      <c r="L977" s="70"/>
      <c r="M977" s="70"/>
      <c r="N977" s="70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BK977" s="109"/>
    </row>
    <row r="978" spans="1:63" ht="12.75" x14ac:dyDescent="0.2">
      <c r="A978" s="2"/>
      <c r="B978" s="2"/>
      <c r="C978" s="2"/>
      <c r="D978" s="2"/>
      <c r="E978" s="2"/>
      <c r="F978" s="70"/>
      <c r="G978" s="2"/>
      <c r="H978" s="2"/>
      <c r="I978" s="2"/>
      <c r="J978" s="2"/>
      <c r="K978" s="2"/>
      <c r="L978" s="70"/>
      <c r="M978" s="70"/>
      <c r="N978" s="70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BK978" s="109"/>
    </row>
    <row r="979" spans="1:63" ht="12.75" x14ac:dyDescent="0.2">
      <c r="A979" s="2"/>
      <c r="B979" s="2"/>
      <c r="C979" s="2"/>
      <c r="D979" s="2"/>
      <c r="E979" s="2"/>
      <c r="F979" s="70"/>
      <c r="G979" s="2"/>
      <c r="H979" s="2"/>
      <c r="I979" s="2"/>
      <c r="J979" s="2"/>
      <c r="K979" s="2"/>
      <c r="L979" s="70"/>
      <c r="M979" s="70"/>
      <c r="N979" s="70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BK979" s="109"/>
    </row>
    <row r="980" spans="1:63" ht="12.75" x14ac:dyDescent="0.2">
      <c r="A980" s="2"/>
      <c r="B980" s="2"/>
      <c r="C980" s="2"/>
      <c r="D980" s="2"/>
      <c r="E980" s="2"/>
      <c r="F980" s="70"/>
      <c r="G980" s="2"/>
      <c r="H980" s="2"/>
      <c r="I980" s="2"/>
      <c r="J980" s="2"/>
      <c r="K980" s="2"/>
      <c r="L980" s="70"/>
      <c r="M980" s="70"/>
      <c r="N980" s="70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BK980" s="109"/>
    </row>
    <row r="981" spans="1:63" ht="12.75" x14ac:dyDescent="0.2">
      <c r="A981" s="2"/>
      <c r="B981" s="2"/>
      <c r="C981" s="2"/>
      <c r="D981" s="2"/>
      <c r="E981" s="2"/>
      <c r="F981" s="70"/>
      <c r="G981" s="2"/>
      <c r="H981" s="2"/>
      <c r="I981" s="2"/>
      <c r="J981" s="2"/>
      <c r="K981" s="2"/>
      <c r="L981" s="70"/>
      <c r="M981" s="70"/>
      <c r="N981" s="70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BK981" s="109"/>
    </row>
    <row r="982" spans="1:63" ht="12.75" x14ac:dyDescent="0.2">
      <c r="A982" s="2"/>
      <c r="B982" s="2"/>
      <c r="C982" s="2"/>
      <c r="D982" s="2"/>
      <c r="E982" s="2"/>
      <c r="F982" s="70"/>
      <c r="G982" s="2"/>
      <c r="H982" s="2"/>
      <c r="I982" s="2"/>
      <c r="J982" s="2"/>
      <c r="K982" s="2"/>
      <c r="L982" s="70"/>
      <c r="M982" s="70"/>
      <c r="N982" s="70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BK982" s="109"/>
    </row>
    <row r="983" spans="1:63" ht="12.75" x14ac:dyDescent="0.2">
      <c r="A983" s="2"/>
      <c r="B983" s="2"/>
      <c r="C983" s="2"/>
      <c r="D983" s="2"/>
      <c r="E983" s="2"/>
      <c r="F983" s="70"/>
      <c r="G983" s="2"/>
      <c r="H983" s="2"/>
      <c r="I983" s="2"/>
      <c r="J983" s="2"/>
      <c r="K983" s="2"/>
      <c r="L983" s="70"/>
      <c r="M983" s="70"/>
      <c r="N983" s="70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BK983" s="109"/>
    </row>
    <row r="984" spans="1:63" ht="12.75" x14ac:dyDescent="0.2">
      <c r="A984" s="2"/>
      <c r="B984" s="2"/>
      <c r="C984" s="2"/>
      <c r="D984" s="2"/>
      <c r="E984" s="2"/>
      <c r="F984" s="70"/>
      <c r="G984" s="2"/>
      <c r="H984" s="2"/>
      <c r="I984" s="2"/>
      <c r="J984" s="2"/>
      <c r="K984" s="2"/>
      <c r="L984" s="70"/>
      <c r="M984" s="70"/>
      <c r="N984" s="70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BK984" s="109"/>
    </row>
    <row r="985" spans="1:63" ht="12.75" x14ac:dyDescent="0.2">
      <c r="A985" s="2"/>
      <c r="B985" s="2"/>
      <c r="C985" s="2"/>
      <c r="D985" s="2"/>
      <c r="E985" s="2"/>
      <c r="F985" s="70"/>
      <c r="G985" s="2"/>
      <c r="H985" s="2"/>
      <c r="I985" s="2"/>
      <c r="J985" s="2"/>
      <c r="K985" s="2"/>
      <c r="L985" s="70"/>
      <c r="M985" s="70"/>
      <c r="N985" s="70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BK985" s="109"/>
    </row>
    <row r="986" spans="1:63" ht="12.75" x14ac:dyDescent="0.2">
      <c r="A986" s="2"/>
      <c r="B986" s="2"/>
      <c r="C986" s="2"/>
      <c r="D986" s="2"/>
      <c r="E986" s="2"/>
      <c r="F986" s="70"/>
      <c r="G986" s="2"/>
      <c r="H986" s="2"/>
      <c r="I986" s="2"/>
      <c r="J986" s="2"/>
      <c r="K986" s="2"/>
      <c r="L986" s="70"/>
      <c r="M986" s="70"/>
      <c r="N986" s="70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BK986" s="109"/>
    </row>
    <row r="987" spans="1:63" ht="12.75" x14ac:dyDescent="0.2">
      <c r="A987" s="2"/>
      <c r="B987" s="2"/>
      <c r="C987" s="2"/>
      <c r="D987" s="2"/>
      <c r="E987" s="2"/>
      <c r="F987" s="70"/>
      <c r="G987" s="2"/>
      <c r="H987" s="2"/>
      <c r="I987" s="2"/>
      <c r="J987" s="2"/>
      <c r="K987" s="2"/>
      <c r="L987" s="70"/>
      <c r="M987" s="70"/>
      <c r="N987" s="70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BK987" s="109"/>
    </row>
    <row r="988" spans="1:63" ht="12.75" x14ac:dyDescent="0.2">
      <c r="A988" s="2"/>
      <c r="B988" s="2"/>
      <c r="C988" s="2"/>
      <c r="D988" s="2"/>
      <c r="E988" s="2"/>
      <c r="F988" s="70"/>
      <c r="G988" s="2"/>
      <c r="H988" s="2"/>
      <c r="I988" s="2"/>
      <c r="J988" s="2"/>
      <c r="K988" s="2"/>
      <c r="L988" s="70"/>
      <c r="M988" s="70"/>
      <c r="N988" s="70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BK988" s="109"/>
    </row>
    <row r="989" spans="1:63" ht="12.75" x14ac:dyDescent="0.2">
      <c r="A989" s="2"/>
      <c r="B989" s="2"/>
      <c r="C989" s="2"/>
      <c r="D989" s="2"/>
      <c r="E989" s="2"/>
      <c r="F989" s="70"/>
      <c r="G989" s="2"/>
      <c r="H989" s="2"/>
      <c r="I989" s="2"/>
      <c r="J989" s="2"/>
      <c r="K989" s="2"/>
      <c r="L989" s="70"/>
      <c r="M989" s="70"/>
      <c r="N989" s="70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BK989" s="109"/>
    </row>
    <row r="990" spans="1:63" ht="12.75" x14ac:dyDescent="0.2">
      <c r="A990" s="2"/>
      <c r="B990" s="2"/>
      <c r="C990" s="2"/>
      <c r="D990" s="2"/>
      <c r="E990" s="2"/>
      <c r="F990" s="70"/>
      <c r="G990" s="2"/>
      <c r="H990" s="2"/>
      <c r="I990" s="2"/>
      <c r="J990" s="2"/>
      <c r="K990" s="2"/>
      <c r="L990" s="70"/>
      <c r="M990" s="70"/>
      <c r="N990" s="70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BK990" s="109"/>
    </row>
    <row r="991" spans="1:63" ht="12.75" x14ac:dyDescent="0.2">
      <c r="A991" s="2"/>
      <c r="B991" s="2"/>
      <c r="C991" s="2"/>
      <c r="D991" s="2"/>
      <c r="E991" s="2"/>
      <c r="F991" s="70"/>
      <c r="G991" s="2"/>
      <c r="H991" s="2"/>
      <c r="I991" s="2"/>
      <c r="J991" s="2"/>
      <c r="K991" s="2"/>
      <c r="L991" s="70"/>
      <c r="M991" s="70"/>
      <c r="N991" s="70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BK991" s="109"/>
    </row>
    <row r="992" spans="1:63" ht="12.75" x14ac:dyDescent="0.2">
      <c r="A992" s="2"/>
      <c r="B992" s="2"/>
      <c r="C992" s="2"/>
      <c r="D992" s="2"/>
      <c r="E992" s="2"/>
      <c r="F992" s="70"/>
      <c r="G992" s="2"/>
      <c r="H992" s="2"/>
      <c r="I992" s="2"/>
      <c r="J992" s="2"/>
      <c r="K992" s="2"/>
      <c r="L992" s="70"/>
      <c r="M992" s="70"/>
      <c r="N992" s="70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BK992" s="109"/>
    </row>
    <row r="993" spans="1:63" ht="12.75" x14ac:dyDescent="0.2">
      <c r="A993" s="2"/>
      <c r="B993" s="2"/>
      <c r="C993" s="2"/>
      <c r="D993" s="2"/>
      <c r="E993" s="2"/>
      <c r="F993" s="70"/>
      <c r="G993" s="2"/>
      <c r="H993" s="2"/>
      <c r="I993" s="2"/>
      <c r="J993" s="2"/>
      <c r="K993" s="2"/>
      <c r="L993" s="70"/>
      <c r="M993" s="70"/>
      <c r="N993" s="70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BK993" s="109"/>
    </row>
    <row r="994" spans="1:63" ht="12.75" x14ac:dyDescent="0.2">
      <c r="A994" s="2"/>
      <c r="B994" s="2"/>
      <c r="C994" s="2"/>
      <c r="D994" s="2"/>
      <c r="E994" s="2"/>
      <c r="F994" s="70"/>
      <c r="G994" s="2"/>
      <c r="H994" s="2"/>
      <c r="I994" s="2"/>
      <c r="J994" s="2"/>
      <c r="K994" s="2"/>
      <c r="L994" s="70"/>
      <c r="M994" s="70"/>
      <c r="N994" s="70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BK994" s="109"/>
    </row>
    <row r="995" spans="1:63" ht="12.75" x14ac:dyDescent="0.2">
      <c r="A995" s="2"/>
      <c r="B995" s="2"/>
      <c r="C995" s="2"/>
      <c r="D995" s="2"/>
      <c r="E995" s="2"/>
      <c r="F995" s="70"/>
      <c r="G995" s="2"/>
      <c r="H995" s="2"/>
      <c r="I995" s="2"/>
      <c r="J995" s="2"/>
      <c r="K995" s="2"/>
      <c r="L995" s="70"/>
      <c r="M995" s="70"/>
      <c r="N995" s="70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BK995" s="109"/>
    </row>
    <row r="996" spans="1:63" ht="12.75" x14ac:dyDescent="0.2">
      <c r="A996" s="2"/>
      <c r="B996" s="2"/>
      <c r="C996" s="2"/>
      <c r="D996" s="2"/>
      <c r="E996" s="2"/>
      <c r="F996" s="70"/>
      <c r="G996" s="2"/>
      <c r="H996" s="2"/>
      <c r="I996" s="2"/>
      <c r="J996" s="2"/>
      <c r="K996" s="2"/>
      <c r="L996" s="70"/>
      <c r="M996" s="70"/>
      <c r="N996" s="70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BK996" s="109"/>
    </row>
    <row r="997" spans="1:63" ht="12.75" x14ac:dyDescent="0.2">
      <c r="A997" s="2"/>
      <c r="B997" s="2"/>
      <c r="C997" s="2"/>
      <c r="D997" s="2"/>
      <c r="E997" s="2"/>
      <c r="F997" s="70"/>
      <c r="G997" s="2"/>
      <c r="H997" s="2"/>
      <c r="I997" s="2"/>
      <c r="J997" s="2"/>
      <c r="K997" s="2"/>
      <c r="L997" s="70"/>
      <c r="M997" s="70"/>
      <c r="N997" s="70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BK997" s="109"/>
    </row>
    <row r="998" spans="1:63" ht="12.75" x14ac:dyDescent="0.2">
      <c r="A998" s="2"/>
      <c r="B998" s="2"/>
      <c r="C998" s="2"/>
      <c r="D998" s="2"/>
      <c r="E998" s="2"/>
      <c r="F998" s="70"/>
      <c r="G998" s="2"/>
      <c r="H998" s="2"/>
      <c r="I998" s="2"/>
      <c r="J998" s="2"/>
      <c r="K998" s="2"/>
      <c r="L998" s="70"/>
      <c r="M998" s="70"/>
      <c r="N998" s="70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BK998" s="109"/>
    </row>
    <row r="999" spans="1:63" ht="12.75" x14ac:dyDescent="0.2">
      <c r="A999" s="2"/>
      <c r="B999" s="2"/>
      <c r="C999" s="2"/>
      <c r="D999" s="2"/>
      <c r="E999" s="2"/>
      <c r="F999" s="70"/>
      <c r="G999" s="2"/>
      <c r="H999" s="2"/>
      <c r="I999" s="2"/>
      <c r="J999" s="2"/>
      <c r="K999" s="2"/>
      <c r="L999" s="70"/>
      <c r="M999" s="70"/>
      <c r="N999" s="70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BK999" s="109"/>
    </row>
    <row r="1000" spans="1:63" ht="12.75" x14ac:dyDescent="0.2">
      <c r="A1000" s="2"/>
      <c r="B1000" s="2"/>
      <c r="C1000" s="2"/>
      <c r="D1000" s="2"/>
      <c r="E1000" s="2"/>
      <c r="F1000" s="70"/>
      <c r="G1000" s="2"/>
      <c r="H1000" s="2"/>
      <c r="I1000" s="2"/>
      <c r="J1000" s="2"/>
      <c r="K1000" s="2"/>
      <c r="L1000" s="70"/>
      <c r="M1000" s="70"/>
      <c r="N1000" s="70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BK1000" s="109"/>
    </row>
    <row r="1001" spans="1:63" ht="12.75" x14ac:dyDescent="0.2">
      <c r="A1001" s="2"/>
      <c r="B1001" s="2"/>
      <c r="C1001" s="2"/>
      <c r="D1001" s="2"/>
      <c r="E1001" s="2"/>
      <c r="F1001" s="70"/>
      <c r="G1001" s="2"/>
      <c r="H1001" s="2"/>
      <c r="I1001" s="2"/>
      <c r="J1001" s="2"/>
      <c r="K1001" s="2"/>
      <c r="L1001" s="70"/>
      <c r="M1001" s="70"/>
      <c r="N1001" s="70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BK1001" s="109"/>
    </row>
    <row r="1002" spans="1:63" ht="12.75" x14ac:dyDescent="0.2">
      <c r="A1002" s="2"/>
      <c r="B1002" s="2"/>
      <c r="C1002" s="2"/>
      <c r="D1002" s="2"/>
      <c r="E1002" s="2"/>
      <c r="F1002" s="70"/>
      <c r="G1002" s="2"/>
      <c r="H1002" s="2"/>
      <c r="I1002" s="2"/>
      <c r="J1002" s="2"/>
      <c r="K1002" s="2"/>
      <c r="L1002" s="70"/>
      <c r="M1002" s="70"/>
      <c r="N1002" s="70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BK1002" s="109"/>
    </row>
    <row r="1003" spans="1:63" ht="12.75" x14ac:dyDescent="0.2">
      <c r="A1003" s="2"/>
      <c r="B1003" s="2"/>
      <c r="C1003" s="2"/>
      <c r="D1003" s="2"/>
      <c r="E1003" s="2"/>
      <c r="F1003" s="70"/>
      <c r="G1003" s="2"/>
      <c r="H1003" s="2"/>
      <c r="I1003" s="2"/>
      <c r="J1003" s="2"/>
      <c r="K1003" s="2"/>
      <c r="L1003" s="70"/>
      <c r="M1003" s="70"/>
      <c r="N1003" s="70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BK1003" s="109"/>
    </row>
    <row r="1004" spans="1:63" ht="12.75" x14ac:dyDescent="0.2">
      <c r="A1004" s="2"/>
      <c r="B1004" s="2"/>
      <c r="C1004" s="2"/>
      <c r="D1004" s="2"/>
      <c r="E1004" s="2"/>
      <c r="F1004" s="70"/>
      <c r="G1004" s="2"/>
      <c r="H1004" s="2"/>
      <c r="I1004" s="2"/>
      <c r="J1004" s="2"/>
      <c r="K1004" s="2"/>
      <c r="L1004" s="70"/>
      <c r="M1004" s="70"/>
      <c r="N1004" s="70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BK1004" s="109"/>
    </row>
    <row r="1005" spans="1:63" ht="12.75" x14ac:dyDescent="0.2">
      <c r="A1005" s="2"/>
      <c r="B1005" s="2"/>
      <c r="C1005" s="2"/>
      <c r="D1005" s="2"/>
      <c r="E1005" s="2"/>
      <c r="F1005" s="70"/>
      <c r="G1005" s="2"/>
      <c r="H1005" s="2"/>
      <c r="I1005" s="2"/>
      <c r="J1005" s="2"/>
      <c r="K1005" s="2"/>
      <c r="L1005" s="70"/>
      <c r="M1005" s="70"/>
      <c r="N1005" s="70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BK1005" s="109"/>
    </row>
    <row r="1006" spans="1:63" ht="12.75" x14ac:dyDescent="0.2">
      <c r="A1006" s="2"/>
      <c r="B1006" s="2"/>
      <c r="C1006" s="2"/>
      <c r="D1006" s="2"/>
      <c r="E1006" s="2"/>
      <c r="F1006" s="70"/>
      <c r="G1006" s="2"/>
      <c r="H1006" s="2"/>
      <c r="I1006" s="2"/>
      <c r="J1006" s="2"/>
      <c r="K1006" s="2"/>
      <c r="L1006" s="70"/>
      <c r="M1006" s="70"/>
      <c r="N1006" s="70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BK1006" s="109"/>
    </row>
    <row r="1007" spans="1:63" ht="12.75" x14ac:dyDescent="0.2">
      <c r="A1007" s="2"/>
      <c r="B1007" s="2"/>
      <c r="C1007" s="2"/>
      <c r="D1007" s="2"/>
      <c r="E1007" s="2"/>
      <c r="F1007" s="70"/>
      <c r="G1007" s="2"/>
      <c r="H1007" s="2"/>
      <c r="I1007" s="2"/>
      <c r="J1007" s="2"/>
      <c r="K1007" s="2"/>
      <c r="L1007" s="70"/>
      <c r="M1007" s="70"/>
      <c r="N1007" s="70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BK1007" s="109"/>
    </row>
    <row r="1008" spans="1:63" ht="12.75" x14ac:dyDescent="0.2">
      <c r="A1008" s="2"/>
      <c r="B1008" s="2"/>
      <c r="C1008" s="2"/>
      <c r="D1008" s="2"/>
      <c r="E1008" s="2"/>
      <c r="F1008" s="70"/>
      <c r="G1008" s="2"/>
      <c r="H1008" s="2"/>
      <c r="I1008" s="2"/>
      <c r="J1008" s="2"/>
      <c r="K1008" s="2"/>
      <c r="L1008" s="70"/>
      <c r="M1008" s="70"/>
      <c r="N1008" s="70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BK1008" s="109"/>
    </row>
    <row r="1009" spans="1:63" ht="12.75" x14ac:dyDescent="0.2">
      <c r="A1009" s="2"/>
      <c r="B1009" s="2"/>
      <c r="C1009" s="2"/>
      <c r="D1009" s="2"/>
      <c r="E1009" s="2"/>
      <c r="F1009" s="70"/>
      <c r="G1009" s="2"/>
      <c r="H1009" s="2"/>
      <c r="I1009" s="2"/>
      <c r="J1009" s="2"/>
      <c r="K1009" s="2"/>
      <c r="L1009" s="70"/>
      <c r="M1009" s="70"/>
      <c r="N1009" s="70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BK1009" s="109"/>
    </row>
    <row r="1010" spans="1:63" ht="12.75" x14ac:dyDescent="0.2">
      <c r="A1010" s="2"/>
      <c r="B1010" s="2"/>
      <c r="C1010" s="2"/>
      <c r="D1010" s="2"/>
      <c r="E1010" s="2"/>
      <c r="F1010" s="70"/>
      <c r="G1010" s="2"/>
      <c r="H1010" s="2"/>
      <c r="I1010" s="2"/>
      <c r="J1010" s="2"/>
      <c r="K1010" s="2"/>
      <c r="L1010" s="70"/>
      <c r="M1010" s="70"/>
      <c r="N1010" s="70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BK1010" s="109"/>
    </row>
    <row r="1011" spans="1:63" ht="12.75" x14ac:dyDescent="0.2">
      <c r="A1011" s="2"/>
      <c r="B1011" s="2"/>
      <c r="C1011" s="2"/>
      <c r="D1011" s="2"/>
      <c r="E1011" s="2"/>
      <c r="F1011" s="70"/>
      <c r="G1011" s="2"/>
      <c r="H1011" s="2"/>
      <c r="I1011" s="2"/>
      <c r="J1011" s="2"/>
      <c r="K1011" s="2"/>
      <c r="L1011" s="70"/>
      <c r="M1011" s="70"/>
      <c r="N1011" s="70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BK1011" s="109"/>
    </row>
    <row r="1012" spans="1:63" ht="12.75" x14ac:dyDescent="0.2">
      <c r="A1012" s="2"/>
      <c r="B1012" s="2"/>
      <c r="C1012" s="2"/>
      <c r="D1012" s="2"/>
      <c r="E1012" s="2"/>
      <c r="F1012" s="70"/>
      <c r="G1012" s="2"/>
      <c r="H1012" s="2"/>
      <c r="I1012" s="2"/>
      <c r="J1012" s="2"/>
      <c r="K1012" s="2"/>
      <c r="L1012" s="70"/>
      <c r="M1012" s="70"/>
      <c r="N1012" s="70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BK1012" s="109"/>
    </row>
    <row r="1013" spans="1:63" ht="12.75" x14ac:dyDescent="0.2">
      <c r="A1013" s="2"/>
      <c r="B1013" s="2"/>
      <c r="C1013" s="2"/>
      <c r="D1013" s="2"/>
      <c r="E1013" s="2"/>
      <c r="F1013" s="70"/>
      <c r="G1013" s="2"/>
      <c r="H1013" s="2"/>
      <c r="I1013" s="2"/>
      <c r="J1013" s="2"/>
      <c r="K1013" s="2"/>
      <c r="L1013" s="70"/>
      <c r="M1013" s="70"/>
      <c r="N1013" s="70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BK1013" s="109"/>
    </row>
    <row r="1014" spans="1:63" ht="12.75" x14ac:dyDescent="0.2">
      <c r="A1014" s="2"/>
      <c r="B1014" s="2"/>
      <c r="C1014" s="2"/>
      <c r="D1014" s="2"/>
      <c r="E1014" s="2"/>
      <c r="F1014" s="70"/>
      <c r="G1014" s="2"/>
      <c r="H1014" s="2"/>
      <c r="I1014" s="2"/>
      <c r="J1014" s="2"/>
      <c r="K1014" s="2"/>
      <c r="L1014" s="70"/>
      <c r="M1014" s="70"/>
      <c r="N1014" s="70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BK1014" s="109"/>
    </row>
    <row r="1015" spans="1:63" ht="12.75" x14ac:dyDescent="0.2">
      <c r="A1015" s="2"/>
      <c r="B1015" s="2"/>
      <c r="C1015" s="2"/>
      <c r="D1015" s="2"/>
      <c r="E1015" s="2"/>
      <c r="F1015" s="70"/>
      <c r="G1015" s="2"/>
      <c r="H1015" s="2"/>
      <c r="I1015" s="2"/>
      <c r="J1015" s="2"/>
      <c r="K1015" s="2"/>
      <c r="L1015" s="70"/>
      <c r="M1015" s="70"/>
      <c r="N1015" s="70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BK1015" s="109"/>
    </row>
    <row r="1016" spans="1:63" ht="12.75" x14ac:dyDescent="0.2">
      <c r="A1016" s="2"/>
      <c r="B1016" s="2"/>
      <c r="C1016" s="2"/>
      <c r="D1016" s="2"/>
      <c r="E1016" s="2"/>
      <c r="F1016" s="70"/>
      <c r="G1016" s="2"/>
      <c r="H1016" s="2"/>
      <c r="I1016" s="2"/>
      <c r="J1016" s="2"/>
      <c r="K1016" s="2"/>
      <c r="L1016" s="70"/>
      <c r="M1016" s="70"/>
      <c r="N1016" s="70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BK1016" s="109"/>
    </row>
    <row r="1017" spans="1:63" ht="12.75" x14ac:dyDescent="0.2">
      <c r="A1017" s="2"/>
      <c r="B1017" s="2"/>
      <c r="C1017" s="2"/>
      <c r="D1017" s="2"/>
      <c r="E1017" s="2"/>
      <c r="F1017" s="70"/>
      <c r="G1017" s="2"/>
      <c r="H1017" s="2"/>
      <c r="I1017" s="2"/>
      <c r="J1017" s="2"/>
      <c r="K1017" s="2"/>
      <c r="L1017" s="70"/>
      <c r="M1017" s="70"/>
      <c r="N1017" s="70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BK1017" s="109"/>
    </row>
    <row r="1018" spans="1:63" ht="12.75" x14ac:dyDescent="0.2">
      <c r="A1018" s="2"/>
      <c r="B1018" s="2"/>
      <c r="C1018" s="2"/>
      <c r="D1018" s="2"/>
      <c r="E1018" s="2"/>
      <c r="F1018" s="70"/>
      <c r="G1018" s="2"/>
      <c r="H1018" s="2"/>
      <c r="I1018" s="2"/>
      <c r="J1018" s="2"/>
      <c r="K1018" s="2"/>
      <c r="L1018" s="70"/>
      <c r="M1018" s="70"/>
      <c r="N1018" s="70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BK1018" s="109"/>
    </row>
    <row r="1019" spans="1:63" ht="12.75" x14ac:dyDescent="0.2">
      <c r="A1019" s="2"/>
      <c r="B1019" s="2"/>
      <c r="C1019" s="2"/>
      <c r="D1019" s="2"/>
      <c r="E1019" s="2"/>
      <c r="F1019" s="70"/>
      <c r="G1019" s="2"/>
      <c r="H1019" s="2"/>
      <c r="I1019" s="2"/>
      <c r="J1019" s="2"/>
      <c r="K1019" s="2"/>
      <c r="L1019" s="70"/>
      <c r="M1019" s="70"/>
      <c r="N1019" s="70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BK1019" s="109"/>
    </row>
    <row r="1020" spans="1:63" ht="12.75" x14ac:dyDescent="0.2">
      <c r="A1020" s="2"/>
      <c r="B1020" s="2"/>
      <c r="C1020" s="2"/>
      <c r="D1020" s="2"/>
      <c r="E1020" s="2"/>
      <c r="F1020" s="70"/>
      <c r="G1020" s="2"/>
      <c r="H1020" s="2"/>
      <c r="I1020" s="2"/>
      <c r="J1020" s="2"/>
      <c r="K1020" s="2"/>
      <c r="L1020" s="70"/>
      <c r="M1020" s="70"/>
      <c r="N1020" s="70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BK1020" s="109"/>
    </row>
    <row r="1021" spans="1:63" ht="12.75" x14ac:dyDescent="0.2">
      <c r="A1021" s="2"/>
      <c r="B1021" s="2"/>
      <c r="C1021" s="2"/>
      <c r="D1021" s="2"/>
      <c r="E1021" s="2"/>
      <c r="F1021" s="70"/>
      <c r="G1021" s="2"/>
      <c r="H1021" s="2"/>
      <c r="I1021" s="2"/>
      <c r="J1021" s="2"/>
      <c r="K1021" s="2"/>
      <c r="L1021" s="70"/>
      <c r="M1021" s="70"/>
      <c r="N1021" s="70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BK1021" s="109"/>
    </row>
    <row r="1022" spans="1:63" ht="12.75" x14ac:dyDescent="0.2">
      <c r="A1022" s="2"/>
      <c r="B1022" s="2"/>
      <c r="C1022" s="2"/>
      <c r="D1022" s="2"/>
      <c r="E1022" s="2"/>
      <c r="F1022" s="70"/>
      <c r="G1022" s="2"/>
      <c r="H1022" s="2"/>
      <c r="I1022" s="2"/>
      <c r="J1022" s="2"/>
      <c r="K1022" s="2"/>
      <c r="L1022" s="70"/>
      <c r="M1022" s="70"/>
      <c r="N1022" s="70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BK1022" s="109"/>
    </row>
    <row r="1023" spans="1:63" ht="12.75" x14ac:dyDescent="0.2">
      <c r="A1023" s="2"/>
      <c r="B1023" s="2"/>
      <c r="C1023" s="2"/>
      <c r="D1023" s="2"/>
      <c r="E1023" s="2"/>
      <c r="F1023" s="70"/>
      <c r="G1023" s="2"/>
      <c r="H1023" s="2"/>
      <c r="I1023" s="2"/>
      <c r="J1023" s="2"/>
      <c r="K1023" s="2"/>
      <c r="L1023" s="70"/>
      <c r="M1023" s="70"/>
      <c r="N1023" s="70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BK1023" s="109"/>
    </row>
    <row r="1024" spans="1:63" ht="12.75" x14ac:dyDescent="0.2">
      <c r="A1024" s="2"/>
      <c r="B1024" s="2"/>
      <c r="C1024" s="2"/>
      <c r="D1024" s="2"/>
      <c r="E1024" s="2"/>
      <c r="F1024" s="70"/>
      <c r="G1024" s="2"/>
      <c r="H1024" s="2"/>
      <c r="I1024" s="2"/>
      <c r="J1024" s="2"/>
      <c r="K1024" s="2"/>
      <c r="L1024" s="70"/>
      <c r="M1024" s="70"/>
      <c r="N1024" s="70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BK1024" s="109"/>
    </row>
    <row r="1025" spans="1:63" ht="12.75" x14ac:dyDescent="0.2">
      <c r="A1025" s="2"/>
      <c r="B1025" s="2"/>
      <c r="C1025" s="2"/>
      <c r="D1025" s="2"/>
      <c r="E1025" s="2"/>
      <c r="F1025" s="70"/>
      <c r="G1025" s="2"/>
      <c r="H1025" s="2"/>
      <c r="I1025" s="2"/>
      <c r="J1025" s="2"/>
      <c r="K1025" s="2"/>
      <c r="L1025" s="70"/>
      <c r="M1025" s="70"/>
      <c r="N1025" s="70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BK1025" s="109"/>
    </row>
    <row r="1026" spans="1:63" ht="12.75" x14ac:dyDescent="0.2">
      <c r="A1026" s="2"/>
      <c r="B1026" s="2"/>
      <c r="C1026" s="2"/>
      <c r="D1026" s="2"/>
      <c r="E1026" s="2"/>
      <c r="F1026" s="70"/>
      <c r="G1026" s="2"/>
      <c r="H1026" s="2"/>
      <c r="I1026" s="2"/>
      <c r="J1026" s="2"/>
      <c r="K1026" s="2"/>
      <c r="L1026" s="70"/>
      <c r="M1026" s="70"/>
      <c r="N1026" s="70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BK1026" s="109"/>
    </row>
    <row r="1027" spans="1:63" ht="12.75" x14ac:dyDescent="0.2">
      <c r="A1027" s="2"/>
      <c r="B1027" s="2"/>
      <c r="C1027" s="2"/>
      <c r="D1027" s="2"/>
      <c r="E1027" s="2"/>
      <c r="F1027" s="70"/>
      <c r="G1027" s="2"/>
      <c r="H1027" s="2"/>
      <c r="I1027" s="2"/>
      <c r="J1027" s="2"/>
      <c r="K1027" s="2"/>
      <c r="L1027" s="70"/>
      <c r="M1027" s="70"/>
      <c r="N1027" s="70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BK1027" s="109"/>
    </row>
    <row r="1028" spans="1:63" ht="12.75" x14ac:dyDescent="0.2">
      <c r="A1028" s="2"/>
      <c r="B1028" s="2"/>
      <c r="C1028" s="2"/>
      <c r="D1028" s="2"/>
      <c r="E1028" s="2"/>
      <c r="F1028" s="70"/>
      <c r="G1028" s="2"/>
      <c r="H1028" s="2"/>
      <c r="I1028" s="2"/>
      <c r="J1028" s="2"/>
      <c r="K1028" s="2"/>
      <c r="L1028" s="70"/>
      <c r="M1028" s="70"/>
      <c r="N1028" s="70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BK1028" s="109"/>
    </row>
    <row r="1029" spans="1:63" ht="12.75" x14ac:dyDescent="0.2">
      <c r="A1029" s="2"/>
      <c r="B1029" s="2"/>
      <c r="C1029" s="2"/>
      <c r="D1029" s="2"/>
      <c r="E1029" s="2"/>
      <c r="F1029" s="70"/>
      <c r="G1029" s="2"/>
      <c r="H1029" s="2"/>
      <c r="I1029" s="2"/>
      <c r="J1029" s="2"/>
      <c r="K1029" s="2"/>
      <c r="L1029" s="70"/>
      <c r="M1029" s="70"/>
      <c r="N1029" s="70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BK1029" s="109"/>
    </row>
    <row r="1030" spans="1:63" ht="12.75" x14ac:dyDescent="0.2">
      <c r="A1030" s="2"/>
      <c r="B1030" s="2"/>
      <c r="C1030" s="2"/>
      <c r="D1030" s="2"/>
      <c r="E1030" s="2"/>
      <c r="F1030" s="70"/>
      <c r="G1030" s="2"/>
      <c r="H1030" s="2"/>
      <c r="I1030" s="2"/>
      <c r="J1030" s="2"/>
      <c r="K1030" s="2"/>
      <c r="L1030" s="70"/>
      <c r="M1030" s="70"/>
      <c r="N1030" s="70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BK1030" s="109"/>
    </row>
    <row r="1031" spans="1:63" ht="12.75" x14ac:dyDescent="0.2">
      <c r="A1031" s="2"/>
      <c r="B1031" s="2"/>
      <c r="C1031" s="2"/>
      <c r="D1031" s="2"/>
      <c r="E1031" s="2"/>
      <c r="F1031" s="70"/>
      <c r="G1031" s="2"/>
      <c r="H1031" s="2"/>
      <c r="I1031" s="2"/>
      <c r="J1031" s="2"/>
      <c r="K1031" s="2"/>
      <c r="L1031" s="70"/>
      <c r="M1031" s="70"/>
      <c r="N1031" s="70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BK1031" s="109"/>
    </row>
    <row r="1032" spans="1:63" ht="12.75" x14ac:dyDescent="0.2">
      <c r="A1032" s="2"/>
      <c r="B1032" s="2"/>
      <c r="C1032" s="2"/>
      <c r="D1032" s="2"/>
      <c r="E1032" s="2"/>
      <c r="F1032" s="70"/>
      <c r="G1032" s="2"/>
      <c r="H1032" s="2"/>
      <c r="I1032" s="2"/>
      <c r="J1032" s="2"/>
      <c r="K1032" s="2"/>
      <c r="L1032" s="70"/>
      <c r="M1032" s="70"/>
      <c r="N1032" s="70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BK1032" s="109"/>
    </row>
    <row r="1033" spans="1:63" ht="12.75" x14ac:dyDescent="0.2">
      <c r="A1033" s="2"/>
      <c r="B1033" s="2"/>
      <c r="C1033" s="2"/>
      <c r="D1033" s="2"/>
      <c r="E1033" s="2"/>
      <c r="F1033" s="70"/>
      <c r="G1033" s="2"/>
      <c r="H1033" s="2"/>
      <c r="I1033" s="2"/>
      <c r="J1033" s="2"/>
      <c r="K1033" s="2"/>
      <c r="L1033" s="70"/>
      <c r="M1033" s="70"/>
      <c r="N1033" s="70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BK1033" s="109"/>
    </row>
    <row r="1034" spans="1:63" ht="12.75" x14ac:dyDescent="0.2">
      <c r="A1034" s="2"/>
      <c r="B1034" s="2"/>
      <c r="C1034" s="2"/>
      <c r="D1034" s="2"/>
      <c r="E1034" s="2"/>
      <c r="F1034" s="70"/>
      <c r="G1034" s="2"/>
      <c r="H1034" s="2"/>
      <c r="I1034" s="2"/>
      <c r="J1034" s="2"/>
      <c r="K1034" s="2"/>
      <c r="L1034" s="70"/>
      <c r="M1034" s="70"/>
      <c r="N1034" s="70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BK1034" s="109"/>
    </row>
    <row r="1035" spans="1:63" ht="12.75" x14ac:dyDescent="0.2">
      <c r="A1035" s="2"/>
      <c r="B1035" s="2"/>
      <c r="C1035" s="2"/>
      <c r="D1035" s="2"/>
      <c r="E1035" s="2"/>
      <c r="F1035" s="70"/>
      <c r="G1035" s="2"/>
      <c r="H1035" s="2"/>
      <c r="I1035" s="2"/>
      <c r="J1035" s="2"/>
      <c r="K1035" s="2"/>
      <c r="L1035" s="70"/>
      <c r="M1035" s="70"/>
      <c r="N1035" s="70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BK1035" s="109"/>
    </row>
    <row r="1036" spans="1:63" ht="12.75" x14ac:dyDescent="0.2">
      <c r="A1036" s="2"/>
      <c r="B1036" s="2"/>
      <c r="C1036" s="2"/>
      <c r="D1036" s="2"/>
      <c r="E1036" s="2"/>
      <c r="F1036" s="70"/>
      <c r="G1036" s="2"/>
      <c r="H1036" s="2"/>
      <c r="I1036" s="2"/>
      <c r="J1036" s="2"/>
      <c r="K1036" s="2"/>
      <c r="L1036" s="70"/>
      <c r="M1036" s="70"/>
      <c r="N1036" s="70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BK1036" s="109"/>
    </row>
    <row r="1037" spans="1:63" ht="12.75" x14ac:dyDescent="0.2">
      <c r="A1037" s="2"/>
      <c r="B1037" s="2"/>
      <c r="C1037" s="2"/>
      <c r="D1037" s="2"/>
      <c r="E1037" s="2"/>
      <c r="F1037" s="70"/>
      <c r="G1037" s="2"/>
      <c r="H1037" s="2"/>
      <c r="I1037" s="2"/>
      <c r="J1037" s="2"/>
      <c r="K1037" s="2"/>
      <c r="L1037" s="70"/>
      <c r="M1037" s="70"/>
      <c r="N1037" s="70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BK1037" s="109"/>
    </row>
    <row r="1038" spans="1:63" ht="12.75" x14ac:dyDescent="0.2">
      <c r="A1038" s="2"/>
      <c r="B1038" s="2"/>
      <c r="C1038" s="2"/>
      <c r="D1038" s="2"/>
      <c r="E1038" s="2"/>
      <c r="F1038" s="70"/>
      <c r="G1038" s="2"/>
      <c r="H1038" s="2"/>
      <c r="I1038" s="2"/>
      <c r="J1038" s="2"/>
      <c r="K1038" s="2"/>
      <c r="L1038" s="70"/>
      <c r="M1038" s="70"/>
      <c r="N1038" s="70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BK1038" s="109"/>
    </row>
    <row r="1039" spans="1:63" ht="12.75" x14ac:dyDescent="0.2">
      <c r="A1039" s="2"/>
      <c r="B1039" s="2"/>
      <c r="C1039" s="2"/>
      <c r="D1039" s="2"/>
      <c r="E1039" s="2"/>
      <c r="F1039" s="70"/>
      <c r="G1039" s="2"/>
      <c r="H1039" s="2"/>
      <c r="I1039" s="2"/>
      <c r="J1039" s="2"/>
      <c r="K1039" s="2"/>
      <c r="L1039" s="70"/>
      <c r="M1039" s="70"/>
      <c r="N1039" s="70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BK1039" s="109"/>
    </row>
    <row r="1040" spans="1:63" ht="12.75" x14ac:dyDescent="0.2">
      <c r="A1040" s="2"/>
      <c r="B1040" s="2"/>
      <c r="C1040" s="2"/>
      <c r="D1040" s="2"/>
      <c r="E1040" s="2"/>
      <c r="F1040" s="70"/>
      <c r="G1040" s="2"/>
      <c r="H1040" s="2"/>
      <c r="I1040" s="2"/>
      <c r="J1040" s="2"/>
      <c r="K1040" s="2"/>
      <c r="L1040" s="70"/>
      <c r="M1040" s="70"/>
      <c r="N1040" s="70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BK1040" s="109"/>
    </row>
  </sheetData>
  <mergeCells count="2">
    <mergeCell ref="B115:G115"/>
    <mergeCell ref="I115:N115"/>
  </mergeCells>
  <conditionalFormatting sqref="C56:WB62 C69:WB75">
    <cfRule type="cellIs" dxfId="0" priority="1" operator="notEqual">
      <formula>0</formula>
    </cfRule>
  </conditionalFormatting>
  <dataValidations count="1">
    <dataValidation type="list" allowBlank="1" showErrorMessage="1" sqref="B56:B62 B69:B75" xr:uid="{00000000-0002-0000-0500-000000000000}">
      <formula1>HeroName</formula1>
    </dataValidation>
  </dataValidation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52"/>
  <sheetViews>
    <sheetView workbookViewId="0">
      <selection activeCell="D20" sqref="D20"/>
    </sheetView>
  </sheetViews>
  <sheetFormatPr defaultColWidth="12.5703125" defaultRowHeight="15.75" customHeight="1" x14ac:dyDescent="0.2"/>
  <cols>
    <col min="1" max="1" width="10.7109375" customWidth="1"/>
    <col min="2" max="2" width="25.140625" customWidth="1"/>
    <col min="3" max="3" width="22.5703125" customWidth="1"/>
    <col min="4" max="4" width="33.28515625" customWidth="1"/>
    <col min="5" max="5" width="10.7109375" customWidth="1"/>
  </cols>
  <sheetData>
    <row r="1" spans="1:5" ht="22.5" customHeight="1" x14ac:dyDescent="0.2">
      <c r="A1" s="302" t="s">
        <v>189</v>
      </c>
      <c r="B1" s="303" t="s">
        <v>79</v>
      </c>
      <c r="C1" s="302" t="s">
        <v>190</v>
      </c>
      <c r="D1" s="302" t="s">
        <v>191</v>
      </c>
      <c r="E1" s="302" t="s">
        <v>192</v>
      </c>
    </row>
    <row r="2" spans="1:5" ht="51.75" customHeight="1" x14ac:dyDescent="0.2">
      <c r="A2" s="302"/>
      <c r="B2" s="304" t="s">
        <v>47</v>
      </c>
      <c r="C2" s="305" t="s">
        <v>9</v>
      </c>
      <c r="D2" s="305"/>
      <c r="E2" s="302">
        <v>14</v>
      </c>
    </row>
    <row r="3" spans="1:5" ht="53.25" customHeight="1" x14ac:dyDescent="0.2">
      <c r="A3" s="302"/>
      <c r="B3" s="304" t="s">
        <v>49</v>
      </c>
      <c r="C3" s="306" t="s">
        <v>10</v>
      </c>
      <c r="D3" s="305"/>
      <c r="E3" s="302">
        <v>14</v>
      </c>
    </row>
    <row r="4" spans="1:5" ht="51.75" customHeight="1" x14ac:dyDescent="0.2">
      <c r="A4" s="302"/>
      <c r="B4" s="304" t="s">
        <v>193</v>
      </c>
      <c r="C4" s="306" t="s">
        <v>11</v>
      </c>
      <c r="D4" s="305"/>
      <c r="E4" s="302">
        <v>14</v>
      </c>
    </row>
    <row r="5" spans="1:5" ht="56.25" customHeight="1" x14ac:dyDescent="0.2">
      <c r="A5" s="302"/>
      <c r="B5" s="304" t="s">
        <v>46</v>
      </c>
      <c r="C5" s="305" t="s">
        <v>9</v>
      </c>
      <c r="D5" s="305"/>
      <c r="E5" s="302">
        <v>13</v>
      </c>
    </row>
    <row r="6" spans="1:5" ht="51.75" customHeight="1" x14ac:dyDescent="0.2">
      <c r="A6" s="302"/>
      <c r="B6" s="304" t="s">
        <v>48</v>
      </c>
      <c r="C6" s="306" t="s">
        <v>10</v>
      </c>
      <c r="D6" s="305"/>
      <c r="E6" s="302">
        <v>13</v>
      </c>
    </row>
    <row r="7" spans="1:5" ht="51.75" customHeight="1" x14ac:dyDescent="0.2">
      <c r="A7" s="302"/>
      <c r="B7" s="304" t="s">
        <v>50</v>
      </c>
      <c r="C7" s="306" t="s">
        <v>11</v>
      </c>
      <c r="D7" s="305"/>
      <c r="E7" s="302">
        <v>13</v>
      </c>
    </row>
    <row r="8" spans="1:5" ht="51.75" customHeight="1" x14ac:dyDescent="0.2">
      <c r="A8" s="302"/>
      <c r="B8" s="304" t="s">
        <v>28</v>
      </c>
      <c r="C8" s="305" t="s">
        <v>9</v>
      </c>
      <c r="D8" s="305"/>
      <c r="E8" s="302">
        <v>12</v>
      </c>
    </row>
    <row r="9" spans="1:5" ht="51.75" customHeight="1" x14ac:dyDescent="0.2">
      <c r="A9" s="302"/>
      <c r="B9" s="304" t="s">
        <v>30</v>
      </c>
      <c r="C9" s="306" t="s">
        <v>10</v>
      </c>
      <c r="D9" s="305"/>
      <c r="E9" s="302">
        <v>12</v>
      </c>
    </row>
    <row r="10" spans="1:5" ht="51.75" customHeight="1" x14ac:dyDescent="0.2">
      <c r="A10" s="302"/>
      <c r="B10" s="304" t="s">
        <v>31</v>
      </c>
      <c r="C10" s="306" t="s">
        <v>11</v>
      </c>
      <c r="D10" s="305"/>
      <c r="E10" s="302">
        <v>12</v>
      </c>
    </row>
    <row r="11" spans="1:5" ht="51.75" customHeight="1" x14ac:dyDescent="0.2">
      <c r="A11" s="306"/>
      <c r="B11" s="307" t="s">
        <v>116</v>
      </c>
      <c r="C11" s="306" t="s">
        <v>9</v>
      </c>
      <c r="D11" s="306"/>
      <c r="E11" s="306" t="s">
        <v>194</v>
      </c>
    </row>
    <row r="12" spans="1:5" ht="51.75" customHeight="1" x14ac:dyDescent="0.2">
      <c r="A12" s="306"/>
      <c r="B12" s="307" t="s">
        <v>29</v>
      </c>
      <c r="C12" s="306" t="s">
        <v>10</v>
      </c>
      <c r="D12" s="306"/>
      <c r="E12" s="306" t="s">
        <v>194</v>
      </c>
    </row>
    <row r="13" spans="1:5" ht="51.75" customHeight="1" x14ac:dyDescent="0.2">
      <c r="A13" s="306"/>
      <c r="B13" s="307" t="s">
        <v>32</v>
      </c>
      <c r="C13" s="306" t="s">
        <v>11</v>
      </c>
      <c r="D13" s="306"/>
      <c r="E13" s="306" t="s">
        <v>194</v>
      </c>
    </row>
    <row r="14" spans="1:5" ht="51.75" customHeight="1" x14ac:dyDescent="0.2">
      <c r="A14" s="306"/>
      <c r="B14" s="307" t="s">
        <v>36</v>
      </c>
      <c r="C14" s="306" t="s">
        <v>9</v>
      </c>
      <c r="D14" s="306"/>
      <c r="E14" s="306" t="s">
        <v>195</v>
      </c>
    </row>
    <row r="15" spans="1:5" ht="51.75" customHeight="1" x14ac:dyDescent="0.2">
      <c r="A15" s="306"/>
      <c r="B15" s="307" t="s">
        <v>196</v>
      </c>
      <c r="C15" s="306" t="s">
        <v>10</v>
      </c>
      <c r="D15" s="306"/>
      <c r="E15" s="306" t="s">
        <v>195</v>
      </c>
    </row>
    <row r="16" spans="1:5" ht="51.75" customHeight="1" x14ac:dyDescent="0.2">
      <c r="A16" s="306"/>
      <c r="B16" s="307" t="s">
        <v>55</v>
      </c>
      <c r="C16" s="306" t="s">
        <v>11</v>
      </c>
      <c r="D16" s="306"/>
      <c r="E16" s="306" t="s">
        <v>195</v>
      </c>
    </row>
    <row r="17" spans="1:5" ht="51.75" customHeight="1" x14ac:dyDescent="0.2">
      <c r="A17" s="306"/>
      <c r="B17" s="308" t="s">
        <v>197</v>
      </c>
      <c r="C17" s="306" t="s">
        <v>9</v>
      </c>
      <c r="D17" s="306"/>
      <c r="E17" s="306" t="s">
        <v>198</v>
      </c>
    </row>
    <row r="18" spans="1:5" ht="51.75" customHeight="1" x14ac:dyDescent="0.2">
      <c r="A18" s="306"/>
      <c r="B18" s="308" t="s">
        <v>199</v>
      </c>
      <c r="C18" s="306" t="s">
        <v>10</v>
      </c>
      <c r="D18" s="306"/>
      <c r="E18" s="306" t="s">
        <v>198</v>
      </c>
    </row>
    <row r="19" spans="1:5" ht="51.75" customHeight="1" x14ac:dyDescent="0.2">
      <c r="A19" s="306"/>
      <c r="B19" s="308" t="s">
        <v>200</v>
      </c>
      <c r="C19" s="306" t="s">
        <v>11</v>
      </c>
      <c r="D19" s="306"/>
      <c r="E19" s="306" t="s">
        <v>198</v>
      </c>
    </row>
    <row r="20" spans="1:5" ht="51.75" customHeight="1" x14ac:dyDescent="0.2">
      <c r="A20" s="306"/>
      <c r="B20" s="308" t="s">
        <v>40</v>
      </c>
      <c r="C20" s="306" t="s">
        <v>9</v>
      </c>
      <c r="D20" s="306"/>
      <c r="E20" s="306" t="s">
        <v>201</v>
      </c>
    </row>
    <row r="21" spans="1:5" ht="51.75" customHeight="1" x14ac:dyDescent="0.2">
      <c r="A21" s="306"/>
      <c r="B21" s="308" t="s">
        <v>202</v>
      </c>
      <c r="C21" s="306" t="s">
        <v>10</v>
      </c>
      <c r="D21" s="306"/>
      <c r="E21" s="306" t="s">
        <v>201</v>
      </c>
    </row>
    <row r="22" spans="1:5" ht="51.75" customHeight="1" x14ac:dyDescent="0.2">
      <c r="A22" s="306"/>
      <c r="B22" s="308" t="s">
        <v>53</v>
      </c>
      <c r="C22" s="306" t="s">
        <v>11</v>
      </c>
      <c r="D22" s="306"/>
      <c r="E22" s="306" t="s">
        <v>201</v>
      </c>
    </row>
    <row r="23" spans="1:5" ht="51.75" customHeight="1" x14ac:dyDescent="0.2">
      <c r="A23" s="306"/>
      <c r="B23" s="308" t="s">
        <v>203</v>
      </c>
      <c r="C23" s="306" t="s">
        <v>9</v>
      </c>
      <c r="D23" s="306"/>
      <c r="E23" s="306" t="s">
        <v>204</v>
      </c>
    </row>
    <row r="24" spans="1:5" ht="51.75" customHeight="1" x14ac:dyDescent="0.2">
      <c r="A24" s="306"/>
      <c r="B24" s="308" t="s">
        <v>34</v>
      </c>
      <c r="C24" s="306" t="s">
        <v>11</v>
      </c>
      <c r="D24" s="306"/>
      <c r="E24" s="306" t="s">
        <v>204</v>
      </c>
    </row>
    <row r="25" spans="1:5" ht="51.75" customHeight="1" x14ac:dyDescent="0.2">
      <c r="A25" s="306"/>
      <c r="B25" s="308" t="s">
        <v>54</v>
      </c>
      <c r="C25" s="306" t="s">
        <v>10</v>
      </c>
      <c r="D25" s="306"/>
      <c r="E25" s="306" t="s">
        <v>204</v>
      </c>
    </row>
    <row r="26" spans="1:5" ht="51.75" customHeight="1" x14ac:dyDescent="0.2">
      <c r="A26" s="306"/>
      <c r="B26" s="308" t="s">
        <v>205</v>
      </c>
      <c r="C26" s="306" t="s">
        <v>9</v>
      </c>
      <c r="D26" s="306"/>
      <c r="E26" s="306" t="s">
        <v>206</v>
      </c>
    </row>
    <row r="27" spans="1:5" ht="51.75" customHeight="1" x14ac:dyDescent="0.2">
      <c r="A27" s="306"/>
      <c r="B27" s="308" t="s">
        <v>52</v>
      </c>
      <c r="C27" s="306" t="s">
        <v>10</v>
      </c>
      <c r="D27" s="306"/>
      <c r="E27" s="306" t="s">
        <v>206</v>
      </c>
    </row>
    <row r="28" spans="1:5" ht="51.75" customHeight="1" x14ac:dyDescent="0.2">
      <c r="A28" s="306"/>
      <c r="B28" s="308" t="s">
        <v>207</v>
      </c>
      <c r="C28" s="306" t="s">
        <v>11</v>
      </c>
      <c r="D28" s="306"/>
      <c r="E28" s="306" t="s">
        <v>206</v>
      </c>
    </row>
    <row r="29" spans="1:5" ht="51.75" customHeight="1" x14ac:dyDescent="0.2">
      <c r="A29" s="306"/>
      <c r="B29" s="308" t="s">
        <v>208</v>
      </c>
      <c r="C29" s="306" t="s">
        <v>9</v>
      </c>
      <c r="D29" s="306"/>
      <c r="E29" s="306" t="s">
        <v>209</v>
      </c>
    </row>
    <row r="30" spans="1:5" ht="51.75" customHeight="1" x14ac:dyDescent="0.2">
      <c r="A30" s="306"/>
      <c r="B30" s="309" t="s">
        <v>35</v>
      </c>
      <c r="C30" s="306" t="s">
        <v>10</v>
      </c>
      <c r="D30" s="306"/>
      <c r="E30" s="306" t="s">
        <v>209</v>
      </c>
    </row>
    <row r="31" spans="1:5" ht="51.75" customHeight="1" x14ac:dyDescent="0.2">
      <c r="A31" s="306"/>
      <c r="B31" s="309" t="s">
        <v>210</v>
      </c>
      <c r="C31" s="306" t="s">
        <v>11</v>
      </c>
      <c r="D31" s="306"/>
      <c r="E31" s="306" t="s">
        <v>209</v>
      </c>
    </row>
    <row r="32" spans="1:5" ht="51.75" customHeight="1" x14ac:dyDescent="0.2">
      <c r="A32" s="306"/>
      <c r="B32" s="309" t="s">
        <v>211</v>
      </c>
      <c r="C32" s="306" t="s">
        <v>9</v>
      </c>
      <c r="D32" s="306"/>
      <c r="E32" s="306" t="s">
        <v>212</v>
      </c>
    </row>
    <row r="33" spans="1:5" ht="51.75" customHeight="1" x14ac:dyDescent="0.2">
      <c r="A33" s="306"/>
      <c r="B33" s="309" t="s">
        <v>213</v>
      </c>
      <c r="C33" s="306" t="s">
        <v>10</v>
      </c>
      <c r="D33" s="306"/>
      <c r="E33" s="306" t="s">
        <v>212</v>
      </c>
    </row>
    <row r="34" spans="1:5" ht="51.75" customHeight="1" x14ac:dyDescent="0.2">
      <c r="A34" s="306"/>
      <c r="B34" s="309" t="s">
        <v>214</v>
      </c>
      <c r="C34" s="306" t="s">
        <v>11</v>
      </c>
      <c r="D34" s="306"/>
      <c r="E34" s="306" t="s">
        <v>212</v>
      </c>
    </row>
    <row r="35" spans="1:5" ht="51.75" customHeight="1" x14ac:dyDescent="0.2">
      <c r="A35" s="306"/>
      <c r="B35" s="309" t="s">
        <v>215</v>
      </c>
      <c r="C35" s="306" t="s">
        <v>9</v>
      </c>
      <c r="D35" s="306"/>
      <c r="E35" s="306" t="s">
        <v>216</v>
      </c>
    </row>
    <row r="36" spans="1:5" ht="51.75" customHeight="1" x14ac:dyDescent="0.2">
      <c r="A36" s="306"/>
      <c r="B36" s="309" t="s">
        <v>217</v>
      </c>
      <c r="C36" s="306" t="s">
        <v>10</v>
      </c>
      <c r="D36" s="306"/>
      <c r="E36" s="306" t="s">
        <v>216</v>
      </c>
    </row>
    <row r="37" spans="1:5" ht="51.75" customHeight="1" x14ac:dyDescent="0.2">
      <c r="A37" s="306"/>
      <c r="B37" s="309" t="s">
        <v>218</v>
      </c>
      <c r="C37" s="306" t="s">
        <v>11</v>
      </c>
      <c r="D37" s="306"/>
      <c r="E37" s="306" t="s">
        <v>216</v>
      </c>
    </row>
    <row r="38" spans="1:5" ht="51.75" customHeight="1" x14ac:dyDescent="0.2">
      <c r="A38" s="306"/>
      <c r="B38" s="309" t="s">
        <v>219</v>
      </c>
      <c r="C38" s="306" t="s">
        <v>9</v>
      </c>
      <c r="D38" s="306"/>
      <c r="E38" s="306" t="s">
        <v>220</v>
      </c>
    </row>
    <row r="39" spans="1:5" ht="51.75" customHeight="1" x14ac:dyDescent="0.2">
      <c r="A39" s="306"/>
      <c r="B39" s="309" t="s">
        <v>221</v>
      </c>
      <c r="C39" s="306" t="s">
        <v>10</v>
      </c>
      <c r="D39" s="306"/>
      <c r="E39" s="306" t="s">
        <v>220</v>
      </c>
    </row>
    <row r="40" spans="1:5" ht="51.75" customHeight="1" x14ac:dyDescent="0.2">
      <c r="A40" s="306"/>
      <c r="B40" s="309" t="s">
        <v>222</v>
      </c>
      <c r="C40" s="306" t="s">
        <v>11</v>
      </c>
      <c r="D40" s="306"/>
      <c r="E40" s="306" t="s">
        <v>220</v>
      </c>
    </row>
    <row r="41" spans="1:5" ht="51.75" customHeight="1" x14ac:dyDescent="0.2">
      <c r="A41" s="306"/>
      <c r="B41" s="309" t="s">
        <v>223</v>
      </c>
      <c r="C41" s="306" t="s">
        <v>9</v>
      </c>
      <c r="D41" s="306"/>
      <c r="E41" s="306" t="s">
        <v>224</v>
      </c>
    </row>
    <row r="42" spans="1:5" ht="51.75" customHeight="1" x14ac:dyDescent="0.2">
      <c r="A42" s="306"/>
      <c r="B42" s="309" t="s">
        <v>225</v>
      </c>
      <c r="C42" s="306" t="s">
        <v>9</v>
      </c>
      <c r="D42" s="306"/>
      <c r="E42" s="306" t="s">
        <v>224</v>
      </c>
    </row>
    <row r="43" spans="1:5" ht="51.75" customHeight="1" x14ac:dyDescent="0.2">
      <c r="A43" s="306"/>
      <c r="B43" s="309" t="s">
        <v>226</v>
      </c>
      <c r="C43" s="306" t="s">
        <v>11</v>
      </c>
      <c r="D43" s="306"/>
      <c r="E43" s="306" t="s">
        <v>224</v>
      </c>
    </row>
    <row r="44" spans="1:5" ht="51.75" customHeight="1" x14ac:dyDescent="0.2">
      <c r="A44" s="306"/>
      <c r="B44" s="309" t="s">
        <v>227</v>
      </c>
      <c r="C44" s="306" t="s">
        <v>10</v>
      </c>
      <c r="D44" s="306"/>
      <c r="E44" s="306" t="s">
        <v>224</v>
      </c>
    </row>
    <row r="45" spans="1:5" ht="51.75" customHeight="1" x14ac:dyDescent="0.2">
      <c r="A45" s="306"/>
      <c r="B45" s="309" t="s">
        <v>51</v>
      </c>
      <c r="C45" s="306" t="s">
        <v>10</v>
      </c>
      <c r="D45" s="306"/>
      <c r="E45" s="306" t="s">
        <v>228</v>
      </c>
    </row>
    <row r="46" spans="1:5" ht="51.75" customHeight="1" x14ac:dyDescent="0.2">
      <c r="A46" s="306"/>
      <c r="B46" s="309" t="s">
        <v>229</v>
      </c>
      <c r="C46" s="306" t="s">
        <v>10</v>
      </c>
      <c r="D46" s="306"/>
      <c r="E46" s="306" t="s">
        <v>228</v>
      </c>
    </row>
    <row r="47" spans="1:5" ht="51.75" customHeight="1" x14ac:dyDescent="0.2">
      <c r="A47" s="306"/>
      <c r="B47" s="309" t="s">
        <v>230</v>
      </c>
      <c r="C47" s="306" t="s">
        <v>11</v>
      </c>
      <c r="D47" s="306"/>
      <c r="E47" s="306" t="s">
        <v>228</v>
      </c>
    </row>
    <row r="48" spans="1:5" ht="51.75" customHeight="1" x14ac:dyDescent="0.2">
      <c r="A48" s="306"/>
      <c r="B48" s="309" t="s">
        <v>231</v>
      </c>
      <c r="C48" s="306" t="s">
        <v>11</v>
      </c>
      <c r="D48" s="306"/>
      <c r="E48" s="306" t="s">
        <v>228</v>
      </c>
    </row>
    <row r="49" spans="1:5" ht="51.75" customHeight="1" x14ac:dyDescent="0.2">
      <c r="A49" s="306"/>
      <c r="B49" s="309" t="s">
        <v>232</v>
      </c>
      <c r="C49" s="306" t="s">
        <v>10</v>
      </c>
      <c r="D49" s="306"/>
      <c r="E49" s="306" t="s">
        <v>228</v>
      </c>
    </row>
    <row r="50" spans="1:5" ht="51.75" customHeight="1" x14ac:dyDescent="0.2">
      <c r="A50" s="306"/>
      <c r="B50" s="309" t="s">
        <v>233</v>
      </c>
      <c r="C50" s="306" t="s">
        <v>11</v>
      </c>
      <c r="D50" s="306"/>
      <c r="E50" s="306" t="s">
        <v>228</v>
      </c>
    </row>
    <row r="51" spans="1:5" ht="51.75" customHeight="1" x14ac:dyDescent="0.2">
      <c r="A51" s="306"/>
      <c r="B51" s="309" t="s">
        <v>37</v>
      </c>
      <c r="C51" s="306" t="s">
        <v>10</v>
      </c>
      <c r="D51" s="306"/>
      <c r="E51" s="306" t="s">
        <v>228</v>
      </c>
    </row>
    <row r="52" spans="1:5" ht="51.75" customHeight="1" x14ac:dyDescent="0.2">
      <c r="A52" s="306"/>
      <c r="B52" s="309" t="s">
        <v>234</v>
      </c>
      <c r="C52" s="306" t="s">
        <v>9</v>
      </c>
      <c r="D52" s="306"/>
      <c r="E52" s="306" t="s">
        <v>228</v>
      </c>
    </row>
    <row r="53" spans="1:5" ht="51.75" customHeight="1" x14ac:dyDescent="0.2">
      <c r="A53" s="306"/>
      <c r="B53" s="310"/>
      <c r="C53" s="306"/>
      <c r="D53" s="306"/>
      <c r="E53" s="306"/>
    </row>
    <row r="54" spans="1:5" ht="51.75" customHeight="1" x14ac:dyDescent="0.2">
      <c r="A54" s="306"/>
      <c r="B54" s="310"/>
      <c r="C54" s="306"/>
      <c r="D54" s="306"/>
      <c r="E54" s="306"/>
    </row>
    <row r="55" spans="1:5" ht="51.75" customHeight="1" x14ac:dyDescent="0.2">
      <c r="A55" s="306"/>
      <c r="B55" s="310"/>
      <c r="C55" s="306"/>
      <c r="D55" s="306"/>
      <c r="E55" s="306"/>
    </row>
    <row r="56" spans="1:5" ht="51.75" customHeight="1" x14ac:dyDescent="0.2">
      <c r="A56" s="306"/>
      <c r="B56" s="310"/>
      <c r="C56" s="306"/>
      <c r="D56" s="306"/>
      <c r="E56" s="306"/>
    </row>
    <row r="57" spans="1:5" ht="51.75" customHeight="1" x14ac:dyDescent="0.2">
      <c r="A57" s="306"/>
      <c r="B57" s="310"/>
      <c r="C57" s="306"/>
      <c r="D57" s="306"/>
      <c r="E57" s="306"/>
    </row>
    <row r="58" spans="1:5" ht="51.75" customHeight="1" x14ac:dyDescent="0.2">
      <c r="A58" s="306"/>
      <c r="B58" s="310"/>
      <c r="C58" s="306"/>
      <c r="D58" s="306"/>
      <c r="E58" s="306"/>
    </row>
    <row r="59" spans="1:5" ht="51.75" customHeight="1" x14ac:dyDescent="0.2">
      <c r="A59" s="306"/>
      <c r="B59" s="310"/>
      <c r="C59" s="306"/>
      <c r="D59" s="306"/>
      <c r="E59" s="306"/>
    </row>
    <row r="60" spans="1:5" ht="51.75" customHeight="1" x14ac:dyDescent="0.2">
      <c r="A60" s="306"/>
      <c r="B60" s="310"/>
      <c r="C60" s="306"/>
      <c r="D60" s="306"/>
      <c r="E60" s="306"/>
    </row>
    <row r="61" spans="1:5" ht="51.75" customHeight="1" x14ac:dyDescent="0.2">
      <c r="A61" s="306"/>
      <c r="B61" s="310"/>
      <c r="C61" s="306"/>
      <c r="D61" s="306"/>
      <c r="E61" s="306"/>
    </row>
    <row r="62" spans="1:5" ht="51.75" customHeight="1" x14ac:dyDescent="0.2">
      <c r="A62" s="306"/>
      <c r="B62" s="310"/>
      <c r="C62" s="306"/>
      <c r="D62" s="306"/>
      <c r="E62" s="306"/>
    </row>
    <row r="63" spans="1:5" ht="51.75" customHeight="1" x14ac:dyDescent="0.2">
      <c r="A63" s="306"/>
      <c r="B63" s="310"/>
      <c r="C63" s="306"/>
      <c r="D63" s="306"/>
      <c r="E63" s="306"/>
    </row>
    <row r="64" spans="1:5" ht="51.75" customHeight="1" x14ac:dyDescent="0.2">
      <c r="A64" s="306"/>
      <c r="B64" s="310"/>
      <c r="C64" s="306"/>
      <c r="D64" s="306"/>
      <c r="E64" s="306"/>
    </row>
    <row r="65" spans="1:5" ht="51.75" customHeight="1" x14ac:dyDescent="0.2">
      <c r="A65" s="306"/>
      <c r="B65" s="310"/>
      <c r="C65" s="306"/>
      <c r="D65" s="306"/>
      <c r="E65" s="306"/>
    </row>
    <row r="66" spans="1:5" ht="51.75" customHeight="1" x14ac:dyDescent="0.2">
      <c r="A66" s="306"/>
      <c r="B66" s="310"/>
      <c r="C66" s="306"/>
      <c r="D66" s="306"/>
      <c r="E66" s="306"/>
    </row>
    <row r="67" spans="1:5" ht="51.75" customHeight="1" x14ac:dyDescent="0.2">
      <c r="A67" s="306"/>
      <c r="B67" s="310"/>
      <c r="C67" s="306"/>
      <c r="D67" s="306"/>
      <c r="E67" s="306"/>
    </row>
    <row r="68" spans="1:5" ht="51.75" customHeight="1" x14ac:dyDescent="0.2">
      <c r="A68" s="306"/>
      <c r="B68" s="310"/>
      <c r="C68" s="306"/>
      <c r="D68" s="306"/>
      <c r="E68" s="306"/>
    </row>
    <row r="69" spans="1:5" ht="51.75" customHeight="1" x14ac:dyDescent="0.2">
      <c r="A69" s="306"/>
      <c r="B69" s="310"/>
      <c r="C69" s="306"/>
      <c r="D69" s="306"/>
      <c r="E69" s="306"/>
    </row>
    <row r="70" spans="1:5" ht="51.75" customHeight="1" x14ac:dyDescent="0.2">
      <c r="A70" s="306"/>
      <c r="B70" s="310"/>
      <c r="C70" s="306"/>
      <c r="D70" s="306"/>
      <c r="E70" s="306"/>
    </row>
    <row r="71" spans="1:5" ht="51.75" customHeight="1" x14ac:dyDescent="0.2">
      <c r="A71" s="306"/>
      <c r="B71" s="310"/>
      <c r="C71" s="306"/>
      <c r="D71" s="306"/>
      <c r="E71" s="306"/>
    </row>
    <row r="72" spans="1:5" ht="51.75" customHeight="1" x14ac:dyDescent="0.2">
      <c r="A72" s="306"/>
      <c r="B72" s="310"/>
      <c r="C72" s="306"/>
      <c r="D72" s="306"/>
      <c r="E72" s="306"/>
    </row>
    <row r="73" spans="1:5" ht="51.75" customHeight="1" x14ac:dyDescent="0.2">
      <c r="A73" s="306"/>
      <c r="B73" s="310"/>
      <c r="C73" s="306"/>
      <c r="D73" s="306"/>
      <c r="E73" s="306"/>
    </row>
    <row r="74" spans="1:5" ht="51.75" customHeight="1" x14ac:dyDescent="0.2">
      <c r="A74" s="306"/>
      <c r="B74" s="310"/>
      <c r="C74" s="306"/>
      <c r="D74" s="306"/>
      <c r="E74" s="306"/>
    </row>
    <row r="75" spans="1:5" ht="51.75" customHeight="1" x14ac:dyDescent="0.2">
      <c r="A75" s="306"/>
      <c r="B75" s="310"/>
      <c r="C75" s="306"/>
      <c r="D75" s="306"/>
      <c r="E75" s="306"/>
    </row>
    <row r="76" spans="1:5" ht="51.75" customHeight="1" x14ac:dyDescent="0.2">
      <c r="A76" s="306"/>
      <c r="B76" s="310"/>
      <c r="C76" s="306"/>
      <c r="D76" s="306"/>
      <c r="E76" s="306"/>
    </row>
    <row r="77" spans="1:5" ht="51.75" customHeight="1" x14ac:dyDescent="0.2">
      <c r="A77" s="306"/>
      <c r="B77" s="310"/>
      <c r="C77" s="306"/>
      <c r="D77" s="306"/>
      <c r="E77" s="306"/>
    </row>
    <row r="78" spans="1:5" ht="51.75" customHeight="1" x14ac:dyDescent="0.2">
      <c r="A78" s="306"/>
      <c r="B78" s="310"/>
      <c r="C78" s="306"/>
      <c r="D78" s="306"/>
      <c r="E78" s="306"/>
    </row>
    <row r="79" spans="1:5" ht="51.75" customHeight="1" x14ac:dyDescent="0.2">
      <c r="A79" s="306"/>
      <c r="B79" s="310"/>
      <c r="C79" s="306"/>
      <c r="D79" s="306"/>
      <c r="E79" s="306"/>
    </row>
    <row r="80" spans="1:5" ht="51.75" customHeight="1" x14ac:dyDescent="0.2">
      <c r="A80" s="306"/>
      <c r="B80" s="310"/>
      <c r="C80" s="306"/>
      <c r="D80" s="306"/>
      <c r="E80" s="306"/>
    </row>
    <row r="81" spans="1:5" ht="51.75" customHeight="1" x14ac:dyDescent="0.2">
      <c r="A81" s="306"/>
      <c r="B81" s="310"/>
      <c r="C81" s="306"/>
      <c r="D81" s="306"/>
      <c r="E81" s="306"/>
    </row>
    <row r="82" spans="1:5" ht="51.75" customHeight="1" x14ac:dyDescent="0.2">
      <c r="A82" s="306"/>
      <c r="B82" s="310"/>
      <c r="C82" s="306"/>
      <c r="D82" s="306"/>
      <c r="E82" s="306"/>
    </row>
    <row r="83" spans="1:5" ht="51.75" customHeight="1" x14ac:dyDescent="0.2">
      <c r="A83" s="306"/>
      <c r="B83" s="310"/>
      <c r="C83" s="306"/>
      <c r="D83" s="306"/>
      <c r="E83" s="306"/>
    </row>
    <row r="84" spans="1:5" ht="51.75" customHeight="1" x14ac:dyDescent="0.2">
      <c r="A84" s="306"/>
      <c r="B84" s="310"/>
      <c r="C84" s="306"/>
      <c r="D84" s="306"/>
      <c r="E84" s="306"/>
    </row>
    <row r="85" spans="1:5" ht="51.75" customHeight="1" x14ac:dyDescent="0.2">
      <c r="A85" s="306"/>
      <c r="B85" s="310"/>
      <c r="C85" s="306"/>
      <c r="D85" s="306"/>
      <c r="E85" s="306"/>
    </row>
    <row r="86" spans="1:5" ht="51.75" customHeight="1" x14ac:dyDescent="0.2">
      <c r="A86" s="306"/>
      <c r="B86" s="310"/>
      <c r="C86" s="306"/>
      <c r="D86" s="306"/>
      <c r="E86" s="306"/>
    </row>
    <row r="87" spans="1:5" ht="51.75" customHeight="1" x14ac:dyDescent="0.2">
      <c r="A87" s="306"/>
      <c r="B87" s="310"/>
      <c r="C87" s="306"/>
      <c r="D87" s="306"/>
      <c r="E87" s="306"/>
    </row>
    <row r="88" spans="1:5" ht="51.75" customHeight="1" x14ac:dyDescent="0.2">
      <c r="A88" s="306"/>
      <c r="B88" s="310"/>
      <c r="C88" s="306"/>
      <c r="D88" s="306"/>
      <c r="E88" s="306"/>
    </row>
    <row r="89" spans="1:5" ht="51.75" customHeight="1" x14ac:dyDescent="0.2">
      <c r="A89" s="306"/>
      <c r="B89" s="310"/>
      <c r="C89" s="306"/>
      <c r="D89" s="306"/>
      <c r="E89" s="306"/>
    </row>
    <row r="90" spans="1:5" ht="51.75" customHeight="1" x14ac:dyDescent="0.2">
      <c r="A90" s="306"/>
      <c r="B90" s="310"/>
      <c r="C90" s="306"/>
      <c r="D90" s="306"/>
      <c r="E90" s="306"/>
    </row>
    <row r="91" spans="1:5" ht="51.75" customHeight="1" x14ac:dyDescent="0.2">
      <c r="A91" s="306"/>
      <c r="B91" s="310"/>
      <c r="C91" s="306"/>
      <c r="D91" s="306"/>
      <c r="E91" s="306"/>
    </row>
    <row r="92" spans="1:5" ht="51.75" customHeight="1" x14ac:dyDescent="0.2">
      <c r="A92" s="306"/>
      <c r="B92" s="310"/>
      <c r="C92" s="306"/>
      <c r="D92" s="306"/>
      <c r="E92" s="306"/>
    </row>
    <row r="93" spans="1:5" ht="51.75" customHeight="1" x14ac:dyDescent="0.2">
      <c r="A93" s="306"/>
      <c r="B93" s="310"/>
      <c r="C93" s="306"/>
      <c r="D93" s="306"/>
      <c r="E93" s="306"/>
    </row>
    <row r="94" spans="1:5" ht="51.75" customHeight="1" x14ac:dyDescent="0.2">
      <c r="A94" s="306"/>
      <c r="B94" s="310"/>
      <c r="C94" s="306"/>
      <c r="D94" s="306"/>
      <c r="E94" s="306"/>
    </row>
    <row r="95" spans="1:5" ht="51.75" customHeight="1" x14ac:dyDescent="0.2">
      <c r="A95" s="306"/>
      <c r="B95" s="310"/>
      <c r="C95" s="306"/>
      <c r="D95" s="306"/>
      <c r="E95" s="306"/>
    </row>
    <row r="96" spans="1:5" ht="51.75" customHeight="1" x14ac:dyDescent="0.2">
      <c r="A96" s="306"/>
      <c r="B96" s="310"/>
      <c r="C96" s="306"/>
      <c r="D96" s="306"/>
      <c r="E96" s="306"/>
    </row>
    <row r="97" spans="1:5" ht="51.75" customHeight="1" x14ac:dyDescent="0.2">
      <c r="A97" s="306"/>
      <c r="B97" s="310"/>
      <c r="C97" s="306"/>
      <c r="D97" s="306"/>
      <c r="E97" s="306"/>
    </row>
    <row r="98" spans="1:5" ht="51.75" customHeight="1" x14ac:dyDescent="0.2">
      <c r="A98" s="306"/>
      <c r="B98" s="310"/>
      <c r="C98" s="306"/>
      <c r="D98" s="306"/>
      <c r="E98" s="306"/>
    </row>
    <row r="99" spans="1:5" ht="51.75" customHeight="1" x14ac:dyDescent="0.2">
      <c r="A99" s="306"/>
      <c r="B99" s="310"/>
      <c r="C99" s="306"/>
      <c r="D99" s="306"/>
      <c r="E99" s="306"/>
    </row>
    <row r="100" spans="1:5" ht="51.75" customHeight="1" x14ac:dyDescent="0.2">
      <c r="A100" s="306"/>
      <c r="B100" s="310"/>
      <c r="C100" s="306"/>
      <c r="D100" s="306"/>
      <c r="E100" s="306"/>
    </row>
    <row r="101" spans="1:5" ht="51.75" customHeight="1" x14ac:dyDescent="0.2">
      <c r="A101" s="306"/>
      <c r="B101" s="310"/>
      <c r="C101" s="306"/>
      <c r="D101" s="306"/>
      <c r="E101" s="306"/>
    </row>
    <row r="102" spans="1:5" ht="51.75" customHeight="1" x14ac:dyDescent="0.2">
      <c r="A102" s="306"/>
      <c r="B102" s="310"/>
      <c r="C102" s="306"/>
      <c r="D102" s="306"/>
      <c r="E102" s="306"/>
    </row>
    <row r="103" spans="1:5" ht="51.75" customHeight="1" x14ac:dyDescent="0.2">
      <c r="A103" s="306"/>
      <c r="B103" s="310"/>
      <c r="C103" s="306"/>
      <c r="D103" s="306"/>
      <c r="E103" s="306"/>
    </row>
    <row r="104" spans="1:5" ht="51.75" customHeight="1" x14ac:dyDescent="0.2">
      <c r="A104" s="306"/>
      <c r="B104" s="310"/>
      <c r="C104" s="306"/>
      <c r="D104" s="306"/>
      <c r="E104" s="306"/>
    </row>
    <row r="105" spans="1:5" ht="51.75" customHeight="1" x14ac:dyDescent="0.2">
      <c r="A105" s="306"/>
      <c r="B105" s="310"/>
      <c r="C105" s="306"/>
      <c r="D105" s="306"/>
      <c r="E105" s="306"/>
    </row>
    <row r="106" spans="1:5" ht="51.75" customHeight="1" x14ac:dyDescent="0.2">
      <c r="A106" s="306"/>
      <c r="B106" s="310"/>
      <c r="C106" s="306"/>
      <c r="D106" s="306"/>
      <c r="E106" s="306"/>
    </row>
    <row r="107" spans="1:5" ht="51.75" customHeight="1" x14ac:dyDescent="0.2">
      <c r="A107" s="306"/>
      <c r="B107" s="310"/>
      <c r="C107" s="306"/>
      <c r="D107" s="306"/>
      <c r="E107" s="306"/>
    </row>
    <row r="108" spans="1:5" ht="51.75" customHeight="1" x14ac:dyDescent="0.2">
      <c r="A108" s="306"/>
      <c r="B108" s="310"/>
      <c r="C108" s="306"/>
      <c r="D108" s="306"/>
      <c r="E108" s="306"/>
    </row>
    <row r="109" spans="1:5" ht="51.75" customHeight="1" x14ac:dyDescent="0.2">
      <c r="A109" s="306"/>
      <c r="B109" s="310"/>
      <c r="C109" s="306"/>
      <c r="D109" s="306"/>
      <c r="E109" s="306"/>
    </row>
    <row r="110" spans="1:5" ht="51.75" customHeight="1" x14ac:dyDescent="0.2">
      <c r="A110" s="306"/>
      <c r="B110" s="310"/>
      <c r="C110" s="306"/>
      <c r="D110" s="306"/>
      <c r="E110" s="306"/>
    </row>
    <row r="111" spans="1:5" ht="51.75" customHeight="1" x14ac:dyDescent="0.2">
      <c r="A111" s="306"/>
      <c r="B111" s="310"/>
      <c r="C111" s="306"/>
      <c r="D111" s="306"/>
      <c r="E111" s="306"/>
    </row>
    <row r="112" spans="1:5" ht="51.75" customHeight="1" x14ac:dyDescent="0.2">
      <c r="A112" s="306"/>
      <c r="B112" s="310"/>
      <c r="C112" s="306"/>
      <c r="D112" s="306"/>
      <c r="E112" s="306"/>
    </row>
    <row r="113" spans="1:5" ht="51.75" customHeight="1" x14ac:dyDescent="0.2">
      <c r="A113" s="306"/>
      <c r="B113" s="310"/>
      <c r="C113" s="306"/>
      <c r="D113" s="306"/>
      <c r="E113" s="306"/>
    </row>
    <row r="114" spans="1:5" ht="51.75" customHeight="1" x14ac:dyDescent="0.2">
      <c r="A114" s="306"/>
      <c r="B114" s="310"/>
      <c r="C114" s="306"/>
      <c r="D114" s="306"/>
      <c r="E114" s="306"/>
    </row>
    <row r="115" spans="1:5" ht="51.75" customHeight="1" x14ac:dyDescent="0.2">
      <c r="A115" s="306"/>
      <c r="B115" s="310"/>
      <c r="C115" s="306"/>
      <c r="D115" s="306"/>
      <c r="E115" s="306"/>
    </row>
    <row r="116" spans="1:5" ht="51.75" customHeight="1" x14ac:dyDescent="0.2">
      <c r="A116" s="306"/>
      <c r="B116" s="310"/>
      <c r="C116" s="306"/>
      <c r="D116" s="306"/>
      <c r="E116" s="306"/>
    </row>
    <row r="117" spans="1:5" ht="51.75" customHeight="1" x14ac:dyDescent="0.2">
      <c r="A117" s="306"/>
      <c r="B117" s="310"/>
      <c r="C117" s="306"/>
      <c r="D117" s="306"/>
      <c r="E117" s="306"/>
    </row>
    <row r="118" spans="1:5" ht="51.75" customHeight="1" x14ac:dyDescent="0.2">
      <c r="A118" s="306"/>
      <c r="B118" s="310"/>
      <c r="C118" s="306"/>
      <c r="D118" s="306"/>
      <c r="E118" s="306"/>
    </row>
    <row r="119" spans="1:5" ht="51.75" customHeight="1" x14ac:dyDescent="0.2">
      <c r="A119" s="306"/>
      <c r="B119" s="310"/>
      <c r="C119" s="306"/>
      <c r="D119" s="306"/>
      <c r="E119" s="306"/>
    </row>
    <row r="120" spans="1:5" ht="51.75" customHeight="1" x14ac:dyDescent="0.2">
      <c r="A120" s="306"/>
      <c r="B120" s="310"/>
      <c r="C120" s="306"/>
      <c r="D120" s="306"/>
      <c r="E120" s="306"/>
    </row>
    <row r="121" spans="1:5" ht="51.75" customHeight="1" x14ac:dyDescent="0.2">
      <c r="A121" s="306"/>
      <c r="B121" s="310"/>
      <c r="C121" s="306"/>
      <c r="D121" s="306"/>
      <c r="E121" s="306"/>
    </row>
    <row r="122" spans="1:5" ht="51.75" customHeight="1" x14ac:dyDescent="0.2">
      <c r="A122" s="306"/>
      <c r="B122" s="310"/>
      <c r="C122" s="306"/>
      <c r="D122" s="306"/>
      <c r="E122" s="306"/>
    </row>
    <row r="123" spans="1:5" ht="51.75" customHeight="1" x14ac:dyDescent="0.2">
      <c r="A123" s="306"/>
      <c r="B123" s="310"/>
      <c r="C123" s="306"/>
      <c r="D123" s="306"/>
      <c r="E123" s="306"/>
    </row>
    <row r="124" spans="1:5" ht="51.75" customHeight="1" x14ac:dyDescent="0.2">
      <c r="A124" s="306"/>
      <c r="B124" s="310"/>
      <c r="C124" s="306"/>
      <c r="D124" s="306"/>
      <c r="E124" s="306"/>
    </row>
    <row r="125" spans="1:5" ht="51.75" customHeight="1" x14ac:dyDescent="0.2">
      <c r="A125" s="306"/>
      <c r="B125" s="310"/>
      <c r="C125" s="306"/>
      <c r="D125" s="306"/>
      <c r="E125" s="306"/>
    </row>
    <row r="126" spans="1:5" ht="51.75" customHeight="1" x14ac:dyDescent="0.2">
      <c r="A126" s="306"/>
      <c r="B126" s="310"/>
      <c r="C126" s="306"/>
      <c r="D126" s="306"/>
      <c r="E126" s="306"/>
    </row>
    <row r="127" spans="1:5" ht="51.75" customHeight="1" x14ac:dyDescent="0.2">
      <c r="A127" s="306"/>
      <c r="B127" s="310"/>
      <c r="C127" s="306"/>
      <c r="D127" s="306"/>
      <c r="E127" s="306"/>
    </row>
    <row r="128" spans="1:5" ht="51.75" customHeight="1" x14ac:dyDescent="0.2">
      <c r="A128" s="306"/>
      <c r="B128" s="310"/>
      <c r="C128" s="306"/>
      <c r="D128" s="306"/>
      <c r="E128" s="306"/>
    </row>
    <row r="129" spans="1:5" ht="51.75" customHeight="1" x14ac:dyDescent="0.2">
      <c r="A129" s="306"/>
      <c r="B129" s="310"/>
      <c r="C129" s="306"/>
      <c r="D129" s="306"/>
      <c r="E129" s="306"/>
    </row>
    <row r="130" spans="1:5" ht="51.75" customHeight="1" x14ac:dyDescent="0.2">
      <c r="A130" s="306"/>
      <c r="B130" s="310"/>
      <c r="C130" s="306"/>
      <c r="D130" s="306"/>
      <c r="E130" s="306"/>
    </row>
    <row r="131" spans="1:5" ht="51.75" customHeight="1" x14ac:dyDescent="0.2">
      <c r="A131" s="306"/>
      <c r="B131" s="310"/>
      <c r="C131" s="306"/>
      <c r="D131" s="306"/>
      <c r="E131" s="306"/>
    </row>
    <row r="132" spans="1:5" ht="51.75" customHeight="1" x14ac:dyDescent="0.2">
      <c r="A132" s="306"/>
      <c r="B132" s="310"/>
      <c r="C132" s="306"/>
      <c r="D132" s="306"/>
      <c r="E132" s="306"/>
    </row>
    <row r="133" spans="1:5" ht="51.75" customHeight="1" x14ac:dyDescent="0.2">
      <c r="A133" s="306"/>
      <c r="B133" s="310"/>
      <c r="C133" s="306"/>
      <c r="D133" s="306"/>
      <c r="E133" s="306"/>
    </row>
    <row r="134" spans="1:5" ht="51.75" customHeight="1" x14ac:dyDescent="0.2">
      <c r="A134" s="306"/>
      <c r="B134" s="310"/>
      <c r="C134" s="306"/>
      <c r="D134" s="306"/>
      <c r="E134" s="306"/>
    </row>
    <row r="135" spans="1:5" ht="51.75" customHeight="1" x14ac:dyDescent="0.2">
      <c r="A135" s="306"/>
      <c r="B135" s="310"/>
      <c r="C135" s="306"/>
      <c r="D135" s="306"/>
      <c r="E135" s="306"/>
    </row>
    <row r="136" spans="1:5" ht="51.75" customHeight="1" x14ac:dyDescent="0.2">
      <c r="A136" s="306"/>
      <c r="B136" s="310"/>
      <c r="C136" s="306"/>
      <c r="D136" s="306"/>
      <c r="E136" s="306"/>
    </row>
    <row r="137" spans="1:5" ht="51.75" customHeight="1" x14ac:dyDescent="0.2">
      <c r="A137" s="306"/>
      <c r="B137" s="310"/>
      <c r="C137" s="306"/>
      <c r="D137" s="306"/>
      <c r="E137" s="306"/>
    </row>
    <row r="138" spans="1:5" ht="51.75" customHeight="1" x14ac:dyDescent="0.2">
      <c r="A138" s="306"/>
      <c r="B138" s="310"/>
      <c r="C138" s="306"/>
      <c r="D138" s="306"/>
      <c r="E138" s="306"/>
    </row>
    <row r="139" spans="1:5" ht="51.75" customHeight="1" x14ac:dyDescent="0.2">
      <c r="A139" s="306"/>
      <c r="B139" s="310"/>
      <c r="C139" s="306"/>
      <c r="D139" s="306"/>
      <c r="E139" s="306"/>
    </row>
    <row r="140" spans="1:5" ht="51.75" customHeight="1" x14ac:dyDescent="0.2">
      <c r="A140" s="306"/>
      <c r="B140" s="310"/>
      <c r="C140" s="306"/>
      <c r="D140" s="306"/>
      <c r="E140" s="306"/>
    </row>
    <row r="141" spans="1:5" ht="51.75" customHeight="1" x14ac:dyDescent="0.2">
      <c r="A141" s="306"/>
      <c r="B141" s="310"/>
      <c r="C141" s="306"/>
      <c r="D141" s="306"/>
      <c r="E141" s="306"/>
    </row>
    <row r="142" spans="1:5" ht="51.75" customHeight="1" x14ac:dyDescent="0.2">
      <c r="A142" s="306"/>
      <c r="B142" s="310"/>
      <c r="C142" s="306"/>
      <c r="D142" s="306"/>
      <c r="E142" s="306"/>
    </row>
    <row r="143" spans="1:5" ht="51.75" customHeight="1" x14ac:dyDescent="0.2">
      <c r="A143" s="306"/>
      <c r="B143" s="310"/>
      <c r="C143" s="306"/>
      <c r="D143" s="306"/>
      <c r="E143" s="306"/>
    </row>
    <row r="144" spans="1:5" ht="51.75" customHeight="1" x14ac:dyDescent="0.2">
      <c r="A144" s="306"/>
      <c r="B144" s="310"/>
      <c r="C144" s="306"/>
      <c r="D144" s="306"/>
      <c r="E144" s="306"/>
    </row>
    <row r="145" spans="1:5" ht="51.75" customHeight="1" x14ac:dyDescent="0.2">
      <c r="A145" s="306"/>
      <c r="B145" s="310"/>
      <c r="C145" s="306"/>
      <c r="D145" s="306"/>
      <c r="E145" s="306"/>
    </row>
    <row r="146" spans="1:5" ht="51.75" customHeight="1" x14ac:dyDescent="0.2">
      <c r="A146" s="306"/>
      <c r="B146" s="310"/>
      <c r="C146" s="306"/>
      <c r="D146" s="306"/>
      <c r="E146" s="306"/>
    </row>
    <row r="147" spans="1:5" ht="51.75" customHeight="1" x14ac:dyDescent="0.2">
      <c r="A147" s="306"/>
      <c r="B147" s="310"/>
      <c r="C147" s="306"/>
      <c r="D147" s="306"/>
      <c r="E147" s="306"/>
    </row>
    <row r="148" spans="1:5" ht="51.75" customHeight="1" x14ac:dyDescent="0.2">
      <c r="A148" s="306"/>
      <c r="B148" s="310"/>
      <c r="C148" s="306"/>
      <c r="D148" s="306"/>
      <c r="E148" s="306"/>
    </row>
    <row r="149" spans="1:5" ht="51.75" customHeight="1" x14ac:dyDescent="0.2">
      <c r="A149" s="306"/>
      <c r="B149" s="310"/>
      <c r="C149" s="306"/>
      <c r="D149" s="306"/>
      <c r="E149" s="306"/>
    </row>
    <row r="150" spans="1:5" ht="51.75" customHeight="1" x14ac:dyDescent="0.2">
      <c r="A150" s="306"/>
      <c r="B150" s="310"/>
      <c r="C150" s="306"/>
      <c r="D150" s="306"/>
      <c r="E150" s="306"/>
    </row>
    <row r="151" spans="1:5" ht="51.75" customHeight="1" x14ac:dyDescent="0.2">
      <c r="A151" s="306"/>
      <c r="B151" s="310"/>
      <c r="C151" s="306"/>
      <c r="D151" s="306"/>
      <c r="E151" s="306"/>
    </row>
    <row r="152" spans="1:5" ht="51.75" customHeight="1" x14ac:dyDescent="0.2">
      <c r="A152" s="306"/>
      <c r="B152" s="310"/>
      <c r="C152" s="306"/>
      <c r="D152" s="306"/>
      <c r="E152" s="306"/>
    </row>
    <row r="153" spans="1:5" ht="51.75" customHeight="1" x14ac:dyDescent="0.2">
      <c r="A153" s="306"/>
      <c r="B153" s="310"/>
      <c r="C153" s="306"/>
      <c r="D153" s="306"/>
      <c r="E153" s="306"/>
    </row>
    <row r="154" spans="1:5" ht="51.75" customHeight="1" x14ac:dyDescent="0.2">
      <c r="A154" s="306"/>
      <c r="B154" s="310"/>
      <c r="C154" s="306"/>
      <c r="D154" s="306"/>
      <c r="E154" s="306"/>
    </row>
    <row r="155" spans="1:5" ht="51.75" customHeight="1" x14ac:dyDescent="0.2">
      <c r="A155" s="306"/>
      <c r="B155" s="310"/>
      <c r="C155" s="306"/>
      <c r="D155" s="306"/>
      <c r="E155" s="306"/>
    </row>
    <row r="156" spans="1:5" ht="51.75" customHeight="1" x14ac:dyDescent="0.2">
      <c r="A156" s="306"/>
      <c r="B156" s="310"/>
      <c r="C156" s="306"/>
      <c r="D156" s="306"/>
      <c r="E156" s="306"/>
    </row>
    <row r="157" spans="1:5" ht="51.75" customHeight="1" x14ac:dyDescent="0.2">
      <c r="A157" s="306"/>
      <c r="B157" s="310"/>
      <c r="C157" s="306"/>
      <c r="D157" s="306"/>
      <c r="E157" s="306"/>
    </row>
    <row r="158" spans="1:5" ht="51.75" customHeight="1" x14ac:dyDescent="0.2">
      <c r="A158" s="306"/>
      <c r="B158" s="310"/>
      <c r="C158" s="306"/>
      <c r="D158" s="306"/>
      <c r="E158" s="306"/>
    </row>
    <row r="159" spans="1:5" ht="51.75" customHeight="1" x14ac:dyDescent="0.2">
      <c r="A159" s="306"/>
      <c r="B159" s="310"/>
      <c r="C159" s="306"/>
      <c r="D159" s="306"/>
      <c r="E159" s="306"/>
    </row>
    <row r="160" spans="1:5" ht="51.75" customHeight="1" x14ac:dyDescent="0.2">
      <c r="A160" s="306"/>
      <c r="B160" s="310"/>
      <c r="C160" s="306"/>
      <c r="D160" s="306"/>
      <c r="E160" s="306"/>
    </row>
    <row r="161" spans="1:5" ht="51.75" customHeight="1" x14ac:dyDescent="0.2">
      <c r="A161" s="306"/>
      <c r="B161" s="310"/>
      <c r="C161" s="306"/>
      <c r="D161" s="306"/>
      <c r="E161" s="306"/>
    </row>
    <row r="162" spans="1:5" ht="51.75" customHeight="1" x14ac:dyDescent="0.2">
      <c r="A162" s="306"/>
      <c r="B162" s="310"/>
      <c r="C162" s="306"/>
      <c r="D162" s="306"/>
      <c r="E162" s="306"/>
    </row>
    <row r="163" spans="1:5" ht="51.75" customHeight="1" x14ac:dyDescent="0.2">
      <c r="A163" s="306"/>
      <c r="B163" s="310"/>
      <c r="C163" s="306"/>
      <c r="D163" s="306"/>
      <c r="E163" s="306"/>
    </row>
    <row r="164" spans="1:5" ht="51.75" customHeight="1" x14ac:dyDescent="0.2">
      <c r="A164" s="306"/>
      <c r="B164" s="310"/>
      <c r="C164" s="306"/>
      <c r="D164" s="306"/>
      <c r="E164" s="306"/>
    </row>
    <row r="165" spans="1:5" ht="51.75" customHeight="1" x14ac:dyDescent="0.2">
      <c r="A165" s="306"/>
      <c r="B165" s="310"/>
      <c r="C165" s="306"/>
      <c r="D165" s="306"/>
      <c r="E165" s="306"/>
    </row>
    <row r="166" spans="1:5" ht="51.75" customHeight="1" x14ac:dyDescent="0.2">
      <c r="A166" s="306"/>
      <c r="B166" s="310"/>
      <c r="C166" s="306"/>
      <c r="D166" s="306"/>
      <c r="E166" s="306"/>
    </row>
    <row r="167" spans="1:5" ht="51.75" customHeight="1" x14ac:dyDescent="0.2">
      <c r="A167" s="306"/>
      <c r="B167" s="310"/>
      <c r="C167" s="306"/>
      <c r="D167" s="306"/>
      <c r="E167" s="306"/>
    </row>
    <row r="168" spans="1:5" ht="51.75" customHeight="1" x14ac:dyDescent="0.2">
      <c r="A168" s="306"/>
      <c r="B168" s="310"/>
      <c r="C168" s="306"/>
      <c r="D168" s="306"/>
      <c r="E168" s="306"/>
    </row>
    <row r="169" spans="1:5" ht="51.75" customHeight="1" x14ac:dyDescent="0.2">
      <c r="A169" s="306"/>
      <c r="B169" s="310"/>
      <c r="C169" s="306"/>
      <c r="D169" s="306"/>
      <c r="E169" s="306"/>
    </row>
    <row r="170" spans="1:5" ht="51.75" customHeight="1" x14ac:dyDescent="0.2">
      <c r="A170" s="306"/>
      <c r="B170" s="310"/>
      <c r="C170" s="306"/>
      <c r="D170" s="306"/>
      <c r="E170" s="306"/>
    </row>
    <row r="171" spans="1:5" ht="51.75" customHeight="1" x14ac:dyDescent="0.2">
      <c r="A171" s="306"/>
      <c r="B171" s="310"/>
      <c r="C171" s="306"/>
      <c r="D171" s="306"/>
      <c r="E171" s="306"/>
    </row>
    <row r="172" spans="1:5" ht="51.75" customHeight="1" x14ac:dyDescent="0.2">
      <c r="A172" s="306"/>
      <c r="B172" s="310"/>
      <c r="C172" s="306"/>
      <c r="D172" s="306"/>
      <c r="E172" s="306"/>
    </row>
    <row r="173" spans="1:5" ht="51.75" customHeight="1" x14ac:dyDescent="0.2">
      <c r="A173" s="306"/>
      <c r="B173" s="310"/>
      <c r="C173" s="306"/>
      <c r="D173" s="306"/>
      <c r="E173" s="306"/>
    </row>
    <row r="174" spans="1:5" ht="51.75" customHeight="1" x14ac:dyDescent="0.2">
      <c r="A174" s="306"/>
      <c r="B174" s="310"/>
      <c r="C174" s="306"/>
      <c r="D174" s="306"/>
      <c r="E174" s="306"/>
    </row>
    <row r="175" spans="1:5" ht="51.75" customHeight="1" x14ac:dyDescent="0.2">
      <c r="A175" s="306"/>
      <c r="B175" s="310"/>
      <c r="C175" s="306"/>
      <c r="D175" s="306"/>
      <c r="E175" s="306"/>
    </row>
    <row r="176" spans="1:5" ht="51.75" customHeight="1" x14ac:dyDescent="0.2">
      <c r="A176" s="306"/>
      <c r="B176" s="310"/>
      <c r="C176" s="306"/>
      <c r="D176" s="306"/>
      <c r="E176" s="306"/>
    </row>
    <row r="177" spans="1:5" ht="51.75" customHeight="1" x14ac:dyDescent="0.2">
      <c r="A177" s="306"/>
      <c r="B177" s="310"/>
      <c r="C177" s="306"/>
      <c r="D177" s="306"/>
      <c r="E177" s="306"/>
    </row>
    <row r="178" spans="1:5" ht="51.75" customHeight="1" x14ac:dyDescent="0.2">
      <c r="A178" s="306"/>
      <c r="B178" s="310"/>
      <c r="C178" s="306"/>
      <c r="D178" s="306"/>
      <c r="E178" s="306"/>
    </row>
    <row r="179" spans="1:5" ht="51.75" customHeight="1" x14ac:dyDescent="0.2">
      <c r="A179" s="306"/>
      <c r="B179" s="310"/>
      <c r="C179" s="306"/>
      <c r="D179" s="306"/>
      <c r="E179" s="306"/>
    </row>
    <row r="180" spans="1:5" ht="51.75" customHeight="1" x14ac:dyDescent="0.2">
      <c r="A180" s="306"/>
      <c r="B180" s="310"/>
      <c r="C180" s="306"/>
      <c r="D180" s="306"/>
      <c r="E180" s="306"/>
    </row>
    <row r="181" spans="1:5" ht="51.75" customHeight="1" x14ac:dyDescent="0.2">
      <c r="A181" s="306"/>
      <c r="B181" s="310"/>
      <c r="C181" s="306"/>
      <c r="D181" s="306"/>
      <c r="E181" s="306"/>
    </row>
    <row r="182" spans="1:5" ht="51.75" customHeight="1" x14ac:dyDescent="0.2">
      <c r="A182" s="306"/>
      <c r="B182" s="310"/>
      <c r="C182" s="306"/>
      <c r="D182" s="306"/>
      <c r="E182" s="306"/>
    </row>
    <row r="183" spans="1:5" ht="51.75" customHeight="1" x14ac:dyDescent="0.2">
      <c r="A183" s="306"/>
      <c r="B183" s="310"/>
      <c r="C183" s="306"/>
      <c r="D183" s="306"/>
      <c r="E183" s="306"/>
    </row>
    <row r="184" spans="1:5" ht="51.75" customHeight="1" x14ac:dyDescent="0.2">
      <c r="A184" s="306"/>
      <c r="B184" s="310"/>
      <c r="C184" s="306"/>
      <c r="D184" s="306"/>
      <c r="E184" s="306"/>
    </row>
    <row r="185" spans="1:5" ht="51.75" customHeight="1" x14ac:dyDescent="0.2">
      <c r="A185" s="306"/>
      <c r="B185" s="310"/>
      <c r="C185" s="306"/>
      <c r="D185" s="306"/>
      <c r="E185" s="306"/>
    </row>
    <row r="186" spans="1:5" ht="51.75" customHeight="1" x14ac:dyDescent="0.2">
      <c r="A186" s="306"/>
      <c r="B186" s="310"/>
      <c r="C186" s="306"/>
      <c r="D186" s="306"/>
      <c r="E186" s="306"/>
    </row>
    <row r="187" spans="1:5" ht="51.75" customHeight="1" x14ac:dyDescent="0.2">
      <c r="A187" s="306"/>
      <c r="B187" s="310"/>
      <c r="C187" s="306"/>
      <c r="D187" s="306"/>
      <c r="E187" s="306"/>
    </row>
    <row r="188" spans="1:5" ht="51.75" customHeight="1" x14ac:dyDescent="0.2">
      <c r="A188" s="306"/>
      <c r="B188" s="310"/>
      <c r="C188" s="306"/>
      <c r="D188" s="306"/>
      <c r="E188" s="306"/>
    </row>
    <row r="189" spans="1:5" ht="51.75" customHeight="1" x14ac:dyDescent="0.2">
      <c r="A189" s="306"/>
      <c r="B189" s="310"/>
      <c r="C189" s="306"/>
      <c r="D189" s="306"/>
      <c r="E189" s="306"/>
    </row>
    <row r="190" spans="1:5" ht="51.75" customHeight="1" x14ac:dyDescent="0.2">
      <c r="A190" s="306"/>
      <c r="B190" s="310"/>
      <c r="C190" s="306"/>
      <c r="D190" s="306"/>
      <c r="E190" s="306"/>
    </row>
    <row r="191" spans="1:5" ht="51.75" customHeight="1" x14ac:dyDescent="0.2">
      <c r="A191" s="306"/>
      <c r="B191" s="310"/>
      <c r="C191" s="306"/>
      <c r="D191" s="306"/>
      <c r="E191" s="306"/>
    </row>
    <row r="192" spans="1:5" ht="51.75" customHeight="1" x14ac:dyDescent="0.2">
      <c r="A192" s="306"/>
      <c r="B192" s="310"/>
      <c r="C192" s="306"/>
      <c r="D192" s="306"/>
      <c r="E192" s="306"/>
    </row>
    <row r="193" spans="1:5" ht="51.75" customHeight="1" x14ac:dyDescent="0.2">
      <c r="A193" s="306"/>
      <c r="B193" s="310"/>
      <c r="C193" s="306"/>
      <c r="D193" s="306"/>
      <c r="E193" s="306"/>
    </row>
    <row r="194" spans="1:5" ht="51.75" customHeight="1" x14ac:dyDescent="0.2">
      <c r="A194" s="306"/>
      <c r="B194" s="310"/>
      <c r="C194" s="306"/>
      <c r="D194" s="306"/>
      <c r="E194" s="306"/>
    </row>
    <row r="195" spans="1:5" ht="51.75" customHeight="1" x14ac:dyDescent="0.2">
      <c r="A195" s="306"/>
      <c r="B195" s="310"/>
      <c r="C195" s="306"/>
      <c r="D195" s="306"/>
      <c r="E195" s="306"/>
    </row>
    <row r="196" spans="1:5" ht="51.75" customHeight="1" x14ac:dyDescent="0.2">
      <c r="A196" s="306"/>
      <c r="B196" s="310"/>
      <c r="C196" s="306"/>
      <c r="D196" s="306"/>
      <c r="E196" s="306"/>
    </row>
    <row r="197" spans="1:5" ht="51.75" customHeight="1" x14ac:dyDescent="0.2">
      <c r="A197" s="306"/>
      <c r="B197" s="310"/>
      <c r="C197" s="306"/>
      <c r="D197" s="306"/>
      <c r="E197" s="306"/>
    </row>
    <row r="198" spans="1:5" ht="51.75" customHeight="1" x14ac:dyDescent="0.2">
      <c r="A198" s="306"/>
      <c r="B198" s="310"/>
      <c r="C198" s="306"/>
      <c r="D198" s="306"/>
      <c r="E198" s="306"/>
    </row>
    <row r="199" spans="1:5" ht="51.75" customHeight="1" x14ac:dyDescent="0.2">
      <c r="A199" s="306"/>
      <c r="B199" s="310"/>
      <c r="C199" s="306"/>
      <c r="D199" s="306"/>
      <c r="E199" s="306"/>
    </row>
    <row r="200" spans="1:5" ht="51.75" customHeight="1" x14ac:dyDescent="0.2">
      <c r="A200" s="306"/>
      <c r="B200" s="310"/>
      <c r="C200" s="306"/>
      <c r="D200" s="306"/>
      <c r="E200" s="306"/>
    </row>
    <row r="201" spans="1:5" ht="51.75" customHeight="1" x14ac:dyDescent="0.2">
      <c r="A201" s="306"/>
      <c r="B201" s="310"/>
      <c r="C201" s="306"/>
      <c r="D201" s="306"/>
      <c r="E201" s="306"/>
    </row>
    <row r="202" spans="1:5" ht="51.75" customHeight="1" x14ac:dyDescent="0.2">
      <c r="A202" s="306"/>
      <c r="B202" s="310"/>
      <c r="C202" s="306"/>
      <c r="D202" s="306"/>
      <c r="E202" s="306"/>
    </row>
    <row r="203" spans="1:5" ht="51.75" customHeight="1" x14ac:dyDescent="0.2">
      <c r="A203" s="306"/>
      <c r="B203" s="310"/>
      <c r="C203" s="306"/>
      <c r="D203" s="306"/>
      <c r="E203" s="306"/>
    </row>
    <row r="204" spans="1:5" ht="51.75" customHeight="1" x14ac:dyDescent="0.2">
      <c r="A204" s="306"/>
      <c r="B204" s="310"/>
      <c r="C204" s="306"/>
      <c r="D204" s="306"/>
      <c r="E204" s="306"/>
    </row>
    <row r="205" spans="1:5" ht="51.75" customHeight="1" x14ac:dyDescent="0.2">
      <c r="A205" s="306"/>
      <c r="B205" s="310"/>
      <c r="C205" s="306"/>
      <c r="D205" s="306"/>
      <c r="E205" s="306"/>
    </row>
    <row r="206" spans="1:5" ht="51.75" customHeight="1" x14ac:dyDescent="0.2">
      <c r="A206" s="306"/>
      <c r="B206" s="310"/>
      <c r="C206" s="306"/>
      <c r="D206" s="306"/>
      <c r="E206" s="306"/>
    </row>
    <row r="207" spans="1:5" ht="51.75" customHeight="1" x14ac:dyDescent="0.2">
      <c r="A207" s="306"/>
      <c r="B207" s="310"/>
      <c r="C207" s="306"/>
      <c r="D207" s="306"/>
      <c r="E207" s="306"/>
    </row>
    <row r="208" spans="1:5" ht="51.75" customHeight="1" x14ac:dyDescent="0.2">
      <c r="A208" s="306"/>
      <c r="B208" s="310"/>
      <c r="C208" s="306"/>
      <c r="D208" s="306"/>
      <c r="E208" s="306"/>
    </row>
    <row r="209" spans="1:5" ht="51.75" customHeight="1" x14ac:dyDescent="0.2">
      <c r="A209" s="306"/>
      <c r="B209" s="310"/>
      <c r="C209" s="306"/>
      <c r="D209" s="306"/>
      <c r="E209" s="306"/>
    </row>
    <row r="210" spans="1:5" ht="51.75" customHeight="1" x14ac:dyDescent="0.2">
      <c r="A210" s="306"/>
      <c r="B210" s="310"/>
      <c r="C210" s="306"/>
      <c r="D210" s="306"/>
      <c r="E210" s="306"/>
    </row>
    <row r="211" spans="1:5" ht="51.75" customHeight="1" x14ac:dyDescent="0.2">
      <c r="A211" s="306"/>
      <c r="B211" s="310"/>
      <c r="C211" s="306"/>
      <c r="D211" s="306"/>
      <c r="E211" s="306"/>
    </row>
    <row r="212" spans="1:5" ht="51.75" customHeight="1" x14ac:dyDescent="0.2">
      <c r="A212" s="306"/>
      <c r="B212" s="310"/>
      <c r="C212" s="306"/>
      <c r="D212" s="306"/>
      <c r="E212" s="306"/>
    </row>
    <row r="213" spans="1:5" ht="51.75" customHeight="1" x14ac:dyDescent="0.2">
      <c r="A213" s="306"/>
      <c r="B213" s="310"/>
      <c r="C213" s="306"/>
      <c r="D213" s="306"/>
      <c r="E213" s="306"/>
    </row>
    <row r="214" spans="1:5" ht="51.75" customHeight="1" x14ac:dyDescent="0.2">
      <c r="A214" s="306"/>
      <c r="B214" s="310"/>
      <c r="C214" s="306"/>
      <c r="D214" s="306"/>
      <c r="E214" s="306"/>
    </row>
    <row r="215" spans="1:5" ht="51.75" customHeight="1" x14ac:dyDescent="0.2">
      <c r="A215" s="306"/>
      <c r="B215" s="310"/>
      <c r="C215" s="306"/>
      <c r="D215" s="306"/>
      <c r="E215" s="306"/>
    </row>
    <row r="216" spans="1:5" ht="51.75" customHeight="1" x14ac:dyDescent="0.2">
      <c r="A216" s="306"/>
      <c r="B216" s="310"/>
      <c r="C216" s="306"/>
      <c r="D216" s="306"/>
      <c r="E216" s="306"/>
    </row>
    <row r="217" spans="1:5" ht="51.75" customHeight="1" x14ac:dyDescent="0.2">
      <c r="A217" s="306"/>
      <c r="B217" s="310"/>
      <c r="C217" s="306"/>
      <c r="D217" s="306"/>
      <c r="E217" s="306"/>
    </row>
    <row r="218" spans="1:5" ht="51.75" customHeight="1" x14ac:dyDescent="0.2">
      <c r="A218" s="306"/>
      <c r="B218" s="310"/>
      <c r="C218" s="306"/>
      <c r="D218" s="306"/>
      <c r="E218" s="306"/>
    </row>
    <row r="219" spans="1:5" ht="51.75" customHeight="1" x14ac:dyDescent="0.2">
      <c r="A219" s="306"/>
      <c r="B219" s="310"/>
      <c r="C219" s="306"/>
      <c r="D219" s="306"/>
      <c r="E219" s="306"/>
    </row>
    <row r="220" spans="1:5" ht="51.75" customHeight="1" x14ac:dyDescent="0.2">
      <c r="A220" s="306"/>
      <c r="B220" s="310"/>
      <c r="C220" s="306"/>
      <c r="D220" s="306"/>
      <c r="E220" s="306"/>
    </row>
    <row r="221" spans="1:5" ht="51.75" customHeight="1" x14ac:dyDescent="0.2">
      <c r="A221" s="306"/>
      <c r="B221" s="310"/>
      <c r="C221" s="306"/>
      <c r="D221" s="306"/>
      <c r="E221" s="306"/>
    </row>
    <row r="222" spans="1:5" ht="51.75" customHeight="1" x14ac:dyDescent="0.2">
      <c r="A222" s="306"/>
      <c r="B222" s="310"/>
      <c r="C222" s="306"/>
      <c r="D222" s="306"/>
      <c r="E222" s="306"/>
    </row>
    <row r="223" spans="1:5" ht="51.75" customHeight="1" x14ac:dyDescent="0.2">
      <c r="A223" s="306"/>
      <c r="B223" s="310"/>
      <c r="C223" s="306"/>
      <c r="D223" s="306"/>
      <c r="E223" s="306"/>
    </row>
    <row r="224" spans="1:5" ht="51.75" customHeight="1" x14ac:dyDescent="0.2">
      <c r="A224" s="306"/>
      <c r="B224" s="310"/>
      <c r="C224" s="306"/>
      <c r="D224" s="306"/>
      <c r="E224" s="306"/>
    </row>
    <row r="225" spans="1:5" ht="51.75" customHeight="1" x14ac:dyDescent="0.2">
      <c r="A225" s="306"/>
      <c r="B225" s="310"/>
      <c r="C225" s="306"/>
      <c r="D225" s="306"/>
      <c r="E225" s="306"/>
    </row>
    <row r="226" spans="1:5" ht="51.75" customHeight="1" x14ac:dyDescent="0.2">
      <c r="A226" s="306"/>
      <c r="B226" s="310"/>
      <c r="C226" s="306"/>
      <c r="D226" s="306"/>
      <c r="E226" s="306"/>
    </row>
    <row r="227" spans="1:5" ht="51.75" customHeight="1" x14ac:dyDescent="0.2">
      <c r="A227" s="306"/>
      <c r="B227" s="310"/>
      <c r="C227" s="306"/>
      <c r="D227" s="306"/>
      <c r="E227" s="306"/>
    </row>
    <row r="228" spans="1:5" ht="51.75" customHeight="1" x14ac:dyDescent="0.2">
      <c r="A228" s="306"/>
      <c r="B228" s="310"/>
      <c r="C228" s="306"/>
      <c r="D228" s="306"/>
      <c r="E228" s="306"/>
    </row>
    <row r="229" spans="1:5" ht="51.75" customHeight="1" x14ac:dyDescent="0.2">
      <c r="A229" s="306"/>
      <c r="B229" s="310"/>
      <c r="C229" s="306"/>
      <c r="D229" s="306"/>
      <c r="E229" s="306"/>
    </row>
    <row r="230" spans="1:5" ht="51.75" customHeight="1" x14ac:dyDescent="0.2">
      <c r="A230" s="306"/>
      <c r="B230" s="310"/>
      <c r="C230" s="306"/>
      <c r="D230" s="306"/>
      <c r="E230" s="306"/>
    </row>
    <row r="231" spans="1:5" ht="51.75" customHeight="1" x14ac:dyDescent="0.2">
      <c r="A231" s="306"/>
      <c r="B231" s="310"/>
      <c r="C231" s="306"/>
      <c r="D231" s="306"/>
      <c r="E231" s="306"/>
    </row>
    <row r="232" spans="1:5" ht="51.75" customHeight="1" x14ac:dyDescent="0.2">
      <c r="A232" s="306"/>
      <c r="B232" s="310"/>
      <c r="C232" s="306"/>
      <c r="D232" s="306"/>
      <c r="E232" s="306"/>
    </row>
    <row r="233" spans="1:5" ht="51.75" customHeight="1" x14ac:dyDescent="0.2">
      <c r="A233" s="306"/>
      <c r="B233" s="310"/>
      <c r="C233" s="306"/>
      <c r="D233" s="306"/>
      <c r="E233" s="306"/>
    </row>
    <row r="234" spans="1:5" ht="51.75" customHeight="1" x14ac:dyDescent="0.2">
      <c r="A234" s="306"/>
      <c r="B234" s="310"/>
      <c r="C234" s="306"/>
      <c r="D234" s="306"/>
      <c r="E234" s="306"/>
    </row>
    <row r="235" spans="1:5" ht="51.75" customHeight="1" x14ac:dyDescent="0.2">
      <c r="A235" s="306"/>
      <c r="B235" s="310"/>
      <c r="C235" s="306"/>
      <c r="D235" s="306"/>
      <c r="E235" s="306"/>
    </row>
    <row r="236" spans="1:5" ht="51.75" customHeight="1" x14ac:dyDescent="0.2">
      <c r="A236" s="306"/>
      <c r="B236" s="310"/>
      <c r="C236" s="306"/>
      <c r="D236" s="306"/>
      <c r="E236" s="306"/>
    </row>
    <row r="237" spans="1:5" ht="51.75" customHeight="1" x14ac:dyDescent="0.2">
      <c r="A237" s="306"/>
      <c r="B237" s="310"/>
      <c r="C237" s="306"/>
      <c r="D237" s="306"/>
      <c r="E237" s="306"/>
    </row>
    <row r="238" spans="1:5" ht="51.75" customHeight="1" x14ac:dyDescent="0.2">
      <c r="A238" s="306"/>
      <c r="B238" s="310"/>
      <c r="C238" s="306"/>
      <c r="D238" s="306"/>
      <c r="E238" s="306"/>
    </row>
    <row r="239" spans="1:5" ht="51.75" customHeight="1" x14ac:dyDescent="0.2">
      <c r="A239" s="306"/>
      <c r="B239" s="310"/>
      <c r="C239" s="306"/>
      <c r="D239" s="306"/>
      <c r="E239" s="306"/>
    </row>
    <row r="240" spans="1:5" ht="51.75" customHeight="1" x14ac:dyDescent="0.2">
      <c r="A240" s="306"/>
      <c r="B240" s="310"/>
      <c r="C240" s="306"/>
      <c r="D240" s="306"/>
      <c r="E240" s="306"/>
    </row>
    <row r="241" spans="1:5" ht="51.75" customHeight="1" x14ac:dyDescent="0.2">
      <c r="A241" s="306"/>
      <c r="B241" s="310"/>
      <c r="C241" s="306"/>
      <c r="D241" s="306"/>
      <c r="E241" s="306"/>
    </row>
    <row r="242" spans="1:5" ht="51.75" customHeight="1" x14ac:dyDescent="0.2">
      <c r="A242" s="306"/>
      <c r="B242" s="310"/>
      <c r="C242" s="306"/>
      <c r="D242" s="306"/>
      <c r="E242" s="306"/>
    </row>
    <row r="243" spans="1:5" ht="51.75" customHeight="1" x14ac:dyDescent="0.2">
      <c r="A243" s="306"/>
      <c r="B243" s="310"/>
      <c r="C243" s="306"/>
      <c r="D243" s="306"/>
      <c r="E243" s="306"/>
    </row>
    <row r="244" spans="1:5" ht="51.75" customHeight="1" x14ac:dyDescent="0.2">
      <c r="A244" s="306"/>
      <c r="B244" s="310"/>
      <c r="C244" s="306"/>
      <c r="D244" s="306"/>
      <c r="E244" s="306"/>
    </row>
    <row r="245" spans="1:5" ht="51.75" customHeight="1" x14ac:dyDescent="0.2">
      <c r="A245" s="306"/>
      <c r="B245" s="310"/>
      <c r="C245" s="306"/>
      <c r="D245" s="306"/>
      <c r="E245" s="306"/>
    </row>
    <row r="246" spans="1:5" ht="51.75" customHeight="1" x14ac:dyDescent="0.2">
      <c r="A246" s="306"/>
      <c r="B246" s="310"/>
      <c r="C246" s="306"/>
      <c r="D246" s="306"/>
      <c r="E246" s="306"/>
    </row>
    <row r="247" spans="1:5" ht="51.75" customHeight="1" x14ac:dyDescent="0.2">
      <c r="A247" s="306"/>
      <c r="B247" s="310"/>
      <c r="C247" s="306"/>
      <c r="D247" s="306"/>
      <c r="E247" s="306"/>
    </row>
    <row r="248" spans="1:5" ht="51.75" customHeight="1" x14ac:dyDescent="0.2">
      <c r="A248" s="306"/>
      <c r="B248" s="310"/>
      <c r="C248" s="306"/>
      <c r="D248" s="306"/>
      <c r="E248" s="306"/>
    </row>
    <row r="249" spans="1:5" ht="51.75" customHeight="1" x14ac:dyDescent="0.2">
      <c r="A249" s="306"/>
      <c r="B249" s="310"/>
      <c r="C249" s="306"/>
      <c r="D249" s="306"/>
      <c r="E249" s="306"/>
    </row>
    <row r="250" spans="1:5" ht="51.75" customHeight="1" x14ac:dyDescent="0.2">
      <c r="A250" s="306"/>
      <c r="B250" s="310"/>
      <c r="C250" s="306"/>
      <c r="D250" s="306"/>
      <c r="E250" s="306"/>
    </row>
    <row r="251" spans="1:5" ht="51.75" customHeight="1" x14ac:dyDescent="0.2">
      <c r="A251" s="306"/>
      <c r="B251" s="310"/>
      <c r="C251" s="306"/>
      <c r="D251" s="306"/>
      <c r="E251" s="306"/>
    </row>
    <row r="252" spans="1:5" ht="51.75" customHeight="1" x14ac:dyDescent="0.2">
      <c r="A252" s="306"/>
      <c r="B252" s="310"/>
      <c r="C252" s="306"/>
      <c r="D252" s="306"/>
      <c r="E252" s="306"/>
    </row>
    <row r="253" spans="1:5" ht="51.75" customHeight="1" x14ac:dyDescent="0.2">
      <c r="A253" s="306"/>
      <c r="B253" s="310"/>
      <c r="C253" s="306"/>
      <c r="D253" s="306"/>
      <c r="E253" s="306"/>
    </row>
    <row r="254" spans="1:5" ht="51.75" customHeight="1" x14ac:dyDescent="0.2">
      <c r="A254" s="306"/>
      <c r="B254" s="310"/>
      <c r="C254" s="306"/>
      <c r="D254" s="306"/>
      <c r="E254" s="306"/>
    </row>
    <row r="255" spans="1:5" ht="51.75" customHeight="1" x14ac:dyDescent="0.2">
      <c r="A255" s="306"/>
      <c r="B255" s="310"/>
      <c r="C255" s="306"/>
      <c r="D255" s="306"/>
      <c r="E255" s="306"/>
    </row>
    <row r="256" spans="1:5" ht="51.75" customHeight="1" x14ac:dyDescent="0.2">
      <c r="A256" s="306"/>
      <c r="B256" s="310"/>
      <c r="C256" s="306"/>
      <c r="D256" s="306"/>
      <c r="E256" s="306"/>
    </row>
    <row r="257" spans="1:5" ht="51.75" customHeight="1" x14ac:dyDescent="0.2">
      <c r="A257" s="306"/>
      <c r="B257" s="310"/>
      <c r="C257" s="306"/>
      <c r="D257" s="306"/>
      <c r="E257" s="306"/>
    </row>
    <row r="258" spans="1:5" ht="51.75" customHeight="1" x14ac:dyDescent="0.2">
      <c r="A258" s="306"/>
      <c r="B258" s="310"/>
      <c r="C258" s="306"/>
      <c r="D258" s="306"/>
      <c r="E258" s="306"/>
    </row>
    <row r="259" spans="1:5" ht="51.75" customHeight="1" x14ac:dyDescent="0.2">
      <c r="A259" s="306"/>
      <c r="B259" s="310"/>
      <c r="C259" s="306"/>
      <c r="D259" s="306"/>
      <c r="E259" s="306"/>
    </row>
    <row r="260" spans="1:5" ht="51.75" customHeight="1" x14ac:dyDescent="0.2">
      <c r="A260" s="306"/>
      <c r="B260" s="310"/>
      <c r="C260" s="306"/>
      <c r="D260" s="306"/>
      <c r="E260" s="306"/>
    </row>
    <row r="261" spans="1:5" ht="51.75" customHeight="1" x14ac:dyDescent="0.2">
      <c r="A261" s="306"/>
      <c r="B261" s="310"/>
      <c r="C261" s="306"/>
      <c r="D261" s="306"/>
      <c r="E261" s="306"/>
    </row>
    <row r="262" spans="1:5" ht="51.75" customHeight="1" x14ac:dyDescent="0.2">
      <c r="A262" s="306"/>
      <c r="B262" s="310"/>
      <c r="C262" s="306"/>
      <c r="D262" s="306"/>
      <c r="E262" s="306"/>
    </row>
    <row r="263" spans="1:5" ht="51.75" customHeight="1" x14ac:dyDescent="0.2">
      <c r="A263" s="306"/>
      <c r="B263" s="310"/>
      <c r="C263" s="306"/>
      <c r="D263" s="306"/>
      <c r="E263" s="306"/>
    </row>
    <row r="264" spans="1:5" ht="51.75" customHeight="1" x14ac:dyDescent="0.2">
      <c r="A264" s="306"/>
      <c r="B264" s="310"/>
      <c r="C264" s="306"/>
      <c r="D264" s="306"/>
      <c r="E264" s="306"/>
    </row>
    <row r="265" spans="1:5" ht="51.75" customHeight="1" x14ac:dyDescent="0.2">
      <c r="A265" s="306"/>
      <c r="B265" s="310"/>
      <c r="C265" s="306"/>
      <c r="D265" s="306"/>
      <c r="E265" s="306"/>
    </row>
    <row r="266" spans="1:5" ht="51.75" customHeight="1" x14ac:dyDescent="0.2">
      <c r="A266" s="306"/>
      <c r="B266" s="310"/>
      <c r="C266" s="306"/>
      <c r="D266" s="306"/>
      <c r="E266" s="306"/>
    </row>
    <row r="267" spans="1:5" ht="51.75" customHeight="1" x14ac:dyDescent="0.2">
      <c r="A267" s="306"/>
      <c r="B267" s="310"/>
      <c r="C267" s="306"/>
      <c r="D267" s="306"/>
      <c r="E267" s="306"/>
    </row>
    <row r="268" spans="1:5" ht="51.75" customHeight="1" x14ac:dyDescent="0.2">
      <c r="A268" s="306"/>
      <c r="B268" s="310"/>
      <c r="C268" s="306"/>
      <c r="D268" s="306"/>
      <c r="E268" s="306"/>
    </row>
    <row r="269" spans="1:5" ht="51.75" customHeight="1" x14ac:dyDescent="0.2">
      <c r="A269" s="306"/>
      <c r="B269" s="310"/>
      <c r="C269" s="306"/>
      <c r="D269" s="306"/>
      <c r="E269" s="306"/>
    </row>
    <row r="270" spans="1:5" ht="51.75" customHeight="1" x14ac:dyDescent="0.2">
      <c r="A270" s="306"/>
      <c r="B270" s="310"/>
      <c r="C270" s="306"/>
      <c r="D270" s="306"/>
      <c r="E270" s="306"/>
    </row>
    <row r="271" spans="1:5" ht="51.75" customHeight="1" x14ac:dyDescent="0.2">
      <c r="A271" s="306"/>
      <c r="B271" s="310"/>
      <c r="C271" s="306"/>
      <c r="D271" s="306"/>
      <c r="E271" s="306"/>
    </row>
    <row r="272" spans="1:5" ht="51.75" customHeight="1" x14ac:dyDescent="0.2">
      <c r="A272" s="306"/>
      <c r="B272" s="310"/>
      <c r="C272" s="306"/>
      <c r="D272" s="306"/>
      <c r="E272" s="306"/>
    </row>
    <row r="273" spans="1:5" ht="51.75" customHeight="1" x14ac:dyDescent="0.2">
      <c r="A273" s="306"/>
      <c r="B273" s="310"/>
      <c r="C273" s="306"/>
      <c r="D273" s="306"/>
      <c r="E273" s="306"/>
    </row>
    <row r="274" spans="1:5" ht="51.75" customHeight="1" x14ac:dyDescent="0.2">
      <c r="A274" s="306"/>
      <c r="B274" s="310"/>
      <c r="C274" s="306"/>
      <c r="D274" s="306"/>
      <c r="E274" s="306"/>
    </row>
    <row r="275" spans="1:5" ht="51.75" customHeight="1" x14ac:dyDescent="0.2">
      <c r="A275" s="306"/>
      <c r="B275" s="310"/>
      <c r="C275" s="306"/>
      <c r="D275" s="306"/>
      <c r="E275" s="306"/>
    </row>
    <row r="276" spans="1:5" ht="51.75" customHeight="1" x14ac:dyDescent="0.2">
      <c r="A276" s="306"/>
      <c r="B276" s="310"/>
      <c r="C276" s="306"/>
      <c r="D276" s="306"/>
      <c r="E276" s="306"/>
    </row>
    <row r="277" spans="1:5" ht="51.75" customHeight="1" x14ac:dyDescent="0.2">
      <c r="A277" s="306"/>
      <c r="B277" s="310"/>
      <c r="C277" s="306"/>
      <c r="D277" s="306"/>
      <c r="E277" s="306"/>
    </row>
    <row r="278" spans="1:5" ht="51.75" customHeight="1" x14ac:dyDescent="0.2">
      <c r="A278" s="306"/>
      <c r="B278" s="310"/>
      <c r="C278" s="306"/>
      <c r="D278" s="306"/>
      <c r="E278" s="306"/>
    </row>
    <row r="279" spans="1:5" ht="51.75" customHeight="1" x14ac:dyDescent="0.2">
      <c r="A279" s="306"/>
      <c r="B279" s="310"/>
      <c r="C279" s="306"/>
      <c r="D279" s="306"/>
      <c r="E279" s="306"/>
    </row>
    <row r="280" spans="1:5" ht="51.75" customHeight="1" x14ac:dyDescent="0.2">
      <c r="A280" s="306"/>
      <c r="B280" s="310"/>
      <c r="C280" s="306"/>
      <c r="D280" s="306"/>
      <c r="E280" s="306"/>
    </row>
    <row r="281" spans="1:5" ht="51.75" customHeight="1" x14ac:dyDescent="0.2">
      <c r="A281" s="306"/>
      <c r="B281" s="310"/>
      <c r="C281" s="306"/>
      <c r="D281" s="306"/>
      <c r="E281" s="306"/>
    </row>
    <row r="282" spans="1:5" ht="51.75" customHeight="1" x14ac:dyDescent="0.2">
      <c r="A282" s="306"/>
      <c r="B282" s="310"/>
      <c r="C282" s="306"/>
      <c r="D282" s="306"/>
      <c r="E282" s="306"/>
    </row>
    <row r="283" spans="1:5" ht="51.75" customHeight="1" x14ac:dyDescent="0.2">
      <c r="A283" s="306"/>
      <c r="B283" s="310"/>
      <c r="C283" s="306"/>
      <c r="D283" s="306"/>
      <c r="E283" s="306"/>
    </row>
    <row r="284" spans="1:5" ht="51.75" customHeight="1" x14ac:dyDescent="0.2">
      <c r="A284" s="306"/>
      <c r="B284" s="310"/>
      <c r="C284" s="306"/>
      <c r="D284" s="306"/>
      <c r="E284" s="306"/>
    </row>
    <row r="285" spans="1:5" ht="51.75" customHeight="1" x14ac:dyDescent="0.2">
      <c r="A285" s="306"/>
      <c r="B285" s="310"/>
      <c r="C285" s="306"/>
      <c r="D285" s="306"/>
      <c r="E285" s="306"/>
    </row>
    <row r="286" spans="1:5" ht="51.75" customHeight="1" x14ac:dyDescent="0.2">
      <c r="A286" s="306"/>
      <c r="B286" s="310"/>
      <c r="C286" s="306"/>
      <c r="D286" s="306"/>
      <c r="E286" s="306"/>
    </row>
    <row r="287" spans="1:5" ht="51.75" customHeight="1" x14ac:dyDescent="0.2">
      <c r="A287" s="306"/>
      <c r="B287" s="310"/>
      <c r="C287" s="306"/>
      <c r="D287" s="306"/>
      <c r="E287" s="306"/>
    </row>
    <row r="288" spans="1:5" ht="51.75" customHeight="1" x14ac:dyDescent="0.2">
      <c r="A288" s="306"/>
      <c r="B288" s="310"/>
      <c r="C288" s="306"/>
      <c r="D288" s="306"/>
      <c r="E288" s="306"/>
    </row>
    <row r="289" spans="1:5" ht="51.75" customHeight="1" x14ac:dyDescent="0.2">
      <c r="A289" s="306"/>
      <c r="B289" s="310"/>
      <c r="C289" s="306"/>
      <c r="D289" s="306"/>
      <c r="E289" s="306"/>
    </row>
    <row r="290" spans="1:5" ht="51.75" customHeight="1" x14ac:dyDescent="0.2">
      <c r="A290" s="306"/>
      <c r="B290" s="310"/>
      <c r="C290" s="306"/>
      <c r="D290" s="306"/>
      <c r="E290" s="306"/>
    </row>
    <row r="291" spans="1:5" ht="51.75" customHeight="1" x14ac:dyDescent="0.2">
      <c r="A291" s="306"/>
      <c r="B291" s="310"/>
      <c r="C291" s="306"/>
      <c r="D291" s="306"/>
      <c r="E291" s="306"/>
    </row>
    <row r="292" spans="1:5" ht="51.75" customHeight="1" x14ac:dyDescent="0.2">
      <c r="A292" s="306"/>
      <c r="B292" s="310"/>
      <c r="C292" s="306"/>
      <c r="D292" s="306"/>
      <c r="E292" s="306"/>
    </row>
    <row r="293" spans="1:5" ht="51.75" customHeight="1" x14ac:dyDescent="0.2">
      <c r="A293" s="306"/>
      <c r="B293" s="310"/>
      <c r="C293" s="306"/>
      <c r="D293" s="306"/>
      <c r="E293" s="306"/>
    </row>
    <row r="294" spans="1:5" ht="51.75" customHeight="1" x14ac:dyDescent="0.2">
      <c r="A294" s="306"/>
      <c r="B294" s="310"/>
      <c r="C294" s="306"/>
      <c r="D294" s="306"/>
      <c r="E294" s="306"/>
    </row>
    <row r="295" spans="1:5" ht="51.75" customHeight="1" x14ac:dyDescent="0.2">
      <c r="A295" s="306"/>
      <c r="B295" s="310"/>
      <c r="C295" s="306"/>
      <c r="D295" s="306"/>
      <c r="E295" s="306"/>
    </row>
    <row r="296" spans="1:5" ht="51.75" customHeight="1" x14ac:dyDescent="0.2">
      <c r="A296" s="306"/>
      <c r="B296" s="310"/>
      <c r="C296" s="306"/>
      <c r="D296" s="306"/>
      <c r="E296" s="306"/>
    </row>
    <row r="297" spans="1:5" ht="51.75" customHeight="1" x14ac:dyDescent="0.2">
      <c r="A297" s="306"/>
      <c r="B297" s="310"/>
      <c r="C297" s="306"/>
      <c r="D297" s="306"/>
      <c r="E297" s="306"/>
    </row>
    <row r="298" spans="1:5" ht="51.75" customHeight="1" x14ac:dyDescent="0.2">
      <c r="A298" s="306"/>
      <c r="B298" s="310"/>
      <c r="C298" s="306"/>
      <c r="D298" s="306"/>
      <c r="E298" s="306"/>
    </row>
    <row r="299" spans="1:5" ht="51.75" customHeight="1" x14ac:dyDescent="0.2">
      <c r="A299" s="306"/>
      <c r="B299" s="310"/>
      <c r="C299" s="306"/>
      <c r="D299" s="306"/>
      <c r="E299" s="306"/>
    </row>
    <row r="300" spans="1:5" ht="51.75" customHeight="1" x14ac:dyDescent="0.2">
      <c r="A300" s="306"/>
      <c r="B300" s="310"/>
      <c r="C300" s="306"/>
      <c r="D300" s="306"/>
      <c r="E300" s="306"/>
    </row>
    <row r="301" spans="1:5" ht="51.75" customHeight="1" x14ac:dyDescent="0.2">
      <c r="A301" s="306"/>
      <c r="B301" s="310"/>
      <c r="C301" s="306"/>
      <c r="D301" s="306"/>
      <c r="E301" s="306"/>
    </row>
    <row r="302" spans="1:5" ht="51.75" customHeight="1" x14ac:dyDescent="0.2">
      <c r="A302" s="306"/>
      <c r="B302" s="310"/>
      <c r="C302" s="306"/>
      <c r="D302" s="306"/>
      <c r="E302" s="306"/>
    </row>
    <row r="303" spans="1:5" ht="51.75" customHeight="1" x14ac:dyDescent="0.2">
      <c r="A303" s="306"/>
      <c r="B303" s="310"/>
      <c r="C303" s="306"/>
      <c r="D303" s="306"/>
      <c r="E303" s="306"/>
    </row>
    <row r="304" spans="1:5" ht="51.75" customHeight="1" x14ac:dyDescent="0.2">
      <c r="A304" s="306"/>
      <c r="B304" s="310"/>
      <c r="C304" s="306"/>
      <c r="D304" s="306"/>
      <c r="E304" s="306"/>
    </row>
    <row r="305" spans="1:5" ht="51.75" customHeight="1" x14ac:dyDescent="0.2">
      <c r="A305" s="306"/>
      <c r="B305" s="310"/>
      <c r="C305" s="306"/>
      <c r="D305" s="306"/>
      <c r="E305" s="306"/>
    </row>
    <row r="306" spans="1:5" ht="51.75" customHeight="1" x14ac:dyDescent="0.2">
      <c r="A306" s="306"/>
      <c r="B306" s="310"/>
      <c r="C306" s="306"/>
      <c r="D306" s="306"/>
      <c r="E306" s="306"/>
    </row>
    <row r="307" spans="1:5" ht="51.75" customHeight="1" x14ac:dyDescent="0.2">
      <c r="A307" s="306"/>
      <c r="B307" s="310"/>
      <c r="C307" s="306"/>
      <c r="D307" s="306"/>
      <c r="E307" s="306"/>
    </row>
    <row r="308" spans="1:5" ht="51.75" customHeight="1" x14ac:dyDescent="0.2">
      <c r="A308" s="306"/>
      <c r="B308" s="310"/>
      <c r="C308" s="306"/>
      <c r="D308" s="306"/>
      <c r="E308" s="306"/>
    </row>
    <row r="309" spans="1:5" ht="51.75" customHeight="1" x14ac:dyDescent="0.2">
      <c r="A309" s="306"/>
      <c r="B309" s="310"/>
      <c r="C309" s="306"/>
      <c r="D309" s="306"/>
      <c r="E309" s="306"/>
    </row>
    <row r="310" spans="1:5" ht="51.75" customHeight="1" x14ac:dyDescent="0.2">
      <c r="A310" s="306"/>
      <c r="B310" s="310"/>
      <c r="C310" s="306"/>
      <c r="D310" s="306"/>
      <c r="E310" s="306"/>
    </row>
    <row r="311" spans="1:5" ht="51.75" customHeight="1" x14ac:dyDescent="0.2">
      <c r="A311" s="306"/>
      <c r="B311" s="310"/>
      <c r="C311" s="306"/>
      <c r="D311" s="306"/>
      <c r="E311" s="306"/>
    </row>
    <row r="312" spans="1:5" ht="51.75" customHeight="1" x14ac:dyDescent="0.2">
      <c r="A312" s="306"/>
      <c r="B312" s="310"/>
      <c r="C312" s="306"/>
      <c r="D312" s="306"/>
      <c r="E312" s="306"/>
    </row>
    <row r="313" spans="1:5" ht="51.75" customHeight="1" x14ac:dyDescent="0.2">
      <c r="A313" s="306"/>
      <c r="B313" s="310"/>
      <c r="C313" s="306"/>
      <c r="D313" s="306"/>
      <c r="E313" s="306"/>
    </row>
    <row r="314" spans="1:5" ht="51.75" customHeight="1" x14ac:dyDescent="0.2">
      <c r="A314" s="306"/>
      <c r="B314" s="310"/>
      <c r="C314" s="306"/>
      <c r="D314" s="306"/>
      <c r="E314" s="306"/>
    </row>
    <row r="315" spans="1:5" ht="51.75" customHeight="1" x14ac:dyDescent="0.2">
      <c r="A315" s="306"/>
      <c r="B315" s="310"/>
      <c r="C315" s="306"/>
      <c r="D315" s="306"/>
      <c r="E315" s="306"/>
    </row>
    <row r="316" spans="1:5" ht="51.75" customHeight="1" x14ac:dyDescent="0.2">
      <c r="A316" s="306"/>
      <c r="B316" s="310"/>
      <c r="C316" s="306"/>
      <c r="D316" s="306"/>
      <c r="E316" s="306"/>
    </row>
    <row r="317" spans="1:5" ht="51.75" customHeight="1" x14ac:dyDescent="0.2">
      <c r="A317" s="306"/>
      <c r="B317" s="310"/>
      <c r="C317" s="306"/>
      <c r="D317" s="306"/>
      <c r="E317" s="306"/>
    </row>
    <row r="318" spans="1:5" ht="51.75" customHeight="1" x14ac:dyDescent="0.2">
      <c r="A318" s="306"/>
      <c r="B318" s="310"/>
      <c r="C318" s="306"/>
      <c r="D318" s="306"/>
      <c r="E318" s="306"/>
    </row>
    <row r="319" spans="1:5" ht="51.75" customHeight="1" x14ac:dyDescent="0.2">
      <c r="A319" s="306"/>
      <c r="B319" s="310"/>
      <c r="C319" s="306"/>
      <c r="D319" s="306"/>
      <c r="E319" s="306"/>
    </row>
    <row r="320" spans="1:5" ht="51.75" customHeight="1" x14ac:dyDescent="0.2">
      <c r="A320" s="306"/>
      <c r="B320" s="310"/>
      <c r="C320" s="306"/>
      <c r="D320" s="306"/>
      <c r="E320" s="306"/>
    </row>
    <row r="321" spans="1:5" ht="51.75" customHeight="1" x14ac:dyDescent="0.2">
      <c r="A321" s="306"/>
      <c r="B321" s="310"/>
      <c r="C321" s="306"/>
      <c r="D321" s="306"/>
      <c r="E321" s="306"/>
    </row>
    <row r="322" spans="1:5" ht="51.75" customHeight="1" x14ac:dyDescent="0.2">
      <c r="A322" s="306"/>
      <c r="B322" s="310"/>
      <c r="C322" s="306"/>
      <c r="D322" s="306"/>
      <c r="E322" s="306"/>
    </row>
    <row r="323" spans="1:5" ht="51.75" customHeight="1" x14ac:dyDescent="0.2">
      <c r="A323" s="306"/>
      <c r="B323" s="310"/>
      <c r="C323" s="306"/>
      <c r="D323" s="306"/>
      <c r="E323" s="306"/>
    </row>
    <row r="324" spans="1:5" ht="51.75" customHeight="1" x14ac:dyDescent="0.2">
      <c r="A324" s="306"/>
      <c r="B324" s="310"/>
      <c r="C324" s="306"/>
      <c r="D324" s="306"/>
      <c r="E324" s="306"/>
    </row>
    <row r="325" spans="1:5" ht="51.75" customHeight="1" x14ac:dyDescent="0.2">
      <c r="A325" s="306"/>
      <c r="B325" s="310"/>
      <c r="C325" s="306"/>
      <c r="D325" s="306"/>
      <c r="E325" s="306"/>
    </row>
    <row r="326" spans="1:5" ht="51.75" customHeight="1" x14ac:dyDescent="0.2">
      <c r="A326" s="306"/>
      <c r="B326" s="310"/>
      <c r="C326" s="306"/>
      <c r="D326" s="306"/>
      <c r="E326" s="306"/>
    </row>
    <row r="327" spans="1:5" ht="51.75" customHeight="1" x14ac:dyDescent="0.2">
      <c r="A327" s="306"/>
      <c r="B327" s="310"/>
      <c r="C327" s="306"/>
      <c r="D327" s="306"/>
      <c r="E327" s="306"/>
    </row>
    <row r="328" spans="1:5" ht="51.75" customHeight="1" x14ac:dyDescent="0.2">
      <c r="A328" s="306"/>
      <c r="B328" s="310"/>
      <c r="C328" s="306"/>
      <c r="D328" s="306"/>
      <c r="E328" s="306"/>
    </row>
    <row r="329" spans="1:5" ht="51.75" customHeight="1" x14ac:dyDescent="0.2">
      <c r="A329" s="306"/>
      <c r="B329" s="310"/>
      <c r="C329" s="306"/>
      <c r="D329" s="306"/>
      <c r="E329" s="306"/>
    </row>
    <row r="330" spans="1:5" ht="51.75" customHeight="1" x14ac:dyDescent="0.2">
      <c r="A330" s="306"/>
      <c r="B330" s="310"/>
      <c r="C330" s="306"/>
      <c r="D330" s="306"/>
      <c r="E330" s="306"/>
    </row>
    <row r="331" spans="1:5" ht="51.75" customHeight="1" x14ac:dyDescent="0.2">
      <c r="A331" s="306"/>
      <c r="B331" s="310"/>
      <c r="C331" s="306"/>
      <c r="D331" s="306"/>
      <c r="E331" s="306"/>
    </row>
    <row r="332" spans="1:5" ht="51.75" customHeight="1" x14ac:dyDescent="0.2">
      <c r="A332" s="306"/>
      <c r="B332" s="310"/>
      <c r="C332" s="306"/>
      <c r="D332" s="306"/>
      <c r="E332" s="306"/>
    </row>
    <row r="333" spans="1:5" ht="51.75" customHeight="1" x14ac:dyDescent="0.2">
      <c r="A333" s="306"/>
      <c r="B333" s="310"/>
      <c r="C333" s="306"/>
      <c r="D333" s="306"/>
      <c r="E333" s="306"/>
    </row>
    <row r="334" spans="1:5" ht="51.75" customHeight="1" x14ac:dyDescent="0.2">
      <c r="A334" s="306"/>
      <c r="B334" s="310"/>
      <c r="C334" s="306"/>
      <c r="D334" s="306"/>
      <c r="E334" s="306"/>
    </row>
    <row r="335" spans="1:5" ht="51.75" customHeight="1" x14ac:dyDescent="0.2">
      <c r="A335" s="306"/>
      <c r="B335" s="310"/>
      <c r="C335" s="306"/>
      <c r="D335" s="306"/>
      <c r="E335" s="306"/>
    </row>
    <row r="336" spans="1:5" ht="51.75" customHeight="1" x14ac:dyDescent="0.2">
      <c r="A336" s="306"/>
      <c r="B336" s="310"/>
      <c r="C336" s="306"/>
      <c r="D336" s="306"/>
      <c r="E336" s="306"/>
    </row>
    <row r="337" spans="1:5" ht="51.75" customHeight="1" x14ac:dyDescent="0.2">
      <c r="A337" s="306"/>
      <c r="B337" s="310"/>
      <c r="C337" s="306"/>
      <c r="D337" s="306"/>
      <c r="E337" s="306"/>
    </row>
    <row r="338" spans="1:5" ht="51.75" customHeight="1" x14ac:dyDescent="0.2">
      <c r="A338" s="306"/>
      <c r="B338" s="310"/>
      <c r="C338" s="306"/>
      <c r="D338" s="306"/>
      <c r="E338" s="306"/>
    </row>
    <row r="339" spans="1:5" ht="51.75" customHeight="1" x14ac:dyDescent="0.2">
      <c r="A339" s="306"/>
      <c r="B339" s="310"/>
      <c r="C339" s="306"/>
      <c r="D339" s="306"/>
      <c r="E339" s="306"/>
    </row>
    <row r="340" spans="1:5" ht="51.75" customHeight="1" x14ac:dyDescent="0.2">
      <c r="A340" s="306"/>
      <c r="B340" s="310"/>
      <c r="C340" s="306"/>
      <c r="D340" s="306"/>
      <c r="E340" s="306"/>
    </row>
    <row r="341" spans="1:5" ht="51.75" customHeight="1" x14ac:dyDescent="0.2">
      <c r="A341" s="306"/>
      <c r="B341" s="310"/>
      <c r="C341" s="306"/>
      <c r="D341" s="306"/>
      <c r="E341" s="306"/>
    </row>
    <row r="342" spans="1:5" ht="51.75" customHeight="1" x14ac:dyDescent="0.2">
      <c r="A342" s="306"/>
      <c r="B342" s="310"/>
      <c r="C342" s="306"/>
      <c r="D342" s="306"/>
      <c r="E342" s="306"/>
    </row>
    <row r="343" spans="1:5" ht="51.75" customHeight="1" x14ac:dyDescent="0.2">
      <c r="A343" s="306"/>
      <c r="B343" s="310"/>
      <c r="C343" s="306"/>
      <c r="D343" s="306"/>
      <c r="E343" s="306"/>
    </row>
    <row r="344" spans="1:5" ht="51.75" customHeight="1" x14ac:dyDescent="0.2">
      <c r="A344" s="306"/>
      <c r="B344" s="310"/>
      <c r="C344" s="306"/>
      <c r="D344" s="306"/>
      <c r="E344" s="306"/>
    </row>
    <row r="345" spans="1:5" ht="51.75" customHeight="1" x14ac:dyDescent="0.2">
      <c r="A345" s="306"/>
      <c r="B345" s="310"/>
      <c r="C345" s="306"/>
      <c r="D345" s="306"/>
      <c r="E345" s="306"/>
    </row>
    <row r="346" spans="1:5" ht="51.75" customHeight="1" x14ac:dyDescent="0.2">
      <c r="A346" s="306"/>
      <c r="B346" s="310"/>
      <c r="C346" s="306"/>
      <c r="D346" s="306"/>
      <c r="E346" s="306"/>
    </row>
    <row r="347" spans="1:5" ht="51.75" customHeight="1" x14ac:dyDescent="0.2">
      <c r="A347" s="306"/>
      <c r="B347" s="310"/>
      <c r="C347" s="306"/>
      <c r="D347" s="306"/>
      <c r="E347" s="306"/>
    </row>
    <row r="348" spans="1:5" ht="51.75" customHeight="1" x14ac:dyDescent="0.2">
      <c r="A348" s="306"/>
      <c r="B348" s="310"/>
      <c r="C348" s="306"/>
      <c r="D348" s="306"/>
      <c r="E348" s="306"/>
    </row>
    <row r="349" spans="1:5" ht="51.75" customHeight="1" x14ac:dyDescent="0.2">
      <c r="A349" s="306"/>
      <c r="B349" s="310"/>
      <c r="C349" s="306"/>
      <c r="D349" s="306"/>
      <c r="E349" s="306"/>
    </row>
    <row r="350" spans="1:5" ht="51.75" customHeight="1" x14ac:dyDescent="0.2">
      <c r="A350" s="306"/>
      <c r="B350" s="310"/>
      <c r="C350" s="306"/>
      <c r="D350" s="306"/>
      <c r="E350" s="306"/>
    </row>
    <row r="351" spans="1:5" ht="51.75" customHeight="1" x14ac:dyDescent="0.2">
      <c r="A351" s="306"/>
      <c r="B351" s="310"/>
      <c r="C351" s="306"/>
      <c r="D351" s="306"/>
      <c r="E351" s="306"/>
    </row>
    <row r="352" spans="1:5" ht="51.75" customHeight="1" x14ac:dyDescent="0.2">
      <c r="A352" s="306"/>
      <c r="B352" s="310"/>
      <c r="C352" s="306"/>
      <c r="D352" s="306"/>
      <c r="E352" s="306"/>
    </row>
    <row r="353" spans="1:5" ht="51.75" customHeight="1" x14ac:dyDescent="0.2">
      <c r="A353" s="306"/>
      <c r="B353" s="310"/>
      <c r="C353" s="306"/>
      <c r="D353" s="306"/>
      <c r="E353" s="306"/>
    </row>
    <row r="354" spans="1:5" ht="51.75" customHeight="1" x14ac:dyDescent="0.2">
      <c r="A354" s="306"/>
      <c r="B354" s="310"/>
      <c r="C354" s="306"/>
      <c r="D354" s="306"/>
      <c r="E354" s="306"/>
    </row>
    <row r="355" spans="1:5" ht="51.75" customHeight="1" x14ac:dyDescent="0.2">
      <c r="A355" s="306"/>
      <c r="B355" s="310"/>
      <c r="C355" s="306"/>
      <c r="D355" s="306"/>
      <c r="E355" s="306"/>
    </row>
    <row r="356" spans="1:5" ht="51.75" customHeight="1" x14ac:dyDescent="0.2">
      <c r="A356" s="306"/>
      <c r="B356" s="310"/>
      <c r="C356" s="306"/>
      <c r="D356" s="306"/>
      <c r="E356" s="306"/>
    </row>
    <row r="357" spans="1:5" ht="51.75" customHeight="1" x14ac:dyDescent="0.2">
      <c r="A357" s="306"/>
      <c r="B357" s="310"/>
      <c r="C357" s="306"/>
      <c r="D357" s="306"/>
      <c r="E357" s="306"/>
    </row>
    <row r="358" spans="1:5" ht="51.75" customHeight="1" x14ac:dyDescent="0.2">
      <c r="A358" s="306"/>
      <c r="B358" s="310"/>
      <c r="C358" s="306"/>
      <c r="D358" s="306"/>
      <c r="E358" s="306"/>
    </row>
    <row r="359" spans="1:5" ht="51.75" customHeight="1" x14ac:dyDescent="0.2">
      <c r="A359" s="306"/>
      <c r="B359" s="310"/>
      <c r="C359" s="306"/>
      <c r="D359" s="306"/>
      <c r="E359" s="306"/>
    </row>
    <row r="360" spans="1:5" ht="51.75" customHeight="1" x14ac:dyDescent="0.2">
      <c r="A360" s="306"/>
      <c r="B360" s="310"/>
      <c r="C360" s="306"/>
      <c r="D360" s="306"/>
      <c r="E360" s="306"/>
    </row>
    <row r="361" spans="1:5" ht="51.75" customHeight="1" x14ac:dyDescent="0.2">
      <c r="A361" s="306"/>
      <c r="B361" s="310"/>
      <c r="C361" s="306"/>
      <c r="D361" s="306"/>
      <c r="E361" s="306"/>
    </row>
    <row r="362" spans="1:5" ht="51.75" customHeight="1" x14ac:dyDescent="0.2">
      <c r="A362" s="306"/>
      <c r="B362" s="310"/>
      <c r="C362" s="306"/>
      <c r="D362" s="306"/>
      <c r="E362" s="306"/>
    </row>
    <row r="363" spans="1:5" ht="51.75" customHeight="1" x14ac:dyDescent="0.2">
      <c r="A363" s="306"/>
      <c r="B363" s="310"/>
      <c r="C363" s="306"/>
      <c r="D363" s="306"/>
      <c r="E363" s="306"/>
    </row>
    <row r="364" spans="1:5" ht="51.75" customHeight="1" x14ac:dyDescent="0.2">
      <c r="A364" s="306"/>
      <c r="B364" s="310"/>
      <c r="C364" s="306"/>
      <c r="D364" s="306"/>
      <c r="E364" s="306"/>
    </row>
    <row r="365" spans="1:5" ht="51.75" customHeight="1" x14ac:dyDescent="0.2">
      <c r="A365" s="306"/>
      <c r="B365" s="310"/>
      <c r="C365" s="306"/>
      <c r="D365" s="306"/>
      <c r="E365" s="306"/>
    </row>
    <row r="366" spans="1:5" ht="51.75" customHeight="1" x14ac:dyDescent="0.2">
      <c r="A366" s="306"/>
      <c r="B366" s="310"/>
      <c r="C366" s="306"/>
      <c r="D366" s="306"/>
      <c r="E366" s="306"/>
    </row>
    <row r="367" spans="1:5" ht="51.75" customHeight="1" x14ac:dyDescent="0.2">
      <c r="A367" s="306"/>
      <c r="B367" s="310"/>
      <c r="C367" s="306"/>
      <c r="D367" s="306"/>
      <c r="E367" s="306"/>
    </row>
    <row r="368" spans="1:5" ht="51.75" customHeight="1" x14ac:dyDescent="0.2">
      <c r="A368" s="306"/>
      <c r="B368" s="310"/>
      <c r="C368" s="306"/>
      <c r="D368" s="306"/>
      <c r="E368" s="306"/>
    </row>
    <row r="369" spans="1:5" ht="51.75" customHeight="1" x14ac:dyDescent="0.2">
      <c r="A369" s="306"/>
      <c r="B369" s="310"/>
      <c r="C369" s="306"/>
      <c r="D369" s="306"/>
      <c r="E369" s="306"/>
    </row>
    <row r="370" spans="1:5" ht="51.75" customHeight="1" x14ac:dyDescent="0.2">
      <c r="A370" s="306"/>
      <c r="B370" s="310"/>
      <c r="C370" s="306"/>
      <c r="D370" s="306"/>
      <c r="E370" s="306"/>
    </row>
    <row r="371" spans="1:5" ht="51.75" customHeight="1" x14ac:dyDescent="0.2">
      <c r="A371" s="306"/>
      <c r="B371" s="310"/>
      <c r="C371" s="306"/>
      <c r="D371" s="306"/>
      <c r="E371" s="306"/>
    </row>
    <row r="372" spans="1:5" ht="51.75" customHeight="1" x14ac:dyDescent="0.2">
      <c r="A372" s="306"/>
      <c r="B372" s="310"/>
      <c r="C372" s="306"/>
      <c r="D372" s="306"/>
      <c r="E372" s="306"/>
    </row>
    <row r="373" spans="1:5" ht="51.75" customHeight="1" x14ac:dyDescent="0.2">
      <c r="A373" s="306"/>
      <c r="B373" s="310"/>
      <c r="C373" s="306"/>
      <c r="D373" s="306"/>
      <c r="E373" s="306"/>
    </row>
    <row r="374" spans="1:5" ht="51.75" customHeight="1" x14ac:dyDescent="0.2">
      <c r="A374" s="306"/>
      <c r="B374" s="310"/>
      <c r="C374" s="306"/>
      <c r="D374" s="306"/>
      <c r="E374" s="306"/>
    </row>
    <row r="375" spans="1:5" ht="51.75" customHeight="1" x14ac:dyDescent="0.2">
      <c r="A375" s="306"/>
      <c r="B375" s="310"/>
      <c r="C375" s="306"/>
      <c r="D375" s="306"/>
      <c r="E375" s="306"/>
    </row>
    <row r="376" spans="1:5" ht="51.75" customHeight="1" x14ac:dyDescent="0.2">
      <c r="A376" s="306"/>
      <c r="B376" s="310"/>
      <c r="C376" s="306"/>
      <c r="D376" s="306"/>
      <c r="E376" s="306"/>
    </row>
    <row r="377" spans="1:5" ht="51.75" customHeight="1" x14ac:dyDescent="0.2">
      <c r="A377" s="306"/>
      <c r="B377" s="310"/>
      <c r="C377" s="306"/>
      <c r="D377" s="306"/>
      <c r="E377" s="306"/>
    </row>
    <row r="378" spans="1:5" ht="51.75" customHeight="1" x14ac:dyDescent="0.2">
      <c r="A378" s="306"/>
      <c r="B378" s="310"/>
      <c r="C378" s="306"/>
      <c r="D378" s="306"/>
      <c r="E378" s="306"/>
    </row>
    <row r="379" spans="1:5" ht="51.75" customHeight="1" x14ac:dyDescent="0.2">
      <c r="A379" s="306"/>
      <c r="B379" s="310"/>
      <c r="C379" s="306"/>
      <c r="D379" s="306"/>
      <c r="E379" s="306"/>
    </row>
    <row r="380" spans="1:5" ht="51.75" customHeight="1" x14ac:dyDescent="0.2">
      <c r="A380" s="306"/>
      <c r="B380" s="310"/>
      <c r="C380" s="306"/>
      <c r="D380" s="306"/>
      <c r="E380" s="306"/>
    </row>
    <row r="381" spans="1:5" ht="51.75" customHeight="1" x14ac:dyDescent="0.2">
      <c r="A381" s="306"/>
      <c r="B381" s="310"/>
      <c r="C381" s="306"/>
      <c r="D381" s="306"/>
      <c r="E381" s="306"/>
    </row>
    <row r="382" spans="1:5" ht="51.75" customHeight="1" x14ac:dyDescent="0.2">
      <c r="A382" s="306"/>
      <c r="B382" s="310"/>
      <c r="C382" s="306"/>
      <c r="D382" s="306"/>
      <c r="E382" s="306"/>
    </row>
    <row r="383" spans="1:5" ht="51.75" customHeight="1" x14ac:dyDescent="0.2">
      <c r="A383" s="306"/>
      <c r="B383" s="310"/>
      <c r="C383" s="306"/>
      <c r="D383" s="306"/>
      <c r="E383" s="306"/>
    </row>
    <row r="384" spans="1:5" ht="51.75" customHeight="1" x14ac:dyDescent="0.2">
      <c r="A384" s="306"/>
      <c r="B384" s="310"/>
      <c r="C384" s="306"/>
      <c r="D384" s="306"/>
      <c r="E384" s="306"/>
    </row>
    <row r="385" spans="1:5" ht="51.75" customHeight="1" x14ac:dyDescent="0.2">
      <c r="A385" s="306"/>
      <c r="B385" s="310"/>
      <c r="C385" s="306"/>
      <c r="D385" s="306"/>
      <c r="E385" s="306"/>
    </row>
    <row r="386" spans="1:5" ht="51.75" customHeight="1" x14ac:dyDescent="0.2">
      <c r="A386" s="306"/>
      <c r="B386" s="310"/>
      <c r="C386" s="306"/>
      <c r="D386" s="306"/>
      <c r="E386" s="306"/>
    </row>
    <row r="387" spans="1:5" ht="51.75" customHeight="1" x14ac:dyDescent="0.2">
      <c r="A387" s="306"/>
      <c r="B387" s="310"/>
      <c r="C387" s="306"/>
      <c r="D387" s="306"/>
      <c r="E387" s="306"/>
    </row>
    <row r="388" spans="1:5" ht="51.75" customHeight="1" x14ac:dyDescent="0.2">
      <c r="A388" s="306"/>
      <c r="B388" s="310"/>
      <c r="C388" s="306"/>
      <c r="D388" s="306"/>
      <c r="E388" s="306"/>
    </row>
    <row r="389" spans="1:5" ht="51.75" customHeight="1" x14ac:dyDescent="0.2">
      <c r="A389" s="306"/>
      <c r="B389" s="310"/>
      <c r="C389" s="306"/>
      <c r="D389" s="306"/>
      <c r="E389" s="306"/>
    </row>
    <row r="390" spans="1:5" ht="51.75" customHeight="1" x14ac:dyDescent="0.2">
      <c r="A390" s="306"/>
      <c r="B390" s="310"/>
      <c r="C390" s="306"/>
      <c r="D390" s="306"/>
      <c r="E390" s="306"/>
    </row>
    <row r="391" spans="1:5" ht="51.75" customHeight="1" x14ac:dyDescent="0.2">
      <c r="A391" s="306"/>
      <c r="B391" s="310"/>
      <c r="C391" s="306"/>
      <c r="D391" s="306"/>
      <c r="E391" s="306"/>
    </row>
    <row r="392" spans="1:5" ht="51.75" customHeight="1" x14ac:dyDescent="0.2">
      <c r="A392" s="306"/>
      <c r="B392" s="310"/>
      <c r="C392" s="306"/>
      <c r="D392" s="306"/>
      <c r="E392" s="306"/>
    </row>
    <row r="393" spans="1:5" ht="51.75" customHeight="1" x14ac:dyDescent="0.2">
      <c r="A393" s="306"/>
      <c r="B393" s="310"/>
      <c r="C393" s="306"/>
      <c r="D393" s="306"/>
      <c r="E393" s="306"/>
    </row>
    <row r="394" spans="1:5" ht="51.75" customHeight="1" x14ac:dyDescent="0.2">
      <c r="A394" s="306"/>
      <c r="B394" s="310"/>
      <c r="C394" s="306"/>
      <c r="D394" s="306"/>
      <c r="E394" s="306"/>
    </row>
    <row r="395" spans="1:5" ht="51.75" customHeight="1" x14ac:dyDescent="0.2">
      <c r="A395" s="306"/>
      <c r="B395" s="310"/>
      <c r="C395" s="306"/>
      <c r="D395" s="306"/>
      <c r="E395" s="306"/>
    </row>
    <row r="396" spans="1:5" ht="51.75" customHeight="1" x14ac:dyDescent="0.2">
      <c r="A396" s="306"/>
      <c r="B396" s="310"/>
      <c r="C396" s="306"/>
      <c r="D396" s="306"/>
      <c r="E396" s="306"/>
    </row>
    <row r="397" spans="1:5" ht="51.75" customHeight="1" x14ac:dyDescent="0.2">
      <c r="A397" s="306"/>
      <c r="B397" s="310"/>
      <c r="C397" s="306"/>
      <c r="D397" s="306"/>
      <c r="E397" s="306"/>
    </row>
    <row r="398" spans="1:5" ht="51.75" customHeight="1" x14ac:dyDescent="0.2">
      <c r="A398" s="306"/>
      <c r="B398" s="310"/>
      <c r="C398" s="306"/>
      <c r="D398" s="306"/>
      <c r="E398" s="306"/>
    </row>
    <row r="399" spans="1:5" ht="51.75" customHeight="1" x14ac:dyDescent="0.2">
      <c r="A399" s="306"/>
      <c r="B399" s="310"/>
      <c r="C399" s="306"/>
      <c r="D399" s="306"/>
      <c r="E399" s="306"/>
    </row>
    <row r="400" spans="1:5" ht="51.75" customHeight="1" x14ac:dyDescent="0.2">
      <c r="A400" s="306"/>
      <c r="B400" s="310"/>
      <c r="C400" s="306"/>
      <c r="D400" s="306"/>
      <c r="E400" s="306"/>
    </row>
    <row r="401" spans="1:5" ht="51.75" customHeight="1" x14ac:dyDescent="0.2">
      <c r="A401" s="306"/>
      <c r="B401" s="310"/>
      <c r="C401" s="306"/>
      <c r="D401" s="306"/>
      <c r="E401" s="306"/>
    </row>
    <row r="402" spans="1:5" ht="51.75" customHeight="1" x14ac:dyDescent="0.2">
      <c r="A402" s="306"/>
      <c r="B402" s="310"/>
      <c r="C402" s="306"/>
      <c r="D402" s="306"/>
      <c r="E402" s="306"/>
    </row>
    <row r="403" spans="1:5" ht="51.75" customHeight="1" x14ac:dyDescent="0.2">
      <c r="A403" s="306"/>
      <c r="B403" s="310"/>
      <c r="C403" s="306"/>
      <c r="D403" s="306"/>
      <c r="E403" s="306"/>
    </row>
    <row r="404" spans="1:5" ht="51.75" customHeight="1" x14ac:dyDescent="0.2">
      <c r="A404" s="306"/>
      <c r="B404" s="310"/>
      <c r="C404" s="306"/>
      <c r="D404" s="306"/>
      <c r="E404" s="306"/>
    </row>
    <row r="405" spans="1:5" ht="51.75" customHeight="1" x14ac:dyDescent="0.2">
      <c r="A405" s="306"/>
      <c r="B405" s="310"/>
      <c r="C405" s="306"/>
      <c r="D405" s="306"/>
      <c r="E405" s="306"/>
    </row>
    <row r="406" spans="1:5" ht="51.75" customHeight="1" x14ac:dyDescent="0.2">
      <c r="A406" s="306"/>
      <c r="B406" s="310"/>
      <c r="C406" s="306"/>
      <c r="D406" s="306"/>
      <c r="E406" s="306"/>
    </row>
    <row r="407" spans="1:5" ht="51.75" customHeight="1" x14ac:dyDescent="0.2">
      <c r="A407" s="306"/>
      <c r="B407" s="310"/>
      <c r="C407" s="306"/>
      <c r="D407" s="306"/>
      <c r="E407" s="306"/>
    </row>
    <row r="408" spans="1:5" ht="51.75" customHeight="1" x14ac:dyDescent="0.2">
      <c r="A408" s="306"/>
      <c r="B408" s="310"/>
      <c r="C408" s="306"/>
      <c r="D408" s="306"/>
      <c r="E408" s="306"/>
    </row>
    <row r="409" spans="1:5" ht="51.75" customHeight="1" x14ac:dyDescent="0.2">
      <c r="A409" s="306"/>
      <c r="B409" s="310"/>
      <c r="C409" s="306"/>
      <c r="D409" s="306"/>
      <c r="E409" s="306"/>
    </row>
    <row r="410" spans="1:5" ht="51.75" customHeight="1" x14ac:dyDescent="0.2">
      <c r="A410" s="306"/>
      <c r="B410" s="310"/>
      <c r="C410" s="306"/>
      <c r="D410" s="306"/>
      <c r="E410" s="306"/>
    </row>
    <row r="411" spans="1:5" ht="51.75" customHeight="1" x14ac:dyDescent="0.2">
      <c r="A411" s="306"/>
      <c r="B411" s="310"/>
      <c r="C411" s="306"/>
      <c r="D411" s="306"/>
      <c r="E411" s="306"/>
    </row>
    <row r="412" spans="1:5" ht="51.75" customHeight="1" x14ac:dyDescent="0.2">
      <c r="A412" s="306"/>
      <c r="B412" s="310"/>
      <c r="C412" s="306"/>
      <c r="D412" s="306"/>
      <c r="E412" s="306"/>
    </row>
    <row r="413" spans="1:5" ht="51.75" customHeight="1" x14ac:dyDescent="0.2">
      <c r="A413" s="306"/>
      <c r="B413" s="310"/>
      <c r="C413" s="306"/>
      <c r="D413" s="306"/>
      <c r="E413" s="306"/>
    </row>
    <row r="414" spans="1:5" ht="51.75" customHeight="1" x14ac:dyDescent="0.2">
      <c r="A414" s="306"/>
      <c r="B414" s="310"/>
      <c r="C414" s="306"/>
      <c r="D414" s="306"/>
      <c r="E414" s="306"/>
    </row>
    <row r="415" spans="1:5" ht="51.75" customHeight="1" x14ac:dyDescent="0.2">
      <c r="A415" s="306"/>
      <c r="B415" s="310"/>
      <c r="C415" s="306"/>
      <c r="D415" s="306"/>
      <c r="E415" s="306"/>
    </row>
    <row r="416" spans="1:5" ht="51.75" customHeight="1" x14ac:dyDescent="0.2">
      <c r="A416" s="306"/>
      <c r="B416" s="310"/>
      <c r="C416" s="306"/>
      <c r="D416" s="306"/>
      <c r="E416" s="306"/>
    </row>
    <row r="417" spans="1:5" ht="51.75" customHeight="1" x14ac:dyDescent="0.2">
      <c r="A417" s="306"/>
      <c r="B417" s="310"/>
      <c r="C417" s="306"/>
      <c r="D417" s="306"/>
      <c r="E417" s="306"/>
    </row>
    <row r="418" spans="1:5" ht="51.75" customHeight="1" x14ac:dyDescent="0.2">
      <c r="A418" s="306"/>
      <c r="B418" s="310"/>
      <c r="C418" s="306"/>
      <c r="D418" s="306"/>
      <c r="E418" s="306"/>
    </row>
    <row r="419" spans="1:5" ht="51.75" customHeight="1" x14ac:dyDescent="0.2">
      <c r="A419" s="306"/>
      <c r="B419" s="310"/>
      <c r="C419" s="306"/>
      <c r="D419" s="306"/>
      <c r="E419" s="306"/>
    </row>
    <row r="420" spans="1:5" ht="51.75" customHeight="1" x14ac:dyDescent="0.2">
      <c r="A420" s="306"/>
      <c r="B420" s="310"/>
      <c r="C420" s="306"/>
      <c r="D420" s="306"/>
      <c r="E420" s="306"/>
    </row>
    <row r="421" spans="1:5" ht="51.75" customHeight="1" x14ac:dyDescent="0.2">
      <c r="A421" s="306"/>
      <c r="B421" s="310"/>
      <c r="C421" s="306"/>
      <c r="D421" s="306"/>
      <c r="E421" s="306"/>
    </row>
    <row r="422" spans="1:5" ht="51.75" customHeight="1" x14ac:dyDescent="0.2">
      <c r="A422" s="306"/>
      <c r="B422" s="310"/>
      <c r="C422" s="306"/>
      <c r="D422" s="306"/>
      <c r="E422" s="306"/>
    </row>
    <row r="423" spans="1:5" ht="51.75" customHeight="1" x14ac:dyDescent="0.2">
      <c r="A423" s="306"/>
      <c r="B423" s="310"/>
      <c r="C423" s="306"/>
      <c r="D423" s="306"/>
      <c r="E423" s="306"/>
    </row>
    <row r="424" spans="1:5" ht="51.75" customHeight="1" x14ac:dyDescent="0.2">
      <c r="A424" s="306"/>
      <c r="B424" s="310"/>
      <c r="C424" s="306"/>
      <c r="D424" s="306"/>
      <c r="E424" s="306"/>
    </row>
    <row r="425" spans="1:5" ht="51.75" customHeight="1" x14ac:dyDescent="0.2">
      <c r="A425" s="306"/>
      <c r="B425" s="310"/>
      <c r="C425" s="306"/>
      <c r="D425" s="306"/>
      <c r="E425" s="306"/>
    </row>
    <row r="426" spans="1:5" ht="51.75" customHeight="1" x14ac:dyDescent="0.2">
      <c r="A426" s="306"/>
      <c r="B426" s="310"/>
      <c r="C426" s="306"/>
      <c r="D426" s="306"/>
      <c r="E426" s="306"/>
    </row>
    <row r="427" spans="1:5" ht="51.75" customHeight="1" x14ac:dyDescent="0.2">
      <c r="A427" s="306"/>
      <c r="B427" s="310"/>
      <c r="C427" s="306"/>
      <c r="D427" s="306"/>
      <c r="E427" s="306"/>
    </row>
    <row r="428" spans="1:5" ht="51.75" customHeight="1" x14ac:dyDescent="0.2">
      <c r="A428" s="306"/>
      <c r="B428" s="310"/>
      <c r="C428" s="306"/>
      <c r="D428" s="306"/>
      <c r="E428" s="306"/>
    </row>
    <row r="429" spans="1:5" ht="51.75" customHeight="1" x14ac:dyDescent="0.2">
      <c r="A429" s="306"/>
      <c r="B429" s="310"/>
      <c r="C429" s="306"/>
      <c r="D429" s="306"/>
      <c r="E429" s="306"/>
    </row>
    <row r="430" spans="1:5" ht="51.75" customHeight="1" x14ac:dyDescent="0.2">
      <c r="A430" s="306"/>
      <c r="B430" s="310"/>
      <c r="C430" s="306"/>
      <c r="D430" s="306"/>
      <c r="E430" s="306"/>
    </row>
    <row r="431" spans="1:5" ht="51.75" customHeight="1" x14ac:dyDescent="0.2">
      <c r="A431" s="306"/>
      <c r="B431" s="310"/>
      <c r="C431" s="306"/>
      <c r="D431" s="306"/>
      <c r="E431" s="306"/>
    </row>
    <row r="432" spans="1:5" ht="51.75" customHeight="1" x14ac:dyDescent="0.2">
      <c r="A432" s="306"/>
      <c r="B432" s="310"/>
      <c r="C432" s="306"/>
      <c r="D432" s="306"/>
      <c r="E432" s="306"/>
    </row>
    <row r="433" spans="1:5" ht="51.75" customHeight="1" x14ac:dyDescent="0.2">
      <c r="A433" s="306"/>
      <c r="B433" s="310"/>
      <c r="C433" s="306"/>
      <c r="D433" s="306"/>
      <c r="E433" s="306"/>
    </row>
    <row r="434" spans="1:5" ht="51.75" customHeight="1" x14ac:dyDescent="0.2">
      <c r="A434" s="306"/>
      <c r="B434" s="310"/>
      <c r="C434" s="306"/>
      <c r="D434" s="306"/>
      <c r="E434" s="306"/>
    </row>
    <row r="435" spans="1:5" ht="51.75" customHeight="1" x14ac:dyDescent="0.2">
      <c r="A435" s="306"/>
      <c r="B435" s="310"/>
      <c r="C435" s="306"/>
      <c r="D435" s="306"/>
      <c r="E435" s="306"/>
    </row>
    <row r="436" spans="1:5" ht="51.75" customHeight="1" x14ac:dyDescent="0.2">
      <c r="A436" s="306"/>
      <c r="B436" s="310"/>
      <c r="C436" s="306"/>
      <c r="D436" s="306"/>
      <c r="E436" s="306"/>
    </row>
    <row r="437" spans="1:5" ht="51.75" customHeight="1" x14ac:dyDescent="0.2">
      <c r="A437" s="306"/>
      <c r="B437" s="310"/>
      <c r="C437" s="306"/>
      <c r="D437" s="306"/>
      <c r="E437" s="306"/>
    </row>
    <row r="438" spans="1:5" ht="51.75" customHeight="1" x14ac:dyDescent="0.2">
      <c r="A438" s="306"/>
      <c r="B438" s="310"/>
      <c r="C438" s="306"/>
      <c r="D438" s="306"/>
      <c r="E438" s="306"/>
    </row>
    <row r="439" spans="1:5" ht="51.75" customHeight="1" x14ac:dyDescent="0.2">
      <c r="A439" s="306"/>
      <c r="B439" s="310"/>
      <c r="C439" s="306"/>
      <c r="D439" s="306"/>
      <c r="E439" s="306"/>
    </row>
    <row r="440" spans="1:5" ht="51.75" customHeight="1" x14ac:dyDescent="0.2">
      <c r="A440" s="306"/>
      <c r="B440" s="310"/>
      <c r="C440" s="306"/>
      <c r="D440" s="306"/>
      <c r="E440" s="306"/>
    </row>
    <row r="441" spans="1:5" ht="51.75" customHeight="1" x14ac:dyDescent="0.2">
      <c r="A441" s="306"/>
      <c r="B441" s="310"/>
      <c r="C441" s="306"/>
      <c r="D441" s="306"/>
      <c r="E441" s="306"/>
    </row>
    <row r="442" spans="1:5" ht="51.75" customHeight="1" x14ac:dyDescent="0.2">
      <c r="A442" s="306"/>
      <c r="B442" s="310"/>
      <c r="C442" s="306"/>
      <c r="D442" s="306"/>
      <c r="E442" s="306"/>
    </row>
    <row r="443" spans="1:5" ht="51.75" customHeight="1" x14ac:dyDescent="0.2">
      <c r="A443" s="306"/>
      <c r="B443" s="310"/>
      <c r="C443" s="306"/>
      <c r="D443" s="306"/>
      <c r="E443" s="306"/>
    </row>
    <row r="444" spans="1:5" ht="51.75" customHeight="1" x14ac:dyDescent="0.2">
      <c r="A444" s="306"/>
      <c r="B444" s="310"/>
      <c r="C444" s="306"/>
      <c r="D444" s="306"/>
      <c r="E444" s="306"/>
    </row>
    <row r="445" spans="1:5" ht="51.75" customHeight="1" x14ac:dyDescent="0.2">
      <c r="A445" s="306"/>
      <c r="B445" s="310"/>
      <c r="C445" s="306"/>
      <c r="D445" s="306"/>
      <c r="E445" s="306"/>
    </row>
    <row r="446" spans="1:5" ht="51.75" customHeight="1" x14ac:dyDescent="0.2">
      <c r="A446" s="306"/>
      <c r="B446" s="310"/>
      <c r="C446" s="306"/>
      <c r="D446" s="306"/>
      <c r="E446" s="306"/>
    </row>
    <row r="447" spans="1:5" ht="51.75" customHeight="1" x14ac:dyDescent="0.2">
      <c r="A447" s="306"/>
      <c r="B447" s="310"/>
      <c r="C447" s="306"/>
      <c r="D447" s="306"/>
      <c r="E447" s="306"/>
    </row>
    <row r="448" spans="1:5" ht="51.75" customHeight="1" x14ac:dyDescent="0.2">
      <c r="A448" s="306"/>
      <c r="B448" s="310"/>
      <c r="C448" s="306"/>
      <c r="D448" s="306"/>
      <c r="E448" s="306"/>
    </row>
    <row r="449" spans="1:5" ht="51.75" customHeight="1" x14ac:dyDescent="0.2">
      <c r="A449" s="306"/>
      <c r="B449" s="310"/>
      <c r="C449" s="306"/>
      <c r="D449" s="306"/>
      <c r="E449" s="306"/>
    </row>
    <row r="450" spans="1:5" ht="51.75" customHeight="1" x14ac:dyDescent="0.2">
      <c r="A450" s="306"/>
      <c r="B450" s="310"/>
      <c r="C450" s="306"/>
      <c r="D450" s="306"/>
      <c r="E450" s="306"/>
    </row>
    <row r="451" spans="1:5" ht="51.75" customHeight="1" x14ac:dyDescent="0.2">
      <c r="A451" s="306"/>
      <c r="B451" s="310"/>
      <c r="C451" s="306"/>
      <c r="D451" s="306"/>
      <c r="E451" s="306"/>
    </row>
    <row r="452" spans="1:5" ht="51.75" customHeight="1" x14ac:dyDescent="0.2">
      <c r="A452" s="306"/>
      <c r="B452" s="310"/>
      <c r="C452" s="306"/>
      <c r="D452" s="306"/>
      <c r="E452" s="306"/>
    </row>
    <row r="453" spans="1:5" ht="51.75" customHeight="1" x14ac:dyDescent="0.2">
      <c r="A453" s="306"/>
      <c r="B453" s="310"/>
      <c r="C453" s="306"/>
      <c r="D453" s="306"/>
      <c r="E453" s="306"/>
    </row>
    <row r="454" spans="1:5" ht="51.75" customHeight="1" x14ac:dyDescent="0.2">
      <c r="A454" s="306"/>
      <c r="B454" s="310"/>
      <c r="C454" s="306"/>
      <c r="D454" s="306"/>
      <c r="E454" s="306"/>
    </row>
    <row r="455" spans="1:5" ht="51.75" customHeight="1" x14ac:dyDescent="0.2">
      <c r="A455" s="306"/>
      <c r="B455" s="310"/>
      <c r="C455" s="306"/>
      <c r="D455" s="306"/>
      <c r="E455" s="306"/>
    </row>
    <row r="456" spans="1:5" ht="51.75" customHeight="1" x14ac:dyDescent="0.2">
      <c r="A456" s="306"/>
      <c r="B456" s="310"/>
      <c r="C456" s="306"/>
      <c r="D456" s="306"/>
      <c r="E456" s="306"/>
    </row>
    <row r="457" spans="1:5" ht="51.75" customHeight="1" x14ac:dyDescent="0.2">
      <c r="A457" s="306"/>
      <c r="B457" s="310"/>
      <c r="C457" s="306"/>
      <c r="D457" s="306"/>
      <c r="E457" s="306"/>
    </row>
    <row r="458" spans="1:5" ht="51.75" customHeight="1" x14ac:dyDescent="0.2">
      <c r="A458" s="306"/>
      <c r="B458" s="310"/>
      <c r="C458" s="306"/>
      <c r="D458" s="306"/>
      <c r="E458" s="306"/>
    </row>
    <row r="459" spans="1:5" ht="51.75" customHeight="1" x14ac:dyDescent="0.2">
      <c r="A459" s="306"/>
      <c r="B459" s="310"/>
      <c r="C459" s="306"/>
      <c r="D459" s="306"/>
      <c r="E459" s="306"/>
    </row>
    <row r="460" spans="1:5" ht="51.75" customHeight="1" x14ac:dyDescent="0.2">
      <c r="A460" s="306"/>
      <c r="B460" s="310"/>
      <c r="C460" s="306"/>
      <c r="D460" s="306"/>
      <c r="E460" s="306"/>
    </row>
    <row r="461" spans="1:5" ht="51.75" customHeight="1" x14ac:dyDescent="0.2">
      <c r="A461" s="306"/>
      <c r="B461" s="310"/>
      <c r="C461" s="306"/>
      <c r="D461" s="306"/>
      <c r="E461" s="306"/>
    </row>
    <row r="462" spans="1:5" ht="51.75" customHeight="1" x14ac:dyDescent="0.2">
      <c r="A462" s="306"/>
      <c r="B462" s="310"/>
      <c r="C462" s="306"/>
      <c r="D462" s="306"/>
      <c r="E462" s="306"/>
    </row>
    <row r="463" spans="1:5" ht="51.75" customHeight="1" x14ac:dyDescent="0.2">
      <c r="A463" s="306"/>
      <c r="B463" s="310"/>
      <c r="C463" s="306"/>
      <c r="D463" s="306"/>
      <c r="E463" s="306"/>
    </row>
    <row r="464" spans="1:5" ht="51.75" customHeight="1" x14ac:dyDescent="0.2">
      <c r="A464" s="306"/>
      <c r="B464" s="310"/>
      <c r="C464" s="306"/>
      <c r="D464" s="306"/>
      <c r="E464" s="306"/>
    </row>
    <row r="465" spans="1:5" ht="51.75" customHeight="1" x14ac:dyDescent="0.2">
      <c r="A465" s="306"/>
      <c r="B465" s="310"/>
      <c r="C465" s="306"/>
      <c r="D465" s="306"/>
      <c r="E465" s="306"/>
    </row>
    <row r="466" spans="1:5" ht="51.75" customHeight="1" x14ac:dyDescent="0.2">
      <c r="A466" s="306"/>
      <c r="B466" s="310"/>
      <c r="C466" s="306"/>
      <c r="D466" s="306"/>
      <c r="E466" s="306"/>
    </row>
    <row r="467" spans="1:5" ht="51.75" customHeight="1" x14ac:dyDescent="0.2">
      <c r="A467" s="306"/>
      <c r="B467" s="310"/>
      <c r="C467" s="306"/>
      <c r="D467" s="306"/>
      <c r="E467" s="306"/>
    </row>
    <row r="468" spans="1:5" ht="51.75" customHeight="1" x14ac:dyDescent="0.2">
      <c r="A468" s="306"/>
      <c r="B468" s="310"/>
      <c r="C468" s="306"/>
      <c r="D468" s="306"/>
      <c r="E468" s="306"/>
    </row>
    <row r="469" spans="1:5" ht="51.75" customHeight="1" x14ac:dyDescent="0.2">
      <c r="A469" s="306"/>
      <c r="B469" s="310"/>
      <c r="C469" s="306"/>
      <c r="D469" s="306"/>
      <c r="E469" s="306"/>
    </row>
    <row r="470" spans="1:5" ht="51.75" customHeight="1" x14ac:dyDescent="0.2">
      <c r="A470" s="306"/>
      <c r="B470" s="310"/>
      <c r="C470" s="306"/>
      <c r="D470" s="306"/>
      <c r="E470" s="306"/>
    </row>
    <row r="471" spans="1:5" ht="51.75" customHeight="1" x14ac:dyDescent="0.2">
      <c r="A471" s="306"/>
      <c r="B471" s="310"/>
      <c r="C471" s="306"/>
      <c r="D471" s="306"/>
      <c r="E471" s="306"/>
    </row>
    <row r="472" spans="1:5" ht="51.75" customHeight="1" x14ac:dyDescent="0.2">
      <c r="A472" s="306"/>
      <c r="B472" s="310"/>
      <c r="C472" s="306"/>
      <c r="D472" s="306"/>
      <c r="E472" s="306"/>
    </row>
    <row r="473" spans="1:5" ht="51.75" customHeight="1" x14ac:dyDescent="0.2">
      <c r="A473" s="306"/>
      <c r="B473" s="310"/>
      <c r="C473" s="306"/>
      <c r="D473" s="306"/>
      <c r="E473" s="306"/>
    </row>
    <row r="474" spans="1:5" ht="51.75" customHeight="1" x14ac:dyDescent="0.2">
      <c r="A474" s="306"/>
      <c r="B474" s="310"/>
      <c r="C474" s="306"/>
      <c r="D474" s="306"/>
      <c r="E474" s="306"/>
    </row>
    <row r="475" spans="1:5" ht="51.75" customHeight="1" x14ac:dyDescent="0.2">
      <c r="A475" s="306"/>
      <c r="B475" s="310"/>
      <c r="C475" s="306"/>
      <c r="D475" s="306"/>
      <c r="E475" s="306"/>
    </row>
    <row r="476" spans="1:5" ht="51.75" customHeight="1" x14ac:dyDescent="0.2">
      <c r="A476" s="306"/>
      <c r="B476" s="310"/>
      <c r="C476" s="306"/>
      <c r="D476" s="306"/>
      <c r="E476" s="306"/>
    </row>
    <row r="477" spans="1:5" ht="51.75" customHeight="1" x14ac:dyDescent="0.2">
      <c r="A477" s="306"/>
      <c r="B477" s="310"/>
      <c r="C477" s="306"/>
      <c r="D477" s="306"/>
      <c r="E477" s="306"/>
    </row>
    <row r="478" spans="1:5" ht="51.75" customHeight="1" x14ac:dyDescent="0.2">
      <c r="A478" s="306"/>
      <c r="B478" s="310"/>
      <c r="C478" s="306"/>
      <c r="D478" s="306"/>
      <c r="E478" s="306"/>
    </row>
    <row r="479" spans="1:5" ht="51.75" customHeight="1" x14ac:dyDescent="0.2">
      <c r="A479" s="306"/>
      <c r="B479" s="310"/>
      <c r="C479" s="306"/>
      <c r="D479" s="306"/>
      <c r="E479" s="306"/>
    </row>
    <row r="480" spans="1:5" ht="51.75" customHeight="1" x14ac:dyDescent="0.2">
      <c r="A480" s="306"/>
      <c r="B480" s="310"/>
      <c r="C480" s="306"/>
      <c r="D480" s="306"/>
      <c r="E480" s="306"/>
    </row>
    <row r="481" spans="1:5" ht="51.75" customHeight="1" x14ac:dyDescent="0.2">
      <c r="A481" s="306"/>
      <c r="B481" s="310"/>
      <c r="C481" s="306"/>
      <c r="D481" s="306"/>
      <c r="E481" s="306"/>
    </row>
    <row r="482" spans="1:5" ht="51.75" customHeight="1" x14ac:dyDescent="0.2">
      <c r="A482" s="306"/>
      <c r="B482" s="310"/>
      <c r="C482" s="306"/>
      <c r="D482" s="306"/>
      <c r="E482" s="306"/>
    </row>
    <row r="483" spans="1:5" ht="51.75" customHeight="1" x14ac:dyDescent="0.2">
      <c r="A483" s="306"/>
      <c r="B483" s="310"/>
      <c r="C483" s="306"/>
      <c r="D483" s="306"/>
      <c r="E483" s="306"/>
    </row>
    <row r="484" spans="1:5" ht="51.75" customHeight="1" x14ac:dyDescent="0.2">
      <c r="A484" s="306"/>
      <c r="B484" s="310"/>
      <c r="C484" s="306"/>
      <c r="D484" s="306"/>
      <c r="E484" s="306"/>
    </row>
    <row r="485" spans="1:5" ht="51.75" customHeight="1" x14ac:dyDescent="0.2">
      <c r="A485" s="306"/>
      <c r="B485" s="310"/>
      <c r="C485" s="306"/>
      <c r="D485" s="306"/>
      <c r="E485" s="306"/>
    </row>
    <row r="486" spans="1:5" ht="51.75" customHeight="1" x14ac:dyDescent="0.2">
      <c r="A486" s="306"/>
      <c r="B486" s="310"/>
      <c r="C486" s="306"/>
      <c r="D486" s="306"/>
      <c r="E486" s="306"/>
    </row>
    <row r="487" spans="1:5" ht="51.75" customHeight="1" x14ac:dyDescent="0.2">
      <c r="A487" s="306"/>
      <c r="B487" s="310"/>
      <c r="C487" s="306"/>
      <c r="D487" s="306"/>
      <c r="E487" s="306"/>
    </row>
    <row r="488" spans="1:5" ht="51.75" customHeight="1" x14ac:dyDescent="0.2">
      <c r="A488" s="306"/>
      <c r="B488" s="310"/>
      <c r="C488" s="306"/>
      <c r="D488" s="306"/>
      <c r="E488" s="306"/>
    </row>
    <row r="489" spans="1:5" ht="51.75" customHeight="1" x14ac:dyDescent="0.2">
      <c r="A489" s="306"/>
      <c r="B489" s="310"/>
      <c r="C489" s="306"/>
      <c r="D489" s="306"/>
      <c r="E489" s="306"/>
    </row>
    <row r="490" spans="1:5" ht="51.75" customHeight="1" x14ac:dyDescent="0.2">
      <c r="A490" s="306"/>
      <c r="B490" s="310"/>
      <c r="C490" s="306"/>
      <c r="D490" s="306"/>
      <c r="E490" s="306"/>
    </row>
    <row r="491" spans="1:5" ht="51.75" customHeight="1" x14ac:dyDescent="0.2">
      <c r="A491" s="306"/>
      <c r="B491" s="310"/>
      <c r="C491" s="306"/>
      <c r="D491" s="306"/>
      <c r="E491" s="306"/>
    </row>
    <row r="492" spans="1:5" ht="51.75" customHeight="1" x14ac:dyDescent="0.2">
      <c r="A492" s="306"/>
      <c r="B492" s="310"/>
      <c r="C492" s="306"/>
      <c r="D492" s="306"/>
      <c r="E492" s="306"/>
    </row>
    <row r="493" spans="1:5" ht="51.75" customHeight="1" x14ac:dyDescent="0.2">
      <c r="A493" s="306"/>
      <c r="B493" s="310"/>
      <c r="C493" s="306"/>
      <c r="D493" s="306"/>
      <c r="E493" s="306"/>
    </row>
    <row r="494" spans="1:5" ht="51.75" customHeight="1" x14ac:dyDescent="0.2">
      <c r="A494" s="306"/>
      <c r="B494" s="310"/>
      <c r="C494" s="306"/>
      <c r="D494" s="306"/>
      <c r="E494" s="306"/>
    </row>
    <row r="495" spans="1:5" ht="51.75" customHeight="1" x14ac:dyDescent="0.2">
      <c r="A495" s="306"/>
      <c r="B495" s="310"/>
      <c r="C495" s="306"/>
      <c r="D495" s="306"/>
      <c r="E495" s="306"/>
    </row>
    <row r="496" spans="1:5" ht="51.75" customHeight="1" x14ac:dyDescent="0.2">
      <c r="A496" s="306"/>
      <c r="B496" s="310"/>
      <c r="C496" s="306"/>
      <c r="D496" s="306"/>
      <c r="E496" s="306"/>
    </row>
    <row r="497" spans="1:5" ht="51.75" customHeight="1" x14ac:dyDescent="0.2">
      <c r="A497" s="306"/>
      <c r="B497" s="310"/>
      <c r="C497" s="306"/>
      <c r="D497" s="306"/>
      <c r="E497" s="306"/>
    </row>
    <row r="498" spans="1:5" ht="51.75" customHeight="1" x14ac:dyDescent="0.2">
      <c r="A498" s="306"/>
      <c r="B498" s="310"/>
      <c r="C498" s="306"/>
      <c r="D498" s="306"/>
      <c r="E498" s="306"/>
    </row>
    <row r="499" spans="1:5" ht="51.75" customHeight="1" x14ac:dyDescent="0.2">
      <c r="A499" s="306"/>
      <c r="B499" s="310"/>
      <c r="C499" s="306"/>
      <c r="D499" s="306"/>
      <c r="E499" s="306"/>
    </row>
    <row r="500" spans="1:5" ht="51.75" customHeight="1" x14ac:dyDescent="0.2">
      <c r="A500" s="306"/>
      <c r="B500" s="310"/>
      <c r="C500" s="306"/>
      <c r="D500" s="306"/>
      <c r="E500" s="306"/>
    </row>
    <row r="501" spans="1:5" ht="51.75" customHeight="1" x14ac:dyDescent="0.2">
      <c r="A501" s="306"/>
      <c r="B501" s="310"/>
      <c r="C501" s="306"/>
      <c r="D501" s="306"/>
      <c r="E501" s="306"/>
    </row>
    <row r="502" spans="1:5" ht="51.75" customHeight="1" x14ac:dyDescent="0.2">
      <c r="A502" s="306"/>
      <c r="B502" s="310"/>
      <c r="C502" s="306"/>
      <c r="D502" s="306"/>
      <c r="E502" s="306"/>
    </row>
    <row r="503" spans="1:5" ht="51.75" customHeight="1" x14ac:dyDescent="0.2">
      <c r="A503" s="306"/>
      <c r="B503" s="310"/>
      <c r="C503" s="306"/>
      <c r="D503" s="306"/>
      <c r="E503" s="306"/>
    </row>
    <row r="504" spans="1:5" ht="51.75" customHeight="1" x14ac:dyDescent="0.2">
      <c r="A504" s="306"/>
      <c r="B504" s="310"/>
      <c r="C504" s="306"/>
      <c r="D504" s="306"/>
      <c r="E504" s="306"/>
    </row>
    <row r="505" spans="1:5" ht="51.75" customHeight="1" x14ac:dyDescent="0.2">
      <c r="A505" s="306"/>
      <c r="B505" s="310"/>
      <c r="C505" s="306"/>
      <c r="D505" s="306"/>
      <c r="E505" s="306"/>
    </row>
    <row r="506" spans="1:5" ht="51.75" customHeight="1" x14ac:dyDescent="0.2">
      <c r="A506" s="306"/>
      <c r="B506" s="310"/>
      <c r="C506" s="306"/>
      <c r="D506" s="306"/>
      <c r="E506" s="306"/>
    </row>
    <row r="507" spans="1:5" ht="51.75" customHeight="1" x14ac:dyDescent="0.2">
      <c r="A507" s="306"/>
      <c r="B507" s="310"/>
      <c r="C507" s="306"/>
      <c r="D507" s="306"/>
      <c r="E507" s="306"/>
    </row>
    <row r="508" spans="1:5" ht="51.75" customHeight="1" x14ac:dyDescent="0.2">
      <c r="A508" s="306"/>
      <c r="B508" s="310"/>
      <c r="C508" s="306"/>
      <c r="D508" s="306"/>
      <c r="E508" s="306"/>
    </row>
    <row r="509" spans="1:5" ht="51.75" customHeight="1" x14ac:dyDescent="0.2">
      <c r="A509" s="306"/>
      <c r="B509" s="310"/>
      <c r="C509" s="306"/>
      <c r="D509" s="306"/>
      <c r="E509" s="306"/>
    </row>
    <row r="510" spans="1:5" ht="51.75" customHeight="1" x14ac:dyDescent="0.2">
      <c r="A510" s="306"/>
      <c r="B510" s="310"/>
      <c r="C510" s="306"/>
      <c r="D510" s="306"/>
      <c r="E510" s="306"/>
    </row>
    <row r="511" spans="1:5" ht="51.75" customHeight="1" x14ac:dyDescent="0.2">
      <c r="A511" s="306"/>
      <c r="B511" s="310"/>
      <c r="C511" s="306"/>
      <c r="D511" s="306"/>
      <c r="E511" s="306"/>
    </row>
    <row r="512" spans="1:5" ht="51.75" customHeight="1" x14ac:dyDescent="0.2">
      <c r="A512" s="306"/>
      <c r="B512" s="310"/>
      <c r="C512" s="306"/>
      <c r="D512" s="306"/>
      <c r="E512" s="306"/>
    </row>
    <row r="513" spans="1:5" ht="51.75" customHeight="1" x14ac:dyDescent="0.2">
      <c r="A513" s="306"/>
      <c r="B513" s="310"/>
      <c r="C513" s="306"/>
      <c r="D513" s="306"/>
      <c r="E513" s="306"/>
    </row>
    <row r="514" spans="1:5" ht="51.75" customHeight="1" x14ac:dyDescent="0.2">
      <c r="A514" s="306"/>
      <c r="B514" s="310"/>
      <c r="C514" s="306"/>
      <c r="D514" s="306"/>
      <c r="E514" s="306"/>
    </row>
    <row r="515" spans="1:5" ht="51.75" customHeight="1" x14ac:dyDescent="0.2">
      <c r="A515" s="306"/>
      <c r="B515" s="310"/>
      <c r="C515" s="306"/>
      <c r="D515" s="306"/>
      <c r="E515" s="306"/>
    </row>
    <row r="516" spans="1:5" ht="51.75" customHeight="1" x14ac:dyDescent="0.2">
      <c r="A516" s="306"/>
      <c r="B516" s="310"/>
      <c r="C516" s="306"/>
      <c r="D516" s="306"/>
      <c r="E516" s="306"/>
    </row>
    <row r="517" spans="1:5" ht="51.75" customHeight="1" x14ac:dyDescent="0.2">
      <c r="A517" s="306"/>
      <c r="B517" s="310"/>
      <c r="C517" s="306"/>
      <c r="D517" s="306"/>
      <c r="E517" s="306"/>
    </row>
    <row r="518" spans="1:5" ht="51.75" customHeight="1" x14ac:dyDescent="0.2">
      <c r="A518" s="306"/>
      <c r="B518" s="310"/>
      <c r="C518" s="306"/>
      <c r="D518" s="306"/>
      <c r="E518" s="306"/>
    </row>
    <row r="519" spans="1:5" ht="51.75" customHeight="1" x14ac:dyDescent="0.2">
      <c r="A519" s="306"/>
      <c r="B519" s="310"/>
      <c r="C519" s="306"/>
      <c r="D519" s="306"/>
      <c r="E519" s="306"/>
    </row>
    <row r="520" spans="1:5" ht="51.75" customHeight="1" x14ac:dyDescent="0.2">
      <c r="A520" s="306"/>
      <c r="B520" s="310"/>
      <c r="C520" s="306"/>
      <c r="D520" s="306"/>
      <c r="E520" s="306"/>
    </row>
    <row r="521" spans="1:5" ht="51.75" customHeight="1" x14ac:dyDescent="0.2">
      <c r="A521" s="306"/>
      <c r="B521" s="310"/>
      <c r="C521" s="306"/>
      <c r="D521" s="306"/>
      <c r="E521" s="306"/>
    </row>
    <row r="522" spans="1:5" ht="51.75" customHeight="1" x14ac:dyDescent="0.2">
      <c r="A522" s="306"/>
      <c r="B522" s="310"/>
      <c r="C522" s="306"/>
      <c r="D522" s="306"/>
      <c r="E522" s="306"/>
    </row>
    <row r="523" spans="1:5" ht="51.75" customHeight="1" x14ac:dyDescent="0.2">
      <c r="A523" s="306"/>
      <c r="B523" s="310"/>
      <c r="C523" s="306"/>
      <c r="D523" s="306"/>
      <c r="E523" s="306"/>
    </row>
    <row r="524" spans="1:5" ht="51.75" customHeight="1" x14ac:dyDescent="0.2">
      <c r="A524" s="306"/>
      <c r="B524" s="310"/>
      <c r="C524" s="306"/>
      <c r="D524" s="306"/>
      <c r="E524" s="306"/>
    </row>
    <row r="525" spans="1:5" ht="51.75" customHeight="1" x14ac:dyDescent="0.2">
      <c r="A525" s="306"/>
      <c r="B525" s="310"/>
      <c r="C525" s="306"/>
      <c r="D525" s="306"/>
      <c r="E525" s="306"/>
    </row>
    <row r="526" spans="1:5" ht="51.75" customHeight="1" x14ac:dyDescent="0.2">
      <c r="A526" s="306"/>
      <c r="B526" s="310"/>
      <c r="C526" s="306"/>
      <c r="D526" s="306"/>
      <c r="E526" s="306"/>
    </row>
    <row r="527" spans="1:5" ht="51.75" customHeight="1" x14ac:dyDescent="0.2">
      <c r="A527" s="306"/>
      <c r="B527" s="310"/>
      <c r="C527" s="306"/>
      <c r="D527" s="306"/>
      <c r="E527" s="306"/>
    </row>
    <row r="528" spans="1:5" ht="51.75" customHeight="1" x14ac:dyDescent="0.2">
      <c r="A528" s="306"/>
      <c r="B528" s="310"/>
      <c r="C528" s="306"/>
      <c r="D528" s="306"/>
      <c r="E528" s="306"/>
    </row>
    <row r="529" spans="1:5" ht="51.75" customHeight="1" x14ac:dyDescent="0.2">
      <c r="A529" s="306"/>
      <c r="B529" s="310"/>
      <c r="C529" s="306"/>
      <c r="D529" s="306"/>
      <c r="E529" s="306"/>
    </row>
    <row r="530" spans="1:5" ht="51.75" customHeight="1" x14ac:dyDescent="0.2">
      <c r="A530" s="306"/>
      <c r="B530" s="310"/>
      <c r="C530" s="306"/>
      <c r="D530" s="306"/>
      <c r="E530" s="306"/>
    </row>
    <row r="531" spans="1:5" ht="51.75" customHeight="1" x14ac:dyDescent="0.2">
      <c r="A531" s="306"/>
      <c r="B531" s="310"/>
      <c r="C531" s="306"/>
      <c r="D531" s="306"/>
      <c r="E531" s="306"/>
    </row>
    <row r="532" spans="1:5" ht="51.75" customHeight="1" x14ac:dyDescent="0.2">
      <c r="A532" s="306"/>
      <c r="B532" s="310"/>
      <c r="C532" s="306"/>
      <c r="D532" s="306"/>
      <c r="E532" s="306"/>
    </row>
    <row r="533" spans="1:5" ht="51.75" customHeight="1" x14ac:dyDescent="0.2">
      <c r="A533" s="306"/>
      <c r="B533" s="310"/>
      <c r="C533" s="306"/>
      <c r="D533" s="306"/>
      <c r="E533" s="306"/>
    </row>
    <row r="534" spans="1:5" ht="51.75" customHeight="1" x14ac:dyDescent="0.2">
      <c r="A534" s="306"/>
      <c r="B534" s="310"/>
      <c r="C534" s="306"/>
      <c r="D534" s="306"/>
      <c r="E534" s="306"/>
    </row>
    <row r="535" spans="1:5" ht="51.75" customHeight="1" x14ac:dyDescent="0.2">
      <c r="A535" s="306"/>
      <c r="B535" s="310"/>
      <c r="C535" s="306"/>
      <c r="D535" s="306"/>
      <c r="E535" s="306"/>
    </row>
    <row r="536" spans="1:5" ht="51.75" customHeight="1" x14ac:dyDescent="0.2">
      <c r="A536" s="306"/>
      <c r="B536" s="310"/>
      <c r="C536" s="306"/>
      <c r="D536" s="306"/>
      <c r="E536" s="306"/>
    </row>
    <row r="537" spans="1:5" ht="51.75" customHeight="1" x14ac:dyDescent="0.2">
      <c r="A537" s="306"/>
      <c r="B537" s="310"/>
      <c r="C537" s="306"/>
      <c r="D537" s="306"/>
      <c r="E537" s="306"/>
    </row>
    <row r="538" spans="1:5" ht="51.75" customHeight="1" x14ac:dyDescent="0.2">
      <c r="A538" s="306"/>
      <c r="B538" s="310"/>
      <c r="C538" s="306"/>
      <c r="D538" s="306"/>
      <c r="E538" s="306"/>
    </row>
    <row r="539" spans="1:5" ht="51.75" customHeight="1" x14ac:dyDescent="0.2">
      <c r="A539" s="306"/>
      <c r="B539" s="310"/>
      <c r="C539" s="306"/>
      <c r="D539" s="306"/>
      <c r="E539" s="306"/>
    </row>
    <row r="540" spans="1:5" ht="51.75" customHeight="1" x14ac:dyDescent="0.2">
      <c r="A540" s="306"/>
      <c r="B540" s="310"/>
      <c r="C540" s="306"/>
      <c r="D540" s="306"/>
      <c r="E540" s="306"/>
    </row>
    <row r="541" spans="1:5" ht="51.75" customHeight="1" x14ac:dyDescent="0.2">
      <c r="A541" s="306"/>
      <c r="B541" s="310"/>
      <c r="C541" s="306"/>
      <c r="D541" s="306"/>
      <c r="E541" s="306"/>
    </row>
    <row r="542" spans="1:5" ht="51.75" customHeight="1" x14ac:dyDescent="0.2">
      <c r="A542" s="306"/>
      <c r="B542" s="310"/>
      <c r="C542" s="306"/>
      <c r="D542" s="306"/>
      <c r="E542" s="306"/>
    </row>
    <row r="543" spans="1:5" ht="51.75" customHeight="1" x14ac:dyDescent="0.2">
      <c r="A543" s="306"/>
      <c r="B543" s="310"/>
      <c r="C543" s="306"/>
      <c r="D543" s="306"/>
      <c r="E543" s="306"/>
    </row>
    <row r="544" spans="1:5" ht="51.75" customHeight="1" x14ac:dyDescent="0.2">
      <c r="A544" s="306"/>
      <c r="B544" s="310"/>
      <c r="C544" s="306"/>
      <c r="D544" s="306"/>
      <c r="E544" s="306"/>
    </row>
    <row r="545" spans="1:5" ht="51.75" customHeight="1" x14ac:dyDescent="0.2">
      <c r="A545" s="306"/>
      <c r="B545" s="310"/>
      <c r="C545" s="306"/>
      <c r="D545" s="306"/>
      <c r="E545" s="306"/>
    </row>
    <row r="546" spans="1:5" ht="51.75" customHeight="1" x14ac:dyDescent="0.2">
      <c r="A546" s="306"/>
      <c r="B546" s="310"/>
      <c r="C546" s="306"/>
      <c r="D546" s="306"/>
      <c r="E546" s="306"/>
    </row>
    <row r="547" spans="1:5" ht="51.75" customHeight="1" x14ac:dyDescent="0.2">
      <c r="A547" s="306"/>
      <c r="B547" s="310"/>
      <c r="C547" s="306"/>
      <c r="D547" s="306"/>
      <c r="E547" s="306"/>
    </row>
    <row r="548" spans="1:5" ht="51.75" customHeight="1" x14ac:dyDescent="0.2">
      <c r="A548" s="306"/>
      <c r="B548" s="310"/>
      <c r="C548" s="306"/>
      <c r="D548" s="306"/>
      <c r="E548" s="306"/>
    </row>
    <row r="549" spans="1:5" ht="51.75" customHeight="1" x14ac:dyDescent="0.2">
      <c r="A549" s="306"/>
      <c r="B549" s="310"/>
      <c r="C549" s="306"/>
      <c r="D549" s="306"/>
      <c r="E549" s="306"/>
    </row>
    <row r="550" spans="1:5" ht="51.75" customHeight="1" x14ac:dyDescent="0.2">
      <c r="A550" s="306"/>
      <c r="B550" s="310"/>
      <c r="C550" s="306"/>
      <c r="D550" s="306"/>
      <c r="E550" s="306"/>
    </row>
    <row r="551" spans="1:5" ht="51.75" customHeight="1" x14ac:dyDescent="0.2">
      <c r="A551" s="306"/>
      <c r="B551" s="310"/>
      <c r="C551" s="306"/>
      <c r="D551" s="306"/>
      <c r="E551" s="306"/>
    </row>
    <row r="552" spans="1:5" ht="51.75" customHeight="1" x14ac:dyDescent="0.2">
      <c r="A552" s="306"/>
      <c r="B552" s="310"/>
      <c r="C552" s="306"/>
      <c r="D552" s="306"/>
      <c r="E552" s="306"/>
    </row>
    <row r="553" spans="1:5" ht="51.75" customHeight="1" x14ac:dyDescent="0.2">
      <c r="A553" s="306"/>
      <c r="B553" s="310"/>
      <c r="C553" s="306"/>
      <c r="D553" s="306"/>
      <c r="E553" s="306"/>
    </row>
    <row r="554" spans="1:5" ht="51.75" customHeight="1" x14ac:dyDescent="0.2">
      <c r="A554" s="306"/>
      <c r="B554" s="310"/>
      <c r="C554" s="306"/>
      <c r="D554" s="306"/>
      <c r="E554" s="306"/>
    </row>
    <row r="555" spans="1:5" ht="51.75" customHeight="1" x14ac:dyDescent="0.2">
      <c r="A555" s="306"/>
      <c r="B555" s="310"/>
      <c r="C555" s="306"/>
      <c r="D555" s="306"/>
      <c r="E555" s="306"/>
    </row>
    <row r="556" spans="1:5" ht="51.75" customHeight="1" x14ac:dyDescent="0.2">
      <c r="A556" s="306"/>
      <c r="B556" s="310"/>
      <c r="C556" s="306"/>
      <c r="D556" s="306"/>
      <c r="E556" s="306"/>
    </row>
    <row r="557" spans="1:5" ht="51.75" customHeight="1" x14ac:dyDescent="0.2">
      <c r="A557" s="306"/>
      <c r="B557" s="310"/>
      <c r="C557" s="306"/>
      <c r="D557" s="306"/>
      <c r="E557" s="306"/>
    </row>
    <row r="558" spans="1:5" ht="51.75" customHeight="1" x14ac:dyDescent="0.2">
      <c r="A558" s="306"/>
      <c r="B558" s="310"/>
      <c r="C558" s="306"/>
      <c r="D558" s="306"/>
      <c r="E558" s="306"/>
    </row>
    <row r="559" spans="1:5" ht="51.75" customHeight="1" x14ac:dyDescent="0.2">
      <c r="A559" s="306"/>
      <c r="B559" s="310"/>
      <c r="C559" s="306"/>
      <c r="D559" s="306"/>
      <c r="E559" s="306"/>
    </row>
    <row r="560" spans="1:5" ht="51.75" customHeight="1" x14ac:dyDescent="0.2">
      <c r="A560" s="306"/>
      <c r="B560" s="310"/>
      <c r="C560" s="306"/>
      <c r="D560" s="306"/>
      <c r="E560" s="306"/>
    </row>
    <row r="561" spans="1:5" ht="51.75" customHeight="1" x14ac:dyDescent="0.2">
      <c r="A561" s="306"/>
      <c r="B561" s="310"/>
      <c r="C561" s="306"/>
      <c r="D561" s="306"/>
      <c r="E561" s="306"/>
    </row>
    <row r="562" spans="1:5" ht="51.75" customHeight="1" x14ac:dyDescent="0.2">
      <c r="A562" s="306"/>
      <c r="B562" s="310"/>
      <c r="C562" s="306"/>
      <c r="D562" s="306"/>
      <c r="E562" s="306"/>
    </row>
    <row r="563" spans="1:5" ht="51.75" customHeight="1" x14ac:dyDescent="0.2">
      <c r="A563" s="306"/>
      <c r="B563" s="310"/>
      <c r="C563" s="306"/>
      <c r="D563" s="306"/>
      <c r="E563" s="306"/>
    </row>
    <row r="564" spans="1:5" ht="51.75" customHeight="1" x14ac:dyDescent="0.2">
      <c r="A564" s="306"/>
      <c r="B564" s="310"/>
      <c r="C564" s="306"/>
      <c r="D564" s="306"/>
      <c r="E564" s="306"/>
    </row>
    <row r="565" spans="1:5" ht="51.75" customHeight="1" x14ac:dyDescent="0.2">
      <c r="A565" s="306"/>
      <c r="B565" s="310"/>
      <c r="C565" s="306"/>
      <c r="D565" s="306"/>
      <c r="E565" s="306"/>
    </row>
    <row r="566" spans="1:5" ht="51.75" customHeight="1" x14ac:dyDescent="0.2">
      <c r="A566" s="306"/>
      <c r="B566" s="310"/>
      <c r="C566" s="306"/>
      <c r="D566" s="306"/>
      <c r="E566" s="306"/>
    </row>
    <row r="567" spans="1:5" ht="51.75" customHeight="1" x14ac:dyDescent="0.2">
      <c r="A567" s="306"/>
      <c r="B567" s="310"/>
      <c r="C567" s="306"/>
      <c r="D567" s="306"/>
      <c r="E567" s="306"/>
    </row>
    <row r="568" spans="1:5" ht="51.75" customHeight="1" x14ac:dyDescent="0.2">
      <c r="A568" s="306"/>
      <c r="B568" s="310"/>
      <c r="C568" s="306"/>
      <c r="D568" s="306"/>
      <c r="E568" s="306"/>
    </row>
    <row r="569" spans="1:5" ht="51.75" customHeight="1" x14ac:dyDescent="0.2">
      <c r="A569" s="306"/>
      <c r="B569" s="310"/>
      <c r="C569" s="306"/>
      <c r="D569" s="306"/>
      <c r="E569" s="306"/>
    </row>
    <row r="570" spans="1:5" ht="51.75" customHeight="1" x14ac:dyDescent="0.2">
      <c r="A570" s="306"/>
      <c r="B570" s="310"/>
      <c r="C570" s="306"/>
      <c r="D570" s="306"/>
      <c r="E570" s="306"/>
    </row>
    <row r="571" spans="1:5" ht="51.75" customHeight="1" x14ac:dyDescent="0.2">
      <c r="A571" s="306"/>
      <c r="B571" s="310"/>
      <c r="C571" s="306"/>
      <c r="D571" s="306"/>
      <c r="E571" s="306"/>
    </row>
    <row r="572" spans="1:5" ht="51.75" customHeight="1" x14ac:dyDescent="0.2">
      <c r="A572" s="306"/>
      <c r="B572" s="310"/>
      <c r="C572" s="306"/>
      <c r="D572" s="306"/>
      <c r="E572" s="306"/>
    </row>
    <row r="573" spans="1:5" ht="51.75" customHeight="1" x14ac:dyDescent="0.2">
      <c r="A573" s="306"/>
      <c r="B573" s="310"/>
      <c r="C573" s="306"/>
      <c r="D573" s="306"/>
      <c r="E573" s="306"/>
    </row>
    <row r="574" spans="1:5" ht="51.75" customHeight="1" x14ac:dyDescent="0.2">
      <c r="A574" s="306"/>
      <c r="B574" s="310"/>
      <c r="C574" s="306"/>
      <c r="D574" s="306"/>
      <c r="E574" s="306"/>
    </row>
    <row r="575" spans="1:5" ht="51.75" customHeight="1" x14ac:dyDescent="0.2">
      <c r="A575" s="306"/>
      <c r="B575" s="310"/>
      <c r="C575" s="306"/>
      <c r="D575" s="306"/>
      <c r="E575" s="306"/>
    </row>
    <row r="576" spans="1:5" ht="51.75" customHeight="1" x14ac:dyDescent="0.2">
      <c r="A576" s="306"/>
      <c r="B576" s="310"/>
      <c r="C576" s="306"/>
      <c r="D576" s="306"/>
      <c r="E576" s="306"/>
    </row>
    <row r="577" spans="1:5" ht="51.75" customHeight="1" x14ac:dyDescent="0.2">
      <c r="A577" s="306"/>
      <c r="B577" s="310"/>
      <c r="C577" s="306"/>
      <c r="D577" s="306"/>
      <c r="E577" s="306"/>
    </row>
    <row r="578" spans="1:5" ht="51.75" customHeight="1" x14ac:dyDescent="0.2">
      <c r="A578" s="306"/>
      <c r="B578" s="310"/>
      <c r="C578" s="306"/>
      <c r="D578" s="306"/>
      <c r="E578" s="306"/>
    </row>
    <row r="579" spans="1:5" ht="51.75" customHeight="1" x14ac:dyDescent="0.2">
      <c r="A579" s="306"/>
      <c r="B579" s="310"/>
      <c r="C579" s="306"/>
      <c r="D579" s="306"/>
      <c r="E579" s="306"/>
    </row>
    <row r="580" spans="1:5" ht="51.75" customHeight="1" x14ac:dyDescent="0.2">
      <c r="A580" s="306"/>
      <c r="B580" s="310"/>
      <c r="C580" s="306"/>
      <c r="D580" s="306"/>
      <c r="E580" s="306"/>
    </row>
    <row r="581" spans="1:5" ht="51.75" customHeight="1" x14ac:dyDescent="0.2">
      <c r="A581" s="306"/>
      <c r="B581" s="310"/>
      <c r="C581" s="306"/>
      <c r="D581" s="306"/>
      <c r="E581" s="306"/>
    </row>
    <row r="582" spans="1:5" ht="51.75" customHeight="1" x14ac:dyDescent="0.2">
      <c r="A582" s="306"/>
      <c r="B582" s="310"/>
      <c r="C582" s="306"/>
      <c r="D582" s="306"/>
      <c r="E582" s="306"/>
    </row>
    <row r="583" spans="1:5" ht="51.75" customHeight="1" x14ac:dyDescent="0.2">
      <c r="A583" s="306"/>
      <c r="B583" s="310"/>
      <c r="C583" s="306"/>
      <c r="D583" s="306"/>
      <c r="E583" s="306"/>
    </row>
    <row r="584" spans="1:5" ht="51.75" customHeight="1" x14ac:dyDescent="0.2">
      <c r="A584" s="306"/>
      <c r="B584" s="310"/>
      <c r="C584" s="306"/>
      <c r="D584" s="306"/>
      <c r="E584" s="306"/>
    </row>
    <row r="585" spans="1:5" ht="51.75" customHeight="1" x14ac:dyDescent="0.2">
      <c r="A585" s="306"/>
      <c r="B585" s="310"/>
      <c r="C585" s="306"/>
      <c r="D585" s="306"/>
      <c r="E585" s="306"/>
    </row>
    <row r="586" spans="1:5" ht="51.75" customHeight="1" x14ac:dyDescent="0.2">
      <c r="A586" s="306"/>
      <c r="B586" s="310"/>
      <c r="C586" s="306"/>
      <c r="D586" s="306"/>
      <c r="E586" s="306"/>
    </row>
    <row r="587" spans="1:5" ht="51.75" customHeight="1" x14ac:dyDescent="0.2">
      <c r="A587" s="306"/>
      <c r="B587" s="310"/>
      <c r="C587" s="306"/>
      <c r="D587" s="306"/>
      <c r="E587" s="306"/>
    </row>
    <row r="588" spans="1:5" ht="51.75" customHeight="1" x14ac:dyDescent="0.2">
      <c r="A588" s="306"/>
      <c r="B588" s="310"/>
      <c r="C588" s="306"/>
      <c r="D588" s="306"/>
      <c r="E588" s="306"/>
    </row>
    <row r="589" spans="1:5" ht="51.75" customHeight="1" x14ac:dyDescent="0.2">
      <c r="A589" s="306"/>
      <c r="B589" s="310"/>
      <c r="C589" s="306"/>
      <c r="D589" s="306"/>
      <c r="E589" s="306"/>
    </row>
    <row r="590" spans="1:5" ht="51.75" customHeight="1" x14ac:dyDescent="0.2">
      <c r="A590" s="306"/>
      <c r="B590" s="310"/>
      <c r="C590" s="306"/>
      <c r="D590" s="306"/>
      <c r="E590" s="306"/>
    </row>
    <row r="591" spans="1:5" ht="51.75" customHeight="1" x14ac:dyDescent="0.2">
      <c r="A591" s="306"/>
      <c r="B591" s="310"/>
      <c r="C591" s="306"/>
      <c r="D591" s="306"/>
      <c r="E591" s="306"/>
    </row>
    <row r="592" spans="1:5" ht="51.75" customHeight="1" x14ac:dyDescent="0.2">
      <c r="A592" s="306"/>
      <c r="B592" s="310"/>
      <c r="C592" s="306"/>
      <c r="D592" s="306"/>
      <c r="E592" s="306"/>
    </row>
    <row r="593" spans="1:5" ht="51.75" customHeight="1" x14ac:dyDescent="0.2">
      <c r="A593" s="306"/>
      <c r="B593" s="310"/>
      <c r="C593" s="306"/>
      <c r="D593" s="306"/>
      <c r="E593" s="306"/>
    </row>
    <row r="594" spans="1:5" ht="51.75" customHeight="1" x14ac:dyDescent="0.2">
      <c r="A594" s="306"/>
      <c r="B594" s="310"/>
      <c r="C594" s="306"/>
      <c r="D594" s="306"/>
      <c r="E594" s="306"/>
    </row>
    <row r="595" spans="1:5" ht="51.75" customHeight="1" x14ac:dyDescent="0.2">
      <c r="A595" s="306"/>
      <c r="B595" s="310"/>
      <c r="C595" s="306"/>
      <c r="D595" s="306"/>
      <c r="E595" s="306"/>
    </row>
    <row r="596" spans="1:5" ht="51.75" customHeight="1" x14ac:dyDescent="0.2">
      <c r="A596" s="306"/>
      <c r="B596" s="310"/>
      <c r="C596" s="306"/>
      <c r="D596" s="306"/>
      <c r="E596" s="306"/>
    </row>
    <row r="597" spans="1:5" ht="51.75" customHeight="1" x14ac:dyDescent="0.2">
      <c r="A597" s="306"/>
      <c r="B597" s="310"/>
      <c r="C597" s="306"/>
      <c r="D597" s="306"/>
      <c r="E597" s="306"/>
    </row>
    <row r="598" spans="1:5" ht="51.75" customHeight="1" x14ac:dyDescent="0.2">
      <c r="A598" s="306"/>
      <c r="B598" s="310"/>
      <c r="C598" s="306"/>
      <c r="D598" s="306"/>
      <c r="E598" s="306"/>
    </row>
    <row r="599" spans="1:5" ht="51.75" customHeight="1" x14ac:dyDescent="0.2">
      <c r="A599" s="306"/>
      <c r="B599" s="310"/>
      <c r="C599" s="306"/>
      <c r="D599" s="306"/>
      <c r="E599" s="306"/>
    </row>
    <row r="600" spans="1:5" ht="51.75" customHeight="1" x14ac:dyDescent="0.2">
      <c r="A600" s="306"/>
      <c r="B600" s="310"/>
      <c r="C600" s="306"/>
      <c r="D600" s="306"/>
      <c r="E600" s="306"/>
    </row>
    <row r="601" spans="1:5" ht="51.75" customHeight="1" x14ac:dyDescent="0.2">
      <c r="A601" s="306"/>
      <c r="B601" s="310"/>
      <c r="C601" s="306"/>
      <c r="D601" s="306"/>
      <c r="E601" s="306"/>
    </row>
    <row r="602" spans="1:5" ht="51.75" customHeight="1" x14ac:dyDescent="0.2">
      <c r="A602" s="306"/>
      <c r="B602" s="310"/>
      <c r="C602" s="306"/>
      <c r="D602" s="306"/>
      <c r="E602" s="306"/>
    </row>
    <row r="603" spans="1:5" ht="51.75" customHeight="1" x14ac:dyDescent="0.2">
      <c r="A603" s="306"/>
      <c r="B603" s="310"/>
      <c r="C603" s="306"/>
      <c r="D603" s="306"/>
      <c r="E603" s="306"/>
    </row>
    <row r="604" spans="1:5" ht="51.75" customHeight="1" x14ac:dyDescent="0.2">
      <c r="A604" s="306"/>
      <c r="B604" s="310"/>
      <c r="C604" s="306"/>
      <c r="D604" s="306"/>
      <c r="E604" s="306"/>
    </row>
    <row r="605" spans="1:5" ht="51.75" customHeight="1" x14ac:dyDescent="0.2">
      <c r="A605" s="306"/>
      <c r="B605" s="310"/>
      <c r="C605" s="306"/>
      <c r="D605" s="306"/>
      <c r="E605" s="306"/>
    </row>
    <row r="606" spans="1:5" ht="51.75" customHeight="1" x14ac:dyDescent="0.2">
      <c r="A606" s="306"/>
      <c r="B606" s="310"/>
      <c r="C606" s="306"/>
      <c r="D606" s="306"/>
      <c r="E606" s="306"/>
    </row>
    <row r="607" spans="1:5" ht="51.75" customHeight="1" x14ac:dyDescent="0.2">
      <c r="A607" s="306"/>
      <c r="B607" s="310"/>
      <c r="C607" s="306"/>
      <c r="D607" s="306"/>
      <c r="E607" s="306"/>
    </row>
    <row r="608" spans="1:5" ht="51.75" customHeight="1" x14ac:dyDescent="0.2">
      <c r="A608" s="306"/>
      <c r="B608" s="310"/>
      <c r="C608" s="306"/>
      <c r="D608" s="306"/>
      <c r="E608" s="306"/>
    </row>
    <row r="609" spans="1:5" ht="51.75" customHeight="1" x14ac:dyDescent="0.2">
      <c r="A609" s="306"/>
      <c r="B609" s="310"/>
      <c r="C609" s="306"/>
      <c r="D609" s="306"/>
      <c r="E609" s="306"/>
    </row>
    <row r="610" spans="1:5" ht="51.75" customHeight="1" x14ac:dyDescent="0.2">
      <c r="A610" s="306"/>
      <c r="B610" s="310"/>
      <c r="C610" s="306"/>
      <c r="D610" s="306"/>
      <c r="E610" s="306"/>
    </row>
    <row r="611" spans="1:5" ht="51.75" customHeight="1" x14ac:dyDescent="0.2">
      <c r="A611" s="306"/>
      <c r="B611" s="310"/>
      <c r="C611" s="306"/>
      <c r="D611" s="306"/>
      <c r="E611" s="306"/>
    </row>
    <row r="612" spans="1:5" ht="51.75" customHeight="1" x14ac:dyDescent="0.2">
      <c r="A612" s="306"/>
      <c r="B612" s="310"/>
      <c r="C612" s="306"/>
      <c r="D612" s="306"/>
      <c r="E612" s="306"/>
    </row>
    <row r="613" spans="1:5" ht="51.75" customHeight="1" x14ac:dyDescent="0.2">
      <c r="A613" s="306"/>
      <c r="B613" s="310"/>
      <c r="C613" s="306"/>
      <c r="D613" s="306"/>
      <c r="E613" s="306"/>
    </row>
    <row r="614" spans="1:5" ht="51.75" customHeight="1" x14ac:dyDescent="0.2">
      <c r="A614" s="306"/>
      <c r="B614" s="310"/>
      <c r="C614" s="306"/>
      <c r="D614" s="306"/>
      <c r="E614" s="306"/>
    </row>
    <row r="615" spans="1:5" ht="51.75" customHeight="1" x14ac:dyDescent="0.2">
      <c r="A615" s="306"/>
      <c r="B615" s="310"/>
      <c r="C615" s="306"/>
      <c r="D615" s="306"/>
      <c r="E615" s="306"/>
    </row>
    <row r="616" spans="1:5" ht="51.75" customHeight="1" x14ac:dyDescent="0.2">
      <c r="A616" s="306"/>
      <c r="B616" s="310"/>
      <c r="C616" s="306"/>
      <c r="D616" s="306"/>
      <c r="E616" s="306"/>
    </row>
    <row r="617" spans="1:5" ht="51.75" customHeight="1" x14ac:dyDescent="0.2">
      <c r="A617" s="306"/>
      <c r="B617" s="310"/>
      <c r="C617" s="306"/>
      <c r="D617" s="306"/>
      <c r="E617" s="306"/>
    </row>
    <row r="618" spans="1:5" ht="51.75" customHeight="1" x14ac:dyDescent="0.2">
      <c r="A618" s="306"/>
      <c r="B618" s="310"/>
      <c r="C618" s="306"/>
      <c r="D618" s="306"/>
      <c r="E618" s="306"/>
    </row>
    <row r="619" spans="1:5" ht="51.75" customHeight="1" x14ac:dyDescent="0.2">
      <c r="A619" s="306"/>
      <c r="B619" s="310"/>
      <c r="C619" s="306"/>
      <c r="D619" s="306"/>
      <c r="E619" s="306"/>
    </row>
    <row r="620" spans="1:5" ht="51.75" customHeight="1" x14ac:dyDescent="0.2">
      <c r="A620" s="306"/>
      <c r="B620" s="310"/>
      <c r="C620" s="306"/>
      <c r="D620" s="306"/>
      <c r="E620" s="306"/>
    </row>
    <row r="621" spans="1:5" ht="51.75" customHeight="1" x14ac:dyDescent="0.2">
      <c r="A621" s="306"/>
      <c r="B621" s="310"/>
      <c r="C621" s="306"/>
      <c r="D621" s="306"/>
      <c r="E621" s="306"/>
    </row>
    <row r="622" spans="1:5" ht="51.75" customHeight="1" x14ac:dyDescent="0.2">
      <c r="A622" s="306"/>
      <c r="B622" s="310"/>
      <c r="C622" s="306"/>
      <c r="D622" s="306"/>
      <c r="E622" s="306"/>
    </row>
    <row r="623" spans="1:5" ht="51.75" customHeight="1" x14ac:dyDescent="0.2">
      <c r="A623" s="306"/>
      <c r="B623" s="310"/>
      <c r="C623" s="306"/>
      <c r="D623" s="306"/>
      <c r="E623" s="306"/>
    </row>
    <row r="624" spans="1:5" ht="51.75" customHeight="1" x14ac:dyDescent="0.2">
      <c r="A624" s="306"/>
      <c r="B624" s="310"/>
      <c r="C624" s="306"/>
      <c r="D624" s="306"/>
      <c r="E624" s="306"/>
    </row>
    <row r="625" spans="1:5" ht="51.75" customHeight="1" x14ac:dyDescent="0.2">
      <c r="A625" s="306"/>
      <c r="B625" s="310"/>
      <c r="C625" s="306"/>
      <c r="D625" s="306"/>
      <c r="E625" s="306"/>
    </row>
    <row r="626" spans="1:5" ht="51.75" customHeight="1" x14ac:dyDescent="0.2">
      <c r="A626" s="306"/>
      <c r="B626" s="310"/>
      <c r="C626" s="306"/>
      <c r="D626" s="306"/>
      <c r="E626" s="306"/>
    </row>
    <row r="627" spans="1:5" ht="51.75" customHeight="1" x14ac:dyDescent="0.2">
      <c r="A627" s="306"/>
      <c r="B627" s="310"/>
      <c r="C627" s="306"/>
      <c r="D627" s="306"/>
      <c r="E627" s="306"/>
    </row>
    <row r="628" spans="1:5" ht="51.75" customHeight="1" x14ac:dyDescent="0.2">
      <c r="A628" s="306"/>
      <c r="B628" s="310"/>
      <c r="C628" s="306"/>
      <c r="D628" s="306"/>
      <c r="E628" s="306"/>
    </row>
    <row r="629" spans="1:5" ht="51.75" customHeight="1" x14ac:dyDescent="0.2">
      <c r="A629" s="306"/>
      <c r="B629" s="310"/>
      <c r="C629" s="306"/>
      <c r="D629" s="306"/>
      <c r="E629" s="306"/>
    </row>
    <row r="630" spans="1:5" ht="51.75" customHeight="1" x14ac:dyDescent="0.2">
      <c r="A630" s="306"/>
      <c r="B630" s="310"/>
      <c r="C630" s="306"/>
      <c r="D630" s="306"/>
      <c r="E630" s="306"/>
    </row>
    <row r="631" spans="1:5" ht="51.75" customHeight="1" x14ac:dyDescent="0.2">
      <c r="A631" s="306"/>
      <c r="B631" s="310"/>
      <c r="C631" s="306"/>
      <c r="D631" s="306"/>
      <c r="E631" s="306"/>
    </row>
    <row r="632" spans="1:5" ht="51.75" customHeight="1" x14ac:dyDescent="0.2">
      <c r="A632" s="306"/>
      <c r="B632" s="310"/>
      <c r="C632" s="306"/>
      <c r="D632" s="306"/>
      <c r="E632" s="306"/>
    </row>
    <row r="633" spans="1:5" ht="51.75" customHeight="1" x14ac:dyDescent="0.2">
      <c r="A633" s="306"/>
      <c r="B633" s="310"/>
      <c r="C633" s="306"/>
      <c r="D633" s="306"/>
      <c r="E633" s="306"/>
    </row>
    <row r="634" spans="1:5" ht="51.75" customHeight="1" x14ac:dyDescent="0.2">
      <c r="A634" s="306"/>
      <c r="B634" s="310"/>
      <c r="C634" s="306"/>
      <c r="D634" s="306"/>
      <c r="E634" s="306"/>
    </row>
    <row r="635" spans="1:5" ht="51.75" customHeight="1" x14ac:dyDescent="0.2">
      <c r="A635" s="306"/>
      <c r="B635" s="310"/>
      <c r="C635" s="306"/>
      <c r="D635" s="306"/>
      <c r="E635" s="306"/>
    </row>
    <row r="636" spans="1:5" ht="51.75" customHeight="1" x14ac:dyDescent="0.2">
      <c r="A636" s="306"/>
      <c r="B636" s="310"/>
      <c r="C636" s="306"/>
      <c r="D636" s="306"/>
      <c r="E636" s="306"/>
    </row>
    <row r="637" spans="1:5" ht="51.75" customHeight="1" x14ac:dyDescent="0.2">
      <c r="A637" s="306"/>
      <c r="B637" s="310"/>
      <c r="C637" s="306"/>
      <c r="D637" s="306"/>
      <c r="E637" s="306"/>
    </row>
    <row r="638" spans="1:5" ht="51.75" customHeight="1" x14ac:dyDescent="0.2">
      <c r="A638" s="306"/>
      <c r="B638" s="310"/>
      <c r="C638" s="306"/>
      <c r="D638" s="306"/>
      <c r="E638" s="306"/>
    </row>
    <row r="639" spans="1:5" ht="51.75" customHeight="1" x14ac:dyDescent="0.2">
      <c r="A639" s="306"/>
      <c r="B639" s="310"/>
      <c r="C639" s="306"/>
      <c r="D639" s="306"/>
      <c r="E639" s="306"/>
    </row>
    <row r="640" spans="1:5" ht="51.75" customHeight="1" x14ac:dyDescent="0.2">
      <c r="A640" s="306"/>
      <c r="B640" s="310"/>
      <c r="C640" s="306"/>
      <c r="D640" s="306"/>
      <c r="E640" s="306"/>
    </row>
    <row r="641" spans="1:5" ht="51.75" customHeight="1" x14ac:dyDescent="0.2">
      <c r="A641" s="306"/>
      <c r="B641" s="310"/>
      <c r="C641" s="306"/>
      <c r="D641" s="306"/>
      <c r="E641" s="306"/>
    </row>
    <row r="642" spans="1:5" ht="51.75" customHeight="1" x14ac:dyDescent="0.2">
      <c r="A642" s="306"/>
      <c r="B642" s="310"/>
      <c r="C642" s="306"/>
      <c r="D642" s="306"/>
      <c r="E642" s="306"/>
    </row>
    <row r="643" spans="1:5" ht="51.75" customHeight="1" x14ac:dyDescent="0.2">
      <c r="A643" s="306"/>
      <c r="B643" s="310"/>
      <c r="C643" s="306"/>
      <c r="D643" s="306"/>
      <c r="E643" s="306"/>
    </row>
    <row r="644" spans="1:5" ht="51.75" customHeight="1" x14ac:dyDescent="0.2">
      <c r="A644" s="306"/>
      <c r="B644" s="310"/>
      <c r="C644" s="306"/>
      <c r="D644" s="306"/>
      <c r="E644" s="306"/>
    </row>
    <row r="645" spans="1:5" ht="51.75" customHeight="1" x14ac:dyDescent="0.2">
      <c r="A645" s="306"/>
      <c r="B645" s="310"/>
      <c r="C645" s="306"/>
      <c r="D645" s="306"/>
      <c r="E645" s="306"/>
    </row>
    <row r="646" spans="1:5" ht="51.75" customHeight="1" x14ac:dyDescent="0.2">
      <c r="A646" s="306"/>
      <c r="B646" s="310"/>
      <c r="C646" s="306"/>
      <c r="D646" s="306"/>
      <c r="E646" s="306"/>
    </row>
    <row r="647" spans="1:5" ht="51.75" customHeight="1" x14ac:dyDescent="0.2">
      <c r="A647" s="306"/>
      <c r="B647" s="310"/>
      <c r="C647" s="306"/>
      <c r="D647" s="306"/>
      <c r="E647" s="306"/>
    </row>
    <row r="648" spans="1:5" ht="51.75" customHeight="1" x14ac:dyDescent="0.2">
      <c r="A648" s="306"/>
      <c r="B648" s="310"/>
      <c r="C648" s="306"/>
      <c r="D648" s="306"/>
      <c r="E648" s="306"/>
    </row>
    <row r="649" spans="1:5" ht="51.75" customHeight="1" x14ac:dyDescent="0.2">
      <c r="A649" s="306"/>
      <c r="B649" s="310"/>
      <c r="C649" s="306"/>
      <c r="D649" s="306"/>
      <c r="E649" s="306"/>
    </row>
    <row r="650" spans="1:5" ht="51.75" customHeight="1" x14ac:dyDescent="0.2">
      <c r="A650" s="306"/>
      <c r="B650" s="310"/>
      <c r="C650" s="306"/>
      <c r="D650" s="306"/>
      <c r="E650" s="306"/>
    </row>
    <row r="651" spans="1:5" ht="51.75" customHeight="1" x14ac:dyDescent="0.2">
      <c r="A651" s="306"/>
      <c r="B651" s="310"/>
      <c r="C651" s="306"/>
      <c r="D651" s="306"/>
      <c r="E651" s="306"/>
    </row>
    <row r="652" spans="1:5" ht="51.75" customHeight="1" x14ac:dyDescent="0.2">
      <c r="A652" s="306"/>
      <c r="B652" s="310"/>
      <c r="C652" s="306"/>
      <c r="D652" s="306"/>
      <c r="E652" s="306"/>
    </row>
    <row r="653" spans="1:5" ht="51.75" customHeight="1" x14ac:dyDescent="0.2">
      <c r="A653" s="306"/>
      <c r="B653" s="310"/>
      <c r="C653" s="306"/>
      <c r="D653" s="306"/>
      <c r="E653" s="306"/>
    </row>
    <row r="654" spans="1:5" ht="51.75" customHeight="1" x14ac:dyDescent="0.2">
      <c r="A654" s="306"/>
      <c r="B654" s="310"/>
      <c r="C654" s="306"/>
      <c r="D654" s="306"/>
      <c r="E654" s="306"/>
    </row>
    <row r="655" spans="1:5" ht="51.75" customHeight="1" x14ac:dyDescent="0.2">
      <c r="A655" s="306"/>
      <c r="B655" s="310"/>
      <c r="C655" s="306"/>
      <c r="D655" s="306"/>
      <c r="E655" s="306"/>
    </row>
    <row r="656" spans="1:5" ht="51.75" customHeight="1" x14ac:dyDescent="0.2">
      <c r="A656" s="306"/>
      <c r="B656" s="310"/>
      <c r="C656" s="306"/>
      <c r="D656" s="306"/>
      <c r="E656" s="306"/>
    </row>
    <row r="657" spans="1:5" ht="51.75" customHeight="1" x14ac:dyDescent="0.2">
      <c r="A657" s="306"/>
      <c r="B657" s="310"/>
      <c r="C657" s="306"/>
      <c r="D657" s="306"/>
      <c r="E657" s="306"/>
    </row>
    <row r="658" spans="1:5" ht="51.75" customHeight="1" x14ac:dyDescent="0.2">
      <c r="A658" s="306"/>
      <c r="B658" s="310"/>
      <c r="C658" s="306"/>
      <c r="D658" s="306"/>
      <c r="E658" s="306"/>
    </row>
    <row r="659" spans="1:5" ht="51.75" customHeight="1" x14ac:dyDescent="0.2">
      <c r="A659" s="306"/>
      <c r="B659" s="310"/>
      <c r="C659" s="306"/>
      <c r="D659" s="306"/>
      <c r="E659" s="306"/>
    </row>
    <row r="660" spans="1:5" ht="51.75" customHeight="1" x14ac:dyDescent="0.2">
      <c r="A660" s="306"/>
      <c r="B660" s="310"/>
      <c r="C660" s="306"/>
      <c r="D660" s="306"/>
      <c r="E660" s="306"/>
    </row>
    <row r="661" spans="1:5" ht="51.75" customHeight="1" x14ac:dyDescent="0.2">
      <c r="A661" s="306"/>
      <c r="B661" s="310"/>
      <c r="C661" s="306"/>
      <c r="D661" s="306"/>
      <c r="E661" s="306"/>
    </row>
    <row r="662" spans="1:5" ht="51.75" customHeight="1" x14ac:dyDescent="0.2">
      <c r="A662" s="306"/>
      <c r="B662" s="310"/>
      <c r="C662" s="306"/>
      <c r="D662" s="306"/>
      <c r="E662" s="306"/>
    </row>
    <row r="663" spans="1:5" ht="51.75" customHeight="1" x14ac:dyDescent="0.2">
      <c r="A663" s="306"/>
      <c r="B663" s="310"/>
      <c r="C663" s="306"/>
      <c r="D663" s="306"/>
      <c r="E663" s="306"/>
    </row>
    <row r="664" spans="1:5" ht="51.75" customHeight="1" x14ac:dyDescent="0.2">
      <c r="A664" s="306"/>
      <c r="B664" s="310"/>
      <c r="C664" s="306"/>
      <c r="D664" s="306"/>
      <c r="E664" s="306"/>
    </row>
    <row r="665" spans="1:5" ht="51.75" customHeight="1" x14ac:dyDescent="0.2">
      <c r="A665" s="306"/>
      <c r="B665" s="310"/>
      <c r="C665" s="306"/>
      <c r="D665" s="306"/>
      <c r="E665" s="306"/>
    </row>
    <row r="666" spans="1:5" ht="51.75" customHeight="1" x14ac:dyDescent="0.2">
      <c r="A666" s="306"/>
      <c r="B666" s="310"/>
      <c r="C666" s="306"/>
      <c r="D666" s="306"/>
      <c r="E666" s="306"/>
    </row>
    <row r="667" spans="1:5" ht="51.75" customHeight="1" x14ac:dyDescent="0.2">
      <c r="A667" s="306"/>
      <c r="B667" s="310"/>
      <c r="C667" s="306"/>
      <c r="D667" s="306"/>
      <c r="E667" s="306"/>
    </row>
    <row r="668" spans="1:5" ht="51.75" customHeight="1" x14ac:dyDescent="0.2">
      <c r="A668" s="306"/>
      <c r="B668" s="310"/>
      <c r="C668" s="306"/>
      <c r="D668" s="306"/>
      <c r="E668" s="306"/>
    </row>
    <row r="669" spans="1:5" ht="51.75" customHeight="1" x14ac:dyDescent="0.2">
      <c r="A669" s="306"/>
      <c r="B669" s="310"/>
      <c r="C669" s="306"/>
      <c r="D669" s="306"/>
      <c r="E669" s="306"/>
    </row>
    <row r="670" spans="1:5" ht="51.75" customHeight="1" x14ac:dyDescent="0.2">
      <c r="A670" s="306"/>
      <c r="B670" s="310"/>
      <c r="C670" s="306"/>
      <c r="D670" s="306"/>
      <c r="E670" s="306"/>
    </row>
    <row r="671" spans="1:5" ht="51.75" customHeight="1" x14ac:dyDescent="0.2">
      <c r="A671" s="306"/>
      <c r="B671" s="310"/>
      <c r="C671" s="306"/>
      <c r="D671" s="306"/>
      <c r="E671" s="306"/>
    </row>
    <row r="672" spans="1:5" ht="51.75" customHeight="1" x14ac:dyDescent="0.2">
      <c r="A672" s="306"/>
      <c r="B672" s="310"/>
      <c r="C672" s="306"/>
      <c r="D672" s="306"/>
      <c r="E672" s="306"/>
    </row>
    <row r="673" spans="1:5" ht="51.75" customHeight="1" x14ac:dyDescent="0.2">
      <c r="A673" s="306"/>
      <c r="B673" s="310"/>
      <c r="C673" s="306"/>
      <c r="D673" s="306"/>
      <c r="E673" s="306"/>
    </row>
    <row r="674" spans="1:5" ht="51.75" customHeight="1" x14ac:dyDescent="0.2">
      <c r="A674" s="306"/>
      <c r="B674" s="310"/>
      <c r="C674" s="306"/>
      <c r="D674" s="306"/>
      <c r="E674" s="306"/>
    </row>
    <row r="675" spans="1:5" ht="51.75" customHeight="1" x14ac:dyDescent="0.2">
      <c r="A675" s="306"/>
      <c r="B675" s="310"/>
      <c r="C675" s="306"/>
      <c r="D675" s="306"/>
      <c r="E675" s="306"/>
    </row>
    <row r="676" spans="1:5" ht="51.75" customHeight="1" x14ac:dyDescent="0.2">
      <c r="A676" s="306"/>
      <c r="B676" s="310"/>
      <c r="C676" s="306"/>
      <c r="D676" s="306"/>
      <c r="E676" s="306"/>
    </row>
    <row r="677" spans="1:5" ht="51.75" customHeight="1" x14ac:dyDescent="0.2">
      <c r="A677" s="306"/>
      <c r="B677" s="310"/>
      <c r="C677" s="306"/>
      <c r="D677" s="306"/>
      <c r="E677" s="306"/>
    </row>
    <row r="678" spans="1:5" ht="51.75" customHeight="1" x14ac:dyDescent="0.2">
      <c r="A678" s="306"/>
      <c r="B678" s="310"/>
      <c r="C678" s="306"/>
      <c r="D678" s="306"/>
      <c r="E678" s="306"/>
    </row>
    <row r="679" spans="1:5" ht="51.75" customHeight="1" x14ac:dyDescent="0.2">
      <c r="A679" s="306"/>
      <c r="B679" s="310"/>
      <c r="C679" s="306"/>
      <c r="D679" s="306"/>
      <c r="E679" s="306"/>
    </row>
    <row r="680" spans="1:5" ht="51.75" customHeight="1" x14ac:dyDescent="0.2">
      <c r="A680" s="306"/>
      <c r="B680" s="310"/>
      <c r="C680" s="306"/>
      <c r="D680" s="306"/>
      <c r="E680" s="306"/>
    </row>
    <row r="681" spans="1:5" ht="51.75" customHeight="1" x14ac:dyDescent="0.2">
      <c r="A681" s="306"/>
      <c r="B681" s="310"/>
      <c r="C681" s="306"/>
      <c r="D681" s="306"/>
      <c r="E681" s="306"/>
    </row>
    <row r="682" spans="1:5" ht="51.75" customHeight="1" x14ac:dyDescent="0.2">
      <c r="A682" s="306"/>
      <c r="B682" s="310"/>
      <c r="C682" s="306"/>
      <c r="D682" s="306"/>
      <c r="E682" s="306"/>
    </row>
    <row r="683" spans="1:5" ht="51.75" customHeight="1" x14ac:dyDescent="0.2">
      <c r="A683" s="306"/>
      <c r="B683" s="310"/>
      <c r="C683" s="306"/>
      <c r="D683" s="306"/>
      <c r="E683" s="306"/>
    </row>
    <row r="684" spans="1:5" ht="51.75" customHeight="1" x14ac:dyDescent="0.2">
      <c r="A684" s="306"/>
      <c r="B684" s="310"/>
      <c r="C684" s="306"/>
      <c r="D684" s="306"/>
      <c r="E684" s="306"/>
    </row>
    <row r="685" spans="1:5" ht="51.75" customHeight="1" x14ac:dyDescent="0.2">
      <c r="A685" s="306"/>
      <c r="B685" s="310"/>
      <c r="C685" s="306"/>
      <c r="D685" s="306"/>
      <c r="E685" s="306"/>
    </row>
    <row r="686" spans="1:5" ht="51.75" customHeight="1" x14ac:dyDescent="0.2">
      <c r="A686" s="306"/>
      <c r="B686" s="310"/>
      <c r="C686" s="306"/>
      <c r="D686" s="306"/>
      <c r="E686" s="306"/>
    </row>
    <row r="687" spans="1:5" ht="51.75" customHeight="1" x14ac:dyDescent="0.2">
      <c r="A687" s="306"/>
      <c r="B687" s="310"/>
      <c r="C687" s="306"/>
      <c r="D687" s="306"/>
      <c r="E687" s="306"/>
    </row>
    <row r="688" spans="1:5" ht="51.75" customHeight="1" x14ac:dyDescent="0.2">
      <c r="A688" s="306"/>
      <c r="B688" s="310"/>
      <c r="C688" s="306"/>
      <c r="D688" s="306"/>
      <c r="E688" s="306"/>
    </row>
    <row r="689" spans="1:5" ht="51.75" customHeight="1" x14ac:dyDescent="0.2">
      <c r="A689" s="306"/>
      <c r="B689" s="310"/>
      <c r="C689" s="306"/>
      <c r="D689" s="306"/>
      <c r="E689" s="306"/>
    </row>
    <row r="690" spans="1:5" ht="51.75" customHeight="1" x14ac:dyDescent="0.2">
      <c r="A690" s="306"/>
      <c r="B690" s="310"/>
      <c r="C690" s="306"/>
      <c r="D690" s="306"/>
      <c r="E690" s="306"/>
    </row>
    <row r="691" spans="1:5" ht="51.75" customHeight="1" x14ac:dyDescent="0.2">
      <c r="A691" s="306"/>
      <c r="B691" s="310"/>
      <c r="C691" s="306"/>
      <c r="D691" s="306"/>
      <c r="E691" s="306"/>
    </row>
    <row r="692" spans="1:5" ht="51.75" customHeight="1" x14ac:dyDescent="0.2">
      <c r="A692" s="306"/>
      <c r="B692" s="310"/>
      <c r="C692" s="306"/>
      <c r="D692" s="306"/>
      <c r="E692" s="306"/>
    </row>
    <row r="693" spans="1:5" ht="51.75" customHeight="1" x14ac:dyDescent="0.2">
      <c r="A693" s="306"/>
      <c r="B693" s="310"/>
      <c r="C693" s="306"/>
      <c r="D693" s="306"/>
      <c r="E693" s="306"/>
    </row>
    <row r="694" spans="1:5" ht="51.75" customHeight="1" x14ac:dyDescent="0.2">
      <c r="A694" s="306"/>
      <c r="B694" s="310"/>
      <c r="C694" s="306"/>
      <c r="D694" s="306"/>
      <c r="E694" s="306"/>
    </row>
    <row r="695" spans="1:5" ht="51.75" customHeight="1" x14ac:dyDescent="0.2">
      <c r="A695" s="306"/>
      <c r="B695" s="310"/>
      <c r="C695" s="306"/>
      <c r="D695" s="306"/>
      <c r="E695" s="306"/>
    </row>
    <row r="696" spans="1:5" ht="51.75" customHeight="1" x14ac:dyDescent="0.2">
      <c r="A696" s="306"/>
      <c r="B696" s="310"/>
      <c r="C696" s="306"/>
      <c r="D696" s="306"/>
      <c r="E696" s="306"/>
    </row>
    <row r="697" spans="1:5" ht="51.75" customHeight="1" x14ac:dyDescent="0.2">
      <c r="A697" s="306"/>
      <c r="B697" s="310"/>
      <c r="C697" s="306"/>
      <c r="D697" s="306"/>
      <c r="E697" s="306"/>
    </row>
    <row r="698" spans="1:5" ht="51.75" customHeight="1" x14ac:dyDescent="0.2">
      <c r="A698" s="306"/>
      <c r="B698" s="310"/>
      <c r="C698" s="306"/>
      <c r="D698" s="306"/>
      <c r="E698" s="306"/>
    </row>
    <row r="699" spans="1:5" ht="51.75" customHeight="1" x14ac:dyDescent="0.2">
      <c r="A699" s="306"/>
      <c r="B699" s="310"/>
      <c r="C699" s="306"/>
      <c r="D699" s="306"/>
      <c r="E699" s="306"/>
    </row>
    <row r="700" spans="1:5" ht="51.75" customHeight="1" x14ac:dyDescent="0.2">
      <c r="A700" s="306"/>
      <c r="B700" s="310"/>
      <c r="C700" s="306"/>
      <c r="D700" s="306"/>
      <c r="E700" s="306"/>
    </row>
    <row r="701" spans="1:5" ht="51.75" customHeight="1" x14ac:dyDescent="0.2">
      <c r="A701" s="306"/>
      <c r="B701" s="310"/>
      <c r="C701" s="306"/>
      <c r="D701" s="306"/>
      <c r="E701" s="306"/>
    </row>
    <row r="702" spans="1:5" ht="51.75" customHeight="1" x14ac:dyDescent="0.2">
      <c r="A702" s="306"/>
      <c r="B702" s="310"/>
      <c r="C702" s="306"/>
      <c r="D702" s="306"/>
      <c r="E702" s="306"/>
    </row>
    <row r="703" spans="1:5" ht="51.75" customHeight="1" x14ac:dyDescent="0.2">
      <c r="A703" s="306"/>
      <c r="B703" s="310"/>
      <c r="C703" s="306"/>
      <c r="D703" s="306"/>
      <c r="E703" s="306"/>
    </row>
    <row r="704" spans="1:5" ht="51.75" customHeight="1" x14ac:dyDescent="0.2">
      <c r="A704" s="306"/>
      <c r="B704" s="310"/>
      <c r="C704" s="306"/>
      <c r="D704" s="306"/>
      <c r="E704" s="306"/>
    </row>
    <row r="705" spans="1:5" ht="51.75" customHeight="1" x14ac:dyDescent="0.2">
      <c r="A705" s="306"/>
      <c r="B705" s="310"/>
      <c r="C705" s="306"/>
      <c r="D705" s="306"/>
      <c r="E705" s="306"/>
    </row>
    <row r="706" spans="1:5" ht="51.75" customHeight="1" x14ac:dyDescent="0.2">
      <c r="A706" s="306"/>
      <c r="B706" s="310"/>
      <c r="C706" s="306"/>
      <c r="D706" s="306"/>
      <c r="E706" s="306"/>
    </row>
    <row r="707" spans="1:5" ht="51.75" customHeight="1" x14ac:dyDescent="0.2">
      <c r="A707" s="306"/>
      <c r="B707" s="310"/>
      <c r="C707" s="306"/>
      <c r="D707" s="306"/>
      <c r="E707" s="306"/>
    </row>
    <row r="708" spans="1:5" ht="51.75" customHeight="1" x14ac:dyDescent="0.2">
      <c r="A708" s="306"/>
      <c r="B708" s="310"/>
      <c r="C708" s="306"/>
      <c r="D708" s="306"/>
      <c r="E708" s="306"/>
    </row>
    <row r="709" spans="1:5" ht="51.75" customHeight="1" x14ac:dyDescent="0.2">
      <c r="A709" s="306"/>
      <c r="B709" s="310"/>
      <c r="C709" s="306"/>
      <c r="D709" s="306"/>
      <c r="E709" s="306"/>
    </row>
    <row r="710" spans="1:5" ht="51.75" customHeight="1" x14ac:dyDescent="0.2">
      <c r="A710" s="306"/>
      <c r="B710" s="310"/>
      <c r="C710" s="306"/>
      <c r="D710" s="306"/>
      <c r="E710" s="306"/>
    </row>
    <row r="711" spans="1:5" ht="51.75" customHeight="1" x14ac:dyDescent="0.2">
      <c r="A711" s="306"/>
      <c r="B711" s="310"/>
      <c r="C711" s="306"/>
      <c r="D711" s="306"/>
      <c r="E711" s="306"/>
    </row>
    <row r="712" spans="1:5" ht="51.75" customHeight="1" x14ac:dyDescent="0.2">
      <c r="A712" s="306"/>
      <c r="B712" s="310"/>
      <c r="C712" s="306"/>
      <c r="D712" s="306"/>
      <c r="E712" s="306"/>
    </row>
    <row r="713" spans="1:5" ht="51.75" customHeight="1" x14ac:dyDescent="0.2">
      <c r="A713" s="306"/>
      <c r="B713" s="310"/>
      <c r="C713" s="306"/>
      <c r="D713" s="306"/>
      <c r="E713" s="306"/>
    </row>
    <row r="714" spans="1:5" ht="51.75" customHeight="1" x14ac:dyDescent="0.2">
      <c r="A714" s="306"/>
      <c r="B714" s="310"/>
      <c r="C714" s="306"/>
      <c r="D714" s="306"/>
      <c r="E714" s="306"/>
    </row>
    <row r="715" spans="1:5" ht="51.75" customHeight="1" x14ac:dyDescent="0.2">
      <c r="A715" s="306"/>
      <c r="B715" s="310"/>
      <c r="C715" s="306"/>
      <c r="D715" s="306"/>
      <c r="E715" s="306"/>
    </row>
    <row r="716" spans="1:5" ht="51.75" customHeight="1" x14ac:dyDescent="0.2">
      <c r="A716" s="306"/>
      <c r="B716" s="310"/>
      <c r="C716" s="306"/>
      <c r="D716" s="306"/>
      <c r="E716" s="306"/>
    </row>
    <row r="717" spans="1:5" ht="51.75" customHeight="1" x14ac:dyDescent="0.2">
      <c r="A717" s="306"/>
      <c r="B717" s="310"/>
      <c r="C717" s="306"/>
      <c r="D717" s="306"/>
      <c r="E717" s="306"/>
    </row>
    <row r="718" spans="1:5" ht="51.75" customHeight="1" x14ac:dyDescent="0.2">
      <c r="A718" s="306"/>
      <c r="B718" s="310"/>
      <c r="C718" s="306"/>
      <c r="D718" s="306"/>
      <c r="E718" s="306"/>
    </row>
    <row r="719" spans="1:5" ht="51.75" customHeight="1" x14ac:dyDescent="0.2">
      <c r="A719" s="306"/>
      <c r="B719" s="310"/>
      <c r="C719" s="306"/>
      <c r="D719" s="306"/>
      <c r="E719" s="306"/>
    </row>
    <row r="720" spans="1:5" ht="51.75" customHeight="1" x14ac:dyDescent="0.2">
      <c r="A720" s="306"/>
      <c r="B720" s="310"/>
      <c r="C720" s="306"/>
      <c r="D720" s="306"/>
      <c r="E720" s="306"/>
    </row>
    <row r="721" spans="1:5" ht="51.75" customHeight="1" x14ac:dyDescent="0.2">
      <c r="A721" s="306"/>
      <c r="B721" s="310"/>
      <c r="C721" s="306"/>
      <c r="D721" s="306"/>
      <c r="E721" s="306"/>
    </row>
    <row r="722" spans="1:5" ht="51.75" customHeight="1" x14ac:dyDescent="0.2">
      <c r="A722" s="306"/>
      <c r="B722" s="310"/>
      <c r="C722" s="306"/>
      <c r="D722" s="306"/>
      <c r="E722" s="306"/>
    </row>
    <row r="723" spans="1:5" ht="51.75" customHeight="1" x14ac:dyDescent="0.2">
      <c r="A723" s="306"/>
      <c r="B723" s="310"/>
      <c r="C723" s="306"/>
      <c r="D723" s="306"/>
      <c r="E723" s="306"/>
    </row>
    <row r="724" spans="1:5" ht="51.75" customHeight="1" x14ac:dyDescent="0.2">
      <c r="A724" s="306"/>
      <c r="B724" s="310"/>
      <c r="C724" s="306"/>
      <c r="D724" s="306"/>
      <c r="E724" s="306"/>
    </row>
    <row r="725" spans="1:5" ht="51.75" customHeight="1" x14ac:dyDescent="0.2">
      <c r="A725" s="306"/>
      <c r="B725" s="310"/>
      <c r="C725" s="306"/>
      <c r="D725" s="306"/>
      <c r="E725" s="306"/>
    </row>
    <row r="726" spans="1:5" ht="51.75" customHeight="1" x14ac:dyDescent="0.2">
      <c r="A726" s="306"/>
      <c r="B726" s="310"/>
      <c r="C726" s="306"/>
      <c r="D726" s="306"/>
      <c r="E726" s="306"/>
    </row>
    <row r="727" spans="1:5" ht="51.75" customHeight="1" x14ac:dyDescent="0.2">
      <c r="A727" s="306"/>
      <c r="B727" s="310"/>
      <c r="C727" s="306"/>
      <c r="D727" s="306"/>
      <c r="E727" s="306"/>
    </row>
    <row r="728" spans="1:5" ht="51.75" customHeight="1" x14ac:dyDescent="0.2">
      <c r="A728" s="306"/>
      <c r="B728" s="310"/>
      <c r="C728" s="306"/>
      <c r="D728" s="306"/>
      <c r="E728" s="306"/>
    </row>
    <row r="729" spans="1:5" ht="51.75" customHeight="1" x14ac:dyDescent="0.2">
      <c r="A729" s="306"/>
      <c r="B729" s="310"/>
      <c r="C729" s="306"/>
      <c r="D729" s="306"/>
      <c r="E729" s="306"/>
    </row>
    <row r="730" spans="1:5" ht="51.75" customHeight="1" x14ac:dyDescent="0.2">
      <c r="A730" s="306"/>
      <c r="B730" s="310"/>
      <c r="C730" s="306"/>
      <c r="D730" s="306"/>
      <c r="E730" s="306"/>
    </row>
    <row r="731" spans="1:5" ht="51.75" customHeight="1" x14ac:dyDescent="0.2">
      <c r="A731" s="306"/>
      <c r="B731" s="310"/>
      <c r="C731" s="306"/>
      <c r="D731" s="306"/>
      <c r="E731" s="306"/>
    </row>
    <row r="732" spans="1:5" ht="51.75" customHeight="1" x14ac:dyDescent="0.2">
      <c r="A732" s="306"/>
      <c r="B732" s="310"/>
      <c r="C732" s="306"/>
      <c r="D732" s="306"/>
      <c r="E732" s="306"/>
    </row>
    <row r="733" spans="1:5" ht="51.75" customHeight="1" x14ac:dyDescent="0.2">
      <c r="A733" s="306"/>
      <c r="B733" s="310"/>
      <c r="C733" s="306"/>
      <c r="D733" s="306"/>
      <c r="E733" s="306"/>
    </row>
    <row r="734" spans="1:5" ht="51.75" customHeight="1" x14ac:dyDescent="0.2">
      <c r="A734" s="306"/>
      <c r="B734" s="310"/>
      <c r="C734" s="306"/>
      <c r="D734" s="306"/>
      <c r="E734" s="306"/>
    </row>
    <row r="735" spans="1:5" ht="51.75" customHeight="1" x14ac:dyDescent="0.2">
      <c r="A735" s="306"/>
      <c r="B735" s="310"/>
      <c r="C735" s="306"/>
      <c r="D735" s="306"/>
      <c r="E735" s="306"/>
    </row>
    <row r="736" spans="1:5" ht="51.75" customHeight="1" x14ac:dyDescent="0.2">
      <c r="A736" s="306"/>
      <c r="B736" s="310"/>
      <c r="C736" s="306"/>
      <c r="D736" s="306"/>
      <c r="E736" s="306"/>
    </row>
    <row r="737" spans="1:5" ht="51.75" customHeight="1" x14ac:dyDescent="0.2">
      <c r="A737" s="306"/>
      <c r="B737" s="310"/>
      <c r="C737" s="306"/>
      <c r="D737" s="306"/>
      <c r="E737" s="306"/>
    </row>
    <row r="738" spans="1:5" ht="51.75" customHeight="1" x14ac:dyDescent="0.2">
      <c r="A738" s="306"/>
      <c r="B738" s="310"/>
      <c r="C738" s="306"/>
      <c r="D738" s="306"/>
      <c r="E738" s="306"/>
    </row>
    <row r="739" spans="1:5" ht="51.75" customHeight="1" x14ac:dyDescent="0.2">
      <c r="A739" s="306"/>
      <c r="B739" s="310"/>
      <c r="C739" s="306"/>
      <c r="D739" s="306"/>
      <c r="E739" s="306"/>
    </row>
    <row r="740" spans="1:5" ht="51.75" customHeight="1" x14ac:dyDescent="0.2">
      <c r="A740" s="306"/>
      <c r="B740" s="310"/>
      <c r="C740" s="306"/>
      <c r="D740" s="306"/>
      <c r="E740" s="306"/>
    </row>
    <row r="741" spans="1:5" ht="51.75" customHeight="1" x14ac:dyDescent="0.2">
      <c r="A741" s="306"/>
      <c r="B741" s="310"/>
      <c r="C741" s="306"/>
      <c r="D741" s="306"/>
      <c r="E741" s="306"/>
    </row>
    <row r="742" spans="1:5" ht="51.75" customHeight="1" x14ac:dyDescent="0.2">
      <c r="A742" s="306"/>
      <c r="B742" s="310"/>
      <c r="C742" s="306"/>
      <c r="D742" s="306"/>
      <c r="E742" s="306"/>
    </row>
    <row r="743" spans="1:5" ht="51.75" customHeight="1" x14ac:dyDescent="0.2">
      <c r="A743" s="306"/>
      <c r="B743" s="310"/>
      <c r="C743" s="306"/>
      <c r="D743" s="306"/>
      <c r="E743" s="306"/>
    </row>
    <row r="744" spans="1:5" ht="51.75" customHeight="1" x14ac:dyDescent="0.2">
      <c r="A744" s="306"/>
      <c r="B744" s="310"/>
      <c r="C744" s="306"/>
      <c r="D744" s="306"/>
      <c r="E744" s="306"/>
    </row>
    <row r="745" spans="1:5" ht="51.75" customHeight="1" x14ac:dyDescent="0.2">
      <c r="A745" s="306"/>
      <c r="B745" s="310"/>
      <c r="C745" s="306"/>
      <c r="D745" s="306"/>
      <c r="E745" s="306"/>
    </row>
    <row r="746" spans="1:5" ht="51.75" customHeight="1" x14ac:dyDescent="0.2">
      <c r="A746" s="306"/>
      <c r="B746" s="310"/>
      <c r="C746" s="306"/>
      <c r="D746" s="306"/>
      <c r="E746" s="306"/>
    </row>
    <row r="747" spans="1:5" ht="51.75" customHeight="1" x14ac:dyDescent="0.2">
      <c r="A747" s="306"/>
      <c r="B747" s="310"/>
      <c r="C747" s="306"/>
      <c r="D747" s="306"/>
      <c r="E747" s="306"/>
    </row>
    <row r="748" spans="1:5" ht="51.75" customHeight="1" x14ac:dyDescent="0.2">
      <c r="A748" s="306"/>
      <c r="B748" s="310"/>
      <c r="C748" s="306"/>
      <c r="D748" s="306"/>
      <c r="E748" s="306"/>
    </row>
    <row r="749" spans="1:5" ht="51.75" customHeight="1" x14ac:dyDescent="0.2">
      <c r="A749" s="306"/>
      <c r="B749" s="310"/>
      <c r="C749" s="306"/>
      <c r="D749" s="306"/>
      <c r="E749" s="306"/>
    </row>
    <row r="750" spans="1:5" ht="51.75" customHeight="1" x14ac:dyDescent="0.2">
      <c r="A750" s="306"/>
      <c r="B750" s="310"/>
      <c r="C750" s="306"/>
      <c r="D750" s="306"/>
      <c r="E750" s="306"/>
    </row>
    <row r="751" spans="1:5" ht="51.75" customHeight="1" x14ac:dyDescent="0.2">
      <c r="A751" s="306"/>
      <c r="B751" s="310"/>
      <c r="C751" s="306"/>
      <c r="D751" s="306"/>
      <c r="E751" s="306"/>
    </row>
    <row r="752" spans="1:5" ht="51.75" customHeight="1" x14ac:dyDescent="0.2">
      <c r="A752" s="306"/>
      <c r="B752" s="310"/>
      <c r="C752" s="306"/>
      <c r="D752" s="306"/>
      <c r="E752" s="306"/>
    </row>
    <row r="753" spans="1:5" ht="51.75" customHeight="1" x14ac:dyDescent="0.2">
      <c r="A753" s="306"/>
      <c r="B753" s="310"/>
      <c r="C753" s="306"/>
      <c r="D753" s="306"/>
      <c r="E753" s="306"/>
    </row>
    <row r="754" spans="1:5" ht="51.75" customHeight="1" x14ac:dyDescent="0.2">
      <c r="A754" s="306"/>
      <c r="B754" s="310"/>
      <c r="C754" s="306"/>
      <c r="D754" s="306"/>
      <c r="E754" s="306"/>
    </row>
    <row r="755" spans="1:5" ht="51.75" customHeight="1" x14ac:dyDescent="0.2">
      <c r="A755" s="306"/>
      <c r="B755" s="310"/>
      <c r="C755" s="306"/>
      <c r="D755" s="306"/>
      <c r="E755" s="306"/>
    </row>
    <row r="756" spans="1:5" ht="51.75" customHeight="1" x14ac:dyDescent="0.2">
      <c r="A756" s="306"/>
      <c r="B756" s="310"/>
      <c r="C756" s="306"/>
      <c r="D756" s="306"/>
      <c r="E756" s="306"/>
    </row>
    <row r="757" spans="1:5" ht="51.75" customHeight="1" x14ac:dyDescent="0.2">
      <c r="A757" s="306"/>
      <c r="B757" s="310"/>
      <c r="C757" s="306"/>
      <c r="D757" s="306"/>
      <c r="E757" s="306"/>
    </row>
    <row r="758" spans="1:5" ht="51.75" customHeight="1" x14ac:dyDescent="0.2">
      <c r="A758" s="306"/>
      <c r="B758" s="310"/>
      <c r="C758" s="306"/>
      <c r="D758" s="306"/>
      <c r="E758" s="306"/>
    </row>
    <row r="759" spans="1:5" ht="51.75" customHeight="1" x14ac:dyDescent="0.2">
      <c r="A759" s="306"/>
      <c r="B759" s="310"/>
      <c r="C759" s="306"/>
      <c r="D759" s="306"/>
      <c r="E759" s="306"/>
    </row>
    <row r="760" spans="1:5" ht="51.75" customHeight="1" x14ac:dyDescent="0.2">
      <c r="A760" s="306"/>
      <c r="B760" s="310"/>
      <c r="C760" s="306"/>
      <c r="D760" s="306"/>
      <c r="E760" s="306"/>
    </row>
    <row r="761" spans="1:5" ht="51.75" customHeight="1" x14ac:dyDescent="0.2">
      <c r="A761" s="306"/>
      <c r="B761" s="310"/>
      <c r="C761" s="306"/>
      <c r="D761" s="306"/>
      <c r="E761" s="306"/>
    </row>
    <row r="762" spans="1:5" ht="51.75" customHeight="1" x14ac:dyDescent="0.2">
      <c r="A762" s="306"/>
      <c r="B762" s="310"/>
      <c r="C762" s="306"/>
      <c r="D762" s="306"/>
      <c r="E762" s="306"/>
    </row>
    <row r="763" spans="1:5" ht="51.75" customHeight="1" x14ac:dyDescent="0.2">
      <c r="A763" s="306"/>
      <c r="B763" s="310"/>
      <c r="C763" s="306"/>
      <c r="D763" s="306"/>
      <c r="E763" s="306"/>
    </row>
    <row r="764" spans="1:5" ht="51.75" customHeight="1" x14ac:dyDescent="0.2">
      <c r="A764" s="306"/>
      <c r="B764" s="310"/>
      <c r="C764" s="306"/>
      <c r="D764" s="306"/>
      <c r="E764" s="306"/>
    </row>
    <row r="765" spans="1:5" ht="51.75" customHeight="1" x14ac:dyDescent="0.2">
      <c r="A765" s="306"/>
      <c r="B765" s="310"/>
      <c r="C765" s="306"/>
      <c r="D765" s="306"/>
      <c r="E765" s="306"/>
    </row>
    <row r="766" spans="1:5" ht="51.75" customHeight="1" x14ac:dyDescent="0.2">
      <c r="A766" s="306"/>
      <c r="B766" s="310"/>
      <c r="C766" s="306"/>
      <c r="D766" s="306"/>
      <c r="E766" s="306"/>
    </row>
    <row r="767" spans="1:5" ht="51.75" customHeight="1" x14ac:dyDescent="0.2">
      <c r="A767" s="306"/>
      <c r="B767" s="310"/>
      <c r="C767" s="306"/>
      <c r="D767" s="306"/>
      <c r="E767" s="306"/>
    </row>
    <row r="768" spans="1:5" ht="51.75" customHeight="1" x14ac:dyDescent="0.2">
      <c r="A768" s="306"/>
      <c r="B768" s="310"/>
      <c r="C768" s="306"/>
      <c r="D768" s="306"/>
      <c r="E768" s="306"/>
    </row>
    <row r="769" spans="1:5" ht="51.75" customHeight="1" x14ac:dyDescent="0.2">
      <c r="A769" s="306"/>
      <c r="B769" s="310"/>
      <c r="C769" s="306"/>
      <c r="D769" s="306"/>
      <c r="E769" s="306"/>
    </row>
    <row r="770" spans="1:5" ht="51.75" customHeight="1" x14ac:dyDescent="0.2">
      <c r="A770" s="306"/>
      <c r="B770" s="310"/>
      <c r="C770" s="306"/>
      <c r="D770" s="306"/>
      <c r="E770" s="306"/>
    </row>
    <row r="771" spans="1:5" ht="51.75" customHeight="1" x14ac:dyDescent="0.2">
      <c r="A771" s="306"/>
      <c r="B771" s="310"/>
      <c r="C771" s="306"/>
      <c r="D771" s="306"/>
      <c r="E771" s="306"/>
    </row>
    <row r="772" spans="1:5" ht="51.75" customHeight="1" x14ac:dyDescent="0.2">
      <c r="A772" s="306"/>
      <c r="B772" s="310"/>
      <c r="C772" s="306"/>
      <c r="D772" s="306"/>
      <c r="E772" s="306"/>
    </row>
    <row r="773" spans="1:5" ht="51.75" customHeight="1" x14ac:dyDescent="0.2">
      <c r="A773" s="306"/>
      <c r="B773" s="310"/>
      <c r="C773" s="306"/>
      <c r="D773" s="306"/>
      <c r="E773" s="306"/>
    </row>
    <row r="774" spans="1:5" ht="51.75" customHeight="1" x14ac:dyDescent="0.2">
      <c r="A774" s="306"/>
      <c r="B774" s="310"/>
      <c r="C774" s="306"/>
      <c r="D774" s="306"/>
      <c r="E774" s="306"/>
    </row>
    <row r="775" spans="1:5" ht="51.75" customHeight="1" x14ac:dyDescent="0.2">
      <c r="A775" s="306"/>
      <c r="B775" s="310"/>
      <c r="C775" s="306"/>
      <c r="D775" s="306"/>
      <c r="E775" s="306"/>
    </row>
    <row r="776" spans="1:5" ht="51.75" customHeight="1" x14ac:dyDescent="0.2">
      <c r="A776" s="306"/>
      <c r="B776" s="310"/>
      <c r="C776" s="306"/>
      <c r="D776" s="306"/>
      <c r="E776" s="306"/>
    </row>
    <row r="777" spans="1:5" ht="51.75" customHeight="1" x14ac:dyDescent="0.2">
      <c r="A777" s="306"/>
      <c r="B777" s="310"/>
      <c r="C777" s="306"/>
      <c r="D777" s="306"/>
      <c r="E777" s="306"/>
    </row>
    <row r="778" spans="1:5" ht="51.75" customHeight="1" x14ac:dyDescent="0.2">
      <c r="A778" s="306"/>
      <c r="B778" s="310"/>
      <c r="C778" s="306"/>
      <c r="D778" s="306"/>
      <c r="E778" s="306"/>
    </row>
    <row r="779" spans="1:5" ht="51.75" customHeight="1" x14ac:dyDescent="0.2">
      <c r="A779" s="306"/>
      <c r="B779" s="310"/>
      <c r="C779" s="306"/>
      <c r="D779" s="306"/>
      <c r="E779" s="306"/>
    </row>
    <row r="780" spans="1:5" ht="51.75" customHeight="1" x14ac:dyDescent="0.2">
      <c r="A780" s="306"/>
      <c r="B780" s="310"/>
      <c r="C780" s="306"/>
      <c r="D780" s="306"/>
      <c r="E780" s="306"/>
    </row>
    <row r="781" spans="1:5" ht="51.75" customHeight="1" x14ac:dyDescent="0.2">
      <c r="A781" s="306"/>
      <c r="B781" s="310"/>
      <c r="C781" s="306"/>
      <c r="D781" s="306"/>
      <c r="E781" s="306"/>
    </row>
    <row r="782" spans="1:5" ht="51.75" customHeight="1" x14ac:dyDescent="0.2">
      <c r="A782" s="306"/>
      <c r="B782" s="310"/>
      <c r="C782" s="306"/>
      <c r="D782" s="306"/>
      <c r="E782" s="306"/>
    </row>
    <row r="783" spans="1:5" ht="51.75" customHeight="1" x14ac:dyDescent="0.2">
      <c r="A783" s="306"/>
      <c r="B783" s="310"/>
      <c r="C783" s="306"/>
      <c r="D783" s="306"/>
      <c r="E783" s="306"/>
    </row>
    <row r="784" spans="1:5" ht="51.75" customHeight="1" x14ac:dyDescent="0.2">
      <c r="A784" s="306"/>
      <c r="B784" s="310"/>
      <c r="C784" s="306"/>
      <c r="D784" s="306"/>
      <c r="E784" s="306"/>
    </row>
    <row r="785" spans="1:5" ht="51.75" customHeight="1" x14ac:dyDescent="0.2">
      <c r="A785" s="306"/>
      <c r="B785" s="310"/>
      <c r="C785" s="306"/>
      <c r="D785" s="306"/>
      <c r="E785" s="306"/>
    </row>
    <row r="786" spans="1:5" ht="51.75" customHeight="1" x14ac:dyDescent="0.2">
      <c r="A786" s="306"/>
      <c r="B786" s="310"/>
      <c r="C786" s="306"/>
      <c r="D786" s="306"/>
      <c r="E786" s="306"/>
    </row>
    <row r="787" spans="1:5" ht="51.75" customHeight="1" x14ac:dyDescent="0.2">
      <c r="A787" s="306"/>
      <c r="B787" s="310"/>
      <c r="C787" s="306"/>
      <c r="D787" s="306"/>
      <c r="E787" s="306"/>
    </row>
    <row r="788" spans="1:5" ht="51.75" customHeight="1" x14ac:dyDescent="0.2">
      <c r="A788" s="306"/>
      <c r="B788" s="310"/>
      <c r="C788" s="306"/>
      <c r="D788" s="306"/>
      <c r="E788" s="306"/>
    </row>
    <row r="789" spans="1:5" ht="51.75" customHeight="1" x14ac:dyDescent="0.2">
      <c r="A789" s="306"/>
      <c r="B789" s="310"/>
      <c r="C789" s="306"/>
      <c r="D789" s="306"/>
      <c r="E789" s="306"/>
    </row>
    <row r="790" spans="1:5" ht="51.75" customHeight="1" x14ac:dyDescent="0.2">
      <c r="A790" s="306"/>
      <c r="B790" s="310"/>
      <c r="C790" s="306"/>
      <c r="D790" s="306"/>
      <c r="E790" s="306"/>
    </row>
    <row r="791" spans="1:5" ht="51.75" customHeight="1" x14ac:dyDescent="0.2">
      <c r="A791" s="306"/>
      <c r="B791" s="310"/>
      <c r="C791" s="306"/>
      <c r="D791" s="306"/>
      <c r="E791" s="306"/>
    </row>
    <row r="792" spans="1:5" ht="51.75" customHeight="1" x14ac:dyDescent="0.2">
      <c r="A792" s="306"/>
      <c r="B792" s="310"/>
      <c r="C792" s="306"/>
      <c r="D792" s="306"/>
      <c r="E792" s="306"/>
    </row>
    <row r="793" spans="1:5" ht="51.75" customHeight="1" x14ac:dyDescent="0.2">
      <c r="A793" s="306"/>
      <c r="B793" s="310"/>
      <c r="C793" s="306"/>
      <c r="D793" s="306"/>
      <c r="E793" s="306"/>
    </row>
    <row r="794" spans="1:5" ht="51.75" customHeight="1" x14ac:dyDescent="0.2">
      <c r="A794" s="306"/>
      <c r="B794" s="310"/>
      <c r="C794" s="306"/>
      <c r="D794" s="306"/>
      <c r="E794" s="306"/>
    </row>
    <row r="795" spans="1:5" ht="51.75" customHeight="1" x14ac:dyDescent="0.2">
      <c r="A795" s="306"/>
      <c r="B795" s="310"/>
      <c r="C795" s="306"/>
      <c r="D795" s="306"/>
      <c r="E795" s="306"/>
    </row>
    <row r="796" spans="1:5" ht="51.75" customHeight="1" x14ac:dyDescent="0.2">
      <c r="A796" s="306"/>
      <c r="B796" s="310"/>
      <c r="C796" s="306"/>
      <c r="D796" s="306"/>
      <c r="E796" s="306"/>
    </row>
    <row r="797" spans="1:5" ht="51.75" customHeight="1" x14ac:dyDescent="0.2">
      <c r="A797" s="306"/>
      <c r="B797" s="310"/>
      <c r="C797" s="306"/>
      <c r="D797" s="306"/>
      <c r="E797" s="306"/>
    </row>
    <row r="798" spans="1:5" ht="51.75" customHeight="1" x14ac:dyDescent="0.2">
      <c r="A798" s="306"/>
      <c r="B798" s="310"/>
      <c r="C798" s="306"/>
      <c r="D798" s="306"/>
      <c r="E798" s="306"/>
    </row>
    <row r="799" spans="1:5" ht="51.75" customHeight="1" x14ac:dyDescent="0.2">
      <c r="A799" s="306"/>
      <c r="B799" s="310"/>
      <c r="C799" s="306"/>
      <c r="D799" s="306"/>
      <c r="E799" s="306"/>
    </row>
    <row r="800" spans="1:5" ht="51.75" customHeight="1" x14ac:dyDescent="0.2">
      <c r="A800" s="306"/>
      <c r="B800" s="310"/>
      <c r="C800" s="306"/>
      <c r="D800" s="306"/>
      <c r="E800" s="306"/>
    </row>
    <row r="801" spans="1:5" ht="51.75" customHeight="1" x14ac:dyDescent="0.2">
      <c r="A801" s="306"/>
      <c r="B801" s="310"/>
      <c r="C801" s="306"/>
      <c r="D801" s="306"/>
      <c r="E801" s="306"/>
    </row>
    <row r="802" spans="1:5" ht="51.75" customHeight="1" x14ac:dyDescent="0.2">
      <c r="A802" s="306"/>
      <c r="B802" s="310"/>
      <c r="C802" s="306"/>
      <c r="D802" s="306"/>
      <c r="E802" s="306"/>
    </row>
    <row r="803" spans="1:5" ht="51.75" customHeight="1" x14ac:dyDescent="0.2">
      <c r="A803" s="306"/>
      <c r="B803" s="310"/>
      <c r="C803" s="306"/>
      <c r="D803" s="306"/>
      <c r="E803" s="306"/>
    </row>
    <row r="804" spans="1:5" ht="51.75" customHeight="1" x14ac:dyDescent="0.2">
      <c r="A804" s="306"/>
      <c r="B804" s="310"/>
      <c r="C804" s="306"/>
      <c r="D804" s="306"/>
      <c r="E804" s="306"/>
    </row>
    <row r="805" spans="1:5" ht="51.75" customHeight="1" x14ac:dyDescent="0.2">
      <c r="A805" s="306"/>
      <c r="B805" s="310"/>
      <c r="C805" s="306"/>
      <c r="D805" s="306"/>
      <c r="E805" s="306"/>
    </row>
    <row r="806" spans="1:5" ht="51.75" customHeight="1" x14ac:dyDescent="0.2">
      <c r="A806" s="306"/>
      <c r="B806" s="310"/>
      <c r="C806" s="306"/>
      <c r="D806" s="306"/>
      <c r="E806" s="306"/>
    </row>
    <row r="807" spans="1:5" ht="51.75" customHeight="1" x14ac:dyDescent="0.2">
      <c r="A807" s="306"/>
      <c r="B807" s="310"/>
      <c r="C807" s="306"/>
      <c r="D807" s="306"/>
      <c r="E807" s="306"/>
    </row>
    <row r="808" spans="1:5" ht="51.75" customHeight="1" x14ac:dyDescent="0.2">
      <c r="A808" s="306"/>
      <c r="B808" s="310"/>
      <c r="C808" s="306"/>
      <c r="D808" s="306"/>
      <c r="E808" s="306"/>
    </row>
    <row r="809" spans="1:5" ht="51.75" customHeight="1" x14ac:dyDescent="0.2">
      <c r="A809" s="306"/>
      <c r="B809" s="310"/>
      <c r="C809" s="306"/>
      <c r="D809" s="306"/>
      <c r="E809" s="306"/>
    </row>
    <row r="810" spans="1:5" ht="51.75" customHeight="1" x14ac:dyDescent="0.2">
      <c r="A810" s="306"/>
      <c r="B810" s="310"/>
      <c r="C810" s="306"/>
      <c r="D810" s="306"/>
      <c r="E810" s="306"/>
    </row>
    <row r="811" spans="1:5" ht="51.75" customHeight="1" x14ac:dyDescent="0.2">
      <c r="A811" s="306"/>
      <c r="B811" s="310"/>
      <c r="C811" s="306"/>
      <c r="D811" s="306"/>
      <c r="E811" s="306"/>
    </row>
    <row r="812" spans="1:5" ht="51.75" customHeight="1" x14ac:dyDescent="0.2">
      <c r="A812" s="306"/>
      <c r="B812" s="310"/>
      <c r="C812" s="306"/>
      <c r="D812" s="306"/>
      <c r="E812" s="306"/>
    </row>
    <row r="813" spans="1:5" ht="51.75" customHeight="1" x14ac:dyDescent="0.2">
      <c r="A813" s="306"/>
      <c r="B813" s="310"/>
      <c r="C813" s="306"/>
      <c r="D813" s="306"/>
      <c r="E813" s="306"/>
    </row>
    <row r="814" spans="1:5" ht="51.75" customHeight="1" x14ac:dyDescent="0.2">
      <c r="A814" s="306"/>
      <c r="B814" s="310"/>
      <c r="C814" s="306"/>
      <c r="D814" s="306"/>
      <c r="E814" s="306"/>
    </row>
    <row r="815" spans="1:5" ht="51.75" customHeight="1" x14ac:dyDescent="0.2">
      <c r="A815" s="306"/>
      <c r="B815" s="310"/>
      <c r="C815" s="306"/>
      <c r="D815" s="306"/>
      <c r="E815" s="306"/>
    </row>
    <row r="816" spans="1:5" ht="51.75" customHeight="1" x14ac:dyDescent="0.2">
      <c r="A816" s="306"/>
      <c r="B816" s="310"/>
      <c r="C816" s="306"/>
      <c r="D816" s="306"/>
      <c r="E816" s="306"/>
    </row>
    <row r="817" spans="1:5" ht="51.75" customHeight="1" x14ac:dyDescent="0.2">
      <c r="A817" s="306"/>
      <c r="B817" s="310"/>
      <c r="C817" s="306"/>
      <c r="D817" s="306"/>
      <c r="E817" s="306"/>
    </row>
    <row r="818" spans="1:5" ht="51.75" customHeight="1" x14ac:dyDescent="0.2">
      <c r="A818" s="306"/>
      <c r="B818" s="310"/>
      <c r="C818" s="306"/>
      <c r="D818" s="306"/>
      <c r="E818" s="306"/>
    </row>
    <row r="819" spans="1:5" ht="51.75" customHeight="1" x14ac:dyDescent="0.2">
      <c r="A819" s="306"/>
      <c r="B819" s="310"/>
      <c r="C819" s="306"/>
      <c r="D819" s="306"/>
      <c r="E819" s="306"/>
    </row>
    <row r="820" spans="1:5" ht="51.75" customHeight="1" x14ac:dyDescent="0.2">
      <c r="A820" s="306"/>
      <c r="B820" s="310"/>
      <c r="C820" s="306"/>
      <c r="D820" s="306"/>
      <c r="E820" s="306"/>
    </row>
    <row r="821" spans="1:5" ht="51.75" customHeight="1" x14ac:dyDescent="0.2">
      <c r="A821" s="306"/>
      <c r="B821" s="310"/>
      <c r="C821" s="306"/>
      <c r="D821" s="306"/>
      <c r="E821" s="306"/>
    </row>
    <row r="822" spans="1:5" ht="51.75" customHeight="1" x14ac:dyDescent="0.2">
      <c r="A822" s="306"/>
      <c r="B822" s="310"/>
      <c r="C822" s="306"/>
      <c r="D822" s="306"/>
      <c r="E822" s="306"/>
    </row>
    <row r="823" spans="1:5" ht="51.75" customHeight="1" x14ac:dyDescent="0.2">
      <c r="A823" s="306"/>
      <c r="B823" s="310"/>
      <c r="C823" s="306"/>
      <c r="D823" s="306"/>
      <c r="E823" s="306"/>
    </row>
    <row r="824" spans="1:5" ht="51.75" customHeight="1" x14ac:dyDescent="0.2">
      <c r="A824" s="306"/>
      <c r="B824" s="310"/>
      <c r="C824" s="306"/>
      <c r="D824" s="306"/>
      <c r="E824" s="306"/>
    </row>
    <row r="825" spans="1:5" ht="51.75" customHeight="1" x14ac:dyDescent="0.2">
      <c r="A825" s="306"/>
      <c r="B825" s="310"/>
      <c r="C825" s="306"/>
      <c r="D825" s="306"/>
      <c r="E825" s="306"/>
    </row>
    <row r="826" spans="1:5" ht="51.75" customHeight="1" x14ac:dyDescent="0.2">
      <c r="A826" s="306"/>
      <c r="B826" s="310"/>
      <c r="C826" s="306"/>
      <c r="D826" s="306"/>
      <c r="E826" s="306"/>
    </row>
    <row r="827" spans="1:5" ht="51.75" customHeight="1" x14ac:dyDescent="0.2">
      <c r="A827" s="306"/>
      <c r="B827" s="310"/>
      <c r="C827" s="306"/>
      <c r="D827" s="306"/>
      <c r="E827" s="306"/>
    </row>
    <row r="828" spans="1:5" ht="51.75" customHeight="1" x14ac:dyDescent="0.2">
      <c r="A828" s="306"/>
      <c r="B828" s="310"/>
      <c r="C828" s="306"/>
      <c r="D828" s="306"/>
      <c r="E828" s="306"/>
    </row>
    <row r="829" spans="1:5" ht="51.75" customHeight="1" x14ac:dyDescent="0.2">
      <c r="A829" s="306"/>
      <c r="B829" s="310"/>
      <c r="C829" s="306"/>
      <c r="D829" s="306"/>
      <c r="E829" s="306"/>
    </row>
    <row r="830" spans="1:5" ht="51.75" customHeight="1" x14ac:dyDescent="0.2">
      <c r="A830" s="306"/>
      <c r="B830" s="310"/>
      <c r="C830" s="306"/>
      <c r="D830" s="306"/>
      <c r="E830" s="306"/>
    </row>
    <row r="831" spans="1:5" ht="51.75" customHeight="1" x14ac:dyDescent="0.2">
      <c r="A831" s="306"/>
      <c r="B831" s="310"/>
      <c r="C831" s="306"/>
      <c r="D831" s="306"/>
      <c r="E831" s="306"/>
    </row>
    <row r="832" spans="1:5" ht="51.75" customHeight="1" x14ac:dyDescent="0.2">
      <c r="A832" s="306"/>
      <c r="B832" s="310"/>
      <c r="C832" s="306"/>
      <c r="D832" s="306"/>
      <c r="E832" s="306"/>
    </row>
    <row r="833" spans="1:5" ht="51.75" customHeight="1" x14ac:dyDescent="0.2">
      <c r="A833" s="306"/>
      <c r="B833" s="310"/>
      <c r="C833" s="306"/>
      <c r="D833" s="306"/>
      <c r="E833" s="306"/>
    </row>
    <row r="834" spans="1:5" ht="51.75" customHeight="1" x14ac:dyDescent="0.2">
      <c r="A834" s="306"/>
      <c r="B834" s="310"/>
      <c r="C834" s="306"/>
      <c r="D834" s="306"/>
      <c r="E834" s="306"/>
    </row>
    <row r="835" spans="1:5" ht="51.75" customHeight="1" x14ac:dyDescent="0.2">
      <c r="A835" s="306"/>
      <c r="B835" s="310"/>
      <c r="C835" s="306"/>
      <c r="D835" s="306"/>
      <c r="E835" s="306"/>
    </row>
    <row r="836" spans="1:5" ht="51.75" customHeight="1" x14ac:dyDescent="0.2">
      <c r="A836" s="306"/>
      <c r="B836" s="310"/>
      <c r="C836" s="306"/>
      <c r="D836" s="306"/>
      <c r="E836" s="306"/>
    </row>
    <row r="837" spans="1:5" ht="51.75" customHeight="1" x14ac:dyDescent="0.2">
      <c r="A837" s="306"/>
      <c r="B837" s="310"/>
      <c r="C837" s="306"/>
      <c r="D837" s="306"/>
      <c r="E837" s="306"/>
    </row>
    <row r="838" spans="1:5" ht="51.75" customHeight="1" x14ac:dyDescent="0.2">
      <c r="A838" s="306"/>
      <c r="B838" s="310"/>
      <c r="C838" s="306"/>
      <c r="D838" s="306"/>
      <c r="E838" s="306"/>
    </row>
    <row r="839" spans="1:5" ht="51.75" customHeight="1" x14ac:dyDescent="0.2">
      <c r="A839" s="306"/>
      <c r="B839" s="310"/>
      <c r="C839" s="306"/>
      <c r="D839" s="306"/>
      <c r="E839" s="306"/>
    </row>
    <row r="840" spans="1:5" ht="51.75" customHeight="1" x14ac:dyDescent="0.2">
      <c r="A840" s="306"/>
      <c r="B840" s="310"/>
      <c r="C840" s="306"/>
      <c r="D840" s="306"/>
      <c r="E840" s="306"/>
    </row>
    <row r="841" spans="1:5" ht="51.75" customHeight="1" x14ac:dyDescent="0.2">
      <c r="A841" s="306"/>
      <c r="B841" s="310"/>
      <c r="C841" s="306"/>
      <c r="D841" s="306"/>
      <c r="E841" s="306"/>
    </row>
    <row r="842" spans="1:5" ht="51.75" customHeight="1" x14ac:dyDescent="0.2">
      <c r="A842" s="306"/>
      <c r="B842" s="310"/>
      <c r="C842" s="306"/>
      <c r="D842" s="306"/>
      <c r="E842" s="306"/>
    </row>
    <row r="843" spans="1:5" ht="51.75" customHeight="1" x14ac:dyDescent="0.2">
      <c r="A843" s="306"/>
      <c r="B843" s="310"/>
      <c r="C843" s="306"/>
      <c r="D843" s="306"/>
      <c r="E843" s="306"/>
    </row>
    <row r="844" spans="1:5" ht="51.75" customHeight="1" x14ac:dyDescent="0.2">
      <c r="A844" s="306"/>
      <c r="B844" s="310"/>
      <c r="C844" s="306"/>
      <c r="D844" s="306"/>
      <c r="E844" s="306"/>
    </row>
    <row r="845" spans="1:5" ht="51.75" customHeight="1" x14ac:dyDescent="0.2">
      <c r="A845" s="306"/>
      <c r="B845" s="310"/>
      <c r="C845" s="306"/>
      <c r="D845" s="306"/>
      <c r="E845" s="306"/>
    </row>
    <row r="846" spans="1:5" ht="51.75" customHeight="1" x14ac:dyDescent="0.2">
      <c r="A846" s="306"/>
      <c r="B846" s="310"/>
      <c r="C846" s="306"/>
      <c r="D846" s="306"/>
      <c r="E846" s="306"/>
    </row>
    <row r="847" spans="1:5" ht="51.75" customHeight="1" x14ac:dyDescent="0.2">
      <c r="A847" s="306"/>
      <c r="B847" s="310"/>
      <c r="C847" s="306"/>
      <c r="D847" s="306"/>
      <c r="E847" s="306"/>
    </row>
    <row r="848" spans="1:5" ht="51.75" customHeight="1" x14ac:dyDescent="0.2">
      <c r="A848" s="306"/>
      <c r="B848" s="310"/>
      <c r="C848" s="306"/>
      <c r="D848" s="306"/>
      <c r="E848" s="306"/>
    </row>
    <row r="849" spans="1:5" ht="51.75" customHeight="1" x14ac:dyDescent="0.2">
      <c r="A849" s="306"/>
      <c r="B849" s="310"/>
      <c r="C849" s="306"/>
      <c r="D849" s="306"/>
      <c r="E849" s="306"/>
    </row>
    <row r="850" spans="1:5" ht="51.75" customHeight="1" x14ac:dyDescent="0.2">
      <c r="A850" s="306"/>
      <c r="B850" s="310"/>
      <c r="C850" s="306"/>
      <c r="D850" s="306"/>
      <c r="E850" s="306"/>
    </row>
    <row r="851" spans="1:5" ht="51.75" customHeight="1" x14ac:dyDescent="0.2">
      <c r="A851" s="306"/>
      <c r="B851" s="310"/>
      <c r="C851" s="306"/>
      <c r="D851" s="306"/>
      <c r="E851" s="306"/>
    </row>
    <row r="852" spans="1:5" ht="51.75" customHeight="1" x14ac:dyDescent="0.2">
      <c r="A852" s="306"/>
      <c r="B852" s="310"/>
      <c r="C852" s="306"/>
      <c r="D852" s="306"/>
      <c r="E852" s="306"/>
    </row>
    <row r="853" spans="1:5" ht="51.75" customHeight="1" x14ac:dyDescent="0.2">
      <c r="A853" s="306"/>
      <c r="B853" s="310"/>
      <c r="C853" s="306"/>
      <c r="D853" s="306"/>
      <c r="E853" s="306"/>
    </row>
    <row r="854" spans="1:5" ht="51.75" customHeight="1" x14ac:dyDescent="0.2">
      <c r="A854" s="306"/>
      <c r="B854" s="310"/>
      <c r="C854" s="306"/>
      <c r="D854" s="306"/>
      <c r="E854" s="306"/>
    </row>
    <row r="855" spans="1:5" ht="51.75" customHeight="1" x14ac:dyDescent="0.2">
      <c r="A855" s="306"/>
      <c r="B855" s="310"/>
      <c r="C855" s="306"/>
      <c r="D855" s="306"/>
      <c r="E855" s="306"/>
    </row>
    <row r="856" spans="1:5" ht="51.75" customHeight="1" x14ac:dyDescent="0.2">
      <c r="A856" s="306"/>
      <c r="B856" s="310"/>
      <c r="C856" s="306"/>
      <c r="D856" s="306"/>
      <c r="E856" s="306"/>
    </row>
    <row r="857" spans="1:5" ht="51.75" customHeight="1" x14ac:dyDescent="0.2">
      <c r="A857" s="306"/>
      <c r="B857" s="310"/>
      <c r="C857" s="306"/>
      <c r="D857" s="306"/>
      <c r="E857" s="306"/>
    </row>
    <row r="858" spans="1:5" ht="51.75" customHeight="1" x14ac:dyDescent="0.2">
      <c r="A858" s="306"/>
      <c r="B858" s="310"/>
      <c r="C858" s="306"/>
      <c r="D858" s="306"/>
      <c r="E858" s="306"/>
    </row>
    <row r="859" spans="1:5" ht="51.75" customHeight="1" x14ac:dyDescent="0.2">
      <c r="A859" s="306"/>
      <c r="B859" s="310"/>
      <c r="C859" s="306"/>
      <c r="D859" s="306"/>
      <c r="E859" s="306"/>
    </row>
    <row r="860" spans="1:5" ht="51.75" customHeight="1" x14ac:dyDescent="0.2">
      <c r="A860" s="306"/>
      <c r="B860" s="310"/>
      <c r="C860" s="306"/>
      <c r="D860" s="306"/>
      <c r="E860" s="306"/>
    </row>
    <row r="861" spans="1:5" ht="51.75" customHeight="1" x14ac:dyDescent="0.2">
      <c r="A861" s="306"/>
      <c r="B861" s="310"/>
      <c r="C861" s="306"/>
      <c r="D861" s="306"/>
      <c r="E861" s="306"/>
    </row>
    <row r="862" spans="1:5" ht="51.75" customHeight="1" x14ac:dyDescent="0.2">
      <c r="A862" s="306"/>
      <c r="B862" s="310"/>
      <c r="C862" s="306"/>
      <c r="D862" s="306"/>
      <c r="E862" s="306"/>
    </row>
    <row r="863" spans="1:5" ht="51.75" customHeight="1" x14ac:dyDescent="0.2">
      <c r="A863" s="306"/>
      <c r="B863" s="310"/>
      <c r="C863" s="306"/>
      <c r="D863" s="306"/>
      <c r="E863" s="306"/>
    </row>
    <row r="864" spans="1:5" ht="51.75" customHeight="1" x14ac:dyDescent="0.2">
      <c r="A864" s="306"/>
      <c r="B864" s="310"/>
      <c r="C864" s="306"/>
      <c r="D864" s="306"/>
      <c r="E864" s="306"/>
    </row>
    <row r="865" spans="1:5" ht="51.75" customHeight="1" x14ac:dyDescent="0.2">
      <c r="A865" s="306"/>
      <c r="B865" s="310"/>
      <c r="C865" s="306"/>
      <c r="D865" s="306"/>
      <c r="E865" s="306"/>
    </row>
    <row r="866" spans="1:5" ht="51.75" customHeight="1" x14ac:dyDescent="0.2">
      <c r="A866" s="306"/>
      <c r="B866" s="310"/>
      <c r="C866" s="306"/>
      <c r="D866" s="306"/>
      <c r="E866" s="306"/>
    </row>
    <row r="867" spans="1:5" ht="51.75" customHeight="1" x14ac:dyDescent="0.2">
      <c r="A867" s="306"/>
      <c r="B867" s="310"/>
      <c r="C867" s="306"/>
      <c r="D867" s="306"/>
      <c r="E867" s="306"/>
    </row>
    <row r="868" spans="1:5" ht="51.75" customHeight="1" x14ac:dyDescent="0.2">
      <c r="A868" s="306"/>
      <c r="B868" s="310"/>
      <c r="C868" s="306"/>
      <c r="D868" s="306"/>
      <c r="E868" s="306"/>
    </row>
    <row r="869" spans="1:5" ht="51.75" customHeight="1" x14ac:dyDescent="0.2">
      <c r="A869" s="306"/>
      <c r="B869" s="310"/>
      <c r="C869" s="306"/>
      <c r="D869" s="306"/>
      <c r="E869" s="306"/>
    </row>
    <row r="870" spans="1:5" ht="51.75" customHeight="1" x14ac:dyDescent="0.2">
      <c r="A870" s="306"/>
      <c r="B870" s="310"/>
      <c r="C870" s="306"/>
      <c r="D870" s="306"/>
      <c r="E870" s="306"/>
    </row>
    <row r="871" spans="1:5" ht="51.75" customHeight="1" x14ac:dyDescent="0.2">
      <c r="A871" s="306"/>
      <c r="B871" s="310"/>
      <c r="C871" s="306"/>
      <c r="D871" s="306"/>
      <c r="E871" s="306"/>
    </row>
    <row r="872" spans="1:5" ht="51.75" customHeight="1" x14ac:dyDescent="0.2">
      <c r="A872" s="306"/>
      <c r="B872" s="310"/>
      <c r="C872" s="306"/>
      <c r="D872" s="306"/>
      <c r="E872" s="306"/>
    </row>
    <row r="873" spans="1:5" ht="51.75" customHeight="1" x14ac:dyDescent="0.2">
      <c r="A873" s="306"/>
      <c r="B873" s="310"/>
      <c r="C873" s="306"/>
      <c r="D873" s="306"/>
      <c r="E873" s="306"/>
    </row>
    <row r="874" spans="1:5" ht="51.75" customHeight="1" x14ac:dyDescent="0.2">
      <c r="A874" s="306"/>
      <c r="B874" s="310"/>
      <c r="C874" s="306"/>
      <c r="D874" s="306"/>
      <c r="E874" s="306"/>
    </row>
    <row r="875" spans="1:5" ht="51.75" customHeight="1" x14ac:dyDescent="0.2">
      <c r="A875" s="306"/>
      <c r="B875" s="310"/>
      <c r="C875" s="306"/>
      <c r="D875" s="306"/>
      <c r="E875" s="306"/>
    </row>
    <row r="876" spans="1:5" ht="51.75" customHeight="1" x14ac:dyDescent="0.2">
      <c r="A876" s="306"/>
      <c r="B876" s="310"/>
      <c r="C876" s="306"/>
      <c r="D876" s="306"/>
      <c r="E876" s="306"/>
    </row>
    <row r="877" spans="1:5" ht="51.75" customHeight="1" x14ac:dyDescent="0.2">
      <c r="A877" s="306"/>
      <c r="B877" s="310"/>
      <c r="C877" s="306"/>
      <c r="D877" s="306"/>
      <c r="E877" s="306"/>
    </row>
    <row r="878" spans="1:5" ht="51.75" customHeight="1" x14ac:dyDescent="0.2">
      <c r="A878" s="306"/>
      <c r="B878" s="310"/>
      <c r="C878" s="306"/>
      <c r="D878" s="306"/>
      <c r="E878" s="306"/>
    </row>
    <row r="879" spans="1:5" ht="51.75" customHeight="1" x14ac:dyDescent="0.2">
      <c r="A879" s="306"/>
      <c r="B879" s="310"/>
      <c r="C879" s="306"/>
      <c r="D879" s="306"/>
      <c r="E879" s="306"/>
    </row>
    <row r="880" spans="1:5" ht="51.75" customHeight="1" x14ac:dyDescent="0.2">
      <c r="A880" s="306"/>
      <c r="B880" s="310"/>
      <c r="C880" s="306"/>
      <c r="D880" s="306"/>
      <c r="E880" s="306"/>
    </row>
    <row r="881" spans="1:5" ht="51.75" customHeight="1" x14ac:dyDescent="0.2">
      <c r="A881" s="306"/>
      <c r="B881" s="310"/>
      <c r="C881" s="306"/>
      <c r="D881" s="306"/>
      <c r="E881" s="306"/>
    </row>
    <row r="882" spans="1:5" ht="51.75" customHeight="1" x14ac:dyDescent="0.2">
      <c r="A882" s="306"/>
      <c r="B882" s="310"/>
      <c r="C882" s="306"/>
      <c r="D882" s="306"/>
      <c r="E882" s="306"/>
    </row>
    <row r="883" spans="1:5" ht="51.75" customHeight="1" x14ac:dyDescent="0.2">
      <c r="A883" s="306"/>
      <c r="B883" s="310"/>
      <c r="C883" s="306"/>
      <c r="D883" s="306"/>
      <c r="E883" s="306"/>
    </row>
    <row r="884" spans="1:5" ht="51.75" customHeight="1" x14ac:dyDescent="0.2">
      <c r="A884" s="306"/>
      <c r="B884" s="310"/>
      <c r="C884" s="306"/>
      <c r="D884" s="306"/>
      <c r="E884" s="306"/>
    </row>
    <row r="885" spans="1:5" ht="51.75" customHeight="1" x14ac:dyDescent="0.2">
      <c r="A885" s="306"/>
      <c r="B885" s="310"/>
      <c r="C885" s="306"/>
      <c r="D885" s="306"/>
      <c r="E885" s="306"/>
    </row>
    <row r="886" spans="1:5" ht="51.75" customHeight="1" x14ac:dyDescent="0.2">
      <c r="A886" s="306"/>
      <c r="B886" s="310"/>
      <c r="C886" s="306"/>
      <c r="D886" s="306"/>
      <c r="E886" s="306"/>
    </row>
    <row r="887" spans="1:5" ht="51.75" customHeight="1" x14ac:dyDescent="0.2">
      <c r="A887" s="306"/>
      <c r="B887" s="310"/>
      <c r="C887" s="306"/>
      <c r="D887" s="306"/>
      <c r="E887" s="306"/>
    </row>
    <row r="888" spans="1:5" ht="51.75" customHeight="1" x14ac:dyDescent="0.2">
      <c r="A888" s="306"/>
      <c r="B888" s="310"/>
      <c r="C888" s="306"/>
      <c r="D888" s="306"/>
      <c r="E888" s="306"/>
    </row>
    <row r="889" spans="1:5" ht="51.75" customHeight="1" x14ac:dyDescent="0.2">
      <c r="A889" s="306"/>
      <c r="B889" s="310"/>
      <c r="C889" s="306"/>
      <c r="D889" s="306"/>
      <c r="E889" s="306"/>
    </row>
    <row r="890" spans="1:5" ht="51.75" customHeight="1" x14ac:dyDescent="0.2">
      <c r="A890" s="306"/>
      <c r="B890" s="310"/>
      <c r="C890" s="306"/>
      <c r="D890" s="306"/>
      <c r="E890" s="306"/>
    </row>
    <row r="891" spans="1:5" ht="51.75" customHeight="1" x14ac:dyDescent="0.2">
      <c r="A891" s="306"/>
      <c r="B891" s="310"/>
      <c r="C891" s="306"/>
      <c r="D891" s="306"/>
      <c r="E891" s="306"/>
    </row>
    <row r="892" spans="1:5" ht="51.75" customHeight="1" x14ac:dyDescent="0.2">
      <c r="A892" s="306"/>
      <c r="B892" s="310"/>
      <c r="C892" s="306"/>
      <c r="D892" s="306"/>
      <c r="E892" s="306"/>
    </row>
    <row r="893" spans="1:5" ht="51.75" customHeight="1" x14ac:dyDescent="0.2">
      <c r="A893" s="306"/>
      <c r="B893" s="310"/>
      <c r="C893" s="306"/>
      <c r="D893" s="306"/>
      <c r="E893" s="306"/>
    </row>
    <row r="894" spans="1:5" ht="51.75" customHeight="1" x14ac:dyDescent="0.2">
      <c r="A894" s="306"/>
      <c r="B894" s="310"/>
      <c r="C894" s="306"/>
      <c r="D894" s="306"/>
      <c r="E894" s="306"/>
    </row>
    <row r="895" spans="1:5" ht="51.75" customHeight="1" x14ac:dyDescent="0.2">
      <c r="A895" s="306"/>
      <c r="B895" s="310"/>
      <c r="C895" s="306"/>
      <c r="D895" s="306"/>
      <c r="E895" s="306"/>
    </row>
    <row r="896" spans="1:5" ht="51.75" customHeight="1" x14ac:dyDescent="0.2">
      <c r="A896" s="306"/>
      <c r="B896" s="310"/>
      <c r="C896" s="306"/>
      <c r="D896" s="306"/>
      <c r="E896" s="306"/>
    </row>
    <row r="897" spans="1:5" ht="51.75" customHeight="1" x14ac:dyDescent="0.2">
      <c r="A897" s="306"/>
      <c r="B897" s="310"/>
      <c r="C897" s="306"/>
      <c r="D897" s="306"/>
      <c r="E897" s="306"/>
    </row>
    <row r="898" spans="1:5" ht="51.75" customHeight="1" x14ac:dyDescent="0.2">
      <c r="A898" s="306"/>
      <c r="B898" s="310"/>
      <c r="C898" s="306"/>
      <c r="D898" s="306"/>
      <c r="E898" s="306"/>
    </row>
    <row r="899" spans="1:5" ht="51.75" customHeight="1" x14ac:dyDescent="0.2">
      <c r="A899" s="306"/>
      <c r="B899" s="310"/>
      <c r="C899" s="306"/>
      <c r="D899" s="306"/>
      <c r="E899" s="306"/>
    </row>
    <row r="900" spans="1:5" ht="51.75" customHeight="1" x14ac:dyDescent="0.2">
      <c r="A900" s="306"/>
      <c r="B900" s="310"/>
      <c r="C900" s="306"/>
      <c r="D900" s="306"/>
      <c r="E900" s="306"/>
    </row>
    <row r="901" spans="1:5" ht="51.75" customHeight="1" x14ac:dyDescent="0.2">
      <c r="A901" s="306"/>
      <c r="B901" s="310"/>
      <c r="C901" s="306"/>
      <c r="D901" s="306"/>
      <c r="E901" s="306"/>
    </row>
    <row r="902" spans="1:5" ht="51.75" customHeight="1" x14ac:dyDescent="0.2">
      <c r="A902" s="306"/>
      <c r="B902" s="310"/>
      <c r="C902" s="306"/>
      <c r="D902" s="306"/>
      <c r="E902" s="306"/>
    </row>
    <row r="903" spans="1:5" ht="51.75" customHeight="1" x14ac:dyDescent="0.2">
      <c r="A903" s="306"/>
      <c r="B903" s="310"/>
      <c r="C903" s="306"/>
      <c r="D903" s="306"/>
      <c r="E903" s="306"/>
    </row>
    <row r="904" spans="1:5" ht="51.75" customHeight="1" x14ac:dyDescent="0.2">
      <c r="A904" s="306"/>
      <c r="B904" s="310"/>
      <c r="C904" s="306"/>
      <c r="D904" s="306"/>
      <c r="E904" s="306"/>
    </row>
    <row r="905" spans="1:5" ht="51.75" customHeight="1" x14ac:dyDescent="0.2">
      <c r="A905" s="306"/>
      <c r="B905" s="310"/>
      <c r="C905" s="306"/>
      <c r="D905" s="306"/>
      <c r="E905" s="306"/>
    </row>
    <row r="906" spans="1:5" ht="51.75" customHeight="1" x14ac:dyDescent="0.2">
      <c r="A906" s="306"/>
      <c r="B906" s="310"/>
      <c r="C906" s="306"/>
      <c r="D906" s="306"/>
      <c r="E906" s="306"/>
    </row>
    <row r="907" spans="1:5" ht="51.75" customHeight="1" x14ac:dyDescent="0.2">
      <c r="A907" s="306"/>
      <c r="B907" s="310"/>
      <c r="C907" s="306"/>
      <c r="D907" s="306"/>
      <c r="E907" s="306"/>
    </row>
    <row r="908" spans="1:5" ht="51.75" customHeight="1" x14ac:dyDescent="0.2">
      <c r="A908" s="306"/>
      <c r="B908" s="310"/>
      <c r="C908" s="306"/>
      <c r="D908" s="306"/>
      <c r="E908" s="306"/>
    </row>
    <row r="909" spans="1:5" ht="51.75" customHeight="1" x14ac:dyDescent="0.2">
      <c r="A909" s="306"/>
      <c r="B909" s="310"/>
      <c r="C909" s="306"/>
      <c r="D909" s="306"/>
      <c r="E909" s="306"/>
    </row>
    <row r="910" spans="1:5" ht="51.75" customHeight="1" x14ac:dyDescent="0.2">
      <c r="A910" s="306"/>
      <c r="B910" s="310"/>
      <c r="C910" s="306"/>
      <c r="D910" s="306"/>
      <c r="E910" s="306"/>
    </row>
    <row r="911" spans="1:5" ht="51.75" customHeight="1" x14ac:dyDescent="0.2">
      <c r="A911" s="306"/>
      <c r="B911" s="310"/>
      <c r="C911" s="306"/>
      <c r="D911" s="306"/>
      <c r="E911" s="306"/>
    </row>
    <row r="912" spans="1:5" ht="51.75" customHeight="1" x14ac:dyDescent="0.2">
      <c r="A912" s="306"/>
      <c r="B912" s="310"/>
      <c r="C912" s="306"/>
      <c r="D912" s="306"/>
      <c r="E912" s="306"/>
    </row>
    <row r="913" spans="1:5" ht="51.75" customHeight="1" x14ac:dyDescent="0.2">
      <c r="A913" s="306"/>
      <c r="B913" s="310"/>
      <c r="C913" s="306"/>
      <c r="D913" s="306"/>
      <c r="E913" s="306"/>
    </row>
    <row r="914" spans="1:5" ht="51.75" customHeight="1" x14ac:dyDescent="0.2">
      <c r="A914" s="306"/>
      <c r="B914" s="310"/>
      <c r="C914" s="306"/>
      <c r="D914" s="306"/>
      <c r="E914" s="306"/>
    </row>
    <row r="915" spans="1:5" ht="51.75" customHeight="1" x14ac:dyDescent="0.2">
      <c r="A915" s="306"/>
      <c r="B915" s="310"/>
      <c r="C915" s="306"/>
      <c r="D915" s="306"/>
      <c r="E915" s="306"/>
    </row>
    <row r="916" spans="1:5" ht="51.75" customHeight="1" x14ac:dyDescent="0.2">
      <c r="A916" s="306"/>
      <c r="B916" s="310"/>
      <c r="C916" s="306"/>
      <c r="D916" s="306"/>
      <c r="E916" s="306"/>
    </row>
    <row r="917" spans="1:5" ht="51.75" customHeight="1" x14ac:dyDescent="0.2">
      <c r="A917" s="306"/>
      <c r="B917" s="310"/>
      <c r="C917" s="306"/>
      <c r="D917" s="306"/>
      <c r="E917" s="306"/>
    </row>
    <row r="918" spans="1:5" ht="51.75" customHeight="1" x14ac:dyDescent="0.2">
      <c r="A918" s="306"/>
      <c r="B918" s="310"/>
      <c r="C918" s="306"/>
      <c r="D918" s="306"/>
      <c r="E918" s="306"/>
    </row>
    <row r="919" spans="1:5" ht="51.75" customHeight="1" x14ac:dyDescent="0.2">
      <c r="A919" s="306"/>
      <c r="B919" s="310"/>
      <c r="C919" s="306"/>
      <c r="D919" s="306"/>
      <c r="E919" s="306"/>
    </row>
    <row r="920" spans="1:5" ht="51.75" customHeight="1" x14ac:dyDescent="0.2">
      <c r="A920" s="306"/>
      <c r="B920" s="310"/>
      <c r="C920" s="306"/>
      <c r="D920" s="306"/>
      <c r="E920" s="306"/>
    </row>
    <row r="921" spans="1:5" ht="51.75" customHeight="1" x14ac:dyDescent="0.2">
      <c r="A921" s="306"/>
      <c r="B921" s="310"/>
      <c r="C921" s="306"/>
      <c r="D921" s="306"/>
      <c r="E921" s="306"/>
    </row>
    <row r="922" spans="1:5" ht="51.75" customHeight="1" x14ac:dyDescent="0.2">
      <c r="A922" s="306"/>
      <c r="B922" s="310"/>
      <c r="C922" s="306"/>
      <c r="D922" s="306"/>
      <c r="E922" s="306"/>
    </row>
    <row r="923" spans="1:5" ht="51.75" customHeight="1" x14ac:dyDescent="0.2">
      <c r="A923" s="306"/>
      <c r="B923" s="310"/>
      <c r="C923" s="306"/>
      <c r="D923" s="306"/>
      <c r="E923" s="306"/>
    </row>
    <row r="924" spans="1:5" ht="51.75" customHeight="1" x14ac:dyDescent="0.2">
      <c r="A924" s="306"/>
      <c r="B924" s="310"/>
      <c r="C924" s="306"/>
      <c r="D924" s="306"/>
      <c r="E924" s="306"/>
    </row>
    <row r="925" spans="1:5" ht="51.75" customHeight="1" x14ac:dyDescent="0.2">
      <c r="A925" s="306"/>
      <c r="B925" s="310"/>
      <c r="C925" s="306"/>
      <c r="D925" s="306"/>
      <c r="E925" s="306"/>
    </row>
    <row r="926" spans="1:5" ht="51.75" customHeight="1" x14ac:dyDescent="0.2">
      <c r="A926" s="306"/>
      <c r="B926" s="310"/>
      <c r="C926" s="306"/>
      <c r="D926" s="306"/>
      <c r="E926" s="306"/>
    </row>
    <row r="927" spans="1:5" ht="51.75" customHeight="1" x14ac:dyDescent="0.2">
      <c r="A927" s="306"/>
      <c r="B927" s="310"/>
      <c r="C927" s="306"/>
      <c r="D927" s="306"/>
      <c r="E927" s="306"/>
    </row>
    <row r="928" spans="1:5" ht="51.75" customHeight="1" x14ac:dyDescent="0.2">
      <c r="A928" s="306"/>
      <c r="B928" s="310"/>
      <c r="C928" s="306"/>
      <c r="D928" s="306"/>
      <c r="E928" s="306"/>
    </row>
    <row r="929" spans="1:5" ht="51.75" customHeight="1" x14ac:dyDescent="0.2">
      <c r="A929" s="306"/>
      <c r="B929" s="310"/>
      <c r="C929" s="306"/>
      <c r="D929" s="306"/>
      <c r="E929" s="306"/>
    </row>
    <row r="930" spans="1:5" ht="51.75" customHeight="1" x14ac:dyDescent="0.2">
      <c r="A930" s="306"/>
      <c r="B930" s="310"/>
      <c r="C930" s="306"/>
      <c r="D930" s="306"/>
      <c r="E930" s="306"/>
    </row>
    <row r="931" spans="1:5" ht="51.75" customHeight="1" x14ac:dyDescent="0.2">
      <c r="A931" s="306"/>
      <c r="B931" s="310"/>
      <c r="C931" s="306"/>
      <c r="D931" s="306"/>
      <c r="E931" s="306"/>
    </row>
    <row r="932" spans="1:5" ht="51.75" customHeight="1" x14ac:dyDescent="0.2">
      <c r="A932" s="306"/>
      <c r="B932" s="310"/>
      <c r="C932" s="306"/>
      <c r="D932" s="306"/>
      <c r="E932" s="306"/>
    </row>
    <row r="933" spans="1:5" ht="51.75" customHeight="1" x14ac:dyDescent="0.2">
      <c r="A933" s="306"/>
      <c r="B933" s="310"/>
      <c r="C933" s="306"/>
      <c r="D933" s="306"/>
      <c r="E933" s="306"/>
    </row>
    <row r="934" spans="1:5" ht="51.75" customHeight="1" x14ac:dyDescent="0.2">
      <c r="A934" s="306"/>
      <c r="B934" s="310"/>
      <c r="C934" s="306"/>
      <c r="D934" s="306"/>
      <c r="E934" s="306"/>
    </row>
    <row r="935" spans="1:5" ht="51.75" customHeight="1" x14ac:dyDescent="0.2">
      <c r="A935" s="306"/>
      <c r="B935" s="310"/>
      <c r="C935" s="306"/>
      <c r="D935" s="306"/>
      <c r="E935" s="306"/>
    </row>
    <row r="936" spans="1:5" ht="51.75" customHeight="1" x14ac:dyDescent="0.2">
      <c r="A936" s="306"/>
      <c r="B936" s="310"/>
      <c r="C936" s="306"/>
      <c r="D936" s="306"/>
      <c r="E936" s="306"/>
    </row>
    <row r="937" spans="1:5" ht="51.75" customHeight="1" x14ac:dyDescent="0.2">
      <c r="A937" s="306"/>
      <c r="B937" s="310"/>
      <c r="C937" s="306"/>
      <c r="D937" s="306"/>
      <c r="E937" s="306"/>
    </row>
    <row r="938" spans="1:5" ht="51.75" customHeight="1" x14ac:dyDescent="0.2">
      <c r="A938" s="306"/>
      <c r="B938" s="310"/>
      <c r="C938" s="306"/>
      <c r="D938" s="306"/>
      <c r="E938" s="306"/>
    </row>
    <row r="939" spans="1:5" ht="51.75" customHeight="1" x14ac:dyDescent="0.2">
      <c r="A939" s="306"/>
      <c r="B939" s="310"/>
      <c r="C939" s="306"/>
      <c r="D939" s="306"/>
      <c r="E939" s="306"/>
    </row>
    <row r="940" spans="1:5" ht="51.75" customHeight="1" x14ac:dyDescent="0.2">
      <c r="A940" s="306"/>
      <c r="B940" s="310"/>
      <c r="C940" s="306"/>
      <c r="D940" s="306"/>
      <c r="E940" s="306"/>
    </row>
    <row r="941" spans="1:5" ht="51.75" customHeight="1" x14ac:dyDescent="0.2">
      <c r="A941" s="306"/>
      <c r="B941" s="310"/>
      <c r="C941" s="306"/>
      <c r="D941" s="306"/>
      <c r="E941" s="306"/>
    </row>
    <row r="942" spans="1:5" ht="51.75" customHeight="1" x14ac:dyDescent="0.2">
      <c r="A942" s="306"/>
      <c r="B942" s="310"/>
      <c r="C942" s="306"/>
      <c r="D942" s="306"/>
      <c r="E942" s="306"/>
    </row>
    <row r="943" spans="1:5" ht="51.75" customHeight="1" x14ac:dyDescent="0.2">
      <c r="A943" s="306"/>
      <c r="B943" s="310"/>
      <c r="C943" s="306"/>
      <c r="D943" s="306"/>
      <c r="E943" s="306"/>
    </row>
    <row r="944" spans="1:5" ht="51.75" customHeight="1" x14ac:dyDescent="0.2">
      <c r="A944" s="306"/>
      <c r="B944" s="310"/>
      <c r="C944" s="306"/>
      <c r="D944" s="306"/>
      <c r="E944" s="306"/>
    </row>
    <row r="945" spans="1:5" ht="51.75" customHeight="1" x14ac:dyDescent="0.2">
      <c r="A945" s="306"/>
      <c r="B945" s="310"/>
      <c r="C945" s="306"/>
      <c r="D945" s="306"/>
      <c r="E945" s="306"/>
    </row>
    <row r="946" spans="1:5" ht="51.75" customHeight="1" x14ac:dyDescent="0.2">
      <c r="A946" s="306"/>
      <c r="B946" s="310"/>
      <c r="C946" s="306"/>
      <c r="D946" s="306"/>
      <c r="E946" s="306"/>
    </row>
    <row r="947" spans="1:5" ht="51.75" customHeight="1" x14ac:dyDescent="0.2">
      <c r="A947" s="306"/>
      <c r="B947" s="310"/>
      <c r="C947" s="306"/>
      <c r="D947" s="306"/>
      <c r="E947" s="306"/>
    </row>
    <row r="948" spans="1:5" ht="51.75" customHeight="1" x14ac:dyDescent="0.2">
      <c r="A948" s="306"/>
      <c r="B948" s="310"/>
      <c r="C948" s="306"/>
      <c r="D948" s="306"/>
      <c r="E948" s="306"/>
    </row>
    <row r="949" spans="1:5" ht="51.75" customHeight="1" x14ac:dyDescent="0.2">
      <c r="A949" s="306"/>
      <c r="B949" s="310"/>
      <c r="C949" s="306"/>
      <c r="D949" s="306"/>
      <c r="E949" s="306"/>
    </row>
    <row r="950" spans="1:5" ht="51.75" customHeight="1" x14ac:dyDescent="0.2">
      <c r="A950" s="306"/>
      <c r="B950" s="310"/>
      <c r="C950" s="306"/>
      <c r="D950" s="306"/>
      <c r="E950" s="306"/>
    </row>
    <row r="951" spans="1:5" ht="51.75" customHeight="1" x14ac:dyDescent="0.2">
      <c r="A951" s="306"/>
      <c r="B951" s="310"/>
      <c r="C951" s="306"/>
      <c r="D951" s="306"/>
      <c r="E951" s="306"/>
    </row>
    <row r="952" spans="1:5" ht="51.75" customHeight="1" x14ac:dyDescent="0.2">
      <c r="A952" s="306"/>
      <c r="B952" s="310"/>
      <c r="C952" s="306"/>
      <c r="D952" s="306"/>
      <c r="E952" s="306"/>
    </row>
    <row r="953" spans="1:5" ht="51.75" customHeight="1" x14ac:dyDescent="0.2">
      <c r="A953" s="306"/>
      <c r="B953" s="310"/>
      <c r="C953" s="306"/>
      <c r="D953" s="306"/>
      <c r="E953" s="306"/>
    </row>
    <row r="954" spans="1:5" ht="51.75" customHeight="1" x14ac:dyDescent="0.2">
      <c r="A954" s="306"/>
      <c r="B954" s="310"/>
      <c r="C954" s="306"/>
      <c r="D954" s="306"/>
      <c r="E954" s="306"/>
    </row>
    <row r="955" spans="1:5" ht="51.75" customHeight="1" x14ac:dyDescent="0.2">
      <c r="A955" s="306"/>
      <c r="B955" s="310"/>
      <c r="C955" s="306"/>
      <c r="D955" s="306"/>
      <c r="E955" s="306"/>
    </row>
    <row r="956" spans="1:5" ht="51.75" customHeight="1" x14ac:dyDescent="0.2">
      <c r="A956" s="306"/>
      <c r="B956" s="310"/>
      <c r="C956" s="306"/>
      <c r="D956" s="306"/>
      <c r="E956" s="306"/>
    </row>
    <row r="957" spans="1:5" ht="51.75" customHeight="1" x14ac:dyDescent="0.2">
      <c r="A957" s="306"/>
      <c r="B957" s="310"/>
      <c r="C957" s="306"/>
      <c r="D957" s="306"/>
      <c r="E957" s="306"/>
    </row>
    <row r="958" spans="1:5" ht="51.75" customHeight="1" x14ac:dyDescent="0.2">
      <c r="A958" s="306"/>
      <c r="B958" s="310"/>
      <c r="C958" s="306"/>
      <c r="D958" s="306"/>
      <c r="E958" s="306"/>
    </row>
    <row r="959" spans="1:5" ht="51.75" customHeight="1" x14ac:dyDescent="0.2">
      <c r="A959" s="306"/>
      <c r="B959" s="310"/>
      <c r="C959" s="306"/>
      <c r="D959" s="306"/>
      <c r="E959" s="306"/>
    </row>
    <row r="960" spans="1:5" ht="51.75" customHeight="1" x14ac:dyDescent="0.2">
      <c r="A960" s="306"/>
      <c r="B960" s="310"/>
      <c r="C960" s="306"/>
      <c r="D960" s="306"/>
      <c r="E960" s="306"/>
    </row>
    <row r="961" spans="1:5" ht="51.75" customHeight="1" x14ac:dyDescent="0.2">
      <c r="A961" s="306"/>
      <c r="B961" s="310"/>
      <c r="C961" s="306"/>
      <c r="D961" s="306"/>
      <c r="E961" s="306"/>
    </row>
    <row r="962" spans="1:5" ht="51.75" customHeight="1" x14ac:dyDescent="0.2">
      <c r="A962" s="306"/>
      <c r="B962" s="310"/>
      <c r="C962" s="306"/>
      <c r="D962" s="306"/>
      <c r="E962" s="306"/>
    </row>
    <row r="963" spans="1:5" ht="51.75" customHeight="1" x14ac:dyDescent="0.2">
      <c r="A963" s="306"/>
      <c r="B963" s="310"/>
      <c r="C963" s="306"/>
      <c r="D963" s="306"/>
      <c r="E963" s="306"/>
    </row>
    <row r="964" spans="1:5" ht="51.75" customHeight="1" x14ac:dyDescent="0.2">
      <c r="A964" s="306"/>
      <c r="B964" s="310"/>
      <c r="C964" s="306"/>
      <c r="D964" s="306"/>
      <c r="E964" s="306"/>
    </row>
    <row r="965" spans="1:5" ht="51.75" customHeight="1" x14ac:dyDescent="0.2">
      <c r="A965" s="306"/>
      <c r="B965" s="310"/>
      <c r="C965" s="306"/>
      <c r="D965" s="306"/>
      <c r="E965" s="306"/>
    </row>
    <row r="966" spans="1:5" ht="51.75" customHeight="1" x14ac:dyDescent="0.2">
      <c r="A966" s="306"/>
      <c r="B966" s="310"/>
      <c r="C966" s="306"/>
      <c r="D966" s="306"/>
      <c r="E966" s="306"/>
    </row>
    <row r="967" spans="1:5" ht="51.75" customHeight="1" x14ac:dyDescent="0.2">
      <c r="A967" s="306"/>
      <c r="B967" s="310"/>
      <c r="C967" s="306"/>
      <c r="D967" s="306"/>
      <c r="E967" s="306"/>
    </row>
    <row r="968" spans="1:5" ht="51.75" customHeight="1" x14ac:dyDescent="0.2">
      <c r="A968" s="306"/>
      <c r="B968" s="310"/>
      <c r="C968" s="306"/>
      <c r="D968" s="306"/>
      <c r="E968" s="306"/>
    </row>
    <row r="969" spans="1:5" ht="51.75" customHeight="1" x14ac:dyDescent="0.2">
      <c r="A969" s="306"/>
      <c r="B969" s="310"/>
      <c r="C969" s="306"/>
      <c r="D969" s="306"/>
      <c r="E969" s="306"/>
    </row>
    <row r="970" spans="1:5" ht="51.75" customHeight="1" x14ac:dyDescent="0.2">
      <c r="A970" s="306"/>
      <c r="B970" s="310"/>
      <c r="C970" s="306"/>
      <c r="D970" s="306"/>
      <c r="E970" s="306"/>
    </row>
    <row r="971" spans="1:5" ht="51.75" customHeight="1" x14ac:dyDescent="0.2">
      <c r="A971" s="306"/>
      <c r="B971" s="310"/>
      <c r="C971" s="306"/>
      <c r="D971" s="306"/>
      <c r="E971" s="306"/>
    </row>
    <row r="972" spans="1:5" ht="51.75" customHeight="1" x14ac:dyDescent="0.2">
      <c r="A972" s="306"/>
      <c r="B972" s="310"/>
      <c r="C972" s="306"/>
      <c r="D972" s="306"/>
      <c r="E972" s="306"/>
    </row>
    <row r="973" spans="1:5" ht="51.75" customHeight="1" x14ac:dyDescent="0.2">
      <c r="A973" s="306"/>
      <c r="B973" s="310"/>
      <c r="C973" s="306"/>
      <c r="D973" s="306"/>
      <c r="E973" s="306"/>
    </row>
    <row r="974" spans="1:5" ht="51.75" customHeight="1" x14ac:dyDescent="0.2">
      <c r="A974" s="306"/>
      <c r="B974" s="310"/>
      <c r="C974" s="306"/>
      <c r="D974" s="306"/>
      <c r="E974" s="306"/>
    </row>
    <row r="975" spans="1:5" ht="51.75" customHeight="1" x14ac:dyDescent="0.2">
      <c r="A975" s="306"/>
      <c r="B975" s="310"/>
      <c r="C975" s="306"/>
      <c r="D975" s="306"/>
      <c r="E975" s="306"/>
    </row>
    <row r="976" spans="1:5" ht="51.75" customHeight="1" x14ac:dyDescent="0.2">
      <c r="A976" s="306"/>
      <c r="B976" s="310"/>
      <c r="C976" s="306"/>
      <c r="D976" s="306"/>
      <c r="E976" s="306"/>
    </row>
    <row r="977" spans="1:5" ht="51.75" customHeight="1" x14ac:dyDescent="0.2">
      <c r="A977" s="306"/>
      <c r="B977" s="310"/>
      <c r="C977" s="306"/>
      <c r="D977" s="306"/>
      <c r="E977" s="306"/>
    </row>
    <row r="978" spans="1:5" ht="51.75" customHeight="1" x14ac:dyDescent="0.2">
      <c r="A978" s="306"/>
      <c r="B978" s="310"/>
      <c r="C978" s="306"/>
      <c r="D978" s="306"/>
      <c r="E978" s="306"/>
    </row>
    <row r="979" spans="1:5" ht="51.75" customHeight="1" x14ac:dyDescent="0.2">
      <c r="A979" s="306"/>
      <c r="B979" s="310"/>
      <c r="C979" s="306"/>
      <c r="D979" s="306"/>
      <c r="E979" s="306"/>
    </row>
    <row r="980" spans="1:5" ht="51.75" customHeight="1" x14ac:dyDescent="0.2">
      <c r="A980" s="306"/>
      <c r="B980" s="310"/>
      <c r="C980" s="306"/>
      <c r="D980" s="306"/>
      <c r="E980" s="306"/>
    </row>
    <row r="981" spans="1:5" ht="51.75" customHeight="1" x14ac:dyDescent="0.2">
      <c r="A981" s="306"/>
      <c r="B981" s="310"/>
      <c r="C981" s="306"/>
      <c r="D981" s="306"/>
      <c r="E981" s="306"/>
    </row>
    <row r="982" spans="1:5" ht="51.75" customHeight="1" x14ac:dyDescent="0.2">
      <c r="A982" s="306"/>
      <c r="B982" s="310"/>
      <c r="C982" s="306"/>
      <c r="D982" s="306"/>
      <c r="E982" s="306"/>
    </row>
    <row r="983" spans="1:5" ht="51.75" customHeight="1" x14ac:dyDescent="0.2">
      <c r="A983" s="306"/>
      <c r="B983" s="310"/>
      <c r="C983" s="306"/>
      <c r="D983" s="306"/>
      <c r="E983" s="306"/>
    </row>
    <row r="984" spans="1:5" ht="51.75" customHeight="1" x14ac:dyDescent="0.2">
      <c r="A984" s="306"/>
      <c r="B984" s="310"/>
      <c r="C984" s="306"/>
      <c r="D984" s="306"/>
      <c r="E984" s="306"/>
    </row>
    <row r="985" spans="1:5" ht="51.75" customHeight="1" x14ac:dyDescent="0.2">
      <c r="A985" s="306"/>
      <c r="B985" s="310"/>
      <c r="C985" s="306"/>
      <c r="D985" s="306"/>
      <c r="E985" s="306"/>
    </row>
    <row r="986" spans="1:5" ht="51.75" customHeight="1" x14ac:dyDescent="0.2">
      <c r="A986" s="306"/>
      <c r="B986" s="310"/>
      <c r="C986" s="306"/>
      <c r="D986" s="306"/>
      <c r="E986" s="306"/>
    </row>
    <row r="987" spans="1:5" ht="51.75" customHeight="1" x14ac:dyDescent="0.2">
      <c r="A987" s="306"/>
      <c r="B987" s="310"/>
      <c r="C987" s="306"/>
      <c r="D987" s="306"/>
      <c r="E987" s="306"/>
    </row>
    <row r="988" spans="1:5" ht="51.75" customHeight="1" x14ac:dyDescent="0.2">
      <c r="A988" s="306"/>
      <c r="B988" s="310"/>
      <c r="C988" s="306"/>
      <c r="D988" s="306"/>
      <c r="E988" s="306"/>
    </row>
    <row r="989" spans="1:5" ht="51.75" customHeight="1" x14ac:dyDescent="0.2">
      <c r="A989" s="306"/>
      <c r="B989" s="310"/>
      <c r="C989" s="306"/>
      <c r="D989" s="306"/>
      <c r="E989" s="306"/>
    </row>
    <row r="990" spans="1:5" ht="51.75" customHeight="1" x14ac:dyDescent="0.2">
      <c r="A990" s="306"/>
      <c r="B990" s="310"/>
      <c r="C990" s="306"/>
      <c r="D990" s="306"/>
      <c r="E990" s="306"/>
    </row>
    <row r="991" spans="1:5" ht="51.75" customHeight="1" x14ac:dyDescent="0.2">
      <c r="A991" s="306"/>
      <c r="B991" s="310"/>
      <c r="C991" s="306"/>
      <c r="D991" s="306"/>
      <c r="E991" s="306"/>
    </row>
    <row r="992" spans="1:5" ht="51.75" customHeight="1" x14ac:dyDescent="0.2">
      <c r="A992" s="306"/>
      <c r="B992" s="310"/>
      <c r="C992" s="306"/>
      <c r="D992" s="306"/>
      <c r="E992" s="306"/>
    </row>
    <row r="993" spans="1:5" ht="51.75" customHeight="1" x14ac:dyDescent="0.2">
      <c r="A993" s="306"/>
      <c r="B993" s="310"/>
      <c r="C993" s="306"/>
      <c r="D993" s="306"/>
      <c r="E993" s="306"/>
    </row>
    <row r="994" spans="1:5" ht="51.75" customHeight="1" x14ac:dyDescent="0.2">
      <c r="A994" s="306"/>
      <c r="B994" s="310"/>
      <c r="C994" s="306"/>
      <c r="D994" s="306"/>
      <c r="E994" s="306"/>
    </row>
    <row r="995" spans="1:5" ht="51.75" customHeight="1" x14ac:dyDescent="0.2">
      <c r="A995" s="306"/>
      <c r="B995" s="310"/>
      <c r="C995" s="306"/>
      <c r="D995" s="306"/>
      <c r="E995" s="306"/>
    </row>
    <row r="996" spans="1:5" ht="51.75" customHeight="1" x14ac:dyDescent="0.2">
      <c r="A996" s="306"/>
      <c r="B996" s="310"/>
      <c r="C996" s="306"/>
      <c r="D996" s="306"/>
      <c r="E996" s="306"/>
    </row>
    <row r="997" spans="1:5" ht="51.75" customHeight="1" x14ac:dyDescent="0.2">
      <c r="A997" s="306"/>
      <c r="B997" s="310"/>
      <c r="C997" s="306"/>
      <c r="D997" s="306"/>
      <c r="E997" s="306"/>
    </row>
    <row r="998" spans="1:5" ht="51.75" customHeight="1" x14ac:dyDescent="0.2">
      <c r="A998" s="306"/>
      <c r="B998" s="310"/>
      <c r="C998" s="306"/>
      <c r="D998" s="306"/>
      <c r="E998" s="306"/>
    </row>
    <row r="999" spans="1:5" ht="51.75" customHeight="1" x14ac:dyDescent="0.2">
      <c r="A999" s="306"/>
      <c r="B999" s="310"/>
      <c r="C999" s="306"/>
      <c r="D999" s="306"/>
      <c r="E999" s="306"/>
    </row>
    <row r="1000" spans="1:5" ht="51.75" customHeight="1" x14ac:dyDescent="0.2">
      <c r="A1000" s="306"/>
      <c r="B1000" s="310"/>
      <c r="C1000" s="306"/>
      <c r="D1000" s="306"/>
      <c r="E1000" s="306"/>
    </row>
    <row r="1001" spans="1:5" ht="51.75" customHeight="1" x14ac:dyDescent="0.2">
      <c r="A1001" s="306"/>
      <c r="B1001" s="310"/>
      <c r="C1001" s="306"/>
      <c r="D1001" s="306"/>
      <c r="E1001" s="306"/>
    </row>
    <row r="1002" spans="1:5" ht="51.75" customHeight="1" x14ac:dyDescent="0.2">
      <c r="A1002" s="306"/>
      <c r="B1002" s="310"/>
      <c r="C1002" s="306"/>
      <c r="D1002" s="306"/>
      <c r="E1002" s="306"/>
    </row>
    <row r="1003" spans="1:5" ht="51.75" customHeight="1" x14ac:dyDescent="0.2">
      <c r="A1003" s="306"/>
      <c r="B1003" s="310"/>
      <c r="C1003" s="306"/>
      <c r="D1003" s="306"/>
      <c r="E1003" s="306"/>
    </row>
    <row r="1004" spans="1:5" ht="51.75" customHeight="1" x14ac:dyDescent="0.2">
      <c r="A1004" s="306"/>
      <c r="B1004" s="310"/>
      <c r="C1004" s="306"/>
      <c r="D1004" s="306"/>
      <c r="E1004" s="306"/>
    </row>
    <row r="1005" spans="1:5" ht="51.75" customHeight="1" x14ac:dyDescent="0.2">
      <c r="A1005" s="306"/>
      <c r="B1005" s="310"/>
      <c r="C1005" s="306"/>
      <c r="D1005" s="306"/>
      <c r="E1005" s="306"/>
    </row>
    <row r="1006" spans="1:5" ht="51.75" customHeight="1" x14ac:dyDescent="0.2">
      <c r="A1006" s="306"/>
      <c r="B1006" s="310"/>
      <c r="C1006" s="306"/>
      <c r="D1006" s="306"/>
      <c r="E1006" s="306"/>
    </row>
    <row r="1007" spans="1:5" ht="51.75" customHeight="1" x14ac:dyDescent="0.2">
      <c r="A1007" s="306"/>
      <c r="B1007" s="310"/>
      <c r="C1007" s="306"/>
      <c r="D1007" s="306"/>
      <c r="E1007" s="306"/>
    </row>
    <row r="1008" spans="1:5" ht="51.75" customHeight="1" x14ac:dyDescent="0.2">
      <c r="A1008" s="306"/>
      <c r="B1008" s="310"/>
      <c r="C1008" s="306"/>
      <c r="D1008" s="306"/>
      <c r="E1008" s="306"/>
    </row>
    <row r="1009" spans="1:5" ht="51.75" customHeight="1" x14ac:dyDescent="0.2">
      <c r="A1009" s="306"/>
      <c r="B1009" s="310"/>
      <c r="C1009" s="306"/>
      <c r="D1009" s="306"/>
      <c r="E1009" s="306"/>
    </row>
    <row r="1010" spans="1:5" ht="51.75" customHeight="1" x14ac:dyDescent="0.2">
      <c r="A1010" s="306"/>
      <c r="B1010" s="310"/>
      <c r="C1010" s="306"/>
      <c r="D1010" s="306"/>
      <c r="E1010" s="306"/>
    </row>
    <row r="1011" spans="1:5" ht="51.75" customHeight="1" x14ac:dyDescent="0.2">
      <c r="A1011" s="306"/>
      <c r="B1011" s="310"/>
      <c r="C1011" s="306"/>
      <c r="D1011" s="306"/>
      <c r="E1011" s="306"/>
    </row>
    <row r="1012" spans="1:5" ht="51.75" customHeight="1" x14ac:dyDescent="0.2">
      <c r="A1012" s="306"/>
      <c r="B1012" s="310"/>
      <c r="C1012" s="306"/>
      <c r="D1012" s="306"/>
      <c r="E1012" s="306"/>
    </row>
    <row r="1013" spans="1:5" ht="51.75" customHeight="1" x14ac:dyDescent="0.2">
      <c r="A1013" s="306"/>
      <c r="B1013" s="310"/>
      <c r="C1013" s="306"/>
      <c r="D1013" s="306"/>
      <c r="E1013" s="306"/>
    </row>
    <row r="1014" spans="1:5" ht="51.75" customHeight="1" x14ac:dyDescent="0.2">
      <c r="A1014" s="306"/>
      <c r="B1014" s="310"/>
      <c r="C1014" s="306"/>
      <c r="D1014" s="306"/>
      <c r="E1014" s="306"/>
    </row>
    <row r="1015" spans="1:5" ht="51.75" customHeight="1" x14ac:dyDescent="0.2">
      <c r="A1015" s="306"/>
      <c r="B1015" s="310"/>
      <c r="C1015" s="306"/>
      <c r="D1015" s="306"/>
      <c r="E1015" s="306"/>
    </row>
    <row r="1016" spans="1:5" ht="51.75" customHeight="1" x14ac:dyDescent="0.2">
      <c r="A1016" s="306"/>
      <c r="B1016" s="310"/>
      <c r="C1016" s="306"/>
      <c r="D1016" s="306"/>
      <c r="E1016" s="306"/>
    </row>
    <row r="1017" spans="1:5" ht="51.75" customHeight="1" x14ac:dyDescent="0.2">
      <c r="A1017" s="306"/>
      <c r="B1017" s="310"/>
      <c r="C1017" s="306"/>
      <c r="D1017" s="306"/>
      <c r="E1017" s="306"/>
    </row>
    <row r="1018" spans="1:5" ht="51.75" customHeight="1" x14ac:dyDescent="0.2">
      <c r="A1018" s="306"/>
      <c r="B1018" s="310"/>
      <c r="C1018" s="306"/>
      <c r="D1018" s="306"/>
      <c r="E1018" s="306"/>
    </row>
    <row r="1019" spans="1:5" ht="51.75" customHeight="1" x14ac:dyDescent="0.2">
      <c r="A1019" s="306"/>
      <c r="B1019" s="310"/>
      <c r="C1019" s="306"/>
      <c r="D1019" s="306"/>
      <c r="E1019" s="306"/>
    </row>
    <row r="1020" spans="1:5" ht="51.75" customHeight="1" x14ac:dyDescent="0.2">
      <c r="A1020" s="306"/>
      <c r="B1020" s="310"/>
      <c r="C1020" s="306"/>
      <c r="D1020" s="306"/>
      <c r="E1020" s="306"/>
    </row>
    <row r="1021" spans="1:5" ht="51.75" customHeight="1" x14ac:dyDescent="0.2">
      <c r="A1021" s="306"/>
      <c r="B1021" s="310"/>
      <c r="C1021" s="306"/>
      <c r="D1021" s="306"/>
      <c r="E1021" s="306"/>
    </row>
    <row r="1022" spans="1:5" ht="51.75" customHeight="1" x14ac:dyDescent="0.2">
      <c r="A1022" s="306"/>
      <c r="B1022" s="310"/>
      <c r="C1022" s="306"/>
      <c r="D1022" s="306"/>
      <c r="E1022" s="306"/>
    </row>
    <row r="1023" spans="1:5" ht="51.75" customHeight="1" x14ac:dyDescent="0.2">
      <c r="A1023" s="306"/>
      <c r="B1023" s="310"/>
      <c r="C1023" s="306"/>
      <c r="D1023" s="306"/>
      <c r="E1023" s="306"/>
    </row>
    <row r="1024" spans="1:5" ht="51.75" customHeight="1" x14ac:dyDescent="0.2">
      <c r="A1024" s="306"/>
      <c r="B1024" s="310"/>
      <c r="C1024" s="306"/>
      <c r="D1024" s="306"/>
      <c r="E1024" s="306"/>
    </row>
    <row r="1025" spans="1:5" ht="51.75" customHeight="1" x14ac:dyDescent="0.2">
      <c r="A1025" s="306"/>
      <c r="B1025" s="310"/>
      <c r="C1025" s="306"/>
      <c r="D1025" s="306"/>
      <c r="E1025" s="306"/>
    </row>
    <row r="1026" spans="1:5" ht="51.75" customHeight="1" x14ac:dyDescent="0.2">
      <c r="A1026" s="306"/>
      <c r="B1026" s="310"/>
      <c r="C1026" s="306"/>
      <c r="D1026" s="306"/>
      <c r="E1026" s="306"/>
    </row>
    <row r="1027" spans="1:5" ht="51.75" customHeight="1" x14ac:dyDescent="0.2">
      <c r="A1027" s="306"/>
      <c r="B1027" s="310"/>
      <c r="C1027" s="306"/>
      <c r="D1027" s="306"/>
      <c r="E1027" s="306"/>
    </row>
    <row r="1028" spans="1:5" ht="51.75" customHeight="1" x14ac:dyDescent="0.2">
      <c r="A1028" s="306"/>
      <c r="B1028" s="310"/>
      <c r="C1028" s="306"/>
      <c r="D1028" s="306"/>
      <c r="E1028" s="306"/>
    </row>
    <row r="1029" spans="1:5" ht="51.75" customHeight="1" x14ac:dyDescent="0.2">
      <c r="A1029" s="306"/>
      <c r="B1029" s="310"/>
      <c r="C1029" s="306"/>
      <c r="D1029" s="306"/>
      <c r="E1029" s="306"/>
    </row>
    <row r="1030" spans="1:5" ht="51.75" customHeight="1" x14ac:dyDescent="0.2">
      <c r="A1030" s="306"/>
      <c r="B1030" s="310"/>
      <c r="C1030" s="306"/>
      <c r="D1030" s="306"/>
      <c r="E1030" s="306"/>
    </row>
    <row r="1031" spans="1:5" ht="51.75" customHeight="1" x14ac:dyDescent="0.2">
      <c r="A1031" s="306"/>
      <c r="B1031" s="310"/>
      <c r="C1031" s="306"/>
      <c r="D1031" s="306"/>
      <c r="E1031" s="306"/>
    </row>
    <row r="1032" spans="1:5" ht="51.75" customHeight="1" x14ac:dyDescent="0.2">
      <c r="A1032" s="306"/>
      <c r="B1032" s="310"/>
      <c r="C1032" s="306"/>
      <c r="D1032" s="306"/>
      <c r="E1032" s="306"/>
    </row>
    <row r="1033" spans="1:5" ht="51.75" customHeight="1" x14ac:dyDescent="0.2">
      <c r="A1033" s="306"/>
      <c r="B1033" s="310"/>
      <c r="C1033" s="306"/>
      <c r="D1033" s="306"/>
      <c r="E1033" s="306"/>
    </row>
    <row r="1034" spans="1:5" ht="51.75" customHeight="1" x14ac:dyDescent="0.2">
      <c r="A1034" s="306"/>
      <c r="B1034" s="310"/>
      <c r="C1034" s="306"/>
      <c r="D1034" s="306"/>
      <c r="E1034" s="306"/>
    </row>
    <row r="1035" spans="1:5" ht="51.75" customHeight="1" x14ac:dyDescent="0.2">
      <c r="A1035" s="306"/>
      <c r="B1035" s="310"/>
      <c r="C1035" s="306"/>
      <c r="D1035" s="306"/>
      <c r="E1035" s="306"/>
    </row>
    <row r="1036" spans="1:5" ht="51.75" customHeight="1" x14ac:dyDescent="0.2">
      <c r="A1036" s="306"/>
      <c r="B1036" s="310"/>
      <c r="C1036" s="306"/>
      <c r="D1036" s="306"/>
      <c r="E1036" s="306"/>
    </row>
    <row r="1037" spans="1:5" ht="51.75" customHeight="1" x14ac:dyDescent="0.2">
      <c r="A1037" s="306"/>
      <c r="B1037" s="310"/>
      <c r="C1037" s="306"/>
      <c r="D1037" s="306"/>
      <c r="E1037" s="306"/>
    </row>
    <row r="1038" spans="1:5" ht="51.75" customHeight="1" x14ac:dyDescent="0.2">
      <c r="A1038" s="306"/>
      <c r="B1038" s="310"/>
      <c r="C1038" s="306"/>
      <c r="D1038" s="306"/>
      <c r="E1038" s="306"/>
    </row>
    <row r="1039" spans="1:5" ht="51.75" customHeight="1" x14ac:dyDescent="0.2">
      <c r="A1039" s="306"/>
      <c r="B1039" s="310"/>
      <c r="C1039" s="306"/>
      <c r="D1039" s="306"/>
      <c r="E1039" s="306"/>
    </row>
    <row r="1040" spans="1:5" ht="51.75" customHeight="1" x14ac:dyDescent="0.2">
      <c r="A1040" s="306"/>
      <c r="B1040" s="310"/>
      <c r="C1040" s="306"/>
      <c r="D1040" s="306"/>
      <c r="E1040" s="306"/>
    </row>
    <row r="1041" spans="1:5" ht="51.75" customHeight="1" x14ac:dyDescent="0.2">
      <c r="A1041" s="306"/>
      <c r="B1041" s="310"/>
      <c r="C1041" s="306"/>
      <c r="D1041" s="306"/>
      <c r="E1041" s="306"/>
    </row>
    <row r="1042" spans="1:5" ht="51.75" customHeight="1" x14ac:dyDescent="0.2">
      <c r="A1042" s="306"/>
      <c r="B1042" s="310"/>
      <c r="C1042" s="306"/>
      <c r="D1042" s="306"/>
      <c r="E1042" s="306"/>
    </row>
    <row r="1043" spans="1:5" ht="51.75" customHeight="1" x14ac:dyDescent="0.2">
      <c r="A1043" s="306"/>
      <c r="B1043" s="310"/>
      <c r="C1043" s="306"/>
      <c r="D1043" s="306"/>
      <c r="E1043" s="306"/>
    </row>
    <row r="1044" spans="1:5" ht="51.75" customHeight="1" x14ac:dyDescent="0.2">
      <c r="A1044" s="306"/>
      <c r="B1044" s="310"/>
      <c r="C1044" s="306"/>
      <c r="D1044" s="306"/>
      <c r="E1044" s="306"/>
    </row>
    <row r="1045" spans="1:5" ht="51.75" customHeight="1" x14ac:dyDescent="0.2">
      <c r="A1045" s="306"/>
      <c r="B1045" s="310"/>
      <c r="C1045" s="306"/>
      <c r="D1045" s="306"/>
      <c r="E1045" s="306"/>
    </row>
    <row r="1046" spans="1:5" ht="51.75" customHeight="1" x14ac:dyDescent="0.2">
      <c r="A1046" s="306"/>
      <c r="B1046" s="310"/>
      <c r="C1046" s="306"/>
      <c r="D1046" s="306"/>
      <c r="E1046" s="306"/>
    </row>
    <row r="1047" spans="1:5" ht="51.75" customHeight="1" x14ac:dyDescent="0.2">
      <c r="A1047" s="306"/>
      <c r="B1047" s="310"/>
      <c r="C1047" s="306"/>
      <c r="D1047" s="306"/>
      <c r="E1047" s="306"/>
    </row>
    <row r="1048" spans="1:5" ht="51.75" customHeight="1" x14ac:dyDescent="0.2">
      <c r="A1048" s="306"/>
      <c r="B1048" s="310"/>
      <c r="C1048" s="306"/>
      <c r="D1048" s="306"/>
      <c r="E1048" s="306"/>
    </row>
    <row r="1049" spans="1:5" ht="51.75" customHeight="1" x14ac:dyDescent="0.2">
      <c r="A1049" s="306"/>
      <c r="B1049" s="310"/>
      <c r="C1049" s="306"/>
      <c r="D1049" s="306"/>
      <c r="E1049" s="306"/>
    </row>
    <row r="1050" spans="1:5" ht="51.75" customHeight="1" x14ac:dyDescent="0.2">
      <c r="A1050" s="306"/>
      <c r="B1050" s="310"/>
      <c r="C1050" s="306"/>
      <c r="D1050" s="306"/>
      <c r="E1050" s="306"/>
    </row>
    <row r="1051" spans="1:5" ht="51.75" customHeight="1" x14ac:dyDescent="0.2">
      <c r="A1051" s="306"/>
      <c r="B1051" s="310"/>
      <c r="C1051" s="306"/>
      <c r="D1051" s="306"/>
      <c r="E1051" s="306"/>
    </row>
    <row r="1052" spans="1:5" ht="51.75" customHeight="1" x14ac:dyDescent="0.2">
      <c r="A1052" s="306"/>
      <c r="B1052" s="310"/>
      <c r="C1052" s="306"/>
      <c r="D1052" s="306"/>
      <c r="E1052" s="306"/>
    </row>
  </sheetData>
  <dataValidations count="1">
    <dataValidation allowBlank="1" showDropDown="1" sqref="B2:D1052" xr:uid="{00000000-0002-0000-0700-000000000000}"/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72"/>
  <sheetViews>
    <sheetView workbookViewId="0">
      <selection activeCell="D1" sqref="A1:D1048576"/>
    </sheetView>
  </sheetViews>
  <sheetFormatPr defaultColWidth="12.5703125" defaultRowHeight="15.75" customHeight="1" x14ac:dyDescent="0.2"/>
  <sheetData>
    <row r="1" spans="1:5" x14ac:dyDescent="0.2">
      <c r="A1" s="47" t="s">
        <v>79</v>
      </c>
      <c r="B1" s="47" t="s">
        <v>148</v>
      </c>
      <c r="C1" s="47" t="s">
        <v>149</v>
      </c>
      <c r="D1" s="356" t="s">
        <v>253</v>
      </c>
      <c r="E1" s="356"/>
    </row>
    <row r="2" spans="1:5" x14ac:dyDescent="0.2">
      <c r="A2" s="387" t="s">
        <v>279</v>
      </c>
      <c r="B2" s="27" t="s">
        <v>9</v>
      </c>
      <c r="C2" s="27" t="s">
        <v>19</v>
      </c>
      <c r="D2" s="356">
        <v>19.615600000000001</v>
      </c>
      <c r="E2" s="356"/>
    </row>
    <row r="3" spans="1:5" x14ac:dyDescent="0.2">
      <c r="A3" s="387" t="s">
        <v>279</v>
      </c>
      <c r="B3" s="27" t="s">
        <v>9</v>
      </c>
      <c r="C3" s="27" t="s">
        <v>21</v>
      </c>
      <c r="D3" s="356">
        <v>19.615600000000001</v>
      </c>
      <c r="E3" s="356"/>
    </row>
    <row r="4" spans="1:5" x14ac:dyDescent="0.2">
      <c r="A4" s="387" t="s">
        <v>279</v>
      </c>
      <c r="B4" s="27" t="s">
        <v>9</v>
      </c>
      <c r="C4" s="27" t="s">
        <v>22</v>
      </c>
      <c r="D4" s="356">
        <v>4.9000000000000004</v>
      </c>
      <c r="E4" s="356"/>
    </row>
    <row r="5" spans="1:5" x14ac:dyDescent="0.2">
      <c r="A5" s="387" t="s">
        <v>279</v>
      </c>
      <c r="B5" s="27" t="s">
        <v>9</v>
      </c>
      <c r="C5" s="27" t="s">
        <v>24</v>
      </c>
      <c r="D5" s="356">
        <v>4.9000000000000004</v>
      </c>
      <c r="E5" s="356"/>
    </row>
    <row r="6" spans="1:5" x14ac:dyDescent="0.2">
      <c r="A6" s="387" t="s">
        <v>280</v>
      </c>
      <c r="B6" s="27" t="s">
        <v>10</v>
      </c>
      <c r="C6" s="27" t="s">
        <v>19</v>
      </c>
      <c r="D6" s="356">
        <v>19.615600000000001</v>
      </c>
      <c r="E6" s="356"/>
    </row>
    <row r="7" spans="1:5" x14ac:dyDescent="0.2">
      <c r="A7" s="387" t="s">
        <v>280</v>
      </c>
      <c r="B7" s="27" t="s">
        <v>10</v>
      </c>
      <c r="C7" s="27" t="s">
        <v>21</v>
      </c>
      <c r="D7" s="356">
        <v>19.615600000000001</v>
      </c>
      <c r="E7" s="356"/>
    </row>
    <row r="8" spans="1:5" x14ac:dyDescent="0.2">
      <c r="A8" s="387" t="s">
        <v>280</v>
      </c>
      <c r="B8" s="27" t="s">
        <v>10</v>
      </c>
      <c r="C8" s="27" t="s">
        <v>22</v>
      </c>
      <c r="D8" s="356">
        <v>4.9000000000000004</v>
      </c>
      <c r="E8" s="356"/>
    </row>
    <row r="9" spans="1:5" x14ac:dyDescent="0.2">
      <c r="A9" s="387" t="s">
        <v>280</v>
      </c>
      <c r="B9" s="27" t="s">
        <v>10</v>
      </c>
      <c r="C9" s="27" t="s">
        <v>24</v>
      </c>
      <c r="D9" s="356">
        <v>4.9000000000000004</v>
      </c>
      <c r="E9" s="356"/>
    </row>
    <row r="10" spans="1:5" x14ac:dyDescent="0.2">
      <c r="A10" s="387" t="s">
        <v>281</v>
      </c>
      <c r="B10" s="27" t="s">
        <v>11</v>
      </c>
      <c r="C10" s="27" t="s">
        <v>19</v>
      </c>
      <c r="D10" s="356">
        <v>19.615600000000001</v>
      </c>
      <c r="E10" s="356"/>
    </row>
    <row r="11" spans="1:5" x14ac:dyDescent="0.2">
      <c r="A11" s="387" t="s">
        <v>281</v>
      </c>
      <c r="B11" s="27" t="s">
        <v>11</v>
      </c>
      <c r="C11" s="27" t="s">
        <v>21</v>
      </c>
      <c r="D11" s="356">
        <v>19.615600000000001</v>
      </c>
      <c r="E11" s="356"/>
    </row>
    <row r="12" spans="1:5" x14ac:dyDescent="0.2">
      <c r="A12" s="387" t="s">
        <v>281</v>
      </c>
      <c r="B12" s="27" t="s">
        <v>11</v>
      </c>
      <c r="C12" s="27" t="s">
        <v>22</v>
      </c>
      <c r="D12" s="356">
        <v>4.9000000000000004</v>
      </c>
      <c r="E12" s="356"/>
    </row>
    <row r="13" spans="1:5" x14ac:dyDescent="0.2">
      <c r="A13" s="387" t="s">
        <v>281</v>
      </c>
      <c r="B13" s="27" t="s">
        <v>11</v>
      </c>
      <c r="C13" s="27" t="s">
        <v>24</v>
      </c>
      <c r="D13" s="356">
        <v>4.9000000000000004</v>
      </c>
      <c r="E13" s="356"/>
    </row>
    <row r="14" spans="1:5" x14ac:dyDescent="0.2">
      <c r="A14" s="357" t="s">
        <v>47</v>
      </c>
      <c r="B14" s="27" t="s">
        <v>9</v>
      </c>
      <c r="C14" s="27" t="s">
        <v>19</v>
      </c>
      <c r="D14" s="143">
        <v>17.914300000000001</v>
      </c>
      <c r="E14" s="143"/>
    </row>
    <row r="15" spans="1:5" x14ac:dyDescent="0.2">
      <c r="A15" s="358" t="s">
        <v>47</v>
      </c>
      <c r="B15" s="27" t="s">
        <v>9</v>
      </c>
      <c r="C15" s="27" t="s">
        <v>21</v>
      </c>
      <c r="D15" s="143">
        <v>17.914300000000001</v>
      </c>
      <c r="E15" s="143"/>
    </row>
    <row r="16" spans="1:5" x14ac:dyDescent="0.2">
      <c r="A16" s="357" t="s">
        <v>47</v>
      </c>
      <c r="B16" s="27" t="s">
        <v>9</v>
      </c>
      <c r="C16" s="27" t="s">
        <v>22</v>
      </c>
      <c r="D16" s="143">
        <v>4.4749999999999996</v>
      </c>
      <c r="E16" s="143"/>
    </row>
    <row r="17" spans="1:5" x14ac:dyDescent="0.2">
      <c r="A17" s="359" t="s">
        <v>47</v>
      </c>
      <c r="B17" s="27" t="s">
        <v>9</v>
      </c>
      <c r="C17" s="27" t="s">
        <v>24</v>
      </c>
      <c r="D17" s="143">
        <v>4.4749999999999996</v>
      </c>
      <c r="E17" s="143"/>
    </row>
    <row r="18" spans="1:5" x14ac:dyDescent="0.2">
      <c r="A18" s="359" t="s">
        <v>49</v>
      </c>
      <c r="B18" s="27" t="s">
        <v>10</v>
      </c>
      <c r="C18" s="27" t="s">
        <v>19</v>
      </c>
      <c r="D18" s="143">
        <v>17.914300000000001</v>
      </c>
      <c r="E18" s="143"/>
    </row>
    <row r="19" spans="1:5" x14ac:dyDescent="0.2">
      <c r="A19" s="359" t="s">
        <v>49</v>
      </c>
      <c r="B19" s="27" t="s">
        <v>10</v>
      </c>
      <c r="C19" s="27" t="s">
        <v>21</v>
      </c>
      <c r="D19" s="143">
        <v>17.914300000000001</v>
      </c>
      <c r="E19" s="143"/>
    </row>
    <row r="20" spans="1:5" x14ac:dyDescent="0.2">
      <c r="A20" s="359" t="s">
        <v>49</v>
      </c>
      <c r="B20" s="27" t="s">
        <v>10</v>
      </c>
      <c r="C20" s="27" t="s">
        <v>22</v>
      </c>
      <c r="D20" s="143">
        <v>4.4749999999999996</v>
      </c>
      <c r="E20" s="143"/>
    </row>
    <row r="21" spans="1:5" x14ac:dyDescent="0.2">
      <c r="A21" s="359" t="s">
        <v>49</v>
      </c>
      <c r="B21" s="27" t="s">
        <v>10</v>
      </c>
      <c r="C21" s="27" t="s">
        <v>24</v>
      </c>
      <c r="D21" s="143">
        <v>4.4749999999999996</v>
      </c>
      <c r="E21" s="143"/>
    </row>
    <row r="22" spans="1:5" x14ac:dyDescent="0.2">
      <c r="A22" s="359" t="s">
        <v>193</v>
      </c>
      <c r="B22" s="27" t="s">
        <v>11</v>
      </c>
      <c r="C22" s="27" t="s">
        <v>19</v>
      </c>
      <c r="D22" s="143">
        <v>17.914300000000001</v>
      </c>
      <c r="E22" s="143"/>
    </row>
    <row r="23" spans="1:5" x14ac:dyDescent="0.2">
      <c r="A23" s="359" t="s">
        <v>193</v>
      </c>
      <c r="B23" s="27" t="s">
        <v>11</v>
      </c>
      <c r="C23" s="27" t="s">
        <v>21</v>
      </c>
      <c r="D23" s="143">
        <v>17.914300000000001</v>
      </c>
      <c r="E23" s="143"/>
    </row>
    <row r="24" spans="1:5" x14ac:dyDescent="0.2">
      <c r="A24" s="359" t="s">
        <v>193</v>
      </c>
      <c r="B24" s="27" t="s">
        <v>11</v>
      </c>
      <c r="C24" s="27" t="s">
        <v>22</v>
      </c>
      <c r="D24" s="143">
        <v>4.4749999999999996</v>
      </c>
      <c r="E24" s="143"/>
    </row>
    <row r="25" spans="1:5" x14ac:dyDescent="0.2">
      <c r="A25" s="359" t="s">
        <v>193</v>
      </c>
      <c r="B25" s="27" t="s">
        <v>11</v>
      </c>
      <c r="C25" s="27" t="s">
        <v>24</v>
      </c>
      <c r="D25" s="143">
        <v>4.4749999999999996</v>
      </c>
      <c r="E25" s="143"/>
    </row>
    <row r="26" spans="1:5" x14ac:dyDescent="0.2">
      <c r="A26" s="358" t="s">
        <v>46</v>
      </c>
      <c r="B26" s="27" t="s">
        <v>9</v>
      </c>
      <c r="C26" s="27" t="s">
        <v>19</v>
      </c>
      <c r="D26" s="143">
        <v>16.212900000000001</v>
      </c>
      <c r="E26" s="143"/>
    </row>
    <row r="27" spans="1:5" x14ac:dyDescent="0.2">
      <c r="A27" s="357" t="s">
        <v>46</v>
      </c>
      <c r="B27" s="27" t="s">
        <v>9</v>
      </c>
      <c r="C27" s="27" t="s">
        <v>21</v>
      </c>
      <c r="D27" s="143">
        <v>16.212900000000001</v>
      </c>
      <c r="E27" s="143"/>
    </row>
    <row r="28" spans="1:5" x14ac:dyDescent="0.2">
      <c r="A28" s="358" t="s">
        <v>46</v>
      </c>
      <c r="B28" s="27" t="s">
        <v>9</v>
      </c>
      <c r="C28" s="27" t="s">
        <v>22</v>
      </c>
      <c r="D28" s="143">
        <v>4.05</v>
      </c>
      <c r="E28" s="143"/>
    </row>
    <row r="29" spans="1:5" x14ac:dyDescent="0.2">
      <c r="A29" s="359" t="s">
        <v>46</v>
      </c>
      <c r="B29" s="27" t="s">
        <v>9</v>
      </c>
      <c r="C29" s="27" t="s">
        <v>24</v>
      </c>
      <c r="D29" s="143">
        <v>4.05</v>
      </c>
      <c r="E29" s="143"/>
    </row>
    <row r="30" spans="1:5" x14ac:dyDescent="0.2">
      <c r="A30" s="359" t="s">
        <v>48</v>
      </c>
      <c r="B30" s="27" t="s">
        <v>10</v>
      </c>
      <c r="C30" s="27" t="s">
        <v>19</v>
      </c>
      <c r="D30" s="143">
        <v>16.212900000000001</v>
      </c>
      <c r="E30" s="143"/>
    </row>
    <row r="31" spans="1:5" x14ac:dyDescent="0.2">
      <c r="A31" s="359" t="s">
        <v>48</v>
      </c>
      <c r="B31" s="27" t="s">
        <v>10</v>
      </c>
      <c r="C31" s="27" t="s">
        <v>21</v>
      </c>
      <c r="D31" s="143">
        <v>16.212900000000001</v>
      </c>
      <c r="E31" s="143"/>
    </row>
    <row r="32" spans="1:5" x14ac:dyDescent="0.2">
      <c r="A32" s="359" t="s">
        <v>48</v>
      </c>
      <c r="B32" s="27" t="s">
        <v>10</v>
      </c>
      <c r="C32" s="27" t="s">
        <v>22</v>
      </c>
      <c r="D32" s="143">
        <v>4.05</v>
      </c>
      <c r="E32" s="143"/>
    </row>
    <row r="33" spans="1:5" x14ac:dyDescent="0.2">
      <c r="A33" s="359" t="s">
        <v>48</v>
      </c>
      <c r="B33" s="27" t="s">
        <v>10</v>
      </c>
      <c r="C33" s="27" t="s">
        <v>24</v>
      </c>
      <c r="D33" s="143">
        <v>4.05</v>
      </c>
      <c r="E33" s="143"/>
    </row>
    <row r="34" spans="1:5" x14ac:dyDescent="0.2">
      <c r="A34" s="359" t="s">
        <v>50</v>
      </c>
      <c r="B34" s="27" t="s">
        <v>11</v>
      </c>
      <c r="C34" s="27" t="s">
        <v>19</v>
      </c>
      <c r="D34" s="143">
        <v>16.212900000000001</v>
      </c>
      <c r="E34" s="143"/>
    </row>
    <row r="35" spans="1:5" x14ac:dyDescent="0.2">
      <c r="A35" s="359" t="s">
        <v>50</v>
      </c>
      <c r="B35" s="27" t="s">
        <v>11</v>
      </c>
      <c r="C35" s="27" t="s">
        <v>21</v>
      </c>
      <c r="D35" s="143">
        <v>16.212900000000001</v>
      </c>
      <c r="E35" s="143"/>
    </row>
    <row r="36" spans="1:5" x14ac:dyDescent="0.2">
      <c r="A36" s="359" t="s">
        <v>50</v>
      </c>
      <c r="B36" s="27" t="s">
        <v>11</v>
      </c>
      <c r="C36" s="27" t="s">
        <v>22</v>
      </c>
      <c r="D36" s="143">
        <v>4.05</v>
      </c>
      <c r="E36" s="143"/>
    </row>
    <row r="37" spans="1:5" x14ac:dyDescent="0.2">
      <c r="A37" s="359" t="s">
        <v>50</v>
      </c>
      <c r="B37" s="27" t="s">
        <v>11</v>
      </c>
      <c r="C37" s="27" t="s">
        <v>24</v>
      </c>
      <c r="D37" s="143">
        <v>4.05</v>
      </c>
      <c r="E37" s="143"/>
    </row>
    <row r="38" spans="1:5" x14ac:dyDescent="0.2">
      <c r="A38" s="359" t="s">
        <v>28</v>
      </c>
      <c r="B38" s="27" t="s">
        <v>9</v>
      </c>
      <c r="C38" s="27" t="s">
        <v>19</v>
      </c>
      <c r="D38" s="143">
        <v>14.5116</v>
      </c>
      <c r="E38" s="143"/>
    </row>
    <row r="39" spans="1:5" x14ac:dyDescent="0.2">
      <c r="A39" s="359" t="s">
        <v>28</v>
      </c>
      <c r="B39" s="27" t="s">
        <v>9</v>
      </c>
      <c r="C39" s="27" t="s">
        <v>21</v>
      </c>
      <c r="D39" s="143">
        <v>14.5116</v>
      </c>
      <c r="E39" s="143"/>
    </row>
    <row r="40" spans="1:5" x14ac:dyDescent="0.2">
      <c r="A40" s="359" t="s">
        <v>28</v>
      </c>
      <c r="B40" s="27" t="s">
        <v>9</v>
      </c>
      <c r="C40" s="27" t="s">
        <v>22</v>
      </c>
      <c r="D40" s="143">
        <v>3.625</v>
      </c>
      <c r="E40" s="143"/>
    </row>
    <row r="41" spans="1:5" x14ac:dyDescent="0.2">
      <c r="A41" s="359" t="s">
        <v>28</v>
      </c>
      <c r="B41" s="27" t="s">
        <v>9</v>
      </c>
      <c r="C41" s="27" t="s">
        <v>24</v>
      </c>
      <c r="D41" s="143">
        <v>3.625</v>
      </c>
      <c r="E41" s="143"/>
    </row>
    <row r="42" spans="1:5" x14ac:dyDescent="0.2">
      <c r="A42" s="27" t="s">
        <v>30</v>
      </c>
      <c r="B42" s="27" t="s">
        <v>10</v>
      </c>
      <c r="C42" s="27" t="s">
        <v>19</v>
      </c>
      <c r="D42" s="143">
        <v>14.5116</v>
      </c>
      <c r="E42" s="143"/>
    </row>
    <row r="43" spans="1:5" x14ac:dyDescent="0.2">
      <c r="A43" s="27" t="s">
        <v>30</v>
      </c>
      <c r="B43" s="27" t="s">
        <v>10</v>
      </c>
      <c r="C43" s="27" t="s">
        <v>21</v>
      </c>
      <c r="D43" s="143">
        <v>14.5116</v>
      </c>
      <c r="E43" s="143"/>
    </row>
    <row r="44" spans="1:5" x14ac:dyDescent="0.2">
      <c r="A44" s="27" t="s">
        <v>30</v>
      </c>
      <c r="B44" s="27" t="s">
        <v>10</v>
      </c>
      <c r="C44" s="27" t="s">
        <v>22</v>
      </c>
      <c r="D44" s="143">
        <v>3.625</v>
      </c>
      <c r="E44" s="143"/>
    </row>
    <row r="45" spans="1:5" x14ac:dyDescent="0.2">
      <c r="A45" s="27" t="s">
        <v>30</v>
      </c>
      <c r="B45" s="27" t="s">
        <v>10</v>
      </c>
      <c r="C45" s="27" t="s">
        <v>24</v>
      </c>
      <c r="D45" s="143">
        <v>3.625</v>
      </c>
      <c r="E45" s="143"/>
    </row>
    <row r="46" spans="1:5" x14ac:dyDescent="0.2">
      <c r="A46" s="359" t="s">
        <v>31</v>
      </c>
      <c r="B46" s="27" t="s">
        <v>11</v>
      </c>
      <c r="C46" s="27" t="s">
        <v>19</v>
      </c>
      <c r="D46" s="143">
        <v>14.5116</v>
      </c>
      <c r="E46" s="143"/>
    </row>
    <row r="47" spans="1:5" x14ac:dyDescent="0.2">
      <c r="A47" s="359" t="s">
        <v>31</v>
      </c>
      <c r="B47" s="27" t="s">
        <v>11</v>
      </c>
      <c r="C47" s="27" t="s">
        <v>21</v>
      </c>
      <c r="D47" s="143">
        <v>14.5116</v>
      </c>
      <c r="E47" s="143"/>
    </row>
    <row r="48" spans="1:5" x14ac:dyDescent="0.2">
      <c r="A48" s="359" t="s">
        <v>31</v>
      </c>
      <c r="B48" s="27" t="s">
        <v>11</v>
      </c>
      <c r="C48" s="27" t="s">
        <v>22</v>
      </c>
      <c r="D48" s="143">
        <v>3.625</v>
      </c>
      <c r="E48" s="143"/>
    </row>
    <row r="49" spans="1:5" x14ac:dyDescent="0.2">
      <c r="A49" s="359" t="s">
        <v>31</v>
      </c>
      <c r="B49" s="27" t="s">
        <v>11</v>
      </c>
      <c r="C49" s="27" t="s">
        <v>24</v>
      </c>
      <c r="D49" s="143">
        <v>3.625</v>
      </c>
      <c r="E49" s="143"/>
    </row>
    <row r="50" spans="1:5" x14ac:dyDescent="0.2">
      <c r="A50" s="27" t="s">
        <v>116</v>
      </c>
      <c r="B50" s="27" t="s">
        <v>9</v>
      </c>
      <c r="C50" s="27" t="s">
        <v>19</v>
      </c>
      <c r="D50" s="143">
        <v>12.8102</v>
      </c>
      <c r="E50" s="143"/>
    </row>
    <row r="51" spans="1:5" x14ac:dyDescent="0.2">
      <c r="A51" s="27" t="s">
        <v>116</v>
      </c>
      <c r="B51" s="27" t="s">
        <v>9</v>
      </c>
      <c r="C51" s="27" t="s">
        <v>21</v>
      </c>
      <c r="D51" s="143">
        <v>12.8102</v>
      </c>
      <c r="E51" s="143"/>
    </row>
    <row r="52" spans="1:5" x14ac:dyDescent="0.2">
      <c r="A52" s="27" t="s">
        <v>116</v>
      </c>
      <c r="B52" s="27" t="s">
        <v>9</v>
      </c>
      <c r="C52" s="27" t="s">
        <v>22</v>
      </c>
      <c r="D52" s="143">
        <v>3.23</v>
      </c>
      <c r="E52" s="143"/>
    </row>
    <row r="53" spans="1:5" x14ac:dyDescent="0.2">
      <c r="A53" s="27" t="s">
        <v>116</v>
      </c>
      <c r="B53" s="27" t="s">
        <v>9</v>
      </c>
      <c r="C53" s="27" t="s">
        <v>24</v>
      </c>
      <c r="D53" s="143">
        <v>3.23</v>
      </c>
      <c r="E53" s="143"/>
    </row>
    <row r="54" spans="1:5" x14ac:dyDescent="0.2">
      <c r="A54" s="27" t="s">
        <v>29</v>
      </c>
      <c r="B54" s="27" t="s">
        <v>10</v>
      </c>
      <c r="C54" s="27" t="s">
        <v>19</v>
      </c>
      <c r="D54" s="143">
        <v>12.8102</v>
      </c>
      <c r="E54" s="143"/>
    </row>
    <row r="55" spans="1:5" x14ac:dyDescent="0.2">
      <c r="A55" s="27" t="s">
        <v>29</v>
      </c>
      <c r="B55" s="27" t="s">
        <v>10</v>
      </c>
      <c r="C55" s="27" t="s">
        <v>21</v>
      </c>
      <c r="D55" s="143">
        <v>12.8102</v>
      </c>
      <c r="E55" s="143"/>
    </row>
    <row r="56" spans="1:5" x14ac:dyDescent="0.2">
      <c r="A56" s="27" t="s">
        <v>29</v>
      </c>
      <c r="B56" s="27" t="s">
        <v>10</v>
      </c>
      <c r="C56" s="27" t="s">
        <v>22</v>
      </c>
      <c r="D56" s="143">
        <v>3.23</v>
      </c>
      <c r="E56" s="143"/>
    </row>
    <row r="57" spans="1:5" x14ac:dyDescent="0.2">
      <c r="A57" s="27" t="s">
        <v>29</v>
      </c>
      <c r="B57" s="27" t="s">
        <v>10</v>
      </c>
      <c r="C57" s="27" t="s">
        <v>24</v>
      </c>
      <c r="D57" s="143">
        <v>3.23</v>
      </c>
      <c r="E57" s="143"/>
    </row>
    <row r="58" spans="1:5" x14ac:dyDescent="0.2">
      <c r="A58" s="27" t="s">
        <v>32</v>
      </c>
      <c r="B58" s="27" t="s">
        <v>11</v>
      </c>
      <c r="C58" s="27" t="s">
        <v>19</v>
      </c>
      <c r="D58" s="143">
        <v>12.8102</v>
      </c>
      <c r="E58" s="143"/>
    </row>
    <row r="59" spans="1:5" x14ac:dyDescent="0.2">
      <c r="A59" s="27" t="s">
        <v>32</v>
      </c>
      <c r="B59" s="27" t="s">
        <v>11</v>
      </c>
      <c r="C59" s="27" t="s">
        <v>21</v>
      </c>
      <c r="D59" s="143">
        <v>12.8102</v>
      </c>
      <c r="E59" s="143"/>
    </row>
    <row r="60" spans="1:5" x14ac:dyDescent="0.2">
      <c r="A60" s="27" t="s">
        <v>32</v>
      </c>
      <c r="B60" s="27" t="s">
        <v>11</v>
      </c>
      <c r="C60" s="27" t="s">
        <v>22</v>
      </c>
      <c r="D60" s="143">
        <v>3.23</v>
      </c>
      <c r="E60" s="143"/>
    </row>
    <row r="61" spans="1:5" x14ac:dyDescent="0.2">
      <c r="A61" s="27" t="s">
        <v>32</v>
      </c>
      <c r="B61" s="27" t="s">
        <v>11</v>
      </c>
      <c r="C61" s="27" t="s">
        <v>24</v>
      </c>
      <c r="D61" s="143">
        <v>3.23</v>
      </c>
      <c r="E61" s="143"/>
    </row>
    <row r="62" spans="1:5" x14ac:dyDescent="0.2">
      <c r="A62" s="27" t="s">
        <v>36</v>
      </c>
      <c r="B62" s="27" t="s">
        <v>9</v>
      </c>
      <c r="C62" s="27" t="s">
        <v>19</v>
      </c>
      <c r="D62" s="143">
        <v>11.1088</v>
      </c>
      <c r="E62" s="143"/>
    </row>
    <row r="63" spans="1:5" x14ac:dyDescent="0.2">
      <c r="A63" s="27" t="s">
        <v>36</v>
      </c>
      <c r="B63" s="27" t="s">
        <v>9</v>
      </c>
      <c r="C63" s="27" t="s">
        <v>21</v>
      </c>
      <c r="D63" s="143">
        <v>11.1088</v>
      </c>
      <c r="E63" s="143"/>
    </row>
    <row r="64" spans="1:5" x14ac:dyDescent="0.2">
      <c r="A64" s="27" t="s">
        <v>36</v>
      </c>
      <c r="B64" s="27" t="s">
        <v>9</v>
      </c>
      <c r="C64" s="27" t="s">
        <v>22</v>
      </c>
      <c r="D64" s="143">
        <v>2.7749999999999999</v>
      </c>
      <c r="E64" s="143"/>
    </row>
    <row r="65" spans="1:5" x14ac:dyDescent="0.2">
      <c r="A65" s="27" t="s">
        <v>36</v>
      </c>
      <c r="B65" s="27" t="s">
        <v>9</v>
      </c>
      <c r="C65" s="27" t="s">
        <v>24</v>
      </c>
      <c r="D65" s="143">
        <v>2.7749999999999999</v>
      </c>
      <c r="E65" s="143"/>
    </row>
    <row r="66" spans="1:5" x14ac:dyDescent="0.2">
      <c r="A66" s="27" t="s">
        <v>196</v>
      </c>
      <c r="B66" s="27" t="s">
        <v>10</v>
      </c>
      <c r="C66" s="27" t="s">
        <v>19</v>
      </c>
      <c r="D66" s="143">
        <v>11.1088</v>
      </c>
      <c r="E66" s="143"/>
    </row>
    <row r="67" spans="1:5" x14ac:dyDescent="0.2">
      <c r="A67" s="27" t="s">
        <v>196</v>
      </c>
      <c r="B67" s="27" t="s">
        <v>10</v>
      </c>
      <c r="C67" s="27" t="s">
        <v>21</v>
      </c>
      <c r="D67" s="143">
        <v>11.1088</v>
      </c>
      <c r="E67" s="143"/>
    </row>
    <row r="68" spans="1:5" x14ac:dyDescent="0.2">
      <c r="A68" s="27" t="s">
        <v>196</v>
      </c>
      <c r="B68" s="27" t="s">
        <v>10</v>
      </c>
      <c r="C68" s="27" t="s">
        <v>22</v>
      </c>
      <c r="D68" s="143">
        <v>2.7749999999999999</v>
      </c>
      <c r="E68" s="143"/>
    </row>
    <row r="69" spans="1:5" x14ac:dyDescent="0.2">
      <c r="A69" s="27" t="s">
        <v>196</v>
      </c>
      <c r="B69" s="27" t="s">
        <v>10</v>
      </c>
      <c r="C69" s="27" t="s">
        <v>24</v>
      </c>
      <c r="D69" s="143">
        <v>2.7749999999999999</v>
      </c>
      <c r="E69" s="143"/>
    </row>
    <row r="70" spans="1:5" x14ac:dyDescent="0.2">
      <c r="A70" s="27" t="s">
        <v>55</v>
      </c>
      <c r="B70" s="27" t="s">
        <v>11</v>
      </c>
      <c r="C70" s="27" t="s">
        <v>19</v>
      </c>
      <c r="D70" s="143">
        <v>11.1088</v>
      </c>
      <c r="E70" s="143"/>
    </row>
    <row r="71" spans="1:5" x14ac:dyDescent="0.2">
      <c r="A71" s="27" t="s">
        <v>55</v>
      </c>
      <c r="B71" s="27" t="s">
        <v>11</v>
      </c>
      <c r="C71" s="27" t="s">
        <v>21</v>
      </c>
      <c r="D71" s="143">
        <v>11.1088</v>
      </c>
      <c r="E71" s="143"/>
    </row>
    <row r="72" spans="1:5" x14ac:dyDescent="0.2">
      <c r="A72" s="27" t="s">
        <v>55</v>
      </c>
      <c r="B72" s="27" t="s">
        <v>11</v>
      </c>
      <c r="C72" s="27" t="s">
        <v>22</v>
      </c>
      <c r="D72" s="143">
        <v>2.7749999999999999</v>
      </c>
      <c r="E72" s="143"/>
    </row>
    <row r="73" spans="1:5" x14ac:dyDescent="0.2">
      <c r="A73" s="27" t="s">
        <v>55</v>
      </c>
      <c r="B73" s="27" t="s">
        <v>11</v>
      </c>
      <c r="C73" s="27" t="s">
        <v>24</v>
      </c>
      <c r="D73" s="143">
        <v>2.7749999999999999</v>
      </c>
      <c r="E73" s="143"/>
    </row>
    <row r="74" spans="1:5" x14ac:dyDescent="0.2">
      <c r="A74" s="27" t="s">
        <v>200</v>
      </c>
      <c r="B74" s="27" t="s">
        <v>11</v>
      </c>
      <c r="C74" s="27" t="s">
        <v>19</v>
      </c>
      <c r="D74" s="143">
        <v>9.4075000000000006</v>
      </c>
      <c r="E74" s="143"/>
    </row>
    <row r="75" spans="1:5" x14ac:dyDescent="0.2">
      <c r="A75" s="27" t="s">
        <v>200</v>
      </c>
      <c r="B75" s="27" t="s">
        <v>11</v>
      </c>
      <c r="C75" s="27" t="s">
        <v>21</v>
      </c>
      <c r="D75" s="143">
        <v>9.4075000000000006</v>
      </c>
      <c r="E75" s="143"/>
    </row>
    <row r="76" spans="1:5" x14ac:dyDescent="0.2">
      <c r="A76" s="27" t="s">
        <v>200</v>
      </c>
      <c r="B76" s="27" t="s">
        <v>11</v>
      </c>
      <c r="C76" s="27" t="s">
        <v>22</v>
      </c>
      <c r="D76" s="143">
        <v>2.3199999999999998</v>
      </c>
      <c r="E76" s="143"/>
    </row>
    <row r="77" spans="1:5" x14ac:dyDescent="0.2">
      <c r="A77" s="27" t="s">
        <v>200</v>
      </c>
      <c r="B77" s="27" t="s">
        <v>11</v>
      </c>
      <c r="C77" s="27" t="s">
        <v>24</v>
      </c>
      <c r="D77" s="143">
        <v>2.3199999999999998</v>
      </c>
      <c r="E77" s="143"/>
    </row>
    <row r="78" spans="1:5" x14ac:dyDescent="0.2">
      <c r="A78" s="27" t="s">
        <v>199</v>
      </c>
      <c r="B78" s="27" t="s">
        <v>10</v>
      </c>
      <c r="C78" s="27" t="s">
        <v>19</v>
      </c>
      <c r="D78" s="143">
        <v>9.4075000000000006</v>
      </c>
      <c r="E78" s="143"/>
    </row>
    <row r="79" spans="1:5" x14ac:dyDescent="0.2">
      <c r="A79" s="27" t="s">
        <v>199</v>
      </c>
      <c r="B79" s="27" t="s">
        <v>10</v>
      </c>
      <c r="C79" s="27" t="s">
        <v>21</v>
      </c>
      <c r="D79" s="143">
        <v>9.4075000000000006</v>
      </c>
      <c r="E79" s="143"/>
    </row>
    <row r="80" spans="1:5" x14ac:dyDescent="0.2">
      <c r="A80" s="27" t="s">
        <v>199</v>
      </c>
      <c r="B80" s="27" t="s">
        <v>10</v>
      </c>
      <c r="C80" s="27" t="s">
        <v>22</v>
      </c>
      <c r="D80" s="143">
        <v>2.3199999999999998</v>
      </c>
      <c r="E80" s="143"/>
    </row>
    <row r="81" spans="1:5" x14ac:dyDescent="0.2">
      <c r="A81" s="27" t="s">
        <v>199</v>
      </c>
      <c r="B81" s="27" t="s">
        <v>10</v>
      </c>
      <c r="C81" s="27" t="s">
        <v>24</v>
      </c>
      <c r="D81" s="143">
        <v>2.3199999999999998</v>
      </c>
      <c r="E81" s="143"/>
    </row>
    <row r="82" spans="1:5" x14ac:dyDescent="0.2">
      <c r="A82" s="27" t="s">
        <v>197</v>
      </c>
      <c r="B82" s="27" t="s">
        <v>9</v>
      </c>
      <c r="C82" s="27" t="s">
        <v>19</v>
      </c>
      <c r="D82" s="143">
        <v>9.4075000000000006</v>
      </c>
      <c r="E82" s="143"/>
    </row>
    <row r="83" spans="1:5" x14ac:dyDescent="0.2">
      <c r="A83" s="27" t="s">
        <v>197</v>
      </c>
      <c r="B83" s="27" t="s">
        <v>9</v>
      </c>
      <c r="C83" s="27" t="s">
        <v>21</v>
      </c>
      <c r="D83" s="143">
        <v>9.4075000000000006</v>
      </c>
      <c r="E83" s="143"/>
    </row>
    <row r="84" spans="1:5" x14ac:dyDescent="0.2">
      <c r="A84" s="27" t="s">
        <v>197</v>
      </c>
      <c r="B84" s="27" t="s">
        <v>9</v>
      </c>
      <c r="C84" s="27" t="s">
        <v>22</v>
      </c>
      <c r="D84" s="143">
        <v>2.3199999999999998</v>
      </c>
      <c r="E84" s="143"/>
    </row>
    <row r="85" spans="1:5" x14ac:dyDescent="0.2">
      <c r="A85" s="27" t="s">
        <v>197</v>
      </c>
      <c r="B85" s="27" t="s">
        <v>9</v>
      </c>
      <c r="C85" s="27" t="s">
        <v>24</v>
      </c>
      <c r="D85" s="143">
        <v>2.3199999999999998</v>
      </c>
      <c r="E85" s="143"/>
    </row>
    <row r="86" spans="1:5" x14ac:dyDescent="0.2">
      <c r="A86" s="27" t="s">
        <v>53</v>
      </c>
      <c r="B86" s="27" t="s">
        <v>11</v>
      </c>
      <c r="C86" s="27" t="s">
        <v>19</v>
      </c>
      <c r="D86" s="143">
        <v>7.8061999999999996</v>
      </c>
      <c r="E86" s="143"/>
    </row>
    <row r="87" spans="1:5" x14ac:dyDescent="0.2">
      <c r="A87" s="27" t="s">
        <v>53</v>
      </c>
      <c r="B87" s="27" t="s">
        <v>11</v>
      </c>
      <c r="C87" s="27" t="s">
        <v>21</v>
      </c>
      <c r="D87" s="143">
        <v>7.8061999999999996</v>
      </c>
      <c r="E87" s="143"/>
    </row>
    <row r="88" spans="1:5" x14ac:dyDescent="0.2">
      <c r="A88" s="27" t="s">
        <v>53</v>
      </c>
      <c r="B88" s="27" t="s">
        <v>11</v>
      </c>
      <c r="C88" s="27" t="s">
        <v>22</v>
      </c>
      <c r="D88" s="143">
        <v>1.93</v>
      </c>
      <c r="E88" s="143"/>
    </row>
    <row r="89" spans="1:5" x14ac:dyDescent="0.2">
      <c r="A89" s="27" t="s">
        <v>53</v>
      </c>
      <c r="B89" s="27" t="s">
        <v>11</v>
      </c>
      <c r="C89" s="27" t="s">
        <v>24</v>
      </c>
      <c r="D89" s="143">
        <v>1.93</v>
      </c>
      <c r="E89" s="143"/>
    </row>
    <row r="90" spans="1:5" x14ac:dyDescent="0.2">
      <c r="A90" s="27" t="s">
        <v>202</v>
      </c>
      <c r="B90" s="27" t="s">
        <v>10</v>
      </c>
      <c r="C90" s="27" t="s">
        <v>19</v>
      </c>
      <c r="D90" s="143">
        <v>7.8061999999999996</v>
      </c>
      <c r="E90" s="143"/>
    </row>
    <row r="91" spans="1:5" x14ac:dyDescent="0.2">
      <c r="A91" s="27" t="s">
        <v>202</v>
      </c>
      <c r="B91" s="27" t="s">
        <v>10</v>
      </c>
      <c r="C91" s="27" t="s">
        <v>21</v>
      </c>
      <c r="D91" s="143">
        <v>7.8061999999999996</v>
      </c>
      <c r="E91" s="143"/>
    </row>
    <row r="92" spans="1:5" x14ac:dyDescent="0.2">
      <c r="A92" s="27" t="s">
        <v>202</v>
      </c>
      <c r="B92" s="27" t="s">
        <v>10</v>
      </c>
      <c r="C92" s="27" t="s">
        <v>22</v>
      </c>
      <c r="D92" s="143">
        <v>1.93</v>
      </c>
      <c r="E92" s="143"/>
    </row>
    <row r="93" spans="1:5" x14ac:dyDescent="0.2">
      <c r="A93" s="27" t="s">
        <v>202</v>
      </c>
      <c r="B93" s="27" t="s">
        <v>10</v>
      </c>
      <c r="C93" s="27" t="s">
        <v>24</v>
      </c>
      <c r="D93" s="143">
        <v>1.93</v>
      </c>
      <c r="E93" s="143"/>
    </row>
    <row r="94" spans="1:5" x14ac:dyDescent="0.2">
      <c r="A94" s="27" t="s">
        <v>40</v>
      </c>
      <c r="B94" s="27" t="s">
        <v>9</v>
      </c>
      <c r="C94" s="27" t="s">
        <v>19</v>
      </c>
      <c r="D94" s="143">
        <v>7.8061999999999996</v>
      </c>
      <c r="E94" s="143"/>
    </row>
    <row r="95" spans="1:5" x14ac:dyDescent="0.2">
      <c r="A95" s="27" t="s">
        <v>40</v>
      </c>
      <c r="B95" s="27" t="s">
        <v>9</v>
      </c>
      <c r="C95" s="27" t="s">
        <v>21</v>
      </c>
      <c r="D95" s="143">
        <v>7.8061999999999996</v>
      </c>
      <c r="E95" s="143"/>
    </row>
    <row r="96" spans="1:5" x14ac:dyDescent="0.2">
      <c r="A96" s="27" t="s">
        <v>40</v>
      </c>
      <c r="B96" s="27" t="s">
        <v>9</v>
      </c>
      <c r="C96" s="27" t="s">
        <v>22</v>
      </c>
      <c r="D96" s="143">
        <v>1.93</v>
      </c>
      <c r="E96" s="143"/>
    </row>
    <row r="97" spans="1:5" x14ac:dyDescent="0.2">
      <c r="A97" s="27" t="s">
        <v>40</v>
      </c>
      <c r="B97" s="27" t="s">
        <v>9</v>
      </c>
      <c r="C97" s="27" t="s">
        <v>24</v>
      </c>
      <c r="D97" s="143">
        <v>1.93</v>
      </c>
      <c r="E97" s="143"/>
    </row>
    <row r="98" spans="1:5" x14ac:dyDescent="0.2">
      <c r="A98" s="27" t="s">
        <v>34</v>
      </c>
      <c r="B98" s="27" t="s">
        <v>11</v>
      </c>
      <c r="C98" s="27" t="s">
        <v>19</v>
      </c>
      <c r="D98" s="143">
        <v>6.5052000000000003</v>
      </c>
      <c r="E98" s="143"/>
    </row>
    <row r="99" spans="1:5" x14ac:dyDescent="0.2">
      <c r="A99" s="27" t="s">
        <v>34</v>
      </c>
      <c r="B99" s="27" t="s">
        <v>11</v>
      </c>
      <c r="C99" s="27" t="s">
        <v>21</v>
      </c>
      <c r="D99" s="143">
        <v>6.5052000000000003</v>
      </c>
      <c r="E99" s="143"/>
    </row>
    <row r="100" spans="1:5" x14ac:dyDescent="0.2">
      <c r="A100" s="27" t="s">
        <v>34</v>
      </c>
      <c r="B100" s="27" t="s">
        <v>11</v>
      </c>
      <c r="C100" s="27" t="s">
        <v>22</v>
      </c>
      <c r="D100" s="143">
        <v>1.605</v>
      </c>
      <c r="E100" s="143"/>
    </row>
    <row r="101" spans="1:5" x14ac:dyDescent="0.2">
      <c r="A101" s="27" t="s">
        <v>34</v>
      </c>
      <c r="B101" s="27" t="s">
        <v>11</v>
      </c>
      <c r="C101" s="27" t="s">
        <v>24</v>
      </c>
      <c r="D101" s="143">
        <v>1.605</v>
      </c>
      <c r="E101" s="143"/>
    </row>
    <row r="102" spans="1:5" x14ac:dyDescent="0.2">
      <c r="A102" s="27" t="s">
        <v>54</v>
      </c>
      <c r="B102" s="27" t="s">
        <v>10</v>
      </c>
      <c r="C102" s="27" t="s">
        <v>19</v>
      </c>
      <c r="D102" s="143">
        <v>6.5052000000000003</v>
      </c>
      <c r="E102" s="143"/>
    </row>
    <row r="103" spans="1:5" x14ac:dyDescent="0.2">
      <c r="A103" s="27" t="s">
        <v>54</v>
      </c>
      <c r="B103" s="27" t="s">
        <v>10</v>
      </c>
      <c r="C103" s="27" t="s">
        <v>21</v>
      </c>
      <c r="D103" s="143">
        <v>6.5052000000000003</v>
      </c>
      <c r="E103" s="143"/>
    </row>
    <row r="104" spans="1:5" x14ac:dyDescent="0.2">
      <c r="A104" s="27" t="s">
        <v>54</v>
      </c>
      <c r="B104" s="27" t="s">
        <v>10</v>
      </c>
      <c r="C104" s="27" t="s">
        <v>22</v>
      </c>
      <c r="D104" s="143">
        <v>1.605</v>
      </c>
      <c r="E104" s="143"/>
    </row>
    <row r="105" spans="1:5" x14ac:dyDescent="0.2">
      <c r="A105" s="27" t="s">
        <v>54</v>
      </c>
      <c r="B105" s="27" t="s">
        <v>10</v>
      </c>
      <c r="C105" s="27" t="s">
        <v>24</v>
      </c>
      <c r="D105" s="143">
        <v>1.605</v>
      </c>
      <c r="E105" s="143"/>
    </row>
    <row r="106" spans="1:5" x14ac:dyDescent="0.2">
      <c r="A106" s="27" t="s">
        <v>203</v>
      </c>
      <c r="B106" s="27" t="s">
        <v>9</v>
      </c>
      <c r="C106" s="27" t="s">
        <v>19</v>
      </c>
      <c r="D106" s="143">
        <v>6.5052000000000003</v>
      </c>
      <c r="E106" s="143"/>
    </row>
    <row r="107" spans="1:5" x14ac:dyDescent="0.2">
      <c r="A107" s="27" t="s">
        <v>203</v>
      </c>
      <c r="B107" s="27" t="s">
        <v>9</v>
      </c>
      <c r="C107" s="27" t="s">
        <v>21</v>
      </c>
      <c r="D107" s="143">
        <v>6.5052000000000003</v>
      </c>
      <c r="E107" s="143"/>
    </row>
    <row r="108" spans="1:5" x14ac:dyDescent="0.2">
      <c r="A108" s="27" t="s">
        <v>203</v>
      </c>
      <c r="B108" s="27" t="s">
        <v>9</v>
      </c>
      <c r="C108" s="27" t="s">
        <v>22</v>
      </c>
      <c r="D108" s="143">
        <v>1.605</v>
      </c>
      <c r="E108" s="143"/>
    </row>
    <row r="109" spans="1:5" x14ac:dyDescent="0.2">
      <c r="A109" s="27" t="s">
        <v>203</v>
      </c>
      <c r="B109" s="27" t="s">
        <v>9</v>
      </c>
      <c r="C109" s="27" t="s">
        <v>24</v>
      </c>
      <c r="D109" s="143">
        <v>1.605</v>
      </c>
      <c r="E109" s="143"/>
    </row>
    <row r="110" spans="1:5" x14ac:dyDescent="0.2">
      <c r="A110" s="27" t="s">
        <v>207</v>
      </c>
      <c r="B110" s="27" t="s">
        <v>11</v>
      </c>
      <c r="C110" s="27" t="s">
        <v>19</v>
      </c>
      <c r="D110" s="143">
        <v>5.4043000000000001</v>
      </c>
      <c r="E110" s="143"/>
    </row>
    <row r="111" spans="1:5" x14ac:dyDescent="0.2">
      <c r="A111" s="27" t="s">
        <v>207</v>
      </c>
      <c r="B111" s="27" t="s">
        <v>11</v>
      </c>
      <c r="C111" s="27" t="s">
        <v>21</v>
      </c>
      <c r="D111" s="143">
        <v>5.4043000000000001</v>
      </c>
      <c r="E111" s="143"/>
    </row>
    <row r="112" spans="1:5" x14ac:dyDescent="0.2">
      <c r="A112" s="27" t="s">
        <v>207</v>
      </c>
      <c r="B112" s="27" t="s">
        <v>11</v>
      </c>
      <c r="C112" s="27" t="s">
        <v>22</v>
      </c>
      <c r="D112" s="143">
        <v>1.335</v>
      </c>
      <c r="E112" s="143"/>
    </row>
    <row r="113" spans="1:5" x14ac:dyDescent="0.2">
      <c r="A113" s="27" t="s">
        <v>207</v>
      </c>
      <c r="B113" s="27" t="s">
        <v>11</v>
      </c>
      <c r="C113" s="27" t="s">
        <v>24</v>
      </c>
      <c r="D113" s="143">
        <v>1.335</v>
      </c>
      <c r="E113" s="143"/>
    </row>
    <row r="114" spans="1:5" x14ac:dyDescent="0.2">
      <c r="A114" s="27" t="s">
        <v>52</v>
      </c>
      <c r="B114" s="27" t="s">
        <v>10</v>
      </c>
      <c r="C114" s="27" t="s">
        <v>19</v>
      </c>
      <c r="D114" s="143">
        <v>5.4043000000000001</v>
      </c>
      <c r="E114" s="143"/>
    </row>
    <row r="115" spans="1:5" x14ac:dyDescent="0.2">
      <c r="A115" s="27" t="s">
        <v>52</v>
      </c>
      <c r="B115" s="27" t="s">
        <v>10</v>
      </c>
      <c r="C115" s="27" t="s">
        <v>21</v>
      </c>
      <c r="D115" s="143">
        <v>5.4043000000000001</v>
      </c>
      <c r="E115" s="143"/>
    </row>
    <row r="116" spans="1:5" x14ac:dyDescent="0.2">
      <c r="A116" s="27" t="s">
        <v>52</v>
      </c>
      <c r="B116" s="27" t="s">
        <v>10</v>
      </c>
      <c r="C116" s="27" t="s">
        <v>22</v>
      </c>
      <c r="D116" s="143">
        <v>1.335</v>
      </c>
      <c r="E116" s="143"/>
    </row>
    <row r="117" spans="1:5" x14ac:dyDescent="0.2">
      <c r="A117" s="27" t="s">
        <v>52</v>
      </c>
      <c r="B117" s="27" t="s">
        <v>10</v>
      </c>
      <c r="C117" s="27" t="s">
        <v>24</v>
      </c>
      <c r="D117" s="143">
        <v>1.335</v>
      </c>
      <c r="E117" s="143"/>
    </row>
    <row r="118" spans="1:5" x14ac:dyDescent="0.2">
      <c r="A118" s="27" t="s">
        <v>205</v>
      </c>
      <c r="B118" s="27" t="s">
        <v>9</v>
      </c>
      <c r="C118" s="27" t="s">
        <v>19</v>
      </c>
      <c r="D118" s="143">
        <v>5.4043000000000001</v>
      </c>
      <c r="E118" s="143"/>
    </row>
    <row r="119" spans="1:5" x14ac:dyDescent="0.2">
      <c r="A119" s="27" t="s">
        <v>205</v>
      </c>
      <c r="B119" s="27" t="s">
        <v>9</v>
      </c>
      <c r="C119" s="27" t="s">
        <v>21</v>
      </c>
      <c r="D119" s="143">
        <v>5.4043000000000001</v>
      </c>
      <c r="E119" s="143"/>
    </row>
    <row r="120" spans="1:5" x14ac:dyDescent="0.2">
      <c r="A120" s="27" t="s">
        <v>205</v>
      </c>
      <c r="B120" s="27" t="s">
        <v>9</v>
      </c>
      <c r="C120" s="27" t="s">
        <v>22</v>
      </c>
      <c r="D120" s="143">
        <v>1.335</v>
      </c>
      <c r="E120" s="143"/>
    </row>
    <row r="121" spans="1:5" x14ac:dyDescent="0.2">
      <c r="A121" s="27" t="s">
        <v>205</v>
      </c>
      <c r="B121" s="27" t="s">
        <v>9</v>
      </c>
      <c r="C121" s="27" t="s">
        <v>24</v>
      </c>
      <c r="D121" s="143">
        <v>1.335</v>
      </c>
      <c r="E121" s="143"/>
    </row>
    <row r="122" spans="1:5" x14ac:dyDescent="0.2">
      <c r="A122" s="27" t="s">
        <v>210</v>
      </c>
      <c r="B122" s="27" t="s">
        <v>11</v>
      </c>
      <c r="C122" s="27" t="s">
        <v>19</v>
      </c>
      <c r="D122" s="143">
        <v>4.4435000000000002</v>
      </c>
      <c r="E122" s="143"/>
    </row>
    <row r="123" spans="1:5" x14ac:dyDescent="0.2">
      <c r="A123" s="27" t="s">
        <v>210</v>
      </c>
      <c r="B123" s="27" t="s">
        <v>11</v>
      </c>
      <c r="C123" s="27" t="s">
        <v>21</v>
      </c>
      <c r="D123" s="143">
        <v>4.4435000000000002</v>
      </c>
      <c r="E123" s="143"/>
    </row>
    <row r="124" spans="1:5" x14ac:dyDescent="0.2">
      <c r="A124" s="27" t="s">
        <v>210</v>
      </c>
      <c r="B124" s="27" t="s">
        <v>11</v>
      </c>
      <c r="C124" s="27" t="s">
        <v>22</v>
      </c>
      <c r="D124" s="143">
        <v>1.1100000000000001</v>
      </c>
      <c r="E124" s="143"/>
    </row>
    <row r="125" spans="1:5" x14ac:dyDescent="0.2">
      <c r="A125" s="27" t="s">
        <v>210</v>
      </c>
      <c r="B125" s="27" t="s">
        <v>11</v>
      </c>
      <c r="C125" s="27" t="s">
        <v>24</v>
      </c>
      <c r="D125" s="143">
        <v>1.1100000000000001</v>
      </c>
      <c r="E125" s="143"/>
    </row>
    <row r="126" spans="1:5" x14ac:dyDescent="0.2">
      <c r="A126" s="27" t="s">
        <v>35</v>
      </c>
      <c r="B126" s="27" t="s">
        <v>10</v>
      </c>
      <c r="C126" s="27" t="s">
        <v>19</v>
      </c>
      <c r="D126" s="143">
        <v>4.4435000000000002</v>
      </c>
      <c r="E126" s="143"/>
    </row>
    <row r="127" spans="1:5" x14ac:dyDescent="0.2">
      <c r="A127" s="27" t="s">
        <v>35</v>
      </c>
      <c r="B127" s="27" t="s">
        <v>10</v>
      </c>
      <c r="C127" s="27" t="s">
        <v>21</v>
      </c>
      <c r="D127" s="143">
        <v>4.4435000000000002</v>
      </c>
      <c r="E127" s="143"/>
    </row>
    <row r="128" spans="1:5" x14ac:dyDescent="0.2">
      <c r="A128" s="27" t="s">
        <v>35</v>
      </c>
      <c r="B128" s="27" t="s">
        <v>10</v>
      </c>
      <c r="C128" s="27" t="s">
        <v>22</v>
      </c>
      <c r="D128" s="143">
        <v>1.1100000000000001</v>
      </c>
      <c r="E128" s="143"/>
    </row>
    <row r="129" spans="1:5" x14ac:dyDescent="0.2">
      <c r="A129" s="27" t="s">
        <v>35</v>
      </c>
      <c r="B129" s="27" t="s">
        <v>10</v>
      </c>
      <c r="C129" s="27" t="s">
        <v>24</v>
      </c>
      <c r="D129" s="143">
        <v>1.1100000000000001</v>
      </c>
      <c r="E129" s="143"/>
    </row>
    <row r="130" spans="1:5" x14ac:dyDescent="0.2">
      <c r="A130" s="27" t="s">
        <v>208</v>
      </c>
      <c r="B130" s="27" t="s">
        <v>9</v>
      </c>
      <c r="C130" s="27" t="s">
        <v>19</v>
      </c>
      <c r="D130" s="143">
        <v>4.4435000000000002</v>
      </c>
      <c r="E130" s="143"/>
    </row>
    <row r="131" spans="1:5" x14ac:dyDescent="0.2">
      <c r="A131" s="27" t="s">
        <v>208</v>
      </c>
      <c r="B131" s="27" t="s">
        <v>9</v>
      </c>
      <c r="C131" s="27" t="s">
        <v>21</v>
      </c>
      <c r="D131" s="143">
        <v>4.4435000000000002</v>
      </c>
      <c r="E131" s="143"/>
    </row>
    <row r="132" spans="1:5" x14ac:dyDescent="0.2">
      <c r="A132" s="27" t="s">
        <v>208</v>
      </c>
      <c r="B132" s="27" t="s">
        <v>9</v>
      </c>
      <c r="C132" s="27" t="s">
        <v>22</v>
      </c>
      <c r="D132" s="143">
        <v>1.1100000000000001</v>
      </c>
      <c r="E132" s="143"/>
    </row>
    <row r="133" spans="1:5" x14ac:dyDescent="0.2">
      <c r="A133" s="27" t="s">
        <v>208</v>
      </c>
      <c r="B133" s="27" t="s">
        <v>9</v>
      </c>
      <c r="C133" s="27" t="s">
        <v>24</v>
      </c>
      <c r="D133" s="143">
        <v>1.1100000000000001</v>
      </c>
      <c r="E133" s="143"/>
    </row>
    <row r="134" spans="1:5" x14ac:dyDescent="0.2">
      <c r="A134" s="27" t="s">
        <v>214</v>
      </c>
      <c r="B134" s="27" t="s">
        <v>11</v>
      </c>
      <c r="C134" s="27" t="s">
        <v>19</v>
      </c>
      <c r="D134" s="143">
        <v>3.7029000000000001</v>
      </c>
      <c r="E134" s="143"/>
    </row>
    <row r="135" spans="1:5" x14ac:dyDescent="0.2">
      <c r="A135" s="27" t="s">
        <v>214</v>
      </c>
      <c r="B135" s="27" t="s">
        <v>11</v>
      </c>
      <c r="C135" s="27" t="s">
        <v>21</v>
      </c>
      <c r="D135" s="143">
        <v>3.7029000000000001</v>
      </c>
      <c r="E135" s="143"/>
    </row>
    <row r="136" spans="1:5" x14ac:dyDescent="0.2">
      <c r="A136" s="27" t="s">
        <v>214</v>
      </c>
      <c r="B136" s="27" t="s">
        <v>11</v>
      </c>
      <c r="C136" s="27" t="s">
        <v>22</v>
      </c>
      <c r="D136" s="143">
        <v>0.92500000000000004</v>
      </c>
      <c r="E136" s="143"/>
    </row>
    <row r="137" spans="1:5" x14ac:dyDescent="0.2">
      <c r="A137" s="27" t="s">
        <v>214</v>
      </c>
      <c r="B137" s="27" t="s">
        <v>11</v>
      </c>
      <c r="C137" s="27" t="s">
        <v>24</v>
      </c>
      <c r="D137" s="143">
        <v>0.92500000000000004</v>
      </c>
      <c r="E137" s="143"/>
    </row>
    <row r="138" spans="1:5" x14ac:dyDescent="0.2">
      <c r="A138" s="27" t="s">
        <v>213</v>
      </c>
      <c r="B138" s="27" t="s">
        <v>10</v>
      </c>
      <c r="C138" s="27" t="s">
        <v>19</v>
      </c>
      <c r="D138" s="143">
        <v>3.7029000000000001</v>
      </c>
      <c r="E138" s="143"/>
    </row>
    <row r="139" spans="1:5" x14ac:dyDescent="0.2">
      <c r="A139" s="27" t="s">
        <v>213</v>
      </c>
      <c r="B139" s="27" t="s">
        <v>10</v>
      </c>
      <c r="C139" s="27" t="s">
        <v>21</v>
      </c>
      <c r="D139" s="143">
        <v>3.7029000000000001</v>
      </c>
      <c r="E139" s="143"/>
    </row>
    <row r="140" spans="1:5" x14ac:dyDescent="0.2">
      <c r="A140" s="27" t="s">
        <v>213</v>
      </c>
      <c r="B140" s="27" t="s">
        <v>10</v>
      </c>
      <c r="C140" s="27" t="s">
        <v>22</v>
      </c>
      <c r="D140" s="143">
        <v>0.92500000000000004</v>
      </c>
      <c r="E140" s="143"/>
    </row>
    <row r="141" spans="1:5" x14ac:dyDescent="0.2">
      <c r="A141" s="27" t="s">
        <v>213</v>
      </c>
      <c r="B141" s="27" t="s">
        <v>10</v>
      </c>
      <c r="C141" s="27" t="s">
        <v>24</v>
      </c>
      <c r="D141" s="143">
        <v>0.92500000000000004</v>
      </c>
      <c r="E141" s="143"/>
    </row>
    <row r="142" spans="1:5" x14ac:dyDescent="0.2">
      <c r="A142" s="27" t="s">
        <v>211</v>
      </c>
      <c r="B142" s="27" t="s">
        <v>9</v>
      </c>
      <c r="C142" s="27" t="s">
        <v>19</v>
      </c>
      <c r="D142" s="143">
        <v>3.7029000000000001</v>
      </c>
      <c r="E142" s="143"/>
    </row>
    <row r="143" spans="1:5" x14ac:dyDescent="0.2">
      <c r="A143" s="27" t="s">
        <v>211</v>
      </c>
      <c r="B143" s="27" t="s">
        <v>9</v>
      </c>
      <c r="C143" s="27" t="s">
        <v>21</v>
      </c>
      <c r="D143" s="143">
        <v>3.7029000000000001</v>
      </c>
      <c r="E143" s="143"/>
    </row>
    <row r="144" spans="1:5" x14ac:dyDescent="0.2">
      <c r="A144" s="27" t="s">
        <v>211</v>
      </c>
      <c r="B144" s="27" t="s">
        <v>9</v>
      </c>
      <c r="C144" s="27" t="s">
        <v>22</v>
      </c>
      <c r="D144" s="143">
        <v>0.92500000000000004</v>
      </c>
      <c r="E144" s="143"/>
    </row>
    <row r="145" spans="1:5" x14ac:dyDescent="0.2">
      <c r="A145" s="27" t="s">
        <v>211</v>
      </c>
      <c r="B145" s="27" t="s">
        <v>9</v>
      </c>
      <c r="C145" s="27" t="s">
        <v>24</v>
      </c>
      <c r="D145" s="143">
        <v>0.92500000000000004</v>
      </c>
      <c r="E145" s="143"/>
    </row>
    <row r="146" spans="1:5" x14ac:dyDescent="0.2">
      <c r="A146" s="27" t="s">
        <v>218</v>
      </c>
      <c r="B146" s="27" t="s">
        <v>11</v>
      </c>
      <c r="C146" s="27" t="s">
        <v>19</v>
      </c>
      <c r="D146" s="143">
        <v>2.9022999999999999</v>
      </c>
      <c r="E146" s="143"/>
    </row>
    <row r="147" spans="1:5" x14ac:dyDescent="0.2">
      <c r="A147" s="27" t="s">
        <v>218</v>
      </c>
      <c r="B147" s="27" t="s">
        <v>11</v>
      </c>
      <c r="C147" s="27" t="s">
        <v>21</v>
      </c>
      <c r="D147" s="143">
        <v>2.9022999999999999</v>
      </c>
      <c r="E147" s="143"/>
    </row>
    <row r="148" spans="1:5" x14ac:dyDescent="0.2">
      <c r="A148" s="27" t="s">
        <v>218</v>
      </c>
      <c r="B148" s="27" t="s">
        <v>11</v>
      </c>
      <c r="C148" s="27" t="s">
        <v>22</v>
      </c>
      <c r="D148" s="143">
        <v>0.7</v>
      </c>
      <c r="E148" s="143"/>
    </row>
    <row r="149" spans="1:5" x14ac:dyDescent="0.2">
      <c r="A149" s="27" t="s">
        <v>218</v>
      </c>
      <c r="B149" s="27" t="s">
        <v>11</v>
      </c>
      <c r="C149" s="27" t="s">
        <v>24</v>
      </c>
      <c r="D149" s="143">
        <v>0.7</v>
      </c>
      <c r="E149" s="143"/>
    </row>
    <row r="150" spans="1:5" x14ac:dyDescent="0.2">
      <c r="A150" s="27" t="s">
        <v>217</v>
      </c>
      <c r="B150" s="27" t="s">
        <v>10</v>
      </c>
      <c r="C150" s="27" t="s">
        <v>19</v>
      </c>
      <c r="D150" s="143">
        <v>2.9022999999999999</v>
      </c>
      <c r="E150" s="143"/>
    </row>
    <row r="151" spans="1:5" x14ac:dyDescent="0.2">
      <c r="A151" s="27" t="s">
        <v>217</v>
      </c>
      <c r="B151" s="27" t="s">
        <v>10</v>
      </c>
      <c r="C151" s="27" t="s">
        <v>21</v>
      </c>
      <c r="D151" s="143">
        <v>2.9022999999999999</v>
      </c>
      <c r="E151" s="143"/>
    </row>
    <row r="152" spans="1:5" x14ac:dyDescent="0.2">
      <c r="A152" s="27" t="s">
        <v>217</v>
      </c>
      <c r="B152" s="27" t="s">
        <v>10</v>
      </c>
      <c r="C152" s="27" t="s">
        <v>22</v>
      </c>
      <c r="D152" s="143">
        <v>0.7</v>
      </c>
      <c r="E152" s="143"/>
    </row>
    <row r="153" spans="1:5" x14ac:dyDescent="0.2">
      <c r="A153" s="27" t="s">
        <v>217</v>
      </c>
      <c r="B153" s="27" t="s">
        <v>10</v>
      </c>
      <c r="C153" s="27" t="s">
        <v>24</v>
      </c>
      <c r="D153" s="143">
        <v>0.7</v>
      </c>
      <c r="E153" s="143"/>
    </row>
    <row r="154" spans="1:5" x14ac:dyDescent="0.2">
      <c r="A154" s="27" t="s">
        <v>215</v>
      </c>
      <c r="B154" s="27" t="s">
        <v>9</v>
      </c>
      <c r="C154" s="27" t="s">
        <v>19</v>
      </c>
      <c r="D154" s="143">
        <v>2.9022999999999999</v>
      </c>
      <c r="E154" s="143"/>
    </row>
    <row r="155" spans="1:5" x14ac:dyDescent="0.2">
      <c r="A155" s="27" t="s">
        <v>215</v>
      </c>
      <c r="B155" s="27" t="s">
        <v>9</v>
      </c>
      <c r="C155" s="27" t="s">
        <v>21</v>
      </c>
      <c r="D155" s="143">
        <v>2.9022999999999999</v>
      </c>
      <c r="E155" s="143"/>
    </row>
    <row r="156" spans="1:5" x14ac:dyDescent="0.2">
      <c r="A156" s="27" t="s">
        <v>215</v>
      </c>
      <c r="B156" s="27" t="s">
        <v>9</v>
      </c>
      <c r="C156" s="27" t="s">
        <v>22</v>
      </c>
      <c r="D156" s="143">
        <v>0.7</v>
      </c>
      <c r="E156" s="143"/>
    </row>
    <row r="157" spans="1:5" x14ac:dyDescent="0.2">
      <c r="A157" s="27" t="s">
        <v>215</v>
      </c>
      <c r="B157" s="27" t="s">
        <v>9</v>
      </c>
      <c r="C157" s="27" t="s">
        <v>24</v>
      </c>
      <c r="D157" s="143">
        <v>0.7</v>
      </c>
      <c r="E157" s="143"/>
    </row>
    <row r="158" spans="1:5" x14ac:dyDescent="0.2">
      <c r="A158" s="27" t="s">
        <v>222</v>
      </c>
      <c r="B158" s="27" t="s">
        <v>11</v>
      </c>
      <c r="C158" s="27" t="s">
        <v>19</v>
      </c>
      <c r="D158" s="143">
        <v>2.4018999999999999</v>
      </c>
      <c r="E158" s="143"/>
    </row>
    <row r="159" spans="1:5" x14ac:dyDescent="0.2">
      <c r="A159" s="27" t="s">
        <v>222</v>
      </c>
      <c r="B159" s="27" t="s">
        <v>11</v>
      </c>
      <c r="C159" s="27" t="s">
        <v>21</v>
      </c>
      <c r="D159" s="143">
        <v>2.4018999999999999</v>
      </c>
      <c r="E159" s="143"/>
    </row>
    <row r="160" spans="1:5" x14ac:dyDescent="0.2">
      <c r="A160" s="27" t="s">
        <v>222</v>
      </c>
      <c r="B160" s="27" t="s">
        <v>11</v>
      </c>
      <c r="C160" s="27" t="s">
        <v>22</v>
      </c>
      <c r="D160" s="143">
        <v>0.6</v>
      </c>
      <c r="E160" s="143"/>
    </row>
    <row r="161" spans="1:5" x14ac:dyDescent="0.2">
      <c r="A161" s="27" t="s">
        <v>222</v>
      </c>
      <c r="B161" s="27" t="s">
        <v>11</v>
      </c>
      <c r="C161" s="27" t="s">
        <v>24</v>
      </c>
      <c r="D161" s="143">
        <v>0.6</v>
      </c>
      <c r="E161" s="143"/>
    </row>
    <row r="162" spans="1:5" x14ac:dyDescent="0.2">
      <c r="A162" s="27" t="s">
        <v>221</v>
      </c>
      <c r="B162" s="27" t="s">
        <v>10</v>
      </c>
      <c r="C162" s="27" t="s">
        <v>19</v>
      </c>
      <c r="D162" s="143">
        <v>2.4018999999999999</v>
      </c>
      <c r="E162" s="143"/>
    </row>
    <row r="163" spans="1:5" x14ac:dyDescent="0.2">
      <c r="A163" s="27" t="s">
        <v>221</v>
      </c>
      <c r="B163" s="27" t="s">
        <v>10</v>
      </c>
      <c r="C163" s="27" t="s">
        <v>21</v>
      </c>
      <c r="D163" s="143">
        <v>2.4018999999999999</v>
      </c>
      <c r="E163" s="143"/>
    </row>
    <row r="164" spans="1:5" x14ac:dyDescent="0.2">
      <c r="A164" s="27" t="s">
        <v>221</v>
      </c>
      <c r="B164" s="27" t="s">
        <v>10</v>
      </c>
      <c r="C164" s="27" t="s">
        <v>22</v>
      </c>
      <c r="D164" s="143">
        <v>0.6</v>
      </c>
      <c r="E164" s="143"/>
    </row>
    <row r="165" spans="1:5" x14ac:dyDescent="0.2">
      <c r="A165" s="27" t="s">
        <v>221</v>
      </c>
      <c r="B165" s="27" t="s">
        <v>10</v>
      </c>
      <c r="C165" s="27" t="s">
        <v>24</v>
      </c>
      <c r="D165" s="143">
        <v>0.6</v>
      </c>
      <c r="E165" s="143"/>
    </row>
    <row r="166" spans="1:5" x14ac:dyDescent="0.2">
      <c r="A166" s="27" t="s">
        <v>219</v>
      </c>
      <c r="B166" s="27" t="s">
        <v>9</v>
      </c>
      <c r="C166" s="27" t="s">
        <v>19</v>
      </c>
      <c r="D166" s="143">
        <v>2.4018999999999999</v>
      </c>
      <c r="E166" s="143"/>
    </row>
    <row r="167" spans="1:5" x14ac:dyDescent="0.2">
      <c r="A167" s="27" t="s">
        <v>219</v>
      </c>
      <c r="B167" s="27" t="s">
        <v>9</v>
      </c>
      <c r="C167" s="27" t="s">
        <v>21</v>
      </c>
      <c r="D167" s="143">
        <v>2.4018999999999999</v>
      </c>
      <c r="E167" s="143"/>
    </row>
    <row r="168" spans="1:5" x14ac:dyDescent="0.2">
      <c r="A168" s="27" t="s">
        <v>219</v>
      </c>
      <c r="B168" s="27" t="s">
        <v>9</v>
      </c>
      <c r="C168" s="27" t="s">
        <v>22</v>
      </c>
      <c r="D168" s="143">
        <v>0.6</v>
      </c>
      <c r="E168" s="143"/>
    </row>
    <row r="169" spans="1:5" x14ac:dyDescent="0.2">
      <c r="A169" s="27" t="s">
        <v>219</v>
      </c>
      <c r="B169" s="27" t="s">
        <v>9</v>
      </c>
      <c r="C169" s="27" t="s">
        <v>24</v>
      </c>
      <c r="D169" s="143">
        <v>0.6</v>
      </c>
      <c r="E169" s="143"/>
    </row>
    <row r="170" spans="1:5" x14ac:dyDescent="0.2">
      <c r="A170" s="27" t="s">
        <v>226</v>
      </c>
      <c r="B170" s="27" t="s">
        <v>11</v>
      </c>
      <c r="C170" s="27" t="s">
        <v>19</v>
      </c>
      <c r="D170" s="143">
        <v>2.0015999999999998</v>
      </c>
      <c r="E170" s="143"/>
    </row>
    <row r="171" spans="1:5" x14ac:dyDescent="0.2">
      <c r="A171" s="27" t="s">
        <v>226</v>
      </c>
      <c r="B171" s="27" t="s">
        <v>11</v>
      </c>
      <c r="C171" s="27" t="s">
        <v>21</v>
      </c>
      <c r="D171" s="143">
        <v>2.0015999999999998</v>
      </c>
      <c r="E171" s="143"/>
    </row>
    <row r="172" spans="1:5" x14ac:dyDescent="0.2">
      <c r="A172" s="27" t="s">
        <v>226</v>
      </c>
      <c r="B172" s="27" t="s">
        <v>11</v>
      </c>
      <c r="C172" s="27" t="s">
        <v>22</v>
      </c>
      <c r="D172" s="143">
        <v>0.5</v>
      </c>
      <c r="E172" s="143"/>
    </row>
    <row r="173" spans="1:5" x14ac:dyDescent="0.2">
      <c r="A173" s="27" t="s">
        <v>226</v>
      </c>
      <c r="B173" s="27" t="s">
        <v>11</v>
      </c>
      <c r="C173" s="27" t="s">
        <v>24</v>
      </c>
      <c r="D173" s="143">
        <v>0.5</v>
      </c>
      <c r="E173" s="143"/>
    </row>
    <row r="174" spans="1:5" x14ac:dyDescent="0.2">
      <c r="A174" s="27" t="s">
        <v>227</v>
      </c>
      <c r="B174" s="27" t="s">
        <v>10</v>
      </c>
      <c r="C174" s="27" t="s">
        <v>19</v>
      </c>
      <c r="D174" s="143">
        <v>2.0015999999999998</v>
      </c>
      <c r="E174" s="143"/>
    </row>
    <row r="175" spans="1:5" x14ac:dyDescent="0.2">
      <c r="A175" s="27" t="s">
        <v>227</v>
      </c>
      <c r="B175" s="27" t="s">
        <v>10</v>
      </c>
      <c r="C175" s="27" t="s">
        <v>21</v>
      </c>
      <c r="D175" s="143">
        <v>2.0015999999999998</v>
      </c>
      <c r="E175" s="143"/>
    </row>
    <row r="176" spans="1:5" x14ac:dyDescent="0.2">
      <c r="A176" s="27" t="s">
        <v>227</v>
      </c>
      <c r="B176" s="27" t="s">
        <v>10</v>
      </c>
      <c r="C176" s="27" t="s">
        <v>22</v>
      </c>
      <c r="D176" s="143">
        <v>0.5</v>
      </c>
      <c r="E176" s="143"/>
    </row>
    <row r="177" spans="1:5" x14ac:dyDescent="0.2">
      <c r="A177" s="27" t="s">
        <v>227</v>
      </c>
      <c r="B177" s="27" t="s">
        <v>10</v>
      </c>
      <c r="C177" s="27" t="s">
        <v>24</v>
      </c>
      <c r="D177" s="143">
        <v>0.5</v>
      </c>
      <c r="E177" s="143"/>
    </row>
    <row r="178" spans="1:5" x14ac:dyDescent="0.2">
      <c r="A178" s="27" t="s">
        <v>225</v>
      </c>
      <c r="B178" s="27" t="s">
        <v>9</v>
      </c>
      <c r="C178" s="27" t="s">
        <v>19</v>
      </c>
      <c r="D178" s="143">
        <v>2.0015999999999998</v>
      </c>
      <c r="E178" s="143"/>
    </row>
    <row r="179" spans="1:5" x14ac:dyDescent="0.2">
      <c r="A179" s="27" t="s">
        <v>225</v>
      </c>
      <c r="B179" s="27" t="s">
        <v>9</v>
      </c>
      <c r="C179" s="27" t="s">
        <v>21</v>
      </c>
      <c r="D179" s="143">
        <v>2.0015999999999998</v>
      </c>
      <c r="E179" s="143"/>
    </row>
    <row r="180" spans="1:5" x14ac:dyDescent="0.2">
      <c r="A180" s="27" t="s">
        <v>225</v>
      </c>
      <c r="B180" s="27" t="s">
        <v>9</v>
      </c>
      <c r="C180" s="27" t="s">
        <v>22</v>
      </c>
      <c r="D180" s="143">
        <v>0.55500000000000005</v>
      </c>
      <c r="E180" s="143"/>
    </row>
    <row r="181" spans="1:5" x14ac:dyDescent="0.2">
      <c r="A181" s="27" t="s">
        <v>225</v>
      </c>
      <c r="B181" s="27" t="s">
        <v>9</v>
      </c>
      <c r="C181" s="27" t="s">
        <v>24</v>
      </c>
      <c r="D181" s="143">
        <v>0.55500000000000005</v>
      </c>
      <c r="E181" s="143"/>
    </row>
    <row r="182" spans="1:5" x14ac:dyDescent="0.2">
      <c r="A182" s="27" t="s">
        <v>223</v>
      </c>
      <c r="B182" s="27" t="s">
        <v>9</v>
      </c>
      <c r="C182" s="27" t="s">
        <v>19</v>
      </c>
      <c r="D182" s="143">
        <v>2.6019999999999999</v>
      </c>
      <c r="E182" s="143"/>
    </row>
    <row r="183" spans="1:5" x14ac:dyDescent="0.2">
      <c r="A183" s="27" t="s">
        <v>223</v>
      </c>
      <c r="B183" s="27" t="s">
        <v>9</v>
      </c>
      <c r="C183" s="27" t="s">
        <v>21</v>
      </c>
      <c r="D183" s="143">
        <v>2.6019999999999999</v>
      </c>
      <c r="E183" s="143"/>
    </row>
    <row r="184" spans="1:5" x14ac:dyDescent="0.2">
      <c r="A184" s="27" t="s">
        <v>223</v>
      </c>
      <c r="B184" s="27" t="s">
        <v>9</v>
      </c>
      <c r="C184" s="27" t="s">
        <v>22</v>
      </c>
      <c r="D184" s="143">
        <v>0.625</v>
      </c>
      <c r="E184" s="143"/>
    </row>
    <row r="185" spans="1:5" x14ac:dyDescent="0.2">
      <c r="A185" s="27" t="s">
        <v>223</v>
      </c>
      <c r="B185" s="27" t="s">
        <v>9</v>
      </c>
      <c r="C185" s="27" t="s">
        <v>24</v>
      </c>
      <c r="D185" s="143">
        <v>0.625</v>
      </c>
      <c r="E185" s="143"/>
    </row>
    <row r="186" spans="1:5" x14ac:dyDescent="0.2">
      <c r="D186" s="143"/>
      <c r="E186" s="143"/>
    </row>
    <row r="187" spans="1:5" x14ac:dyDescent="0.2">
      <c r="D187" s="143"/>
      <c r="E187" s="143"/>
    </row>
    <row r="188" spans="1:5" x14ac:dyDescent="0.2">
      <c r="D188" s="143"/>
      <c r="E188" s="143"/>
    </row>
    <row r="189" spans="1:5" x14ac:dyDescent="0.2">
      <c r="D189" s="143"/>
      <c r="E189" s="143"/>
    </row>
    <row r="190" spans="1:5" x14ac:dyDescent="0.2">
      <c r="D190" s="143"/>
      <c r="E190" s="143"/>
    </row>
    <row r="191" spans="1:5" x14ac:dyDescent="0.2">
      <c r="D191" s="143"/>
      <c r="E191" s="143"/>
    </row>
    <row r="192" spans="1:5" x14ac:dyDescent="0.2">
      <c r="D192" s="143"/>
      <c r="E192" s="143"/>
    </row>
    <row r="193" spans="4:5" x14ac:dyDescent="0.2">
      <c r="D193" s="143"/>
      <c r="E193" s="143"/>
    </row>
    <row r="194" spans="4:5" x14ac:dyDescent="0.2">
      <c r="D194" s="143"/>
      <c r="E194" s="143"/>
    </row>
    <row r="195" spans="4:5" x14ac:dyDescent="0.2">
      <c r="D195" s="143"/>
      <c r="E195" s="143"/>
    </row>
    <row r="196" spans="4:5" x14ac:dyDescent="0.2">
      <c r="D196" s="143"/>
      <c r="E196" s="143"/>
    </row>
    <row r="197" spans="4:5" x14ac:dyDescent="0.2">
      <c r="D197" s="143"/>
      <c r="E197" s="143"/>
    </row>
    <row r="198" spans="4:5" x14ac:dyDescent="0.2">
      <c r="D198" s="143"/>
      <c r="E198" s="143"/>
    </row>
    <row r="199" spans="4:5" x14ac:dyDescent="0.2">
      <c r="D199" s="143"/>
      <c r="E199" s="143"/>
    </row>
    <row r="200" spans="4:5" x14ac:dyDescent="0.2">
      <c r="D200" s="143"/>
      <c r="E200" s="143"/>
    </row>
    <row r="201" spans="4:5" x14ac:dyDescent="0.2">
      <c r="D201" s="143"/>
      <c r="E201" s="143"/>
    </row>
    <row r="202" spans="4:5" x14ac:dyDescent="0.2">
      <c r="D202" s="143"/>
      <c r="E202" s="143"/>
    </row>
    <row r="203" spans="4:5" x14ac:dyDescent="0.2">
      <c r="D203" s="143"/>
      <c r="E203" s="143"/>
    </row>
    <row r="204" spans="4:5" x14ac:dyDescent="0.2">
      <c r="D204" s="143"/>
      <c r="E204" s="143"/>
    </row>
    <row r="205" spans="4:5" x14ac:dyDescent="0.2">
      <c r="D205" s="143"/>
      <c r="E205" s="143"/>
    </row>
    <row r="206" spans="4:5" x14ac:dyDescent="0.2">
      <c r="D206" s="143"/>
      <c r="E206" s="143"/>
    </row>
    <row r="207" spans="4:5" x14ac:dyDescent="0.2">
      <c r="D207" s="143"/>
      <c r="E207" s="143"/>
    </row>
    <row r="208" spans="4:5" x14ac:dyDescent="0.2">
      <c r="D208" s="143"/>
      <c r="E208" s="143"/>
    </row>
    <row r="209" spans="4:5" x14ac:dyDescent="0.2">
      <c r="D209" s="143"/>
      <c r="E209" s="143"/>
    </row>
    <row r="210" spans="4:5" x14ac:dyDescent="0.2">
      <c r="D210" s="143"/>
      <c r="E210" s="143"/>
    </row>
    <row r="211" spans="4:5" x14ac:dyDescent="0.2">
      <c r="D211" s="143"/>
      <c r="E211" s="143"/>
    </row>
    <row r="212" spans="4:5" x14ac:dyDescent="0.2">
      <c r="D212" s="143"/>
      <c r="E212" s="143"/>
    </row>
    <row r="213" spans="4:5" x14ac:dyDescent="0.2">
      <c r="D213" s="143"/>
      <c r="E213" s="143"/>
    </row>
    <row r="214" spans="4:5" x14ac:dyDescent="0.2">
      <c r="D214" s="143"/>
      <c r="E214" s="143"/>
    </row>
    <row r="215" spans="4:5" x14ac:dyDescent="0.2">
      <c r="D215" s="143"/>
      <c r="E215" s="143"/>
    </row>
    <row r="216" spans="4:5" x14ac:dyDescent="0.2">
      <c r="D216" s="143"/>
      <c r="E216" s="143"/>
    </row>
    <row r="217" spans="4:5" x14ac:dyDescent="0.2">
      <c r="D217" s="143"/>
      <c r="E217" s="143"/>
    </row>
    <row r="218" spans="4:5" x14ac:dyDescent="0.2">
      <c r="D218" s="143"/>
      <c r="E218" s="143"/>
    </row>
    <row r="219" spans="4:5" x14ac:dyDescent="0.2">
      <c r="D219" s="143"/>
      <c r="E219" s="143"/>
    </row>
    <row r="220" spans="4:5" x14ac:dyDescent="0.2">
      <c r="D220" s="143"/>
      <c r="E220" s="143"/>
    </row>
    <row r="221" spans="4:5" x14ac:dyDescent="0.2">
      <c r="D221" s="143"/>
      <c r="E221" s="143"/>
    </row>
    <row r="222" spans="4:5" x14ac:dyDescent="0.2">
      <c r="D222" s="143"/>
      <c r="E222" s="143"/>
    </row>
    <row r="223" spans="4:5" x14ac:dyDescent="0.2">
      <c r="D223" s="143"/>
      <c r="E223" s="143"/>
    </row>
    <row r="224" spans="4:5" x14ac:dyDescent="0.2">
      <c r="D224" s="143"/>
      <c r="E224" s="143"/>
    </row>
    <row r="225" spans="4:5" x14ac:dyDescent="0.2">
      <c r="D225" s="143"/>
      <c r="E225" s="143"/>
    </row>
    <row r="226" spans="4:5" x14ac:dyDescent="0.2">
      <c r="D226" s="143"/>
      <c r="E226" s="143"/>
    </row>
    <row r="227" spans="4:5" x14ac:dyDescent="0.2">
      <c r="D227" s="143"/>
      <c r="E227" s="143"/>
    </row>
    <row r="228" spans="4:5" x14ac:dyDescent="0.2">
      <c r="D228" s="143"/>
      <c r="E228" s="143"/>
    </row>
    <row r="229" spans="4:5" x14ac:dyDescent="0.2">
      <c r="D229" s="143"/>
      <c r="E229" s="143"/>
    </row>
    <row r="230" spans="4:5" x14ac:dyDescent="0.2">
      <c r="D230" s="143"/>
      <c r="E230" s="143"/>
    </row>
    <row r="231" spans="4:5" x14ac:dyDescent="0.2">
      <c r="D231" s="143"/>
      <c r="E231" s="143"/>
    </row>
    <row r="232" spans="4:5" x14ac:dyDescent="0.2">
      <c r="D232" s="143"/>
      <c r="E232" s="143"/>
    </row>
    <row r="233" spans="4:5" x14ac:dyDescent="0.2">
      <c r="D233" s="143"/>
      <c r="E233" s="143"/>
    </row>
    <row r="234" spans="4:5" x14ac:dyDescent="0.2">
      <c r="D234" s="143"/>
      <c r="E234" s="143"/>
    </row>
    <row r="235" spans="4:5" x14ac:dyDescent="0.2">
      <c r="D235" s="143"/>
      <c r="E235" s="143"/>
    </row>
    <row r="236" spans="4:5" x14ac:dyDescent="0.2">
      <c r="D236" s="143"/>
      <c r="E236" s="143"/>
    </row>
    <row r="237" spans="4:5" x14ac:dyDescent="0.2">
      <c r="D237" s="143"/>
      <c r="E237" s="143"/>
    </row>
    <row r="238" spans="4:5" x14ac:dyDescent="0.2">
      <c r="D238" s="143"/>
      <c r="E238" s="143"/>
    </row>
    <row r="239" spans="4:5" x14ac:dyDescent="0.2">
      <c r="D239" s="143"/>
      <c r="E239" s="143"/>
    </row>
    <row r="240" spans="4:5" x14ac:dyDescent="0.2">
      <c r="D240" s="143"/>
      <c r="E240" s="143"/>
    </row>
    <row r="241" spans="4:5" x14ac:dyDescent="0.2">
      <c r="D241" s="143"/>
      <c r="E241" s="143"/>
    </row>
    <row r="242" spans="4:5" x14ac:dyDescent="0.2">
      <c r="D242" s="143"/>
      <c r="E242" s="143"/>
    </row>
    <row r="243" spans="4:5" x14ac:dyDescent="0.2">
      <c r="D243" s="143"/>
      <c r="E243" s="143"/>
    </row>
    <row r="244" spans="4:5" x14ac:dyDescent="0.2">
      <c r="D244" s="143"/>
      <c r="E244" s="143"/>
    </row>
    <row r="245" spans="4:5" x14ac:dyDescent="0.2">
      <c r="D245" s="143"/>
      <c r="E245" s="143"/>
    </row>
    <row r="246" spans="4:5" x14ac:dyDescent="0.2">
      <c r="D246" s="143"/>
      <c r="E246" s="143"/>
    </row>
    <row r="247" spans="4:5" x14ac:dyDescent="0.2">
      <c r="D247" s="143"/>
      <c r="E247" s="143"/>
    </row>
    <row r="248" spans="4:5" x14ac:dyDescent="0.2">
      <c r="D248" s="143"/>
      <c r="E248" s="143"/>
    </row>
    <row r="249" spans="4:5" x14ac:dyDescent="0.2">
      <c r="D249" s="143"/>
      <c r="E249" s="143"/>
    </row>
    <row r="250" spans="4:5" x14ac:dyDescent="0.2">
      <c r="D250" s="143"/>
      <c r="E250" s="143"/>
    </row>
    <row r="251" spans="4:5" x14ac:dyDescent="0.2">
      <c r="D251" s="143"/>
      <c r="E251" s="143"/>
    </row>
    <row r="252" spans="4:5" x14ac:dyDescent="0.2">
      <c r="D252" s="143"/>
      <c r="E252" s="143"/>
    </row>
    <row r="253" spans="4:5" x14ac:dyDescent="0.2">
      <c r="D253" s="143"/>
      <c r="E253" s="143"/>
    </row>
    <row r="254" spans="4:5" x14ac:dyDescent="0.2">
      <c r="D254" s="143"/>
      <c r="E254" s="143"/>
    </row>
    <row r="255" spans="4:5" x14ac:dyDescent="0.2">
      <c r="D255" s="143"/>
      <c r="E255" s="143"/>
    </row>
    <row r="256" spans="4:5" x14ac:dyDescent="0.2">
      <c r="D256" s="143"/>
      <c r="E256" s="143"/>
    </row>
    <row r="257" spans="4:5" x14ac:dyDescent="0.2">
      <c r="D257" s="143"/>
      <c r="E257" s="143"/>
    </row>
    <row r="258" spans="4:5" x14ac:dyDescent="0.2">
      <c r="D258" s="143"/>
      <c r="E258" s="143"/>
    </row>
    <row r="259" spans="4:5" x14ac:dyDescent="0.2">
      <c r="D259" s="143"/>
      <c r="E259" s="143"/>
    </row>
    <row r="260" spans="4:5" x14ac:dyDescent="0.2">
      <c r="D260" s="143"/>
      <c r="E260" s="143"/>
    </row>
    <row r="261" spans="4:5" x14ac:dyDescent="0.2">
      <c r="D261" s="143"/>
      <c r="E261" s="143"/>
    </row>
    <row r="262" spans="4:5" x14ac:dyDescent="0.2">
      <c r="D262" s="143"/>
      <c r="E262" s="143"/>
    </row>
    <row r="263" spans="4:5" x14ac:dyDescent="0.2">
      <c r="D263" s="143"/>
      <c r="E263" s="143"/>
    </row>
    <row r="264" spans="4:5" x14ac:dyDescent="0.2">
      <c r="D264" s="143"/>
      <c r="E264" s="143"/>
    </row>
    <row r="265" spans="4:5" x14ac:dyDescent="0.2">
      <c r="D265" s="143"/>
      <c r="E265" s="143"/>
    </row>
    <row r="266" spans="4:5" x14ac:dyDescent="0.2">
      <c r="D266" s="143"/>
      <c r="E266" s="143"/>
    </row>
    <row r="267" spans="4:5" x14ac:dyDescent="0.2">
      <c r="D267" s="143"/>
      <c r="E267" s="143"/>
    </row>
    <row r="268" spans="4:5" x14ac:dyDescent="0.2">
      <c r="D268" s="143"/>
      <c r="E268" s="143"/>
    </row>
    <row r="269" spans="4:5" x14ac:dyDescent="0.2">
      <c r="D269" s="143"/>
      <c r="E269" s="143"/>
    </row>
    <row r="270" spans="4:5" x14ac:dyDescent="0.2">
      <c r="D270" s="143"/>
      <c r="E270" s="143"/>
    </row>
    <row r="271" spans="4:5" x14ac:dyDescent="0.2">
      <c r="D271" s="143"/>
      <c r="E271" s="143"/>
    </row>
    <row r="272" spans="4:5" x14ac:dyDescent="0.2">
      <c r="D272" s="143"/>
      <c r="E272" s="143"/>
    </row>
    <row r="273" spans="4:5" x14ac:dyDescent="0.2">
      <c r="D273" s="143"/>
      <c r="E273" s="143"/>
    </row>
    <row r="274" spans="4:5" x14ac:dyDescent="0.2">
      <c r="D274" s="143"/>
      <c r="E274" s="143"/>
    </row>
    <row r="275" spans="4:5" x14ac:dyDescent="0.2">
      <c r="D275" s="143"/>
      <c r="E275" s="143"/>
    </row>
    <row r="276" spans="4:5" x14ac:dyDescent="0.2">
      <c r="D276" s="143"/>
      <c r="E276" s="143"/>
    </row>
    <row r="277" spans="4:5" x14ac:dyDescent="0.2">
      <c r="D277" s="143"/>
      <c r="E277" s="143"/>
    </row>
    <row r="278" spans="4:5" x14ac:dyDescent="0.2">
      <c r="D278" s="143"/>
      <c r="E278" s="143"/>
    </row>
    <row r="279" spans="4:5" x14ac:dyDescent="0.2">
      <c r="D279" s="143"/>
      <c r="E279" s="143"/>
    </row>
    <row r="280" spans="4:5" x14ac:dyDescent="0.2">
      <c r="D280" s="143"/>
      <c r="E280" s="143"/>
    </row>
    <row r="281" spans="4:5" x14ac:dyDescent="0.2">
      <c r="D281" s="143"/>
      <c r="E281" s="143"/>
    </row>
    <row r="282" spans="4:5" x14ac:dyDescent="0.2">
      <c r="D282" s="143"/>
      <c r="E282" s="143"/>
    </row>
    <row r="283" spans="4:5" x14ac:dyDescent="0.2">
      <c r="D283" s="143"/>
      <c r="E283" s="143"/>
    </row>
    <row r="284" spans="4:5" x14ac:dyDescent="0.2">
      <c r="D284" s="143"/>
      <c r="E284" s="143"/>
    </row>
    <row r="285" spans="4:5" x14ac:dyDescent="0.2">
      <c r="D285" s="143"/>
      <c r="E285" s="143"/>
    </row>
    <row r="286" spans="4:5" x14ac:dyDescent="0.2">
      <c r="D286" s="143"/>
      <c r="E286" s="143"/>
    </row>
    <row r="287" spans="4:5" x14ac:dyDescent="0.2">
      <c r="D287" s="143"/>
      <c r="E287" s="143"/>
    </row>
    <row r="288" spans="4:5" x14ac:dyDescent="0.2">
      <c r="D288" s="143"/>
      <c r="E288" s="143"/>
    </row>
    <row r="289" spans="4:5" x14ac:dyDescent="0.2">
      <c r="D289" s="143"/>
      <c r="E289" s="143"/>
    </row>
    <row r="290" spans="4:5" x14ac:dyDescent="0.2">
      <c r="D290" s="143"/>
      <c r="E290" s="143"/>
    </row>
    <row r="291" spans="4:5" x14ac:dyDescent="0.2">
      <c r="D291" s="143"/>
      <c r="E291" s="143"/>
    </row>
    <row r="292" spans="4:5" x14ac:dyDescent="0.2">
      <c r="D292" s="143"/>
      <c r="E292" s="143"/>
    </row>
    <row r="293" spans="4:5" x14ac:dyDescent="0.2">
      <c r="D293" s="143"/>
      <c r="E293" s="143"/>
    </row>
    <row r="294" spans="4:5" x14ac:dyDescent="0.2">
      <c r="D294" s="143"/>
      <c r="E294" s="143"/>
    </row>
    <row r="295" spans="4:5" x14ac:dyDescent="0.2">
      <c r="D295" s="143"/>
      <c r="E295" s="143"/>
    </row>
    <row r="296" spans="4:5" x14ac:dyDescent="0.2">
      <c r="D296" s="143"/>
      <c r="E296" s="143"/>
    </row>
    <row r="297" spans="4:5" x14ac:dyDescent="0.2">
      <c r="D297" s="143"/>
      <c r="E297" s="143"/>
    </row>
    <row r="298" spans="4:5" x14ac:dyDescent="0.2">
      <c r="D298" s="143"/>
      <c r="E298" s="143"/>
    </row>
    <row r="299" spans="4:5" x14ac:dyDescent="0.2">
      <c r="D299" s="143"/>
      <c r="E299" s="143"/>
    </row>
    <row r="300" spans="4:5" x14ac:dyDescent="0.2">
      <c r="D300" s="143"/>
      <c r="E300" s="143"/>
    </row>
    <row r="301" spans="4:5" x14ac:dyDescent="0.2">
      <c r="D301" s="143"/>
      <c r="E301" s="143"/>
    </row>
    <row r="302" spans="4:5" x14ac:dyDescent="0.2">
      <c r="D302" s="143"/>
      <c r="E302" s="143"/>
    </row>
    <row r="303" spans="4:5" x14ac:dyDescent="0.2">
      <c r="D303" s="143"/>
      <c r="E303" s="143"/>
    </row>
    <row r="304" spans="4:5" x14ac:dyDescent="0.2">
      <c r="D304" s="143"/>
      <c r="E304" s="143"/>
    </row>
    <row r="305" spans="4:5" x14ac:dyDescent="0.2">
      <c r="D305" s="143"/>
      <c r="E305" s="143"/>
    </row>
    <row r="306" spans="4:5" x14ac:dyDescent="0.2">
      <c r="D306" s="143"/>
      <c r="E306" s="143"/>
    </row>
    <row r="307" spans="4:5" x14ac:dyDescent="0.2">
      <c r="D307" s="143"/>
      <c r="E307" s="143"/>
    </row>
    <row r="308" spans="4:5" x14ac:dyDescent="0.2">
      <c r="D308" s="143"/>
      <c r="E308" s="143"/>
    </row>
    <row r="309" spans="4:5" x14ac:dyDescent="0.2">
      <c r="D309" s="143"/>
      <c r="E309" s="143"/>
    </row>
    <row r="310" spans="4:5" x14ac:dyDescent="0.2">
      <c r="D310" s="143"/>
      <c r="E310" s="143"/>
    </row>
    <row r="311" spans="4:5" x14ac:dyDescent="0.2">
      <c r="D311" s="143"/>
      <c r="E311" s="143"/>
    </row>
    <row r="312" spans="4:5" x14ac:dyDescent="0.2">
      <c r="D312" s="143"/>
      <c r="E312" s="143"/>
    </row>
    <row r="313" spans="4:5" x14ac:dyDescent="0.2">
      <c r="D313" s="143"/>
      <c r="E313" s="143"/>
    </row>
    <row r="314" spans="4:5" x14ac:dyDescent="0.2">
      <c r="D314" s="143"/>
      <c r="E314" s="143"/>
    </row>
    <row r="315" spans="4:5" x14ac:dyDescent="0.2">
      <c r="D315" s="143"/>
      <c r="E315" s="143"/>
    </row>
    <row r="316" spans="4:5" x14ac:dyDescent="0.2">
      <c r="D316" s="143"/>
      <c r="E316" s="143"/>
    </row>
    <row r="317" spans="4:5" x14ac:dyDescent="0.2">
      <c r="D317" s="143"/>
      <c r="E317" s="143"/>
    </row>
    <row r="318" spans="4:5" x14ac:dyDescent="0.2">
      <c r="D318" s="143"/>
      <c r="E318" s="143"/>
    </row>
    <row r="319" spans="4:5" x14ac:dyDescent="0.2">
      <c r="D319" s="143"/>
      <c r="E319" s="143"/>
    </row>
    <row r="320" spans="4:5" x14ac:dyDescent="0.2">
      <c r="D320" s="143"/>
      <c r="E320" s="143"/>
    </row>
    <row r="321" spans="4:5" x14ac:dyDescent="0.2">
      <c r="D321" s="143"/>
      <c r="E321" s="143"/>
    </row>
    <row r="322" spans="4:5" x14ac:dyDescent="0.2">
      <c r="D322" s="143"/>
      <c r="E322" s="143"/>
    </row>
    <row r="323" spans="4:5" x14ac:dyDescent="0.2">
      <c r="D323" s="143"/>
      <c r="E323" s="143"/>
    </row>
    <row r="324" spans="4:5" x14ac:dyDescent="0.2">
      <c r="D324" s="143"/>
      <c r="E324" s="143"/>
    </row>
    <row r="325" spans="4:5" x14ac:dyDescent="0.2">
      <c r="D325" s="143"/>
      <c r="E325" s="143"/>
    </row>
    <row r="326" spans="4:5" x14ac:dyDescent="0.2">
      <c r="D326" s="143"/>
      <c r="E326" s="143"/>
    </row>
    <row r="327" spans="4:5" x14ac:dyDescent="0.2">
      <c r="D327" s="143"/>
      <c r="E327" s="143"/>
    </row>
    <row r="328" spans="4:5" x14ac:dyDescent="0.2">
      <c r="D328" s="143"/>
      <c r="E328" s="143"/>
    </row>
    <row r="329" spans="4:5" x14ac:dyDescent="0.2">
      <c r="D329" s="143"/>
      <c r="E329" s="143"/>
    </row>
    <row r="330" spans="4:5" x14ac:dyDescent="0.2">
      <c r="D330" s="143"/>
      <c r="E330" s="143"/>
    </row>
    <row r="331" spans="4:5" x14ac:dyDescent="0.2">
      <c r="D331" s="143"/>
      <c r="E331" s="143"/>
    </row>
    <row r="332" spans="4:5" x14ac:dyDescent="0.2">
      <c r="D332" s="143"/>
      <c r="E332" s="143"/>
    </row>
    <row r="333" spans="4:5" x14ac:dyDescent="0.2">
      <c r="D333" s="143"/>
      <c r="E333" s="143"/>
    </row>
    <row r="334" spans="4:5" x14ac:dyDescent="0.2">
      <c r="D334" s="143"/>
      <c r="E334" s="143"/>
    </row>
    <row r="335" spans="4:5" x14ac:dyDescent="0.2">
      <c r="D335" s="143"/>
      <c r="E335" s="143"/>
    </row>
    <row r="336" spans="4:5" x14ac:dyDescent="0.2">
      <c r="D336" s="143"/>
      <c r="E336" s="143"/>
    </row>
    <row r="337" spans="4:5" x14ac:dyDescent="0.2">
      <c r="D337" s="143"/>
      <c r="E337" s="143"/>
    </row>
    <row r="338" spans="4:5" x14ac:dyDescent="0.2">
      <c r="D338" s="143"/>
      <c r="E338" s="143"/>
    </row>
    <row r="339" spans="4:5" x14ac:dyDescent="0.2">
      <c r="D339" s="143"/>
      <c r="E339" s="143"/>
    </row>
    <row r="340" spans="4:5" x14ac:dyDescent="0.2">
      <c r="D340" s="143"/>
      <c r="E340" s="143"/>
    </row>
    <row r="341" spans="4:5" x14ac:dyDescent="0.2">
      <c r="D341" s="143"/>
      <c r="E341" s="143"/>
    </row>
    <row r="342" spans="4:5" x14ac:dyDescent="0.2">
      <c r="D342" s="143"/>
      <c r="E342" s="143"/>
    </row>
    <row r="343" spans="4:5" x14ac:dyDescent="0.2">
      <c r="D343" s="143"/>
      <c r="E343" s="143"/>
    </row>
    <row r="344" spans="4:5" x14ac:dyDescent="0.2">
      <c r="D344" s="143"/>
      <c r="E344" s="143"/>
    </row>
    <row r="345" spans="4:5" x14ac:dyDescent="0.2">
      <c r="D345" s="143"/>
      <c r="E345" s="143"/>
    </row>
    <row r="346" spans="4:5" x14ac:dyDescent="0.2">
      <c r="D346" s="143"/>
      <c r="E346" s="143"/>
    </row>
    <row r="347" spans="4:5" x14ac:dyDescent="0.2">
      <c r="D347" s="143"/>
      <c r="E347" s="143"/>
    </row>
    <row r="348" spans="4:5" x14ac:dyDescent="0.2">
      <c r="D348" s="143"/>
      <c r="E348" s="143"/>
    </row>
    <row r="349" spans="4:5" x14ac:dyDescent="0.2">
      <c r="D349" s="143"/>
      <c r="E349" s="143"/>
    </row>
    <row r="350" spans="4:5" x14ac:dyDescent="0.2">
      <c r="D350" s="143"/>
      <c r="E350" s="143"/>
    </row>
    <row r="351" spans="4:5" x14ac:dyDescent="0.2">
      <c r="D351" s="143"/>
      <c r="E351" s="143"/>
    </row>
    <row r="352" spans="4:5" x14ac:dyDescent="0.2">
      <c r="D352" s="143"/>
      <c r="E352" s="143"/>
    </row>
    <row r="353" spans="4:5" x14ac:dyDescent="0.2">
      <c r="D353" s="143"/>
      <c r="E353" s="143"/>
    </row>
    <row r="354" spans="4:5" x14ac:dyDescent="0.2">
      <c r="D354" s="143"/>
      <c r="E354" s="143"/>
    </row>
    <row r="355" spans="4:5" x14ac:dyDescent="0.2">
      <c r="D355" s="143"/>
      <c r="E355" s="143"/>
    </row>
    <row r="356" spans="4:5" x14ac:dyDescent="0.2">
      <c r="D356" s="143"/>
      <c r="E356" s="143"/>
    </row>
    <row r="357" spans="4:5" x14ac:dyDescent="0.2">
      <c r="D357" s="143"/>
      <c r="E357" s="143"/>
    </row>
    <row r="358" spans="4:5" x14ac:dyDescent="0.2">
      <c r="D358" s="143"/>
      <c r="E358" s="143"/>
    </row>
    <row r="359" spans="4:5" x14ac:dyDescent="0.2">
      <c r="D359" s="143"/>
      <c r="E359" s="143"/>
    </row>
    <row r="360" spans="4:5" x14ac:dyDescent="0.2">
      <c r="D360" s="143"/>
      <c r="E360" s="143"/>
    </row>
    <row r="361" spans="4:5" x14ac:dyDescent="0.2">
      <c r="D361" s="143"/>
      <c r="E361" s="143"/>
    </row>
    <row r="362" spans="4:5" x14ac:dyDescent="0.2">
      <c r="D362" s="143"/>
      <c r="E362" s="143"/>
    </row>
    <row r="363" spans="4:5" x14ac:dyDescent="0.2">
      <c r="D363" s="143"/>
      <c r="E363" s="143"/>
    </row>
    <row r="364" spans="4:5" x14ac:dyDescent="0.2">
      <c r="D364" s="143"/>
      <c r="E364" s="143"/>
    </row>
    <row r="365" spans="4:5" x14ac:dyDescent="0.2">
      <c r="D365" s="143"/>
      <c r="E365" s="143"/>
    </row>
    <row r="366" spans="4:5" x14ac:dyDescent="0.2">
      <c r="D366" s="143"/>
      <c r="E366" s="143"/>
    </row>
    <row r="367" spans="4:5" x14ac:dyDescent="0.2">
      <c r="D367" s="143"/>
      <c r="E367" s="143"/>
    </row>
    <row r="368" spans="4:5" x14ac:dyDescent="0.2">
      <c r="D368" s="143"/>
      <c r="E368" s="143"/>
    </row>
    <row r="369" spans="4:5" x14ac:dyDescent="0.2">
      <c r="D369" s="143"/>
      <c r="E369" s="143"/>
    </row>
    <row r="370" spans="4:5" x14ac:dyDescent="0.2">
      <c r="D370" s="143"/>
      <c r="E370" s="143"/>
    </row>
    <row r="371" spans="4:5" x14ac:dyDescent="0.2">
      <c r="D371" s="143"/>
      <c r="E371" s="143"/>
    </row>
    <row r="372" spans="4:5" x14ac:dyDescent="0.2">
      <c r="D372" s="143"/>
      <c r="E372" s="143"/>
    </row>
    <row r="373" spans="4:5" x14ac:dyDescent="0.2">
      <c r="D373" s="143"/>
      <c r="E373" s="143"/>
    </row>
    <row r="374" spans="4:5" x14ac:dyDescent="0.2">
      <c r="D374" s="143"/>
      <c r="E374" s="143"/>
    </row>
    <row r="375" spans="4:5" x14ac:dyDescent="0.2">
      <c r="D375" s="143"/>
      <c r="E375" s="143"/>
    </row>
    <row r="376" spans="4:5" x14ac:dyDescent="0.2">
      <c r="D376" s="143"/>
      <c r="E376" s="143"/>
    </row>
    <row r="377" spans="4:5" x14ac:dyDescent="0.2">
      <c r="D377" s="143"/>
      <c r="E377" s="143"/>
    </row>
    <row r="378" spans="4:5" x14ac:dyDescent="0.2">
      <c r="D378" s="143"/>
      <c r="E378" s="143"/>
    </row>
    <row r="379" spans="4:5" x14ac:dyDescent="0.2">
      <c r="D379" s="143"/>
      <c r="E379" s="143"/>
    </row>
    <row r="380" spans="4:5" x14ac:dyDescent="0.2">
      <c r="D380" s="143"/>
      <c r="E380" s="143"/>
    </row>
    <row r="381" spans="4:5" x14ac:dyDescent="0.2">
      <c r="D381" s="143"/>
      <c r="E381" s="143"/>
    </row>
    <row r="382" spans="4:5" x14ac:dyDescent="0.2">
      <c r="D382" s="143"/>
      <c r="E382" s="143"/>
    </row>
    <row r="383" spans="4:5" x14ac:dyDescent="0.2">
      <c r="D383" s="143"/>
      <c r="E383" s="143"/>
    </row>
    <row r="384" spans="4:5" x14ac:dyDescent="0.2">
      <c r="D384" s="143"/>
      <c r="E384" s="143"/>
    </row>
    <row r="385" spans="4:5" x14ac:dyDescent="0.2">
      <c r="D385" s="143"/>
      <c r="E385" s="143"/>
    </row>
    <row r="386" spans="4:5" x14ac:dyDescent="0.2">
      <c r="D386" s="143"/>
      <c r="E386" s="143"/>
    </row>
    <row r="387" spans="4:5" x14ac:dyDescent="0.2">
      <c r="D387" s="143"/>
      <c r="E387" s="143"/>
    </row>
    <row r="388" spans="4:5" x14ac:dyDescent="0.2">
      <c r="D388" s="143"/>
      <c r="E388" s="143"/>
    </row>
    <row r="389" spans="4:5" x14ac:dyDescent="0.2">
      <c r="D389" s="143"/>
      <c r="E389" s="143"/>
    </row>
    <row r="390" spans="4:5" x14ac:dyDescent="0.2">
      <c r="D390" s="143"/>
      <c r="E390" s="143"/>
    </row>
    <row r="391" spans="4:5" x14ac:dyDescent="0.2">
      <c r="D391" s="143"/>
      <c r="E391" s="143"/>
    </row>
    <row r="392" spans="4:5" x14ac:dyDescent="0.2">
      <c r="D392" s="143"/>
      <c r="E392" s="143"/>
    </row>
    <row r="393" spans="4:5" x14ac:dyDescent="0.2">
      <c r="D393" s="143"/>
      <c r="E393" s="143"/>
    </row>
    <row r="394" spans="4:5" x14ac:dyDescent="0.2">
      <c r="D394" s="143"/>
      <c r="E394" s="143"/>
    </row>
    <row r="395" spans="4:5" x14ac:dyDescent="0.2">
      <c r="D395" s="143"/>
      <c r="E395" s="143"/>
    </row>
    <row r="396" spans="4:5" x14ac:dyDescent="0.2">
      <c r="D396" s="143"/>
      <c r="E396" s="143"/>
    </row>
    <row r="397" spans="4:5" x14ac:dyDescent="0.2">
      <c r="D397" s="143"/>
      <c r="E397" s="143"/>
    </row>
    <row r="398" spans="4:5" x14ac:dyDescent="0.2">
      <c r="D398" s="143"/>
      <c r="E398" s="143"/>
    </row>
    <row r="399" spans="4:5" x14ac:dyDescent="0.2">
      <c r="D399" s="143"/>
      <c r="E399" s="143"/>
    </row>
    <row r="400" spans="4:5" x14ac:dyDescent="0.2">
      <c r="D400" s="143"/>
      <c r="E400" s="143"/>
    </row>
    <row r="401" spans="4:5" x14ac:dyDescent="0.2">
      <c r="D401" s="143"/>
      <c r="E401" s="143"/>
    </row>
    <row r="402" spans="4:5" x14ac:dyDescent="0.2">
      <c r="D402" s="143"/>
      <c r="E402" s="143"/>
    </row>
    <row r="403" spans="4:5" x14ac:dyDescent="0.2">
      <c r="D403" s="143"/>
      <c r="E403" s="143"/>
    </row>
    <row r="404" spans="4:5" x14ac:dyDescent="0.2">
      <c r="D404" s="143"/>
      <c r="E404" s="143"/>
    </row>
    <row r="405" spans="4:5" x14ac:dyDescent="0.2">
      <c r="D405" s="143"/>
      <c r="E405" s="143"/>
    </row>
    <row r="406" spans="4:5" x14ac:dyDescent="0.2">
      <c r="D406" s="143"/>
      <c r="E406" s="143"/>
    </row>
    <row r="407" spans="4:5" x14ac:dyDescent="0.2">
      <c r="D407" s="143"/>
      <c r="E407" s="143"/>
    </row>
    <row r="408" spans="4:5" x14ac:dyDescent="0.2">
      <c r="D408" s="143"/>
      <c r="E408" s="143"/>
    </row>
    <row r="409" spans="4:5" x14ac:dyDescent="0.2">
      <c r="D409" s="143"/>
      <c r="E409" s="143"/>
    </row>
    <row r="410" spans="4:5" x14ac:dyDescent="0.2">
      <c r="D410" s="143"/>
      <c r="E410" s="143"/>
    </row>
    <row r="411" spans="4:5" x14ac:dyDescent="0.2">
      <c r="D411" s="143"/>
      <c r="E411" s="143"/>
    </row>
    <row r="412" spans="4:5" x14ac:dyDescent="0.2">
      <c r="D412" s="143"/>
      <c r="E412" s="143"/>
    </row>
    <row r="413" spans="4:5" x14ac:dyDescent="0.2">
      <c r="D413" s="143"/>
      <c r="E413" s="143"/>
    </row>
    <row r="414" spans="4:5" x14ac:dyDescent="0.2">
      <c r="D414" s="143"/>
      <c r="E414" s="143"/>
    </row>
    <row r="415" spans="4:5" x14ac:dyDescent="0.2">
      <c r="D415" s="143"/>
      <c r="E415" s="143"/>
    </row>
    <row r="416" spans="4:5" x14ac:dyDescent="0.2">
      <c r="D416" s="143"/>
      <c r="E416" s="143"/>
    </row>
    <row r="417" spans="4:5" x14ac:dyDescent="0.2">
      <c r="D417" s="143"/>
      <c r="E417" s="143"/>
    </row>
    <row r="418" spans="4:5" x14ac:dyDescent="0.2">
      <c r="D418" s="143"/>
      <c r="E418" s="143"/>
    </row>
    <row r="419" spans="4:5" x14ac:dyDescent="0.2">
      <c r="D419" s="143"/>
      <c r="E419" s="143"/>
    </row>
    <row r="420" spans="4:5" x14ac:dyDescent="0.2">
      <c r="D420" s="143"/>
      <c r="E420" s="143"/>
    </row>
    <row r="421" spans="4:5" x14ac:dyDescent="0.2">
      <c r="D421" s="143"/>
      <c r="E421" s="143"/>
    </row>
    <row r="422" spans="4:5" x14ac:dyDescent="0.2">
      <c r="D422" s="143"/>
      <c r="E422" s="143"/>
    </row>
    <row r="423" spans="4:5" x14ac:dyDescent="0.2">
      <c r="D423" s="143"/>
      <c r="E423" s="143"/>
    </row>
    <row r="424" spans="4:5" x14ac:dyDescent="0.2">
      <c r="D424" s="143"/>
      <c r="E424" s="143"/>
    </row>
    <row r="425" spans="4:5" x14ac:dyDescent="0.2">
      <c r="D425" s="143"/>
      <c r="E425" s="143"/>
    </row>
    <row r="426" spans="4:5" x14ac:dyDescent="0.2">
      <c r="D426" s="143"/>
      <c r="E426" s="143"/>
    </row>
    <row r="427" spans="4:5" x14ac:dyDescent="0.2">
      <c r="D427" s="143"/>
      <c r="E427" s="143"/>
    </row>
    <row r="428" spans="4:5" x14ac:dyDescent="0.2">
      <c r="D428" s="143"/>
      <c r="E428" s="143"/>
    </row>
    <row r="429" spans="4:5" x14ac:dyDescent="0.2">
      <c r="D429" s="143"/>
      <c r="E429" s="143"/>
    </row>
    <row r="430" spans="4:5" x14ac:dyDescent="0.2">
      <c r="D430" s="143"/>
      <c r="E430" s="143"/>
    </row>
    <row r="431" spans="4:5" x14ac:dyDescent="0.2">
      <c r="D431" s="143"/>
      <c r="E431" s="143"/>
    </row>
    <row r="432" spans="4:5" x14ac:dyDescent="0.2">
      <c r="D432" s="143"/>
      <c r="E432" s="143"/>
    </row>
    <row r="433" spans="4:5" x14ac:dyDescent="0.2">
      <c r="D433" s="143"/>
      <c r="E433" s="143"/>
    </row>
    <row r="434" spans="4:5" x14ac:dyDescent="0.2">
      <c r="D434" s="143"/>
      <c r="E434" s="143"/>
    </row>
    <row r="435" spans="4:5" x14ac:dyDescent="0.2">
      <c r="D435" s="143"/>
      <c r="E435" s="143"/>
    </row>
    <row r="436" spans="4:5" x14ac:dyDescent="0.2">
      <c r="D436" s="143"/>
      <c r="E436" s="143"/>
    </row>
    <row r="437" spans="4:5" x14ac:dyDescent="0.2">
      <c r="D437" s="143"/>
      <c r="E437" s="143"/>
    </row>
    <row r="438" spans="4:5" x14ac:dyDescent="0.2">
      <c r="D438" s="143"/>
      <c r="E438" s="143"/>
    </row>
    <row r="439" spans="4:5" x14ac:dyDescent="0.2">
      <c r="D439" s="143"/>
      <c r="E439" s="143"/>
    </row>
    <row r="440" spans="4:5" x14ac:dyDescent="0.2">
      <c r="D440" s="143"/>
      <c r="E440" s="143"/>
    </row>
    <row r="441" spans="4:5" x14ac:dyDescent="0.2">
      <c r="D441" s="143"/>
      <c r="E441" s="143"/>
    </row>
    <row r="442" spans="4:5" x14ac:dyDescent="0.2">
      <c r="D442" s="143"/>
      <c r="E442" s="143"/>
    </row>
    <row r="443" spans="4:5" x14ac:dyDescent="0.2">
      <c r="D443" s="143"/>
      <c r="E443" s="143"/>
    </row>
    <row r="444" spans="4:5" x14ac:dyDescent="0.2">
      <c r="D444" s="143"/>
      <c r="E444" s="143"/>
    </row>
    <row r="445" spans="4:5" x14ac:dyDescent="0.2">
      <c r="D445" s="143"/>
      <c r="E445" s="143"/>
    </row>
    <row r="446" spans="4:5" x14ac:dyDescent="0.2">
      <c r="D446" s="143"/>
      <c r="E446" s="143"/>
    </row>
    <row r="447" spans="4:5" x14ac:dyDescent="0.2">
      <c r="D447" s="143"/>
      <c r="E447" s="143"/>
    </row>
    <row r="448" spans="4:5" x14ac:dyDescent="0.2">
      <c r="D448" s="143"/>
      <c r="E448" s="143"/>
    </row>
    <row r="449" spans="4:5" x14ac:dyDescent="0.2">
      <c r="D449" s="143"/>
      <c r="E449" s="143"/>
    </row>
    <row r="450" spans="4:5" x14ac:dyDescent="0.2">
      <c r="D450" s="143"/>
      <c r="E450" s="143"/>
    </row>
    <row r="451" spans="4:5" x14ac:dyDescent="0.2">
      <c r="D451" s="143"/>
      <c r="E451" s="143"/>
    </row>
    <row r="452" spans="4:5" x14ac:dyDescent="0.2">
      <c r="D452" s="143"/>
      <c r="E452" s="143"/>
    </row>
    <row r="453" spans="4:5" x14ac:dyDescent="0.2">
      <c r="D453" s="143"/>
      <c r="E453" s="143"/>
    </row>
    <row r="454" spans="4:5" x14ac:dyDescent="0.2">
      <c r="D454" s="143"/>
      <c r="E454" s="143"/>
    </row>
    <row r="455" spans="4:5" x14ac:dyDescent="0.2">
      <c r="D455" s="143"/>
      <c r="E455" s="143"/>
    </row>
    <row r="456" spans="4:5" x14ac:dyDescent="0.2">
      <c r="D456" s="143"/>
      <c r="E456" s="143"/>
    </row>
    <row r="457" spans="4:5" x14ac:dyDescent="0.2">
      <c r="D457" s="143"/>
      <c r="E457" s="143"/>
    </row>
    <row r="458" spans="4:5" x14ac:dyDescent="0.2">
      <c r="D458" s="143"/>
      <c r="E458" s="143"/>
    </row>
    <row r="459" spans="4:5" x14ac:dyDescent="0.2">
      <c r="D459" s="143"/>
      <c r="E459" s="143"/>
    </row>
    <row r="460" spans="4:5" x14ac:dyDescent="0.2">
      <c r="D460" s="143"/>
      <c r="E460" s="143"/>
    </row>
    <row r="461" spans="4:5" x14ac:dyDescent="0.2">
      <c r="D461" s="143"/>
      <c r="E461" s="143"/>
    </row>
    <row r="462" spans="4:5" x14ac:dyDescent="0.2">
      <c r="D462" s="143"/>
      <c r="E462" s="143"/>
    </row>
    <row r="463" spans="4:5" x14ac:dyDescent="0.2">
      <c r="D463" s="143"/>
      <c r="E463" s="143"/>
    </row>
    <row r="464" spans="4:5" x14ac:dyDescent="0.2">
      <c r="D464" s="143"/>
      <c r="E464" s="143"/>
    </row>
    <row r="465" spans="4:5" x14ac:dyDescent="0.2">
      <c r="D465" s="143"/>
      <c r="E465" s="143"/>
    </row>
    <row r="466" spans="4:5" x14ac:dyDescent="0.2">
      <c r="D466" s="143"/>
      <c r="E466" s="143"/>
    </row>
    <row r="467" spans="4:5" x14ac:dyDescent="0.2">
      <c r="D467" s="143"/>
      <c r="E467" s="143"/>
    </row>
    <row r="468" spans="4:5" x14ac:dyDescent="0.2">
      <c r="D468" s="143"/>
      <c r="E468" s="143"/>
    </row>
    <row r="469" spans="4:5" x14ac:dyDescent="0.2">
      <c r="D469" s="143"/>
      <c r="E469" s="143"/>
    </row>
    <row r="470" spans="4:5" x14ac:dyDescent="0.2">
      <c r="D470" s="143"/>
      <c r="E470" s="143"/>
    </row>
    <row r="471" spans="4:5" x14ac:dyDescent="0.2">
      <c r="D471" s="143"/>
      <c r="E471" s="143"/>
    </row>
    <row r="472" spans="4:5" x14ac:dyDescent="0.2">
      <c r="D472" s="143"/>
      <c r="E472" s="143"/>
    </row>
    <row r="473" spans="4:5" x14ac:dyDescent="0.2">
      <c r="D473" s="143"/>
      <c r="E473" s="143"/>
    </row>
    <row r="474" spans="4:5" x14ac:dyDescent="0.2">
      <c r="D474" s="143"/>
      <c r="E474" s="143"/>
    </row>
    <row r="475" spans="4:5" x14ac:dyDescent="0.2">
      <c r="D475" s="143"/>
      <c r="E475" s="143"/>
    </row>
    <row r="476" spans="4:5" x14ac:dyDescent="0.2">
      <c r="D476" s="143"/>
      <c r="E476" s="143"/>
    </row>
    <row r="477" spans="4:5" x14ac:dyDescent="0.2">
      <c r="D477" s="143"/>
      <c r="E477" s="143"/>
    </row>
    <row r="478" spans="4:5" x14ac:dyDescent="0.2">
      <c r="D478" s="143"/>
      <c r="E478" s="143"/>
    </row>
    <row r="479" spans="4:5" x14ac:dyDescent="0.2">
      <c r="D479" s="143"/>
      <c r="E479" s="143"/>
    </row>
    <row r="480" spans="4:5" x14ac:dyDescent="0.2">
      <c r="D480" s="143"/>
      <c r="E480" s="143"/>
    </row>
    <row r="481" spans="4:5" x14ac:dyDescent="0.2">
      <c r="D481" s="143"/>
      <c r="E481" s="143"/>
    </row>
    <row r="482" spans="4:5" x14ac:dyDescent="0.2">
      <c r="D482" s="143"/>
      <c r="E482" s="143"/>
    </row>
    <row r="483" spans="4:5" x14ac:dyDescent="0.2">
      <c r="D483" s="143"/>
      <c r="E483" s="143"/>
    </row>
    <row r="484" spans="4:5" x14ac:dyDescent="0.2">
      <c r="D484" s="143"/>
      <c r="E484" s="143"/>
    </row>
    <row r="485" spans="4:5" x14ac:dyDescent="0.2">
      <c r="D485" s="143"/>
      <c r="E485" s="143"/>
    </row>
    <row r="486" spans="4:5" x14ac:dyDescent="0.2">
      <c r="D486" s="143"/>
      <c r="E486" s="143"/>
    </row>
    <row r="487" spans="4:5" x14ac:dyDescent="0.2">
      <c r="D487" s="143"/>
      <c r="E487" s="143"/>
    </row>
    <row r="488" spans="4:5" x14ac:dyDescent="0.2">
      <c r="D488" s="143"/>
      <c r="E488" s="143"/>
    </row>
    <row r="489" spans="4:5" x14ac:dyDescent="0.2">
      <c r="D489" s="143"/>
      <c r="E489" s="143"/>
    </row>
    <row r="490" spans="4:5" x14ac:dyDescent="0.2">
      <c r="D490" s="143"/>
      <c r="E490" s="143"/>
    </row>
    <row r="491" spans="4:5" x14ac:dyDescent="0.2">
      <c r="D491" s="143"/>
      <c r="E491" s="143"/>
    </row>
    <row r="492" spans="4:5" x14ac:dyDescent="0.2">
      <c r="D492" s="143"/>
      <c r="E492" s="143"/>
    </row>
    <row r="493" spans="4:5" x14ac:dyDescent="0.2">
      <c r="D493" s="143"/>
      <c r="E493" s="143"/>
    </row>
    <row r="494" spans="4:5" x14ac:dyDescent="0.2">
      <c r="D494" s="143"/>
      <c r="E494" s="143"/>
    </row>
    <row r="495" spans="4:5" x14ac:dyDescent="0.2">
      <c r="D495" s="143"/>
      <c r="E495" s="143"/>
    </row>
    <row r="496" spans="4:5" x14ac:dyDescent="0.2">
      <c r="D496" s="143"/>
      <c r="E496" s="143"/>
    </row>
    <row r="497" spans="4:5" x14ac:dyDescent="0.2">
      <c r="D497" s="143"/>
      <c r="E497" s="143"/>
    </row>
    <row r="498" spans="4:5" x14ac:dyDescent="0.2">
      <c r="D498" s="143"/>
      <c r="E498" s="143"/>
    </row>
    <row r="499" spans="4:5" x14ac:dyDescent="0.2">
      <c r="D499" s="143"/>
      <c r="E499" s="143"/>
    </row>
    <row r="500" spans="4:5" x14ac:dyDescent="0.2">
      <c r="D500" s="143"/>
      <c r="E500" s="143"/>
    </row>
    <row r="501" spans="4:5" x14ac:dyDescent="0.2">
      <c r="D501" s="143"/>
      <c r="E501" s="143"/>
    </row>
    <row r="502" spans="4:5" x14ac:dyDescent="0.2">
      <c r="D502" s="143"/>
      <c r="E502" s="143"/>
    </row>
    <row r="503" spans="4:5" x14ac:dyDescent="0.2">
      <c r="D503" s="143"/>
      <c r="E503" s="143"/>
    </row>
    <row r="504" spans="4:5" x14ac:dyDescent="0.2">
      <c r="D504" s="143"/>
      <c r="E504" s="143"/>
    </row>
    <row r="505" spans="4:5" x14ac:dyDescent="0.2">
      <c r="D505" s="143"/>
      <c r="E505" s="143"/>
    </row>
    <row r="506" spans="4:5" x14ac:dyDescent="0.2">
      <c r="D506" s="143"/>
      <c r="E506" s="143"/>
    </row>
    <row r="507" spans="4:5" x14ac:dyDescent="0.2">
      <c r="D507" s="143"/>
      <c r="E507" s="143"/>
    </row>
    <row r="508" spans="4:5" x14ac:dyDescent="0.2">
      <c r="D508" s="143"/>
      <c r="E508" s="143"/>
    </row>
    <row r="509" spans="4:5" x14ac:dyDescent="0.2">
      <c r="D509" s="143"/>
      <c r="E509" s="143"/>
    </row>
    <row r="510" spans="4:5" x14ac:dyDescent="0.2">
      <c r="D510" s="143"/>
      <c r="E510" s="143"/>
    </row>
    <row r="511" spans="4:5" x14ac:dyDescent="0.2">
      <c r="D511" s="143"/>
      <c r="E511" s="143"/>
    </row>
    <row r="512" spans="4:5" x14ac:dyDescent="0.2">
      <c r="D512" s="143"/>
      <c r="E512" s="143"/>
    </row>
    <row r="513" spans="4:5" x14ac:dyDescent="0.2">
      <c r="D513" s="143"/>
      <c r="E513" s="143"/>
    </row>
    <row r="514" spans="4:5" x14ac:dyDescent="0.2">
      <c r="D514" s="143"/>
      <c r="E514" s="143"/>
    </row>
    <row r="515" spans="4:5" x14ac:dyDescent="0.2">
      <c r="D515" s="143"/>
      <c r="E515" s="143"/>
    </row>
    <row r="516" spans="4:5" x14ac:dyDescent="0.2">
      <c r="D516" s="143"/>
      <c r="E516" s="143"/>
    </row>
    <row r="517" spans="4:5" x14ac:dyDescent="0.2">
      <c r="D517" s="143"/>
      <c r="E517" s="143"/>
    </row>
    <row r="518" spans="4:5" x14ac:dyDescent="0.2">
      <c r="D518" s="143"/>
      <c r="E518" s="143"/>
    </row>
    <row r="519" spans="4:5" x14ac:dyDescent="0.2">
      <c r="D519" s="143"/>
      <c r="E519" s="143"/>
    </row>
    <row r="520" spans="4:5" x14ac:dyDescent="0.2">
      <c r="D520" s="143"/>
      <c r="E520" s="143"/>
    </row>
    <row r="521" spans="4:5" x14ac:dyDescent="0.2">
      <c r="D521" s="143"/>
      <c r="E521" s="143"/>
    </row>
    <row r="522" spans="4:5" x14ac:dyDescent="0.2">
      <c r="D522" s="143"/>
      <c r="E522" s="143"/>
    </row>
    <row r="523" spans="4:5" x14ac:dyDescent="0.2">
      <c r="D523" s="143"/>
      <c r="E523" s="143"/>
    </row>
    <row r="524" spans="4:5" x14ac:dyDescent="0.2">
      <c r="D524" s="143"/>
      <c r="E524" s="143"/>
    </row>
    <row r="525" spans="4:5" x14ac:dyDescent="0.2">
      <c r="D525" s="143"/>
      <c r="E525" s="143"/>
    </row>
    <row r="526" spans="4:5" x14ac:dyDescent="0.2">
      <c r="D526" s="143"/>
      <c r="E526" s="143"/>
    </row>
    <row r="527" spans="4:5" x14ac:dyDescent="0.2">
      <c r="D527" s="143"/>
      <c r="E527" s="143"/>
    </row>
    <row r="528" spans="4:5" x14ac:dyDescent="0.2">
      <c r="D528" s="143"/>
      <c r="E528" s="143"/>
    </row>
    <row r="529" spans="4:5" x14ac:dyDescent="0.2">
      <c r="D529" s="143"/>
      <c r="E529" s="143"/>
    </row>
    <row r="530" spans="4:5" x14ac:dyDescent="0.2">
      <c r="D530" s="143"/>
      <c r="E530" s="143"/>
    </row>
    <row r="531" spans="4:5" x14ac:dyDescent="0.2">
      <c r="D531" s="143"/>
      <c r="E531" s="143"/>
    </row>
    <row r="532" spans="4:5" x14ac:dyDescent="0.2">
      <c r="D532" s="143"/>
      <c r="E532" s="143"/>
    </row>
    <row r="533" spans="4:5" x14ac:dyDescent="0.2">
      <c r="D533" s="143"/>
      <c r="E533" s="143"/>
    </row>
    <row r="534" spans="4:5" x14ac:dyDescent="0.2">
      <c r="D534" s="143"/>
      <c r="E534" s="143"/>
    </row>
    <row r="535" spans="4:5" x14ac:dyDescent="0.2">
      <c r="D535" s="143"/>
      <c r="E535" s="143"/>
    </row>
    <row r="536" spans="4:5" x14ac:dyDescent="0.2">
      <c r="D536" s="143"/>
      <c r="E536" s="143"/>
    </row>
    <row r="537" spans="4:5" x14ac:dyDescent="0.2">
      <c r="D537" s="143"/>
      <c r="E537" s="143"/>
    </row>
    <row r="538" spans="4:5" x14ac:dyDescent="0.2">
      <c r="D538" s="143"/>
      <c r="E538" s="143"/>
    </row>
    <row r="539" spans="4:5" x14ac:dyDescent="0.2">
      <c r="D539" s="143"/>
      <c r="E539" s="143"/>
    </row>
    <row r="540" spans="4:5" x14ac:dyDescent="0.2">
      <c r="D540" s="143"/>
      <c r="E540" s="143"/>
    </row>
    <row r="541" spans="4:5" x14ac:dyDescent="0.2">
      <c r="D541" s="143"/>
      <c r="E541" s="143"/>
    </row>
    <row r="542" spans="4:5" x14ac:dyDescent="0.2">
      <c r="D542" s="143"/>
      <c r="E542" s="143"/>
    </row>
    <row r="543" spans="4:5" x14ac:dyDescent="0.2">
      <c r="D543" s="143"/>
      <c r="E543" s="143"/>
    </row>
    <row r="544" spans="4:5" x14ac:dyDescent="0.2">
      <c r="D544" s="143"/>
      <c r="E544" s="143"/>
    </row>
    <row r="545" spans="4:5" x14ac:dyDescent="0.2">
      <c r="D545" s="143"/>
      <c r="E545" s="143"/>
    </row>
    <row r="546" spans="4:5" x14ac:dyDescent="0.2">
      <c r="D546" s="143"/>
      <c r="E546" s="143"/>
    </row>
    <row r="547" spans="4:5" x14ac:dyDescent="0.2">
      <c r="D547" s="143"/>
      <c r="E547" s="143"/>
    </row>
    <row r="548" spans="4:5" x14ac:dyDescent="0.2">
      <c r="D548" s="143"/>
      <c r="E548" s="143"/>
    </row>
    <row r="549" spans="4:5" x14ac:dyDescent="0.2">
      <c r="D549" s="143"/>
      <c r="E549" s="143"/>
    </row>
    <row r="550" spans="4:5" x14ac:dyDescent="0.2">
      <c r="D550" s="143"/>
      <c r="E550" s="143"/>
    </row>
    <row r="551" spans="4:5" x14ac:dyDescent="0.2">
      <c r="D551" s="143"/>
      <c r="E551" s="143"/>
    </row>
    <row r="552" spans="4:5" x14ac:dyDescent="0.2">
      <c r="D552" s="143"/>
      <c r="E552" s="143"/>
    </row>
    <row r="553" spans="4:5" x14ac:dyDescent="0.2">
      <c r="D553" s="143"/>
      <c r="E553" s="143"/>
    </row>
    <row r="554" spans="4:5" x14ac:dyDescent="0.2">
      <c r="D554" s="143"/>
      <c r="E554" s="143"/>
    </row>
    <row r="555" spans="4:5" x14ac:dyDescent="0.2">
      <c r="D555" s="143"/>
      <c r="E555" s="143"/>
    </row>
    <row r="556" spans="4:5" x14ac:dyDescent="0.2">
      <c r="D556" s="143"/>
      <c r="E556" s="143"/>
    </row>
    <row r="557" spans="4:5" x14ac:dyDescent="0.2">
      <c r="D557" s="143"/>
      <c r="E557" s="143"/>
    </row>
    <row r="558" spans="4:5" x14ac:dyDescent="0.2">
      <c r="D558" s="143"/>
      <c r="E558" s="143"/>
    </row>
    <row r="559" spans="4:5" x14ac:dyDescent="0.2">
      <c r="D559" s="143"/>
      <c r="E559" s="143"/>
    </row>
    <row r="560" spans="4:5" x14ac:dyDescent="0.2">
      <c r="D560" s="143"/>
      <c r="E560" s="143"/>
    </row>
    <row r="561" spans="4:5" x14ac:dyDescent="0.2">
      <c r="D561" s="143"/>
      <c r="E561" s="143"/>
    </row>
    <row r="562" spans="4:5" x14ac:dyDescent="0.2">
      <c r="D562" s="143"/>
      <c r="E562" s="143"/>
    </row>
    <row r="563" spans="4:5" x14ac:dyDescent="0.2">
      <c r="D563" s="143"/>
      <c r="E563" s="143"/>
    </row>
    <row r="564" spans="4:5" x14ac:dyDescent="0.2">
      <c r="D564" s="143"/>
      <c r="E564" s="143"/>
    </row>
    <row r="565" spans="4:5" x14ac:dyDescent="0.2">
      <c r="D565" s="143"/>
      <c r="E565" s="143"/>
    </row>
    <row r="566" spans="4:5" x14ac:dyDescent="0.2">
      <c r="D566" s="143"/>
      <c r="E566" s="143"/>
    </row>
    <row r="567" spans="4:5" x14ac:dyDescent="0.2">
      <c r="D567" s="143"/>
      <c r="E567" s="143"/>
    </row>
    <row r="568" spans="4:5" x14ac:dyDescent="0.2">
      <c r="D568" s="143"/>
      <c r="E568" s="143"/>
    </row>
    <row r="569" spans="4:5" x14ac:dyDescent="0.2">
      <c r="D569" s="143"/>
      <c r="E569" s="143"/>
    </row>
    <row r="570" spans="4:5" x14ac:dyDescent="0.2">
      <c r="D570" s="143"/>
      <c r="E570" s="143"/>
    </row>
    <row r="571" spans="4:5" x14ac:dyDescent="0.2">
      <c r="D571" s="143"/>
      <c r="E571" s="143"/>
    </row>
    <row r="572" spans="4:5" x14ac:dyDescent="0.2">
      <c r="D572" s="143"/>
      <c r="E572" s="143"/>
    </row>
    <row r="573" spans="4:5" x14ac:dyDescent="0.2">
      <c r="D573" s="143"/>
      <c r="E573" s="143"/>
    </row>
    <row r="574" spans="4:5" x14ac:dyDescent="0.2">
      <c r="D574" s="143"/>
      <c r="E574" s="143"/>
    </row>
    <row r="575" spans="4:5" x14ac:dyDescent="0.2">
      <c r="D575" s="143"/>
      <c r="E575" s="143"/>
    </row>
    <row r="576" spans="4:5" x14ac:dyDescent="0.2">
      <c r="D576" s="143"/>
      <c r="E576" s="143"/>
    </row>
    <row r="577" spans="4:5" x14ac:dyDescent="0.2">
      <c r="D577" s="143"/>
      <c r="E577" s="143"/>
    </row>
    <row r="578" spans="4:5" x14ac:dyDescent="0.2">
      <c r="D578" s="143"/>
      <c r="E578" s="143"/>
    </row>
    <row r="579" spans="4:5" x14ac:dyDescent="0.2">
      <c r="D579" s="143"/>
      <c r="E579" s="143"/>
    </row>
    <row r="580" spans="4:5" x14ac:dyDescent="0.2">
      <c r="D580" s="143"/>
      <c r="E580" s="143"/>
    </row>
    <row r="581" spans="4:5" x14ac:dyDescent="0.2">
      <c r="D581" s="143"/>
      <c r="E581" s="143"/>
    </row>
    <row r="582" spans="4:5" x14ac:dyDescent="0.2">
      <c r="D582" s="143"/>
      <c r="E582" s="143"/>
    </row>
    <row r="583" spans="4:5" x14ac:dyDescent="0.2">
      <c r="D583" s="143"/>
      <c r="E583" s="143"/>
    </row>
    <row r="584" spans="4:5" x14ac:dyDescent="0.2">
      <c r="D584" s="143"/>
      <c r="E584" s="143"/>
    </row>
    <row r="585" spans="4:5" x14ac:dyDescent="0.2">
      <c r="D585" s="143"/>
      <c r="E585" s="143"/>
    </row>
    <row r="586" spans="4:5" x14ac:dyDescent="0.2">
      <c r="D586" s="143"/>
      <c r="E586" s="143"/>
    </row>
    <row r="587" spans="4:5" x14ac:dyDescent="0.2">
      <c r="D587" s="143"/>
      <c r="E587" s="143"/>
    </row>
    <row r="588" spans="4:5" x14ac:dyDescent="0.2">
      <c r="D588" s="143"/>
      <c r="E588" s="143"/>
    </row>
    <row r="589" spans="4:5" x14ac:dyDescent="0.2">
      <c r="D589" s="143"/>
      <c r="E589" s="143"/>
    </row>
    <row r="590" spans="4:5" x14ac:dyDescent="0.2">
      <c r="D590" s="143"/>
      <c r="E590" s="143"/>
    </row>
    <row r="591" spans="4:5" x14ac:dyDescent="0.2">
      <c r="D591" s="143"/>
      <c r="E591" s="143"/>
    </row>
    <row r="592" spans="4:5" x14ac:dyDescent="0.2">
      <c r="D592" s="143"/>
      <c r="E592" s="143"/>
    </row>
    <row r="593" spans="4:5" x14ac:dyDescent="0.2">
      <c r="D593" s="143"/>
      <c r="E593" s="143"/>
    </row>
    <row r="594" spans="4:5" x14ac:dyDescent="0.2">
      <c r="D594" s="143"/>
      <c r="E594" s="143"/>
    </row>
    <row r="595" spans="4:5" x14ac:dyDescent="0.2">
      <c r="D595" s="143"/>
      <c r="E595" s="143"/>
    </row>
    <row r="596" spans="4:5" x14ac:dyDescent="0.2">
      <c r="D596" s="143"/>
      <c r="E596" s="143"/>
    </row>
    <row r="597" spans="4:5" x14ac:dyDescent="0.2">
      <c r="D597" s="143"/>
      <c r="E597" s="143"/>
    </row>
    <row r="598" spans="4:5" x14ac:dyDescent="0.2">
      <c r="D598" s="143"/>
      <c r="E598" s="143"/>
    </row>
    <row r="599" spans="4:5" x14ac:dyDescent="0.2">
      <c r="D599" s="143"/>
      <c r="E599" s="143"/>
    </row>
    <row r="600" spans="4:5" x14ac:dyDescent="0.2">
      <c r="D600" s="143"/>
      <c r="E600" s="143"/>
    </row>
    <row r="601" spans="4:5" x14ac:dyDescent="0.2">
      <c r="D601" s="143"/>
      <c r="E601" s="143"/>
    </row>
    <row r="602" spans="4:5" x14ac:dyDescent="0.2">
      <c r="D602" s="143"/>
      <c r="E602" s="143"/>
    </row>
    <row r="603" spans="4:5" x14ac:dyDescent="0.2">
      <c r="D603" s="143"/>
      <c r="E603" s="143"/>
    </row>
    <row r="604" spans="4:5" x14ac:dyDescent="0.2">
      <c r="D604" s="143"/>
      <c r="E604" s="143"/>
    </row>
    <row r="605" spans="4:5" x14ac:dyDescent="0.2">
      <c r="D605" s="143"/>
      <c r="E605" s="143"/>
    </row>
    <row r="606" spans="4:5" x14ac:dyDescent="0.2">
      <c r="D606" s="143"/>
      <c r="E606" s="143"/>
    </row>
    <row r="607" spans="4:5" x14ac:dyDescent="0.2">
      <c r="D607" s="143"/>
      <c r="E607" s="143"/>
    </row>
    <row r="608" spans="4:5" x14ac:dyDescent="0.2">
      <c r="D608" s="143"/>
      <c r="E608" s="143"/>
    </row>
    <row r="609" spans="4:5" x14ac:dyDescent="0.2">
      <c r="D609" s="143"/>
      <c r="E609" s="143"/>
    </row>
    <row r="610" spans="4:5" x14ac:dyDescent="0.2">
      <c r="D610" s="143"/>
      <c r="E610" s="143"/>
    </row>
    <row r="611" spans="4:5" x14ac:dyDescent="0.2">
      <c r="D611" s="143"/>
      <c r="E611" s="143"/>
    </row>
    <row r="612" spans="4:5" x14ac:dyDescent="0.2">
      <c r="D612" s="143"/>
      <c r="E612" s="143"/>
    </row>
    <row r="613" spans="4:5" x14ac:dyDescent="0.2">
      <c r="D613" s="143"/>
      <c r="E613" s="143"/>
    </row>
    <row r="614" spans="4:5" x14ac:dyDescent="0.2">
      <c r="D614" s="143"/>
      <c r="E614" s="143"/>
    </row>
    <row r="615" spans="4:5" x14ac:dyDescent="0.2">
      <c r="D615" s="143"/>
      <c r="E615" s="143"/>
    </row>
    <row r="616" spans="4:5" x14ac:dyDescent="0.2">
      <c r="D616" s="143"/>
      <c r="E616" s="143"/>
    </row>
    <row r="617" spans="4:5" x14ac:dyDescent="0.2">
      <c r="D617" s="143"/>
      <c r="E617" s="143"/>
    </row>
    <row r="618" spans="4:5" x14ac:dyDescent="0.2">
      <c r="D618" s="143"/>
      <c r="E618" s="143"/>
    </row>
    <row r="619" spans="4:5" x14ac:dyDescent="0.2">
      <c r="D619" s="143"/>
      <c r="E619" s="143"/>
    </row>
    <row r="620" spans="4:5" x14ac:dyDescent="0.2">
      <c r="D620" s="143"/>
      <c r="E620" s="143"/>
    </row>
    <row r="621" spans="4:5" x14ac:dyDescent="0.2">
      <c r="D621" s="143"/>
      <c r="E621" s="143"/>
    </row>
    <row r="622" spans="4:5" x14ac:dyDescent="0.2">
      <c r="D622" s="143"/>
      <c r="E622" s="143"/>
    </row>
    <row r="623" spans="4:5" x14ac:dyDescent="0.2">
      <c r="D623" s="143"/>
      <c r="E623" s="143"/>
    </row>
    <row r="624" spans="4:5" x14ac:dyDescent="0.2">
      <c r="D624" s="143"/>
      <c r="E624" s="143"/>
    </row>
    <row r="625" spans="4:5" x14ac:dyDescent="0.2">
      <c r="D625" s="143"/>
      <c r="E625" s="143"/>
    </row>
    <row r="626" spans="4:5" x14ac:dyDescent="0.2">
      <c r="D626" s="143"/>
      <c r="E626" s="143"/>
    </row>
    <row r="627" spans="4:5" x14ac:dyDescent="0.2">
      <c r="D627" s="143"/>
      <c r="E627" s="143"/>
    </row>
    <row r="628" spans="4:5" x14ac:dyDescent="0.2">
      <c r="D628" s="143"/>
      <c r="E628" s="143"/>
    </row>
    <row r="629" spans="4:5" x14ac:dyDescent="0.2">
      <c r="D629" s="143"/>
      <c r="E629" s="143"/>
    </row>
    <row r="630" spans="4:5" x14ac:dyDescent="0.2">
      <c r="D630" s="143"/>
      <c r="E630" s="143"/>
    </row>
    <row r="631" spans="4:5" x14ac:dyDescent="0.2">
      <c r="D631" s="143"/>
      <c r="E631" s="143"/>
    </row>
    <row r="632" spans="4:5" x14ac:dyDescent="0.2">
      <c r="D632" s="143"/>
      <c r="E632" s="143"/>
    </row>
    <row r="633" spans="4:5" x14ac:dyDescent="0.2">
      <c r="D633" s="143"/>
      <c r="E633" s="143"/>
    </row>
    <row r="634" spans="4:5" x14ac:dyDescent="0.2">
      <c r="D634" s="143"/>
      <c r="E634" s="143"/>
    </row>
    <row r="635" spans="4:5" x14ac:dyDescent="0.2">
      <c r="D635" s="143"/>
      <c r="E635" s="143"/>
    </row>
    <row r="636" spans="4:5" x14ac:dyDescent="0.2">
      <c r="D636" s="143"/>
      <c r="E636" s="143"/>
    </row>
    <row r="637" spans="4:5" x14ac:dyDescent="0.2">
      <c r="D637" s="143"/>
      <c r="E637" s="143"/>
    </row>
    <row r="638" spans="4:5" x14ac:dyDescent="0.2">
      <c r="D638" s="143"/>
      <c r="E638" s="143"/>
    </row>
    <row r="639" spans="4:5" x14ac:dyDescent="0.2">
      <c r="D639" s="143"/>
      <c r="E639" s="143"/>
    </row>
    <row r="640" spans="4:5" x14ac:dyDescent="0.2">
      <c r="D640" s="143"/>
      <c r="E640" s="143"/>
    </row>
    <row r="641" spans="4:5" x14ac:dyDescent="0.2">
      <c r="D641" s="143"/>
      <c r="E641" s="143"/>
    </row>
    <row r="642" spans="4:5" x14ac:dyDescent="0.2">
      <c r="D642" s="143"/>
      <c r="E642" s="143"/>
    </row>
    <row r="643" spans="4:5" x14ac:dyDescent="0.2">
      <c r="D643" s="143"/>
      <c r="E643" s="143"/>
    </row>
    <row r="644" spans="4:5" x14ac:dyDescent="0.2">
      <c r="D644" s="143"/>
      <c r="E644" s="143"/>
    </row>
    <row r="645" spans="4:5" x14ac:dyDescent="0.2">
      <c r="D645" s="143"/>
      <c r="E645" s="143"/>
    </row>
    <row r="646" spans="4:5" x14ac:dyDescent="0.2">
      <c r="D646" s="143"/>
      <c r="E646" s="143"/>
    </row>
    <row r="647" spans="4:5" x14ac:dyDescent="0.2">
      <c r="D647" s="143"/>
      <c r="E647" s="143"/>
    </row>
    <row r="648" spans="4:5" x14ac:dyDescent="0.2">
      <c r="D648" s="143"/>
      <c r="E648" s="143"/>
    </row>
    <row r="649" spans="4:5" x14ac:dyDescent="0.2">
      <c r="D649" s="143"/>
      <c r="E649" s="143"/>
    </row>
    <row r="650" spans="4:5" x14ac:dyDescent="0.2">
      <c r="D650" s="143"/>
      <c r="E650" s="143"/>
    </row>
    <row r="651" spans="4:5" x14ac:dyDescent="0.2">
      <c r="D651" s="143"/>
      <c r="E651" s="143"/>
    </row>
    <row r="652" spans="4:5" x14ac:dyDescent="0.2">
      <c r="D652" s="143"/>
      <c r="E652" s="143"/>
    </row>
    <row r="653" spans="4:5" x14ac:dyDescent="0.2">
      <c r="D653" s="143"/>
      <c r="E653" s="143"/>
    </row>
    <row r="654" spans="4:5" x14ac:dyDescent="0.2">
      <c r="D654" s="143"/>
      <c r="E654" s="143"/>
    </row>
    <row r="655" spans="4:5" x14ac:dyDescent="0.2">
      <c r="D655" s="143"/>
      <c r="E655" s="143"/>
    </row>
    <row r="656" spans="4:5" x14ac:dyDescent="0.2">
      <c r="D656" s="143"/>
      <c r="E656" s="143"/>
    </row>
    <row r="657" spans="4:5" x14ac:dyDescent="0.2">
      <c r="D657" s="143"/>
      <c r="E657" s="143"/>
    </row>
    <row r="658" spans="4:5" x14ac:dyDescent="0.2">
      <c r="D658" s="143"/>
      <c r="E658" s="143"/>
    </row>
    <row r="659" spans="4:5" x14ac:dyDescent="0.2">
      <c r="D659" s="143"/>
      <c r="E659" s="143"/>
    </row>
    <row r="660" spans="4:5" x14ac:dyDescent="0.2">
      <c r="D660" s="143"/>
      <c r="E660" s="143"/>
    </row>
    <row r="661" spans="4:5" x14ac:dyDescent="0.2">
      <c r="D661" s="143"/>
      <c r="E661" s="143"/>
    </row>
    <row r="662" spans="4:5" x14ac:dyDescent="0.2">
      <c r="D662" s="143"/>
      <c r="E662" s="143"/>
    </row>
    <row r="663" spans="4:5" x14ac:dyDescent="0.2">
      <c r="D663" s="143"/>
      <c r="E663" s="143"/>
    </row>
    <row r="664" spans="4:5" x14ac:dyDescent="0.2">
      <c r="D664" s="143"/>
      <c r="E664" s="143"/>
    </row>
    <row r="665" spans="4:5" x14ac:dyDescent="0.2">
      <c r="D665" s="143"/>
      <c r="E665" s="143"/>
    </row>
    <row r="666" spans="4:5" x14ac:dyDescent="0.2">
      <c r="D666" s="143"/>
      <c r="E666" s="143"/>
    </row>
    <row r="667" spans="4:5" x14ac:dyDescent="0.2">
      <c r="D667" s="143"/>
      <c r="E667" s="143"/>
    </row>
    <row r="668" spans="4:5" x14ac:dyDescent="0.2">
      <c r="D668" s="143"/>
      <c r="E668" s="143"/>
    </row>
    <row r="669" spans="4:5" x14ac:dyDescent="0.2">
      <c r="D669" s="143"/>
      <c r="E669" s="143"/>
    </row>
    <row r="670" spans="4:5" x14ac:dyDescent="0.2">
      <c r="D670" s="143"/>
      <c r="E670" s="143"/>
    </row>
    <row r="671" spans="4:5" x14ac:dyDescent="0.2">
      <c r="D671" s="143"/>
      <c r="E671" s="143"/>
    </row>
    <row r="672" spans="4:5" x14ac:dyDescent="0.2">
      <c r="D672" s="143"/>
      <c r="E672" s="143"/>
    </row>
    <row r="673" spans="4:5" x14ac:dyDescent="0.2">
      <c r="D673" s="143"/>
      <c r="E673" s="143"/>
    </row>
    <row r="674" spans="4:5" x14ac:dyDescent="0.2">
      <c r="D674" s="143"/>
      <c r="E674" s="143"/>
    </row>
    <row r="675" spans="4:5" x14ac:dyDescent="0.2">
      <c r="D675" s="143"/>
      <c r="E675" s="143"/>
    </row>
    <row r="676" spans="4:5" x14ac:dyDescent="0.2">
      <c r="D676" s="143"/>
      <c r="E676" s="143"/>
    </row>
    <row r="677" spans="4:5" x14ac:dyDescent="0.2">
      <c r="D677" s="143"/>
      <c r="E677" s="143"/>
    </row>
    <row r="678" spans="4:5" x14ac:dyDescent="0.2">
      <c r="D678" s="143"/>
      <c r="E678" s="143"/>
    </row>
    <row r="679" spans="4:5" x14ac:dyDescent="0.2">
      <c r="D679" s="143"/>
      <c r="E679" s="143"/>
    </row>
    <row r="680" spans="4:5" x14ac:dyDescent="0.2">
      <c r="D680" s="143"/>
      <c r="E680" s="143"/>
    </row>
    <row r="681" spans="4:5" x14ac:dyDescent="0.2">
      <c r="D681" s="143"/>
      <c r="E681" s="143"/>
    </row>
    <row r="682" spans="4:5" x14ac:dyDescent="0.2">
      <c r="D682" s="143"/>
      <c r="E682" s="143"/>
    </row>
    <row r="683" spans="4:5" x14ac:dyDescent="0.2">
      <c r="D683" s="143"/>
      <c r="E683" s="143"/>
    </row>
    <row r="684" spans="4:5" x14ac:dyDescent="0.2">
      <c r="D684" s="143"/>
      <c r="E684" s="143"/>
    </row>
    <row r="685" spans="4:5" x14ac:dyDescent="0.2">
      <c r="D685" s="143"/>
      <c r="E685" s="143"/>
    </row>
    <row r="686" spans="4:5" x14ac:dyDescent="0.2">
      <c r="D686" s="143"/>
      <c r="E686" s="143"/>
    </row>
    <row r="687" spans="4:5" x14ac:dyDescent="0.2">
      <c r="D687" s="143"/>
      <c r="E687" s="143"/>
    </row>
    <row r="688" spans="4:5" x14ac:dyDescent="0.2">
      <c r="D688" s="143"/>
      <c r="E688" s="143"/>
    </row>
    <row r="689" spans="4:5" x14ac:dyDescent="0.2">
      <c r="D689" s="143"/>
      <c r="E689" s="143"/>
    </row>
    <row r="690" spans="4:5" x14ac:dyDescent="0.2">
      <c r="D690" s="143"/>
      <c r="E690" s="143"/>
    </row>
    <row r="691" spans="4:5" x14ac:dyDescent="0.2">
      <c r="D691" s="143"/>
      <c r="E691" s="143"/>
    </row>
    <row r="692" spans="4:5" x14ac:dyDescent="0.2">
      <c r="D692" s="143"/>
      <c r="E692" s="143"/>
    </row>
    <row r="693" spans="4:5" x14ac:dyDescent="0.2">
      <c r="D693" s="143"/>
      <c r="E693" s="143"/>
    </row>
    <row r="694" spans="4:5" x14ac:dyDescent="0.2">
      <c r="D694" s="143"/>
      <c r="E694" s="143"/>
    </row>
    <row r="695" spans="4:5" x14ac:dyDescent="0.2">
      <c r="D695" s="143"/>
      <c r="E695" s="143"/>
    </row>
    <row r="696" spans="4:5" x14ac:dyDescent="0.2">
      <c r="D696" s="143"/>
      <c r="E696" s="143"/>
    </row>
    <row r="697" spans="4:5" x14ac:dyDescent="0.2">
      <c r="D697" s="143"/>
      <c r="E697" s="143"/>
    </row>
    <row r="698" spans="4:5" x14ac:dyDescent="0.2">
      <c r="D698" s="143"/>
      <c r="E698" s="143"/>
    </row>
    <row r="699" spans="4:5" x14ac:dyDescent="0.2">
      <c r="D699" s="143"/>
      <c r="E699" s="143"/>
    </row>
    <row r="700" spans="4:5" x14ac:dyDescent="0.2">
      <c r="D700" s="143"/>
      <c r="E700" s="143"/>
    </row>
    <row r="701" spans="4:5" x14ac:dyDescent="0.2">
      <c r="D701" s="143"/>
      <c r="E701" s="143"/>
    </row>
    <row r="702" spans="4:5" x14ac:dyDescent="0.2">
      <c r="D702" s="143"/>
      <c r="E702" s="143"/>
    </row>
    <row r="703" spans="4:5" x14ac:dyDescent="0.2">
      <c r="D703" s="143"/>
      <c r="E703" s="143"/>
    </row>
    <row r="704" spans="4:5" x14ac:dyDescent="0.2">
      <c r="D704" s="143"/>
      <c r="E704" s="143"/>
    </row>
    <row r="705" spans="4:5" x14ac:dyDescent="0.2">
      <c r="D705" s="143"/>
      <c r="E705" s="143"/>
    </row>
    <row r="706" spans="4:5" x14ac:dyDescent="0.2">
      <c r="D706" s="143"/>
      <c r="E706" s="143"/>
    </row>
    <row r="707" spans="4:5" x14ac:dyDescent="0.2">
      <c r="D707" s="143"/>
      <c r="E707" s="143"/>
    </row>
    <row r="708" spans="4:5" x14ac:dyDescent="0.2">
      <c r="D708" s="143"/>
      <c r="E708" s="143"/>
    </row>
    <row r="709" spans="4:5" x14ac:dyDescent="0.2">
      <c r="D709" s="143"/>
      <c r="E709" s="143"/>
    </row>
    <row r="710" spans="4:5" x14ac:dyDescent="0.2">
      <c r="D710" s="143"/>
      <c r="E710" s="143"/>
    </row>
    <row r="711" spans="4:5" x14ac:dyDescent="0.2">
      <c r="D711" s="143"/>
      <c r="E711" s="143"/>
    </row>
    <row r="712" spans="4:5" x14ac:dyDescent="0.2">
      <c r="D712" s="143"/>
      <c r="E712" s="143"/>
    </row>
    <row r="713" spans="4:5" x14ac:dyDescent="0.2">
      <c r="D713" s="143"/>
      <c r="E713" s="143"/>
    </row>
    <row r="714" spans="4:5" x14ac:dyDescent="0.2">
      <c r="D714" s="143"/>
      <c r="E714" s="143"/>
    </row>
    <row r="715" spans="4:5" x14ac:dyDescent="0.2">
      <c r="D715" s="143"/>
      <c r="E715" s="143"/>
    </row>
    <row r="716" spans="4:5" x14ac:dyDescent="0.2">
      <c r="D716" s="143"/>
      <c r="E716" s="143"/>
    </row>
    <row r="717" spans="4:5" x14ac:dyDescent="0.2">
      <c r="D717" s="143"/>
      <c r="E717" s="143"/>
    </row>
    <row r="718" spans="4:5" x14ac:dyDescent="0.2">
      <c r="D718" s="143"/>
      <c r="E718" s="143"/>
    </row>
    <row r="719" spans="4:5" x14ac:dyDescent="0.2">
      <c r="D719" s="143"/>
      <c r="E719" s="143"/>
    </row>
    <row r="720" spans="4:5" x14ac:dyDescent="0.2">
      <c r="D720" s="143"/>
      <c r="E720" s="143"/>
    </row>
    <row r="721" spans="4:5" x14ac:dyDescent="0.2">
      <c r="D721" s="143"/>
      <c r="E721" s="143"/>
    </row>
    <row r="722" spans="4:5" x14ac:dyDescent="0.2">
      <c r="D722" s="143"/>
      <c r="E722" s="143"/>
    </row>
    <row r="723" spans="4:5" x14ac:dyDescent="0.2">
      <c r="D723" s="143"/>
      <c r="E723" s="143"/>
    </row>
    <row r="724" spans="4:5" x14ac:dyDescent="0.2">
      <c r="D724" s="143"/>
      <c r="E724" s="143"/>
    </row>
    <row r="725" spans="4:5" x14ac:dyDescent="0.2">
      <c r="D725" s="143"/>
      <c r="E725" s="143"/>
    </row>
    <row r="726" spans="4:5" x14ac:dyDescent="0.2">
      <c r="D726" s="143"/>
      <c r="E726" s="143"/>
    </row>
    <row r="727" spans="4:5" x14ac:dyDescent="0.2">
      <c r="D727" s="143"/>
      <c r="E727" s="143"/>
    </row>
    <row r="728" spans="4:5" x14ac:dyDescent="0.2">
      <c r="D728" s="143"/>
      <c r="E728" s="143"/>
    </row>
    <row r="729" spans="4:5" x14ac:dyDescent="0.2">
      <c r="D729" s="143"/>
      <c r="E729" s="143"/>
    </row>
    <row r="730" spans="4:5" x14ac:dyDescent="0.2">
      <c r="D730" s="143"/>
      <c r="E730" s="143"/>
    </row>
    <row r="731" spans="4:5" x14ac:dyDescent="0.2">
      <c r="D731" s="143"/>
      <c r="E731" s="143"/>
    </row>
    <row r="732" spans="4:5" x14ac:dyDescent="0.2">
      <c r="D732" s="143"/>
      <c r="E732" s="143"/>
    </row>
    <row r="733" spans="4:5" x14ac:dyDescent="0.2">
      <c r="D733" s="143"/>
      <c r="E733" s="143"/>
    </row>
    <row r="734" spans="4:5" x14ac:dyDescent="0.2">
      <c r="D734" s="143"/>
      <c r="E734" s="143"/>
    </row>
    <row r="735" spans="4:5" x14ac:dyDescent="0.2">
      <c r="D735" s="143"/>
      <c r="E735" s="143"/>
    </row>
    <row r="736" spans="4:5" x14ac:dyDescent="0.2">
      <c r="D736" s="143"/>
      <c r="E736" s="143"/>
    </row>
    <row r="737" spans="4:5" x14ac:dyDescent="0.2">
      <c r="D737" s="143"/>
      <c r="E737" s="143"/>
    </row>
    <row r="738" spans="4:5" x14ac:dyDescent="0.2">
      <c r="D738" s="143"/>
      <c r="E738" s="143"/>
    </row>
    <row r="739" spans="4:5" x14ac:dyDescent="0.2">
      <c r="D739" s="143"/>
      <c r="E739" s="143"/>
    </row>
    <row r="740" spans="4:5" x14ac:dyDescent="0.2">
      <c r="D740" s="143"/>
      <c r="E740" s="143"/>
    </row>
    <row r="741" spans="4:5" x14ac:dyDescent="0.2">
      <c r="D741" s="143"/>
      <c r="E741" s="143"/>
    </row>
    <row r="742" spans="4:5" x14ac:dyDescent="0.2">
      <c r="D742" s="143"/>
      <c r="E742" s="143"/>
    </row>
    <row r="743" spans="4:5" x14ac:dyDescent="0.2">
      <c r="D743" s="143"/>
      <c r="E743" s="143"/>
    </row>
    <row r="744" spans="4:5" x14ac:dyDescent="0.2">
      <c r="D744" s="143"/>
      <c r="E744" s="143"/>
    </row>
    <row r="745" spans="4:5" x14ac:dyDescent="0.2">
      <c r="D745" s="143"/>
      <c r="E745" s="143"/>
    </row>
    <row r="746" spans="4:5" x14ac:dyDescent="0.2">
      <c r="D746" s="143"/>
      <c r="E746" s="143"/>
    </row>
    <row r="747" spans="4:5" x14ac:dyDescent="0.2">
      <c r="D747" s="143"/>
      <c r="E747" s="143"/>
    </row>
    <row r="748" spans="4:5" x14ac:dyDescent="0.2">
      <c r="D748" s="143"/>
      <c r="E748" s="143"/>
    </row>
    <row r="749" spans="4:5" x14ac:dyDescent="0.2">
      <c r="D749" s="143"/>
      <c r="E749" s="143"/>
    </row>
    <row r="750" spans="4:5" x14ac:dyDescent="0.2">
      <c r="D750" s="143"/>
      <c r="E750" s="143"/>
    </row>
    <row r="751" spans="4:5" x14ac:dyDescent="0.2">
      <c r="D751" s="143"/>
      <c r="E751" s="143"/>
    </row>
    <row r="752" spans="4:5" x14ac:dyDescent="0.2">
      <c r="D752" s="143"/>
      <c r="E752" s="143"/>
    </row>
    <row r="753" spans="4:5" x14ac:dyDescent="0.2">
      <c r="D753" s="143"/>
      <c r="E753" s="143"/>
    </row>
    <row r="754" spans="4:5" x14ac:dyDescent="0.2">
      <c r="D754" s="143"/>
      <c r="E754" s="143"/>
    </row>
    <row r="755" spans="4:5" x14ac:dyDescent="0.2">
      <c r="D755" s="143"/>
      <c r="E755" s="143"/>
    </row>
    <row r="756" spans="4:5" x14ac:dyDescent="0.2">
      <c r="D756" s="143"/>
      <c r="E756" s="143"/>
    </row>
    <row r="757" spans="4:5" x14ac:dyDescent="0.2">
      <c r="D757" s="143"/>
      <c r="E757" s="143"/>
    </row>
    <row r="758" spans="4:5" x14ac:dyDescent="0.2">
      <c r="D758" s="143"/>
      <c r="E758" s="143"/>
    </row>
    <row r="759" spans="4:5" x14ac:dyDescent="0.2">
      <c r="D759" s="143"/>
      <c r="E759" s="143"/>
    </row>
    <row r="760" spans="4:5" x14ac:dyDescent="0.2">
      <c r="D760" s="143"/>
      <c r="E760" s="143"/>
    </row>
    <row r="761" spans="4:5" x14ac:dyDescent="0.2">
      <c r="D761" s="143"/>
      <c r="E761" s="143"/>
    </row>
    <row r="762" spans="4:5" x14ac:dyDescent="0.2">
      <c r="D762" s="143"/>
      <c r="E762" s="143"/>
    </row>
    <row r="763" spans="4:5" x14ac:dyDescent="0.2">
      <c r="D763" s="143"/>
      <c r="E763" s="143"/>
    </row>
    <row r="764" spans="4:5" x14ac:dyDescent="0.2">
      <c r="D764" s="143"/>
      <c r="E764" s="143"/>
    </row>
    <row r="765" spans="4:5" x14ac:dyDescent="0.2">
      <c r="D765" s="143"/>
      <c r="E765" s="143"/>
    </row>
    <row r="766" spans="4:5" x14ac:dyDescent="0.2">
      <c r="D766" s="143"/>
      <c r="E766" s="143"/>
    </row>
    <row r="767" spans="4:5" x14ac:dyDescent="0.2">
      <c r="D767" s="143"/>
      <c r="E767" s="143"/>
    </row>
    <row r="768" spans="4:5" x14ac:dyDescent="0.2">
      <c r="D768" s="143"/>
      <c r="E768" s="143"/>
    </row>
    <row r="769" spans="4:5" x14ac:dyDescent="0.2">
      <c r="D769" s="143"/>
      <c r="E769" s="143"/>
    </row>
    <row r="770" spans="4:5" x14ac:dyDescent="0.2">
      <c r="D770" s="143"/>
      <c r="E770" s="143"/>
    </row>
    <row r="771" spans="4:5" x14ac:dyDescent="0.2">
      <c r="D771" s="143"/>
      <c r="E771" s="143"/>
    </row>
    <row r="772" spans="4:5" x14ac:dyDescent="0.2">
      <c r="D772" s="143"/>
      <c r="E772" s="143"/>
    </row>
    <row r="773" spans="4:5" x14ac:dyDescent="0.2">
      <c r="D773" s="143"/>
      <c r="E773" s="143"/>
    </row>
    <row r="774" spans="4:5" x14ac:dyDescent="0.2">
      <c r="D774" s="143"/>
      <c r="E774" s="143"/>
    </row>
    <row r="775" spans="4:5" x14ac:dyDescent="0.2">
      <c r="D775" s="143"/>
      <c r="E775" s="143"/>
    </row>
    <row r="776" spans="4:5" x14ac:dyDescent="0.2">
      <c r="D776" s="143"/>
      <c r="E776" s="143"/>
    </row>
    <row r="777" spans="4:5" x14ac:dyDescent="0.2">
      <c r="D777" s="143"/>
      <c r="E777" s="143"/>
    </row>
    <row r="778" spans="4:5" x14ac:dyDescent="0.2">
      <c r="D778" s="143"/>
      <c r="E778" s="143"/>
    </row>
    <row r="779" spans="4:5" x14ac:dyDescent="0.2">
      <c r="D779" s="143"/>
      <c r="E779" s="143"/>
    </row>
    <row r="780" spans="4:5" x14ac:dyDescent="0.2">
      <c r="D780" s="143"/>
      <c r="E780" s="143"/>
    </row>
    <row r="781" spans="4:5" x14ac:dyDescent="0.2">
      <c r="D781" s="143"/>
      <c r="E781" s="143"/>
    </row>
    <row r="782" spans="4:5" x14ac:dyDescent="0.2">
      <c r="D782" s="143"/>
      <c r="E782" s="143"/>
    </row>
    <row r="783" spans="4:5" x14ac:dyDescent="0.2">
      <c r="D783" s="143"/>
      <c r="E783" s="143"/>
    </row>
    <row r="784" spans="4:5" x14ac:dyDescent="0.2">
      <c r="D784" s="143"/>
      <c r="E784" s="143"/>
    </row>
    <row r="785" spans="4:5" x14ac:dyDescent="0.2">
      <c r="D785" s="143"/>
      <c r="E785" s="143"/>
    </row>
    <row r="786" spans="4:5" x14ac:dyDescent="0.2">
      <c r="D786" s="143"/>
      <c r="E786" s="143"/>
    </row>
    <row r="787" spans="4:5" x14ac:dyDescent="0.2">
      <c r="D787" s="143"/>
      <c r="E787" s="143"/>
    </row>
    <row r="788" spans="4:5" x14ac:dyDescent="0.2">
      <c r="D788" s="143"/>
      <c r="E788" s="143"/>
    </row>
    <row r="789" spans="4:5" x14ac:dyDescent="0.2">
      <c r="D789" s="143"/>
      <c r="E789" s="143"/>
    </row>
    <row r="790" spans="4:5" x14ac:dyDescent="0.2">
      <c r="D790" s="143"/>
      <c r="E790" s="143"/>
    </row>
    <row r="791" spans="4:5" x14ac:dyDescent="0.2">
      <c r="D791" s="143"/>
      <c r="E791" s="143"/>
    </row>
    <row r="792" spans="4:5" x14ac:dyDescent="0.2">
      <c r="D792" s="143"/>
      <c r="E792" s="143"/>
    </row>
    <row r="793" spans="4:5" x14ac:dyDescent="0.2">
      <c r="D793" s="143"/>
      <c r="E793" s="143"/>
    </row>
    <row r="794" spans="4:5" x14ac:dyDescent="0.2">
      <c r="D794" s="143"/>
      <c r="E794" s="143"/>
    </row>
    <row r="795" spans="4:5" x14ac:dyDescent="0.2">
      <c r="D795" s="143"/>
      <c r="E795" s="143"/>
    </row>
    <row r="796" spans="4:5" x14ac:dyDescent="0.2">
      <c r="D796" s="143"/>
      <c r="E796" s="143"/>
    </row>
    <row r="797" spans="4:5" x14ac:dyDescent="0.2">
      <c r="D797" s="143"/>
      <c r="E797" s="143"/>
    </row>
    <row r="798" spans="4:5" x14ac:dyDescent="0.2">
      <c r="D798" s="143"/>
      <c r="E798" s="143"/>
    </row>
    <row r="799" spans="4:5" x14ac:dyDescent="0.2">
      <c r="D799" s="143"/>
      <c r="E799" s="143"/>
    </row>
    <row r="800" spans="4:5" x14ac:dyDescent="0.2">
      <c r="D800" s="143"/>
      <c r="E800" s="143"/>
    </row>
    <row r="801" spans="4:5" x14ac:dyDescent="0.2">
      <c r="D801" s="143"/>
      <c r="E801" s="143"/>
    </row>
    <row r="802" spans="4:5" x14ac:dyDescent="0.2">
      <c r="D802" s="143"/>
      <c r="E802" s="143"/>
    </row>
    <row r="803" spans="4:5" x14ac:dyDescent="0.2">
      <c r="D803" s="143"/>
      <c r="E803" s="143"/>
    </row>
    <row r="804" spans="4:5" x14ac:dyDescent="0.2">
      <c r="D804" s="143"/>
      <c r="E804" s="143"/>
    </row>
    <row r="805" spans="4:5" x14ac:dyDescent="0.2">
      <c r="D805" s="143"/>
      <c r="E805" s="143"/>
    </row>
    <row r="806" spans="4:5" x14ac:dyDescent="0.2">
      <c r="D806" s="143"/>
      <c r="E806" s="143"/>
    </row>
    <row r="807" spans="4:5" x14ac:dyDescent="0.2">
      <c r="D807" s="143"/>
      <c r="E807" s="143"/>
    </row>
    <row r="808" spans="4:5" x14ac:dyDescent="0.2">
      <c r="D808" s="143"/>
      <c r="E808" s="143"/>
    </row>
    <row r="809" spans="4:5" x14ac:dyDescent="0.2">
      <c r="D809" s="143"/>
      <c r="E809" s="143"/>
    </row>
    <row r="810" spans="4:5" x14ac:dyDescent="0.2">
      <c r="D810" s="143"/>
      <c r="E810" s="143"/>
    </row>
    <row r="811" spans="4:5" x14ac:dyDescent="0.2">
      <c r="D811" s="143"/>
      <c r="E811" s="143"/>
    </row>
    <row r="812" spans="4:5" x14ac:dyDescent="0.2">
      <c r="D812" s="143"/>
      <c r="E812" s="143"/>
    </row>
    <row r="813" spans="4:5" x14ac:dyDescent="0.2">
      <c r="D813" s="143"/>
      <c r="E813" s="143"/>
    </row>
    <row r="814" spans="4:5" x14ac:dyDescent="0.2">
      <c r="D814" s="143"/>
      <c r="E814" s="143"/>
    </row>
    <row r="815" spans="4:5" x14ac:dyDescent="0.2">
      <c r="D815" s="143"/>
      <c r="E815" s="143"/>
    </row>
    <row r="816" spans="4:5" x14ac:dyDescent="0.2">
      <c r="D816" s="143"/>
      <c r="E816" s="143"/>
    </row>
    <row r="817" spans="4:5" x14ac:dyDescent="0.2">
      <c r="D817" s="143"/>
      <c r="E817" s="143"/>
    </row>
    <row r="818" spans="4:5" x14ac:dyDescent="0.2">
      <c r="D818" s="143"/>
      <c r="E818" s="143"/>
    </row>
    <row r="819" spans="4:5" x14ac:dyDescent="0.2">
      <c r="D819" s="143"/>
      <c r="E819" s="143"/>
    </row>
    <row r="820" spans="4:5" x14ac:dyDescent="0.2">
      <c r="D820" s="143"/>
      <c r="E820" s="143"/>
    </row>
    <row r="821" spans="4:5" x14ac:dyDescent="0.2">
      <c r="D821" s="143"/>
      <c r="E821" s="143"/>
    </row>
    <row r="822" spans="4:5" x14ac:dyDescent="0.2">
      <c r="D822" s="143"/>
      <c r="E822" s="143"/>
    </row>
    <row r="823" spans="4:5" x14ac:dyDescent="0.2">
      <c r="D823" s="143"/>
      <c r="E823" s="143"/>
    </row>
    <row r="824" spans="4:5" x14ac:dyDescent="0.2">
      <c r="D824" s="143"/>
      <c r="E824" s="143"/>
    </row>
    <row r="825" spans="4:5" x14ac:dyDescent="0.2">
      <c r="D825" s="143"/>
      <c r="E825" s="143"/>
    </row>
    <row r="826" spans="4:5" x14ac:dyDescent="0.2">
      <c r="D826" s="143"/>
      <c r="E826" s="143"/>
    </row>
    <row r="827" spans="4:5" x14ac:dyDescent="0.2">
      <c r="D827" s="143"/>
      <c r="E827" s="143"/>
    </row>
    <row r="828" spans="4:5" x14ac:dyDescent="0.2">
      <c r="D828" s="143"/>
      <c r="E828" s="143"/>
    </row>
    <row r="829" spans="4:5" x14ac:dyDescent="0.2">
      <c r="D829" s="143"/>
      <c r="E829" s="143"/>
    </row>
    <row r="830" spans="4:5" x14ac:dyDescent="0.2">
      <c r="D830" s="143"/>
      <c r="E830" s="143"/>
    </row>
    <row r="831" spans="4:5" x14ac:dyDescent="0.2">
      <c r="D831" s="143"/>
      <c r="E831" s="143"/>
    </row>
    <row r="832" spans="4:5" x14ac:dyDescent="0.2">
      <c r="D832" s="143"/>
      <c r="E832" s="143"/>
    </row>
    <row r="833" spans="4:5" x14ac:dyDescent="0.2">
      <c r="D833" s="143"/>
      <c r="E833" s="143"/>
    </row>
    <row r="834" spans="4:5" x14ac:dyDescent="0.2">
      <c r="D834" s="143"/>
      <c r="E834" s="143"/>
    </row>
    <row r="835" spans="4:5" x14ac:dyDescent="0.2">
      <c r="D835" s="143"/>
      <c r="E835" s="143"/>
    </row>
    <row r="836" spans="4:5" x14ac:dyDescent="0.2">
      <c r="D836" s="143"/>
      <c r="E836" s="143"/>
    </row>
    <row r="837" spans="4:5" x14ac:dyDescent="0.2">
      <c r="D837" s="143"/>
      <c r="E837" s="143"/>
    </row>
    <row r="838" spans="4:5" x14ac:dyDescent="0.2">
      <c r="D838" s="143"/>
      <c r="E838" s="143"/>
    </row>
    <row r="839" spans="4:5" x14ac:dyDescent="0.2">
      <c r="D839" s="143"/>
      <c r="E839" s="143"/>
    </row>
    <row r="840" spans="4:5" x14ac:dyDescent="0.2">
      <c r="D840" s="143"/>
      <c r="E840" s="143"/>
    </row>
    <row r="841" spans="4:5" x14ac:dyDescent="0.2">
      <c r="D841" s="143"/>
      <c r="E841" s="143"/>
    </row>
    <row r="842" spans="4:5" x14ac:dyDescent="0.2">
      <c r="D842" s="143"/>
      <c r="E842" s="143"/>
    </row>
    <row r="843" spans="4:5" x14ac:dyDescent="0.2">
      <c r="D843" s="143"/>
      <c r="E843" s="143"/>
    </row>
    <row r="844" spans="4:5" x14ac:dyDescent="0.2">
      <c r="D844" s="143"/>
      <c r="E844" s="143"/>
    </row>
    <row r="845" spans="4:5" x14ac:dyDescent="0.2">
      <c r="D845" s="143"/>
      <c r="E845" s="143"/>
    </row>
    <row r="846" spans="4:5" x14ac:dyDescent="0.2">
      <c r="D846" s="143"/>
      <c r="E846" s="143"/>
    </row>
    <row r="847" spans="4:5" x14ac:dyDescent="0.2">
      <c r="D847" s="143"/>
      <c r="E847" s="143"/>
    </row>
    <row r="848" spans="4:5" x14ac:dyDescent="0.2">
      <c r="D848" s="143"/>
      <c r="E848" s="143"/>
    </row>
    <row r="849" spans="4:5" x14ac:dyDescent="0.2">
      <c r="D849" s="143"/>
      <c r="E849" s="143"/>
    </row>
    <row r="850" spans="4:5" x14ac:dyDescent="0.2">
      <c r="D850" s="143"/>
      <c r="E850" s="143"/>
    </row>
    <row r="851" spans="4:5" x14ac:dyDescent="0.2">
      <c r="D851" s="143"/>
      <c r="E851" s="143"/>
    </row>
    <row r="852" spans="4:5" x14ac:dyDescent="0.2">
      <c r="D852" s="143"/>
      <c r="E852" s="143"/>
    </row>
    <row r="853" spans="4:5" x14ac:dyDescent="0.2">
      <c r="D853" s="143"/>
      <c r="E853" s="143"/>
    </row>
    <row r="854" spans="4:5" x14ac:dyDescent="0.2">
      <c r="D854" s="143"/>
      <c r="E854" s="143"/>
    </row>
    <row r="855" spans="4:5" x14ac:dyDescent="0.2">
      <c r="D855" s="143"/>
      <c r="E855" s="143"/>
    </row>
    <row r="856" spans="4:5" x14ac:dyDescent="0.2">
      <c r="D856" s="143"/>
      <c r="E856" s="143"/>
    </row>
    <row r="857" spans="4:5" x14ac:dyDescent="0.2">
      <c r="D857" s="143"/>
      <c r="E857" s="143"/>
    </row>
    <row r="858" spans="4:5" x14ac:dyDescent="0.2">
      <c r="D858" s="143"/>
      <c r="E858" s="143"/>
    </row>
    <row r="859" spans="4:5" x14ac:dyDescent="0.2">
      <c r="D859" s="143"/>
      <c r="E859" s="143"/>
    </row>
    <row r="860" spans="4:5" x14ac:dyDescent="0.2">
      <c r="D860" s="143"/>
      <c r="E860" s="143"/>
    </row>
    <row r="861" spans="4:5" x14ac:dyDescent="0.2">
      <c r="D861" s="143"/>
      <c r="E861" s="143"/>
    </row>
    <row r="862" spans="4:5" x14ac:dyDescent="0.2">
      <c r="D862" s="143"/>
      <c r="E862" s="143"/>
    </row>
    <row r="863" spans="4:5" x14ac:dyDescent="0.2">
      <c r="D863" s="143"/>
      <c r="E863" s="143"/>
    </row>
    <row r="864" spans="4:5" x14ac:dyDescent="0.2">
      <c r="D864" s="143"/>
      <c r="E864" s="143"/>
    </row>
    <row r="865" spans="4:5" x14ac:dyDescent="0.2">
      <c r="D865" s="143"/>
      <c r="E865" s="143"/>
    </row>
    <row r="866" spans="4:5" x14ac:dyDescent="0.2">
      <c r="D866" s="143"/>
      <c r="E866" s="143"/>
    </row>
    <row r="867" spans="4:5" x14ac:dyDescent="0.2">
      <c r="D867" s="143"/>
      <c r="E867" s="143"/>
    </row>
    <row r="868" spans="4:5" x14ac:dyDescent="0.2">
      <c r="D868" s="143"/>
      <c r="E868" s="143"/>
    </row>
    <row r="869" spans="4:5" x14ac:dyDescent="0.2">
      <c r="D869" s="143"/>
      <c r="E869" s="143"/>
    </row>
    <row r="870" spans="4:5" x14ac:dyDescent="0.2">
      <c r="D870" s="143"/>
      <c r="E870" s="143"/>
    </row>
    <row r="871" spans="4:5" x14ac:dyDescent="0.2">
      <c r="D871" s="143"/>
      <c r="E871" s="143"/>
    </row>
    <row r="872" spans="4:5" x14ac:dyDescent="0.2">
      <c r="D872" s="143"/>
      <c r="E872" s="143"/>
    </row>
    <row r="873" spans="4:5" x14ac:dyDescent="0.2">
      <c r="D873" s="143"/>
      <c r="E873" s="143"/>
    </row>
    <row r="874" spans="4:5" x14ac:dyDescent="0.2">
      <c r="D874" s="143"/>
      <c r="E874" s="143"/>
    </row>
    <row r="875" spans="4:5" x14ac:dyDescent="0.2">
      <c r="D875" s="143"/>
      <c r="E875" s="143"/>
    </row>
    <row r="876" spans="4:5" x14ac:dyDescent="0.2">
      <c r="D876" s="143"/>
      <c r="E876" s="143"/>
    </row>
    <row r="877" spans="4:5" x14ac:dyDescent="0.2">
      <c r="D877" s="143"/>
      <c r="E877" s="143"/>
    </row>
    <row r="878" spans="4:5" x14ac:dyDescent="0.2">
      <c r="D878" s="143"/>
      <c r="E878" s="143"/>
    </row>
    <row r="879" spans="4:5" x14ac:dyDescent="0.2">
      <c r="D879" s="143"/>
      <c r="E879" s="143"/>
    </row>
    <row r="880" spans="4:5" x14ac:dyDescent="0.2">
      <c r="D880" s="143"/>
      <c r="E880" s="143"/>
    </row>
    <row r="881" spans="4:5" x14ac:dyDescent="0.2">
      <c r="D881" s="143"/>
      <c r="E881" s="143"/>
    </row>
    <row r="882" spans="4:5" x14ac:dyDescent="0.2">
      <c r="D882" s="143"/>
      <c r="E882" s="143"/>
    </row>
    <row r="883" spans="4:5" x14ac:dyDescent="0.2">
      <c r="D883" s="143"/>
      <c r="E883" s="143"/>
    </row>
    <row r="884" spans="4:5" x14ac:dyDescent="0.2">
      <c r="D884" s="143"/>
      <c r="E884" s="143"/>
    </row>
    <row r="885" spans="4:5" x14ac:dyDescent="0.2">
      <c r="D885" s="143"/>
      <c r="E885" s="143"/>
    </row>
    <row r="886" spans="4:5" x14ac:dyDescent="0.2">
      <c r="D886" s="143"/>
      <c r="E886" s="143"/>
    </row>
    <row r="887" spans="4:5" x14ac:dyDescent="0.2">
      <c r="D887" s="143"/>
      <c r="E887" s="143"/>
    </row>
    <row r="888" spans="4:5" x14ac:dyDescent="0.2">
      <c r="D888" s="143"/>
      <c r="E888" s="143"/>
    </row>
    <row r="889" spans="4:5" x14ac:dyDescent="0.2">
      <c r="D889" s="143"/>
      <c r="E889" s="143"/>
    </row>
    <row r="890" spans="4:5" x14ac:dyDescent="0.2">
      <c r="D890" s="143"/>
      <c r="E890" s="143"/>
    </row>
    <row r="891" spans="4:5" x14ac:dyDescent="0.2">
      <c r="D891" s="143"/>
      <c r="E891" s="143"/>
    </row>
    <row r="892" spans="4:5" x14ac:dyDescent="0.2">
      <c r="D892" s="143"/>
      <c r="E892" s="143"/>
    </row>
    <row r="893" spans="4:5" x14ac:dyDescent="0.2">
      <c r="D893" s="143"/>
      <c r="E893" s="143"/>
    </row>
    <row r="894" spans="4:5" x14ac:dyDescent="0.2">
      <c r="D894" s="143"/>
      <c r="E894" s="143"/>
    </row>
    <row r="895" spans="4:5" x14ac:dyDescent="0.2">
      <c r="D895" s="143"/>
      <c r="E895" s="143"/>
    </row>
    <row r="896" spans="4:5" x14ac:dyDescent="0.2">
      <c r="D896" s="143"/>
      <c r="E896" s="143"/>
    </row>
    <row r="897" spans="4:5" x14ac:dyDescent="0.2">
      <c r="D897" s="143"/>
      <c r="E897" s="143"/>
    </row>
    <row r="898" spans="4:5" x14ac:dyDescent="0.2">
      <c r="D898" s="143"/>
      <c r="E898" s="143"/>
    </row>
    <row r="899" spans="4:5" x14ac:dyDescent="0.2">
      <c r="D899" s="143"/>
      <c r="E899" s="143"/>
    </row>
    <row r="900" spans="4:5" x14ac:dyDescent="0.2">
      <c r="D900" s="143"/>
      <c r="E900" s="143"/>
    </row>
    <row r="901" spans="4:5" x14ac:dyDescent="0.2">
      <c r="D901" s="143"/>
      <c r="E901" s="143"/>
    </row>
    <row r="902" spans="4:5" x14ac:dyDescent="0.2">
      <c r="D902" s="143"/>
      <c r="E902" s="143"/>
    </row>
    <row r="903" spans="4:5" x14ac:dyDescent="0.2">
      <c r="D903" s="143"/>
      <c r="E903" s="143"/>
    </row>
    <row r="904" spans="4:5" x14ac:dyDescent="0.2">
      <c r="D904" s="143"/>
      <c r="E904" s="143"/>
    </row>
    <row r="905" spans="4:5" x14ac:dyDescent="0.2">
      <c r="D905" s="143"/>
      <c r="E905" s="143"/>
    </row>
    <row r="906" spans="4:5" x14ac:dyDescent="0.2">
      <c r="D906" s="143"/>
      <c r="E906" s="143"/>
    </row>
    <row r="907" spans="4:5" x14ac:dyDescent="0.2">
      <c r="D907" s="143"/>
      <c r="E907" s="143"/>
    </row>
    <row r="908" spans="4:5" x14ac:dyDescent="0.2">
      <c r="D908" s="143"/>
      <c r="E908" s="143"/>
    </row>
    <row r="909" spans="4:5" x14ac:dyDescent="0.2">
      <c r="D909" s="143"/>
      <c r="E909" s="143"/>
    </row>
    <row r="910" spans="4:5" x14ac:dyDescent="0.2">
      <c r="D910" s="143"/>
      <c r="E910" s="143"/>
    </row>
    <row r="911" spans="4:5" x14ac:dyDescent="0.2">
      <c r="D911" s="143"/>
      <c r="E911" s="143"/>
    </row>
    <row r="912" spans="4:5" x14ac:dyDescent="0.2">
      <c r="D912" s="143"/>
      <c r="E912" s="143"/>
    </row>
    <row r="913" spans="4:5" x14ac:dyDescent="0.2">
      <c r="D913" s="143"/>
      <c r="E913" s="143"/>
    </row>
    <row r="914" spans="4:5" x14ac:dyDescent="0.2">
      <c r="D914" s="143"/>
      <c r="E914" s="143"/>
    </row>
    <row r="915" spans="4:5" x14ac:dyDescent="0.2">
      <c r="D915" s="143"/>
      <c r="E915" s="143"/>
    </row>
    <row r="916" spans="4:5" x14ac:dyDescent="0.2">
      <c r="D916" s="143"/>
      <c r="E916" s="143"/>
    </row>
    <row r="917" spans="4:5" x14ac:dyDescent="0.2">
      <c r="D917" s="143"/>
      <c r="E917" s="143"/>
    </row>
    <row r="918" spans="4:5" x14ac:dyDescent="0.2">
      <c r="D918" s="143"/>
      <c r="E918" s="143"/>
    </row>
    <row r="919" spans="4:5" x14ac:dyDescent="0.2">
      <c r="D919" s="143"/>
      <c r="E919" s="143"/>
    </row>
    <row r="920" spans="4:5" x14ac:dyDescent="0.2">
      <c r="D920" s="143"/>
      <c r="E920" s="143"/>
    </row>
    <row r="921" spans="4:5" x14ac:dyDescent="0.2">
      <c r="D921" s="143"/>
      <c r="E921" s="143"/>
    </row>
    <row r="922" spans="4:5" x14ac:dyDescent="0.2">
      <c r="D922" s="143"/>
      <c r="E922" s="143"/>
    </row>
    <row r="923" spans="4:5" x14ac:dyDescent="0.2">
      <c r="D923" s="143"/>
      <c r="E923" s="143"/>
    </row>
    <row r="924" spans="4:5" x14ac:dyDescent="0.2">
      <c r="D924" s="143"/>
      <c r="E924" s="143"/>
    </row>
    <row r="925" spans="4:5" x14ac:dyDescent="0.2">
      <c r="D925" s="143"/>
      <c r="E925" s="143"/>
    </row>
    <row r="926" spans="4:5" x14ac:dyDescent="0.2">
      <c r="D926" s="143"/>
      <c r="E926" s="143"/>
    </row>
    <row r="927" spans="4:5" x14ac:dyDescent="0.2">
      <c r="D927" s="143"/>
      <c r="E927" s="143"/>
    </row>
    <row r="928" spans="4:5" x14ac:dyDescent="0.2">
      <c r="D928" s="143"/>
      <c r="E928" s="143"/>
    </row>
    <row r="929" spans="4:5" x14ac:dyDescent="0.2">
      <c r="D929" s="143"/>
      <c r="E929" s="143"/>
    </row>
    <row r="930" spans="4:5" x14ac:dyDescent="0.2">
      <c r="D930" s="143"/>
      <c r="E930" s="143"/>
    </row>
    <row r="931" spans="4:5" x14ac:dyDescent="0.2">
      <c r="D931" s="143"/>
      <c r="E931" s="143"/>
    </row>
    <row r="932" spans="4:5" x14ac:dyDescent="0.2">
      <c r="D932" s="143"/>
      <c r="E932" s="143"/>
    </row>
    <row r="933" spans="4:5" x14ac:dyDescent="0.2">
      <c r="D933" s="143"/>
      <c r="E933" s="143"/>
    </row>
    <row r="934" spans="4:5" x14ac:dyDescent="0.2">
      <c r="D934" s="143"/>
      <c r="E934" s="143"/>
    </row>
    <row r="935" spans="4:5" x14ac:dyDescent="0.2">
      <c r="D935" s="143"/>
      <c r="E935" s="143"/>
    </row>
    <row r="936" spans="4:5" x14ac:dyDescent="0.2">
      <c r="D936" s="143"/>
      <c r="E936" s="143"/>
    </row>
    <row r="937" spans="4:5" x14ac:dyDescent="0.2">
      <c r="D937" s="143"/>
      <c r="E937" s="143"/>
    </row>
    <row r="938" spans="4:5" x14ac:dyDescent="0.2">
      <c r="D938" s="143"/>
      <c r="E938" s="143"/>
    </row>
    <row r="939" spans="4:5" x14ac:dyDescent="0.2">
      <c r="D939" s="143"/>
      <c r="E939" s="143"/>
    </row>
    <row r="940" spans="4:5" x14ac:dyDescent="0.2">
      <c r="D940" s="143"/>
      <c r="E940" s="143"/>
    </row>
    <row r="941" spans="4:5" x14ac:dyDescent="0.2">
      <c r="D941" s="143"/>
      <c r="E941" s="143"/>
    </row>
    <row r="942" spans="4:5" x14ac:dyDescent="0.2">
      <c r="D942" s="143"/>
      <c r="E942" s="143"/>
    </row>
    <row r="943" spans="4:5" x14ac:dyDescent="0.2">
      <c r="D943" s="143"/>
      <c r="E943" s="143"/>
    </row>
    <row r="944" spans="4:5" x14ac:dyDescent="0.2">
      <c r="D944" s="143"/>
      <c r="E944" s="143"/>
    </row>
    <row r="945" spans="4:5" x14ac:dyDescent="0.2">
      <c r="D945" s="143"/>
      <c r="E945" s="143"/>
    </row>
    <row r="946" spans="4:5" x14ac:dyDescent="0.2">
      <c r="D946" s="143"/>
      <c r="E946" s="143"/>
    </row>
    <row r="947" spans="4:5" x14ac:dyDescent="0.2">
      <c r="D947" s="143"/>
      <c r="E947" s="143"/>
    </row>
    <row r="948" spans="4:5" x14ac:dyDescent="0.2">
      <c r="D948" s="143"/>
      <c r="E948" s="143"/>
    </row>
    <row r="949" spans="4:5" x14ac:dyDescent="0.2">
      <c r="D949" s="143"/>
      <c r="E949" s="143"/>
    </row>
    <row r="950" spans="4:5" x14ac:dyDescent="0.2">
      <c r="D950" s="143"/>
      <c r="E950" s="143"/>
    </row>
    <row r="951" spans="4:5" x14ac:dyDescent="0.2">
      <c r="D951" s="143"/>
      <c r="E951" s="143"/>
    </row>
    <row r="952" spans="4:5" x14ac:dyDescent="0.2">
      <c r="D952" s="143"/>
      <c r="E952" s="143"/>
    </row>
    <row r="953" spans="4:5" x14ac:dyDescent="0.2">
      <c r="D953" s="143"/>
      <c r="E953" s="143"/>
    </row>
    <row r="954" spans="4:5" x14ac:dyDescent="0.2">
      <c r="D954" s="143"/>
      <c r="E954" s="143"/>
    </row>
    <row r="955" spans="4:5" x14ac:dyDescent="0.2">
      <c r="D955" s="143"/>
      <c r="E955" s="143"/>
    </row>
    <row r="956" spans="4:5" x14ac:dyDescent="0.2">
      <c r="D956" s="143"/>
      <c r="E956" s="143"/>
    </row>
    <row r="957" spans="4:5" x14ac:dyDescent="0.2">
      <c r="D957" s="143"/>
      <c r="E957" s="143"/>
    </row>
    <row r="958" spans="4:5" x14ac:dyDescent="0.2">
      <c r="D958" s="143"/>
      <c r="E958" s="143"/>
    </row>
    <row r="959" spans="4:5" x14ac:dyDescent="0.2">
      <c r="D959" s="143"/>
      <c r="E959" s="143"/>
    </row>
    <row r="960" spans="4:5" x14ac:dyDescent="0.2">
      <c r="D960" s="143"/>
      <c r="E960" s="143"/>
    </row>
    <row r="961" spans="4:5" x14ac:dyDescent="0.2">
      <c r="D961" s="143"/>
      <c r="E961" s="143"/>
    </row>
    <row r="962" spans="4:5" x14ac:dyDescent="0.2">
      <c r="D962" s="143"/>
      <c r="E962" s="143"/>
    </row>
    <row r="963" spans="4:5" x14ac:dyDescent="0.2">
      <c r="D963" s="143"/>
      <c r="E963" s="143"/>
    </row>
    <row r="964" spans="4:5" x14ac:dyDescent="0.2">
      <c r="D964" s="143"/>
      <c r="E964" s="143"/>
    </row>
    <row r="965" spans="4:5" x14ac:dyDescent="0.2">
      <c r="D965" s="143"/>
      <c r="E965" s="143"/>
    </row>
    <row r="966" spans="4:5" x14ac:dyDescent="0.2">
      <c r="D966" s="143"/>
      <c r="E966" s="143"/>
    </row>
    <row r="967" spans="4:5" x14ac:dyDescent="0.2">
      <c r="D967" s="143"/>
      <c r="E967" s="143"/>
    </row>
    <row r="968" spans="4:5" x14ac:dyDescent="0.2">
      <c r="D968" s="143"/>
      <c r="E968" s="143"/>
    </row>
    <row r="969" spans="4:5" x14ac:dyDescent="0.2">
      <c r="D969" s="143"/>
      <c r="E969" s="143"/>
    </row>
    <row r="970" spans="4:5" x14ac:dyDescent="0.2">
      <c r="D970" s="143"/>
      <c r="E970" s="143"/>
    </row>
    <row r="971" spans="4:5" x14ac:dyDescent="0.2">
      <c r="D971" s="143"/>
      <c r="E971" s="143"/>
    </row>
    <row r="972" spans="4:5" x14ac:dyDescent="0.2">
      <c r="D972" s="143"/>
      <c r="E972" s="143"/>
    </row>
    <row r="973" spans="4:5" x14ac:dyDescent="0.2">
      <c r="D973" s="143"/>
      <c r="E973" s="143"/>
    </row>
    <row r="974" spans="4:5" x14ac:dyDescent="0.2">
      <c r="D974" s="143"/>
      <c r="E974" s="143"/>
    </row>
    <row r="975" spans="4:5" x14ac:dyDescent="0.2">
      <c r="D975" s="143"/>
      <c r="E975" s="143"/>
    </row>
    <row r="976" spans="4:5" x14ac:dyDescent="0.2">
      <c r="D976" s="143"/>
      <c r="E976" s="143"/>
    </row>
    <row r="977" spans="4:5" x14ac:dyDescent="0.2">
      <c r="D977" s="143"/>
      <c r="E977" s="143"/>
    </row>
    <row r="978" spans="4:5" x14ac:dyDescent="0.2">
      <c r="D978" s="143"/>
      <c r="E978" s="143"/>
    </row>
    <row r="979" spans="4:5" x14ac:dyDescent="0.2">
      <c r="D979" s="143"/>
      <c r="E979" s="143"/>
    </row>
    <row r="980" spans="4:5" x14ac:dyDescent="0.2">
      <c r="D980" s="143"/>
      <c r="E980" s="143"/>
    </row>
    <row r="981" spans="4:5" x14ac:dyDescent="0.2">
      <c r="D981" s="143"/>
      <c r="E981" s="143"/>
    </row>
    <row r="982" spans="4:5" x14ac:dyDescent="0.2">
      <c r="D982" s="143"/>
      <c r="E982" s="143"/>
    </row>
    <row r="983" spans="4:5" x14ac:dyDescent="0.2">
      <c r="D983" s="143"/>
      <c r="E983" s="143"/>
    </row>
    <row r="984" spans="4:5" x14ac:dyDescent="0.2">
      <c r="D984" s="143"/>
      <c r="E984" s="143"/>
    </row>
    <row r="985" spans="4:5" x14ac:dyDescent="0.2">
      <c r="D985" s="143"/>
      <c r="E985" s="143"/>
    </row>
    <row r="986" spans="4:5" x14ac:dyDescent="0.2">
      <c r="D986" s="143"/>
      <c r="E986" s="143"/>
    </row>
    <row r="987" spans="4:5" x14ac:dyDescent="0.2">
      <c r="D987" s="143"/>
      <c r="E987" s="143"/>
    </row>
    <row r="988" spans="4:5" x14ac:dyDescent="0.2">
      <c r="D988" s="143"/>
      <c r="E988" s="143"/>
    </row>
    <row r="989" spans="4:5" x14ac:dyDescent="0.2">
      <c r="D989" s="143"/>
      <c r="E989" s="143"/>
    </row>
    <row r="990" spans="4:5" x14ac:dyDescent="0.2">
      <c r="D990" s="143"/>
      <c r="E990" s="143"/>
    </row>
    <row r="991" spans="4:5" x14ac:dyDescent="0.2">
      <c r="D991" s="143"/>
      <c r="E991" s="143"/>
    </row>
    <row r="992" spans="4:5" x14ac:dyDescent="0.2">
      <c r="D992" s="143"/>
      <c r="E992" s="143"/>
    </row>
    <row r="993" spans="4:5" x14ac:dyDescent="0.2">
      <c r="D993" s="143"/>
      <c r="E993" s="143"/>
    </row>
    <row r="994" spans="4:5" x14ac:dyDescent="0.2">
      <c r="D994" s="143"/>
      <c r="E994" s="143"/>
    </row>
    <row r="995" spans="4:5" x14ac:dyDescent="0.2">
      <c r="D995" s="143"/>
      <c r="E995" s="143"/>
    </row>
    <row r="996" spans="4:5" x14ac:dyDescent="0.2">
      <c r="D996" s="143"/>
      <c r="E996" s="143"/>
    </row>
    <row r="997" spans="4:5" x14ac:dyDescent="0.2">
      <c r="D997" s="143"/>
      <c r="E997" s="143"/>
    </row>
    <row r="998" spans="4:5" x14ac:dyDescent="0.2">
      <c r="D998" s="143"/>
      <c r="E998" s="143"/>
    </row>
    <row r="999" spans="4:5" x14ac:dyDescent="0.2">
      <c r="D999" s="143"/>
      <c r="E999" s="143"/>
    </row>
    <row r="1000" spans="4:5" x14ac:dyDescent="0.2">
      <c r="D1000" s="143"/>
      <c r="E1000" s="143"/>
    </row>
    <row r="1001" spans="4:5" x14ac:dyDescent="0.2">
      <c r="D1001" s="143"/>
      <c r="E1001" s="143"/>
    </row>
    <row r="1002" spans="4:5" x14ac:dyDescent="0.2">
      <c r="D1002" s="143"/>
      <c r="E1002" s="143"/>
    </row>
    <row r="1003" spans="4:5" x14ac:dyDescent="0.2">
      <c r="D1003" s="143"/>
      <c r="E1003" s="143"/>
    </row>
    <row r="1004" spans="4:5" x14ac:dyDescent="0.2">
      <c r="D1004" s="143"/>
      <c r="E1004" s="143"/>
    </row>
    <row r="1005" spans="4:5" x14ac:dyDescent="0.2">
      <c r="D1005" s="143"/>
      <c r="E1005" s="143"/>
    </row>
    <row r="1006" spans="4:5" x14ac:dyDescent="0.2">
      <c r="D1006" s="143"/>
      <c r="E1006" s="143"/>
    </row>
    <row r="1007" spans="4:5" x14ac:dyDescent="0.2">
      <c r="D1007" s="143"/>
      <c r="E1007" s="143"/>
    </row>
    <row r="1008" spans="4:5" x14ac:dyDescent="0.2">
      <c r="D1008" s="143"/>
      <c r="E1008" s="143"/>
    </row>
    <row r="1009" spans="4:5" x14ac:dyDescent="0.2">
      <c r="D1009" s="143"/>
      <c r="E1009" s="143"/>
    </row>
    <row r="1010" spans="4:5" x14ac:dyDescent="0.2">
      <c r="D1010" s="143"/>
      <c r="E1010" s="143"/>
    </row>
    <row r="1011" spans="4:5" x14ac:dyDescent="0.2">
      <c r="D1011" s="143"/>
      <c r="E1011" s="143"/>
    </row>
    <row r="1012" spans="4:5" x14ac:dyDescent="0.2">
      <c r="D1012" s="143"/>
      <c r="E1012" s="143"/>
    </row>
    <row r="1013" spans="4:5" x14ac:dyDescent="0.2">
      <c r="D1013" s="143"/>
      <c r="E1013" s="143"/>
    </row>
    <row r="1014" spans="4:5" x14ac:dyDescent="0.2">
      <c r="D1014" s="143"/>
      <c r="E1014" s="143"/>
    </row>
    <row r="1015" spans="4:5" x14ac:dyDescent="0.2">
      <c r="D1015" s="143"/>
      <c r="E1015" s="143"/>
    </row>
    <row r="1016" spans="4:5" x14ac:dyDescent="0.2">
      <c r="D1016" s="143"/>
      <c r="E1016" s="143"/>
    </row>
    <row r="1017" spans="4:5" x14ac:dyDescent="0.2">
      <c r="D1017" s="143"/>
      <c r="E1017" s="143"/>
    </row>
    <row r="1018" spans="4:5" x14ac:dyDescent="0.2">
      <c r="D1018" s="143"/>
      <c r="E1018" s="143"/>
    </row>
    <row r="1019" spans="4:5" x14ac:dyDescent="0.2">
      <c r="D1019" s="143"/>
      <c r="E1019" s="143"/>
    </row>
    <row r="1020" spans="4:5" x14ac:dyDescent="0.2">
      <c r="D1020" s="143"/>
      <c r="E1020" s="143"/>
    </row>
    <row r="1021" spans="4:5" x14ac:dyDescent="0.2">
      <c r="D1021" s="143"/>
      <c r="E1021" s="143"/>
    </row>
    <row r="1022" spans="4:5" x14ac:dyDescent="0.2">
      <c r="D1022" s="143"/>
      <c r="E1022" s="143"/>
    </row>
    <row r="1023" spans="4:5" x14ac:dyDescent="0.2">
      <c r="D1023" s="143"/>
      <c r="E1023" s="143"/>
    </row>
    <row r="1024" spans="4:5" x14ac:dyDescent="0.2">
      <c r="D1024" s="143"/>
      <c r="E1024" s="143"/>
    </row>
    <row r="1025" spans="4:5" x14ac:dyDescent="0.2">
      <c r="D1025" s="143"/>
      <c r="E1025" s="143"/>
    </row>
    <row r="1026" spans="4:5" x14ac:dyDescent="0.2">
      <c r="D1026" s="143"/>
      <c r="E1026" s="143"/>
    </row>
    <row r="1027" spans="4:5" x14ac:dyDescent="0.2">
      <c r="D1027" s="143"/>
      <c r="E1027" s="143"/>
    </row>
    <row r="1028" spans="4:5" x14ac:dyDescent="0.2">
      <c r="D1028" s="143"/>
      <c r="E1028" s="143"/>
    </row>
    <row r="1029" spans="4:5" x14ac:dyDescent="0.2">
      <c r="D1029" s="143"/>
      <c r="E1029" s="143"/>
    </row>
    <row r="1030" spans="4:5" x14ac:dyDescent="0.2">
      <c r="D1030" s="143"/>
      <c r="E1030" s="143"/>
    </row>
    <row r="1031" spans="4:5" x14ac:dyDescent="0.2">
      <c r="D1031" s="143"/>
      <c r="E1031" s="143"/>
    </row>
    <row r="1032" spans="4:5" x14ac:dyDescent="0.2">
      <c r="D1032" s="143"/>
      <c r="E1032" s="143"/>
    </row>
    <row r="1033" spans="4:5" x14ac:dyDescent="0.2">
      <c r="D1033" s="143"/>
      <c r="E1033" s="143"/>
    </row>
    <row r="1034" spans="4:5" x14ac:dyDescent="0.2">
      <c r="D1034" s="143"/>
      <c r="E1034" s="143"/>
    </row>
    <row r="1035" spans="4:5" x14ac:dyDescent="0.2">
      <c r="D1035" s="143"/>
      <c r="E1035" s="143"/>
    </row>
    <row r="1036" spans="4:5" x14ac:dyDescent="0.2">
      <c r="D1036" s="143"/>
      <c r="E1036" s="143"/>
    </row>
    <row r="1037" spans="4:5" x14ac:dyDescent="0.2">
      <c r="D1037" s="143"/>
      <c r="E1037" s="143"/>
    </row>
    <row r="1038" spans="4:5" x14ac:dyDescent="0.2">
      <c r="D1038" s="143"/>
      <c r="E1038" s="143"/>
    </row>
    <row r="1039" spans="4:5" x14ac:dyDescent="0.2">
      <c r="D1039" s="143"/>
      <c r="E1039" s="143"/>
    </row>
    <row r="1040" spans="4:5" x14ac:dyDescent="0.2">
      <c r="D1040" s="143"/>
      <c r="E1040" s="143"/>
    </row>
    <row r="1041" spans="4:5" x14ac:dyDescent="0.2">
      <c r="D1041" s="143"/>
      <c r="E1041" s="143"/>
    </row>
    <row r="1042" spans="4:5" x14ac:dyDescent="0.2">
      <c r="D1042" s="143"/>
      <c r="E1042" s="143"/>
    </row>
    <row r="1043" spans="4:5" x14ac:dyDescent="0.2">
      <c r="D1043" s="143"/>
      <c r="E1043" s="143"/>
    </row>
    <row r="1044" spans="4:5" x14ac:dyDescent="0.2">
      <c r="D1044" s="143"/>
      <c r="E1044" s="143"/>
    </row>
    <row r="1045" spans="4:5" x14ac:dyDescent="0.2">
      <c r="D1045" s="143"/>
      <c r="E1045" s="143"/>
    </row>
    <row r="1046" spans="4:5" x14ac:dyDescent="0.2">
      <c r="D1046" s="143"/>
      <c r="E1046" s="143"/>
    </row>
    <row r="1047" spans="4:5" x14ac:dyDescent="0.2">
      <c r="D1047" s="143"/>
      <c r="E1047" s="143"/>
    </row>
    <row r="1048" spans="4:5" x14ac:dyDescent="0.2">
      <c r="D1048" s="143"/>
      <c r="E1048" s="143"/>
    </row>
    <row r="1049" spans="4:5" x14ac:dyDescent="0.2">
      <c r="D1049" s="143"/>
      <c r="E1049" s="143"/>
    </row>
    <row r="1050" spans="4:5" x14ac:dyDescent="0.2">
      <c r="D1050" s="143"/>
      <c r="E1050" s="143"/>
    </row>
    <row r="1051" spans="4:5" x14ac:dyDescent="0.2">
      <c r="D1051" s="143"/>
      <c r="E1051" s="143"/>
    </row>
    <row r="1052" spans="4:5" x14ac:dyDescent="0.2">
      <c r="D1052" s="143"/>
      <c r="E1052" s="143"/>
    </row>
    <row r="1053" spans="4:5" x14ac:dyDescent="0.2">
      <c r="D1053" s="143"/>
      <c r="E1053" s="143"/>
    </row>
    <row r="1054" spans="4:5" x14ac:dyDescent="0.2">
      <c r="D1054" s="143"/>
      <c r="E1054" s="143"/>
    </row>
    <row r="1055" spans="4:5" x14ac:dyDescent="0.2">
      <c r="D1055" s="143"/>
      <c r="E1055" s="143"/>
    </row>
    <row r="1056" spans="4:5" x14ac:dyDescent="0.2">
      <c r="D1056" s="143"/>
      <c r="E1056" s="143"/>
    </row>
    <row r="1057" spans="4:5" x14ac:dyDescent="0.2">
      <c r="D1057" s="143"/>
      <c r="E1057" s="143"/>
    </row>
    <row r="1058" spans="4:5" x14ac:dyDescent="0.2">
      <c r="D1058" s="143"/>
      <c r="E1058" s="143"/>
    </row>
    <row r="1059" spans="4:5" x14ac:dyDescent="0.2">
      <c r="D1059" s="143"/>
      <c r="E1059" s="143"/>
    </row>
    <row r="1060" spans="4:5" x14ac:dyDescent="0.2">
      <c r="D1060" s="143"/>
      <c r="E1060" s="143"/>
    </row>
    <row r="1061" spans="4:5" x14ac:dyDescent="0.2">
      <c r="D1061" s="143"/>
      <c r="E1061" s="143"/>
    </row>
    <row r="1062" spans="4:5" x14ac:dyDescent="0.2">
      <c r="D1062" s="143"/>
      <c r="E1062" s="143"/>
    </row>
    <row r="1063" spans="4:5" x14ac:dyDescent="0.2">
      <c r="D1063" s="143"/>
      <c r="E1063" s="143"/>
    </row>
    <row r="1064" spans="4:5" x14ac:dyDescent="0.2">
      <c r="D1064" s="143"/>
      <c r="E1064" s="143"/>
    </row>
    <row r="1065" spans="4:5" x14ac:dyDescent="0.2">
      <c r="D1065" s="143"/>
      <c r="E1065" s="143"/>
    </row>
    <row r="1066" spans="4:5" x14ac:dyDescent="0.2">
      <c r="D1066" s="143"/>
      <c r="E1066" s="143"/>
    </row>
    <row r="1067" spans="4:5" x14ac:dyDescent="0.2">
      <c r="D1067" s="143"/>
      <c r="E1067" s="143"/>
    </row>
    <row r="1068" spans="4:5" x14ac:dyDescent="0.2">
      <c r="D1068" s="143"/>
      <c r="E1068" s="143"/>
    </row>
    <row r="1069" spans="4:5" x14ac:dyDescent="0.2">
      <c r="D1069" s="143"/>
      <c r="E1069" s="143"/>
    </row>
    <row r="1070" spans="4:5" x14ac:dyDescent="0.2">
      <c r="D1070" s="143"/>
      <c r="E1070" s="143"/>
    </row>
    <row r="1071" spans="4:5" x14ac:dyDescent="0.2">
      <c r="D1071" s="143"/>
      <c r="E1071" s="143"/>
    </row>
    <row r="1072" spans="4:5" x14ac:dyDescent="0.2">
      <c r="D1072" s="143"/>
      <c r="E1072" s="143"/>
    </row>
  </sheetData>
  <autoFilter ref="A1:Y185" xr:uid="{00000000-0009-0000-0000-000009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D966"/>
    <outlinePr summaryBelow="0" summaryRight="0"/>
  </sheetPr>
  <dimension ref="A1:AF1185"/>
  <sheetViews>
    <sheetView tabSelected="1" workbookViewId="0">
      <pane ySplit="1" topLeftCell="A436" activePane="bottomLeft" state="frozen"/>
      <selection pane="bottomLeft" activeCell="A442" sqref="A442"/>
    </sheetView>
  </sheetViews>
  <sheetFormatPr defaultColWidth="12.5703125" defaultRowHeight="15.75" customHeight="1" x14ac:dyDescent="0.2"/>
  <cols>
    <col min="1" max="1" width="17.7109375" customWidth="1"/>
    <col min="2" max="2" width="17.42578125" customWidth="1"/>
    <col min="3" max="3" width="22.140625" customWidth="1"/>
    <col min="4" max="4" width="19.42578125" customWidth="1"/>
    <col min="5" max="5" width="17.28515625" customWidth="1"/>
    <col min="6" max="6" width="22" customWidth="1"/>
    <col min="7" max="7" width="17" customWidth="1"/>
    <col min="8" max="8" width="18.5703125" customWidth="1"/>
    <col min="9" max="9" width="21" customWidth="1"/>
    <col min="10" max="10" width="16.85546875" customWidth="1"/>
    <col min="11" max="11" width="19.42578125" customWidth="1"/>
    <col min="12" max="12" width="14.28515625" customWidth="1"/>
    <col min="13" max="13" width="15" customWidth="1"/>
    <col min="14" max="14" width="14.28515625" customWidth="1"/>
    <col min="15" max="15" width="13.42578125" customWidth="1"/>
    <col min="16" max="16" width="22.140625" customWidth="1"/>
    <col min="17" max="17" width="22" customWidth="1"/>
    <col min="18" max="18" width="20" customWidth="1"/>
  </cols>
  <sheetData>
    <row r="1" spans="1:32" ht="63.75" customHeight="1" x14ac:dyDescent="0.2">
      <c r="A1" s="311" t="s">
        <v>79</v>
      </c>
      <c r="B1" s="311" t="s">
        <v>145</v>
      </c>
      <c r="C1" s="311" t="s">
        <v>146</v>
      </c>
      <c r="D1" s="311" t="s">
        <v>147</v>
      </c>
      <c r="E1" s="311" t="s">
        <v>148</v>
      </c>
      <c r="F1" s="311" t="s">
        <v>149</v>
      </c>
      <c r="G1" s="312" t="s">
        <v>235</v>
      </c>
      <c r="H1" s="311" t="s">
        <v>150</v>
      </c>
      <c r="I1" s="311" t="s">
        <v>151</v>
      </c>
      <c r="J1" s="313" t="s">
        <v>152</v>
      </c>
      <c r="K1" s="314" t="s">
        <v>154</v>
      </c>
      <c r="L1" s="315" t="s">
        <v>156</v>
      </c>
      <c r="M1" s="315" t="s">
        <v>277</v>
      </c>
      <c r="N1" s="316" t="s">
        <v>158</v>
      </c>
      <c r="O1" s="315" t="s">
        <v>236</v>
      </c>
      <c r="P1" s="317" t="s">
        <v>237</v>
      </c>
      <c r="Q1" s="311" t="s">
        <v>238</v>
      </c>
      <c r="R1" s="317" t="s">
        <v>160</v>
      </c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</row>
    <row r="2" spans="1:32" ht="22.5" customHeight="1" x14ac:dyDescent="0.2">
      <c r="A2" s="318" t="s">
        <v>47</v>
      </c>
      <c r="B2" s="318" t="s">
        <v>239</v>
      </c>
      <c r="C2" s="318" t="s">
        <v>240</v>
      </c>
      <c r="D2" s="318" t="s">
        <v>241</v>
      </c>
      <c r="E2" s="318" t="s">
        <v>9</v>
      </c>
      <c r="F2" s="318" t="s">
        <v>19</v>
      </c>
      <c r="G2" s="318"/>
      <c r="H2" s="319">
        <v>-0.25</v>
      </c>
      <c r="I2" s="320" t="s">
        <v>242</v>
      </c>
      <c r="J2" s="321"/>
      <c r="K2" s="314"/>
      <c r="L2" s="322"/>
      <c r="M2" s="323"/>
      <c r="N2" s="324"/>
      <c r="O2" s="323"/>
      <c r="P2" s="320" t="s">
        <v>80</v>
      </c>
      <c r="Q2" s="318"/>
      <c r="R2" s="320" t="str">
        <f t="shared" ref="R2:R257" si="0">IF(OR(F2="Attack",F2="Crit Rate",F2="Lethality"),"Offensive", IF(OR(F2="Defense",F2="Health"),"Defensive",F2))</f>
        <v>Offensive</v>
      </c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</row>
    <row r="3" spans="1:32" ht="22.5" customHeight="1" x14ac:dyDescent="0.2">
      <c r="A3" s="318" t="s">
        <v>47</v>
      </c>
      <c r="B3" s="318" t="s">
        <v>239</v>
      </c>
      <c r="C3" s="318" t="s">
        <v>240</v>
      </c>
      <c r="D3" s="318" t="s">
        <v>241</v>
      </c>
      <c r="E3" s="318" t="s">
        <v>10</v>
      </c>
      <c r="F3" s="318" t="s">
        <v>19</v>
      </c>
      <c r="G3" s="318"/>
      <c r="H3" s="319">
        <v>-0.25</v>
      </c>
      <c r="I3" s="320" t="s">
        <v>242</v>
      </c>
      <c r="J3" s="321"/>
      <c r="K3" s="314"/>
      <c r="L3" s="322"/>
      <c r="M3" s="323"/>
      <c r="N3" s="324"/>
      <c r="O3" s="323"/>
      <c r="P3" s="320" t="s">
        <v>80</v>
      </c>
      <c r="Q3" s="318"/>
      <c r="R3" s="320" t="str">
        <f t="shared" si="0"/>
        <v>Offensive</v>
      </c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</row>
    <row r="4" spans="1:32" ht="22.5" customHeight="1" x14ac:dyDescent="0.2">
      <c r="A4" s="318" t="s">
        <v>47</v>
      </c>
      <c r="B4" s="318" t="s">
        <v>239</v>
      </c>
      <c r="C4" s="318" t="s">
        <v>240</v>
      </c>
      <c r="D4" s="318" t="s">
        <v>241</v>
      </c>
      <c r="E4" s="318" t="s">
        <v>11</v>
      </c>
      <c r="F4" s="318" t="s">
        <v>19</v>
      </c>
      <c r="G4" s="318"/>
      <c r="H4" s="319">
        <v>-0.25</v>
      </c>
      <c r="I4" s="320" t="s">
        <v>242</v>
      </c>
      <c r="J4" s="321"/>
      <c r="K4" s="314"/>
      <c r="L4" s="322"/>
      <c r="M4" s="323"/>
      <c r="N4" s="324"/>
      <c r="O4" s="323"/>
      <c r="P4" s="320" t="s">
        <v>80</v>
      </c>
      <c r="Q4" s="318"/>
      <c r="R4" s="320" t="str">
        <f t="shared" si="0"/>
        <v>Offensive</v>
      </c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</row>
    <row r="5" spans="1:32" ht="22.5" customHeight="1" x14ac:dyDescent="0.2">
      <c r="A5" s="318" t="s">
        <v>47</v>
      </c>
      <c r="B5" s="318" t="s">
        <v>243</v>
      </c>
      <c r="C5" s="318" t="s">
        <v>240</v>
      </c>
      <c r="D5" s="318" t="s">
        <v>44</v>
      </c>
      <c r="E5" s="318" t="s">
        <v>9</v>
      </c>
      <c r="F5" s="318" t="s">
        <v>19</v>
      </c>
      <c r="G5" s="318"/>
      <c r="H5" s="325">
        <v>0.15</v>
      </c>
      <c r="I5" s="320" t="s">
        <v>242</v>
      </c>
      <c r="J5" s="321"/>
      <c r="K5" s="314"/>
      <c r="L5" s="322"/>
      <c r="M5" s="323"/>
      <c r="N5" s="324"/>
      <c r="O5" s="323"/>
      <c r="P5" s="320" t="s">
        <v>80</v>
      </c>
      <c r="Q5" s="318"/>
      <c r="R5" s="320" t="str">
        <f t="shared" si="0"/>
        <v>Offensive</v>
      </c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</row>
    <row r="6" spans="1:32" ht="22.5" customHeight="1" x14ac:dyDescent="0.2">
      <c r="A6" s="318" t="s">
        <v>47</v>
      </c>
      <c r="B6" s="318" t="s">
        <v>243</v>
      </c>
      <c r="C6" s="318" t="s">
        <v>240</v>
      </c>
      <c r="D6" s="318" t="s">
        <v>44</v>
      </c>
      <c r="E6" s="318" t="s">
        <v>10</v>
      </c>
      <c r="F6" s="318" t="s">
        <v>19</v>
      </c>
      <c r="G6" s="318"/>
      <c r="H6" s="325">
        <v>0.15</v>
      </c>
      <c r="I6" s="320" t="s">
        <v>242</v>
      </c>
      <c r="J6" s="321"/>
      <c r="K6" s="314"/>
      <c r="L6" s="322"/>
      <c r="M6" s="323"/>
      <c r="N6" s="324"/>
      <c r="O6" s="323"/>
      <c r="P6" s="320" t="s">
        <v>80</v>
      </c>
      <c r="Q6" s="318"/>
      <c r="R6" s="320" t="str">
        <f t="shared" si="0"/>
        <v>Offensive</v>
      </c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</row>
    <row r="7" spans="1:32" ht="22.5" customHeight="1" x14ac:dyDescent="0.2">
      <c r="A7" s="318" t="s">
        <v>47</v>
      </c>
      <c r="B7" s="318" t="s">
        <v>243</v>
      </c>
      <c r="C7" s="318" t="s">
        <v>240</v>
      </c>
      <c r="D7" s="318" t="s">
        <v>44</v>
      </c>
      <c r="E7" s="318" t="s">
        <v>11</v>
      </c>
      <c r="F7" s="318" t="s">
        <v>19</v>
      </c>
      <c r="G7" s="318"/>
      <c r="H7" s="325">
        <v>0.15</v>
      </c>
      <c r="I7" s="320" t="s">
        <v>242</v>
      </c>
      <c r="J7" s="321"/>
      <c r="K7" s="314"/>
      <c r="L7" s="322"/>
      <c r="M7" s="323"/>
      <c r="N7" s="324"/>
      <c r="O7" s="323"/>
      <c r="P7" s="320" t="s">
        <v>80</v>
      </c>
      <c r="Q7" s="318"/>
      <c r="R7" s="320" t="str">
        <f t="shared" si="0"/>
        <v>Offensive</v>
      </c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</row>
    <row r="8" spans="1:32" ht="22.5" customHeight="1" x14ac:dyDescent="0.2">
      <c r="A8" s="318" t="s">
        <v>47</v>
      </c>
      <c r="B8" s="318" t="s">
        <v>243</v>
      </c>
      <c r="C8" s="318" t="s">
        <v>240</v>
      </c>
      <c r="D8" s="318" t="s">
        <v>44</v>
      </c>
      <c r="E8" s="318" t="s">
        <v>9</v>
      </c>
      <c r="F8" s="318" t="s">
        <v>21</v>
      </c>
      <c r="G8" s="318"/>
      <c r="H8" s="325">
        <v>0.1</v>
      </c>
      <c r="I8" s="320" t="s">
        <v>242</v>
      </c>
      <c r="J8" s="321"/>
      <c r="K8" s="314"/>
      <c r="L8" s="322"/>
      <c r="M8" s="323"/>
      <c r="N8" s="324"/>
      <c r="O8" s="323"/>
      <c r="P8" s="320" t="s">
        <v>80</v>
      </c>
      <c r="Q8" s="318"/>
      <c r="R8" s="320" t="str">
        <f t="shared" si="0"/>
        <v>Defensive</v>
      </c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</row>
    <row r="9" spans="1:32" ht="22.5" customHeight="1" x14ac:dyDescent="0.2">
      <c r="A9" s="318" t="s">
        <v>47</v>
      </c>
      <c r="B9" s="318" t="s">
        <v>243</v>
      </c>
      <c r="C9" s="318" t="s">
        <v>240</v>
      </c>
      <c r="D9" s="318" t="s">
        <v>44</v>
      </c>
      <c r="E9" s="318" t="s">
        <v>10</v>
      </c>
      <c r="F9" s="318" t="s">
        <v>21</v>
      </c>
      <c r="G9" s="318"/>
      <c r="H9" s="325">
        <v>0.1</v>
      </c>
      <c r="I9" s="320" t="s">
        <v>242</v>
      </c>
      <c r="J9" s="321"/>
      <c r="K9" s="314"/>
      <c r="L9" s="322"/>
      <c r="M9" s="323"/>
      <c r="N9" s="324"/>
      <c r="O9" s="323"/>
      <c r="P9" s="320" t="s">
        <v>80</v>
      </c>
      <c r="Q9" s="318"/>
      <c r="R9" s="320" t="str">
        <f t="shared" si="0"/>
        <v>Defensive</v>
      </c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</row>
    <row r="10" spans="1:32" ht="22.5" customHeight="1" x14ac:dyDescent="0.2">
      <c r="A10" s="318" t="s">
        <v>47</v>
      </c>
      <c r="B10" s="318" t="s">
        <v>243</v>
      </c>
      <c r="C10" s="318" t="s">
        <v>240</v>
      </c>
      <c r="D10" s="318" t="s">
        <v>44</v>
      </c>
      <c r="E10" s="318" t="s">
        <v>11</v>
      </c>
      <c r="F10" s="318" t="s">
        <v>21</v>
      </c>
      <c r="G10" s="318"/>
      <c r="H10" s="325">
        <v>0.1</v>
      </c>
      <c r="I10" s="320" t="s">
        <v>242</v>
      </c>
      <c r="J10" s="321"/>
      <c r="K10" s="314"/>
      <c r="L10" s="322"/>
      <c r="M10" s="323"/>
      <c r="N10" s="324"/>
      <c r="O10" s="323"/>
      <c r="P10" s="320" t="s">
        <v>80</v>
      </c>
      <c r="Q10" s="318"/>
      <c r="R10" s="320" t="str">
        <f t="shared" si="0"/>
        <v>Defensive</v>
      </c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</row>
    <row r="11" spans="1:32" ht="22.5" customHeight="1" x14ac:dyDescent="0.2">
      <c r="A11" s="318" t="s">
        <v>47</v>
      </c>
      <c r="B11" s="318" t="s">
        <v>244</v>
      </c>
      <c r="C11" s="318" t="s">
        <v>240</v>
      </c>
      <c r="D11" s="318" t="s">
        <v>44</v>
      </c>
      <c r="E11" s="318" t="s">
        <v>9</v>
      </c>
      <c r="F11" s="318" t="s">
        <v>21</v>
      </c>
      <c r="G11" s="318" t="s">
        <v>9</v>
      </c>
      <c r="H11" s="319">
        <v>0.3</v>
      </c>
      <c r="I11" s="320" t="s">
        <v>245</v>
      </c>
      <c r="J11" s="321">
        <v>1</v>
      </c>
      <c r="K11" s="326">
        <v>0.3</v>
      </c>
      <c r="L11" s="322">
        <v>1</v>
      </c>
      <c r="M11" s="323" t="s">
        <v>276</v>
      </c>
      <c r="N11" s="324">
        <v>1</v>
      </c>
      <c r="O11" s="323" t="s">
        <v>247</v>
      </c>
      <c r="P11" s="320" t="s">
        <v>80</v>
      </c>
      <c r="Q11" s="318" t="s">
        <v>19</v>
      </c>
      <c r="R11" s="320" t="str">
        <f t="shared" si="0"/>
        <v>Defensive</v>
      </c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</row>
    <row r="12" spans="1:32" ht="22.5" customHeight="1" x14ac:dyDescent="0.2">
      <c r="A12" s="318" t="s">
        <v>47</v>
      </c>
      <c r="B12" s="318" t="s">
        <v>119</v>
      </c>
      <c r="C12" s="318" t="s">
        <v>3</v>
      </c>
      <c r="D12" s="318" t="s">
        <v>44</v>
      </c>
      <c r="E12" s="318" t="s">
        <v>9</v>
      </c>
      <c r="F12" s="318" t="s">
        <v>21</v>
      </c>
      <c r="G12" s="318"/>
      <c r="H12" s="325">
        <v>0.15</v>
      </c>
      <c r="I12" s="320" t="s">
        <v>242</v>
      </c>
      <c r="J12" s="321"/>
      <c r="K12" s="314"/>
      <c r="L12" s="322"/>
      <c r="M12" s="323"/>
      <c r="N12" s="324"/>
      <c r="O12" s="323"/>
      <c r="P12" s="320" t="s">
        <v>80</v>
      </c>
      <c r="Q12" s="318"/>
      <c r="R12" s="320" t="str">
        <f t="shared" si="0"/>
        <v>Defensive</v>
      </c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</row>
    <row r="13" spans="1:32" ht="22.5" customHeight="1" x14ac:dyDescent="0.2">
      <c r="A13" s="318" t="s">
        <v>47</v>
      </c>
      <c r="B13" s="318" t="s">
        <v>119</v>
      </c>
      <c r="C13" s="318" t="s">
        <v>3</v>
      </c>
      <c r="D13" s="318" t="s">
        <v>44</v>
      </c>
      <c r="E13" s="318" t="s">
        <v>10</v>
      </c>
      <c r="F13" s="318" t="s">
        <v>21</v>
      </c>
      <c r="G13" s="318"/>
      <c r="H13" s="325">
        <v>0.15</v>
      </c>
      <c r="I13" s="320" t="s">
        <v>242</v>
      </c>
      <c r="J13" s="321"/>
      <c r="K13" s="314"/>
      <c r="L13" s="322"/>
      <c r="M13" s="323"/>
      <c r="N13" s="324"/>
      <c r="O13" s="323"/>
      <c r="P13" s="320" t="s">
        <v>80</v>
      </c>
      <c r="Q13" s="318"/>
      <c r="R13" s="320" t="str">
        <f t="shared" si="0"/>
        <v>Defensive</v>
      </c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</row>
    <row r="14" spans="1:32" ht="22.5" customHeight="1" x14ac:dyDescent="0.2">
      <c r="A14" s="318" t="s">
        <v>47</v>
      </c>
      <c r="B14" s="318" t="s">
        <v>119</v>
      </c>
      <c r="C14" s="318" t="s">
        <v>3</v>
      </c>
      <c r="D14" s="318" t="s">
        <v>44</v>
      </c>
      <c r="E14" s="318" t="s">
        <v>11</v>
      </c>
      <c r="F14" s="318" t="s">
        <v>21</v>
      </c>
      <c r="G14" s="318"/>
      <c r="H14" s="325">
        <v>0.15</v>
      </c>
      <c r="I14" s="320" t="s">
        <v>242</v>
      </c>
      <c r="J14" s="321"/>
      <c r="K14" s="314"/>
      <c r="L14" s="322"/>
      <c r="M14" s="323"/>
      <c r="N14" s="324"/>
      <c r="O14" s="323"/>
      <c r="P14" s="320" t="s">
        <v>80</v>
      </c>
      <c r="Q14" s="318"/>
      <c r="R14" s="320" t="str">
        <f t="shared" si="0"/>
        <v>Defensive</v>
      </c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</row>
    <row r="15" spans="1:32" ht="22.5" customHeight="1" x14ac:dyDescent="0.2">
      <c r="A15" s="318" t="s">
        <v>49</v>
      </c>
      <c r="B15" s="318" t="s">
        <v>239</v>
      </c>
      <c r="C15" s="318" t="s">
        <v>240</v>
      </c>
      <c r="D15" s="318" t="s">
        <v>44</v>
      </c>
      <c r="E15" s="318" t="s">
        <v>9</v>
      </c>
      <c r="F15" s="318" t="s">
        <v>83</v>
      </c>
      <c r="G15" s="318"/>
      <c r="H15" s="319">
        <v>0.2</v>
      </c>
      <c r="I15" s="320" t="s">
        <v>242</v>
      </c>
      <c r="J15" s="321"/>
      <c r="K15" s="314"/>
      <c r="L15" s="322"/>
      <c r="M15" s="323"/>
      <c r="N15" s="324"/>
      <c r="O15" s="323"/>
      <c r="P15" s="320" t="s">
        <v>81</v>
      </c>
      <c r="Q15" s="318"/>
      <c r="R15" s="320" t="str">
        <f t="shared" si="0"/>
        <v>Damage Dealt</v>
      </c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</row>
    <row r="16" spans="1:32" ht="22.5" customHeight="1" x14ac:dyDescent="0.2">
      <c r="A16" s="318" t="s">
        <v>49</v>
      </c>
      <c r="B16" s="318" t="s">
        <v>239</v>
      </c>
      <c r="C16" s="318" t="s">
        <v>240</v>
      </c>
      <c r="D16" s="318" t="s">
        <v>44</v>
      </c>
      <c r="E16" s="318" t="s">
        <v>10</v>
      </c>
      <c r="F16" s="318" t="s">
        <v>83</v>
      </c>
      <c r="G16" s="318"/>
      <c r="H16" s="319">
        <v>0.2</v>
      </c>
      <c r="I16" s="320" t="s">
        <v>242</v>
      </c>
      <c r="J16" s="321"/>
      <c r="K16" s="314"/>
      <c r="L16" s="322"/>
      <c r="M16" s="323"/>
      <c r="N16" s="324"/>
      <c r="O16" s="323"/>
      <c r="P16" s="320" t="s">
        <v>81</v>
      </c>
      <c r="Q16" s="318"/>
      <c r="R16" s="320" t="str">
        <f t="shared" si="0"/>
        <v>Damage Dealt</v>
      </c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</row>
    <row r="17" spans="1:32" ht="22.5" customHeight="1" x14ac:dyDescent="0.2">
      <c r="A17" s="318" t="s">
        <v>49</v>
      </c>
      <c r="B17" s="318" t="s">
        <v>239</v>
      </c>
      <c r="C17" s="318" t="s">
        <v>240</v>
      </c>
      <c r="D17" s="318" t="s">
        <v>44</v>
      </c>
      <c r="E17" s="318" t="s">
        <v>11</v>
      </c>
      <c r="F17" s="318" t="s">
        <v>83</v>
      </c>
      <c r="G17" s="327"/>
      <c r="H17" s="319">
        <v>0.2</v>
      </c>
      <c r="I17" s="320" t="s">
        <v>242</v>
      </c>
      <c r="J17" s="321"/>
      <c r="K17" s="314"/>
      <c r="L17" s="322"/>
      <c r="M17" s="323"/>
      <c r="N17" s="324"/>
      <c r="O17" s="323"/>
      <c r="P17" s="320" t="s">
        <v>81</v>
      </c>
      <c r="Q17" s="318"/>
      <c r="R17" s="320" t="str">
        <f t="shared" si="0"/>
        <v>Damage Dealt</v>
      </c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</row>
    <row r="18" spans="1:32" ht="22.5" customHeight="1" x14ac:dyDescent="0.2">
      <c r="A18" s="318" t="s">
        <v>49</v>
      </c>
      <c r="B18" s="318" t="s">
        <v>243</v>
      </c>
      <c r="C18" s="318" t="s">
        <v>240</v>
      </c>
      <c r="D18" s="318" t="s">
        <v>44</v>
      </c>
      <c r="E18" s="318" t="s">
        <v>10</v>
      </c>
      <c r="F18" s="318" t="s">
        <v>83</v>
      </c>
      <c r="G18" s="327" t="s">
        <v>240</v>
      </c>
      <c r="H18" s="319">
        <v>0.6</v>
      </c>
      <c r="I18" s="320" t="s">
        <v>245</v>
      </c>
      <c r="J18" s="321">
        <v>1</v>
      </c>
      <c r="K18" s="326">
        <v>0.6</v>
      </c>
      <c r="L18" s="322">
        <v>1</v>
      </c>
      <c r="M18" s="323" t="s">
        <v>276</v>
      </c>
      <c r="N18" s="324">
        <v>1</v>
      </c>
      <c r="O18" s="323" t="s">
        <v>246</v>
      </c>
      <c r="P18" s="320" t="s">
        <v>81</v>
      </c>
      <c r="Q18" s="318"/>
      <c r="R18" s="320" t="str">
        <f t="shared" si="0"/>
        <v>Damage Dealt</v>
      </c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</row>
    <row r="19" spans="1:32" ht="22.5" customHeight="1" x14ac:dyDescent="0.2">
      <c r="A19" s="318" t="s">
        <v>49</v>
      </c>
      <c r="B19" s="318" t="s">
        <v>243</v>
      </c>
      <c r="C19" s="318" t="s">
        <v>240</v>
      </c>
      <c r="D19" s="318" t="s">
        <v>241</v>
      </c>
      <c r="E19" s="318" t="s">
        <v>10</v>
      </c>
      <c r="F19" s="318" t="s">
        <v>84</v>
      </c>
      <c r="G19" s="327" t="s">
        <v>248</v>
      </c>
      <c r="H19" s="319">
        <v>0.25</v>
      </c>
      <c r="I19" s="320" t="s">
        <v>245</v>
      </c>
      <c r="J19" s="321">
        <v>1</v>
      </c>
      <c r="K19" s="326">
        <v>0.25</v>
      </c>
      <c r="L19" s="322">
        <v>1</v>
      </c>
      <c r="M19" s="323" t="s">
        <v>278</v>
      </c>
      <c r="N19" s="324">
        <v>1</v>
      </c>
      <c r="O19" s="323" t="s">
        <v>247</v>
      </c>
      <c r="P19" s="320" t="s">
        <v>81</v>
      </c>
      <c r="Q19" s="318"/>
      <c r="R19" s="320" t="str">
        <f t="shared" si="0"/>
        <v>Damage Taken</v>
      </c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</row>
    <row r="20" spans="1:32" ht="22.5" customHeight="1" x14ac:dyDescent="0.2">
      <c r="A20" s="318" t="s">
        <v>49</v>
      </c>
      <c r="B20" s="318" t="s">
        <v>244</v>
      </c>
      <c r="C20" s="320" t="s">
        <v>240</v>
      </c>
      <c r="D20" s="320" t="s">
        <v>44</v>
      </c>
      <c r="E20" s="320" t="s">
        <v>9</v>
      </c>
      <c r="F20" s="320" t="s">
        <v>84</v>
      </c>
      <c r="G20" s="320"/>
      <c r="H20" s="328">
        <v>-0.15</v>
      </c>
      <c r="I20" s="320" t="s">
        <v>242</v>
      </c>
      <c r="J20" s="321"/>
      <c r="K20" s="314"/>
      <c r="L20" s="322"/>
      <c r="M20" s="323"/>
      <c r="N20" s="324"/>
      <c r="O20" s="323"/>
      <c r="P20" s="320" t="s">
        <v>80</v>
      </c>
      <c r="Q20" s="320"/>
      <c r="R20" s="320" t="str">
        <f t="shared" si="0"/>
        <v>Damage Taken</v>
      </c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</row>
    <row r="21" spans="1:32" ht="22.5" customHeight="1" x14ac:dyDescent="0.2">
      <c r="A21" s="318" t="s">
        <v>49</v>
      </c>
      <c r="B21" s="318" t="s">
        <v>244</v>
      </c>
      <c r="C21" s="320" t="s">
        <v>240</v>
      </c>
      <c r="D21" s="320" t="s">
        <v>44</v>
      </c>
      <c r="E21" s="320" t="s">
        <v>11</v>
      </c>
      <c r="F21" s="320" t="s">
        <v>84</v>
      </c>
      <c r="G21" s="320"/>
      <c r="H21" s="328">
        <v>-0.15</v>
      </c>
      <c r="I21" s="320" t="s">
        <v>242</v>
      </c>
      <c r="J21" s="321"/>
      <c r="K21" s="314"/>
      <c r="L21" s="322"/>
      <c r="M21" s="323"/>
      <c r="N21" s="324"/>
      <c r="O21" s="323"/>
      <c r="P21" s="320" t="s">
        <v>80</v>
      </c>
      <c r="Q21" s="320"/>
      <c r="R21" s="320" t="str">
        <f t="shared" si="0"/>
        <v>Damage Taken</v>
      </c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</row>
    <row r="22" spans="1:32" ht="22.5" customHeight="1" x14ac:dyDescent="0.2">
      <c r="A22" s="318" t="s">
        <v>49</v>
      </c>
      <c r="B22" s="318" t="s">
        <v>244</v>
      </c>
      <c r="C22" s="320" t="s">
        <v>240</v>
      </c>
      <c r="D22" s="320" t="s">
        <v>44</v>
      </c>
      <c r="E22" s="320" t="s">
        <v>9</v>
      </c>
      <c r="F22" s="320" t="s">
        <v>83</v>
      </c>
      <c r="G22" s="320"/>
      <c r="H22" s="328">
        <v>0.15</v>
      </c>
      <c r="I22" s="320" t="s">
        <v>242</v>
      </c>
      <c r="J22" s="321"/>
      <c r="K22" s="314"/>
      <c r="L22" s="322"/>
      <c r="M22" s="323"/>
      <c r="N22" s="324"/>
      <c r="O22" s="323"/>
      <c r="P22" s="320" t="s">
        <v>81</v>
      </c>
      <c r="Q22" s="320"/>
      <c r="R22" s="320" t="str">
        <f t="shared" si="0"/>
        <v>Damage Dealt</v>
      </c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</row>
    <row r="23" spans="1:32" ht="22.5" customHeight="1" x14ac:dyDescent="0.2">
      <c r="A23" s="318" t="s">
        <v>49</v>
      </c>
      <c r="B23" s="318" t="s">
        <v>244</v>
      </c>
      <c r="C23" s="320" t="s">
        <v>240</v>
      </c>
      <c r="D23" s="320" t="s">
        <v>44</v>
      </c>
      <c r="E23" s="320" t="s">
        <v>11</v>
      </c>
      <c r="F23" s="320" t="s">
        <v>83</v>
      </c>
      <c r="G23" s="320"/>
      <c r="H23" s="328">
        <v>0.15</v>
      </c>
      <c r="I23" s="320" t="s">
        <v>242</v>
      </c>
      <c r="J23" s="321"/>
      <c r="K23" s="314"/>
      <c r="L23" s="322"/>
      <c r="M23" s="323"/>
      <c r="N23" s="324"/>
      <c r="O23" s="323"/>
      <c r="P23" s="320" t="s">
        <v>81</v>
      </c>
      <c r="Q23" s="320"/>
      <c r="R23" s="320" t="str">
        <f t="shared" si="0"/>
        <v>Damage Dealt</v>
      </c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</row>
    <row r="24" spans="1:32" ht="22.5" customHeight="1" x14ac:dyDescent="0.2">
      <c r="A24" s="318" t="s">
        <v>49</v>
      </c>
      <c r="B24" s="318" t="s">
        <v>119</v>
      </c>
      <c r="C24" s="318" t="s">
        <v>249</v>
      </c>
      <c r="D24" s="318" t="s">
        <v>44</v>
      </c>
      <c r="E24" s="318" t="s">
        <v>9</v>
      </c>
      <c r="F24" s="318" t="s">
        <v>22</v>
      </c>
      <c r="G24" s="318"/>
      <c r="H24" s="325">
        <v>0.15</v>
      </c>
      <c r="I24" s="320" t="s">
        <v>242</v>
      </c>
      <c r="J24" s="321"/>
      <c r="K24" s="314"/>
      <c r="L24" s="322"/>
      <c r="M24" s="323"/>
      <c r="N24" s="324"/>
      <c r="O24" s="323"/>
      <c r="P24" s="320" t="s">
        <v>80</v>
      </c>
      <c r="Q24" s="318"/>
      <c r="R24" s="320" t="str">
        <f t="shared" si="0"/>
        <v>Offensive</v>
      </c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</row>
    <row r="25" spans="1:32" ht="22.5" customHeight="1" x14ac:dyDescent="0.2">
      <c r="A25" s="318" t="s">
        <v>49</v>
      </c>
      <c r="B25" s="318" t="s">
        <v>119</v>
      </c>
      <c r="C25" s="318" t="s">
        <v>249</v>
      </c>
      <c r="D25" s="318" t="s">
        <v>44</v>
      </c>
      <c r="E25" s="318" t="s">
        <v>10</v>
      </c>
      <c r="F25" s="318" t="s">
        <v>22</v>
      </c>
      <c r="G25" s="318"/>
      <c r="H25" s="325">
        <v>0.15</v>
      </c>
      <c r="I25" s="320" t="s">
        <v>242</v>
      </c>
      <c r="J25" s="321"/>
      <c r="K25" s="314"/>
      <c r="L25" s="322"/>
      <c r="M25" s="323"/>
      <c r="N25" s="324"/>
      <c r="O25" s="323"/>
      <c r="P25" s="320" t="s">
        <v>80</v>
      </c>
      <c r="Q25" s="318"/>
      <c r="R25" s="320" t="str">
        <f t="shared" si="0"/>
        <v>Offensive</v>
      </c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</row>
    <row r="26" spans="1:32" ht="22.5" customHeight="1" x14ac:dyDescent="0.2">
      <c r="A26" s="318" t="s">
        <v>49</v>
      </c>
      <c r="B26" s="318" t="s">
        <v>119</v>
      </c>
      <c r="C26" s="318" t="s">
        <v>249</v>
      </c>
      <c r="D26" s="318" t="s">
        <v>44</v>
      </c>
      <c r="E26" s="318" t="s">
        <v>11</v>
      </c>
      <c r="F26" s="318" t="s">
        <v>22</v>
      </c>
      <c r="G26" s="318"/>
      <c r="H26" s="325">
        <v>0.15</v>
      </c>
      <c r="I26" s="320" t="s">
        <v>242</v>
      </c>
      <c r="J26" s="321"/>
      <c r="K26" s="314"/>
      <c r="L26" s="322"/>
      <c r="M26" s="323"/>
      <c r="N26" s="324"/>
      <c r="O26" s="323"/>
      <c r="P26" s="320" t="s">
        <v>80</v>
      </c>
      <c r="Q26" s="318"/>
      <c r="R26" s="320" t="str">
        <f t="shared" si="0"/>
        <v>Offensive</v>
      </c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</row>
    <row r="27" spans="1:32" ht="22.5" customHeight="1" x14ac:dyDescent="0.2">
      <c r="A27" s="318" t="s">
        <v>193</v>
      </c>
      <c r="B27" s="318" t="s">
        <v>239</v>
      </c>
      <c r="C27" s="318" t="s">
        <v>240</v>
      </c>
      <c r="D27" s="318" t="s">
        <v>241</v>
      </c>
      <c r="E27" s="318" t="s">
        <v>9</v>
      </c>
      <c r="F27" s="318" t="s">
        <v>22</v>
      </c>
      <c r="G27" s="318"/>
      <c r="H27" s="325">
        <v>0.2</v>
      </c>
      <c r="I27" s="320" t="s">
        <v>242</v>
      </c>
      <c r="J27" s="321"/>
      <c r="K27" s="314"/>
      <c r="L27" s="322"/>
      <c r="M27" s="323"/>
      <c r="N27" s="324"/>
      <c r="O27" s="323"/>
      <c r="P27" s="320" t="s">
        <v>80</v>
      </c>
      <c r="Q27" s="318"/>
      <c r="R27" s="320" t="str">
        <f t="shared" si="0"/>
        <v>Offensive</v>
      </c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</row>
    <row r="28" spans="1:32" ht="22.5" customHeight="1" x14ac:dyDescent="0.2">
      <c r="A28" s="318" t="s">
        <v>193</v>
      </c>
      <c r="B28" s="318" t="s">
        <v>239</v>
      </c>
      <c r="C28" s="318" t="s">
        <v>240</v>
      </c>
      <c r="D28" s="318" t="s">
        <v>241</v>
      </c>
      <c r="E28" s="318" t="s">
        <v>10</v>
      </c>
      <c r="F28" s="318" t="s">
        <v>22</v>
      </c>
      <c r="G28" s="318"/>
      <c r="H28" s="325">
        <v>0.2</v>
      </c>
      <c r="I28" s="320" t="s">
        <v>242</v>
      </c>
      <c r="J28" s="321"/>
      <c r="K28" s="314"/>
      <c r="L28" s="322"/>
      <c r="M28" s="323"/>
      <c r="N28" s="324"/>
      <c r="O28" s="323"/>
      <c r="P28" s="320" t="s">
        <v>80</v>
      </c>
      <c r="Q28" s="318"/>
      <c r="R28" s="320" t="str">
        <f t="shared" si="0"/>
        <v>Offensive</v>
      </c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</row>
    <row r="29" spans="1:32" ht="22.5" customHeight="1" x14ac:dyDescent="0.2">
      <c r="A29" s="318" t="s">
        <v>193</v>
      </c>
      <c r="B29" s="318" t="s">
        <v>239</v>
      </c>
      <c r="C29" s="318" t="s">
        <v>240</v>
      </c>
      <c r="D29" s="318" t="s">
        <v>241</v>
      </c>
      <c r="E29" s="318" t="s">
        <v>11</v>
      </c>
      <c r="F29" s="318" t="s">
        <v>22</v>
      </c>
      <c r="G29" s="318"/>
      <c r="H29" s="325">
        <v>0.2</v>
      </c>
      <c r="I29" s="320" t="s">
        <v>242</v>
      </c>
      <c r="J29" s="321"/>
      <c r="K29" s="314"/>
      <c r="L29" s="322"/>
      <c r="M29" s="323"/>
      <c r="N29" s="324"/>
      <c r="O29" s="323"/>
      <c r="P29" s="320" t="s">
        <v>80</v>
      </c>
      <c r="Q29" s="318"/>
      <c r="R29" s="320" t="str">
        <f t="shared" si="0"/>
        <v>Offensive</v>
      </c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</row>
    <row r="30" spans="1:32" ht="22.5" customHeight="1" x14ac:dyDescent="0.2">
      <c r="A30" s="318" t="s">
        <v>193</v>
      </c>
      <c r="B30" s="318" t="s">
        <v>243</v>
      </c>
      <c r="C30" s="318" t="s">
        <v>240</v>
      </c>
      <c r="D30" s="318" t="s">
        <v>44</v>
      </c>
      <c r="E30" s="318" t="s">
        <v>9</v>
      </c>
      <c r="F30" s="318" t="s">
        <v>19</v>
      </c>
      <c r="G30" s="327"/>
      <c r="H30" s="319">
        <v>0.3</v>
      </c>
      <c r="I30" s="320" t="s">
        <v>242</v>
      </c>
      <c r="J30" s="321"/>
      <c r="K30" s="314"/>
      <c r="L30" s="322"/>
      <c r="M30" s="323"/>
      <c r="N30" s="324"/>
      <c r="O30" s="323"/>
      <c r="P30" s="320" t="s">
        <v>81</v>
      </c>
      <c r="Q30" s="318"/>
      <c r="R30" s="320" t="str">
        <f t="shared" si="0"/>
        <v>Offensive</v>
      </c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</row>
    <row r="31" spans="1:32" ht="22.5" customHeight="1" x14ac:dyDescent="0.2">
      <c r="A31" s="318" t="s">
        <v>193</v>
      </c>
      <c r="B31" s="318" t="s">
        <v>243</v>
      </c>
      <c r="C31" s="318" t="s">
        <v>240</v>
      </c>
      <c r="D31" s="318" t="s">
        <v>44</v>
      </c>
      <c r="E31" s="318" t="s">
        <v>10</v>
      </c>
      <c r="F31" s="318" t="s">
        <v>19</v>
      </c>
      <c r="G31" s="327"/>
      <c r="H31" s="319">
        <v>0.3</v>
      </c>
      <c r="I31" s="320" t="s">
        <v>242</v>
      </c>
      <c r="J31" s="321"/>
      <c r="K31" s="314"/>
      <c r="L31" s="322"/>
      <c r="M31" s="323"/>
      <c r="N31" s="324"/>
      <c r="O31" s="323"/>
      <c r="P31" s="320" t="s">
        <v>81</v>
      </c>
      <c r="Q31" s="318"/>
      <c r="R31" s="320" t="str">
        <f t="shared" si="0"/>
        <v>Offensive</v>
      </c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</row>
    <row r="32" spans="1:32" ht="22.5" customHeight="1" x14ac:dyDescent="0.2">
      <c r="A32" s="318" t="s">
        <v>193</v>
      </c>
      <c r="B32" s="318" t="s">
        <v>243</v>
      </c>
      <c r="C32" s="318" t="s">
        <v>240</v>
      </c>
      <c r="D32" s="318" t="s">
        <v>44</v>
      </c>
      <c r="E32" s="318" t="s">
        <v>11</v>
      </c>
      <c r="F32" s="318" t="s">
        <v>19</v>
      </c>
      <c r="G32" s="327"/>
      <c r="H32" s="319">
        <v>0.3</v>
      </c>
      <c r="I32" s="320" t="s">
        <v>242</v>
      </c>
      <c r="J32" s="321"/>
      <c r="K32" s="314"/>
      <c r="L32" s="322"/>
      <c r="M32" s="323"/>
      <c r="N32" s="324"/>
      <c r="O32" s="323"/>
      <c r="P32" s="320" t="s">
        <v>81</v>
      </c>
      <c r="Q32" s="318"/>
      <c r="R32" s="320" t="str">
        <f t="shared" si="0"/>
        <v>Offensive</v>
      </c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</row>
    <row r="33" spans="1:32" ht="22.5" customHeight="1" x14ac:dyDescent="0.2">
      <c r="A33" s="318" t="s">
        <v>193</v>
      </c>
      <c r="B33" s="318" t="s">
        <v>244</v>
      </c>
      <c r="C33" s="327" t="s">
        <v>240</v>
      </c>
      <c r="D33" s="327" t="s">
        <v>44</v>
      </c>
      <c r="E33" s="327" t="s">
        <v>11</v>
      </c>
      <c r="F33" s="327" t="s">
        <v>83</v>
      </c>
      <c r="G33" s="327" t="s">
        <v>10</v>
      </c>
      <c r="H33" s="319">
        <v>0.4</v>
      </c>
      <c r="I33" s="320" t="s">
        <v>242</v>
      </c>
      <c r="J33" s="321">
        <v>1</v>
      </c>
      <c r="K33" s="326">
        <v>0.4</v>
      </c>
      <c r="L33" s="329">
        <v>2</v>
      </c>
      <c r="M33" s="323" t="s">
        <v>276</v>
      </c>
      <c r="N33" s="330">
        <v>1</v>
      </c>
      <c r="O33" s="314" t="s">
        <v>246</v>
      </c>
      <c r="P33" s="320" t="s">
        <v>250</v>
      </c>
      <c r="Q33" s="327"/>
      <c r="R33" s="320" t="str">
        <f t="shared" si="0"/>
        <v>Damage Dealt</v>
      </c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</row>
    <row r="34" spans="1:32" ht="22.5" customHeight="1" x14ac:dyDescent="0.2">
      <c r="A34" s="318" t="s">
        <v>193</v>
      </c>
      <c r="B34" s="318" t="s">
        <v>244</v>
      </c>
      <c r="C34" s="327" t="s">
        <v>240</v>
      </c>
      <c r="D34" s="327" t="s">
        <v>44</v>
      </c>
      <c r="E34" s="327" t="s">
        <v>11</v>
      </c>
      <c r="F34" s="327" t="s">
        <v>83</v>
      </c>
      <c r="G34" s="327" t="s">
        <v>11</v>
      </c>
      <c r="H34" s="319">
        <v>0.2</v>
      </c>
      <c r="I34" s="320" t="s">
        <v>242</v>
      </c>
      <c r="J34" s="321">
        <v>1</v>
      </c>
      <c r="K34" s="326">
        <v>0.2</v>
      </c>
      <c r="L34" s="329">
        <v>2</v>
      </c>
      <c r="M34" s="323" t="s">
        <v>276</v>
      </c>
      <c r="N34" s="330">
        <v>1</v>
      </c>
      <c r="O34" s="314" t="s">
        <v>246</v>
      </c>
      <c r="P34" s="320" t="s">
        <v>250</v>
      </c>
      <c r="Q34" s="327"/>
      <c r="R34" s="320" t="str">
        <f t="shared" si="0"/>
        <v>Damage Dealt</v>
      </c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</row>
    <row r="35" spans="1:32" ht="22.5" customHeight="1" x14ac:dyDescent="0.2">
      <c r="A35" s="318" t="s">
        <v>193</v>
      </c>
      <c r="B35" s="318" t="s">
        <v>119</v>
      </c>
      <c r="C35" s="318" t="s">
        <v>3</v>
      </c>
      <c r="D35" s="318" t="s">
        <v>44</v>
      </c>
      <c r="E35" s="318" t="s">
        <v>9</v>
      </c>
      <c r="F35" s="318" t="s">
        <v>22</v>
      </c>
      <c r="G35" s="318"/>
      <c r="H35" s="325">
        <v>0.15</v>
      </c>
      <c r="I35" s="320" t="s">
        <v>242</v>
      </c>
      <c r="J35" s="321"/>
      <c r="K35" s="314"/>
      <c r="L35" s="322"/>
      <c r="M35" s="323"/>
      <c r="N35" s="324"/>
      <c r="O35" s="323"/>
      <c r="P35" s="320" t="s">
        <v>80</v>
      </c>
      <c r="Q35" s="318"/>
      <c r="R35" s="320" t="str">
        <f t="shared" si="0"/>
        <v>Offensive</v>
      </c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</row>
    <row r="36" spans="1:32" ht="22.5" customHeight="1" x14ac:dyDescent="0.2">
      <c r="A36" s="318" t="s">
        <v>193</v>
      </c>
      <c r="B36" s="318" t="s">
        <v>119</v>
      </c>
      <c r="C36" s="318" t="s">
        <v>3</v>
      </c>
      <c r="D36" s="318" t="s">
        <v>44</v>
      </c>
      <c r="E36" s="318" t="s">
        <v>10</v>
      </c>
      <c r="F36" s="318" t="s">
        <v>22</v>
      </c>
      <c r="G36" s="318"/>
      <c r="H36" s="325">
        <v>0.15</v>
      </c>
      <c r="I36" s="320" t="s">
        <v>242</v>
      </c>
      <c r="J36" s="321"/>
      <c r="K36" s="314"/>
      <c r="L36" s="322"/>
      <c r="M36" s="323"/>
      <c r="N36" s="324"/>
      <c r="O36" s="323"/>
      <c r="P36" s="320" t="s">
        <v>80</v>
      </c>
      <c r="Q36" s="318"/>
      <c r="R36" s="320" t="str">
        <f t="shared" si="0"/>
        <v>Offensive</v>
      </c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</row>
    <row r="37" spans="1:32" ht="22.5" customHeight="1" x14ac:dyDescent="0.2">
      <c r="A37" s="318" t="s">
        <v>193</v>
      </c>
      <c r="B37" s="318" t="s">
        <v>119</v>
      </c>
      <c r="C37" s="318" t="s">
        <v>3</v>
      </c>
      <c r="D37" s="318" t="s">
        <v>44</v>
      </c>
      <c r="E37" s="318" t="s">
        <v>11</v>
      </c>
      <c r="F37" s="318" t="s">
        <v>22</v>
      </c>
      <c r="G37" s="318"/>
      <c r="H37" s="325">
        <v>0.15</v>
      </c>
      <c r="I37" s="320" t="s">
        <v>242</v>
      </c>
      <c r="J37" s="321"/>
      <c r="K37" s="314"/>
      <c r="L37" s="322"/>
      <c r="M37" s="323"/>
      <c r="N37" s="324"/>
      <c r="O37" s="323"/>
      <c r="P37" s="320" t="s">
        <v>80</v>
      </c>
      <c r="Q37" s="318"/>
      <c r="R37" s="320" t="str">
        <f t="shared" si="0"/>
        <v>Offensive</v>
      </c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</row>
    <row r="38" spans="1:32" ht="22.5" customHeight="1" x14ac:dyDescent="0.2">
      <c r="A38" s="318" t="s">
        <v>46</v>
      </c>
      <c r="B38" s="318" t="s">
        <v>239</v>
      </c>
      <c r="C38" s="318" t="s">
        <v>240</v>
      </c>
      <c r="D38" s="318" t="s">
        <v>44</v>
      </c>
      <c r="E38" s="318" t="s">
        <v>9</v>
      </c>
      <c r="F38" s="318" t="s">
        <v>21</v>
      </c>
      <c r="G38" s="327"/>
      <c r="H38" s="319">
        <v>0.3</v>
      </c>
      <c r="I38" s="320" t="s">
        <v>242</v>
      </c>
      <c r="J38" s="321"/>
      <c r="K38" s="326"/>
      <c r="L38" s="322"/>
      <c r="M38" s="323"/>
      <c r="N38" s="324"/>
      <c r="O38" s="323"/>
      <c r="P38" s="320" t="s">
        <v>80</v>
      </c>
      <c r="Q38" s="318"/>
      <c r="R38" s="320" t="str">
        <f t="shared" si="0"/>
        <v>Defensive</v>
      </c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</row>
    <row r="39" spans="1:32" ht="22.5" customHeight="1" x14ac:dyDescent="0.2">
      <c r="A39" s="318" t="s">
        <v>46</v>
      </c>
      <c r="B39" s="318" t="s">
        <v>243</v>
      </c>
      <c r="C39" s="318" t="s">
        <v>240</v>
      </c>
      <c r="D39" s="318" t="s">
        <v>44</v>
      </c>
      <c r="E39" s="318" t="s">
        <v>9</v>
      </c>
      <c r="F39" s="318" t="s">
        <v>21</v>
      </c>
      <c r="G39" s="327"/>
      <c r="H39" s="319">
        <v>0.2</v>
      </c>
      <c r="I39" s="320" t="s">
        <v>251</v>
      </c>
      <c r="J39" s="321">
        <v>0.4</v>
      </c>
      <c r="K39" s="326">
        <v>0.5</v>
      </c>
      <c r="L39" s="322"/>
      <c r="M39" s="323"/>
      <c r="N39" s="324"/>
      <c r="O39" s="323"/>
      <c r="P39" s="320" t="s">
        <v>80</v>
      </c>
      <c r="Q39" s="318"/>
      <c r="R39" s="320" t="str">
        <f t="shared" si="0"/>
        <v>Defensive</v>
      </c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</row>
    <row r="40" spans="1:32" ht="22.5" customHeight="1" x14ac:dyDescent="0.2">
      <c r="A40" s="318" t="s">
        <v>46</v>
      </c>
      <c r="B40" s="318" t="s">
        <v>243</v>
      </c>
      <c r="C40" s="318" t="s">
        <v>240</v>
      </c>
      <c r="D40" s="318" t="s">
        <v>44</v>
      </c>
      <c r="E40" s="318" t="s">
        <v>10</v>
      </c>
      <c r="F40" s="318" t="s">
        <v>21</v>
      </c>
      <c r="G40" s="327"/>
      <c r="H40" s="319">
        <v>0.2</v>
      </c>
      <c r="I40" s="320" t="s">
        <v>251</v>
      </c>
      <c r="J40" s="321">
        <v>0.4</v>
      </c>
      <c r="K40" s="326">
        <v>0.5</v>
      </c>
      <c r="L40" s="322"/>
      <c r="M40" s="323"/>
      <c r="N40" s="324"/>
      <c r="O40" s="323"/>
      <c r="P40" s="320" t="s">
        <v>80</v>
      </c>
      <c r="Q40" s="318"/>
      <c r="R40" s="320" t="str">
        <f t="shared" si="0"/>
        <v>Defensive</v>
      </c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</row>
    <row r="41" spans="1:32" ht="22.5" customHeight="1" x14ac:dyDescent="0.2">
      <c r="A41" s="318" t="s">
        <v>46</v>
      </c>
      <c r="B41" s="318" t="s">
        <v>243</v>
      </c>
      <c r="C41" s="318" t="s">
        <v>240</v>
      </c>
      <c r="D41" s="318" t="s">
        <v>44</v>
      </c>
      <c r="E41" s="318" t="s">
        <v>11</v>
      </c>
      <c r="F41" s="318" t="s">
        <v>21</v>
      </c>
      <c r="G41" s="327"/>
      <c r="H41" s="319">
        <v>0.2</v>
      </c>
      <c r="I41" s="320" t="s">
        <v>251</v>
      </c>
      <c r="J41" s="321">
        <v>0.4</v>
      </c>
      <c r="K41" s="326">
        <v>0.5</v>
      </c>
      <c r="L41" s="322"/>
      <c r="M41" s="323"/>
      <c r="N41" s="324"/>
      <c r="O41" s="323"/>
      <c r="P41" s="320" t="s">
        <v>80</v>
      </c>
      <c r="Q41" s="318"/>
      <c r="R41" s="320" t="str">
        <f t="shared" si="0"/>
        <v>Defensive</v>
      </c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</row>
    <row r="42" spans="1:32" ht="22.5" customHeight="1" x14ac:dyDescent="0.2">
      <c r="A42" s="318" t="s">
        <v>46</v>
      </c>
      <c r="B42" s="318" t="s">
        <v>244</v>
      </c>
      <c r="C42" s="318" t="s">
        <v>240</v>
      </c>
      <c r="D42" s="318" t="s">
        <v>44</v>
      </c>
      <c r="E42" s="318" t="s">
        <v>9</v>
      </c>
      <c r="F42" s="318" t="s">
        <v>84</v>
      </c>
      <c r="G42" s="327"/>
      <c r="H42" s="319">
        <v>-0.2</v>
      </c>
      <c r="I42" s="320" t="s">
        <v>251</v>
      </c>
      <c r="J42" s="321">
        <v>0.4</v>
      </c>
      <c r="K42" s="326">
        <v>-0.5</v>
      </c>
      <c r="L42" s="322"/>
      <c r="M42" s="323"/>
      <c r="N42" s="324"/>
      <c r="O42" s="323"/>
      <c r="P42" s="320" t="s">
        <v>80</v>
      </c>
      <c r="Q42" s="318"/>
      <c r="R42" s="320" t="str">
        <f t="shared" si="0"/>
        <v>Damage Taken</v>
      </c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</row>
    <row r="43" spans="1:32" ht="22.5" customHeight="1" x14ac:dyDescent="0.2">
      <c r="A43" s="318" t="s">
        <v>46</v>
      </c>
      <c r="B43" s="318" t="s">
        <v>244</v>
      </c>
      <c r="C43" s="318" t="s">
        <v>240</v>
      </c>
      <c r="D43" s="318" t="s">
        <v>44</v>
      </c>
      <c r="E43" s="318" t="s">
        <v>10</v>
      </c>
      <c r="F43" s="318" t="s">
        <v>84</v>
      </c>
      <c r="G43" s="327"/>
      <c r="H43" s="319">
        <v>-0.2</v>
      </c>
      <c r="I43" s="320" t="s">
        <v>251</v>
      </c>
      <c r="J43" s="321">
        <v>0.4</v>
      </c>
      <c r="K43" s="326">
        <v>-0.5</v>
      </c>
      <c r="L43" s="322"/>
      <c r="M43" s="323"/>
      <c r="N43" s="324"/>
      <c r="O43" s="323"/>
      <c r="P43" s="320" t="s">
        <v>80</v>
      </c>
      <c r="Q43" s="318"/>
      <c r="R43" s="320" t="str">
        <f t="shared" si="0"/>
        <v>Damage Taken</v>
      </c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</row>
    <row r="44" spans="1:32" ht="22.5" customHeight="1" x14ac:dyDescent="0.2">
      <c r="A44" s="318" t="s">
        <v>46</v>
      </c>
      <c r="B44" s="318" t="s">
        <v>244</v>
      </c>
      <c r="C44" s="318" t="s">
        <v>240</v>
      </c>
      <c r="D44" s="318" t="s">
        <v>44</v>
      </c>
      <c r="E44" s="318" t="s">
        <v>11</v>
      </c>
      <c r="F44" s="318" t="s">
        <v>84</v>
      </c>
      <c r="G44" s="327"/>
      <c r="H44" s="319">
        <v>-0.2</v>
      </c>
      <c r="I44" s="320" t="s">
        <v>251</v>
      </c>
      <c r="J44" s="321">
        <v>0.4</v>
      </c>
      <c r="K44" s="326">
        <v>-0.5</v>
      </c>
      <c r="L44" s="322"/>
      <c r="M44" s="323"/>
      <c r="N44" s="324"/>
      <c r="O44" s="323"/>
      <c r="P44" s="320" t="s">
        <v>80</v>
      </c>
      <c r="Q44" s="318"/>
      <c r="R44" s="320" t="str">
        <f t="shared" si="0"/>
        <v>Damage Taken</v>
      </c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</row>
    <row r="45" spans="1:32" ht="22.5" customHeight="1" x14ac:dyDescent="0.2">
      <c r="A45" s="318" t="s">
        <v>46</v>
      </c>
      <c r="B45" s="318" t="s">
        <v>119</v>
      </c>
      <c r="C45" s="318" t="s">
        <v>3</v>
      </c>
      <c r="D45" s="318" t="s">
        <v>44</v>
      </c>
      <c r="E45" s="318" t="s">
        <v>9</v>
      </c>
      <c r="F45" s="318" t="s">
        <v>19</v>
      </c>
      <c r="G45" s="318"/>
      <c r="H45" s="325">
        <v>0.15</v>
      </c>
      <c r="I45" s="320" t="s">
        <v>242</v>
      </c>
      <c r="J45" s="321"/>
      <c r="K45" s="314"/>
      <c r="L45" s="322"/>
      <c r="M45" s="323"/>
      <c r="N45" s="324"/>
      <c r="O45" s="323"/>
      <c r="P45" s="320" t="s">
        <v>80</v>
      </c>
      <c r="Q45" s="318"/>
      <c r="R45" s="320" t="str">
        <f t="shared" si="0"/>
        <v>Offensive</v>
      </c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</row>
    <row r="46" spans="1:32" ht="22.5" customHeight="1" x14ac:dyDescent="0.2">
      <c r="A46" s="318" t="s">
        <v>46</v>
      </c>
      <c r="B46" s="318" t="s">
        <v>119</v>
      </c>
      <c r="C46" s="318" t="s">
        <v>3</v>
      </c>
      <c r="D46" s="318" t="s">
        <v>44</v>
      </c>
      <c r="E46" s="318" t="s">
        <v>10</v>
      </c>
      <c r="F46" s="318" t="s">
        <v>19</v>
      </c>
      <c r="G46" s="318"/>
      <c r="H46" s="325">
        <v>0.15</v>
      </c>
      <c r="I46" s="320" t="s">
        <v>242</v>
      </c>
      <c r="J46" s="321"/>
      <c r="K46" s="314"/>
      <c r="L46" s="322"/>
      <c r="M46" s="323"/>
      <c r="N46" s="324"/>
      <c r="O46" s="323"/>
      <c r="P46" s="320" t="s">
        <v>80</v>
      </c>
      <c r="Q46" s="318"/>
      <c r="R46" s="320" t="str">
        <f t="shared" si="0"/>
        <v>Offensive</v>
      </c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</row>
    <row r="47" spans="1:32" ht="22.5" customHeight="1" x14ac:dyDescent="0.2">
      <c r="A47" s="318" t="s">
        <v>46</v>
      </c>
      <c r="B47" s="318" t="s">
        <v>119</v>
      </c>
      <c r="C47" s="318" t="s">
        <v>3</v>
      </c>
      <c r="D47" s="318" t="s">
        <v>44</v>
      </c>
      <c r="E47" s="318" t="s">
        <v>11</v>
      </c>
      <c r="F47" s="318" t="s">
        <v>19</v>
      </c>
      <c r="G47" s="318"/>
      <c r="H47" s="325">
        <v>0.15</v>
      </c>
      <c r="I47" s="320" t="s">
        <v>242</v>
      </c>
      <c r="J47" s="321"/>
      <c r="K47" s="314"/>
      <c r="L47" s="322"/>
      <c r="M47" s="323"/>
      <c r="N47" s="324"/>
      <c r="O47" s="323"/>
      <c r="P47" s="320" t="s">
        <v>80</v>
      </c>
      <c r="Q47" s="318"/>
      <c r="R47" s="320" t="str">
        <f t="shared" si="0"/>
        <v>Offensive</v>
      </c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</row>
    <row r="48" spans="1:32" ht="22.5" customHeight="1" x14ac:dyDescent="0.2">
      <c r="A48" s="318" t="s">
        <v>48</v>
      </c>
      <c r="B48" s="318" t="s">
        <v>239</v>
      </c>
      <c r="C48" s="318" t="s">
        <v>240</v>
      </c>
      <c r="D48" s="318" t="s">
        <v>241</v>
      </c>
      <c r="E48" s="318" t="s">
        <v>9</v>
      </c>
      <c r="F48" s="318" t="s">
        <v>84</v>
      </c>
      <c r="G48" s="327"/>
      <c r="H48" s="319">
        <v>0.25</v>
      </c>
      <c r="I48" s="320" t="s">
        <v>251</v>
      </c>
      <c r="J48" s="321">
        <v>0.5</v>
      </c>
      <c r="K48" s="326">
        <v>0.5</v>
      </c>
      <c r="L48" s="322"/>
      <c r="M48" s="323"/>
      <c r="N48" s="324"/>
      <c r="O48" s="323"/>
      <c r="P48" s="320" t="s">
        <v>80</v>
      </c>
      <c r="Q48" s="318"/>
      <c r="R48" s="320" t="str">
        <f t="shared" si="0"/>
        <v>Damage Taken</v>
      </c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</row>
    <row r="49" spans="1:32" ht="22.5" customHeight="1" x14ac:dyDescent="0.2">
      <c r="A49" s="318" t="s">
        <v>48</v>
      </c>
      <c r="B49" s="318" t="s">
        <v>239</v>
      </c>
      <c r="C49" s="318" t="s">
        <v>240</v>
      </c>
      <c r="D49" s="318" t="s">
        <v>241</v>
      </c>
      <c r="E49" s="318" t="s">
        <v>10</v>
      </c>
      <c r="F49" s="318" t="s">
        <v>84</v>
      </c>
      <c r="G49" s="327"/>
      <c r="H49" s="319">
        <v>0.25</v>
      </c>
      <c r="I49" s="320" t="s">
        <v>251</v>
      </c>
      <c r="J49" s="321">
        <v>0.5</v>
      </c>
      <c r="K49" s="326">
        <v>0.5</v>
      </c>
      <c r="L49" s="322"/>
      <c r="M49" s="323"/>
      <c r="N49" s="324"/>
      <c r="O49" s="323"/>
      <c r="P49" s="320" t="s">
        <v>80</v>
      </c>
      <c r="Q49" s="318"/>
      <c r="R49" s="320" t="str">
        <f t="shared" si="0"/>
        <v>Damage Taken</v>
      </c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</row>
    <row r="50" spans="1:32" ht="22.5" customHeight="1" x14ac:dyDescent="0.2">
      <c r="A50" s="318" t="s">
        <v>48</v>
      </c>
      <c r="B50" s="318" t="s">
        <v>239</v>
      </c>
      <c r="C50" s="318" t="s">
        <v>240</v>
      </c>
      <c r="D50" s="318" t="s">
        <v>241</v>
      </c>
      <c r="E50" s="318" t="s">
        <v>11</v>
      </c>
      <c r="F50" s="318" t="s">
        <v>84</v>
      </c>
      <c r="G50" s="327"/>
      <c r="H50" s="319">
        <v>0.25</v>
      </c>
      <c r="I50" s="320" t="s">
        <v>251</v>
      </c>
      <c r="J50" s="321">
        <v>0.5</v>
      </c>
      <c r="K50" s="326">
        <v>0.5</v>
      </c>
      <c r="L50" s="322"/>
      <c r="M50" s="323"/>
      <c r="N50" s="324"/>
      <c r="O50" s="323"/>
      <c r="P50" s="320" t="s">
        <v>80</v>
      </c>
      <c r="Q50" s="318"/>
      <c r="R50" s="320" t="str">
        <f t="shared" si="0"/>
        <v>Damage Taken</v>
      </c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</row>
    <row r="51" spans="1:32" ht="22.5" customHeight="1" x14ac:dyDescent="0.2">
      <c r="A51" s="318" t="s">
        <v>48</v>
      </c>
      <c r="B51" s="318" t="s">
        <v>243</v>
      </c>
      <c r="C51" s="318" t="s">
        <v>240</v>
      </c>
      <c r="D51" s="318" t="s">
        <v>44</v>
      </c>
      <c r="E51" s="318" t="s">
        <v>9</v>
      </c>
      <c r="F51" s="318" t="s">
        <v>84</v>
      </c>
      <c r="G51" s="327"/>
      <c r="H51" s="319">
        <v>-0.25</v>
      </c>
      <c r="I51" s="320" t="s">
        <v>242</v>
      </c>
      <c r="J51" s="321"/>
      <c r="K51" s="326"/>
      <c r="L51" s="322"/>
      <c r="M51" s="323"/>
      <c r="N51" s="324"/>
      <c r="O51" s="323"/>
      <c r="P51" s="320" t="s">
        <v>81</v>
      </c>
      <c r="Q51" s="318"/>
      <c r="R51" s="320" t="str">
        <f t="shared" si="0"/>
        <v>Damage Taken</v>
      </c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</row>
    <row r="52" spans="1:32" ht="22.5" customHeight="1" x14ac:dyDescent="0.2">
      <c r="A52" s="318" t="s">
        <v>48</v>
      </c>
      <c r="B52" s="318" t="s">
        <v>243</v>
      </c>
      <c r="C52" s="318" t="s">
        <v>240</v>
      </c>
      <c r="D52" s="318" t="s">
        <v>44</v>
      </c>
      <c r="E52" s="318" t="s">
        <v>10</v>
      </c>
      <c r="F52" s="318" t="s">
        <v>83</v>
      </c>
      <c r="G52" s="327"/>
      <c r="H52" s="319">
        <v>0.25</v>
      </c>
      <c r="I52" s="320" t="s">
        <v>242</v>
      </c>
      <c r="J52" s="321"/>
      <c r="K52" s="326"/>
      <c r="L52" s="322"/>
      <c r="M52" s="323"/>
      <c r="N52" s="324"/>
      <c r="O52" s="323"/>
      <c r="P52" s="320" t="s">
        <v>81</v>
      </c>
      <c r="Q52" s="318"/>
      <c r="R52" s="320" t="str">
        <f t="shared" si="0"/>
        <v>Damage Dealt</v>
      </c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</row>
    <row r="53" spans="1:32" ht="22.5" customHeight="1" x14ac:dyDescent="0.2">
      <c r="A53" s="318" t="s">
        <v>48</v>
      </c>
      <c r="B53" s="318" t="s">
        <v>244</v>
      </c>
      <c r="C53" s="318" t="s">
        <v>240</v>
      </c>
      <c r="D53" s="327" t="s">
        <v>241</v>
      </c>
      <c r="E53" s="327" t="s">
        <v>9</v>
      </c>
      <c r="F53" s="318" t="s">
        <v>84</v>
      </c>
      <c r="G53" s="327"/>
      <c r="H53" s="319">
        <v>0.15</v>
      </c>
      <c r="I53" s="320" t="s">
        <v>245</v>
      </c>
      <c r="J53" s="321">
        <v>1</v>
      </c>
      <c r="K53" s="326">
        <v>0.3</v>
      </c>
      <c r="L53" s="322">
        <v>4</v>
      </c>
      <c r="M53" s="323" t="s">
        <v>247</v>
      </c>
      <c r="N53" s="324">
        <v>2</v>
      </c>
      <c r="O53" s="323" t="s">
        <v>247</v>
      </c>
      <c r="P53" s="320" t="s">
        <v>81</v>
      </c>
      <c r="Q53" s="318"/>
      <c r="R53" s="320" t="str">
        <f t="shared" si="0"/>
        <v>Damage Taken</v>
      </c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</row>
    <row r="54" spans="1:32" ht="22.5" customHeight="1" x14ac:dyDescent="0.2">
      <c r="A54" s="318" t="s">
        <v>48</v>
      </c>
      <c r="B54" s="318" t="s">
        <v>244</v>
      </c>
      <c r="C54" s="318" t="s">
        <v>240</v>
      </c>
      <c r="D54" s="327" t="s">
        <v>241</v>
      </c>
      <c r="E54" s="327" t="s">
        <v>11</v>
      </c>
      <c r="F54" s="318" t="s">
        <v>83</v>
      </c>
      <c r="G54" s="327"/>
      <c r="H54" s="319">
        <v>0.15</v>
      </c>
      <c r="I54" s="320" t="s">
        <v>245</v>
      </c>
      <c r="J54" s="321">
        <v>1</v>
      </c>
      <c r="K54" s="326">
        <v>0.3</v>
      </c>
      <c r="L54" s="322">
        <v>4</v>
      </c>
      <c r="M54" s="323" t="s">
        <v>247</v>
      </c>
      <c r="N54" s="324">
        <v>2</v>
      </c>
      <c r="O54" s="323" t="s">
        <v>247</v>
      </c>
      <c r="P54" s="320" t="s">
        <v>81</v>
      </c>
      <c r="Q54" s="318"/>
      <c r="R54" s="320" t="str">
        <f t="shared" si="0"/>
        <v>Damage Dealt</v>
      </c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</row>
    <row r="55" spans="1:32" ht="22.5" customHeight="1" x14ac:dyDescent="0.2">
      <c r="A55" s="318" t="s">
        <v>48</v>
      </c>
      <c r="B55" s="318" t="s">
        <v>119</v>
      </c>
      <c r="C55" s="318" t="s">
        <v>3</v>
      </c>
      <c r="D55" s="318" t="s">
        <v>44</v>
      </c>
      <c r="E55" s="318" t="s">
        <v>9</v>
      </c>
      <c r="F55" s="318" t="s">
        <v>24</v>
      </c>
      <c r="G55" s="318"/>
      <c r="H55" s="325">
        <v>0.15</v>
      </c>
      <c r="I55" s="320" t="s">
        <v>242</v>
      </c>
      <c r="J55" s="321"/>
      <c r="K55" s="314"/>
      <c r="L55" s="322"/>
      <c r="M55" s="323"/>
      <c r="N55" s="324"/>
      <c r="O55" s="323"/>
      <c r="P55" s="320" t="s">
        <v>80</v>
      </c>
      <c r="Q55" s="318"/>
      <c r="R55" s="320" t="str">
        <f t="shared" si="0"/>
        <v>Defensive</v>
      </c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</row>
    <row r="56" spans="1:32" ht="22.5" customHeight="1" x14ac:dyDescent="0.2">
      <c r="A56" s="318" t="s">
        <v>48</v>
      </c>
      <c r="B56" s="318" t="s">
        <v>119</v>
      </c>
      <c r="C56" s="318" t="s">
        <v>3</v>
      </c>
      <c r="D56" s="318" t="s">
        <v>44</v>
      </c>
      <c r="E56" s="318" t="s">
        <v>10</v>
      </c>
      <c r="F56" s="318" t="s">
        <v>24</v>
      </c>
      <c r="G56" s="318"/>
      <c r="H56" s="325">
        <v>0.15</v>
      </c>
      <c r="I56" s="320" t="s">
        <v>242</v>
      </c>
      <c r="J56" s="321"/>
      <c r="K56" s="314"/>
      <c r="L56" s="322"/>
      <c r="M56" s="323"/>
      <c r="N56" s="324"/>
      <c r="O56" s="323"/>
      <c r="P56" s="320" t="s">
        <v>80</v>
      </c>
      <c r="Q56" s="318"/>
      <c r="R56" s="320" t="str">
        <f t="shared" si="0"/>
        <v>Defensive</v>
      </c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</row>
    <row r="57" spans="1:32" ht="22.5" customHeight="1" x14ac:dyDescent="0.2">
      <c r="A57" s="318" t="s">
        <v>48</v>
      </c>
      <c r="B57" s="318" t="s">
        <v>119</v>
      </c>
      <c r="C57" s="318" t="s">
        <v>3</v>
      </c>
      <c r="D57" s="318" t="s">
        <v>44</v>
      </c>
      <c r="E57" s="318" t="s">
        <v>11</v>
      </c>
      <c r="F57" s="318" t="s">
        <v>24</v>
      </c>
      <c r="G57" s="318"/>
      <c r="H57" s="325">
        <v>0.15</v>
      </c>
      <c r="I57" s="320" t="s">
        <v>242</v>
      </c>
      <c r="J57" s="321"/>
      <c r="K57" s="314"/>
      <c r="L57" s="322"/>
      <c r="M57" s="323"/>
      <c r="N57" s="324"/>
      <c r="O57" s="323"/>
      <c r="P57" s="320" t="s">
        <v>80</v>
      </c>
      <c r="Q57" s="318"/>
      <c r="R57" s="320" t="str">
        <f t="shared" si="0"/>
        <v>Defensive</v>
      </c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</row>
    <row r="58" spans="1:32" ht="22.5" customHeight="1" x14ac:dyDescent="0.2">
      <c r="A58" s="318" t="s">
        <v>50</v>
      </c>
      <c r="B58" s="318" t="s">
        <v>239</v>
      </c>
      <c r="C58" s="318" t="s">
        <v>240</v>
      </c>
      <c r="D58" s="327" t="s">
        <v>241</v>
      </c>
      <c r="E58" s="327" t="s">
        <v>9</v>
      </c>
      <c r="F58" s="327" t="s">
        <v>19</v>
      </c>
      <c r="G58" s="327"/>
      <c r="H58" s="319">
        <v>-0.2</v>
      </c>
      <c r="I58" s="320" t="s">
        <v>242</v>
      </c>
      <c r="J58" s="321"/>
      <c r="K58" s="314"/>
      <c r="L58" s="329"/>
      <c r="M58" s="314"/>
      <c r="N58" s="330"/>
      <c r="O58" s="314"/>
      <c r="P58" s="320" t="s">
        <v>80</v>
      </c>
      <c r="Q58" s="327"/>
      <c r="R58" s="320" t="str">
        <f t="shared" si="0"/>
        <v>Offensive</v>
      </c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</row>
    <row r="59" spans="1:32" ht="22.5" customHeight="1" x14ac:dyDescent="0.2">
      <c r="A59" s="318" t="s">
        <v>50</v>
      </c>
      <c r="B59" s="318" t="s">
        <v>239</v>
      </c>
      <c r="C59" s="318" t="s">
        <v>240</v>
      </c>
      <c r="D59" s="327" t="s">
        <v>241</v>
      </c>
      <c r="E59" s="327" t="s">
        <v>10</v>
      </c>
      <c r="F59" s="327" t="s">
        <v>19</v>
      </c>
      <c r="G59" s="327"/>
      <c r="H59" s="319">
        <v>-0.2</v>
      </c>
      <c r="I59" s="320" t="s">
        <v>242</v>
      </c>
      <c r="J59" s="321"/>
      <c r="K59" s="314"/>
      <c r="L59" s="329"/>
      <c r="M59" s="314"/>
      <c r="N59" s="330"/>
      <c r="O59" s="314"/>
      <c r="P59" s="320" t="s">
        <v>80</v>
      </c>
      <c r="Q59" s="327"/>
      <c r="R59" s="320" t="str">
        <f t="shared" si="0"/>
        <v>Offensive</v>
      </c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</row>
    <row r="60" spans="1:32" ht="22.5" customHeight="1" x14ac:dyDescent="0.2">
      <c r="A60" s="318" t="s">
        <v>50</v>
      </c>
      <c r="B60" s="318" t="s">
        <v>239</v>
      </c>
      <c r="C60" s="318" t="s">
        <v>240</v>
      </c>
      <c r="D60" s="327" t="s">
        <v>241</v>
      </c>
      <c r="E60" s="327" t="s">
        <v>11</v>
      </c>
      <c r="F60" s="327" t="s">
        <v>19</v>
      </c>
      <c r="G60" s="327"/>
      <c r="H60" s="319">
        <v>-0.2</v>
      </c>
      <c r="I60" s="320" t="s">
        <v>242</v>
      </c>
      <c r="J60" s="321"/>
      <c r="K60" s="314"/>
      <c r="L60" s="329"/>
      <c r="M60" s="314"/>
      <c r="N60" s="330"/>
      <c r="O60" s="314"/>
      <c r="P60" s="320" t="s">
        <v>80</v>
      </c>
      <c r="Q60" s="327"/>
      <c r="R60" s="320" t="str">
        <f t="shared" si="0"/>
        <v>Offensive</v>
      </c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</row>
    <row r="61" spans="1:32" ht="22.5" customHeight="1" x14ac:dyDescent="0.2">
      <c r="A61" s="318" t="s">
        <v>50</v>
      </c>
      <c r="B61" s="318" t="s">
        <v>243</v>
      </c>
      <c r="C61" s="318" t="s">
        <v>240</v>
      </c>
      <c r="D61" s="318" t="s">
        <v>241</v>
      </c>
      <c r="E61" s="318" t="s">
        <v>248</v>
      </c>
      <c r="F61" s="318" t="s">
        <v>84</v>
      </c>
      <c r="G61" s="327"/>
      <c r="H61" s="319">
        <v>1</v>
      </c>
      <c r="I61" s="320" t="s">
        <v>245</v>
      </c>
      <c r="J61" s="321">
        <v>1</v>
      </c>
      <c r="K61" s="326">
        <v>0.15</v>
      </c>
      <c r="L61" s="322">
        <v>1</v>
      </c>
      <c r="M61" s="323" t="s">
        <v>278</v>
      </c>
      <c r="N61" s="324">
        <v>1</v>
      </c>
      <c r="O61" s="323" t="s">
        <v>276</v>
      </c>
      <c r="P61" s="320" t="s">
        <v>250</v>
      </c>
      <c r="Q61" s="318"/>
      <c r="R61" s="320" t="str">
        <f t="shared" si="0"/>
        <v>Damage Taken</v>
      </c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</row>
    <row r="62" spans="1:32" ht="22.5" customHeight="1" x14ac:dyDescent="0.2">
      <c r="A62" s="318" t="s">
        <v>50</v>
      </c>
      <c r="B62" s="318" t="s">
        <v>243</v>
      </c>
      <c r="C62" s="318" t="s">
        <v>240</v>
      </c>
      <c r="D62" s="318" t="s">
        <v>44</v>
      </c>
      <c r="E62" s="318" t="s">
        <v>9</v>
      </c>
      <c r="F62" s="318" t="s">
        <v>83</v>
      </c>
      <c r="G62" s="327"/>
      <c r="H62" s="319">
        <v>1</v>
      </c>
      <c r="I62" s="320" t="s">
        <v>245</v>
      </c>
      <c r="J62" s="321">
        <v>1</v>
      </c>
      <c r="K62" s="326">
        <v>1</v>
      </c>
      <c r="L62" s="322">
        <v>5</v>
      </c>
      <c r="M62" s="323" t="s">
        <v>276</v>
      </c>
      <c r="N62" s="324">
        <v>1</v>
      </c>
      <c r="O62" s="323" t="s">
        <v>276</v>
      </c>
      <c r="P62" s="320" t="s">
        <v>250</v>
      </c>
      <c r="Q62" s="318"/>
      <c r="R62" s="320" t="str">
        <f t="shared" si="0"/>
        <v>Damage Dealt</v>
      </c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</row>
    <row r="63" spans="1:32" ht="22.5" customHeight="1" x14ac:dyDescent="0.2">
      <c r="A63" s="318" t="s">
        <v>50</v>
      </c>
      <c r="B63" s="318" t="s">
        <v>243</v>
      </c>
      <c r="C63" s="318" t="s">
        <v>240</v>
      </c>
      <c r="D63" s="318" t="s">
        <v>44</v>
      </c>
      <c r="E63" s="318" t="s">
        <v>10</v>
      </c>
      <c r="F63" s="318" t="s">
        <v>83</v>
      </c>
      <c r="G63" s="327"/>
      <c r="H63" s="319">
        <v>1</v>
      </c>
      <c r="I63" s="320" t="s">
        <v>245</v>
      </c>
      <c r="J63" s="321">
        <v>1</v>
      </c>
      <c r="K63" s="326">
        <v>1</v>
      </c>
      <c r="L63" s="322">
        <v>5</v>
      </c>
      <c r="M63" s="323" t="s">
        <v>276</v>
      </c>
      <c r="N63" s="324">
        <v>1</v>
      </c>
      <c r="O63" s="323" t="s">
        <v>276</v>
      </c>
      <c r="P63" s="320" t="s">
        <v>250</v>
      </c>
      <c r="Q63" s="318"/>
      <c r="R63" s="320" t="str">
        <f t="shared" si="0"/>
        <v>Damage Dealt</v>
      </c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</row>
    <row r="64" spans="1:32" ht="22.5" customHeight="1" x14ac:dyDescent="0.2">
      <c r="A64" s="318" t="s">
        <v>50</v>
      </c>
      <c r="B64" s="318" t="s">
        <v>243</v>
      </c>
      <c r="C64" s="318" t="s">
        <v>240</v>
      </c>
      <c r="D64" s="318" t="s">
        <v>44</v>
      </c>
      <c r="E64" s="318" t="s">
        <v>11</v>
      </c>
      <c r="F64" s="318" t="s">
        <v>83</v>
      </c>
      <c r="G64" s="327"/>
      <c r="H64" s="319">
        <v>1</v>
      </c>
      <c r="I64" s="320" t="s">
        <v>245</v>
      </c>
      <c r="J64" s="321">
        <v>1</v>
      </c>
      <c r="K64" s="326">
        <v>1</v>
      </c>
      <c r="L64" s="322">
        <v>5</v>
      </c>
      <c r="M64" s="323" t="s">
        <v>276</v>
      </c>
      <c r="N64" s="324">
        <v>1</v>
      </c>
      <c r="O64" s="323" t="s">
        <v>276</v>
      </c>
      <c r="P64" s="320" t="s">
        <v>250</v>
      </c>
      <c r="Q64" s="318"/>
      <c r="R64" s="320" t="str">
        <f t="shared" si="0"/>
        <v>Damage Dealt</v>
      </c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</row>
    <row r="65" spans="1:32" ht="22.5" customHeight="1" x14ac:dyDescent="0.2">
      <c r="A65" s="318" t="s">
        <v>50</v>
      </c>
      <c r="B65" s="318" t="s">
        <v>244</v>
      </c>
      <c r="C65" s="318" t="s">
        <v>240</v>
      </c>
      <c r="D65" s="318" t="s">
        <v>241</v>
      </c>
      <c r="E65" s="318" t="s">
        <v>9</v>
      </c>
      <c r="F65" s="318" t="s">
        <v>21</v>
      </c>
      <c r="G65" s="327"/>
      <c r="H65" s="319">
        <v>0.6</v>
      </c>
      <c r="I65" s="320" t="s">
        <v>245</v>
      </c>
      <c r="J65" s="321">
        <v>1</v>
      </c>
      <c r="K65" s="326">
        <v>0.6</v>
      </c>
      <c r="L65" s="322">
        <v>3</v>
      </c>
      <c r="M65" s="323" t="s">
        <v>247</v>
      </c>
      <c r="N65" s="324">
        <v>3</v>
      </c>
      <c r="O65" s="323" t="s">
        <v>247</v>
      </c>
      <c r="P65" s="320" t="s">
        <v>81</v>
      </c>
      <c r="Q65" s="318"/>
      <c r="R65" s="320" t="str">
        <f t="shared" si="0"/>
        <v>Defensive</v>
      </c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  <c r="AF65" s="113"/>
    </row>
    <row r="66" spans="1:32" ht="22.5" customHeight="1" x14ac:dyDescent="0.2">
      <c r="A66" s="318" t="s">
        <v>50</v>
      </c>
      <c r="B66" s="318" t="s">
        <v>244</v>
      </c>
      <c r="C66" s="318" t="s">
        <v>240</v>
      </c>
      <c r="D66" s="318" t="s">
        <v>241</v>
      </c>
      <c r="E66" s="318" t="s">
        <v>10</v>
      </c>
      <c r="F66" s="318" t="s">
        <v>21</v>
      </c>
      <c r="G66" s="327"/>
      <c r="H66" s="319">
        <v>0.6</v>
      </c>
      <c r="I66" s="320" t="s">
        <v>245</v>
      </c>
      <c r="J66" s="321">
        <v>1</v>
      </c>
      <c r="K66" s="326">
        <v>0.6</v>
      </c>
      <c r="L66" s="322">
        <v>3</v>
      </c>
      <c r="M66" s="323" t="s">
        <v>247</v>
      </c>
      <c r="N66" s="324">
        <v>3</v>
      </c>
      <c r="O66" s="323" t="s">
        <v>247</v>
      </c>
      <c r="P66" s="320" t="s">
        <v>81</v>
      </c>
      <c r="Q66" s="318"/>
      <c r="R66" s="320" t="str">
        <f t="shared" si="0"/>
        <v>Defensive</v>
      </c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</row>
    <row r="67" spans="1:32" ht="22.5" customHeight="1" x14ac:dyDescent="0.2">
      <c r="A67" s="318" t="s">
        <v>50</v>
      </c>
      <c r="B67" s="318" t="s">
        <v>244</v>
      </c>
      <c r="C67" s="318" t="s">
        <v>240</v>
      </c>
      <c r="D67" s="318" t="s">
        <v>44</v>
      </c>
      <c r="E67" s="318" t="s">
        <v>11</v>
      </c>
      <c r="F67" s="318" t="s">
        <v>19</v>
      </c>
      <c r="G67" s="327"/>
      <c r="H67" s="319">
        <v>0.6</v>
      </c>
      <c r="I67" s="320" t="s">
        <v>245</v>
      </c>
      <c r="J67" s="321">
        <v>1</v>
      </c>
      <c r="K67" s="326">
        <v>0.6</v>
      </c>
      <c r="L67" s="322">
        <v>3</v>
      </c>
      <c r="M67" s="323" t="s">
        <v>247</v>
      </c>
      <c r="N67" s="324">
        <v>1</v>
      </c>
      <c r="O67" s="323" t="s">
        <v>247</v>
      </c>
      <c r="P67" s="320" t="s">
        <v>81</v>
      </c>
      <c r="Q67" s="318"/>
      <c r="R67" s="320" t="str">
        <f t="shared" si="0"/>
        <v>Offensive</v>
      </c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</row>
    <row r="68" spans="1:32" ht="22.5" customHeight="1" x14ac:dyDescent="0.2">
      <c r="A68" s="318" t="s">
        <v>50</v>
      </c>
      <c r="B68" s="318" t="s">
        <v>119</v>
      </c>
      <c r="C68" s="318" t="s">
        <v>249</v>
      </c>
      <c r="D68" s="318" t="s">
        <v>44</v>
      </c>
      <c r="E68" s="318" t="s">
        <v>9</v>
      </c>
      <c r="F68" s="318" t="s">
        <v>19</v>
      </c>
      <c r="G68" s="327"/>
      <c r="H68" s="319">
        <v>0.15</v>
      </c>
      <c r="I68" s="320" t="s">
        <v>242</v>
      </c>
      <c r="J68" s="321"/>
      <c r="K68" s="314"/>
      <c r="L68" s="322"/>
      <c r="M68" s="323"/>
      <c r="N68" s="324"/>
      <c r="O68" s="323"/>
      <c r="P68" s="320" t="s">
        <v>80</v>
      </c>
      <c r="Q68" s="318"/>
      <c r="R68" s="320" t="str">
        <f t="shared" si="0"/>
        <v>Offensive</v>
      </c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</row>
    <row r="69" spans="1:32" ht="22.5" customHeight="1" x14ac:dyDescent="0.2">
      <c r="A69" s="318" t="s">
        <v>50</v>
      </c>
      <c r="B69" s="318" t="s">
        <v>119</v>
      </c>
      <c r="C69" s="318" t="s">
        <v>249</v>
      </c>
      <c r="D69" s="318" t="s">
        <v>44</v>
      </c>
      <c r="E69" s="318" t="s">
        <v>10</v>
      </c>
      <c r="F69" s="318" t="s">
        <v>19</v>
      </c>
      <c r="G69" s="327"/>
      <c r="H69" s="319">
        <v>0.15</v>
      </c>
      <c r="I69" s="320" t="s">
        <v>242</v>
      </c>
      <c r="J69" s="321"/>
      <c r="K69" s="314"/>
      <c r="L69" s="322"/>
      <c r="M69" s="323"/>
      <c r="N69" s="324"/>
      <c r="O69" s="323"/>
      <c r="P69" s="320" t="s">
        <v>80</v>
      </c>
      <c r="Q69" s="318"/>
      <c r="R69" s="320" t="str">
        <f t="shared" si="0"/>
        <v>Offensive</v>
      </c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</row>
    <row r="70" spans="1:32" ht="22.5" customHeight="1" x14ac:dyDescent="0.2">
      <c r="A70" s="318" t="s">
        <v>50</v>
      </c>
      <c r="B70" s="318" t="s">
        <v>119</v>
      </c>
      <c r="C70" s="318" t="s">
        <v>249</v>
      </c>
      <c r="D70" s="318" t="s">
        <v>44</v>
      </c>
      <c r="E70" s="318" t="s">
        <v>11</v>
      </c>
      <c r="F70" s="318" t="s">
        <v>19</v>
      </c>
      <c r="G70" s="327"/>
      <c r="H70" s="319">
        <v>0.15</v>
      </c>
      <c r="I70" s="320" t="s">
        <v>242</v>
      </c>
      <c r="J70" s="321"/>
      <c r="K70" s="314"/>
      <c r="L70" s="322"/>
      <c r="M70" s="323"/>
      <c r="N70" s="324"/>
      <c r="O70" s="323"/>
      <c r="P70" s="320" t="s">
        <v>80</v>
      </c>
      <c r="Q70" s="318"/>
      <c r="R70" s="320" t="str">
        <f t="shared" si="0"/>
        <v>Offensive</v>
      </c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</row>
    <row r="71" spans="1:32" ht="22.5" customHeight="1" x14ac:dyDescent="0.2">
      <c r="A71" s="318" t="s">
        <v>28</v>
      </c>
      <c r="B71" s="318" t="s">
        <v>239</v>
      </c>
      <c r="C71" s="318" t="s">
        <v>240</v>
      </c>
      <c r="D71" s="318" t="s">
        <v>44</v>
      </c>
      <c r="E71" s="318" t="s">
        <v>9</v>
      </c>
      <c r="F71" s="318" t="s">
        <v>22</v>
      </c>
      <c r="G71" s="327"/>
      <c r="H71" s="319">
        <v>0.25</v>
      </c>
      <c r="I71" s="320" t="s">
        <v>242</v>
      </c>
      <c r="J71" s="321"/>
      <c r="K71" s="314"/>
      <c r="L71" s="322"/>
      <c r="M71" s="323"/>
      <c r="N71" s="324"/>
      <c r="O71" s="323"/>
      <c r="P71" s="320" t="s">
        <v>80</v>
      </c>
      <c r="Q71" s="318"/>
      <c r="R71" s="320" t="str">
        <f t="shared" si="0"/>
        <v>Offensive</v>
      </c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</row>
    <row r="72" spans="1:32" ht="22.5" customHeight="1" x14ac:dyDescent="0.2">
      <c r="A72" s="318" t="s">
        <v>28</v>
      </c>
      <c r="B72" s="318" t="s">
        <v>239</v>
      </c>
      <c r="C72" s="318" t="s">
        <v>240</v>
      </c>
      <c r="D72" s="318" t="s">
        <v>44</v>
      </c>
      <c r="E72" s="331" t="s">
        <v>10</v>
      </c>
      <c r="F72" s="318" t="s">
        <v>22</v>
      </c>
      <c r="G72" s="332"/>
      <c r="H72" s="333">
        <v>0.25</v>
      </c>
      <c r="I72" s="334" t="s">
        <v>242</v>
      </c>
      <c r="J72" s="321"/>
      <c r="K72" s="314"/>
      <c r="L72" s="322"/>
      <c r="M72" s="323"/>
      <c r="N72" s="324"/>
      <c r="O72" s="323"/>
      <c r="P72" s="320" t="s">
        <v>80</v>
      </c>
      <c r="Q72" s="318"/>
      <c r="R72" s="320" t="str">
        <f t="shared" si="0"/>
        <v>Offensive</v>
      </c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</row>
    <row r="73" spans="1:32" ht="22.5" customHeight="1" x14ac:dyDescent="0.2">
      <c r="A73" s="318" t="s">
        <v>28</v>
      </c>
      <c r="B73" s="318" t="s">
        <v>239</v>
      </c>
      <c r="C73" s="318" t="s">
        <v>240</v>
      </c>
      <c r="D73" s="318" t="s">
        <v>44</v>
      </c>
      <c r="E73" s="331" t="s">
        <v>11</v>
      </c>
      <c r="F73" s="318" t="s">
        <v>22</v>
      </c>
      <c r="G73" s="332"/>
      <c r="H73" s="333">
        <v>0.25</v>
      </c>
      <c r="I73" s="334" t="s">
        <v>242</v>
      </c>
      <c r="J73" s="321"/>
      <c r="K73" s="314"/>
      <c r="L73" s="322"/>
      <c r="M73" s="323"/>
      <c r="N73" s="324"/>
      <c r="O73" s="323"/>
      <c r="P73" s="320" t="s">
        <v>80</v>
      </c>
      <c r="Q73" s="318"/>
      <c r="R73" s="320" t="str">
        <f t="shared" si="0"/>
        <v>Offensive</v>
      </c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</row>
    <row r="74" spans="1:32" ht="22.5" customHeight="1" x14ac:dyDescent="0.2">
      <c r="A74" s="318" t="s">
        <v>28</v>
      </c>
      <c r="B74" s="318" t="s">
        <v>243</v>
      </c>
      <c r="C74" s="318" t="s">
        <v>240</v>
      </c>
      <c r="D74" s="335" t="s">
        <v>44</v>
      </c>
      <c r="E74" s="331" t="s">
        <v>9</v>
      </c>
      <c r="F74" s="336" t="s">
        <v>84</v>
      </c>
      <c r="G74" s="337"/>
      <c r="H74" s="333">
        <v>-0.25</v>
      </c>
      <c r="I74" s="334" t="s">
        <v>242</v>
      </c>
      <c r="J74" s="338"/>
      <c r="K74" s="314"/>
      <c r="L74" s="322"/>
      <c r="M74" s="323"/>
      <c r="N74" s="324"/>
      <c r="O74" s="323"/>
      <c r="P74" s="320" t="s">
        <v>81</v>
      </c>
      <c r="Q74" s="336"/>
      <c r="R74" s="320" t="str">
        <f t="shared" si="0"/>
        <v>Damage Taken</v>
      </c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  <c r="AF74" s="113"/>
    </row>
    <row r="75" spans="1:32" ht="22.5" customHeight="1" x14ac:dyDescent="0.2">
      <c r="A75" s="318" t="s">
        <v>28</v>
      </c>
      <c r="B75" s="318" t="s">
        <v>243</v>
      </c>
      <c r="C75" s="318" t="s">
        <v>240</v>
      </c>
      <c r="D75" s="335" t="s">
        <v>44</v>
      </c>
      <c r="E75" s="331" t="s">
        <v>9</v>
      </c>
      <c r="F75" s="336" t="s">
        <v>84</v>
      </c>
      <c r="G75" s="337"/>
      <c r="H75" s="333">
        <v>-0.3</v>
      </c>
      <c r="I75" s="334" t="s">
        <v>242</v>
      </c>
      <c r="J75" s="338"/>
      <c r="K75" s="314"/>
      <c r="L75" s="322"/>
      <c r="M75" s="323"/>
      <c r="N75" s="324"/>
      <c r="O75" s="323"/>
      <c r="P75" s="320" t="s">
        <v>250</v>
      </c>
      <c r="Q75" s="336"/>
      <c r="R75" s="320" t="str">
        <f t="shared" si="0"/>
        <v>Damage Taken</v>
      </c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  <c r="AF75" s="113"/>
    </row>
    <row r="76" spans="1:32" ht="22.5" customHeight="1" x14ac:dyDescent="0.2">
      <c r="A76" s="318" t="s">
        <v>28</v>
      </c>
      <c r="B76" s="318" t="s">
        <v>244</v>
      </c>
      <c r="C76" s="318" t="s">
        <v>240</v>
      </c>
      <c r="D76" s="318" t="s">
        <v>44</v>
      </c>
      <c r="E76" s="331" t="s">
        <v>9</v>
      </c>
      <c r="F76" s="320" t="s">
        <v>84</v>
      </c>
      <c r="G76" s="318"/>
      <c r="H76" s="325">
        <v>-0.15</v>
      </c>
      <c r="I76" s="320" t="s">
        <v>242</v>
      </c>
      <c r="J76" s="321"/>
      <c r="K76" s="314"/>
      <c r="L76" s="322"/>
      <c r="M76" s="323"/>
      <c r="N76" s="324"/>
      <c r="O76" s="323"/>
      <c r="P76" s="320" t="s">
        <v>80</v>
      </c>
      <c r="Q76" s="320"/>
      <c r="R76" s="320" t="str">
        <f t="shared" si="0"/>
        <v>Damage Taken</v>
      </c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</row>
    <row r="77" spans="1:32" ht="22.5" customHeight="1" x14ac:dyDescent="0.2">
      <c r="A77" s="318" t="s">
        <v>28</v>
      </c>
      <c r="B77" s="318" t="s">
        <v>244</v>
      </c>
      <c r="C77" s="318" t="s">
        <v>240</v>
      </c>
      <c r="D77" s="318" t="s">
        <v>44</v>
      </c>
      <c r="E77" s="331" t="s">
        <v>9</v>
      </c>
      <c r="F77" s="320" t="s">
        <v>83</v>
      </c>
      <c r="G77" s="318"/>
      <c r="H77" s="325">
        <v>0.1</v>
      </c>
      <c r="I77" s="320" t="s">
        <v>242</v>
      </c>
      <c r="J77" s="321"/>
      <c r="K77" s="314"/>
      <c r="L77" s="322"/>
      <c r="M77" s="323"/>
      <c r="N77" s="324"/>
      <c r="O77" s="323"/>
      <c r="P77" s="320" t="s">
        <v>81</v>
      </c>
      <c r="Q77" s="320"/>
      <c r="R77" s="320" t="str">
        <f t="shared" si="0"/>
        <v>Damage Dealt</v>
      </c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</row>
    <row r="78" spans="1:32" ht="22.5" customHeight="1" x14ac:dyDescent="0.2">
      <c r="A78" s="318" t="s">
        <v>28</v>
      </c>
      <c r="B78" s="318" t="s">
        <v>119</v>
      </c>
      <c r="C78" s="318" t="s">
        <v>3</v>
      </c>
      <c r="D78" s="318" t="s">
        <v>44</v>
      </c>
      <c r="E78" s="318" t="s">
        <v>9</v>
      </c>
      <c r="F78" s="318" t="s">
        <v>21</v>
      </c>
      <c r="G78" s="318"/>
      <c r="H78" s="325">
        <v>0.15</v>
      </c>
      <c r="I78" s="320" t="s">
        <v>242</v>
      </c>
      <c r="J78" s="321"/>
      <c r="K78" s="314"/>
      <c r="L78" s="322"/>
      <c r="M78" s="323"/>
      <c r="N78" s="324"/>
      <c r="O78" s="323"/>
      <c r="P78" s="320" t="s">
        <v>80</v>
      </c>
      <c r="Q78" s="318"/>
      <c r="R78" s="320" t="str">
        <f t="shared" si="0"/>
        <v>Defensive</v>
      </c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</row>
    <row r="79" spans="1:32" ht="22.5" customHeight="1" x14ac:dyDescent="0.2">
      <c r="A79" s="318" t="s">
        <v>28</v>
      </c>
      <c r="B79" s="318" t="s">
        <v>119</v>
      </c>
      <c r="C79" s="318" t="s">
        <v>3</v>
      </c>
      <c r="D79" s="318" t="s">
        <v>44</v>
      </c>
      <c r="E79" s="318" t="s">
        <v>10</v>
      </c>
      <c r="F79" s="318" t="s">
        <v>21</v>
      </c>
      <c r="G79" s="318"/>
      <c r="H79" s="325">
        <v>0.15</v>
      </c>
      <c r="I79" s="320" t="s">
        <v>242</v>
      </c>
      <c r="J79" s="321"/>
      <c r="K79" s="314"/>
      <c r="L79" s="322"/>
      <c r="M79" s="323"/>
      <c r="N79" s="324"/>
      <c r="O79" s="323"/>
      <c r="P79" s="320" t="s">
        <v>80</v>
      </c>
      <c r="Q79" s="318"/>
      <c r="R79" s="320" t="str">
        <f t="shared" si="0"/>
        <v>Defensive</v>
      </c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</row>
    <row r="80" spans="1:32" ht="22.5" customHeight="1" x14ac:dyDescent="0.2">
      <c r="A80" s="318" t="s">
        <v>28</v>
      </c>
      <c r="B80" s="318" t="s">
        <v>119</v>
      </c>
      <c r="C80" s="318" t="s">
        <v>3</v>
      </c>
      <c r="D80" s="318" t="s">
        <v>44</v>
      </c>
      <c r="E80" s="318" t="s">
        <v>11</v>
      </c>
      <c r="F80" s="318" t="s">
        <v>21</v>
      </c>
      <c r="G80" s="318"/>
      <c r="H80" s="325">
        <v>0.15</v>
      </c>
      <c r="I80" s="320" t="s">
        <v>242</v>
      </c>
      <c r="J80" s="321"/>
      <c r="K80" s="314"/>
      <c r="L80" s="322"/>
      <c r="M80" s="323"/>
      <c r="N80" s="324"/>
      <c r="O80" s="323"/>
      <c r="P80" s="320" t="s">
        <v>80</v>
      </c>
      <c r="Q80" s="318"/>
      <c r="R80" s="320" t="str">
        <f t="shared" si="0"/>
        <v>Defensive</v>
      </c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</row>
    <row r="81" spans="1:32" ht="22.5" customHeight="1" x14ac:dyDescent="0.2">
      <c r="A81" s="318" t="s">
        <v>30</v>
      </c>
      <c r="B81" s="318" t="s">
        <v>239</v>
      </c>
      <c r="C81" s="318" t="s">
        <v>240</v>
      </c>
      <c r="D81" s="318" t="s">
        <v>44</v>
      </c>
      <c r="E81" s="318" t="s">
        <v>9</v>
      </c>
      <c r="F81" s="318" t="s">
        <v>84</v>
      </c>
      <c r="G81" s="318"/>
      <c r="H81" s="325">
        <v>-0.2</v>
      </c>
      <c r="I81" s="320" t="s">
        <v>242</v>
      </c>
      <c r="J81" s="321"/>
      <c r="K81" s="314"/>
      <c r="L81" s="322"/>
      <c r="M81" s="323"/>
      <c r="N81" s="324"/>
      <c r="O81" s="323"/>
      <c r="P81" s="320" t="s">
        <v>80</v>
      </c>
      <c r="Q81" s="318"/>
      <c r="R81" s="320" t="str">
        <f t="shared" si="0"/>
        <v>Damage Taken</v>
      </c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</row>
    <row r="82" spans="1:32" ht="22.5" customHeight="1" x14ac:dyDescent="0.2">
      <c r="A82" s="318" t="s">
        <v>30</v>
      </c>
      <c r="B82" s="318" t="s">
        <v>239</v>
      </c>
      <c r="C82" s="318" t="s">
        <v>240</v>
      </c>
      <c r="D82" s="318" t="s">
        <v>44</v>
      </c>
      <c r="E82" s="318" t="s">
        <v>10</v>
      </c>
      <c r="F82" s="318" t="s">
        <v>84</v>
      </c>
      <c r="G82" s="318"/>
      <c r="H82" s="325">
        <v>-0.2</v>
      </c>
      <c r="I82" s="320" t="s">
        <v>242</v>
      </c>
      <c r="J82" s="321"/>
      <c r="K82" s="314"/>
      <c r="L82" s="322"/>
      <c r="M82" s="323"/>
      <c r="N82" s="324"/>
      <c r="O82" s="323"/>
      <c r="P82" s="320" t="s">
        <v>80</v>
      </c>
      <c r="Q82" s="318"/>
      <c r="R82" s="320" t="str">
        <f t="shared" si="0"/>
        <v>Damage Taken</v>
      </c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</row>
    <row r="83" spans="1:32" ht="22.5" customHeight="1" x14ac:dyDescent="0.2">
      <c r="A83" s="318" t="s">
        <v>30</v>
      </c>
      <c r="B83" s="318" t="s">
        <v>239</v>
      </c>
      <c r="C83" s="318" t="s">
        <v>240</v>
      </c>
      <c r="D83" s="318" t="s">
        <v>44</v>
      </c>
      <c r="E83" s="318" t="s">
        <v>11</v>
      </c>
      <c r="F83" s="318" t="s">
        <v>84</v>
      </c>
      <c r="G83" s="318"/>
      <c r="H83" s="325">
        <v>-0.2</v>
      </c>
      <c r="I83" s="320" t="s">
        <v>242</v>
      </c>
      <c r="J83" s="321"/>
      <c r="K83" s="314"/>
      <c r="L83" s="322"/>
      <c r="M83" s="323"/>
      <c r="N83" s="324"/>
      <c r="O83" s="323"/>
      <c r="P83" s="320" t="s">
        <v>80</v>
      </c>
      <c r="Q83" s="318"/>
      <c r="R83" s="320" t="str">
        <f t="shared" si="0"/>
        <v>Damage Taken</v>
      </c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</row>
    <row r="84" spans="1:32" ht="22.5" customHeight="1" x14ac:dyDescent="0.2">
      <c r="A84" s="318" t="s">
        <v>30</v>
      </c>
      <c r="B84" s="318" t="s">
        <v>243</v>
      </c>
      <c r="C84" s="318" t="s">
        <v>240</v>
      </c>
      <c r="D84" s="318" t="s">
        <v>241</v>
      </c>
      <c r="E84" s="318" t="s">
        <v>9</v>
      </c>
      <c r="F84" s="318" t="s">
        <v>84</v>
      </c>
      <c r="G84" s="318"/>
      <c r="H84" s="325">
        <v>0.25</v>
      </c>
      <c r="I84" s="320" t="s">
        <v>242</v>
      </c>
      <c r="J84" s="321"/>
      <c r="K84" s="314"/>
      <c r="L84" s="322"/>
      <c r="M84" s="323"/>
      <c r="N84" s="324"/>
      <c r="O84" s="323"/>
      <c r="P84" s="320" t="s">
        <v>80</v>
      </c>
      <c r="Q84" s="318"/>
      <c r="R84" s="320" t="str">
        <f t="shared" si="0"/>
        <v>Damage Taken</v>
      </c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  <c r="AF84" s="113"/>
    </row>
    <row r="85" spans="1:32" ht="22.5" customHeight="1" x14ac:dyDescent="0.2">
      <c r="A85" s="318" t="s">
        <v>30</v>
      </c>
      <c r="B85" s="318" t="s">
        <v>243</v>
      </c>
      <c r="C85" s="318" t="s">
        <v>240</v>
      </c>
      <c r="D85" s="318" t="s">
        <v>241</v>
      </c>
      <c r="E85" s="318" t="s">
        <v>10</v>
      </c>
      <c r="F85" s="318" t="s">
        <v>84</v>
      </c>
      <c r="G85" s="318"/>
      <c r="H85" s="325">
        <v>0.3</v>
      </c>
      <c r="I85" s="320" t="s">
        <v>242</v>
      </c>
      <c r="J85" s="321"/>
      <c r="K85" s="314"/>
      <c r="L85" s="322"/>
      <c r="M85" s="323"/>
      <c r="N85" s="324"/>
      <c r="O85" s="323"/>
      <c r="P85" s="320" t="s">
        <v>80</v>
      </c>
      <c r="Q85" s="318"/>
      <c r="R85" s="320" t="str">
        <f t="shared" si="0"/>
        <v>Damage Taken</v>
      </c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</row>
    <row r="86" spans="1:32" ht="22.5" customHeight="1" x14ac:dyDescent="0.2">
      <c r="A86" s="318" t="s">
        <v>30</v>
      </c>
      <c r="B86" s="318" t="s">
        <v>244</v>
      </c>
      <c r="C86" s="318" t="s">
        <v>240</v>
      </c>
      <c r="D86" s="318" t="s">
        <v>44</v>
      </c>
      <c r="E86" s="318" t="s">
        <v>9</v>
      </c>
      <c r="F86" s="318" t="s">
        <v>19</v>
      </c>
      <c r="G86" s="318"/>
      <c r="H86" s="325">
        <v>0.15</v>
      </c>
      <c r="I86" s="320" t="s">
        <v>242</v>
      </c>
      <c r="J86" s="321"/>
      <c r="K86" s="314"/>
      <c r="L86" s="322"/>
      <c r="M86" s="323"/>
      <c r="N86" s="324"/>
      <c r="O86" s="323"/>
      <c r="P86" s="320" t="s">
        <v>80</v>
      </c>
      <c r="Q86" s="318"/>
      <c r="R86" s="320" t="str">
        <f t="shared" si="0"/>
        <v>Offensive</v>
      </c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</row>
    <row r="87" spans="1:32" ht="22.5" customHeight="1" x14ac:dyDescent="0.2">
      <c r="A87" s="318" t="s">
        <v>30</v>
      </c>
      <c r="B87" s="318" t="s">
        <v>244</v>
      </c>
      <c r="C87" s="318" t="s">
        <v>240</v>
      </c>
      <c r="D87" s="318" t="s">
        <v>44</v>
      </c>
      <c r="E87" s="318" t="s">
        <v>10</v>
      </c>
      <c r="F87" s="318" t="s">
        <v>19</v>
      </c>
      <c r="G87" s="318"/>
      <c r="H87" s="325">
        <v>0.15</v>
      </c>
      <c r="I87" s="320" t="s">
        <v>242</v>
      </c>
      <c r="J87" s="321"/>
      <c r="K87" s="314"/>
      <c r="L87" s="322"/>
      <c r="M87" s="323"/>
      <c r="N87" s="324"/>
      <c r="O87" s="323"/>
      <c r="P87" s="320" t="s">
        <v>80</v>
      </c>
      <c r="Q87" s="318"/>
      <c r="R87" s="320" t="str">
        <f t="shared" si="0"/>
        <v>Offensive</v>
      </c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</row>
    <row r="88" spans="1:32" ht="22.5" customHeight="1" x14ac:dyDescent="0.2">
      <c r="A88" s="318" t="s">
        <v>30</v>
      </c>
      <c r="B88" s="318" t="s">
        <v>244</v>
      </c>
      <c r="C88" s="318" t="s">
        <v>240</v>
      </c>
      <c r="D88" s="318" t="s">
        <v>44</v>
      </c>
      <c r="E88" s="318" t="s">
        <v>11</v>
      </c>
      <c r="F88" s="318" t="s">
        <v>19</v>
      </c>
      <c r="G88" s="318"/>
      <c r="H88" s="325">
        <v>0.15</v>
      </c>
      <c r="I88" s="320" t="s">
        <v>242</v>
      </c>
      <c r="J88" s="321"/>
      <c r="K88" s="326"/>
      <c r="L88" s="322"/>
      <c r="M88" s="323"/>
      <c r="N88" s="324"/>
      <c r="O88" s="323"/>
      <c r="P88" s="320" t="s">
        <v>80</v>
      </c>
      <c r="Q88" s="318"/>
      <c r="R88" s="320" t="str">
        <f t="shared" si="0"/>
        <v>Offensive</v>
      </c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</row>
    <row r="89" spans="1:32" ht="22.5" customHeight="1" x14ac:dyDescent="0.2">
      <c r="A89" s="318" t="s">
        <v>30</v>
      </c>
      <c r="B89" s="318" t="s">
        <v>244</v>
      </c>
      <c r="C89" s="318" t="s">
        <v>240</v>
      </c>
      <c r="D89" s="318" t="s">
        <v>44</v>
      </c>
      <c r="E89" s="318" t="s">
        <v>9</v>
      </c>
      <c r="F89" s="318" t="s">
        <v>21</v>
      </c>
      <c r="G89" s="318"/>
      <c r="H89" s="325">
        <v>0.1</v>
      </c>
      <c r="I89" s="320" t="s">
        <v>242</v>
      </c>
      <c r="J89" s="321"/>
      <c r="K89" s="326"/>
      <c r="L89" s="322"/>
      <c r="M89" s="323"/>
      <c r="N89" s="324"/>
      <c r="O89" s="323"/>
      <c r="P89" s="320" t="s">
        <v>80</v>
      </c>
      <c r="Q89" s="318"/>
      <c r="R89" s="320" t="str">
        <f t="shared" si="0"/>
        <v>Defensive</v>
      </c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</row>
    <row r="90" spans="1:32" ht="22.5" customHeight="1" x14ac:dyDescent="0.2">
      <c r="A90" s="318" t="s">
        <v>30</v>
      </c>
      <c r="B90" s="318" t="s">
        <v>244</v>
      </c>
      <c r="C90" s="318" t="s">
        <v>240</v>
      </c>
      <c r="D90" s="318" t="s">
        <v>44</v>
      </c>
      <c r="E90" s="318" t="s">
        <v>10</v>
      </c>
      <c r="F90" s="318" t="s">
        <v>21</v>
      </c>
      <c r="G90" s="318"/>
      <c r="H90" s="325">
        <v>0.1</v>
      </c>
      <c r="I90" s="320" t="s">
        <v>242</v>
      </c>
      <c r="J90" s="321"/>
      <c r="K90" s="326"/>
      <c r="L90" s="322"/>
      <c r="M90" s="323"/>
      <c r="N90" s="324"/>
      <c r="O90" s="323"/>
      <c r="P90" s="320" t="s">
        <v>80</v>
      </c>
      <c r="Q90" s="318"/>
      <c r="R90" s="320" t="str">
        <f t="shared" si="0"/>
        <v>Defensive</v>
      </c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</row>
    <row r="91" spans="1:32" ht="22.5" customHeight="1" x14ac:dyDescent="0.2">
      <c r="A91" s="318" t="s">
        <v>30</v>
      </c>
      <c r="B91" s="318" t="s">
        <v>244</v>
      </c>
      <c r="C91" s="318" t="s">
        <v>240</v>
      </c>
      <c r="D91" s="318" t="s">
        <v>44</v>
      </c>
      <c r="E91" s="318" t="s">
        <v>11</v>
      </c>
      <c r="F91" s="318" t="s">
        <v>21</v>
      </c>
      <c r="G91" s="318"/>
      <c r="H91" s="325">
        <v>0.1</v>
      </c>
      <c r="I91" s="320" t="s">
        <v>242</v>
      </c>
      <c r="J91" s="321"/>
      <c r="K91" s="326"/>
      <c r="L91" s="322"/>
      <c r="M91" s="323"/>
      <c r="N91" s="324"/>
      <c r="O91" s="323"/>
      <c r="P91" s="320" t="s">
        <v>80</v>
      </c>
      <c r="Q91" s="318"/>
      <c r="R91" s="320" t="str">
        <f t="shared" si="0"/>
        <v>Defensive</v>
      </c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</row>
    <row r="92" spans="1:32" ht="22.5" customHeight="1" x14ac:dyDescent="0.2">
      <c r="A92" s="318" t="s">
        <v>30</v>
      </c>
      <c r="B92" s="318" t="s">
        <v>119</v>
      </c>
      <c r="C92" s="318" t="s">
        <v>249</v>
      </c>
      <c r="D92" s="318" t="s">
        <v>44</v>
      </c>
      <c r="E92" s="318" t="s">
        <v>9</v>
      </c>
      <c r="F92" s="318" t="s">
        <v>19</v>
      </c>
      <c r="G92" s="318"/>
      <c r="H92" s="325">
        <v>0.15</v>
      </c>
      <c r="I92" s="320" t="s">
        <v>242</v>
      </c>
      <c r="J92" s="321"/>
      <c r="K92" s="326"/>
      <c r="L92" s="322"/>
      <c r="M92" s="323"/>
      <c r="N92" s="324"/>
      <c r="O92" s="323"/>
      <c r="P92" s="320" t="s">
        <v>80</v>
      </c>
      <c r="Q92" s="318"/>
      <c r="R92" s="320" t="str">
        <f t="shared" si="0"/>
        <v>Offensive</v>
      </c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</row>
    <row r="93" spans="1:32" ht="22.5" customHeight="1" x14ac:dyDescent="0.2">
      <c r="A93" s="318" t="s">
        <v>30</v>
      </c>
      <c r="B93" s="318" t="s">
        <v>119</v>
      </c>
      <c r="C93" s="318" t="s">
        <v>249</v>
      </c>
      <c r="D93" s="318" t="s">
        <v>44</v>
      </c>
      <c r="E93" s="318" t="s">
        <v>10</v>
      </c>
      <c r="F93" s="318" t="s">
        <v>19</v>
      </c>
      <c r="G93" s="318"/>
      <c r="H93" s="325">
        <v>0.15</v>
      </c>
      <c r="I93" s="320" t="s">
        <v>242</v>
      </c>
      <c r="J93" s="321"/>
      <c r="K93" s="326"/>
      <c r="L93" s="322"/>
      <c r="M93" s="323"/>
      <c r="N93" s="324"/>
      <c r="O93" s="323"/>
      <c r="P93" s="320" t="s">
        <v>80</v>
      </c>
      <c r="Q93" s="318"/>
      <c r="R93" s="320" t="str">
        <f t="shared" si="0"/>
        <v>Offensive</v>
      </c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  <c r="AF93" s="113"/>
    </row>
    <row r="94" spans="1:32" ht="22.5" customHeight="1" x14ac:dyDescent="0.2">
      <c r="A94" s="318" t="s">
        <v>30</v>
      </c>
      <c r="B94" s="318" t="s">
        <v>119</v>
      </c>
      <c r="C94" s="318" t="s">
        <v>249</v>
      </c>
      <c r="D94" s="318" t="s">
        <v>44</v>
      </c>
      <c r="E94" s="318" t="s">
        <v>11</v>
      </c>
      <c r="F94" s="318" t="s">
        <v>19</v>
      </c>
      <c r="G94" s="318"/>
      <c r="H94" s="325">
        <v>0.15</v>
      </c>
      <c r="I94" s="320" t="s">
        <v>242</v>
      </c>
      <c r="J94" s="321"/>
      <c r="K94" s="326"/>
      <c r="L94" s="322"/>
      <c r="M94" s="323"/>
      <c r="N94" s="324"/>
      <c r="O94" s="323"/>
      <c r="P94" s="320" t="s">
        <v>80</v>
      </c>
      <c r="Q94" s="318"/>
      <c r="R94" s="320" t="str">
        <f t="shared" si="0"/>
        <v>Offensive</v>
      </c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</row>
    <row r="95" spans="1:32" ht="22.5" customHeight="1" x14ac:dyDescent="0.2">
      <c r="A95" s="318" t="s">
        <v>31</v>
      </c>
      <c r="B95" s="318" t="s">
        <v>239</v>
      </c>
      <c r="C95" s="318" t="s">
        <v>240</v>
      </c>
      <c r="D95" s="318" t="s">
        <v>241</v>
      </c>
      <c r="E95" s="318" t="s">
        <v>9</v>
      </c>
      <c r="F95" s="318" t="s">
        <v>21</v>
      </c>
      <c r="G95" s="318"/>
      <c r="H95" s="325">
        <v>-0.25</v>
      </c>
      <c r="I95" s="320" t="s">
        <v>242</v>
      </c>
      <c r="J95" s="321"/>
      <c r="K95" s="326"/>
      <c r="L95" s="322"/>
      <c r="M95" s="323"/>
      <c r="N95" s="324"/>
      <c r="O95" s="323"/>
      <c r="P95" s="320" t="s">
        <v>80</v>
      </c>
      <c r="Q95" s="318"/>
      <c r="R95" s="320" t="str">
        <f t="shared" si="0"/>
        <v>Defensive</v>
      </c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</row>
    <row r="96" spans="1:32" ht="22.5" customHeight="1" x14ac:dyDescent="0.2">
      <c r="A96" s="318" t="s">
        <v>31</v>
      </c>
      <c r="B96" s="318" t="s">
        <v>239</v>
      </c>
      <c r="C96" s="318" t="s">
        <v>240</v>
      </c>
      <c r="D96" s="318" t="s">
        <v>241</v>
      </c>
      <c r="E96" s="318" t="s">
        <v>10</v>
      </c>
      <c r="F96" s="318" t="s">
        <v>21</v>
      </c>
      <c r="G96" s="318"/>
      <c r="H96" s="325">
        <v>-0.25</v>
      </c>
      <c r="I96" s="320" t="s">
        <v>242</v>
      </c>
      <c r="J96" s="321"/>
      <c r="K96" s="314"/>
      <c r="L96" s="322"/>
      <c r="M96" s="323"/>
      <c r="N96" s="324"/>
      <c r="O96" s="323"/>
      <c r="P96" s="320" t="s">
        <v>80</v>
      </c>
      <c r="Q96" s="318"/>
      <c r="R96" s="320" t="str">
        <f t="shared" si="0"/>
        <v>Defensive</v>
      </c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</row>
    <row r="97" spans="1:32" ht="22.5" customHeight="1" x14ac:dyDescent="0.2">
      <c r="A97" s="318" t="s">
        <v>31</v>
      </c>
      <c r="B97" s="318" t="s">
        <v>239</v>
      </c>
      <c r="C97" s="318" t="s">
        <v>240</v>
      </c>
      <c r="D97" s="318" t="s">
        <v>241</v>
      </c>
      <c r="E97" s="318" t="s">
        <v>11</v>
      </c>
      <c r="F97" s="318" t="s">
        <v>21</v>
      </c>
      <c r="G97" s="318"/>
      <c r="H97" s="325">
        <v>-0.25</v>
      </c>
      <c r="I97" s="320" t="s">
        <v>242</v>
      </c>
      <c r="J97" s="321"/>
      <c r="K97" s="314"/>
      <c r="L97" s="322"/>
      <c r="M97" s="323"/>
      <c r="N97" s="324"/>
      <c r="O97" s="323"/>
      <c r="P97" s="320" t="s">
        <v>80</v>
      </c>
      <c r="Q97" s="318"/>
      <c r="R97" s="320" t="str">
        <f t="shared" si="0"/>
        <v>Defensive</v>
      </c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</row>
    <row r="98" spans="1:32" ht="22.5" customHeight="1" x14ac:dyDescent="0.2">
      <c r="A98" s="318" t="s">
        <v>31</v>
      </c>
      <c r="B98" s="318" t="s">
        <v>243</v>
      </c>
      <c r="C98" s="318" t="s">
        <v>240</v>
      </c>
      <c r="D98" s="318" t="s">
        <v>44</v>
      </c>
      <c r="E98" s="318" t="s">
        <v>11</v>
      </c>
      <c r="F98" s="318" t="s">
        <v>83</v>
      </c>
      <c r="G98" s="318"/>
      <c r="H98" s="325">
        <v>1</v>
      </c>
      <c r="I98" s="320" t="s">
        <v>245</v>
      </c>
      <c r="J98" s="321">
        <v>1</v>
      </c>
      <c r="K98" s="326">
        <v>1</v>
      </c>
      <c r="L98" s="322">
        <v>2</v>
      </c>
      <c r="M98" s="323" t="s">
        <v>276</v>
      </c>
      <c r="N98" s="324">
        <v>1</v>
      </c>
      <c r="O98" s="323" t="s">
        <v>247</v>
      </c>
      <c r="P98" s="320" t="s">
        <v>250</v>
      </c>
      <c r="Q98" s="318"/>
      <c r="R98" s="320" t="str">
        <f t="shared" si="0"/>
        <v>Damage Dealt</v>
      </c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  <c r="AF98" s="113"/>
    </row>
    <row r="99" spans="1:32" ht="22.5" customHeight="1" x14ac:dyDescent="0.2">
      <c r="A99" s="318" t="s">
        <v>31</v>
      </c>
      <c r="B99" s="318" t="s">
        <v>243</v>
      </c>
      <c r="C99" s="318" t="s">
        <v>240</v>
      </c>
      <c r="D99" s="318" t="s">
        <v>241</v>
      </c>
      <c r="E99" s="318" t="s">
        <v>9</v>
      </c>
      <c r="F99" s="318" t="s">
        <v>84</v>
      </c>
      <c r="G99" s="318"/>
      <c r="H99" s="325">
        <v>0.25</v>
      </c>
      <c r="I99" s="320" t="s">
        <v>245</v>
      </c>
      <c r="J99" s="321">
        <v>1</v>
      </c>
      <c r="K99" s="326">
        <v>0.25</v>
      </c>
      <c r="L99" s="322"/>
      <c r="M99" s="323" t="s">
        <v>278</v>
      </c>
      <c r="N99" s="324">
        <v>1</v>
      </c>
      <c r="O99" s="323" t="s">
        <v>247</v>
      </c>
      <c r="P99" s="320" t="s">
        <v>80</v>
      </c>
      <c r="Q99" s="318"/>
      <c r="R99" s="320" t="str">
        <f t="shared" si="0"/>
        <v>Damage Taken</v>
      </c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  <c r="AF99" s="113"/>
    </row>
    <row r="100" spans="1:32" ht="22.5" customHeight="1" x14ac:dyDescent="0.2">
      <c r="A100" s="318" t="s">
        <v>31</v>
      </c>
      <c r="B100" s="318" t="s">
        <v>244</v>
      </c>
      <c r="C100" s="318" t="s">
        <v>240</v>
      </c>
      <c r="D100" s="318" t="s">
        <v>44</v>
      </c>
      <c r="E100" s="318" t="s">
        <v>11</v>
      </c>
      <c r="F100" s="318" t="s">
        <v>83</v>
      </c>
      <c r="G100" s="318"/>
      <c r="H100" s="325">
        <v>1</v>
      </c>
      <c r="I100" s="320" t="s">
        <v>245</v>
      </c>
      <c r="J100" s="321">
        <v>1</v>
      </c>
      <c r="K100" s="326">
        <v>1</v>
      </c>
      <c r="L100" s="322">
        <v>2</v>
      </c>
      <c r="M100" s="323" t="s">
        <v>276</v>
      </c>
      <c r="N100" s="324">
        <v>1</v>
      </c>
      <c r="O100" s="323" t="s">
        <v>247</v>
      </c>
      <c r="P100" s="320" t="s">
        <v>81</v>
      </c>
      <c r="Q100" s="318"/>
      <c r="R100" s="320" t="str">
        <f t="shared" si="0"/>
        <v>Damage Dealt</v>
      </c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  <c r="AF100" s="113"/>
    </row>
    <row r="101" spans="1:32" ht="22.5" customHeight="1" x14ac:dyDescent="0.2">
      <c r="A101" s="318" t="s">
        <v>31</v>
      </c>
      <c r="B101" s="318" t="s">
        <v>244</v>
      </c>
      <c r="C101" s="318" t="s">
        <v>240</v>
      </c>
      <c r="D101" s="318" t="s">
        <v>241</v>
      </c>
      <c r="E101" s="318" t="s">
        <v>9</v>
      </c>
      <c r="F101" s="318" t="s">
        <v>83</v>
      </c>
      <c r="G101" s="318"/>
      <c r="H101" s="325">
        <v>-0.2</v>
      </c>
      <c r="I101" s="320" t="s">
        <v>245</v>
      </c>
      <c r="J101" s="321">
        <v>1</v>
      </c>
      <c r="K101" s="326">
        <v>-0.2</v>
      </c>
      <c r="L101" s="322"/>
      <c r="M101" s="323" t="s">
        <v>278</v>
      </c>
      <c r="N101" s="324">
        <v>1</v>
      </c>
      <c r="O101" s="323" t="s">
        <v>247</v>
      </c>
      <c r="P101" s="320" t="s">
        <v>80</v>
      </c>
      <c r="Q101" s="318"/>
      <c r="R101" s="320" t="str">
        <f t="shared" si="0"/>
        <v>Damage Dealt</v>
      </c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  <c r="AF101" s="113"/>
    </row>
    <row r="102" spans="1:32" ht="22.5" customHeight="1" x14ac:dyDescent="0.2">
      <c r="A102" s="318" t="s">
        <v>31</v>
      </c>
      <c r="B102" s="318" t="s">
        <v>119</v>
      </c>
      <c r="C102" s="318" t="s">
        <v>3</v>
      </c>
      <c r="D102" s="318" t="s">
        <v>44</v>
      </c>
      <c r="E102" s="318" t="s">
        <v>9</v>
      </c>
      <c r="F102" s="318" t="s">
        <v>22</v>
      </c>
      <c r="G102" s="318"/>
      <c r="H102" s="325">
        <v>0.15</v>
      </c>
      <c r="I102" s="320" t="s">
        <v>242</v>
      </c>
      <c r="J102" s="321"/>
      <c r="K102" s="314"/>
      <c r="L102" s="322"/>
      <c r="M102" s="323"/>
      <c r="N102" s="324"/>
      <c r="O102" s="323"/>
      <c r="P102" s="320" t="s">
        <v>80</v>
      </c>
      <c r="Q102" s="318"/>
      <c r="R102" s="320" t="str">
        <f t="shared" si="0"/>
        <v>Offensive</v>
      </c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  <c r="AF102" s="113"/>
    </row>
    <row r="103" spans="1:32" ht="22.5" customHeight="1" x14ac:dyDescent="0.2">
      <c r="A103" s="318" t="s">
        <v>31</v>
      </c>
      <c r="B103" s="318" t="s">
        <v>119</v>
      </c>
      <c r="C103" s="318" t="s">
        <v>3</v>
      </c>
      <c r="D103" s="318" t="s">
        <v>44</v>
      </c>
      <c r="E103" s="318" t="s">
        <v>10</v>
      </c>
      <c r="F103" s="318" t="s">
        <v>22</v>
      </c>
      <c r="G103" s="318"/>
      <c r="H103" s="325">
        <v>0.15</v>
      </c>
      <c r="I103" s="334" t="s">
        <v>242</v>
      </c>
      <c r="J103" s="321"/>
      <c r="K103" s="314"/>
      <c r="L103" s="322"/>
      <c r="M103" s="323"/>
      <c r="N103" s="324"/>
      <c r="O103" s="323"/>
      <c r="P103" s="320" t="s">
        <v>80</v>
      </c>
      <c r="Q103" s="318"/>
      <c r="R103" s="320" t="str">
        <f t="shared" si="0"/>
        <v>Offensive</v>
      </c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</row>
    <row r="104" spans="1:32" ht="22.5" customHeight="1" x14ac:dyDescent="0.2">
      <c r="A104" s="318" t="s">
        <v>31</v>
      </c>
      <c r="B104" s="318" t="s">
        <v>119</v>
      </c>
      <c r="C104" s="318" t="s">
        <v>3</v>
      </c>
      <c r="D104" s="318" t="s">
        <v>44</v>
      </c>
      <c r="E104" s="318" t="s">
        <v>11</v>
      </c>
      <c r="F104" s="318" t="s">
        <v>22</v>
      </c>
      <c r="G104" s="318"/>
      <c r="H104" s="325">
        <v>0.15</v>
      </c>
      <c r="I104" s="334" t="s">
        <v>242</v>
      </c>
      <c r="J104" s="321"/>
      <c r="K104" s="314"/>
      <c r="L104" s="322"/>
      <c r="M104" s="323"/>
      <c r="N104" s="324"/>
      <c r="O104" s="323"/>
      <c r="P104" s="320" t="s">
        <v>80</v>
      </c>
      <c r="Q104" s="318"/>
      <c r="R104" s="320" t="str">
        <f t="shared" si="0"/>
        <v>Offensive</v>
      </c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</row>
    <row r="105" spans="1:32" ht="22.5" customHeight="1" x14ac:dyDescent="0.2">
      <c r="A105" s="327" t="s">
        <v>116</v>
      </c>
      <c r="B105" s="327" t="s">
        <v>239</v>
      </c>
      <c r="C105" s="327" t="s">
        <v>240</v>
      </c>
      <c r="D105" s="327" t="s">
        <v>44</v>
      </c>
      <c r="E105" s="327" t="s">
        <v>9</v>
      </c>
      <c r="F105" s="327" t="s">
        <v>24</v>
      </c>
      <c r="G105" s="327"/>
      <c r="H105" s="319">
        <v>0.25</v>
      </c>
      <c r="I105" s="320" t="s">
        <v>242</v>
      </c>
      <c r="J105" s="321"/>
      <c r="K105" s="314"/>
      <c r="L105" s="329"/>
      <c r="M105" s="314"/>
      <c r="N105" s="330"/>
      <c r="O105" s="314"/>
      <c r="P105" s="320" t="s">
        <v>80</v>
      </c>
      <c r="Q105" s="327"/>
      <c r="R105" s="320" t="str">
        <f t="shared" si="0"/>
        <v>Defensive</v>
      </c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</row>
    <row r="106" spans="1:32" ht="22.5" customHeight="1" x14ac:dyDescent="0.2">
      <c r="A106" s="339" t="s">
        <v>116</v>
      </c>
      <c r="B106" s="340" t="s">
        <v>239</v>
      </c>
      <c r="C106" s="341" t="s">
        <v>240</v>
      </c>
      <c r="D106" s="335" t="s">
        <v>44</v>
      </c>
      <c r="E106" s="331" t="s">
        <v>10</v>
      </c>
      <c r="F106" s="334" t="s">
        <v>24</v>
      </c>
      <c r="G106" s="337"/>
      <c r="H106" s="333">
        <v>0.25</v>
      </c>
      <c r="I106" s="334" t="s">
        <v>242</v>
      </c>
      <c r="J106" s="321"/>
      <c r="K106" s="314"/>
      <c r="L106" s="329"/>
      <c r="M106" s="314"/>
      <c r="N106" s="330"/>
      <c r="O106" s="314"/>
      <c r="P106" s="320" t="s">
        <v>80</v>
      </c>
      <c r="Q106" s="334"/>
      <c r="R106" s="320" t="str">
        <f t="shared" si="0"/>
        <v>Defensive</v>
      </c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</row>
    <row r="107" spans="1:32" ht="22.5" customHeight="1" x14ac:dyDescent="0.2">
      <c r="A107" s="339" t="s">
        <v>116</v>
      </c>
      <c r="B107" s="340" t="s">
        <v>239</v>
      </c>
      <c r="C107" s="341" t="s">
        <v>240</v>
      </c>
      <c r="D107" s="335" t="s">
        <v>44</v>
      </c>
      <c r="E107" s="331" t="s">
        <v>11</v>
      </c>
      <c r="F107" s="334" t="s">
        <v>24</v>
      </c>
      <c r="G107" s="337"/>
      <c r="H107" s="333">
        <v>0.25</v>
      </c>
      <c r="I107" s="334" t="s">
        <v>242</v>
      </c>
      <c r="J107" s="321"/>
      <c r="K107" s="314"/>
      <c r="L107" s="329"/>
      <c r="M107" s="314"/>
      <c r="N107" s="330"/>
      <c r="O107" s="314"/>
      <c r="P107" s="320" t="s">
        <v>80</v>
      </c>
      <c r="Q107" s="334"/>
      <c r="R107" s="320" t="str">
        <f t="shared" si="0"/>
        <v>Defensive</v>
      </c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</row>
    <row r="108" spans="1:32" ht="22.5" customHeight="1" x14ac:dyDescent="0.2">
      <c r="A108" s="339" t="s">
        <v>116</v>
      </c>
      <c r="B108" s="327" t="s">
        <v>243</v>
      </c>
      <c r="C108" s="327" t="s">
        <v>240</v>
      </c>
      <c r="D108" s="327" t="s">
        <v>44</v>
      </c>
      <c r="E108" s="327" t="s">
        <v>9</v>
      </c>
      <c r="F108" s="327" t="s">
        <v>84</v>
      </c>
      <c r="G108" s="327"/>
      <c r="H108" s="319">
        <v>-0.1</v>
      </c>
      <c r="I108" s="320" t="s">
        <v>242</v>
      </c>
      <c r="J108" s="321"/>
      <c r="K108" s="314"/>
      <c r="L108" s="329"/>
      <c r="M108" s="314"/>
      <c r="N108" s="330"/>
      <c r="O108" s="314"/>
      <c r="P108" s="320" t="s">
        <v>80</v>
      </c>
      <c r="Q108" s="327"/>
      <c r="R108" s="320" t="str">
        <f t="shared" si="0"/>
        <v>Damage Taken</v>
      </c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</row>
    <row r="109" spans="1:32" ht="22.5" customHeight="1" x14ac:dyDescent="0.2">
      <c r="A109" s="339" t="s">
        <v>116</v>
      </c>
      <c r="B109" s="327" t="s">
        <v>243</v>
      </c>
      <c r="C109" s="327" t="s">
        <v>240</v>
      </c>
      <c r="D109" s="327" t="s">
        <v>44</v>
      </c>
      <c r="E109" s="327" t="s">
        <v>11</v>
      </c>
      <c r="F109" s="327" t="s">
        <v>83</v>
      </c>
      <c r="G109" s="327"/>
      <c r="H109" s="319">
        <f>10%</f>
        <v>0.1</v>
      </c>
      <c r="I109" s="320" t="s">
        <v>242</v>
      </c>
      <c r="J109" s="321"/>
      <c r="K109" s="314"/>
      <c r="L109" s="329"/>
      <c r="M109" s="314"/>
      <c r="N109" s="330"/>
      <c r="O109" s="314"/>
      <c r="P109" s="320" t="s">
        <v>80</v>
      </c>
      <c r="Q109" s="327"/>
      <c r="R109" s="320" t="str">
        <f t="shared" si="0"/>
        <v>Damage Dealt</v>
      </c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</row>
    <row r="110" spans="1:32" ht="22.5" customHeight="1" x14ac:dyDescent="0.2">
      <c r="A110" s="339" t="s">
        <v>116</v>
      </c>
      <c r="B110" s="327" t="s">
        <v>244</v>
      </c>
      <c r="C110" s="327" t="s">
        <v>240</v>
      </c>
      <c r="D110" s="327" t="s">
        <v>44</v>
      </c>
      <c r="E110" s="327" t="s">
        <v>9</v>
      </c>
      <c r="F110" s="327" t="s">
        <v>83</v>
      </c>
      <c r="G110" s="327"/>
      <c r="H110" s="319">
        <v>0.25</v>
      </c>
      <c r="I110" s="320" t="s">
        <v>245</v>
      </c>
      <c r="J110" s="321">
        <v>1</v>
      </c>
      <c r="K110" s="342">
        <v>0.25</v>
      </c>
      <c r="L110" s="329">
        <v>5</v>
      </c>
      <c r="M110" s="314" t="s">
        <v>276</v>
      </c>
      <c r="N110" s="330">
        <v>2</v>
      </c>
      <c r="O110" s="314" t="s">
        <v>247</v>
      </c>
      <c r="P110" s="320" t="s">
        <v>80</v>
      </c>
      <c r="Q110" s="327"/>
      <c r="R110" s="320" t="str">
        <f t="shared" si="0"/>
        <v>Damage Dealt</v>
      </c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</row>
    <row r="111" spans="1:32" ht="22.5" customHeight="1" x14ac:dyDescent="0.2">
      <c r="A111" s="339" t="s">
        <v>116</v>
      </c>
      <c r="B111" s="327" t="s">
        <v>244</v>
      </c>
      <c r="C111" s="327" t="s">
        <v>240</v>
      </c>
      <c r="D111" s="327" t="s">
        <v>44</v>
      </c>
      <c r="E111" s="331" t="s">
        <v>10</v>
      </c>
      <c r="F111" s="327" t="s">
        <v>83</v>
      </c>
      <c r="G111" s="327"/>
      <c r="H111" s="319">
        <v>0.25</v>
      </c>
      <c r="I111" s="320" t="s">
        <v>245</v>
      </c>
      <c r="J111" s="321">
        <v>1</v>
      </c>
      <c r="K111" s="342">
        <v>0.25</v>
      </c>
      <c r="L111" s="329">
        <v>5</v>
      </c>
      <c r="M111" s="314" t="s">
        <v>276</v>
      </c>
      <c r="N111" s="330">
        <v>2</v>
      </c>
      <c r="O111" s="314" t="s">
        <v>247</v>
      </c>
      <c r="P111" s="320" t="s">
        <v>80</v>
      </c>
      <c r="Q111" s="327"/>
      <c r="R111" s="320" t="str">
        <f t="shared" si="0"/>
        <v>Damage Dealt</v>
      </c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</row>
    <row r="112" spans="1:32" ht="22.5" customHeight="1" x14ac:dyDescent="0.2">
      <c r="A112" s="339" t="s">
        <v>116</v>
      </c>
      <c r="B112" s="327" t="s">
        <v>244</v>
      </c>
      <c r="C112" s="327" t="s">
        <v>240</v>
      </c>
      <c r="D112" s="327" t="s">
        <v>44</v>
      </c>
      <c r="E112" s="331" t="s">
        <v>11</v>
      </c>
      <c r="F112" s="327" t="s">
        <v>83</v>
      </c>
      <c r="G112" s="327"/>
      <c r="H112" s="319">
        <v>0.25</v>
      </c>
      <c r="I112" s="320" t="s">
        <v>245</v>
      </c>
      <c r="J112" s="321">
        <v>1</v>
      </c>
      <c r="K112" s="342">
        <v>0.25</v>
      </c>
      <c r="L112" s="329">
        <v>5</v>
      </c>
      <c r="M112" s="314" t="s">
        <v>276</v>
      </c>
      <c r="N112" s="330">
        <v>2</v>
      </c>
      <c r="O112" s="314" t="s">
        <v>247</v>
      </c>
      <c r="P112" s="320" t="s">
        <v>80</v>
      </c>
      <c r="Q112" s="327"/>
      <c r="R112" s="320" t="str">
        <f t="shared" si="0"/>
        <v>Damage Dealt</v>
      </c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</row>
    <row r="113" spans="1:32" ht="22.5" customHeight="1" x14ac:dyDescent="0.2">
      <c r="A113" s="339" t="s">
        <v>116</v>
      </c>
      <c r="B113" s="327" t="s">
        <v>244</v>
      </c>
      <c r="C113" s="327" t="s">
        <v>240</v>
      </c>
      <c r="D113" s="327" t="s">
        <v>44</v>
      </c>
      <c r="E113" s="327" t="s">
        <v>9</v>
      </c>
      <c r="F113" s="327" t="s">
        <v>84</v>
      </c>
      <c r="G113" s="327"/>
      <c r="H113" s="319">
        <v>-0.25</v>
      </c>
      <c r="I113" s="320" t="s">
        <v>245</v>
      </c>
      <c r="J113" s="321">
        <v>1</v>
      </c>
      <c r="K113" s="342">
        <v>-0.25</v>
      </c>
      <c r="L113" s="329">
        <v>5</v>
      </c>
      <c r="M113" s="314" t="s">
        <v>276</v>
      </c>
      <c r="N113" s="330">
        <v>2</v>
      </c>
      <c r="O113" s="314" t="s">
        <v>247</v>
      </c>
      <c r="P113" s="320" t="s">
        <v>80</v>
      </c>
      <c r="Q113" s="327"/>
      <c r="R113" s="320" t="str">
        <f t="shared" si="0"/>
        <v>Damage Taken</v>
      </c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</row>
    <row r="114" spans="1:32" ht="22.5" customHeight="1" x14ac:dyDescent="0.2">
      <c r="A114" s="339" t="s">
        <v>116</v>
      </c>
      <c r="B114" s="327" t="s">
        <v>244</v>
      </c>
      <c r="C114" s="327" t="s">
        <v>240</v>
      </c>
      <c r="D114" s="327" t="s">
        <v>44</v>
      </c>
      <c r="E114" s="331" t="s">
        <v>10</v>
      </c>
      <c r="F114" s="327" t="s">
        <v>84</v>
      </c>
      <c r="G114" s="327"/>
      <c r="H114" s="319">
        <v>-0.25</v>
      </c>
      <c r="I114" s="320" t="s">
        <v>245</v>
      </c>
      <c r="J114" s="321">
        <v>1</v>
      </c>
      <c r="K114" s="342">
        <v>-0.25</v>
      </c>
      <c r="L114" s="329">
        <v>5</v>
      </c>
      <c r="M114" s="314" t="s">
        <v>276</v>
      </c>
      <c r="N114" s="330">
        <v>2</v>
      </c>
      <c r="O114" s="314" t="s">
        <v>247</v>
      </c>
      <c r="P114" s="320" t="s">
        <v>80</v>
      </c>
      <c r="Q114" s="327"/>
      <c r="R114" s="320" t="str">
        <f t="shared" si="0"/>
        <v>Damage Taken</v>
      </c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</row>
    <row r="115" spans="1:32" ht="22.5" customHeight="1" x14ac:dyDescent="0.2">
      <c r="A115" s="339" t="s">
        <v>116</v>
      </c>
      <c r="B115" s="327" t="s">
        <v>244</v>
      </c>
      <c r="C115" s="327" t="s">
        <v>240</v>
      </c>
      <c r="D115" s="327" t="s">
        <v>44</v>
      </c>
      <c r="E115" s="331" t="s">
        <v>11</v>
      </c>
      <c r="F115" s="327" t="s">
        <v>84</v>
      </c>
      <c r="G115" s="327"/>
      <c r="H115" s="319">
        <v>-0.25</v>
      </c>
      <c r="I115" s="320" t="s">
        <v>245</v>
      </c>
      <c r="J115" s="321">
        <v>1</v>
      </c>
      <c r="K115" s="342">
        <v>-0.25</v>
      </c>
      <c r="L115" s="329">
        <v>5</v>
      </c>
      <c r="M115" s="314" t="s">
        <v>276</v>
      </c>
      <c r="N115" s="330">
        <v>2</v>
      </c>
      <c r="O115" s="314" t="s">
        <v>247</v>
      </c>
      <c r="P115" s="320" t="s">
        <v>80</v>
      </c>
      <c r="Q115" s="327"/>
      <c r="R115" s="320" t="str">
        <f t="shared" si="0"/>
        <v>Damage Taken</v>
      </c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</row>
    <row r="116" spans="1:32" ht="22.5" customHeight="1" x14ac:dyDescent="0.2">
      <c r="A116" s="327" t="s">
        <v>116</v>
      </c>
      <c r="B116" s="327" t="s">
        <v>119</v>
      </c>
      <c r="C116" s="327" t="s">
        <v>3</v>
      </c>
      <c r="D116" s="327" t="s">
        <v>44</v>
      </c>
      <c r="E116" s="327" t="s">
        <v>9</v>
      </c>
      <c r="F116" s="327" t="s">
        <v>24</v>
      </c>
      <c r="G116" s="327"/>
      <c r="H116" s="319">
        <v>0.15</v>
      </c>
      <c r="I116" s="320" t="s">
        <v>242</v>
      </c>
      <c r="J116" s="321"/>
      <c r="K116" s="314"/>
      <c r="L116" s="329"/>
      <c r="M116" s="314"/>
      <c r="N116" s="330"/>
      <c r="O116" s="314"/>
      <c r="P116" s="320" t="s">
        <v>80</v>
      </c>
      <c r="Q116" s="327"/>
      <c r="R116" s="320" t="str">
        <f t="shared" si="0"/>
        <v>Defensive</v>
      </c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</row>
    <row r="117" spans="1:32" ht="22.5" customHeight="1" x14ac:dyDescent="0.2">
      <c r="A117" s="327" t="s">
        <v>116</v>
      </c>
      <c r="B117" s="327" t="s">
        <v>119</v>
      </c>
      <c r="C117" s="327" t="s">
        <v>3</v>
      </c>
      <c r="D117" s="327" t="s">
        <v>44</v>
      </c>
      <c r="E117" s="327" t="s">
        <v>10</v>
      </c>
      <c r="F117" s="327" t="s">
        <v>24</v>
      </c>
      <c r="G117" s="327"/>
      <c r="H117" s="319">
        <v>0.15</v>
      </c>
      <c r="I117" s="320" t="s">
        <v>242</v>
      </c>
      <c r="J117" s="321"/>
      <c r="K117" s="314"/>
      <c r="L117" s="329"/>
      <c r="M117" s="314"/>
      <c r="N117" s="330"/>
      <c r="O117" s="314"/>
      <c r="P117" s="320" t="s">
        <v>80</v>
      </c>
      <c r="Q117" s="327"/>
      <c r="R117" s="320" t="str">
        <f t="shared" si="0"/>
        <v>Defensive</v>
      </c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</row>
    <row r="118" spans="1:32" ht="22.5" customHeight="1" x14ac:dyDescent="0.2">
      <c r="A118" s="327" t="s">
        <v>116</v>
      </c>
      <c r="B118" s="327" t="s">
        <v>119</v>
      </c>
      <c r="C118" s="327" t="s">
        <v>3</v>
      </c>
      <c r="D118" s="327" t="s">
        <v>44</v>
      </c>
      <c r="E118" s="327" t="s">
        <v>11</v>
      </c>
      <c r="F118" s="327" t="s">
        <v>24</v>
      </c>
      <c r="G118" s="327"/>
      <c r="H118" s="319">
        <v>0.15</v>
      </c>
      <c r="I118" s="320" t="s">
        <v>242</v>
      </c>
      <c r="J118" s="321"/>
      <c r="K118" s="314"/>
      <c r="L118" s="329"/>
      <c r="M118" s="314"/>
      <c r="N118" s="330"/>
      <c r="O118" s="314"/>
      <c r="P118" s="320" t="s">
        <v>80</v>
      </c>
      <c r="Q118" s="327"/>
      <c r="R118" s="320" t="str">
        <f t="shared" si="0"/>
        <v>Defensive</v>
      </c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</row>
    <row r="119" spans="1:32" ht="22.5" customHeight="1" x14ac:dyDescent="0.2">
      <c r="A119" s="327" t="s">
        <v>29</v>
      </c>
      <c r="B119" s="327" t="s">
        <v>239</v>
      </c>
      <c r="C119" s="341" t="s">
        <v>240</v>
      </c>
      <c r="D119" s="343" t="s">
        <v>241</v>
      </c>
      <c r="E119" s="331" t="s">
        <v>9</v>
      </c>
      <c r="F119" s="344" t="s">
        <v>22</v>
      </c>
      <c r="G119" s="337"/>
      <c r="H119" s="333">
        <v>-0.2</v>
      </c>
      <c r="I119" s="345" t="s">
        <v>242</v>
      </c>
      <c r="J119" s="346"/>
      <c r="K119" s="314"/>
      <c r="L119" s="329"/>
      <c r="M119" s="314"/>
      <c r="N119" s="330"/>
      <c r="O119" s="314"/>
      <c r="P119" s="320" t="s">
        <v>80</v>
      </c>
      <c r="Q119" s="344"/>
      <c r="R119" s="320" t="str">
        <f t="shared" si="0"/>
        <v>Offensive</v>
      </c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</row>
    <row r="120" spans="1:32" ht="22.5" customHeight="1" x14ac:dyDescent="0.2">
      <c r="A120" s="327" t="s">
        <v>29</v>
      </c>
      <c r="B120" s="327" t="s">
        <v>239</v>
      </c>
      <c r="C120" s="341" t="s">
        <v>240</v>
      </c>
      <c r="D120" s="343" t="s">
        <v>241</v>
      </c>
      <c r="E120" s="347" t="s">
        <v>10</v>
      </c>
      <c r="F120" s="344" t="s">
        <v>22</v>
      </c>
      <c r="G120" s="337"/>
      <c r="H120" s="333">
        <v>-0.2</v>
      </c>
      <c r="I120" s="334" t="s">
        <v>242</v>
      </c>
      <c r="J120" s="338"/>
      <c r="K120" s="314"/>
      <c r="L120" s="329"/>
      <c r="M120" s="314"/>
      <c r="N120" s="330"/>
      <c r="O120" s="314"/>
      <c r="P120" s="320" t="s">
        <v>80</v>
      </c>
      <c r="Q120" s="344"/>
      <c r="R120" s="320" t="str">
        <f t="shared" si="0"/>
        <v>Offensive</v>
      </c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</row>
    <row r="121" spans="1:32" ht="22.5" customHeight="1" x14ac:dyDescent="0.2">
      <c r="A121" s="327" t="s">
        <v>29</v>
      </c>
      <c r="B121" s="327" t="s">
        <v>239</v>
      </c>
      <c r="C121" s="341" t="s">
        <v>240</v>
      </c>
      <c r="D121" s="343" t="s">
        <v>241</v>
      </c>
      <c r="E121" s="348" t="s">
        <v>11</v>
      </c>
      <c r="F121" s="344" t="s">
        <v>22</v>
      </c>
      <c r="G121" s="337"/>
      <c r="H121" s="333">
        <v>-0.2</v>
      </c>
      <c r="I121" s="345" t="s">
        <v>242</v>
      </c>
      <c r="J121" s="346"/>
      <c r="K121" s="314"/>
      <c r="L121" s="329"/>
      <c r="M121" s="314"/>
      <c r="N121" s="330"/>
      <c r="O121" s="314"/>
      <c r="P121" s="320" t="s">
        <v>80</v>
      </c>
      <c r="Q121" s="344"/>
      <c r="R121" s="320" t="str">
        <f t="shared" si="0"/>
        <v>Offensive</v>
      </c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</row>
    <row r="122" spans="1:32" ht="22.5" customHeight="1" x14ac:dyDescent="0.2">
      <c r="A122" s="327" t="s">
        <v>29</v>
      </c>
      <c r="B122" s="327" t="s">
        <v>243</v>
      </c>
      <c r="C122" s="341" t="s">
        <v>240</v>
      </c>
      <c r="D122" s="327" t="s">
        <v>44</v>
      </c>
      <c r="E122" s="331" t="s">
        <v>10</v>
      </c>
      <c r="F122" s="327" t="s">
        <v>19</v>
      </c>
      <c r="G122" s="327"/>
      <c r="H122" s="319">
        <v>1.5</v>
      </c>
      <c r="I122" s="320" t="s">
        <v>245</v>
      </c>
      <c r="J122" s="321">
        <v>1</v>
      </c>
      <c r="K122" s="326">
        <v>1.5</v>
      </c>
      <c r="L122" s="329">
        <v>3</v>
      </c>
      <c r="M122" s="314" t="s">
        <v>247</v>
      </c>
      <c r="N122" s="330">
        <v>1</v>
      </c>
      <c r="O122" s="314" t="s">
        <v>247</v>
      </c>
      <c r="P122" s="320" t="s">
        <v>80</v>
      </c>
      <c r="Q122" s="327"/>
      <c r="R122" s="320" t="str">
        <f t="shared" si="0"/>
        <v>Offensive</v>
      </c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  <c r="AF122" s="113"/>
    </row>
    <row r="123" spans="1:32" ht="22.5" customHeight="1" x14ac:dyDescent="0.2">
      <c r="A123" s="327" t="s">
        <v>29</v>
      </c>
      <c r="B123" s="327" t="s">
        <v>243</v>
      </c>
      <c r="C123" s="341" t="s">
        <v>240</v>
      </c>
      <c r="D123" s="327" t="s">
        <v>241</v>
      </c>
      <c r="E123" s="327" t="s">
        <v>9</v>
      </c>
      <c r="F123" s="327" t="s">
        <v>22</v>
      </c>
      <c r="G123" s="327"/>
      <c r="H123" s="319">
        <v>-0.3</v>
      </c>
      <c r="I123" s="320" t="s">
        <v>245</v>
      </c>
      <c r="J123" s="321">
        <v>1</v>
      </c>
      <c r="K123" s="326">
        <v>-0.3</v>
      </c>
      <c r="L123" s="329">
        <v>3</v>
      </c>
      <c r="M123" s="314" t="s">
        <v>247</v>
      </c>
      <c r="N123" s="330">
        <v>1</v>
      </c>
      <c r="O123" s="314" t="s">
        <v>247</v>
      </c>
      <c r="P123" s="320" t="s">
        <v>80</v>
      </c>
      <c r="Q123" s="327"/>
      <c r="R123" s="320" t="str">
        <f t="shared" si="0"/>
        <v>Offensive</v>
      </c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  <c r="AF123" s="113"/>
    </row>
    <row r="124" spans="1:32" ht="22.5" customHeight="1" x14ac:dyDescent="0.2">
      <c r="A124" s="327" t="s">
        <v>29</v>
      </c>
      <c r="B124" s="327" t="s">
        <v>243</v>
      </c>
      <c r="C124" s="341" t="s">
        <v>240</v>
      </c>
      <c r="D124" s="327" t="s">
        <v>241</v>
      </c>
      <c r="E124" s="331" t="s">
        <v>10</v>
      </c>
      <c r="F124" s="327" t="s">
        <v>22</v>
      </c>
      <c r="G124" s="327"/>
      <c r="H124" s="319">
        <v>-0.3</v>
      </c>
      <c r="I124" s="320" t="s">
        <v>245</v>
      </c>
      <c r="J124" s="321">
        <v>1</v>
      </c>
      <c r="K124" s="326">
        <v>-0.3</v>
      </c>
      <c r="L124" s="329">
        <v>3</v>
      </c>
      <c r="M124" s="314" t="s">
        <v>247</v>
      </c>
      <c r="N124" s="330">
        <v>1</v>
      </c>
      <c r="O124" s="314" t="s">
        <v>247</v>
      </c>
      <c r="P124" s="320" t="s">
        <v>80</v>
      </c>
      <c r="Q124" s="327"/>
      <c r="R124" s="320" t="str">
        <f t="shared" si="0"/>
        <v>Offensive</v>
      </c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  <c r="AF124" s="113"/>
    </row>
    <row r="125" spans="1:32" ht="22.5" customHeight="1" x14ac:dyDescent="0.2">
      <c r="A125" s="327" t="s">
        <v>29</v>
      </c>
      <c r="B125" s="327" t="s">
        <v>243</v>
      </c>
      <c r="C125" s="341" t="s">
        <v>240</v>
      </c>
      <c r="D125" s="327" t="s">
        <v>241</v>
      </c>
      <c r="E125" s="348" t="s">
        <v>11</v>
      </c>
      <c r="F125" s="327" t="s">
        <v>22</v>
      </c>
      <c r="G125" s="327"/>
      <c r="H125" s="319">
        <v>-0.3</v>
      </c>
      <c r="I125" s="320" t="s">
        <v>245</v>
      </c>
      <c r="J125" s="321">
        <v>1</v>
      </c>
      <c r="K125" s="326">
        <v>-0.3</v>
      </c>
      <c r="L125" s="329">
        <v>3</v>
      </c>
      <c r="M125" s="314" t="s">
        <v>247</v>
      </c>
      <c r="N125" s="330">
        <v>1</v>
      </c>
      <c r="O125" s="314" t="s">
        <v>247</v>
      </c>
      <c r="P125" s="320" t="s">
        <v>80</v>
      </c>
      <c r="Q125" s="327"/>
      <c r="R125" s="320" t="str">
        <f t="shared" si="0"/>
        <v>Offensive</v>
      </c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  <c r="AF125" s="113"/>
    </row>
    <row r="126" spans="1:32" ht="22.5" customHeight="1" x14ac:dyDescent="0.2">
      <c r="A126" s="327" t="s">
        <v>29</v>
      </c>
      <c r="B126" s="327" t="s">
        <v>244</v>
      </c>
      <c r="C126" s="341" t="s">
        <v>240</v>
      </c>
      <c r="D126" s="327" t="s">
        <v>44</v>
      </c>
      <c r="E126" s="327" t="s">
        <v>9</v>
      </c>
      <c r="F126" s="327" t="s">
        <v>22</v>
      </c>
      <c r="G126" s="327"/>
      <c r="H126" s="319">
        <v>0.5</v>
      </c>
      <c r="I126" s="320" t="s">
        <v>251</v>
      </c>
      <c r="J126" s="321">
        <v>0.4</v>
      </c>
      <c r="K126" s="326">
        <v>0.5</v>
      </c>
      <c r="L126" s="329"/>
      <c r="M126" s="314"/>
      <c r="N126" s="330"/>
      <c r="O126" s="314"/>
      <c r="P126" s="320" t="s">
        <v>80</v>
      </c>
      <c r="Q126" s="327"/>
      <c r="R126" s="320" t="str">
        <f t="shared" si="0"/>
        <v>Offensive</v>
      </c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  <c r="AF126" s="113"/>
    </row>
    <row r="127" spans="1:32" ht="22.5" customHeight="1" x14ac:dyDescent="0.2">
      <c r="A127" s="327" t="s">
        <v>29</v>
      </c>
      <c r="B127" s="327" t="s">
        <v>244</v>
      </c>
      <c r="C127" s="341" t="s">
        <v>240</v>
      </c>
      <c r="D127" s="327" t="s">
        <v>44</v>
      </c>
      <c r="E127" s="331" t="s">
        <v>10</v>
      </c>
      <c r="F127" s="327" t="s">
        <v>22</v>
      </c>
      <c r="G127" s="327"/>
      <c r="H127" s="319">
        <v>0.5</v>
      </c>
      <c r="I127" s="320" t="s">
        <v>251</v>
      </c>
      <c r="J127" s="321">
        <v>0.4</v>
      </c>
      <c r="K127" s="326">
        <v>0.5</v>
      </c>
      <c r="L127" s="329"/>
      <c r="M127" s="314"/>
      <c r="N127" s="330"/>
      <c r="O127" s="314"/>
      <c r="P127" s="320" t="s">
        <v>80</v>
      </c>
      <c r="Q127" s="327"/>
      <c r="R127" s="320" t="str">
        <f t="shared" si="0"/>
        <v>Offensive</v>
      </c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  <c r="AF127" s="113"/>
    </row>
    <row r="128" spans="1:32" ht="22.5" customHeight="1" x14ac:dyDescent="0.2">
      <c r="A128" s="327" t="s">
        <v>29</v>
      </c>
      <c r="B128" s="327" t="s">
        <v>244</v>
      </c>
      <c r="C128" s="341" t="s">
        <v>240</v>
      </c>
      <c r="D128" s="327" t="s">
        <v>44</v>
      </c>
      <c r="E128" s="348" t="s">
        <v>11</v>
      </c>
      <c r="F128" s="327" t="s">
        <v>22</v>
      </c>
      <c r="G128" s="327"/>
      <c r="H128" s="319">
        <v>0.5</v>
      </c>
      <c r="I128" s="320" t="s">
        <v>251</v>
      </c>
      <c r="J128" s="321">
        <v>0.4</v>
      </c>
      <c r="K128" s="326">
        <v>0.5</v>
      </c>
      <c r="L128" s="329"/>
      <c r="M128" s="314"/>
      <c r="N128" s="330"/>
      <c r="O128" s="314"/>
      <c r="P128" s="320" t="s">
        <v>80</v>
      </c>
      <c r="Q128" s="327"/>
      <c r="R128" s="320" t="str">
        <f t="shared" si="0"/>
        <v>Offensive</v>
      </c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  <c r="AF128" s="113"/>
    </row>
    <row r="129" spans="1:32" ht="22.5" customHeight="1" x14ac:dyDescent="0.2">
      <c r="A129" s="327" t="s">
        <v>29</v>
      </c>
      <c r="B129" s="327" t="s">
        <v>119</v>
      </c>
      <c r="C129" s="327" t="s">
        <v>3</v>
      </c>
      <c r="D129" s="327" t="s">
        <v>44</v>
      </c>
      <c r="E129" s="327" t="s">
        <v>9</v>
      </c>
      <c r="F129" s="327" t="s">
        <v>19</v>
      </c>
      <c r="G129" s="327"/>
      <c r="H129" s="319">
        <v>0.15</v>
      </c>
      <c r="I129" s="320" t="s">
        <v>242</v>
      </c>
      <c r="J129" s="321"/>
      <c r="K129" s="314"/>
      <c r="L129" s="329"/>
      <c r="M129" s="314"/>
      <c r="N129" s="330"/>
      <c r="O129" s="314"/>
      <c r="P129" s="320" t="s">
        <v>80</v>
      </c>
      <c r="Q129" s="327"/>
      <c r="R129" s="320" t="str">
        <f t="shared" si="0"/>
        <v>Offensive</v>
      </c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  <c r="AF129" s="113"/>
    </row>
    <row r="130" spans="1:32" ht="22.5" customHeight="1" x14ac:dyDescent="0.2">
      <c r="A130" s="327" t="s">
        <v>29</v>
      </c>
      <c r="B130" s="327" t="s">
        <v>119</v>
      </c>
      <c r="C130" s="327" t="s">
        <v>3</v>
      </c>
      <c r="D130" s="327" t="s">
        <v>44</v>
      </c>
      <c r="E130" s="327" t="s">
        <v>10</v>
      </c>
      <c r="F130" s="327" t="s">
        <v>19</v>
      </c>
      <c r="G130" s="327"/>
      <c r="H130" s="319">
        <v>0.15</v>
      </c>
      <c r="I130" s="320" t="s">
        <v>242</v>
      </c>
      <c r="J130" s="321"/>
      <c r="K130" s="314"/>
      <c r="L130" s="329"/>
      <c r="M130" s="314"/>
      <c r="N130" s="330"/>
      <c r="O130" s="314"/>
      <c r="P130" s="320" t="s">
        <v>80</v>
      </c>
      <c r="Q130" s="327"/>
      <c r="R130" s="320" t="str">
        <f t="shared" si="0"/>
        <v>Offensive</v>
      </c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</row>
    <row r="131" spans="1:32" ht="22.5" customHeight="1" x14ac:dyDescent="0.2">
      <c r="A131" s="327" t="s">
        <v>29</v>
      </c>
      <c r="B131" s="327" t="s">
        <v>119</v>
      </c>
      <c r="C131" s="327" t="s">
        <v>3</v>
      </c>
      <c r="D131" s="327" t="s">
        <v>44</v>
      </c>
      <c r="E131" s="327" t="s">
        <v>11</v>
      </c>
      <c r="F131" s="327" t="s">
        <v>19</v>
      </c>
      <c r="G131" s="327"/>
      <c r="H131" s="319">
        <v>0.15</v>
      </c>
      <c r="I131" s="320" t="s">
        <v>242</v>
      </c>
      <c r="J131" s="321"/>
      <c r="K131" s="314"/>
      <c r="L131" s="329"/>
      <c r="M131" s="314"/>
      <c r="N131" s="330"/>
      <c r="O131" s="314"/>
      <c r="P131" s="320" t="s">
        <v>80</v>
      </c>
      <c r="Q131" s="327"/>
      <c r="R131" s="320" t="str">
        <f t="shared" si="0"/>
        <v>Offensive</v>
      </c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  <c r="AF131" s="113"/>
    </row>
    <row r="132" spans="1:32" ht="22.5" customHeight="1" x14ac:dyDescent="0.2">
      <c r="A132" s="327" t="s">
        <v>32</v>
      </c>
      <c r="B132" s="327" t="s">
        <v>239</v>
      </c>
      <c r="C132" s="327" t="s">
        <v>240</v>
      </c>
      <c r="D132" s="327" t="s">
        <v>44</v>
      </c>
      <c r="E132" s="327" t="s">
        <v>9</v>
      </c>
      <c r="F132" s="327" t="s">
        <v>19</v>
      </c>
      <c r="G132" s="327"/>
      <c r="H132" s="319">
        <v>0.25</v>
      </c>
      <c r="I132" s="320" t="s">
        <v>242</v>
      </c>
      <c r="J132" s="321"/>
      <c r="K132" s="314"/>
      <c r="L132" s="329"/>
      <c r="M132" s="314"/>
      <c r="N132" s="330"/>
      <c r="O132" s="314"/>
      <c r="P132" s="320" t="s">
        <v>80</v>
      </c>
      <c r="Q132" s="327"/>
      <c r="R132" s="320" t="str">
        <f t="shared" si="0"/>
        <v>Offensive</v>
      </c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  <c r="AF132" s="113"/>
    </row>
    <row r="133" spans="1:32" ht="22.5" customHeight="1" x14ac:dyDescent="0.2">
      <c r="A133" s="327" t="s">
        <v>32</v>
      </c>
      <c r="B133" s="327" t="s">
        <v>239</v>
      </c>
      <c r="C133" s="327" t="s">
        <v>240</v>
      </c>
      <c r="D133" s="327" t="s">
        <v>44</v>
      </c>
      <c r="E133" s="327" t="s">
        <v>10</v>
      </c>
      <c r="F133" s="327" t="s">
        <v>19</v>
      </c>
      <c r="G133" s="327"/>
      <c r="H133" s="319">
        <v>0.25</v>
      </c>
      <c r="I133" s="320" t="s">
        <v>242</v>
      </c>
      <c r="J133" s="321"/>
      <c r="K133" s="314"/>
      <c r="L133" s="329"/>
      <c r="M133" s="314"/>
      <c r="N133" s="330"/>
      <c r="O133" s="314"/>
      <c r="P133" s="320" t="s">
        <v>80</v>
      </c>
      <c r="Q133" s="327"/>
      <c r="R133" s="320" t="str">
        <f t="shared" si="0"/>
        <v>Offensive</v>
      </c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  <c r="AF133" s="113"/>
    </row>
    <row r="134" spans="1:32" ht="22.5" customHeight="1" x14ac:dyDescent="0.2">
      <c r="A134" s="327" t="s">
        <v>32</v>
      </c>
      <c r="B134" s="327" t="s">
        <v>239</v>
      </c>
      <c r="C134" s="327" t="s">
        <v>240</v>
      </c>
      <c r="D134" s="327" t="s">
        <v>44</v>
      </c>
      <c r="E134" s="327" t="s">
        <v>11</v>
      </c>
      <c r="F134" s="327" t="s">
        <v>19</v>
      </c>
      <c r="G134" s="327"/>
      <c r="H134" s="319">
        <v>0.25</v>
      </c>
      <c r="I134" s="320" t="s">
        <v>242</v>
      </c>
      <c r="J134" s="321"/>
      <c r="K134" s="314"/>
      <c r="L134" s="329"/>
      <c r="M134" s="314"/>
      <c r="N134" s="330"/>
      <c r="O134" s="314"/>
      <c r="P134" s="320" t="s">
        <v>80</v>
      </c>
      <c r="Q134" s="327"/>
      <c r="R134" s="320" t="str">
        <f t="shared" si="0"/>
        <v>Offensive</v>
      </c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  <c r="AF134" s="113"/>
    </row>
    <row r="135" spans="1:32" ht="22.5" customHeight="1" x14ac:dyDescent="0.2">
      <c r="A135" s="327" t="s">
        <v>32</v>
      </c>
      <c r="B135" s="327" t="s">
        <v>243</v>
      </c>
      <c r="C135" s="327" t="s">
        <v>240</v>
      </c>
      <c r="D135" s="327" t="s">
        <v>44</v>
      </c>
      <c r="E135" s="327" t="s">
        <v>11</v>
      </c>
      <c r="F135" s="327" t="s">
        <v>19</v>
      </c>
      <c r="G135" s="327"/>
      <c r="H135" s="319">
        <v>0.6</v>
      </c>
      <c r="I135" s="320" t="s">
        <v>245</v>
      </c>
      <c r="J135" s="321">
        <v>1</v>
      </c>
      <c r="K135" s="326">
        <v>0.6</v>
      </c>
      <c r="L135" s="329">
        <v>1</v>
      </c>
      <c r="M135" s="323" t="s">
        <v>276</v>
      </c>
      <c r="N135" s="330"/>
      <c r="O135" s="314"/>
      <c r="P135" s="320" t="s">
        <v>80</v>
      </c>
      <c r="Q135" s="327"/>
      <c r="R135" s="320" t="str">
        <f t="shared" si="0"/>
        <v>Offensive</v>
      </c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  <c r="AF135" s="113"/>
    </row>
    <row r="136" spans="1:32" ht="22.5" customHeight="1" x14ac:dyDescent="0.2">
      <c r="A136" s="327" t="s">
        <v>32</v>
      </c>
      <c r="B136" s="327" t="s">
        <v>243</v>
      </c>
      <c r="C136" s="327" t="s">
        <v>240</v>
      </c>
      <c r="D136" s="327" t="s">
        <v>241</v>
      </c>
      <c r="E136" s="327" t="s">
        <v>9</v>
      </c>
      <c r="F136" s="327" t="s">
        <v>84</v>
      </c>
      <c r="G136" s="327"/>
      <c r="H136" s="319">
        <v>0.25</v>
      </c>
      <c r="I136" s="320" t="s">
        <v>245</v>
      </c>
      <c r="J136" s="321">
        <v>1</v>
      </c>
      <c r="K136" s="326">
        <v>0.25</v>
      </c>
      <c r="L136" s="329"/>
      <c r="M136" s="314"/>
      <c r="N136" s="330">
        <v>1</v>
      </c>
      <c r="O136" s="314" t="s">
        <v>247</v>
      </c>
      <c r="P136" s="320" t="s">
        <v>80</v>
      </c>
      <c r="Q136" s="327"/>
      <c r="R136" s="320" t="str">
        <f t="shared" si="0"/>
        <v>Damage Taken</v>
      </c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3"/>
    </row>
    <row r="137" spans="1:32" ht="22.5" customHeight="1" x14ac:dyDescent="0.2">
      <c r="A137" s="327" t="s">
        <v>32</v>
      </c>
      <c r="B137" s="327" t="s">
        <v>244</v>
      </c>
      <c r="C137" s="327" t="s">
        <v>240</v>
      </c>
      <c r="D137" s="327" t="s">
        <v>241</v>
      </c>
      <c r="E137" s="327" t="s">
        <v>9</v>
      </c>
      <c r="F137" s="327" t="s">
        <v>22</v>
      </c>
      <c r="G137" s="327"/>
      <c r="H137" s="319">
        <v>-0.5</v>
      </c>
      <c r="I137" s="320" t="s">
        <v>245</v>
      </c>
      <c r="J137" s="321">
        <v>0.2</v>
      </c>
      <c r="K137" s="326">
        <v>-0.5</v>
      </c>
      <c r="L137" s="329">
        <v>1</v>
      </c>
      <c r="M137" s="323" t="s">
        <v>276</v>
      </c>
      <c r="N137" s="330">
        <v>2</v>
      </c>
      <c r="O137" s="314" t="s">
        <v>247</v>
      </c>
      <c r="P137" s="320" t="s">
        <v>80</v>
      </c>
      <c r="Q137" s="327"/>
      <c r="R137" s="320" t="str">
        <f t="shared" si="0"/>
        <v>Offensive</v>
      </c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  <c r="AF137" s="113"/>
    </row>
    <row r="138" spans="1:32" ht="22.5" customHeight="1" x14ac:dyDescent="0.2">
      <c r="A138" s="327" t="s">
        <v>32</v>
      </c>
      <c r="B138" s="327" t="s">
        <v>244</v>
      </c>
      <c r="C138" s="327" t="s">
        <v>240</v>
      </c>
      <c r="D138" s="327" t="s">
        <v>241</v>
      </c>
      <c r="E138" s="327" t="s">
        <v>10</v>
      </c>
      <c r="F138" s="327" t="s">
        <v>22</v>
      </c>
      <c r="G138" s="327"/>
      <c r="H138" s="319">
        <v>-0.5</v>
      </c>
      <c r="I138" s="320" t="s">
        <v>245</v>
      </c>
      <c r="J138" s="321">
        <v>0.2</v>
      </c>
      <c r="K138" s="326">
        <v>-0.5</v>
      </c>
      <c r="L138" s="329">
        <v>1</v>
      </c>
      <c r="M138" s="323" t="s">
        <v>276</v>
      </c>
      <c r="N138" s="330">
        <v>2</v>
      </c>
      <c r="O138" s="314" t="s">
        <v>247</v>
      </c>
      <c r="P138" s="320" t="s">
        <v>80</v>
      </c>
      <c r="Q138" s="327"/>
      <c r="R138" s="320" t="str">
        <f t="shared" si="0"/>
        <v>Offensive</v>
      </c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3"/>
    </row>
    <row r="139" spans="1:32" ht="22.5" customHeight="1" x14ac:dyDescent="0.2">
      <c r="A139" s="327" t="s">
        <v>32</v>
      </c>
      <c r="B139" s="327" t="s">
        <v>244</v>
      </c>
      <c r="C139" s="327" t="s">
        <v>240</v>
      </c>
      <c r="D139" s="327" t="s">
        <v>241</v>
      </c>
      <c r="E139" s="327" t="s">
        <v>11</v>
      </c>
      <c r="F139" s="327" t="s">
        <v>22</v>
      </c>
      <c r="G139" s="327"/>
      <c r="H139" s="319">
        <v>-0.5</v>
      </c>
      <c r="I139" s="320" t="s">
        <v>245</v>
      </c>
      <c r="J139" s="321">
        <v>0.2</v>
      </c>
      <c r="K139" s="326">
        <v>-0.5</v>
      </c>
      <c r="L139" s="329">
        <v>1</v>
      </c>
      <c r="M139" s="323" t="s">
        <v>276</v>
      </c>
      <c r="N139" s="330">
        <v>2</v>
      </c>
      <c r="O139" s="314" t="s">
        <v>247</v>
      </c>
      <c r="P139" s="320" t="s">
        <v>80</v>
      </c>
      <c r="Q139" s="327"/>
      <c r="R139" s="320" t="str">
        <f t="shared" si="0"/>
        <v>Offensive</v>
      </c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  <c r="AF139" s="113"/>
    </row>
    <row r="140" spans="1:32" ht="22.5" customHeight="1" x14ac:dyDescent="0.2">
      <c r="A140" s="327" t="s">
        <v>32</v>
      </c>
      <c r="B140" s="327" t="s">
        <v>119</v>
      </c>
      <c r="C140" s="327" t="s">
        <v>249</v>
      </c>
      <c r="D140" s="327" t="s">
        <v>44</v>
      </c>
      <c r="E140" s="327" t="s">
        <v>9</v>
      </c>
      <c r="F140" s="327" t="s">
        <v>19</v>
      </c>
      <c r="G140" s="327"/>
      <c r="H140" s="319">
        <v>0.15</v>
      </c>
      <c r="I140" s="320" t="s">
        <v>242</v>
      </c>
      <c r="J140" s="321"/>
      <c r="K140" s="314"/>
      <c r="L140" s="329"/>
      <c r="M140" s="314"/>
      <c r="N140" s="330"/>
      <c r="O140" s="314"/>
      <c r="P140" s="320" t="s">
        <v>80</v>
      </c>
      <c r="Q140" s="327"/>
      <c r="R140" s="320" t="str">
        <f t="shared" si="0"/>
        <v>Offensive</v>
      </c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</row>
    <row r="141" spans="1:32" ht="22.5" customHeight="1" x14ac:dyDescent="0.2">
      <c r="A141" s="327" t="s">
        <v>32</v>
      </c>
      <c r="B141" s="327" t="s">
        <v>119</v>
      </c>
      <c r="C141" s="327" t="s">
        <v>249</v>
      </c>
      <c r="D141" s="327" t="s">
        <v>44</v>
      </c>
      <c r="E141" s="327" t="s">
        <v>10</v>
      </c>
      <c r="F141" s="327" t="s">
        <v>19</v>
      </c>
      <c r="G141" s="327"/>
      <c r="H141" s="319">
        <v>0.15</v>
      </c>
      <c r="I141" s="320" t="s">
        <v>242</v>
      </c>
      <c r="J141" s="321"/>
      <c r="K141" s="314"/>
      <c r="L141" s="329"/>
      <c r="M141" s="314"/>
      <c r="N141" s="330"/>
      <c r="O141" s="314"/>
      <c r="P141" s="320" t="s">
        <v>80</v>
      </c>
      <c r="Q141" s="327"/>
      <c r="R141" s="320" t="str">
        <f t="shared" si="0"/>
        <v>Offensive</v>
      </c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  <c r="AF141" s="113"/>
    </row>
    <row r="142" spans="1:32" ht="22.5" customHeight="1" x14ac:dyDescent="0.2">
      <c r="A142" s="327" t="s">
        <v>32</v>
      </c>
      <c r="B142" s="327" t="s">
        <v>119</v>
      </c>
      <c r="C142" s="327" t="s">
        <v>249</v>
      </c>
      <c r="D142" s="327" t="s">
        <v>44</v>
      </c>
      <c r="E142" s="327" t="s">
        <v>11</v>
      </c>
      <c r="F142" s="327" t="s">
        <v>19</v>
      </c>
      <c r="G142" s="327"/>
      <c r="H142" s="319">
        <v>0.15</v>
      </c>
      <c r="I142" s="320" t="s">
        <v>242</v>
      </c>
      <c r="J142" s="321"/>
      <c r="K142" s="314"/>
      <c r="L142" s="329"/>
      <c r="M142" s="314"/>
      <c r="N142" s="330"/>
      <c r="O142" s="314"/>
      <c r="P142" s="320" t="s">
        <v>80</v>
      </c>
      <c r="Q142" s="327"/>
      <c r="R142" s="320" t="str">
        <f t="shared" si="0"/>
        <v>Offensive</v>
      </c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  <c r="AF142" s="113"/>
    </row>
    <row r="143" spans="1:32" ht="22.5" customHeight="1" x14ac:dyDescent="0.2">
      <c r="A143" s="327" t="s">
        <v>36</v>
      </c>
      <c r="B143" s="327" t="s">
        <v>239</v>
      </c>
      <c r="C143" s="327" t="s">
        <v>240</v>
      </c>
      <c r="D143" s="327" t="s">
        <v>44</v>
      </c>
      <c r="E143" s="327" t="s">
        <v>9</v>
      </c>
      <c r="F143" s="327" t="s">
        <v>19</v>
      </c>
      <c r="G143" s="327"/>
      <c r="H143" s="319">
        <v>0.15</v>
      </c>
      <c r="I143" s="320" t="s">
        <v>242</v>
      </c>
      <c r="J143" s="321"/>
      <c r="K143" s="314"/>
      <c r="L143" s="329"/>
      <c r="M143" s="314"/>
      <c r="N143" s="330"/>
      <c r="O143" s="314"/>
      <c r="P143" s="320" t="s">
        <v>80</v>
      </c>
      <c r="Q143" s="327"/>
      <c r="R143" s="320" t="str">
        <f t="shared" si="0"/>
        <v>Offensive</v>
      </c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  <c r="AF143" s="113"/>
    </row>
    <row r="144" spans="1:32" ht="22.5" customHeight="1" x14ac:dyDescent="0.2">
      <c r="A144" s="327" t="s">
        <v>36</v>
      </c>
      <c r="B144" s="327" t="s">
        <v>239</v>
      </c>
      <c r="C144" s="327" t="s">
        <v>240</v>
      </c>
      <c r="D144" s="327" t="s">
        <v>44</v>
      </c>
      <c r="E144" s="327" t="s">
        <v>10</v>
      </c>
      <c r="F144" s="327" t="s">
        <v>19</v>
      </c>
      <c r="G144" s="327"/>
      <c r="H144" s="319">
        <v>0.15</v>
      </c>
      <c r="I144" s="320" t="s">
        <v>242</v>
      </c>
      <c r="J144" s="321"/>
      <c r="K144" s="314"/>
      <c r="L144" s="329"/>
      <c r="M144" s="314"/>
      <c r="N144" s="330"/>
      <c r="O144" s="314"/>
      <c r="P144" s="320" t="s">
        <v>80</v>
      </c>
      <c r="Q144" s="327"/>
      <c r="R144" s="320" t="str">
        <f t="shared" si="0"/>
        <v>Offensive</v>
      </c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  <c r="AF144" s="113"/>
    </row>
    <row r="145" spans="1:32" ht="22.5" customHeight="1" x14ac:dyDescent="0.2">
      <c r="A145" s="327" t="s">
        <v>36</v>
      </c>
      <c r="B145" s="327" t="s">
        <v>239</v>
      </c>
      <c r="C145" s="327" t="s">
        <v>240</v>
      </c>
      <c r="D145" s="327" t="s">
        <v>44</v>
      </c>
      <c r="E145" s="327" t="s">
        <v>11</v>
      </c>
      <c r="F145" s="327" t="s">
        <v>19</v>
      </c>
      <c r="G145" s="327"/>
      <c r="H145" s="319">
        <v>0.15</v>
      </c>
      <c r="I145" s="320" t="s">
        <v>242</v>
      </c>
      <c r="J145" s="321"/>
      <c r="K145" s="314"/>
      <c r="L145" s="329"/>
      <c r="M145" s="314"/>
      <c r="N145" s="330"/>
      <c r="O145" s="314"/>
      <c r="P145" s="320" t="s">
        <v>80</v>
      </c>
      <c r="Q145" s="327"/>
      <c r="R145" s="320" t="str">
        <f t="shared" si="0"/>
        <v>Offensive</v>
      </c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  <c r="AF145" s="113"/>
    </row>
    <row r="146" spans="1:32" ht="22.5" customHeight="1" x14ac:dyDescent="0.2">
      <c r="A146" s="327" t="s">
        <v>36</v>
      </c>
      <c r="B146" s="327" t="s">
        <v>239</v>
      </c>
      <c r="C146" s="327" t="s">
        <v>240</v>
      </c>
      <c r="D146" s="327" t="s">
        <v>44</v>
      </c>
      <c r="E146" s="327" t="s">
        <v>9</v>
      </c>
      <c r="F146" s="327" t="s">
        <v>21</v>
      </c>
      <c r="G146" s="327"/>
      <c r="H146" s="319">
        <v>0.1</v>
      </c>
      <c r="I146" s="320" t="s">
        <v>242</v>
      </c>
      <c r="J146" s="321"/>
      <c r="K146" s="314"/>
      <c r="L146" s="329"/>
      <c r="M146" s="314"/>
      <c r="N146" s="330"/>
      <c r="O146" s="314"/>
      <c r="P146" s="320" t="s">
        <v>80</v>
      </c>
      <c r="Q146" s="327"/>
      <c r="R146" s="320" t="str">
        <f t="shared" si="0"/>
        <v>Defensive</v>
      </c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  <c r="AF146" s="113"/>
    </row>
    <row r="147" spans="1:32" ht="22.5" customHeight="1" x14ac:dyDescent="0.2">
      <c r="A147" s="327" t="s">
        <v>36</v>
      </c>
      <c r="B147" s="327" t="s">
        <v>239</v>
      </c>
      <c r="C147" s="327" t="s">
        <v>240</v>
      </c>
      <c r="D147" s="327" t="s">
        <v>44</v>
      </c>
      <c r="E147" s="327" t="s">
        <v>10</v>
      </c>
      <c r="F147" s="327" t="s">
        <v>21</v>
      </c>
      <c r="G147" s="327"/>
      <c r="H147" s="319">
        <v>0.1</v>
      </c>
      <c r="I147" s="320" t="s">
        <v>242</v>
      </c>
      <c r="J147" s="321"/>
      <c r="K147" s="314"/>
      <c r="L147" s="329"/>
      <c r="M147" s="314"/>
      <c r="N147" s="330"/>
      <c r="O147" s="314"/>
      <c r="P147" s="320" t="s">
        <v>80</v>
      </c>
      <c r="Q147" s="327"/>
      <c r="R147" s="320" t="str">
        <f t="shared" si="0"/>
        <v>Defensive</v>
      </c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  <c r="AF147" s="113"/>
    </row>
    <row r="148" spans="1:32" ht="22.5" customHeight="1" x14ac:dyDescent="0.2">
      <c r="A148" s="327" t="s">
        <v>36</v>
      </c>
      <c r="B148" s="327" t="s">
        <v>239</v>
      </c>
      <c r="C148" s="327" t="s">
        <v>240</v>
      </c>
      <c r="D148" s="327" t="s">
        <v>44</v>
      </c>
      <c r="E148" s="327" t="s">
        <v>11</v>
      </c>
      <c r="F148" s="327" t="s">
        <v>21</v>
      </c>
      <c r="G148" s="327"/>
      <c r="H148" s="319">
        <v>0.1</v>
      </c>
      <c r="I148" s="320" t="s">
        <v>242</v>
      </c>
      <c r="J148" s="321"/>
      <c r="K148" s="314"/>
      <c r="L148" s="329"/>
      <c r="M148" s="314"/>
      <c r="N148" s="330"/>
      <c r="O148" s="314"/>
      <c r="P148" s="320" t="s">
        <v>80</v>
      </c>
      <c r="Q148" s="327"/>
      <c r="R148" s="320" t="str">
        <f t="shared" si="0"/>
        <v>Defensive</v>
      </c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  <c r="AF148" s="113"/>
    </row>
    <row r="149" spans="1:32" ht="22.5" customHeight="1" x14ac:dyDescent="0.2">
      <c r="A149" s="327" t="s">
        <v>36</v>
      </c>
      <c r="B149" s="327" t="s">
        <v>243</v>
      </c>
      <c r="C149" s="327" t="s">
        <v>240</v>
      </c>
      <c r="D149" s="327" t="s">
        <v>44</v>
      </c>
      <c r="E149" s="327" t="s">
        <v>9</v>
      </c>
      <c r="F149" s="327" t="s">
        <v>252</v>
      </c>
      <c r="G149" s="327"/>
      <c r="H149" s="319">
        <v>0.25</v>
      </c>
      <c r="I149" s="320" t="s">
        <v>251</v>
      </c>
      <c r="J149" s="321">
        <v>0.25</v>
      </c>
      <c r="K149" s="326">
        <v>1</v>
      </c>
      <c r="L149" s="329"/>
      <c r="M149" s="314"/>
      <c r="N149" s="330"/>
      <c r="O149" s="314"/>
      <c r="P149" s="320" t="s">
        <v>80</v>
      </c>
      <c r="Q149" s="327"/>
      <c r="R149" s="320" t="str">
        <f t="shared" si="0"/>
        <v>Offensive</v>
      </c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  <c r="AF149" s="113"/>
    </row>
    <row r="150" spans="1:32" ht="22.5" customHeight="1" x14ac:dyDescent="0.2">
      <c r="A150" s="327" t="s">
        <v>36</v>
      </c>
      <c r="B150" s="327" t="s">
        <v>243</v>
      </c>
      <c r="C150" s="327" t="s">
        <v>240</v>
      </c>
      <c r="D150" s="327" t="s">
        <v>44</v>
      </c>
      <c r="E150" s="327" t="s">
        <v>10</v>
      </c>
      <c r="F150" s="327" t="s">
        <v>252</v>
      </c>
      <c r="G150" s="327"/>
      <c r="H150" s="319">
        <v>0.25</v>
      </c>
      <c r="I150" s="320" t="s">
        <v>251</v>
      </c>
      <c r="J150" s="321">
        <v>0.25</v>
      </c>
      <c r="K150" s="326">
        <v>1</v>
      </c>
      <c r="L150" s="329"/>
      <c r="M150" s="314"/>
      <c r="N150" s="330"/>
      <c r="O150" s="314"/>
      <c r="P150" s="320" t="s">
        <v>80</v>
      </c>
      <c r="Q150" s="327"/>
      <c r="R150" s="320" t="str">
        <f t="shared" si="0"/>
        <v>Offensive</v>
      </c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  <c r="AF150" s="113"/>
    </row>
    <row r="151" spans="1:32" ht="22.5" customHeight="1" x14ac:dyDescent="0.2">
      <c r="A151" s="327" t="s">
        <v>36</v>
      </c>
      <c r="B151" s="327" t="s">
        <v>243</v>
      </c>
      <c r="C151" s="327" t="s">
        <v>240</v>
      </c>
      <c r="D151" s="327" t="s">
        <v>44</v>
      </c>
      <c r="E151" s="327" t="s">
        <v>11</v>
      </c>
      <c r="F151" s="327" t="s">
        <v>252</v>
      </c>
      <c r="G151" s="327"/>
      <c r="H151" s="319">
        <v>0.25</v>
      </c>
      <c r="I151" s="320" t="s">
        <v>251</v>
      </c>
      <c r="J151" s="321">
        <v>0.25</v>
      </c>
      <c r="K151" s="326">
        <v>1</v>
      </c>
      <c r="L151" s="329"/>
      <c r="M151" s="314"/>
      <c r="N151" s="330"/>
      <c r="O151" s="314"/>
      <c r="P151" s="320" t="s">
        <v>80</v>
      </c>
      <c r="Q151" s="327"/>
      <c r="R151" s="320" t="str">
        <f t="shared" si="0"/>
        <v>Offensive</v>
      </c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  <c r="AF151" s="113"/>
    </row>
    <row r="152" spans="1:32" ht="22.5" customHeight="1" x14ac:dyDescent="0.2">
      <c r="A152" s="327" t="s">
        <v>36</v>
      </c>
      <c r="B152" s="327" t="s">
        <v>244</v>
      </c>
      <c r="C152" s="327" t="s">
        <v>240</v>
      </c>
      <c r="D152" s="327" t="s">
        <v>44</v>
      </c>
      <c r="E152" s="327" t="s">
        <v>9</v>
      </c>
      <c r="F152" s="327" t="s">
        <v>84</v>
      </c>
      <c r="G152" s="327"/>
      <c r="H152" s="319">
        <v>-0.2</v>
      </c>
      <c r="I152" s="320" t="s">
        <v>242</v>
      </c>
      <c r="J152" s="321"/>
      <c r="K152" s="314"/>
      <c r="L152" s="329"/>
      <c r="M152" s="314"/>
      <c r="N152" s="330"/>
      <c r="O152" s="314"/>
      <c r="P152" s="320" t="s">
        <v>80</v>
      </c>
      <c r="Q152" s="327"/>
      <c r="R152" s="320" t="str">
        <f t="shared" si="0"/>
        <v>Damage Taken</v>
      </c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  <c r="AF152" s="113"/>
    </row>
    <row r="153" spans="1:32" ht="22.5" customHeight="1" x14ac:dyDescent="0.2">
      <c r="A153" s="327" t="s">
        <v>36</v>
      </c>
      <c r="B153" s="327" t="s">
        <v>119</v>
      </c>
      <c r="C153" s="327" t="s">
        <v>3</v>
      </c>
      <c r="D153" s="327" t="s">
        <v>44</v>
      </c>
      <c r="E153" s="327" t="s">
        <v>9</v>
      </c>
      <c r="F153" s="327" t="s">
        <v>22</v>
      </c>
      <c r="G153" s="327"/>
      <c r="H153" s="319">
        <v>0.15</v>
      </c>
      <c r="I153" s="320" t="s">
        <v>242</v>
      </c>
      <c r="J153" s="321"/>
      <c r="K153" s="314"/>
      <c r="L153" s="329"/>
      <c r="M153" s="314"/>
      <c r="N153" s="330"/>
      <c r="O153" s="314"/>
      <c r="P153" s="320" t="s">
        <v>80</v>
      </c>
      <c r="Q153" s="327"/>
      <c r="R153" s="320" t="str">
        <f t="shared" si="0"/>
        <v>Offensive</v>
      </c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  <c r="AF153" s="113"/>
    </row>
    <row r="154" spans="1:32" ht="22.5" customHeight="1" x14ac:dyDescent="0.2">
      <c r="A154" s="327" t="s">
        <v>36</v>
      </c>
      <c r="B154" s="327" t="s">
        <v>119</v>
      </c>
      <c r="C154" s="327" t="s">
        <v>3</v>
      </c>
      <c r="D154" s="327" t="s">
        <v>44</v>
      </c>
      <c r="E154" s="327" t="s">
        <v>10</v>
      </c>
      <c r="F154" s="327" t="s">
        <v>22</v>
      </c>
      <c r="G154" s="327"/>
      <c r="H154" s="319">
        <v>0.15</v>
      </c>
      <c r="I154" s="320" t="s">
        <v>242</v>
      </c>
      <c r="J154" s="321"/>
      <c r="K154" s="314"/>
      <c r="L154" s="329"/>
      <c r="M154" s="314"/>
      <c r="N154" s="330"/>
      <c r="O154" s="314"/>
      <c r="P154" s="320" t="s">
        <v>80</v>
      </c>
      <c r="Q154" s="327"/>
      <c r="R154" s="320" t="str">
        <f t="shared" si="0"/>
        <v>Offensive</v>
      </c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  <c r="AF154" s="113"/>
    </row>
    <row r="155" spans="1:32" ht="22.5" customHeight="1" x14ac:dyDescent="0.2">
      <c r="A155" s="327" t="s">
        <v>36</v>
      </c>
      <c r="B155" s="327" t="s">
        <v>119</v>
      </c>
      <c r="C155" s="327" t="s">
        <v>3</v>
      </c>
      <c r="D155" s="327" t="s">
        <v>44</v>
      </c>
      <c r="E155" s="327" t="s">
        <v>11</v>
      </c>
      <c r="F155" s="327" t="s">
        <v>22</v>
      </c>
      <c r="G155" s="327"/>
      <c r="H155" s="319">
        <v>0.15</v>
      </c>
      <c r="I155" s="320" t="s">
        <v>242</v>
      </c>
      <c r="J155" s="321"/>
      <c r="K155" s="314"/>
      <c r="L155" s="329"/>
      <c r="M155" s="314"/>
      <c r="N155" s="330"/>
      <c r="O155" s="314"/>
      <c r="P155" s="320" t="s">
        <v>80</v>
      </c>
      <c r="Q155" s="327"/>
      <c r="R155" s="320" t="str">
        <f t="shared" si="0"/>
        <v>Offensive</v>
      </c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  <c r="AF155" s="113"/>
    </row>
    <row r="156" spans="1:32" ht="22.5" customHeight="1" x14ac:dyDescent="0.2">
      <c r="A156" s="327" t="s">
        <v>196</v>
      </c>
      <c r="B156" s="327" t="s">
        <v>239</v>
      </c>
      <c r="C156" s="327" t="s">
        <v>240</v>
      </c>
      <c r="D156" s="327" t="s">
        <v>241</v>
      </c>
      <c r="E156" s="327" t="s">
        <v>9</v>
      </c>
      <c r="F156" s="327" t="s">
        <v>19</v>
      </c>
      <c r="G156" s="327"/>
      <c r="H156" s="319">
        <v>-0.2</v>
      </c>
      <c r="I156" s="320" t="s">
        <v>242</v>
      </c>
      <c r="J156" s="321"/>
      <c r="K156" s="314"/>
      <c r="L156" s="329"/>
      <c r="M156" s="314"/>
      <c r="N156" s="330"/>
      <c r="O156" s="314"/>
      <c r="P156" s="320" t="s">
        <v>80</v>
      </c>
      <c r="Q156" s="327"/>
      <c r="R156" s="320" t="str">
        <f t="shared" si="0"/>
        <v>Offensive</v>
      </c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</row>
    <row r="157" spans="1:32" ht="22.5" customHeight="1" x14ac:dyDescent="0.2">
      <c r="A157" s="327" t="s">
        <v>196</v>
      </c>
      <c r="B157" s="327" t="s">
        <v>239</v>
      </c>
      <c r="C157" s="327" t="s">
        <v>240</v>
      </c>
      <c r="D157" s="327" t="s">
        <v>241</v>
      </c>
      <c r="E157" s="327" t="s">
        <v>10</v>
      </c>
      <c r="F157" s="327" t="s">
        <v>19</v>
      </c>
      <c r="G157" s="327"/>
      <c r="H157" s="319">
        <v>-0.2</v>
      </c>
      <c r="I157" s="320" t="s">
        <v>242</v>
      </c>
      <c r="J157" s="321"/>
      <c r="K157" s="314"/>
      <c r="L157" s="329"/>
      <c r="M157" s="314"/>
      <c r="N157" s="330"/>
      <c r="O157" s="314"/>
      <c r="P157" s="320" t="s">
        <v>80</v>
      </c>
      <c r="Q157" s="327"/>
      <c r="R157" s="320" t="str">
        <f t="shared" si="0"/>
        <v>Offensive</v>
      </c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</row>
    <row r="158" spans="1:32" ht="22.5" customHeight="1" x14ac:dyDescent="0.2">
      <c r="A158" s="327" t="s">
        <v>196</v>
      </c>
      <c r="B158" s="327" t="s">
        <v>239</v>
      </c>
      <c r="C158" s="327" t="s">
        <v>240</v>
      </c>
      <c r="D158" s="327" t="s">
        <v>241</v>
      </c>
      <c r="E158" s="327" t="s">
        <v>11</v>
      </c>
      <c r="F158" s="327" t="s">
        <v>19</v>
      </c>
      <c r="G158" s="327"/>
      <c r="H158" s="319">
        <v>-0.2</v>
      </c>
      <c r="I158" s="320" t="s">
        <v>242</v>
      </c>
      <c r="J158" s="321"/>
      <c r="K158" s="314"/>
      <c r="L158" s="329"/>
      <c r="M158" s="314"/>
      <c r="N158" s="330"/>
      <c r="O158" s="314"/>
      <c r="P158" s="320" t="s">
        <v>80</v>
      </c>
      <c r="Q158" s="327"/>
      <c r="R158" s="320" t="str">
        <f t="shared" si="0"/>
        <v>Offensive</v>
      </c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</row>
    <row r="159" spans="1:32" ht="22.5" customHeight="1" x14ac:dyDescent="0.2">
      <c r="A159" s="327" t="s">
        <v>196</v>
      </c>
      <c r="B159" s="327" t="s">
        <v>243</v>
      </c>
      <c r="C159" s="327" t="s">
        <v>240</v>
      </c>
      <c r="D159" s="327" t="s">
        <v>44</v>
      </c>
      <c r="E159" s="327" t="s">
        <v>10</v>
      </c>
      <c r="F159" s="327" t="s">
        <v>83</v>
      </c>
      <c r="G159" s="327"/>
      <c r="H159" s="319">
        <v>0.25</v>
      </c>
      <c r="I159" s="320" t="s">
        <v>251</v>
      </c>
      <c r="J159" s="321">
        <v>0.5</v>
      </c>
      <c r="K159" s="326">
        <v>1</v>
      </c>
      <c r="L159" s="329"/>
      <c r="M159" s="314"/>
      <c r="N159" s="330"/>
      <c r="O159" s="314"/>
      <c r="P159" s="320" t="s">
        <v>80</v>
      </c>
      <c r="Q159" s="327"/>
      <c r="R159" s="320" t="str">
        <f t="shared" si="0"/>
        <v>Damage Dealt</v>
      </c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  <c r="AF159" s="113"/>
    </row>
    <row r="160" spans="1:32" ht="22.5" customHeight="1" x14ac:dyDescent="0.2">
      <c r="A160" s="327" t="s">
        <v>196</v>
      </c>
      <c r="B160" s="327" t="s">
        <v>244</v>
      </c>
      <c r="C160" s="327" t="s">
        <v>240</v>
      </c>
      <c r="D160" s="327" t="s">
        <v>44</v>
      </c>
      <c r="E160" s="327" t="s">
        <v>9</v>
      </c>
      <c r="F160" s="327" t="s">
        <v>84</v>
      </c>
      <c r="G160" s="327"/>
      <c r="H160" s="319">
        <v>-0.15</v>
      </c>
      <c r="I160" s="320" t="s">
        <v>242</v>
      </c>
      <c r="J160" s="321"/>
      <c r="K160" s="314"/>
      <c r="L160" s="329"/>
      <c r="M160" s="314"/>
      <c r="N160" s="330"/>
      <c r="O160" s="314"/>
      <c r="P160" s="320" t="s">
        <v>80</v>
      </c>
      <c r="Q160" s="327"/>
      <c r="R160" s="320" t="str">
        <f t="shared" si="0"/>
        <v>Damage Taken</v>
      </c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  <c r="AF160" s="113"/>
    </row>
    <row r="161" spans="1:32" ht="22.5" customHeight="1" x14ac:dyDescent="0.2">
      <c r="A161" s="327" t="s">
        <v>196</v>
      </c>
      <c r="B161" s="327" t="s">
        <v>244</v>
      </c>
      <c r="C161" s="327" t="s">
        <v>240</v>
      </c>
      <c r="D161" s="327" t="s">
        <v>44</v>
      </c>
      <c r="E161" s="327" t="s">
        <v>11</v>
      </c>
      <c r="F161" s="327" t="s">
        <v>84</v>
      </c>
      <c r="G161" s="327"/>
      <c r="H161" s="319">
        <v>-0.15</v>
      </c>
      <c r="I161" s="320" t="s">
        <v>242</v>
      </c>
      <c r="J161" s="321"/>
      <c r="K161" s="314"/>
      <c r="L161" s="329"/>
      <c r="M161" s="314"/>
      <c r="N161" s="330"/>
      <c r="O161" s="314"/>
      <c r="P161" s="320" t="s">
        <v>80</v>
      </c>
      <c r="Q161" s="327"/>
      <c r="R161" s="320" t="str">
        <f t="shared" si="0"/>
        <v>Damage Taken</v>
      </c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  <c r="AF161" s="113"/>
    </row>
    <row r="162" spans="1:32" ht="22.5" customHeight="1" x14ac:dyDescent="0.2">
      <c r="A162" s="327" t="s">
        <v>196</v>
      </c>
      <c r="B162" s="327" t="s">
        <v>244</v>
      </c>
      <c r="C162" s="327" t="s">
        <v>240</v>
      </c>
      <c r="D162" s="327" t="s">
        <v>44</v>
      </c>
      <c r="E162" s="327" t="s">
        <v>9</v>
      </c>
      <c r="F162" s="327" t="s">
        <v>83</v>
      </c>
      <c r="G162" s="327"/>
      <c r="H162" s="319">
        <v>0.15</v>
      </c>
      <c r="I162" s="320" t="s">
        <v>242</v>
      </c>
      <c r="J162" s="321"/>
      <c r="K162" s="314"/>
      <c r="L162" s="329"/>
      <c r="M162" s="314"/>
      <c r="N162" s="330"/>
      <c r="O162" s="314"/>
      <c r="P162" s="320" t="s">
        <v>80</v>
      </c>
      <c r="Q162" s="327"/>
      <c r="R162" s="320" t="str">
        <f t="shared" si="0"/>
        <v>Damage Dealt</v>
      </c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</row>
    <row r="163" spans="1:32" ht="22.5" customHeight="1" x14ac:dyDescent="0.2">
      <c r="A163" s="327" t="s">
        <v>196</v>
      </c>
      <c r="B163" s="327" t="s">
        <v>244</v>
      </c>
      <c r="C163" s="327" t="s">
        <v>240</v>
      </c>
      <c r="D163" s="327" t="s">
        <v>44</v>
      </c>
      <c r="E163" s="327" t="s">
        <v>11</v>
      </c>
      <c r="F163" s="327" t="s">
        <v>83</v>
      </c>
      <c r="G163" s="327"/>
      <c r="H163" s="319">
        <v>0.15</v>
      </c>
      <c r="I163" s="320" t="s">
        <v>242</v>
      </c>
      <c r="J163" s="321"/>
      <c r="K163" s="314"/>
      <c r="L163" s="329"/>
      <c r="M163" s="314"/>
      <c r="N163" s="330"/>
      <c r="O163" s="314"/>
      <c r="P163" s="320" t="s">
        <v>80</v>
      </c>
      <c r="Q163" s="327"/>
      <c r="R163" s="320" t="str">
        <f t="shared" si="0"/>
        <v>Damage Dealt</v>
      </c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</row>
    <row r="164" spans="1:32" ht="22.5" customHeight="1" x14ac:dyDescent="0.2">
      <c r="A164" s="327" t="s">
        <v>196</v>
      </c>
      <c r="B164" s="327" t="s">
        <v>119</v>
      </c>
      <c r="C164" s="327" t="s">
        <v>3</v>
      </c>
      <c r="D164" s="327" t="s">
        <v>44</v>
      </c>
      <c r="E164" s="327" t="s">
        <v>9</v>
      </c>
      <c r="F164" s="327" t="s">
        <v>21</v>
      </c>
      <c r="G164" s="327"/>
      <c r="H164" s="319">
        <v>0.15</v>
      </c>
      <c r="I164" s="320" t="s">
        <v>242</v>
      </c>
      <c r="J164" s="321"/>
      <c r="K164" s="314"/>
      <c r="L164" s="329"/>
      <c r="M164" s="314"/>
      <c r="N164" s="330"/>
      <c r="O164" s="314"/>
      <c r="P164" s="320" t="s">
        <v>80</v>
      </c>
      <c r="Q164" s="327"/>
      <c r="R164" s="320" t="str">
        <f t="shared" si="0"/>
        <v>Defensive</v>
      </c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  <c r="AF164" s="113"/>
    </row>
    <row r="165" spans="1:32" ht="22.5" customHeight="1" x14ac:dyDescent="0.2">
      <c r="A165" s="327" t="s">
        <v>196</v>
      </c>
      <c r="B165" s="327" t="s">
        <v>119</v>
      </c>
      <c r="C165" s="327" t="s">
        <v>3</v>
      </c>
      <c r="D165" s="327" t="s">
        <v>44</v>
      </c>
      <c r="E165" s="327" t="s">
        <v>10</v>
      </c>
      <c r="F165" s="327" t="s">
        <v>21</v>
      </c>
      <c r="G165" s="327"/>
      <c r="H165" s="319">
        <v>0.15</v>
      </c>
      <c r="I165" s="320" t="s">
        <v>242</v>
      </c>
      <c r="J165" s="321"/>
      <c r="K165" s="314"/>
      <c r="L165" s="329"/>
      <c r="M165" s="314"/>
      <c r="N165" s="330"/>
      <c r="O165" s="314"/>
      <c r="P165" s="320" t="s">
        <v>80</v>
      </c>
      <c r="Q165" s="327"/>
      <c r="R165" s="320" t="str">
        <f t="shared" si="0"/>
        <v>Defensive</v>
      </c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  <c r="AF165" s="113"/>
    </row>
    <row r="166" spans="1:32" ht="22.5" customHeight="1" x14ac:dyDescent="0.2">
      <c r="A166" s="327" t="s">
        <v>196</v>
      </c>
      <c r="B166" s="327" t="s">
        <v>119</v>
      </c>
      <c r="C166" s="327" t="s">
        <v>3</v>
      </c>
      <c r="D166" s="327" t="s">
        <v>44</v>
      </c>
      <c r="E166" s="327" t="s">
        <v>11</v>
      </c>
      <c r="F166" s="327" t="s">
        <v>21</v>
      </c>
      <c r="G166" s="327"/>
      <c r="H166" s="319">
        <v>0.15</v>
      </c>
      <c r="I166" s="320" t="s">
        <v>242</v>
      </c>
      <c r="J166" s="321"/>
      <c r="K166" s="314"/>
      <c r="L166" s="329"/>
      <c r="M166" s="314"/>
      <c r="N166" s="330"/>
      <c r="O166" s="314"/>
      <c r="P166" s="320" t="s">
        <v>80</v>
      </c>
      <c r="Q166" s="327"/>
      <c r="R166" s="320" t="str">
        <f t="shared" si="0"/>
        <v>Defensive</v>
      </c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</row>
    <row r="167" spans="1:32" ht="22.5" customHeight="1" x14ac:dyDescent="0.2">
      <c r="A167" s="327" t="s">
        <v>55</v>
      </c>
      <c r="B167" s="327" t="s">
        <v>239</v>
      </c>
      <c r="C167" s="327" t="s">
        <v>240</v>
      </c>
      <c r="D167" s="327" t="s">
        <v>44</v>
      </c>
      <c r="E167" s="327" t="s">
        <v>9</v>
      </c>
      <c r="F167" s="327" t="s">
        <v>22</v>
      </c>
      <c r="G167" s="327"/>
      <c r="H167" s="319">
        <v>0.25</v>
      </c>
      <c r="I167" s="320" t="s">
        <v>242</v>
      </c>
      <c r="J167" s="321"/>
      <c r="K167" s="314"/>
      <c r="L167" s="329"/>
      <c r="M167" s="314"/>
      <c r="N167" s="330"/>
      <c r="O167" s="314"/>
      <c r="P167" s="320" t="s">
        <v>80</v>
      </c>
      <c r="Q167" s="327"/>
      <c r="R167" s="320" t="str">
        <f t="shared" si="0"/>
        <v>Offensive</v>
      </c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</row>
    <row r="168" spans="1:32" ht="22.5" customHeight="1" x14ac:dyDescent="0.2">
      <c r="A168" s="327" t="s">
        <v>55</v>
      </c>
      <c r="B168" s="327" t="s">
        <v>239</v>
      </c>
      <c r="C168" s="327" t="s">
        <v>240</v>
      </c>
      <c r="D168" s="327" t="s">
        <v>44</v>
      </c>
      <c r="E168" s="327" t="s">
        <v>10</v>
      </c>
      <c r="F168" s="327" t="s">
        <v>22</v>
      </c>
      <c r="G168" s="327"/>
      <c r="H168" s="319">
        <v>0.25</v>
      </c>
      <c r="I168" s="320" t="s">
        <v>242</v>
      </c>
      <c r="J168" s="321"/>
      <c r="K168" s="326"/>
      <c r="L168" s="329"/>
      <c r="M168" s="314"/>
      <c r="N168" s="330"/>
      <c r="O168" s="314"/>
      <c r="P168" s="320" t="s">
        <v>80</v>
      </c>
      <c r="Q168" s="327"/>
      <c r="R168" s="320" t="str">
        <f t="shared" si="0"/>
        <v>Offensive</v>
      </c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</row>
    <row r="169" spans="1:32" ht="22.5" customHeight="1" x14ac:dyDescent="0.2">
      <c r="A169" s="327" t="s">
        <v>55</v>
      </c>
      <c r="B169" s="327" t="s">
        <v>239</v>
      </c>
      <c r="C169" s="327" t="s">
        <v>240</v>
      </c>
      <c r="D169" s="327" t="s">
        <v>44</v>
      </c>
      <c r="E169" s="327" t="s">
        <v>11</v>
      </c>
      <c r="F169" s="327" t="s">
        <v>22</v>
      </c>
      <c r="G169" s="327"/>
      <c r="H169" s="319">
        <v>0.25</v>
      </c>
      <c r="I169" s="320" t="s">
        <v>242</v>
      </c>
      <c r="J169" s="321"/>
      <c r="K169" s="326"/>
      <c r="L169" s="329"/>
      <c r="M169" s="314"/>
      <c r="N169" s="330"/>
      <c r="O169" s="314"/>
      <c r="P169" s="320" t="s">
        <v>80</v>
      </c>
      <c r="Q169" s="327"/>
      <c r="R169" s="320" t="str">
        <f t="shared" si="0"/>
        <v>Offensive</v>
      </c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</row>
    <row r="170" spans="1:32" ht="22.5" customHeight="1" x14ac:dyDescent="0.2">
      <c r="A170" s="327" t="s">
        <v>55</v>
      </c>
      <c r="B170" s="327" t="s">
        <v>243</v>
      </c>
      <c r="C170" s="327" t="s">
        <v>240</v>
      </c>
      <c r="D170" s="327" t="s">
        <v>44</v>
      </c>
      <c r="E170" s="327" t="s">
        <v>11</v>
      </c>
      <c r="F170" s="327" t="s">
        <v>83</v>
      </c>
      <c r="G170" s="327"/>
      <c r="H170" s="319">
        <v>0.25</v>
      </c>
      <c r="I170" s="320" t="s">
        <v>245</v>
      </c>
      <c r="J170" s="321">
        <v>1</v>
      </c>
      <c r="K170" s="326">
        <v>0.75</v>
      </c>
      <c r="L170" s="329">
        <v>3</v>
      </c>
      <c r="M170" s="314" t="s">
        <v>276</v>
      </c>
      <c r="N170" s="330">
        <v>1</v>
      </c>
      <c r="O170" s="314" t="s">
        <v>246</v>
      </c>
      <c r="P170" s="320" t="s">
        <v>80</v>
      </c>
      <c r="Q170" s="327"/>
      <c r="R170" s="320" t="str">
        <f t="shared" si="0"/>
        <v>Damage Dealt</v>
      </c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</row>
    <row r="171" spans="1:32" ht="22.5" customHeight="1" x14ac:dyDescent="0.2">
      <c r="A171" s="327" t="s">
        <v>55</v>
      </c>
      <c r="B171" s="327" t="s">
        <v>244</v>
      </c>
      <c r="C171" s="327" t="s">
        <v>240</v>
      </c>
      <c r="D171" s="327" t="s">
        <v>241</v>
      </c>
      <c r="E171" s="327" t="s">
        <v>10</v>
      </c>
      <c r="F171" s="327" t="s">
        <v>84</v>
      </c>
      <c r="G171" s="327"/>
      <c r="H171" s="319">
        <v>0.2</v>
      </c>
      <c r="I171" s="320" t="s">
        <v>245</v>
      </c>
      <c r="J171" s="321">
        <v>1</v>
      </c>
      <c r="K171" s="326">
        <v>0.4</v>
      </c>
      <c r="L171" s="329">
        <v>2</v>
      </c>
      <c r="M171" s="314" t="s">
        <v>276</v>
      </c>
      <c r="N171" s="330">
        <v>1</v>
      </c>
      <c r="O171" s="314" t="s">
        <v>246</v>
      </c>
      <c r="P171" s="320" t="s">
        <v>80</v>
      </c>
      <c r="Q171" s="327"/>
      <c r="R171" s="320" t="str">
        <f t="shared" si="0"/>
        <v>Damage Taken</v>
      </c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</row>
    <row r="172" spans="1:32" ht="22.5" customHeight="1" x14ac:dyDescent="0.2">
      <c r="A172" s="327" t="s">
        <v>55</v>
      </c>
      <c r="B172" s="327" t="s">
        <v>244</v>
      </c>
      <c r="C172" s="327" t="s">
        <v>240</v>
      </c>
      <c r="D172" s="327" t="s">
        <v>241</v>
      </c>
      <c r="E172" s="327" t="s">
        <v>11</v>
      </c>
      <c r="F172" s="327" t="s">
        <v>84</v>
      </c>
      <c r="G172" s="327"/>
      <c r="H172" s="319">
        <v>0.1</v>
      </c>
      <c r="I172" s="320" t="s">
        <v>245</v>
      </c>
      <c r="J172" s="321">
        <v>1</v>
      </c>
      <c r="K172" s="326">
        <v>0.2</v>
      </c>
      <c r="L172" s="329">
        <v>2</v>
      </c>
      <c r="M172" s="314" t="s">
        <v>276</v>
      </c>
      <c r="N172" s="330">
        <v>1</v>
      </c>
      <c r="O172" s="314" t="s">
        <v>246</v>
      </c>
      <c r="P172" s="320" t="s">
        <v>80</v>
      </c>
      <c r="Q172" s="327"/>
      <c r="R172" s="320" t="str">
        <f t="shared" si="0"/>
        <v>Damage Taken</v>
      </c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</row>
    <row r="173" spans="1:32" ht="22.5" customHeight="1" x14ac:dyDescent="0.2">
      <c r="A173" s="327" t="s">
        <v>55</v>
      </c>
      <c r="B173" s="327" t="s">
        <v>119</v>
      </c>
      <c r="C173" s="327" t="s">
        <v>249</v>
      </c>
      <c r="D173" s="327" t="s">
        <v>44</v>
      </c>
      <c r="E173" s="327" t="s">
        <v>9</v>
      </c>
      <c r="F173" s="327" t="s">
        <v>22</v>
      </c>
      <c r="G173" s="327"/>
      <c r="H173" s="319">
        <v>0.15</v>
      </c>
      <c r="I173" s="320" t="s">
        <v>242</v>
      </c>
      <c r="J173" s="321"/>
      <c r="K173" s="314"/>
      <c r="L173" s="329"/>
      <c r="M173" s="314"/>
      <c r="N173" s="330"/>
      <c r="O173" s="314"/>
      <c r="P173" s="320" t="s">
        <v>80</v>
      </c>
      <c r="Q173" s="327"/>
      <c r="R173" s="320" t="str">
        <f t="shared" si="0"/>
        <v>Offensive</v>
      </c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</row>
    <row r="174" spans="1:32" ht="22.5" customHeight="1" x14ac:dyDescent="0.2">
      <c r="A174" s="327" t="s">
        <v>55</v>
      </c>
      <c r="B174" s="327" t="s">
        <v>119</v>
      </c>
      <c r="C174" s="327" t="s">
        <v>249</v>
      </c>
      <c r="D174" s="327" t="s">
        <v>44</v>
      </c>
      <c r="E174" s="327" t="s">
        <v>10</v>
      </c>
      <c r="F174" s="327" t="s">
        <v>22</v>
      </c>
      <c r="G174" s="327"/>
      <c r="H174" s="319">
        <v>0.15</v>
      </c>
      <c r="I174" s="320" t="s">
        <v>242</v>
      </c>
      <c r="J174" s="321"/>
      <c r="K174" s="314"/>
      <c r="L174" s="329"/>
      <c r="M174" s="314"/>
      <c r="N174" s="330"/>
      <c r="O174" s="314"/>
      <c r="P174" s="320" t="s">
        <v>80</v>
      </c>
      <c r="Q174" s="327"/>
      <c r="R174" s="320" t="str">
        <f t="shared" si="0"/>
        <v>Offensive</v>
      </c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</row>
    <row r="175" spans="1:32" ht="22.5" customHeight="1" x14ac:dyDescent="0.2">
      <c r="A175" s="327" t="s">
        <v>55</v>
      </c>
      <c r="B175" s="327" t="s">
        <v>119</v>
      </c>
      <c r="C175" s="327" t="s">
        <v>249</v>
      </c>
      <c r="D175" s="327" t="s">
        <v>44</v>
      </c>
      <c r="E175" s="327" t="s">
        <v>11</v>
      </c>
      <c r="F175" s="327" t="s">
        <v>22</v>
      </c>
      <c r="G175" s="327"/>
      <c r="H175" s="319">
        <v>0.15</v>
      </c>
      <c r="I175" s="320" t="s">
        <v>242</v>
      </c>
      <c r="J175" s="321"/>
      <c r="K175" s="314"/>
      <c r="L175" s="329"/>
      <c r="M175" s="314"/>
      <c r="N175" s="330"/>
      <c r="O175" s="314"/>
      <c r="P175" s="320" t="s">
        <v>80</v>
      </c>
      <c r="Q175" s="327"/>
      <c r="R175" s="320" t="str">
        <f t="shared" si="0"/>
        <v>Offensive</v>
      </c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</row>
    <row r="176" spans="1:32" ht="22.5" customHeight="1" x14ac:dyDescent="0.2">
      <c r="A176" s="327" t="s">
        <v>197</v>
      </c>
      <c r="B176" s="327" t="s">
        <v>239</v>
      </c>
      <c r="C176" s="327" t="s">
        <v>240</v>
      </c>
      <c r="D176" s="327" t="s">
        <v>44</v>
      </c>
      <c r="E176" s="327" t="s">
        <v>9</v>
      </c>
      <c r="F176" s="327" t="s">
        <v>19</v>
      </c>
      <c r="G176" s="327"/>
      <c r="H176" s="319">
        <v>0.25</v>
      </c>
      <c r="I176" s="320" t="s">
        <v>242</v>
      </c>
      <c r="J176" s="321"/>
      <c r="K176" s="314"/>
      <c r="L176" s="329"/>
      <c r="M176" s="314"/>
      <c r="N176" s="330"/>
      <c r="O176" s="314"/>
      <c r="P176" s="320" t="s">
        <v>80</v>
      </c>
      <c r="Q176" s="327"/>
      <c r="R176" s="320" t="str">
        <f t="shared" si="0"/>
        <v>Offensive</v>
      </c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</row>
    <row r="177" spans="1:32" ht="22.5" customHeight="1" x14ac:dyDescent="0.2">
      <c r="A177" s="327" t="s">
        <v>197</v>
      </c>
      <c r="B177" s="327" t="s">
        <v>239</v>
      </c>
      <c r="C177" s="327" t="s">
        <v>240</v>
      </c>
      <c r="D177" s="327" t="s">
        <v>44</v>
      </c>
      <c r="E177" s="327" t="s">
        <v>10</v>
      </c>
      <c r="F177" s="327" t="s">
        <v>19</v>
      </c>
      <c r="G177" s="327"/>
      <c r="H177" s="319">
        <v>0.25</v>
      </c>
      <c r="I177" s="320" t="s">
        <v>242</v>
      </c>
      <c r="J177" s="321"/>
      <c r="K177" s="314"/>
      <c r="L177" s="329"/>
      <c r="M177" s="314"/>
      <c r="N177" s="330"/>
      <c r="O177" s="314"/>
      <c r="P177" s="320" t="s">
        <v>80</v>
      </c>
      <c r="Q177" s="327"/>
      <c r="R177" s="320" t="str">
        <f t="shared" si="0"/>
        <v>Offensive</v>
      </c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</row>
    <row r="178" spans="1:32" ht="22.5" customHeight="1" x14ac:dyDescent="0.2">
      <c r="A178" s="327" t="s">
        <v>197</v>
      </c>
      <c r="B178" s="327" t="s">
        <v>239</v>
      </c>
      <c r="C178" s="327" t="s">
        <v>240</v>
      </c>
      <c r="D178" s="327" t="s">
        <v>44</v>
      </c>
      <c r="E178" s="327" t="s">
        <v>11</v>
      </c>
      <c r="F178" s="327" t="s">
        <v>19</v>
      </c>
      <c r="G178" s="327"/>
      <c r="H178" s="319">
        <v>0.25</v>
      </c>
      <c r="I178" s="320" t="s">
        <v>242</v>
      </c>
      <c r="J178" s="321"/>
      <c r="K178" s="314"/>
      <c r="L178" s="329"/>
      <c r="M178" s="314"/>
      <c r="N178" s="330"/>
      <c r="O178" s="314"/>
      <c r="P178" s="320" t="s">
        <v>80</v>
      </c>
      <c r="Q178" s="327"/>
      <c r="R178" s="320" t="str">
        <f t="shared" si="0"/>
        <v>Offensive</v>
      </c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</row>
    <row r="179" spans="1:32" ht="22.5" customHeight="1" x14ac:dyDescent="0.2">
      <c r="A179" s="327" t="s">
        <v>197</v>
      </c>
      <c r="B179" s="327" t="s">
        <v>243</v>
      </c>
      <c r="C179" s="327" t="s">
        <v>240</v>
      </c>
      <c r="D179" s="327" t="s">
        <v>44</v>
      </c>
      <c r="E179" s="327" t="s">
        <v>9</v>
      </c>
      <c r="F179" s="327" t="s">
        <v>21</v>
      </c>
      <c r="G179" s="327"/>
      <c r="H179" s="319">
        <v>0.2</v>
      </c>
      <c r="I179" s="320" t="s">
        <v>251</v>
      </c>
      <c r="J179" s="321">
        <v>0.4</v>
      </c>
      <c r="K179" s="326">
        <v>0.5</v>
      </c>
      <c r="L179" s="329"/>
      <c r="M179" s="314"/>
      <c r="N179" s="330"/>
      <c r="O179" s="314"/>
      <c r="P179" s="320" t="s">
        <v>80</v>
      </c>
      <c r="Q179" s="327"/>
      <c r="R179" s="320" t="str">
        <f t="shared" si="0"/>
        <v>Defensive</v>
      </c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</row>
    <row r="180" spans="1:32" ht="22.5" customHeight="1" x14ac:dyDescent="0.2">
      <c r="A180" s="327" t="s">
        <v>197</v>
      </c>
      <c r="B180" s="327" t="s">
        <v>244</v>
      </c>
      <c r="C180" s="327" t="s">
        <v>240</v>
      </c>
      <c r="D180" s="327" t="s">
        <v>44</v>
      </c>
      <c r="E180" s="327" t="s">
        <v>9</v>
      </c>
      <c r="F180" s="327" t="s">
        <v>84</v>
      </c>
      <c r="G180" s="327"/>
      <c r="H180" s="319">
        <v>-0.1</v>
      </c>
      <c r="I180" s="320" t="s">
        <v>242</v>
      </c>
      <c r="J180" s="321"/>
      <c r="K180" s="314"/>
      <c r="L180" s="329"/>
      <c r="M180" s="314"/>
      <c r="N180" s="330"/>
      <c r="O180" s="314"/>
      <c r="P180" s="320" t="s">
        <v>80</v>
      </c>
      <c r="Q180" s="327"/>
      <c r="R180" s="320" t="str">
        <f t="shared" si="0"/>
        <v>Damage Taken</v>
      </c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</row>
    <row r="181" spans="1:32" ht="22.5" customHeight="1" x14ac:dyDescent="0.2">
      <c r="A181" s="327" t="s">
        <v>197</v>
      </c>
      <c r="B181" s="327" t="s">
        <v>244</v>
      </c>
      <c r="C181" s="327" t="s">
        <v>240</v>
      </c>
      <c r="D181" s="327" t="s">
        <v>44</v>
      </c>
      <c r="E181" s="327" t="s">
        <v>11</v>
      </c>
      <c r="F181" s="327" t="s">
        <v>83</v>
      </c>
      <c r="G181" s="327"/>
      <c r="H181" s="319">
        <f>10%</f>
        <v>0.1</v>
      </c>
      <c r="I181" s="320" t="s">
        <v>242</v>
      </c>
      <c r="J181" s="321"/>
      <c r="K181" s="314"/>
      <c r="L181" s="329"/>
      <c r="M181" s="314"/>
      <c r="N181" s="330"/>
      <c r="O181" s="314"/>
      <c r="P181" s="320" t="s">
        <v>80</v>
      </c>
      <c r="Q181" s="327"/>
      <c r="R181" s="320" t="str">
        <f t="shared" si="0"/>
        <v>Damage Dealt</v>
      </c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</row>
    <row r="182" spans="1:32" ht="22.5" customHeight="1" x14ac:dyDescent="0.2">
      <c r="A182" s="327" t="s">
        <v>197</v>
      </c>
      <c r="B182" s="327" t="s">
        <v>119</v>
      </c>
      <c r="C182" s="327" t="s">
        <v>3</v>
      </c>
      <c r="D182" s="327" t="s">
        <v>44</v>
      </c>
      <c r="E182" s="327" t="s">
        <v>9</v>
      </c>
      <c r="F182" s="327" t="s">
        <v>24</v>
      </c>
      <c r="G182" s="327"/>
      <c r="H182" s="319">
        <v>0.15</v>
      </c>
      <c r="I182" s="320" t="s">
        <v>242</v>
      </c>
      <c r="J182" s="321"/>
      <c r="K182" s="314"/>
      <c r="L182" s="329"/>
      <c r="M182" s="314"/>
      <c r="N182" s="330"/>
      <c r="O182" s="314"/>
      <c r="P182" s="320" t="s">
        <v>80</v>
      </c>
      <c r="Q182" s="327"/>
      <c r="R182" s="320" t="str">
        <f t="shared" si="0"/>
        <v>Defensive</v>
      </c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</row>
    <row r="183" spans="1:32" ht="22.5" customHeight="1" x14ac:dyDescent="0.2">
      <c r="A183" s="327" t="s">
        <v>197</v>
      </c>
      <c r="B183" s="327" t="s">
        <v>119</v>
      </c>
      <c r="C183" s="327" t="s">
        <v>3</v>
      </c>
      <c r="D183" s="327" t="s">
        <v>44</v>
      </c>
      <c r="E183" s="327" t="s">
        <v>10</v>
      </c>
      <c r="F183" s="327" t="s">
        <v>24</v>
      </c>
      <c r="G183" s="327"/>
      <c r="H183" s="319">
        <v>0.15</v>
      </c>
      <c r="I183" s="320" t="s">
        <v>242</v>
      </c>
      <c r="J183" s="321"/>
      <c r="K183" s="314"/>
      <c r="L183" s="329"/>
      <c r="M183" s="314"/>
      <c r="N183" s="330"/>
      <c r="O183" s="314"/>
      <c r="P183" s="320" t="s">
        <v>80</v>
      </c>
      <c r="Q183" s="327"/>
      <c r="R183" s="320" t="str">
        <f t="shared" si="0"/>
        <v>Defensive</v>
      </c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</row>
    <row r="184" spans="1:32" ht="22.5" customHeight="1" x14ac:dyDescent="0.2">
      <c r="A184" s="327" t="s">
        <v>197</v>
      </c>
      <c r="B184" s="327" t="s">
        <v>119</v>
      </c>
      <c r="C184" s="327" t="s">
        <v>3</v>
      </c>
      <c r="D184" s="327" t="s">
        <v>44</v>
      </c>
      <c r="E184" s="327" t="s">
        <v>11</v>
      </c>
      <c r="F184" s="327" t="s">
        <v>24</v>
      </c>
      <c r="G184" s="327"/>
      <c r="H184" s="319">
        <v>0.15</v>
      </c>
      <c r="I184" s="320" t="s">
        <v>242</v>
      </c>
      <c r="J184" s="321"/>
      <c r="K184" s="314"/>
      <c r="L184" s="329"/>
      <c r="M184" s="314"/>
      <c r="N184" s="330"/>
      <c r="O184" s="314"/>
      <c r="P184" s="320" t="s">
        <v>80</v>
      </c>
      <c r="Q184" s="327"/>
      <c r="R184" s="320" t="str">
        <f t="shared" si="0"/>
        <v>Defensive</v>
      </c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</row>
    <row r="185" spans="1:32" ht="22.5" customHeight="1" x14ac:dyDescent="0.2">
      <c r="A185" s="327" t="s">
        <v>199</v>
      </c>
      <c r="B185" s="327" t="s">
        <v>239</v>
      </c>
      <c r="C185" s="327" t="s">
        <v>240</v>
      </c>
      <c r="D185" s="327" t="s">
        <v>241</v>
      </c>
      <c r="E185" s="327" t="s">
        <v>9</v>
      </c>
      <c r="F185" s="327" t="s">
        <v>22</v>
      </c>
      <c r="G185" s="327"/>
      <c r="H185" s="319">
        <v>-0.2</v>
      </c>
      <c r="I185" s="320" t="s">
        <v>242</v>
      </c>
      <c r="J185" s="321"/>
      <c r="K185" s="314"/>
      <c r="L185" s="329"/>
      <c r="M185" s="314"/>
      <c r="N185" s="330"/>
      <c r="O185" s="314"/>
      <c r="P185" s="320" t="s">
        <v>80</v>
      </c>
      <c r="Q185" s="327"/>
      <c r="R185" s="320" t="str">
        <f t="shared" si="0"/>
        <v>Offensive</v>
      </c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</row>
    <row r="186" spans="1:32" ht="22.5" customHeight="1" x14ac:dyDescent="0.2">
      <c r="A186" s="327" t="s">
        <v>199</v>
      </c>
      <c r="B186" s="327" t="s">
        <v>239</v>
      </c>
      <c r="C186" s="327" t="s">
        <v>240</v>
      </c>
      <c r="D186" s="327" t="s">
        <v>241</v>
      </c>
      <c r="E186" s="327" t="s">
        <v>10</v>
      </c>
      <c r="F186" s="327" t="s">
        <v>22</v>
      </c>
      <c r="G186" s="327"/>
      <c r="H186" s="319">
        <v>-0.2</v>
      </c>
      <c r="I186" s="320" t="s">
        <v>242</v>
      </c>
      <c r="J186" s="321"/>
      <c r="K186" s="314"/>
      <c r="L186" s="329"/>
      <c r="M186" s="314"/>
      <c r="N186" s="330"/>
      <c r="O186" s="314"/>
      <c r="P186" s="320" t="s">
        <v>80</v>
      </c>
      <c r="Q186" s="327"/>
      <c r="R186" s="320" t="str">
        <f t="shared" si="0"/>
        <v>Offensive</v>
      </c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</row>
    <row r="187" spans="1:32" ht="22.5" customHeight="1" x14ac:dyDescent="0.2">
      <c r="A187" s="327" t="s">
        <v>199</v>
      </c>
      <c r="B187" s="327" t="s">
        <v>239</v>
      </c>
      <c r="C187" s="327" t="s">
        <v>240</v>
      </c>
      <c r="D187" s="327" t="s">
        <v>241</v>
      </c>
      <c r="E187" s="327" t="s">
        <v>11</v>
      </c>
      <c r="F187" s="327" t="s">
        <v>22</v>
      </c>
      <c r="G187" s="327"/>
      <c r="H187" s="319">
        <v>-0.2</v>
      </c>
      <c r="I187" s="320" t="s">
        <v>242</v>
      </c>
      <c r="J187" s="321"/>
      <c r="K187" s="314"/>
      <c r="L187" s="329"/>
      <c r="M187" s="314"/>
      <c r="N187" s="330"/>
      <c r="O187" s="314"/>
      <c r="P187" s="320" t="s">
        <v>80</v>
      </c>
      <c r="Q187" s="327"/>
      <c r="R187" s="320" t="str">
        <f t="shared" si="0"/>
        <v>Offensive</v>
      </c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</row>
    <row r="188" spans="1:32" ht="22.5" customHeight="1" x14ac:dyDescent="0.2">
      <c r="A188" s="327" t="s">
        <v>199</v>
      </c>
      <c r="B188" s="327" t="s">
        <v>243</v>
      </c>
      <c r="C188" s="327" t="s">
        <v>240</v>
      </c>
      <c r="D188" s="327" t="s">
        <v>241</v>
      </c>
      <c r="E188" s="327" t="s">
        <v>9</v>
      </c>
      <c r="F188" s="327" t="s">
        <v>84</v>
      </c>
      <c r="G188" s="327"/>
      <c r="H188" s="319">
        <v>0.2</v>
      </c>
      <c r="I188" s="320" t="s">
        <v>242</v>
      </c>
      <c r="J188" s="321"/>
      <c r="K188" s="314"/>
      <c r="L188" s="329"/>
      <c r="M188" s="314"/>
      <c r="N188" s="330"/>
      <c r="O188" s="314"/>
      <c r="P188" s="320" t="s">
        <v>80</v>
      </c>
      <c r="Q188" s="327"/>
      <c r="R188" s="320" t="str">
        <f t="shared" si="0"/>
        <v>Damage Taken</v>
      </c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</row>
    <row r="189" spans="1:32" ht="22.5" customHeight="1" x14ac:dyDescent="0.2">
      <c r="A189" s="327" t="s">
        <v>199</v>
      </c>
      <c r="B189" s="327" t="s">
        <v>244</v>
      </c>
      <c r="C189" s="327" t="s">
        <v>240</v>
      </c>
      <c r="D189" s="327" t="s">
        <v>44</v>
      </c>
      <c r="E189" s="327" t="s">
        <v>10</v>
      </c>
      <c r="F189" s="327" t="s">
        <v>83</v>
      </c>
      <c r="G189" s="327"/>
      <c r="H189" s="319">
        <v>0.5</v>
      </c>
      <c r="I189" s="320" t="s">
        <v>245</v>
      </c>
      <c r="J189" s="321">
        <v>1</v>
      </c>
      <c r="K189" s="326">
        <v>2</v>
      </c>
      <c r="L189" s="329">
        <v>4</v>
      </c>
      <c r="M189" s="314" t="s">
        <v>276</v>
      </c>
      <c r="N189" s="330">
        <v>1</v>
      </c>
      <c r="O189" s="314" t="s">
        <v>247</v>
      </c>
      <c r="P189" s="320" t="s">
        <v>80</v>
      </c>
      <c r="Q189" s="327"/>
      <c r="R189" s="320" t="str">
        <f t="shared" si="0"/>
        <v>Damage Dealt</v>
      </c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</row>
    <row r="190" spans="1:32" ht="22.5" customHeight="1" x14ac:dyDescent="0.2">
      <c r="A190" s="327" t="s">
        <v>199</v>
      </c>
      <c r="B190" s="327" t="s">
        <v>244</v>
      </c>
      <c r="C190" s="327" t="s">
        <v>240</v>
      </c>
      <c r="D190" s="327" t="s">
        <v>241</v>
      </c>
      <c r="E190" s="327" t="s">
        <v>9</v>
      </c>
      <c r="F190" s="327" t="s">
        <v>83</v>
      </c>
      <c r="G190" s="327"/>
      <c r="H190" s="319">
        <v>-0.05</v>
      </c>
      <c r="I190" s="320" t="s">
        <v>245</v>
      </c>
      <c r="J190" s="321">
        <v>1</v>
      </c>
      <c r="K190" s="326">
        <v>-0.2</v>
      </c>
      <c r="L190" s="329">
        <v>4</v>
      </c>
      <c r="M190" s="314" t="s">
        <v>276</v>
      </c>
      <c r="N190" s="330">
        <v>1</v>
      </c>
      <c r="O190" s="314" t="s">
        <v>247</v>
      </c>
      <c r="P190" s="320" t="s">
        <v>80</v>
      </c>
      <c r="Q190" s="327"/>
      <c r="R190" s="320" t="str">
        <f t="shared" si="0"/>
        <v>Damage Dealt</v>
      </c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</row>
    <row r="191" spans="1:32" ht="22.5" customHeight="1" x14ac:dyDescent="0.2">
      <c r="A191" s="327" t="s">
        <v>199</v>
      </c>
      <c r="B191" s="327" t="s">
        <v>244</v>
      </c>
      <c r="C191" s="327" t="s">
        <v>240</v>
      </c>
      <c r="D191" s="327" t="s">
        <v>241</v>
      </c>
      <c r="E191" s="327" t="s">
        <v>10</v>
      </c>
      <c r="F191" s="327" t="s">
        <v>83</v>
      </c>
      <c r="G191" s="327"/>
      <c r="H191" s="319">
        <v>-0.05</v>
      </c>
      <c r="I191" s="320" t="s">
        <v>245</v>
      </c>
      <c r="J191" s="321">
        <v>1</v>
      </c>
      <c r="K191" s="326">
        <v>-0.2</v>
      </c>
      <c r="L191" s="329">
        <v>4</v>
      </c>
      <c r="M191" s="314" t="s">
        <v>276</v>
      </c>
      <c r="N191" s="330">
        <v>1</v>
      </c>
      <c r="O191" s="314" t="s">
        <v>247</v>
      </c>
      <c r="P191" s="320" t="s">
        <v>80</v>
      </c>
      <c r="Q191" s="327"/>
      <c r="R191" s="320" t="str">
        <f t="shared" si="0"/>
        <v>Damage Dealt</v>
      </c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</row>
    <row r="192" spans="1:32" ht="22.5" customHeight="1" x14ac:dyDescent="0.2">
      <c r="A192" s="327" t="s">
        <v>199</v>
      </c>
      <c r="B192" s="327" t="s">
        <v>244</v>
      </c>
      <c r="C192" s="327" t="s">
        <v>240</v>
      </c>
      <c r="D192" s="327" t="s">
        <v>241</v>
      </c>
      <c r="E192" s="327" t="s">
        <v>11</v>
      </c>
      <c r="F192" s="327" t="s">
        <v>83</v>
      </c>
      <c r="G192" s="327"/>
      <c r="H192" s="319">
        <v>-0.05</v>
      </c>
      <c r="I192" s="320" t="s">
        <v>245</v>
      </c>
      <c r="J192" s="321">
        <v>1</v>
      </c>
      <c r="K192" s="326">
        <v>-0.2</v>
      </c>
      <c r="L192" s="329">
        <v>4</v>
      </c>
      <c r="M192" s="314" t="s">
        <v>276</v>
      </c>
      <c r="N192" s="330">
        <v>1</v>
      </c>
      <c r="O192" s="314" t="s">
        <v>247</v>
      </c>
      <c r="P192" s="320" t="s">
        <v>80</v>
      </c>
      <c r="Q192" s="327"/>
      <c r="R192" s="320" t="str">
        <f t="shared" si="0"/>
        <v>Damage Dealt</v>
      </c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</row>
    <row r="193" spans="1:32" ht="22.5" customHeight="1" x14ac:dyDescent="0.2">
      <c r="A193" s="327" t="s">
        <v>199</v>
      </c>
      <c r="B193" s="327" t="s">
        <v>119</v>
      </c>
      <c r="C193" s="327" t="s">
        <v>249</v>
      </c>
      <c r="D193" s="327" t="s">
        <v>44</v>
      </c>
      <c r="E193" s="327" t="s">
        <v>9</v>
      </c>
      <c r="F193" s="327" t="s">
        <v>19</v>
      </c>
      <c r="G193" s="327"/>
      <c r="H193" s="319">
        <v>0.15</v>
      </c>
      <c r="I193" s="320" t="s">
        <v>242</v>
      </c>
      <c r="J193" s="321"/>
      <c r="K193" s="314"/>
      <c r="L193" s="329"/>
      <c r="M193" s="314"/>
      <c r="N193" s="330"/>
      <c r="O193" s="314"/>
      <c r="P193" s="320" t="s">
        <v>80</v>
      </c>
      <c r="Q193" s="327"/>
      <c r="R193" s="320" t="str">
        <f t="shared" si="0"/>
        <v>Offensive</v>
      </c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</row>
    <row r="194" spans="1:32" ht="22.5" customHeight="1" x14ac:dyDescent="0.2">
      <c r="A194" s="327" t="s">
        <v>199</v>
      </c>
      <c r="B194" s="327" t="s">
        <v>119</v>
      </c>
      <c r="C194" s="327" t="s">
        <v>249</v>
      </c>
      <c r="D194" s="327" t="s">
        <v>44</v>
      </c>
      <c r="E194" s="327" t="s">
        <v>10</v>
      </c>
      <c r="F194" s="327" t="s">
        <v>19</v>
      </c>
      <c r="G194" s="327"/>
      <c r="H194" s="319">
        <v>0.15</v>
      </c>
      <c r="I194" s="320" t="s">
        <v>242</v>
      </c>
      <c r="J194" s="321"/>
      <c r="K194" s="314"/>
      <c r="L194" s="329"/>
      <c r="M194" s="314"/>
      <c r="N194" s="330"/>
      <c r="O194" s="314"/>
      <c r="P194" s="320" t="s">
        <v>80</v>
      </c>
      <c r="Q194" s="327"/>
      <c r="R194" s="320" t="str">
        <f t="shared" si="0"/>
        <v>Offensive</v>
      </c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</row>
    <row r="195" spans="1:32" ht="22.5" customHeight="1" x14ac:dyDescent="0.2">
      <c r="A195" s="327" t="s">
        <v>199</v>
      </c>
      <c r="B195" s="327" t="s">
        <v>119</v>
      </c>
      <c r="C195" s="327" t="s">
        <v>249</v>
      </c>
      <c r="D195" s="327" t="s">
        <v>44</v>
      </c>
      <c r="E195" s="327" t="s">
        <v>11</v>
      </c>
      <c r="F195" s="327" t="s">
        <v>19</v>
      </c>
      <c r="G195" s="327"/>
      <c r="H195" s="319">
        <v>0.15</v>
      </c>
      <c r="I195" s="320" t="s">
        <v>242</v>
      </c>
      <c r="J195" s="321"/>
      <c r="K195" s="314"/>
      <c r="L195" s="329"/>
      <c r="M195" s="314"/>
      <c r="N195" s="330"/>
      <c r="O195" s="314"/>
      <c r="P195" s="320" t="s">
        <v>80</v>
      </c>
      <c r="Q195" s="327"/>
      <c r="R195" s="320" t="str">
        <f t="shared" si="0"/>
        <v>Offensive</v>
      </c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</row>
    <row r="196" spans="1:32" ht="22.5" customHeight="1" x14ac:dyDescent="0.2">
      <c r="A196" s="327" t="s">
        <v>200</v>
      </c>
      <c r="B196" s="327" t="s">
        <v>239</v>
      </c>
      <c r="C196" s="327" t="s">
        <v>240</v>
      </c>
      <c r="D196" s="327" t="s">
        <v>241</v>
      </c>
      <c r="E196" s="327" t="s">
        <v>9</v>
      </c>
      <c r="F196" s="327" t="s">
        <v>83</v>
      </c>
      <c r="G196" s="327"/>
      <c r="H196" s="319">
        <v>-0.2</v>
      </c>
      <c r="I196" s="320" t="s">
        <v>242</v>
      </c>
      <c r="J196" s="321"/>
      <c r="K196" s="314"/>
      <c r="L196" s="329"/>
      <c r="M196" s="314"/>
      <c r="N196" s="330"/>
      <c r="O196" s="314"/>
      <c r="P196" s="320" t="s">
        <v>80</v>
      </c>
      <c r="Q196" s="327"/>
      <c r="R196" s="320" t="str">
        <f t="shared" si="0"/>
        <v>Damage Dealt</v>
      </c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</row>
    <row r="197" spans="1:32" ht="22.5" customHeight="1" x14ac:dyDescent="0.2">
      <c r="A197" s="327" t="s">
        <v>200</v>
      </c>
      <c r="B197" s="327" t="s">
        <v>239</v>
      </c>
      <c r="C197" s="327" t="s">
        <v>240</v>
      </c>
      <c r="D197" s="327" t="s">
        <v>241</v>
      </c>
      <c r="E197" s="327" t="s">
        <v>10</v>
      </c>
      <c r="F197" s="327" t="s">
        <v>83</v>
      </c>
      <c r="G197" s="327"/>
      <c r="H197" s="319">
        <v>-0.2</v>
      </c>
      <c r="I197" s="320" t="s">
        <v>242</v>
      </c>
      <c r="J197" s="321"/>
      <c r="K197" s="314"/>
      <c r="L197" s="329"/>
      <c r="M197" s="314"/>
      <c r="N197" s="330"/>
      <c r="O197" s="314"/>
      <c r="P197" s="320" t="s">
        <v>80</v>
      </c>
      <c r="Q197" s="327"/>
      <c r="R197" s="320" t="str">
        <f t="shared" si="0"/>
        <v>Damage Dealt</v>
      </c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</row>
    <row r="198" spans="1:32" ht="22.5" customHeight="1" x14ac:dyDescent="0.2">
      <c r="A198" s="327" t="s">
        <v>200</v>
      </c>
      <c r="B198" s="327" t="s">
        <v>239</v>
      </c>
      <c r="C198" s="327" t="s">
        <v>240</v>
      </c>
      <c r="D198" s="327" t="s">
        <v>241</v>
      </c>
      <c r="E198" s="327" t="s">
        <v>11</v>
      </c>
      <c r="F198" s="327" t="s">
        <v>83</v>
      </c>
      <c r="G198" s="327"/>
      <c r="H198" s="319">
        <v>-0.2</v>
      </c>
      <c r="I198" s="320" t="s">
        <v>242</v>
      </c>
      <c r="J198" s="321"/>
      <c r="K198" s="314"/>
      <c r="L198" s="329"/>
      <c r="M198" s="314"/>
      <c r="N198" s="330"/>
      <c r="O198" s="314"/>
      <c r="P198" s="320" t="s">
        <v>80</v>
      </c>
      <c r="Q198" s="327"/>
      <c r="R198" s="320" t="str">
        <f t="shared" si="0"/>
        <v>Damage Dealt</v>
      </c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</row>
    <row r="199" spans="1:32" ht="22.5" customHeight="1" x14ac:dyDescent="0.2">
      <c r="A199" s="327" t="s">
        <v>200</v>
      </c>
      <c r="B199" s="327" t="s">
        <v>243</v>
      </c>
      <c r="C199" s="327" t="s">
        <v>240</v>
      </c>
      <c r="D199" s="327" t="s">
        <v>44</v>
      </c>
      <c r="E199" s="327" t="s">
        <v>11</v>
      </c>
      <c r="F199" s="327" t="s">
        <v>83</v>
      </c>
      <c r="G199" s="327"/>
      <c r="H199" s="319">
        <v>0.5</v>
      </c>
      <c r="I199" s="320" t="s">
        <v>245</v>
      </c>
      <c r="J199" s="321">
        <v>1</v>
      </c>
      <c r="K199" s="326">
        <v>1</v>
      </c>
      <c r="L199" s="329">
        <v>2</v>
      </c>
      <c r="M199" s="314" t="s">
        <v>276</v>
      </c>
      <c r="N199" s="330">
        <v>1</v>
      </c>
      <c r="O199" s="314" t="s">
        <v>247</v>
      </c>
      <c r="P199" s="320" t="s">
        <v>80</v>
      </c>
      <c r="Q199" s="327"/>
      <c r="R199" s="320" t="str">
        <f t="shared" si="0"/>
        <v>Damage Dealt</v>
      </c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</row>
    <row r="200" spans="1:32" ht="22.5" customHeight="1" x14ac:dyDescent="0.2">
      <c r="A200" s="327" t="s">
        <v>200</v>
      </c>
      <c r="B200" s="327" t="s">
        <v>243</v>
      </c>
      <c r="C200" s="327" t="s">
        <v>240</v>
      </c>
      <c r="D200" s="327" t="s">
        <v>241</v>
      </c>
      <c r="E200" s="327" t="s">
        <v>9</v>
      </c>
      <c r="F200" s="327" t="s">
        <v>84</v>
      </c>
      <c r="G200" s="327"/>
      <c r="H200" s="319">
        <v>0.125</v>
      </c>
      <c r="I200" s="320" t="s">
        <v>245</v>
      </c>
      <c r="J200" s="321">
        <v>1</v>
      </c>
      <c r="K200" s="326">
        <v>0.25</v>
      </c>
      <c r="L200" s="329">
        <v>2</v>
      </c>
      <c r="M200" s="314" t="s">
        <v>276</v>
      </c>
      <c r="N200" s="330">
        <v>1</v>
      </c>
      <c r="O200" s="314" t="s">
        <v>247</v>
      </c>
      <c r="P200" s="320" t="s">
        <v>80</v>
      </c>
      <c r="Q200" s="327"/>
      <c r="R200" s="320" t="str">
        <f t="shared" si="0"/>
        <v>Damage Taken</v>
      </c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</row>
    <row r="201" spans="1:32" ht="22.5" customHeight="1" x14ac:dyDescent="0.2">
      <c r="A201" s="327" t="s">
        <v>200</v>
      </c>
      <c r="B201" s="327" t="s">
        <v>244</v>
      </c>
      <c r="C201" s="327" t="s">
        <v>240</v>
      </c>
      <c r="D201" s="327" t="s">
        <v>44</v>
      </c>
      <c r="E201" s="327" t="s">
        <v>11</v>
      </c>
      <c r="F201" s="327" t="s">
        <v>83</v>
      </c>
      <c r="G201" s="327"/>
      <c r="H201" s="319">
        <v>0.15</v>
      </c>
      <c r="I201" s="320" t="s">
        <v>242</v>
      </c>
      <c r="J201" s="321"/>
      <c r="K201" s="314"/>
      <c r="L201" s="329"/>
      <c r="M201" s="314"/>
      <c r="N201" s="330"/>
      <c r="O201" s="314"/>
      <c r="P201" s="320" t="s">
        <v>80</v>
      </c>
      <c r="Q201" s="327"/>
      <c r="R201" s="320" t="str">
        <f t="shared" si="0"/>
        <v>Damage Dealt</v>
      </c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</row>
    <row r="202" spans="1:32" ht="22.5" customHeight="1" x14ac:dyDescent="0.2">
      <c r="A202" s="327" t="s">
        <v>200</v>
      </c>
      <c r="B202" s="327" t="s">
        <v>244</v>
      </c>
      <c r="C202" s="327" t="s">
        <v>240</v>
      </c>
      <c r="D202" s="327" t="s">
        <v>44</v>
      </c>
      <c r="E202" s="327" t="s">
        <v>11</v>
      </c>
      <c r="F202" s="327" t="s">
        <v>84</v>
      </c>
      <c r="G202" s="327"/>
      <c r="H202" s="319">
        <v>-0.1</v>
      </c>
      <c r="I202" s="320" t="s">
        <v>242</v>
      </c>
      <c r="J202" s="321"/>
      <c r="K202" s="314"/>
      <c r="L202" s="329"/>
      <c r="M202" s="314"/>
      <c r="N202" s="330"/>
      <c r="O202" s="314"/>
      <c r="P202" s="320" t="s">
        <v>80</v>
      </c>
      <c r="Q202" s="327"/>
      <c r="R202" s="320" t="str">
        <f t="shared" si="0"/>
        <v>Damage Taken</v>
      </c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</row>
    <row r="203" spans="1:32" ht="22.5" customHeight="1" x14ac:dyDescent="0.2">
      <c r="A203" s="327" t="s">
        <v>200</v>
      </c>
      <c r="B203" s="327" t="s">
        <v>119</v>
      </c>
      <c r="C203" s="327" t="s">
        <v>3</v>
      </c>
      <c r="D203" s="327" t="s">
        <v>44</v>
      </c>
      <c r="E203" s="327" t="s">
        <v>9</v>
      </c>
      <c r="F203" s="327" t="s">
        <v>19</v>
      </c>
      <c r="G203" s="327"/>
      <c r="H203" s="319">
        <v>0.15</v>
      </c>
      <c r="I203" s="320" t="s">
        <v>242</v>
      </c>
      <c r="J203" s="321"/>
      <c r="K203" s="314"/>
      <c r="L203" s="329"/>
      <c r="M203" s="314"/>
      <c r="N203" s="330"/>
      <c r="O203" s="314"/>
      <c r="P203" s="320" t="s">
        <v>80</v>
      </c>
      <c r="Q203" s="327"/>
      <c r="R203" s="320" t="str">
        <f t="shared" si="0"/>
        <v>Offensive</v>
      </c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</row>
    <row r="204" spans="1:32" ht="22.5" customHeight="1" x14ac:dyDescent="0.2">
      <c r="A204" s="327" t="s">
        <v>200</v>
      </c>
      <c r="B204" s="327" t="s">
        <v>119</v>
      </c>
      <c r="C204" s="327" t="s">
        <v>3</v>
      </c>
      <c r="D204" s="327" t="s">
        <v>44</v>
      </c>
      <c r="E204" s="327" t="s">
        <v>10</v>
      </c>
      <c r="F204" s="327" t="s">
        <v>19</v>
      </c>
      <c r="G204" s="327"/>
      <c r="H204" s="319">
        <v>0.15</v>
      </c>
      <c r="I204" s="320" t="s">
        <v>242</v>
      </c>
      <c r="J204" s="321"/>
      <c r="K204" s="314"/>
      <c r="L204" s="329"/>
      <c r="M204" s="314"/>
      <c r="N204" s="330"/>
      <c r="O204" s="314"/>
      <c r="P204" s="320" t="s">
        <v>80</v>
      </c>
      <c r="Q204" s="327"/>
      <c r="R204" s="320" t="str">
        <f t="shared" si="0"/>
        <v>Offensive</v>
      </c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</row>
    <row r="205" spans="1:32" ht="22.5" customHeight="1" x14ac:dyDescent="0.2">
      <c r="A205" s="327" t="s">
        <v>200</v>
      </c>
      <c r="B205" s="327" t="s">
        <v>119</v>
      </c>
      <c r="C205" s="327" t="s">
        <v>3</v>
      </c>
      <c r="D205" s="327" t="s">
        <v>44</v>
      </c>
      <c r="E205" s="327" t="s">
        <v>11</v>
      </c>
      <c r="F205" s="327" t="s">
        <v>19</v>
      </c>
      <c r="G205" s="327"/>
      <c r="H205" s="319">
        <v>0.15</v>
      </c>
      <c r="I205" s="320" t="s">
        <v>242</v>
      </c>
      <c r="J205" s="321"/>
      <c r="K205" s="314"/>
      <c r="L205" s="329"/>
      <c r="M205" s="314"/>
      <c r="N205" s="330"/>
      <c r="O205" s="314"/>
      <c r="P205" s="320" t="s">
        <v>80</v>
      </c>
      <c r="Q205" s="327"/>
      <c r="R205" s="320" t="str">
        <f t="shared" si="0"/>
        <v>Offensive</v>
      </c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</row>
    <row r="206" spans="1:32" ht="22.5" customHeight="1" x14ac:dyDescent="0.2">
      <c r="A206" s="327" t="s">
        <v>40</v>
      </c>
      <c r="B206" s="327" t="s">
        <v>239</v>
      </c>
      <c r="C206" s="327" t="s">
        <v>240</v>
      </c>
      <c r="D206" s="327" t="s">
        <v>44</v>
      </c>
      <c r="E206" s="327" t="s">
        <v>9</v>
      </c>
      <c r="F206" s="327" t="s">
        <v>21</v>
      </c>
      <c r="G206" s="327"/>
      <c r="H206" s="319">
        <v>0.3</v>
      </c>
      <c r="I206" s="320" t="s">
        <v>242</v>
      </c>
      <c r="J206" s="321"/>
      <c r="K206" s="314"/>
      <c r="L206" s="329"/>
      <c r="M206" s="314"/>
      <c r="N206" s="330"/>
      <c r="O206" s="314"/>
      <c r="P206" s="320" t="s">
        <v>80</v>
      </c>
      <c r="Q206" s="327"/>
      <c r="R206" s="320" t="str">
        <f t="shared" si="0"/>
        <v>Defensive</v>
      </c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</row>
    <row r="207" spans="1:32" ht="22.5" customHeight="1" x14ac:dyDescent="0.2">
      <c r="A207" s="327" t="s">
        <v>40</v>
      </c>
      <c r="B207" s="327" t="s">
        <v>244</v>
      </c>
      <c r="C207" s="327" t="s">
        <v>240</v>
      </c>
      <c r="D207" s="327" t="s">
        <v>241</v>
      </c>
      <c r="E207" s="327" t="s">
        <v>9</v>
      </c>
      <c r="F207" s="327" t="s">
        <v>19</v>
      </c>
      <c r="G207" s="327"/>
      <c r="H207" s="319">
        <v>-0.25</v>
      </c>
      <c r="I207" s="320" t="s">
        <v>242</v>
      </c>
      <c r="J207" s="321"/>
      <c r="K207" s="314"/>
      <c r="L207" s="329"/>
      <c r="M207" s="314"/>
      <c r="N207" s="330"/>
      <c r="O207" s="314"/>
      <c r="P207" s="320" t="s">
        <v>80</v>
      </c>
      <c r="Q207" s="327"/>
      <c r="R207" s="320" t="str">
        <f t="shared" si="0"/>
        <v>Offensive</v>
      </c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</row>
    <row r="208" spans="1:32" ht="22.5" customHeight="1" x14ac:dyDescent="0.2">
      <c r="A208" s="327" t="s">
        <v>40</v>
      </c>
      <c r="B208" s="327" t="s">
        <v>244</v>
      </c>
      <c r="C208" s="327" t="s">
        <v>240</v>
      </c>
      <c r="D208" s="327" t="s">
        <v>241</v>
      </c>
      <c r="E208" s="327" t="s">
        <v>10</v>
      </c>
      <c r="F208" s="327" t="s">
        <v>19</v>
      </c>
      <c r="G208" s="327"/>
      <c r="H208" s="319">
        <v>-0.25</v>
      </c>
      <c r="I208" s="320" t="s">
        <v>242</v>
      </c>
      <c r="J208" s="321"/>
      <c r="K208" s="314"/>
      <c r="L208" s="329"/>
      <c r="M208" s="314"/>
      <c r="N208" s="330"/>
      <c r="O208" s="314"/>
      <c r="P208" s="320" t="s">
        <v>80</v>
      </c>
      <c r="Q208" s="327"/>
      <c r="R208" s="320" t="str">
        <f t="shared" si="0"/>
        <v>Offensive</v>
      </c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</row>
    <row r="209" spans="1:32" ht="22.5" customHeight="1" x14ac:dyDescent="0.2">
      <c r="A209" s="327" t="s">
        <v>40</v>
      </c>
      <c r="B209" s="327" t="s">
        <v>244</v>
      </c>
      <c r="C209" s="327" t="s">
        <v>240</v>
      </c>
      <c r="D209" s="327" t="s">
        <v>241</v>
      </c>
      <c r="E209" s="327" t="s">
        <v>11</v>
      </c>
      <c r="F209" s="327" t="s">
        <v>19</v>
      </c>
      <c r="G209" s="327"/>
      <c r="H209" s="319">
        <v>-0.25</v>
      </c>
      <c r="I209" s="320" t="s">
        <v>242</v>
      </c>
      <c r="J209" s="321"/>
      <c r="K209" s="314"/>
      <c r="L209" s="329"/>
      <c r="M209" s="314"/>
      <c r="N209" s="330"/>
      <c r="O209" s="314"/>
      <c r="P209" s="320" t="s">
        <v>80</v>
      </c>
      <c r="Q209" s="327"/>
      <c r="R209" s="320" t="str">
        <f t="shared" si="0"/>
        <v>Offensive</v>
      </c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</row>
    <row r="210" spans="1:32" ht="22.5" customHeight="1" x14ac:dyDescent="0.2">
      <c r="A210" s="327" t="s">
        <v>40</v>
      </c>
      <c r="B210" s="327" t="s">
        <v>243</v>
      </c>
      <c r="C210" s="327" t="s">
        <v>240</v>
      </c>
      <c r="D210" s="327" t="s">
        <v>44</v>
      </c>
      <c r="E210" s="327" t="s">
        <v>9</v>
      </c>
      <c r="F210" s="327" t="s">
        <v>21</v>
      </c>
      <c r="G210" s="327"/>
      <c r="H210" s="319">
        <v>0.3</v>
      </c>
      <c r="I210" s="320" t="s">
        <v>242</v>
      </c>
      <c r="J210" s="321"/>
      <c r="K210" s="314"/>
      <c r="L210" s="329"/>
      <c r="M210" s="314"/>
      <c r="N210" s="330"/>
      <c r="O210" s="314"/>
      <c r="P210" s="320" t="s">
        <v>80</v>
      </c>
      <c r="Q210" s="327"/>
      <c r="R210" s="320" t="str">
        <f t="shared" si="0"/>
        <v>Defensive</v>
      </c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</row>
    <row r="211" spans="1:32" ht="22.5" customHeight="1" x14ac:dyDescent="0.2">
      <c r="A211" s="327" t="s">
        <v>40</v>
      </c>
      <c r="B211" s="327" t="s">
        <v>119</v>
      </c>
      <c r="C211" s="327" t="s">
        <v>3</v>
      </c>
      <c r="D211" s="327" t="s">
        <v>44</v>
      </c>
      <c r="E211" s="327" t="s">
        <v>9</v>
      </c>
      <c r="F211" s="327" t="s">
        <v>21</v>
      </c>
      <c r="G211" s="327"/>
      <c r="H211" s="319">
        <v>0.15</v>
      </c>
      <c r="I211" s="320" t="s">
        <v>242</v>
      </c>
      <c r="J211" s="321"/>
      <c r="K211" s="314"/>
      <c r="L211" s="329"/>
      <c r="M211" s="314"/>
      <c r="N211" s="330"/>
      <c r="O211" s="314"/>
      <c r="P211" s="320" t="s">
        <v>80</v>
      </c>
      <c r="Q211" s="327"/>
      <c r="R211" s="320" t="str">
        <f t="shared" si="0"/>
        <v>Defensive</v>
      </c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</row>
    <row r="212" spans="1:32" ht="22.5" customHeight="1" x14ac:dyDescent="0.2">
      <c r="A212" s="327" t="s">
        <v>40</v>
      </c>
      <c r="B212" s="327" t="s">
        <v>119</v>
      </c>
      <c r="C212" s="327" t="s">
        <v>3</v>
      </c>
      <c r="D212" s="327" t="s">
        <v>44</v>
      </c>
      <c r="E212" s="327" t="s">
        <v>10</v>
      </c>
      <c r="F212" s="327" t="s">
        <v>21</v>
      </c>
      <c r="G212" s="327"/>
      <c r="H212" s="319">
        <v>0.15</v>
      </c>
      <c r="I212" s="320" t="s">
        <v>242</v>
      </c>
      <c r="J212" s="321"/>
      <c r="K212" s="314"/>
      <c r="L212" s="329"/>
      <c r="M212" s="314"/>
      <c r="N212" s="330"/>
      <c r="O212" s="314"/>
      <c r="P212" s="320" t="s">
        <v>80</v>
      </c>
      <c r="Q212" s="327"/>
      <c r="R212" s="320" t="str">
        <f t="shared" si="0"/>
        <v>Defensive</v>
      </c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</row>
    <row r="213" spans="1:32" ht="22.5" customHeight="1" x14ac:dyDescent="0.2">
      <c r="A213" s="327" t="s">
        <v>40</v>
      </c>
      <c r="B213" s="327" t="s">
        <v>119</v>
      </c>
      <c r="C213" s="327" t="s">
        <v>3</v>
      </c>
      <c r="D213" s="327" t="s">
        <v>44</v>
      </c>
      <c r="E213" s="327" t="s">
        <v>11</v>
      </c>
      <c r="F213" s="327" t="s">
        <v>21</v>
      </c>
      <c r="G213" s="327"/>
      <c r="H213" s="319">
        <v>0.15</v>
      </c>
      <c r="I213" s="320" t="s">
        <v>242</v>
      </c>
      <c r="J213" s="321"/>
      <c r="K213" s="314"/>
      <c r="L213" s="329"/>
      <c r="M213" s="314"/>
      <c r="N213" s="330"/>
      <c r="O213" s="314"/>
      <c r="P213" s="320" t="s">
        <v>80</v>
      </c>
      <c r="Q213" s="327"/>
      <c r="R213" s="320" t="str">
        <f t="shared" si="0"/>
        <v>Defensive</v>
      </c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</row>
    <row r="214" spans="1:32" ht="22.5" customHeight="1" x14ac:dyDescent="0.2">
      <c r="A214" s="327" t="s">
        <v>202</v>
      </c>
      <c r="B214" s="327" t="s">
        <v>239</v>
      </c>
      <c r="C214" s="327" t="s">
        <v>240</v>
      </c>
      <c r="D214" s="327" t="s">
        <v>44</v>
      </c>
      <c r="E214" s="327" t="s">
        <v>9</v>
      </c>
      <c r="F214" s="327" t="s">
        <v>83</v>
      </c>
      <c r="G214" s="327"/>
      <c r="H214" s="319">
        <v>0.2</v>
      </c>
      <c r="I214" s="320" t="s">
        <v>242</v>
      </c>
      <c r="J214" s="321"/>
      <c r="K214" s="314"/>
      <c r="L214" s="329"/>
      <c r="M214" s="314"/>
      <c r="N214" s="330"/>
      <c r="O214" s="314"/>
      <c r="P214" s="320" t="s">
        <v>80</v>
      </c>
      <c r="Q214" s="327"/>
      <c r="R214" s="320" t="str">
        <f t="shared" si="0"/>
        <v>Damage Dealt</v>
      </c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</row>
    <row r="215" spans="1:32" ht="22.5" customHeight="1" x14ac:dyDescent="0.2">
      <c r="A215" s="327" t="s">
        <v>202</v>
      </c>
      <c r="B215" s="327" t="s">
        <v>239</v>
      </c>
      <c r="C215" s="327" t="s">
        <v>240</v>
      </c>
      <c r="D215" s="327" t="s">
        <v>44</v>
      </c>
      <c r="E215" s="327" t="s">
        <v>10</v>
      </c>
      <c r="F215" s="327" t="s">
        <v>83</v>
      </c>
      <c r="G215" s="327"/>
      <c r="H215" s="319">
        <v>0.2</v>
      </c>
      <c r="I215" s="320" t="s">
        <v>242</v>
      </c>
      <c r="J215" s="321"/>
      <c r="K215" s="314"/>
      <c r="L215" s="329"/>
      <c r="M215" s="314"/>
      <c r="N215" s="330"/>
      <c r="O215" s="314"/>
      <c r="P215" s="320" t="s">
        <v>80</v>
      </c>
      <c r="Q215" s="327"/>
      <c r="R215" s="320" t="str">
        <f t="shared" si="0"/>
        <v>Damage Dealt</v>
      </c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</row>
    <row r="216" spans="1:32" ht="22.5" customHeight="1" x14ac:dyDescent="0.2">
      <c r="A216" s="327" t="s">
        <v>202</v>
      </c>
      <c r="B216" s="327" t="s">
        <v>239</v>
      </c>
      <c r="C216" s="327" t="s">
        <v>240</v>
      </c>
      <c r="D216" s="327" t="s">
        <v>44</v>
      </c>
      <c r="E216" s="327" t="s">
        <v>11</v>
      </c>
      <c r="F216" s="327" t="s">
        <v>83</v>
      </c>
      <c r="G216" s="327"/>
      <c r="H216" s="319">
        <v>0.2</v>
      </c>
      <c r="I216" s="320" t="s">
        <v>242</v>
      </c>
      <c r="J216" s="321"/>
      <c r="K216" s="314"/>
      <c r="L216" s="329"/>
      <c r="M216" s="314"/>
      <c r="N216" s="330"/>
      <c r="O216" s="314"/>
      <c r="P216" s="320" t="s">
        <v>80</v>
      </c>
      <c r="Q216" s="327"/>
      <c r="R216" s="320" t="str">
        <f t="shared" si="0"/>
        <v>Damage Dealt</v>
      </c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</row>
    <row r="217" spans="1:32" ht="22.5" customHeight="1" x14ac:dyDescent="0.2">
      <c r="A217" s="327" t="s">
        <v>202</v>
      </c>
      <c r="B217" s="327" t="s">
        <v>243</v>
      </c>
      <c r="C217" s="327" t="s">
        <v>240</v>
      </c>
      <c r="D217" s="327" t="s">
        <v>44</v>
      </c>
      <c r="E217" s="327" t="s">
        <v>9</v>
      </c>
      <c r="F217" s="327" t="s">
        <v>19</v>
      </c>
      <c r="G217" s="327"/>
      <c r="H217" s="319">
        <v>0.125</v>
      </c>
      <c r="I217" s="320" t="s">
        <v>245</v>
      </c>
      <c r="J217" s="321">
        <v>1</v>
      </c>
      <c r="K217" s="326">
        <v>0.25</v>
      </c>
      <c r="L217" s="329">
        <v>2</v>
      </c>
      <c r="M217" s="314" t="s">
        <v>276</v>
      </c>
      <c r="N217" s="330">
        <v>1</v>
      </c>
      <c r="O217" s="314" t="s">
        <v>247</v>
      </c>
      <c r="P217" s="320" t="s">
        <v>80</v>
      </c>
      <c r="Q217" s="327"/>
      <c r="R217" s="320" t="str">
        <f t="shared" si="0"/>
        <v>Offensive</v>
      </c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</row>
    <row r="218" spans="1:32" ht="22.5" customHeight="1" x14ac:dyDescent="0.2">
      <c r="A218" s="327" t="s">
        <v>202</v>
      </c>
      <c r="B218" s="327" t="s">
        <v>243</v>
      </c>
      <c r="C218" s="327" t="s">
        <v>240</v>
      </c>
      <c r="D218" s="327" t="s">
        <v>44</v>
      </c>
      <c r="E218" s="327" t="s">
        <v>10</v>
      </c>
      <c r="F218" s="327" t="s">
        <v>19</v>
      </c>
      <c r="G218" s="327"/>
      <c r="H218" s="319">
        <v>0.5</v>
      </c>
      <c r="I218" s="320" t="s">
        <v>245</v>
      </c>
      <c r="J218" s="321">
        <v>1</v>
      </c>
      <c r="K218" s="326">
        <v>1</v>
      </c>
      <c r="L218" s="329">
        <v>2</v>
      </c>
      <c r="M218" s="314" t="s">
        <v>276</v>
      </c>
      <c r="N218" s="330">
        <v>1</v>
      </c>
      <c r="O218" s="314" t="s">
        <v>247</v>
      </c>
      <c r="P218" s="320" t="s">
        <v>80</v>
      </c>
      <c r="Q218" s="327"/>
      <c r="R218" s="320" t="str">
        <f t="shared" si="0"/>
        <v>Offensive</v>
      </c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</row>
    <row r="219" spans="1:32" ht="22.5" customHeight="1" x14ac:dyDescent="0.2">
      <c r="A219" s="327" t="s">
        <v>202</v>
      </c>
      <c r="B219" s="327" t="s">
        <v>243</v>
      </c>
      <c r="C219" s="327" t="s">
        <v>240</v>
      </c>
      <c r="D219" s="327" t="s">
        <v>44</v>
      </c>
      <c r="E219" s="327" t="s">
        <v>11</v>
      </c>
      <c r="F219" s="327" t="s">
        <v>19</v>
      </c>
      <c r="G219" s="327"/>
      <c r="H219" s="319">
        <v>0.125</v>
      </c>
      <c r="I219" s="320" t="s">
        <v>245</v>
      </c>
      <c r="J219" s="321">
        <v>1</v>
      </c>
      <c r="K219" s="326">
        <v>0.25</v>
      </c>
      <c r="L219" s="329">
        <v>2</v>
      </c>
      <c r="M219" s="314" t="s">
        <v>276</v>
      </c>
      <c r="N219" s="330">
        <v>1</v>
      </c>
      <c r="O219" s="314" t="s">
        <v>247</v>
      </c>
      <c r="P219" s="320" t="s">
        <v>80</v>
      </c>
      <c r="Q219" s="327"/>
      <c r="R219" s="320" t="str">
        <f t="shared" si="0"/>
        <v>Offensive</v>
      </c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</row>
    <row r="220" spans="1:32" ht="22.5" customHeight="1" x14ac:dyDescent="0.2">
      <c r="A220" s="327" t="s">
        <v>202</v>
      </c>
      <c r="B220" s="327" t="s">
        <v>244</v>
      </c>
      <c r="C220" s="327" t="s">
        <v>240</v>
      </c>
      <c r="D220" s="327" t="s">
        <v>44</v>
      </c>
      <c r="E220" s="327" t="s">
        <v>10</v>
      </c>
      <c r="F220" s="327" t="s">
        <v>83</v>
      </c>
      <c r="G220" s="327"/>
      <c r="H220" s="319">
        <v>0.5</v>
      </c>
      <c r="I220" s="320" t="s">
        <v>245</v>
      </c>
      <c r="J220" s="321">
        <v>1</v>
      </c>
      <c r="K220" s="326">
        <v>2.5</v>
      </c>
      <c r="L220" s="329">
        <v>5</v>
      </c>
      <c r="M220" s="314" t="s">
        <v>247</v>
      </c>
      <c r="N220" s="330">
        <v>1</v>
      </c>
      <c r="O220" s="314" t="s">
        <v>247</v>
      </c>
      <c r="P220" s="320" t="s">
        <v>80</v>
      </c>
      <c r="Q220" s="327"/>
      <c r="R220" s="320" t="str">
        <f t="shared" si="0"/>
        <v>Damage Dealt</v>
      </c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</row>
    <row r="221" spans="1:32" ht="22.5" customHeight="1" x14ac:dyDescent="0.2">
      <c r="A221" s="327" t="s">
        <v>202</v>
      </c>
      <c r="B221" s="327" t="s">
        <v>119</v>
      </c>
      <c r="C221" s="327" t="s">
        <v>3</v>
      </c>
      <c r="D221" s="327" t="s">
        <v>44</v>
      </c>
      <c r="E221" s="327" t="s">
        <v>9</v>
      </c>
      <c r="F221" s="327" t="s">
        <v>22</v>
      </c>
      <c r="G221" s="327"/>
      <c r="H221" s="319">
        <v>0.15</v>
      </c>
      <c r="I221" s="320" t="s">
        <v>242</v>
      </c>
      <c r="J221" s="321"/>
      <c r="K221" s="314"/>
      <c r="L221" s="329"/>
      <c r="M221" s="314"/>
      <c r="N221" s="330"/>
      <c r="O221" s="314"/>
      <c r="P221" s="320" t="s">
        <v>80</v>
      </c>
      <c r="Q221" s="327"/>
      <c r="R221" s="320" t="str">
        <f t="shared" si="0"/>
        <v>Offensive</v>
      </c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</row>
    <row r="222" spans="1:32" ht="22.5" customHeight="1" x14ac:dyDescent="0.2">
      <c r="A222" s="327" t="s">
        <v>202</v>
      </c>
      <c r="B222" s="327" t="s">
        <v>119</v>
      </c>
      <c r="C222" s="327" t="s">
        <v>3</v>
      </c>
      <c r="D222" s="327" t="s">
        <v>44</v>
      </c>
      <c r="E222" s="327" t="s">
        <v>10</v>
      </c>
      <c r="F222" s="327" t="s">
        <v>22</v>
      </c>
      <c r="G222" s="327"/>
      <c r="H222" s="319">
        <v>0.15</v>
      </c>
      <c r="I222" s="320" t="s">
        <v>242</v>
      </c>
      <c r="J222" s="321"/>
      <c r="K222" s="314"/>
      <c r="L222" s="329"/>
      <c r="M222" s="314"/>
      <c r="N222" s="330"/>
      <c r="O222" s="314"/>
      <c r="P222" s="320" t="s">
        <v>80</v>
      </c>
      <c r="Q222" s="327"/>
      <c r="R222" s="320" t="str">
        <f t="shared" si="0"/>
        <v>Offensive</v>
      </c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</row>
    <row r="223" spans="1:32" ht="22.5" customHeight="1" x14ac:dyDescent="0.2">
      <c r="A223" s="327" t="s">
        <v>202</v>
      </c>
      <c r="B223" s="327" t="s">
        <v>119</v>
      </c>
      <c r="C223" s="327" t="s">
        <v>3</v>
      </c>
      <c r="D223" s="327" t="s">
        <v>44</v>
      </c>
      <c r="E223" s="327" t="s">
        <v>11</v>
      </c>
      <c r="F223" s="327" t="s">
        <v>22</v>
      </c>
      <c r="G223" s="327"/>
      <c r="H223" s="319">
        <v>0.15</v>
      </c>
      <c r="I223" s="320" t="s">
        <v>242</v>
      </c>
      <c r="J223" s="321"/>
      <c r="K223" s="314"/>
      <c r="L223" s="329"/>
      <c r="M223" s="314"/>
      <c r="N223" s="330"/>
      <c r="O223" s="314"/>
      <c r="P223" s="320" t="s">
        <v>80</v>
      </c>
      <c r="Q223" s="327"/>
      <c r="R223" s="320" t="str">
        <f t="shared" si="0"/>
        <v>Offensive</v>
      </c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</row>
    <row r="224" spans="1:32" ht="22.5" customHeight="1" x14ac:dyDescent="0.2">
      <c r="A224" s="327" t="s">
        <v>53</v>
      </c>
      <c r="B224" s="327" t="s">
        <v>239</v>
      </c>
      <c r="C224" s="327" t="s">
        <v>240</v>
      </c>
      <c r="D224" s="327" t="s">
        <v>241</v>
      </c>
      <c r="E224" s="327" t="s">
        <v>9</v>
      </c>
      <c r="F224" s="327" t="s">
        <v>21</v>
      </c>
      <c r="G224" s="327"/>
      <c r="H224" s="319">
        <v>-0.25</v>
      </c>
      <c r="I224" s="320" t="s">
        <v>242</v>
      </c>
      <c r="J224" s="321"/>
      <c r="K224" s="314"/>
      <c r="L224" s="329"/>
      <c r="M224" s="314"/>
      <c r="N224" s="330"/>
      <c r="O224" s="314"/>
      <c r="P224" s="320" t="s">
        <v>80</v>
      </c>
      <c r="Q224" s="327"/>
      <c r="R224" s="320" t="str">
        <f t="shared" si="0"/>
        <v>Defensive</v>
      </c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</row>
    <row r="225" spans="1:32" ht="22.5" customHeight="1" x14ac:dyDescent="0.2">
      <c r="A225" s="327" t="s">
        <v>53</v>
      </c>
      <c r="B225" s="327" t="s">
        <v>239</v>
      </c>
      <c r="C225" s="327" t="s">
        <v>240</v>
      </c>
      <c r="D225" s="327" t="s">
        <v>241</v>
      </c>
      <c r="E225" s="327" t="s">
        <v>10</v>
      </c>
      <c r="F225" s="327" t="s">
        <v>21</v>
      </c>
      <c r="G225" s="327"/>
      <c r="H225" s="319">
        <v>-0.25</v>
      </c>
      <c r="I225" s="320" t="s">
        <v>242</v>
      </c>
      <c r="J225" s="321"/>
      <c r="K225" s="314"/>
      <c r="L225" s="329"/>
      <c r="M225" s="314"/>
      <c r="N225" s="330"/>
      <c r="O225" s="314"/>
      <c r="P225" s="320" t="s">
        <v>80</v>
      </c>
      <c r="Q225" s="327"/>
      <c r="R225" s="320" t="str">
        <f t="shared" si="0"/>
        <v>Defensive</v>
      </c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</row>
    <row r="226" spans="1:32" ht="22.5" customHeight="1" x14ac:dyDescent="0.2">
      <c r="A226" s="327" t="s">
        <v>53</v>
      </c>
      <c r="B226" s="327" t="s">
        <v>239</v>
      </c>
      <c r="C226" s="327" t="s">
        <v>240</v>
      </c>
      <c r="D226" s="327" t="s">
        <v>241</v>
      </c>
      <c r="E226" s="327" t="s">
        <v>11</v>
      </c>
      <c r="F226" s="327" t="s">
        <v>21</v>
      </c>
      <c r="G226" s="327"/>
      <c r="H226" s="319">
        <v>-0.25</v>
      </c>
      <c r="I226" s="320" t="s">
        <v>242</v>
      </c>
      <c r="J226" s="321"/>
      <c r="K226" s="314"/>
      <c r="L226" s="329"/>
      <c r="M226" s="314"/>
      <c r="N226" s="330"/>
      <c r="O226" s="314"/>
      <c r="P226" s="320" t="s">
        <v>80</v>
      </c>
      <c r="Q226" s="327"/>
      <c r="R226" s="320" t="str">
        <f t="shared" si="0"/>
        <v>Defensive</v>
      </c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</row>
    <row r="227" spans="1:32" ht="22.5" customHeight="1" x14ac:dyDescent="0.2">
      <c r="A227" s="327" t="s">
        <v>53</v>
      </c>
      <c r="B227" s="327" t="s">
        <v>243</v>
      </c>
      <c r="C227" s="327" t="s">
        <v>240</v>
      </c>
      <c r="D227" s="327" t="s">
        <v>44</v>
      </c>
      <c r="E227" s="327" t="s">
        <v>9</v>
      </c>
      <c r="F227" s="327" t="s">
        <v>21</v>
      </c>
      <c r="G227" s="327"/>
      <c r="H227" s="319">
        <v>0.15</v>
      </c>
      <c r="I227" s="320" t="s">
        <v>245</v>
      </c>
      <c r="J227" s="321">
        <v>1</v>
      </c>
      <c r="K227" s="326">
        <v>0.3</v>
      </c>
      <c r="L227" s="329">
        <v>4</v>
      </c>
      <c r="M227" s="314" t="s">
        <v>247</v>
      </c>
      <c r="N227" s="330">
        <v>2</v>
      </c>
      <c r="O227" s="314" t="s">
        <v>247</v>
      </c>
      <c r="P227" s="320" t="s">
        <v>80</v>
      </c>
      <c r="Q227" s="327"/>
      <c r="R227" s="320" t="str">
        <f t="shared" si="0"/>
        <v>Defensive</v>
      </c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</row>
    <row r="228" spans="1:32" ht="22.5" customHeight="1" x14ac:dyDescent="0.2">
      <c r="A228" s="327" t="s">
        <v>53</v>
      </c>
      <c r="B228" s="327" t="s">
        <v>243</v>
      </c>
      <c r="C228" s="327" t="s">
        <v>240</v>
      </c>
      <c r="D228" s="327" t="s">
        <v>44</v>
      </c>
      <c r="E228" s="327" t="s">
        <v>10</v>
      </c>
      <c r="F228" s="327" t="s">
        <v>21</v>
      </c>
      <c r="G228" s="327"/>
      <c r="H228" s="319">
        <v>0.15</v>
      </c>
      <c r="I228" s="320" t="s">
        <v>245</v>
      </c>
      <c r="J228" s="321">
        <v>1</v>
      </c>
      <c r="K228" s="326">
        <v>0.3</v>
      </c>
      <c r="L228" s="329">
        <v>4</v>
      </c>
      <c r="M228" s="314" t="s">
        <v>247</v>
      </c>
      <c r="N228" s="330">
        <v>2</v>
      </c>
      <c r="O228" s="314" t="s">
        <v>247</v>
      </c>
      <c r="P228" s="320" t="s">
        <v>80</v>
      </c>
      <c r="Q228" s="327"/>
      <c r="R228" s="320" t="str">
        <f t="shared" si="0"/>
        <v>Defensive</v>
      </c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</row>
    <row r="229" spans="1:32" ht="22.5" customHeight="1" x14ac:dyDescent="0.2">
      <c r="A229" s="327" t="s">
        <v>53</v>
      </c>
      <c r="B229" s="327" t="s">
        <v>243</v>
      </c>
      <c r="C229" s="327" t="s">
        <v>240</v>
      </c>
      <c r="D229" s="327" t="s">
        <v>44</v>
      </c>
      <c r="E229" s="327" t="s">
        <v>11</v>
      </c>
      <c r="F229" s="327" t="s">
        <v>21</v>
      </c>
      <c r="G229" s="327"/>
      <c r="H229" s="319">
        <v>0.15</v>
      </c>
      <c r="I229" s="320" t="s">
        <v>245</v>
      </c>
      <c r="J229" s="321">
        <v>1</v>
      </c>
      <c r="K229" s="326">
        <v>0.3</v>
      </c>
      <c r="L229" s="329">
        <v>4</v>
      </c>
      <c r="M229" s="314" t="s">
        <v>247</v>
      </c>
      <c r="N229" s="330">
        <v>2</v>
      </c>
      <c r="O229" s="314" t="s">
        <v>247</v>
      </c>
      <c r="P229" s="320" t="s">
        <v>80</v>
      </c>
      <c r="Q229" s="327"/>
      <c r="R229" s="320" t="str">
        <f t="shared" si="0"/>
        <v>Defensive</v>
      </c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</row>
    <row r="230" spans="1:32" ht="22.5" customHeight="1" x14ac:dyDescent="0.2">
      <c r="A230" s="327" t="s">
        <v>53</v>
      </c>
      <c r="B230" s="327" t="s">
        <v>244</v>
      </c>
      <c r="C230" s="327" t="s">
        <v>240</v>
      </c>
      <c r="D230" s="327" t="s">
        <v>44</v>
      </c>
      <c r="E230" s="327" t="s">
        <v>11</v>
      </c>
      <c r="F230" s="327" t="s">
        <v>83</v>
      </c>
      <c r="G230" s="327"/>
      <c r="H230" s="319">
        <v>0.13300000000000001</v>
      </c>
      <c r="I230" s="320" t="s">
        <v>245</v>
      </c>
      <c r="J230" s="321">
        <v>1</v>
      </c>
      <c r="K230" s="326">
        <v>0.4</v>
      </c>
      <c r="L230" s="329">
        <v>3</v>
      </c>
      <c r="M230" s="314" t="s">
        <v>247</v>
      </c>
      <c r="N230" s="330">
        <v>1</v>
      </c>
      <c r="O230" s="314" t="s">
        <v>247</v>
      </c>
      <c r="P230" s="320" t="s">
        <v>80</v>
      </c>
      <c r="Q230" s="327"/>
      <c r="R230" s="320" t="str">
        <f t="shared" si="0"/>
        <v>Damage Dealt</v>
      </c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</row>
    <row r="231" spans="1:32" ht="22.5" customHeight="1" x14ac:dyDescent="0.2">
      <c r="A231" s="327" t="s">
        <v>53</v>
      </c>
      <c r="B231" s="327" t="s">
        <v>119</v>
      </c>
      <c r="C231" s="327" t="s">
        <v>249</v>
      </c>
      <c r="D231" s="327" t="s">
        <v>44</v>
      </c>
      <c r="E231" s="327" t="s">
        <v>9</v>
      </c>
      <c r="F231" s="327" t="s">
        <v>19</v>
      </c>
      <c r="G231" s="327"/>
      <c r="H231" s="319">
        <v>0.15</v>
      </c>
      <c r="I231" s="320" t="s">
        <v>242</v>
      </c>
      <c r="J231" s="321"/>
      <c r="K231" s="314"/>
      <c r="L231" s="329"/>
      <c r="M231" s="314"/>
      <c r="N231" s="330"/>
      <c r="O231" s="314"/>
      <c r="P231" s="320" t="s">
        <v>80</v>
      </c>
      <c r="Q231" s="327"/>
      <c r="R231" s="320" t="str">
        <f t="shared" si="0"/>
        <v>Offensive</v>
      </c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</row>
    <row r="232" spans="1:32" ht="22.5" customHeight="1" x14ac:dyDescent="0.2">
      <c r="A232" s="327" t="s">
        <v>53</v>
      </c>
      <c r="B232" s="327" t="s">
        <v>119</v>
      </c>
      <c r="C232" s="327" t="s">
        <v>249</v>
      </c>
      <c r="D232" s="327" t="s">
        <v>44</v>
      </c>
      <c r="E232" s="327" t="s">
        <v>10</v>
      </c>
      <c r="F232" s="327" t="s">
        <v>19</v>
      </c>
      <c r="G232" s="327"/>
      <c r="H232" s="319">
        <v>0.15</v>
      </c>
      <c r="I232" s="320" t="s">
        <v>242</v>
      </c>
      <c r="J232" s="321"/>
      <c r="K232" s="314"/>
      <c r="L232" s="329"/>
      <c r="M232" s="314"/>
      <c r="N232" s="330"/>
      <c r="O232" s="314"/>
      <c r="P232" s="320" t="s">
        <v>80</v>
      </c>
      <c r="Q232" s="327"/>
      <c r="R232" s="320" t="str">
        <f t="shared" si="0"/>
        <v>Offensive</v>
      </c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</row>
    <row r="233" spans="1:32" ht="22.5" customHeight="1" x14ac:dyDescent="0.2">
      <c r="A233" s="327" t="s">
        <v>53</v>
      </c>
      <c r="B233" s="327" t="s">
        <v>119</v>
      </c>
      <c r="C233" s="327" t="s">
        <v>249</v>
      </c>
      <c r="D233" s="327" t="s">
        <v>44</v>
      </c>
      <c r="E233" s="327" t="s">
        <v>11</v>
      </c>
      <c r="F233" s="327" t="s">
        <v>19</v>
      </c>
      <c r="G233" s="327"/>
      <c r="H233" s="319">
        <v>0.15</v>
      </c>
      <c r="I233" s="320" t="s">
        <v>242</v>
      </c>
      <c r="J233" s="321"/>
      <c r="K233" s="314"/>
      <c r="L233" s="329"/>
      <c r="M233" s="314"/>
      <c r="N233" s="330"/>
      <c r="O233" s="314"/>
      <c r="P233" s="320" t="s">
        <v>80</v>
      </c>
      <c r="Q233" s="327"/>
      <c r="R233" s="320" t="str">
        <f t="shared" si="0"/>
        <v>Offensive</v>
      </c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</row>
    <row r="234" spans="1:32" ht="22.5" customHeight="1" x14ac:dyDescent="0.2">
      <c r="A234" s="327" t="s">
        <v>203</v>
      </c>
      <c r="B234" s="327" t="s">
        <v>239</v>
      </c>
      <c r="C234" s="327" t="s">
        <v>240</v>
      </c>
      <c r="D234" s="327" t="s">
        <v>44</v>
      </c>
      <c r="E234" s="327" t="s">
        <v>10</v>
      </c>
      <c r="F234" s="327" t="s">
        <v>83</v>
      </c>
      <c r="G234" s="327"/>
      <c r="H234" s="319">
        <v>0.2</v>
      </c>
      <c r="I234" s="320" t="s">
        <v>242</v>
      </c>
      <c r="J234" s="321"/>
      <c r="K234" s="314"/>
      <c r="L234" s="329"/>
      <c r="M234" s="314"/>
      <c r="N234" s="330"/>
      <c r="O234" s="314"/>
      <c r="P234" s="320" t="s">
        <v>80</v>
      </c>
      <c r="Q234" s="327"/>
      <c r="R234" s="320" t="str">
        <f t="shared" si="0"/>
        <v>Damage Dealt</v>
      </c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</row>
    <row r="235" spans="1:32" ht="22.5" customHeight="1" x14ac:dyDescent="0.2">
      <c r="A235" s="327" t="s">
        <v>203</v>
      </c>
      <c r="B235" s="327" t="s">
        <v>239</v>
      </c>
      <c r="C235" s="327" t="s">
        <v>240</v>
      </c>
      <c r="D235" s="327" t="s">
        <v>44</v>
      </c>
      <c r="E235" s="327" t="s">
        <v>11</v>
      </c>
      <c r="F235" s="327" t="s">
        <v>84</v>
      </c>
      <c r="G235" s="327"/>
      <c r="H235" s="319">
        <v>-0.2</v>
      </c>
      <c r="I235" s="320" t="s">
        <v>242</v>
      </c>
      <c r="J235" s="321"/>
      <c r="K235" s="314"/>
      <c r="L235" s="329"/>
      <c r="M235" s="314"/>
      <c r="N235" s="330"/>
      <c r="O235" s="314"/>
      <c r="P235" s="320" t="s">
        <v>80</v>
      </c>
      <c r="Q235" s="327"/>
      <c r="R235" s="320" t="str">
        <f t="shared" si="0"/>
        <v>Damage Taken</v>
      </c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</row>
    <row r="236" spans="1:32" ht="22.5" customHeight="1" x14ac:dyDescent="0.2">
      <c r="A236" s="327" t="s">
        <v>203</v>
      </c>
      <c r="B236" s="327" t="s">
        <v>243</v>
      </c>
      <c r="C236" s="327" t="s">
        <v>240</v>
      </c>
      <c r="D236" s="327" t="s">
        <v>44</v>
      </c>
      <c r="E236" s="327" t="s">
        <v>9</v>
      </c>
      <c r="F236" s="327" t="s">
        <v>84</v>
      </c>
      <c r="G236" s="327"/>
      <c r="H236" s="319">
        <v>-0.2</v>
      </c>
      <c r="I236" s="320" t="s">
        <v>242</v>
      </c>
      <c r="J236" s="321"/>
      <c r="K236" s="314"/>
      <c r="L236" s="329"/>
      <c r="M236" s="314"/>
      <c r="N236" s="330"/>
      <c r="O236" s="314"/>
      <c r="P236" s="320" t="s">
        <v>80</v>
      </c>
      <c r="Q236" s="327"/>
      <c r="R236" s="320" t="str">
        <f t="shared" si="0"/>
        <v>Damage Taken</v>
      </c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</row>
    <row r="237" spans="1:32" ht="22.5" customHeight="1" x14ac:dyDescent="0.2">
      <c r="A237" s="327" t="s">
        <v>203</v>
      </c>
      <c r="B237" s="327" t="s">
        <v>244</v>
      </c>
      <c r="C237" s="327" t="s">
        <v>240</v>
      </c>
      <c r="D237" s="327" t="s">
        <v>44</v>
      </c>
      <c r="E237" s="327" t="s">
        <v>9</v>
      </c>
      <c r="F237" s="327" t="s">
        <v>24</v>
      </c>
      <c r="G237" s="327"/>
      <c r="H237" s="319">
        <v>0.25</v>
      </c>
      <c r="I237" s="320" t="s">
        <v>242</v>
      </c>
      <c r="J237" s="321"/>
      <c r="K237" s="314"/>
      <c r="L237" s="329"/>
      <c r="M237" s="314"/>
      <c r="N237" s="330"/>
      <c r="O237" s="314"/>
      <c r="P237" s="320" t="s">
        <v>80</v>
      </c>
      <c r="Q237" s="327"/>
      <c r="R237" s="320" t="str">
        <f t="shared" si="0"/>
        <v>Defensive</v>
      </c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</row>
    <row r="238" spans="1:32" ht="22.5" customHeight="1" x14ac:dyDescent="0.2">
      <c r="A238" s="327" t="s">
        <v>203</v>
      </c>
      <c r="B238" s="327" t="s">
        <v>244</v>
      </c>
      <c r="C238" s="327" t="s">
        <v>240</v>
      </c>
      <c r="D238" s="327" t="s">
        <v>44</v>
      </c>
      <c r="E238" s="327" t="s">
        <v>10</v>
      </c>
      <c r="F238" s="327" t="s">
        <v>24</v>
      </c>
      <c r="G238" s="327"/>
      <c r="H238" s="319">
        <v>0.25</v>
      </c>
      <c r="I238" s="320" t="s">
        <v>242</v>
      </c>
      <c r="J238" s="321"/>
      <c r="K238" s="314"/>
      <c r="L238" s="329"/>
      <c r="M238" s="314"/>
      <c r="N238" s="330"/>
      <c r="O238" s="314"/>
      <c r="P238" s="320" t="s">
        <v>80</v>
      </c>
      <c r="Q238" s="327"/>
      <c r="R238" s="320" t="str">
        <f t="shared" si="0"/>
        <v>Defensive</v>
      </c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</row>
    <row r="239" spans="1:32" ht="22.5" customHeight="1" x14ac:dyDescent="0.2">
      <c r="A239" s="327" t="s">
        <v>203</v>
      </c>
      <c r="B239" s="327" t="s">
        <v>244</v>
      </c>
      <c r="C239" s="327" t="s">
        <v>240</v>
      </c>
      <c r="D239" s="327" t="s">
        <v>44</v>
      </c>
      <c r="E239" s="327" t="s">
        <v>11</v>
      </c>
      <c r="F239" s="327" t="s">
        <v>24</v>
      </c>
      <c r="G239" s="327"/>
      <c r="H239" s="319">
        <v>0.25</v>
      </c>
      <c r="I239" s="320" t="s">
        <v>242</v>
      </c>
      <c r="J239" s="321"/>
      <c r="K239" s="314"/>
      <c r="L239" s="329"/>
      <c r="M239" s="314"/>
      <c r="N239" s="330"/>
      <c r="O239" s="314"/>
      <c r="P239" s="320" t="s">
        <v>80</v>
      </c>
      <c r="Q239" s="327"/>
      <c r="R239" s="320" t="str">
        <f t="shared" si="0"/>
        <v>Defensive</v>
      </c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</row>
    <row r="240" spans="1:32" ht="22.5" customHeight="1" x14ac:dyDescent="0.2">
      <c r="A240" s="327" t="s">
        <v>203</v>
      </c>
      <c r="B240" s="327" t="s">
        <v>119</v>
      </c>
      <c r="C240" s="327" t="s">
        <v>3</v>
      </c>
      <c r="D240" s="327" t="s">
        <v>44</v>
      </c>
      <c r="E240" s="327" t="s">
        <v>9</v>
      </c>
      <c r="F240" s="327" t="s">
        <v>24</v>
      </c>
      <c r="G240" s="327"/>
      <c r="H240" s="319">
        <v>0.15</v>
      </c>
      <c r="I240" s="320" t="s">
        <v>242</v>
      </c>
      <c r="J240" s="321"/>
      <c r="K240" s="314"/>
      <c r="L240" s="329"/>
      <c r="M240" s="314"/>
      <c r="N240" s="330"/>
      <c r="O240" s="314"/>
      <c r="P240" s="320" t="s">
        <v>80</v>
      </c>
      <c r="Q240" s="327"/>
      <c r="R240" s="320" t="str">
        <f t="shared" si="0"/>
        <v>Defensive</v>
      </c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</row>
    <row r="241" spans="1:32" ht="22.5" customHeight="1" x14ac:dyDescent="0.2">
      <c r="A241" s="327" t="s">
        <v>203</v>
      </c>
      <c r="B241" s="327" t="s">
        <v>119</v>
      </c>
      <c r="C241" s="327" t="s">
        <v>3</v>
      </c>
      <c r="D241" s="327" t="s">
        <v>44</v>
      </c>
      <c r="E241" s="327" t="s">
        <v>10</v>
      </c>
      <c r="F241" s="327" t="s">
        <v>24</v>
      </c>
      <c r="G241" s="327"/>
      <c r="H241" s="319">
        <v>0.15</v>
      </c>
      <c r="I241" s="320" t="s">
        <v>242</v>
      </c>
      <c r="J241" s="321"/>
      <c r="K241" s="314"/>
      <c r="L241" s="329"/>
      <c r="M241" s="314"/>
      <c r="N241" s="330"/>
      <c r="O241" s="314"/>
      <c r="P241" s="320" t="s">
        <v>80</v>
      </c>
      <c r="Q241" s="327"/>
      <c r="R241" s="320" t="str">
        <f t="shared" si="0"/>
        <v>Defensive</v>
      </c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</row>
    <row r="242" spans="1:32" ht="22.5" customHeight="1" x14ac:dyDescent="0.2">
      <c r="A242" s="327" t="s">
        <v>203</v>
      </c>
      <c r="B242" s="327" t="s">
        <v>119</v>
      </c>
      <c r="C242" s="327" t="s">
        <v>3</v>
      </c>
      <c r="D242" s="327" t="s">
        <v>44</v>
      </c>
      <c r="E242" s="327" t="s">
        <v>11</v>
      </c>
      <c r="F242" s="327" t="s">
        <v>24</v>
      </c>
      <c r="G242" s="327"/>
      <c r="H242" s="319">
        <v>0.15</v>
      </c>
      <c r="I242" s="320" t="s">
        <v>242</v>
      </c>
      <c r="J242" s="321"/>
      <c r="K242" s="314"/>
      <c r="L242" s="329"/>
      <c r="M242" s="314"/>
      <c r="N242" s="330"/>
      <c r="O242" s="314"/>
      <c r="P242" s="320" t="s">
        <v>80</v>
      </c>
      <c r="Q242" s="327"/>
      <c r="R242" s="320" t="str">
        <f t="shared" si="0"/>
        <v>Defensive</v>
      </c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</row>
    <row r="243" spans="1:32" ht="22.5" customHeight="1" x14ac:dyDescent="0.2">
      <c r="A243" s="327" t="s">
        <v>34</v>
      </c>
      <c r="B243" s="327" t="s">
        <v>239</v>
      </c>
      <c r="C243" s="327" t="s">
        <v>240</v>
      </c>
      <c r="D243" s="327" t="s">
        <v>44</v>
      </c>
      <c r="E243" s="327" t="s">
        <v>9</v>
      </c>
      <c r="F243" s="327" t="s">
        <v>19</v>
      </c>
      <c r="G243" s="327"/>
      <c r="H243" s="319">
        <v>0.25</v>
      </c>
      <c r="I243" s="320" t="s">
        <v>242</v>
      </c>
      <c r="J243" s="321"/>
      <c r="K243" s="314"/>
      <c r="L243" s="329"/>
      <c r="M243" s="314"/>
      <c r="N243" s="330"/>
      <c r="O243" s="314"/>
      <c r="P243" s="320" t="s">
        <v>80</v>
      </c>
      <c r="Q243" s="327"/>
      <c r="R243" s="320" t="str">
        <f t="shared" si="0"/>
        <v>Offensive</v>
      </c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</row>
    <row r="244" spans="1:32" ht="22.5" customHeight="1" x14ac:dyDescent="0.2">
      <c r="A244" s="327" t="s">
        <v>34</v>
      </c>
      <c r="B244" s="327" t="s">
        <v>239</v>
      </c>
      <c r="C244" s="327" t="s">
        <v>240</v>
      </c>
      <c r="D244" s="327" t="s">
        <v>44</v>
      </c>
      <c r="E244" s="327" t="s">
        <v>10</v>
      </c>
      <c r="F244" s="327" t="s">
        <v>19</v>
      </c>
      <c r="G244" s="327"/>
      <c r="H244" s="319">
        <v>0.25</v>
      </c>
      <c r="I244" s="320" t="s">
        <v>242</v>
      </c>
      <c r="J244" s="321"/>
      <c r="K244" s="314"/>
      <c r="L244" s="329"/>
      <c r="M244" s="314"/>
      <c r="N244" s="330"/>
      <c r="O244" s="314"/>
      <c r="P244" s="320" t="s">
        <v>80</v>
      </c>
      <c r="Q244" s="327"/>
      <c r="R244" s="320" t="str">
        <f t="shared" si="0"/>
        <v>Offensive</v>
      </c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</row>
    <row r="245" spans="1:32" ht="22.5" customHeight="1" x14ac:dyDescent="0.2">
      <c r="A245" s="327" t="s">
        <v>34</v>
      </c>
      <c r="B245" s="327" t="s">
        <v>239</v>
      </c>
      <c r="C245" s="327" t="s">
        <v>240</v>
      </c>
      <c r="D245" s="327" t="s">
        <v>44</v>
      </c>
      <c r="E245" s="327" t="s">
        <v>11</v>
      </c>
      <c r="F245" s="327" t="s">
        <v>19</v>
      </c>
      <c r="G245" s="327"/>
      <c r="H245" s="319">
        <v>0.25</v>
      </c>
      <c r="I245" s="320" t="s">
        <v>242</v>
      </c>
      <c r="J245" s="321"/>
      <c r="K245" s="314"/>
      <c r="L245" s="329"/>
      <c r="M245" s="314"/>
      <c r="N245" s="330"/>
      <c r="O245" s="314"/>
      <c r="P245" s="320" t="s">
        <v>80</v>
      </c>
      <c r="Q245" s="327"/>
      <c r="R245" s="320" t="str">
        <f t="shared" si="0"/>
        <v>Offensive</v>
      </c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</row>
    <row r="246" spans="1:32" ht="22.5" customHeight="1" x14ac:dyDescent="0.2">
      <c r="A246" s="327" t="s">
        <v>34</v>
      </c>
      <c r="B246" s="327" t="s">
        <v>243</v>
      </c>
      <c r="C246" s="327" t="s">
        <v>240</v>
      </c>
      <c r="D246" s="327" t="s">
        <v>241</v>
      </c>
      <c r="E246" s="327" t="s">
        <v>9</v>
      </c>
      <c r="F246" s="327" t="s">
        <v>84</v>
      </c>
      <c r="G246" s="327"/>
      <c r="H246" s="319">
        <v>0.25</v>
      </c>
      <c r="I246" s="320" t="s">
        <v>242</v>
      </c>
      <c r="J246" s="321"/>
      <c r="K246" s="314"/>
      <c r="L246" s="329"/>
      <c r="M246" s="314"/>
      <c r="N246" s="330"/>
      <c r="O246" s="314"/>
      <c r="P246" s="320" t="s">
        <v>80</v>
      </c>
      <c r="Q246" s="327"/>
      <c r="R246" s="320" t="str">
        <f t="shared" si="0"/>
        <v>Damage Taken</v>
      </c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</row>
    <row r="247" spans="1:32" ht="22.5" customHeight="1" x14ac:dyDescent="0.2">
      <c r="A247" s="327" t="s">
        <v>34</v>
      </c>
      <c r="B247" s="327" t="s">
        <v>243</v>
      </c>
      <c r="C247" s="327" t="s">
        <v>240</v>
      </c>
      <c r="D247" s="327" t="s">
        <v>241</v>
      </c>
      <c r="E247" s="327" t="s">
        <v>10</v>
      </c>
      <c r="F247" s="327" t="s">
        <v>84</v>
      </c>
      <c r="G247" s="327"/>
      <c r="H247" s="319">
        <v>0.3</v>
      </c>
      <c r="I247" s="320" t="s">
        <v>242</v>
      </c>
      <c r="J247" s="321"/>
      <c r="K247" s="314"/>
      <c r="L247" s="329"/>
      <c r="M247" s="314"/>
      <c r="N247" s="330"/>
      <c r="O247" s="314"/>
      <c r="P247" s="320" t="s">
        <v>80</v>
      </c>
      <c r="Q247" s="327"/>
      <c r="R247" s="320" t="str">
        <f t="shared" si="0"/>
        <v>Damage Taken</v>
      </c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</row>
    <row r="248" spans="1:32" ht="22.5" customHeight="1" x14ac:dyDescent="0.2">
      <c r="A248" s="327" t="s">
        <v>34</v>
      </c>
      <c r="B248" s="327" t="s">
        <v>244</v>
      </c>
      <c r="C248" s="327" t="s">
        <v>240</v>
      </c>
      <c r="D248" s="327" t="s">
        <v>44</v>
      </c>
      <c r="E248" s="327" t="s">
        <v>9</v>
      </c>
      <c r="F248" s="327" t="s">
        <v>83</v>
      </c>
      <c r="G248" s="327"/>
      <c r="H248" s="319">
        <v>0.15</v>
      </c>
      <c r="I248" s="320" t="s">
        <v>245</v>
      </c>
      <c r="J248" s="321">
        <v>1</v>
      </c>
      <c r="K248" s="326">
        <v>0.3</v>
      </c>
      <c r="L248" s="329">
        <v>4</v>
      </c>
      <c r="M248" s="314" t="s">
        <v>247</v>
      </c>
      <c r="N248" s="330">
        <v>2</v>
      </c>
      <c r="O248" s="314" t="s">
        <v>247</v>
      </c>
      <c r="P248" s="320" t="s">
        <v>80</v>
      </c>
      <c r="Q248" s="327"/>
      <c r="R248" s="320" t="str">
        <f t="shared" si="0"/>
        <v>Damage Dealt</v>
      </c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</row>
    <row r="249" spans="1:32" ht="22.5" customHeight="1" x14ac:dyDescent="0.2">
      <c r="A249" s="327" t="s">
        <v>34</v>
      </c>
      <c r="B249" s="327" t="s">
        <v>244</v>
      </c>
      <c r="C249" s="327" t="s">
        <v>240</v>
      </c>
      <c r="D249" s="327" t="s">
        <v>44</v>
      </c>
      <c r="E249" s="327" t="s">
        <v>10</v>
      </c>
      <c r="F249" s="327" t="s">
        <v>83</v>
      </c>
      <c r="G249" s="327"/>
      <c r="H249" s="319">
        <v>0.15</v>
      </c>
      <c r="I249" s="320" t="s">
        <v>245</v>
      </c>
      <c r="J249" s="321">
        <v>1</v>
      </c>
      <c r="K249" s="326">
        <v>0.3</v>
      </c>
      <c r="L249" s="329">
        <v>4</v>
      </c>
      <c r="M249" s="314" t="s">
        <v>247</v>
      </c>
      <c r="N249" s="330">
        <v>2</v>
      </c>
      <c r="O249" s="314" t="s">
        <v>247</v>
      </c>
      <c r="P249" s="320" t="s">
        <v>80</v>
      </c>
      <c r="Q249" s="327"/>
      <c r="R249" s="320" t="str">
        <f t="shared" si="0"/>
        <v>Damage Dealt</v>
      </c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</row>
    <row r="250" spans="1:32" ht="22.5" customHeight="1" x14ac:dyDescent="0.2">
      <c r="A250" s="327" t="s">
        <v>34</v>
      </c>
      <c r="B250" s="327" t="s">
        <v>244</v>
      </c>
      <c r="C250" s="327" t="s">
        <v>240</v>
      </c>
      <c r="D250" s="327" t="s">
        <v>44</v>
      </c>
      <c r="E250" s="327" t="s">
        <v>11</v>
      </c>
      <c r="F250" s="327" t="s">
        <v>83</v>
      </c>
      <c r="G250" s="327"/>
      <c r="H250" s="319">
        <v>0.15</v>
      </c>
      <c r="I250" s="320" t="s">
        <v>245</v>
      </c>
      <c r="J250" s="321">
        <v>1</v>
      </c>
      <c r="K250" s="326">
        <v>0.3</v>
      </c>
      <c r="L250" s="329">
        <v>4</v>
      </c>
      <c r="M250" s="314" t="s">
        <v>247</v>
      </c>
      <c r="N250" s="330">
        <v>2</v>
      </c>
      <c r="O250" s="314" t="s">
        <v>247</v>
      </c>
      <c r="P250" s="320" t="s">
        <v>80</v>
      </c>
      <c r="Q250" s="327"/>
      <c r="R250" s="320" t="str">
        <f t="shared" si="0"/>
        <v>Damage Dealt</v>
      </c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</row>
    <row r="251" spans="1:32" ht="22.5" customHeight="1" x14ac:dyDescent="0.2">
      <c r="A251" s="327" t="s">
        <v>34</v>
      </c>
      <c r="B251" s="327" t="s">
        <v>119</v>
      </c>
      <c r="C251" s="327" t="s">
        <v>3</v>
      </c>
      <c r="D251" s="327" t="s">
        <v>44</v>
      </c>
      <c r="E251" s="327" t="s">
        <v>9</v>
      </c>
      <c r="F251" s="327" t="s">
        <v>19</v>
      </c>
      <c r="G251" s="327"/>
      <c r="H251" s="319">
        <v>0.15</v>
      </c>
      <c r="I251" s="320" t="s">
        <v>242</v>
      </c>
      <c r="J251" s="321"/>
      <c r="K251" s="314"/>
      <c r="L251" s="329"/>
      <c r="M251" s="314"/>
      <c r="N251" s="330"/>
      <c r="O251" s="314"/>
      <c r="P251" s="320" t="s">
        <v>80</v>
      </c>
      <c r="Q251" s="327"/>
      <c r="R251" s="320" t="str">
        <f t="shared" si="0"/>
        <v>Offensive</v>
      </c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</row>
    <row r="252" spans="1:32" ht="22.5" customHeight="1" x14ac:dyDescent="0.2">
      <c r="A252" s="327" t="s">
        <v>34</v>
      </c>
      <c r="B252" s="327" t="s">
        <v>119</v>
      </c>
      <c r="C252" s="327" t="s">
        <v>3</v>
      </c>
      <c r="D252" s="327" t="s">
        <v>44</v>
      </c>
      <c r="E252" s="327" t="s">
        <v>10</v>
      </c>
      <c r="F252" s="327" t="s">
        <v>19</v>
      </c>
      <c r="G252" s="327"/>
      <c r="H252" s="319">
        <v>0.15</v>
      </c>
      <c r="I252" s="320" t="s">
        <v>242</v>
      </c>
      <c r="J252" s="321"/>
      <c r="K252" s="314"/>
      <c r="L252" s="329"/>
      <c r="M252" s="314"/>
      <c r="N252" s="330"/>
      <c r="O252" s="314"/>
      <c r="P252" s="320" t="s">
        <v>80</v>
      </c>
      <c r="Q252" s="327"/>
      <c r="R252" s="320" t="str">
        <f t="shared" si="0"/>
        <v>Offensive</v>
      </c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</row>
    <row r="253" spans="1:32" ht="22.5" customHeight="1" x14ac:dyDescent="0.2">
      <c r="A253" s="327" t="s">
        <v>34</v>
      </c>
      <c r="B253" s="327" t="s">
        <v>119</v>
      </c>
      <c r="C253" s="327" t="s">
        <v>3</v>
      </c>
      <c r="D253" s="327" t="s">
        <v>44</v>
      </c>
      <c r="E253" s="327" t="s">
        <v>11</v>
      </c>
      <c r="F253" s="327" t="s">
        <v>19</v>
      </c>
      <c r="G253" s="327"/>
      <c r="H253" s="319">
        <v>0.15</v>
      </c>
      <c r="I253" s="320" t="s">
        <v>242</v>
      </c>
      <c r="J253" s="321"/>
      <c r="K253" s="314"/>
      <c r="L253" s="329"/>
      <c r="M253" s="314"/>
      <c r="N253" s="330"/>
      <c r="O253" s="314"/>
      <c r="P253" s="320" t="s">
        <v>80</v>
      </c>
      <c r="Q253" s="327"/>
      <c r="R253" s="320" t="str">
        <f t="shared" si="0"/>
        <v>Offensive</v>
      </c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</row>
    <row r="254" spans="1:32" ht="22.5" customHeight="1" x14ac:dyDescent="0.2">
      <c r="A254" s="327" t="s">
        <v>54</v>
      </c>
      <c r="B254" s="327" t="s">
        <v>239</v>
      </c>
      <c r="C254" s="327" t="s">
        <v>240</v>
      </c>
      <c r="D254" s="327" t="s">
        <v>44</v>
      </c>
      <c r="E254" s="327" t="s">
        <v>10</v>
      </c>
      <c r="F254" s="327" t="s">
        <v>83</v>
      </c>
      <c r="G254" s="327"/>
      <c r="H254" s="319">
        <v>0.5</v>
      </c>
      <c r="I254" s="320" t="s">
        <v>245</v>
      </c>
      <c r="J254" s="321">
        <v>1</v>
      </c>
      <c r="K254" s="326">
        <v>1</v>
      </c>
      <c r="L254" s="329">
        <v>2</v>
      </c>
      <c r="M254" s="323" t="s">
        <v>276</v>
      </c>
      <c r="N254" s="330">
        <v>1</v>
      </c>
      <c r="O254" s="314" t="s">
        <v>247</v>
      </c>
      <c r="P254" s="320" t="s">
        <v>80</v>
      </c>
      <c r="Q254" s="327"/>
      <c r="R254" s="320" t="str">
        <f t="shared" si="0"/>
        <v>Damage Dealt</v>
      </c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</row>
    <row r="255" spans="1:32" ht="22.5" customHeight="1" x14ac:dyDescent="0.2">
      <c r="A255" s="327" t="s">
        <v>54</v>
      </c>
      <c r="B255" s="327" t="s">
        <v>239</v>
      </c>
      <c r="C255" s="327" t="s">
        <v>240</v>
      </c>
      <c r="D255" s="327" t="s">
        <v>241</v>
      </c>
      <c r="E255" s="327" t="s">
        <v>9</v>
      </c>
      <c r="F255" s="327" t="s">
        <v>83</v>
      </c>
      <c r="G255" s="327"/>
      <c r="H255" s="319">
        <v>-0.1</v>
      </c>
      <c r="I255" s="320" t="s">
        <v>245</v>
      </c>
      <c r="J255" s="321">
        <v>1</v>
      </c>
      <c r="K255" s="326">
        <v>-0.2</v>
      </c>
      <c r="L255" s="329">
        <v>2</v>
      </c>
      <c r="M255" s="314" t="s">
        <v>278</v>
      </c>
      <c r="N255" s="330">
        <v>1</v>
      </c>
      <c r="O255" s="314" t="s">
        <v>247</v>
      </c>
      <c r="P255" s="320" t="s">
        <v>80</v>
      </c>
      <c r="Q255" s="327"/>
      <c r="R255" s="320" t="str">
        <f t="shared" si="0"/>
        <v>Damage Dealt</v>
      </c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</row>
    <row r="256" spans="1:32" ht="22.5" customHeight="1" x14ac:dyDescent="0.2">
      <c r="A256" s="327" t="s">
        <v>54</v>
      </c>
      <c r="B256" s="327" t="s">
        <v>239</v>
      </c>
      <c r="C256" s="327" t="s">
        <v>240</v>
      </c>
      <c r="D256" s="327" t="s">
        <v>241</v>
      </c>
      <c r="E256" s="327" t="s">
        <v>9</v>
      </c>
      <c r="F256" s="327" t="s">
        <v>83</v>
      </c>
      <c r="G256" s="327"/>
      <c r="H256" s="319">
        <v>-0.1</v>
      </c>
      <c r="I256" s="320" t="s">
        <v>245</v>
      </c>
      <c r="J256" s="321">
        <v>1</v>
      </c>
      <c r="K256" s="326">
        <v>-0.2</v>
      </c>
      <c r="L256" s="329">
        <v>2</v>
      </c>
      <c r="M256" s="314" t="s">
        <v>278</v>
      </c>
      <c r="N256" s="330">
        <v>1</v>
      </c>
      <c r="O256" s="314" t="s">
        <v>247</v>
      </c>
      <c r="P256" s="320" t="s">
        <v>80</v>
      </c>
      <c r="Q256" s="327"/>
      <c r="R256" s="320" t="str">
        <f t="shared" ref="R256" si="1">IF(OR(F256="Attack",F256="Crit Rate",F256="Lethality"),"Offensive", IF(OR(F256="Defense",F256="Health"),"Defensive",F256))</f>
        <v>Damage Dealt</v>
      </c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</row>
    <row r="257" spans="1:32" ht="22.5" customHeight="1" x14ac:dyDescent="0.2">
      <c r="A257" s="327" t="s">
        <v>54</v>
      </c>
      <c r="B257" s="327" t="s">
        <v>239</v>
      </c>
      <c r="C257" s="327" t="s">
        <v>240</v>
      </c>
      <c r="D257" s="327" t="s">
        <v>241</v>
      </c>
      <c r="E257" s="327" t="s">
        <v>11</v>
      </c>
      <c r="F257" s="327" t="s">
        <v>83</v>
      </c>
      <c r="G257" s="327"/>
      <c r="H257" s="319">
        <v>-0.1</v>
      </c>
      <c r="I257" s="320" t="s">
        <v>245</v>
      </c>
      <c r="J257" s="321">
        <v>1</v>
      </c>
      <c r="K257" s="326">
        <v>-0.2</v>
      </c>
      <c r="L257" s="329">
        <v>2</v>
      </c>
      <c r="M257" s="314" t="s">
        <v>278</v>
      </c>
      <c r="N257" s="330">
        <v>1</v>
      </c>
      <c r="O257" s="314" t="s">
        <v>247</v>
      </c>
      <c r="P257" s="320" t="s">
        <v>80</v>
      </c>
      <c r="Q257" s="327"/>
      <c r="R257" s="320" t="str">
        <f t="shared" si="0"/>
        <v>Damage Dealt</v>
      </c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</row>
    <row r="258" spans="1:32" ht="22.5" customHeight="1" x14ac:dyDescent="0.2">
      <c r="A258" s="327" t="s">
        <v>54</v>
      </c>
      <c r="B258" s="327" t="s">
        <v>243</v>
      </c>
      <c r="C258" s="327" t="s">
        <v>240</v>
      </c>
      <c r="D258" s="327" t="s">
        <v>44</v>
      </c>
      <c r="E258" s="327" t="s">
        <v>10</v>
      </c>
      <c r="F258" s="327" t="s">
        <v>83</v>
      </c>
      <c r="G258" s="327"/>
      <c r="H258" s="319">
        <v>0.5</v>
      </c>
      <c r="I258" s="320" t="s">
        <v>245</v>
      </c>
      <c r="J258" s="321">
        <v>1</v>
      </c>
      <c r="K258" s="326">
        <v>1.5</v>
      </c>
      <c r="L258" s="329">
        <v>3</v>
      </c>
      <c r="M258" s="314" t="s">
        <v>247</v>
      </c>
      <c r="N258" s="330">
        <v>1</v>
      </c>
      <c r="O258" s="314" t="s">
        <v>247</v>
      </c>
      <c r="P258" s="320" t="s">
        <v>80</v>
      </c>
      <c r="Q258" s="327"/>
      <c r="R258" s="320" t="str">
        <f t="shared" ref="R258:R510" si="2">IF(OR(F258="Attack",F258="Crit Rate",F258="Lethality"),"Offensive", IF(OR(F258="Defense",F258="Health"),"Defensive",F258))</f>
        <v>Damage Dealt</v>
      </c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</row>
    <row r="259" spans="1:32" ht="22.5" customHeight="1" x14ac:dyDescent="0.2">
      <c r="A259" s="327" t="s">
        <v>54</v>
      </c>
      <c r="B259" s="327" t="s">
        <v>243</v>
      </c>
      <c r="C259" s="327" t="s">
        <v>240</v>
      </c>
      <c r="D259" s="327" t="s">
        <v>241</v>
      </c>
      <c r="E259" s="327" t="s">
        <v>9</v>
      </c>
      <c r="F259" s="327" t="s">
        <v>83</v>
      </c>
      <c r="G259" s="327"/>
      <c r="H259" s="319">
        <v>-0.1</v>
      </c>
      <c r="I259" s="320" t="s">
        <v>245</v>
      </c>
      <c r="J259" s="321">
        <v>1</v>
      </c>
      <c r="K259" s="326">
        <v>-0.3</v>
      </c>
      <c r="L259" s="329">
        <v>3</v>
      </c>
      <c r="M259" s="314" t="s">
        <v>247</v>
      </c>
      <c r="N259" s="330">
        <v>1</v>
      </c>
      <c r="O259" s="314" t="s">
        <v>247</v>
      </c>
      <c r="P259" s="320" t="s">
        <v>80</v>
      </c>
      <c r="Q259" s="327"/>
      <c r="R259" s="320" t="str">
        <f t="shared" si="2"/>
        <v>Damage Dealt</v>
      </c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</row>
    <row r="260" spans="1:32" ht="22.5" customHeight="1" x14ac:dyDescent="0.2">
      <c r="A260" s="327" t="s">
        <v>54</v>
      </c>
      <c r="B260" s="327" t="s">
        <v>243</v>
      </c>
      <c r="C260" s="327" t="s">
        <v>240</v>
      </c>
      <c r="D260" s="327" t="s">
        <v>241</v>
      </c>
      <c r="E260" s="327" t="s">
        <v>10</v>
      </c>
      <c r="F260" s="327" t="s">
        <v>83</v>
      </c>
      <c r="G260" s="327"/>
      <c r="H260" s="319">
        <v>-0.1</v>
      </c>
      <c r="I260" s="320" t="s">
        <v>245</v>
      </c>
      <c r="J260" s="321">
        <v>1</v>
      </c>
      <c r="K260" s="326">
        <v>-0.3</v>
      </c>
      <c r="L260" s="329">
        <v>3</v>
      </c>
      <c r="M260" s="314" t="s">
        <v>247</v>
      </c>
      <c r="N260" s="330">
        <v>1</v>
      </c>
      <c r="O260" s="314" t="s">
        <v>247</v>
      </c>
      <c r="P260" s="320" t="s">
        <v>80</v>
      </c>
      <c r="Q260" s="327"/>
      <c r="R260" s="320" t="str">
        <f t="shared" si="2"/>
        <v>Damage Dealt</v>
      </c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</row>
    <row r="261" spans="1:32" ht="22.5" customHeight="1" x14ac:dyDescent="0.2">
      <c r="A261" s="327" t="s">
        <v>54</v>
      </c>
      <c r="B261" s="327" t="s">
        <v>243</v>
      </c>
      <c r="C261" s="327" t="s">
        <v>240</v>
      </c>
      <c r="D261" s="327" t="s">
        <v>241</v>
      </c>
      <c r="E261" s="327" t="s">
        <v>11</v>
      </c>
      <c r="F261" s="327" t="s">
        <v>83</v>
      </c>
      <c r="G261" s="327"/>
      <c r="H261" s="319">
        <v>-0.1</v>
      </c>
      <c r="I261" s="320" t="s">
        <v>245</v>
      </c>
      <c r="J261" s="321">
        <v>1</v>
      </c>
      <c r="K261" s="326">
        <v>-0.3</v>
      </c>
      <c r="L261" s="329">
        <v>3</v>
      </c>
      <c r="M261" s="314" t="s">
        <v>247</v>
      </c>
      <c r="N261" s="330">
        <v>1</v>
      </c>
      <c r="O261" s="314" t="s">
        <v>247</v>
      </c>
      <c r="P261" s="320" t="s">
        <v>80</v>
      </c>
      <c r="Q261" s="327"/>
      <c r="R261" s="320" t="str">
        <f t="shared" si="2"/>
        <v>Damage Dealt</v>
      </c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</row>
    <row r="262" spans="1:32" ht="22.5" customHeight="1" x14ac:dyDescent="0.2">
      <c r="A262" s="327" t="s">
        <v>54</v>
      </c>
      <c r="B262" s="327" t="s">
        <v>244</v>
      </c>
      <c r="C262" s="327" t="s">
        <v>240</v>
      </c>
      <c r="D262" s="327" t="s">
        <v>241</v>
      </c>
      <c r="E262" s="327" t="s">
        <v>9</v>
      </c>
      <c r="F262" s="327" t="s">
        <v>84</v>
      </c>
      <c r="G262" s="327"/>
      <c r="H262" s="319">
        <v>0.3</v>
      </c>
      <c r="I262" s="320" t="s">
        <v>245</v>
      </c>
      <c r="J262" s="321">
        <v>1</v>
      </c>
      <c r="K262" s="326">
        <v>0.3</v>
      </c>
      <c r="L262" s="329">
        <v>4</v>
      </c>
      <c r="M262" s="314" t="s">
        <v>247</v>
      </c>
      <c r="N262" s="330">
        <v>2</v>
      </c>
      <c r="O262" s="314" t="s">
        <v>247</v>
      </c>
      <c r="P262" s="320" t="s">
        <v>80</v>
      </c>
      <c r="Q262" s="327"/>
      <c r="R262" s="320" t="str">
        <f t="shared" si="2"/>
        <v>Damage Taken</v>
      </c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</row>
    <row r="263" spans="1:32" ht="22.5" customHeight="1" x14ac:dyDescent="0.2">
      <c r="A263" s="327" t="s">
        <v>54</v>
      </c>
      <c r="B263" s="327" t="s">
        <v>244</v>
      </c>
      <c r="C263" s="327" t="s">
        <v>240</v>
      </c>
      <c r="D263" s="327" t="s">
        <v>241</v>
      </c>
      <c r="E263" s="327" t="s">
        <v>11</v>
      </c>
      <c r="F263" s="327" t="s">
        <v>83</v>
      </c>
      <c r="G263" s="327"/>
      <c r="H263" s="319">
        <v>-0.3</v>
      </c>
      <c r="I263" s="320" t="s">
        <v>245</v>
      </c>
      <c r="J263" s="321">
        <v>1</v>
      </c>
      <c r="K263" s="326">
        <v>-0.3</v>
      </c>
      <c r="L263" s="329">
        <v>4</v>
      </c>
      <c r="M263" s="314" t="s">
        <v>247</v>
      </c>
      <c r="N263" s="330">
        <v>2</v>
      </c>
      <c r="O263" s="314" t="s">
        <v>247</v>
      </c>
      <c r="P263" s="320" t="s">
        <v>80</v>
      </c>
      <c r="Q263" s="327"/>
      <c r="R263" s="320" t="str">
        <f t="shared" si="2"/>
        <v>Damage Dealt</v>
      </c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</row>
    <row r="264" spans="1:32" ht="22.5" customHeight="1" x14ac:dyDescent="0.2">
      <c r="A264" s="327" t="s">
        <v>54</v>
      </c>
      <c r="B264" s="327" t="s">
        <v>119</v>
      </c>
      <c r="C264" s="327" t="s">
        <v>249</v>
      </c>
      <c r="D264" s="327" t="s">
        <v>44</v>
      </c>
      <c r="E264" s="327" t="s">
        <v>9</v>
      </c>
      <c r="F264" s="327" t="s">
        <v>22</v>
      </c>
      <c r="G264" s="327"/>
      <c r="H264" s="319">
        <v>0.15</v>
      </c>
      <c r="I264" s="320" t="s">
        <v>242</v>
      </c>
      <c r="J264" s="321"/>
      <c r="K264" s="314"/>
      <c r="L264" s="329"/>
      <c r="M264" s="314"/>
      <c r="N264" s="330"/>
      <c r="O264" s="314"/>
      <c r="P264" s="320" t="s">
        <v>80</v>
      </c>
      <c r="Q264" s="327"/>
      <c r="R264" s="320" t="str">
        <f t="shared" si="2"/>
        <v>Offensive</v>
      </c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</row>
    <row r="265" spans="1:32" ht="22.5" customHeight="1" x14ac:dyDescent="0.2">
      <c r="A265" s="327" t="s">
        <v>54</v>
      </c>
      <c r="B265" s="327" t="s">
        <v>119</v>
      </c>
      <c r="C265" s="327" t="s">
        <v>249</v>
      </c>
      <c r="D265" s="327" t="s">
        <v>44</v>
      </c>
      <c r="E265" s="327" t="s">
        <v>10</v>
      </c>
      <c r="F265" s="327" t="s">
        <v>22</v>
      </c>
      <c r="G265" s="327"/>
      <c r="H265" s="319">
        <v>0.15</v>
      </c>
      <c r="I265" s="320" t="s">
        <v>242</v>
      </c>
      <c r="J265" s="321"/>
      <c r="K265" s="314"/>
      <c r="L265" s="329"/>
      <c r="M265" s="314"/>
      <c r="N265" s="330"/>
      <c r="O265" s="314"/>
      <c r="P265" s="320" t="s">
        <v>80</v>
      </c>
      <c r="Q265" s="327"/>
      <c r="R265" s="320" t="str">
        <f t="shared" si="2"/>
        <v>Offensive</v>
      </c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</row>
    <row r="266" spans="1:32" ht="22.5" customHeight="1" x14ac:dyDescent="0.2">
      <c r="A266" s="327" t="s">
        <v>54</v>
      </c>
      <c r="B266" s="327" t="s">
        <v>119</v>
      </c>
      <c r="C266" s="327" t="s">
        <v>249</v>
      </c>
      <c r="D266" s="327" t="s">
        <v>44</v>
      </c>
      <c r="E266" s="327" t="s">
        <v>11</v>
      </c>
      <c r="F266" s="327" t="s">
        <v>22</v>
      </c>
      <c r="G266" s="327"/>
      <c r="H266" s="319">
        <v>0.15</v>
      </c>
      <c r="I266" s="320" t="s">
        <v>242</v>
      </c>
      <c r="J266" s="321"/>
      <c r="K266" s="314"/>
      <c r="L266" s="329"/>
      <c r="M266" s="314"/>
      <c r="N266" s="330"/>
      <c r="O266" s="314"/>
      <c r="P266" s="320" t="s">
        <v>80</v>
      </c>
      <c r="Q266" s="327"/>
      <c r="R266" s="320" t="str">
        <f t="shared" si="2"/>
        <v>Offensive</v>
      </c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</row>
    <row r="267" spans="1:32" ht="22.5" customHeight="1" x14ac:dyDescent="0.2">
      <c r="A267" s="327" t="s">
        <v>205</v>
      </c>
      <c r="B267" s="327" t="s">
        <v>239</v>
      </c>
      <c r="C267" s="327" t="s">
        <v>240</v>
      </c>
      <c r="D267" s="327" t="s">
        <v>44</v>
      </c>
      <c r="E267" s="327" t="s">
        <v>9</v>
      </c>
      <c r="F267" s="327" t="s">
        <v>84</v>
      </c>
      <c r="G267" s="327"/>
      <c r="H267" s="319">
        <v>-0.25</v>
      </c>
      <c r="I267" s="320" t="s">
        <v>242</v>
      </c>
      <c r="J267" s="321"/>
      <c r="K267" s="314"/>
      <c r="L267" s="329"/>
      <c r="M267" s="314"/>
      <c r="N267" s="330"/>
      <c r="O267" s="314"/>
      <c r="P267" s="320" t="s">
        <v>81</v>
      </c>
      <c r="Q267" s="327"/>
      <c r="R267" s="320" t="str">
        <f t="shared" si="2"/>
        <v>Damage Taken</v>
      </c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</row>
    <row r="268" spans="1:32" ht="22.5" customHeight="1" x14ac:dyDescent="0.2">
      <c r="A268" s="327" t="s">
        <v>205</v>
      </c>
      <c r="B268" s="327" t="s">
        <v>239</v>
      </c>
      <c r="C268" s="327" t="s">
        <v>240</v>
      </c>
      <c r="D268" s="327" t="s">
        <v>44</v>
      </c>
      <c r="E268" s="327" t="s">
        <v>9</v>
      </c>
      <c r="F268" s="327" t="s">
        <v>84</v>
      </c>
      <c r="G268" s="327"/>
      <c r="H268" s="319">
        <v>-0.3</v>
      </c>
      <c r="I268" s="320" t="s">
        <v>242</v>
      </c>
      <c r="J268" s="321"/>
      <c r="K268" s="314"/>
      <c r="L268" s="329"/>
      <c r="M268" s="314"/>
      <c r="N268" s="330"/>
      <c r="O268" s="314"/>
      <c r="P268" s="320" t="s">
        <v>250</v>
      </c>
      <c r="Q268" s="327"/>
      <c r="R268" s="320" t="str">
        <f t="shared" si="2"/>
        <v>Damage Taken</v>
      </c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</row>
    <row r="269" spans="1:32" ht="22.5" customHeight="1" x14ac:dyDescent="0.2">
      <c r="A269" s="327" t="s">
        <v>205</v>
      </c>
      <c r="B269" s="327" t="s">
        <v>243</v>
      </c>
      <c r="C269" s="327" t="s">
        <v>240</v>
      </c>
      <c r="D269" s="327" t="s">
        <v>44</v>
      </c>
      <c r="E269" s="327" t="s">
        <v>9</v>
      </c>
      <c r="F269" s="327" t="s">
        <v>83</v>
      </c>
      <c r="G269" s="327"/>
      <c r="H269" s="319">
        <v>0.2</v>
      </c>
      <c r="I269" s="320" t="s">
        <v>242</v>
      </c>
      <c r="J269" s="321"/>
      <c r="K269" s="314"/>
      <c r="L269" s="329"/>
      <c r="M269" s="314"/>
      <c r="N269" s="330"/>
      <c r="O269" s="314"/>
      <c r="P269" s="320" t="s">
        <v>80</v>
      </c>
      <c r="Q269" s="327"/>
      <c r="R269" s="320" t="str">
        <f t="shared" si="2"/>
        <v>Damage Dealt</v>
      </c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</row>
    <row r="270" spans="1:32" ht="22.5" customHeight="1" x14ac:dyDescent="0.2">
      <c r="A270" s="327" t="s">
        <v>205</v>
      </c>
      <c r="B270" s="327" t="s">
        <v>243</v>
      </c>
      <c r="C270" s="327" t="s">
        <v>240</v>
      </c>
      <c r="D270" s="327" t="s">
        <v>44</v>
      </c>
      <c r="E270" s="327" t="s">
        <v>10</v>
      </c>
      <c r="F270" s="327" t="s">
        <v>83</v>
      </c>
      <c r="G270" s="327"/>
      <c r="H270" s="319">
        <v>0.2</v>
      </c>
      <c r="I270" s="320" t="s">
        <v>242</v>
      </c>
      <c r="J270" s="321"/>
      <c r="K270" s="314"/>
      <c r="L270" s="329"/>
      <c r="M270" s="314"/>
      <c r="N270" s="330"/>
      <c r="O270" s="314"/>
      <c r="P270" s="320" t="s">
        <v>80</v>
      </c>
      <c r="Q270" s="327"/>
      <c r="R270" s="320" t="str">
        <f t="shared" si="2"/>
        <v>Damage Dealt</v>
      </c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</row>
    <row r="271" spans="1:32" ht="22.5" customHeight="1" x14ac:dyDescent="0.2">
      <c r="A271" s="327" t="s">
        <v>205</v>
      </c>
      <c r="B271" s="327" t="s">
        <v>243</v>
      </c>
      <c r="C271" s="327" t="s">
        <v>240</v>
      </c>
      <c r="D271" s="327" t="s">
        <v>44</v>
      </c>
      <c r="E271" s="327" t="s">
        <v>11</v>
      </c>
      <c r="F271" s="327" t="s">
        <v>83</v>
      </c>
      <c r="G271" s="327"/>
      <c r="H271" s="319">
        <v>0.2</v>
      </c>
      <c r="I271" s="320" t="s">
        <v>242</v>
      </c>
      <c r="J271" s="321"/>
      <c r="K271" s="314"/>
      <c r="L271" s="329"/>
      <c r="M271" s="314"/>
      <c r="N271" s="330"/>
      <c r="O271" s="314"/>
      <c r="P271" s="320" t="s">
        <v>80</v>
      </c>
      <c r="Q271" s="327"/>
      <c r="R271" s="320" t="str">
        <f t="shared" si="2"/>
        <v>Damage Dealt</v>
      </c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</row>
    <row r="272" spans="1:32" ht="22.5" customHeight="1" x14ac:dyDescent="0.2">
      <c r="A272" s="327" t="s">
        <v>205</v>
      </c>
      <c r="B272" s="327" t="s">
        <v>244</v>
      </c>
      <c r="C272" s="327" t="s">
        <v>240</v>
      </c>
      <c r="D272" s="327" t="s">
        <v>44</v>
      </c>
      <c r="E272" s="327" t="s">
        <v>9</v>
      </c>
      <c r="F272" s="327" t="s">
        <v>83</v>
      </c>
      <c r="G272" s="327"/>
      <c r="H272" s="319">
        <v>0.25</v>
      </c>
      <c r="I272" s="320" t="s">
        <v>242</v>
      </c>
      <c r="J272" s="321"/>
      <c r="K272" s="314"/>
      <c r="L272" s="329"/>
      <c r="M272" s="314"/>
      <c r="N272" s="330"/>
      <c r="O272" s="314"/>
      <c r="P272" s="320" t="s">
        <v>250</v>
      </c>
      <c r="Q272" s="327"/>
      <c r="R272" s="320" t="str">
        <f t="shared" si="2"/>
        <v>Damage Dealt</v>
      </c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</row>
    <row r="273" spans="1:32" ht="22.5" customHeight="1" x14ac:dyDescent="0.2">
      <c r="A273" s="327" t="s">
        <v>205</v>
      </c>
      <c r="B273" s="327" t="s">
        <v>244</v>
      </c>
      <c r="C273" s="327" t="s">
        <v>240</v>
      </c>
      <c r="D273" s="327" t="s">
        <v>44</v>
      </c>
      <c r="E273" s="327" t="s">
        <v>10</v>
      </c>
      <c r="F273" s="327" t="s">
        <v>83</v>
      </c>
      <c r="G273" s="327"/>
      <c r="H273" s="319">
        <v>0.25</v>
      </c>
      <c r="I273" s="320" t="s">
        <v>242</v>
      </c>
      <c r="J273" s="321"/>
      <c r="K273" s="314"/>
      <c r="L273" s="329"/>
      <c r="M273" s="314"/>
      <c r="N273" s="330"/>
      <c r="O273" s="314"/>
      <c r="P273" s="320" t="s">
        <v>250</v>
      </c>
      <c r="Q273" s="327"/>
      <c r="R273" s="320" t="str">
        <f t="shared" si="2"/>
        <v>Damage Dealt</v>
      </c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</row>
    <row r="274" spans="1:32" ht="22.5" customHeight="1" x14ac:dyDescent="0.2">
      <c r="A274" s="327" t="s">
        <v>205</v>
      </c>
      <c r="B274" s="327" t="s">
        <v>244</v>
      </c>
      <c r="C274" s="327" t="s">
        <v>240</v>
      </c>
      <c r="D274" s="327" t="s">
        <v>44</v>
      </c>
      <c r="E274" s="327" t="s">
        <v>11</v>
      </c>
      <c r="F274" s="327" t="s">
        <v>83</v>
      </c>
      <c r="G274" s="327"/>
      <c r="H274" s="319">
        <v>0.25</v>
      </c>
      <c r="I274" s="320" t="s">
        <v>242</v>
      </c>
      <c r="J274" s="321"/>
      <c r="K274" s="314"/>
      <c r="L274" s="329"/>
      <c r="M274" s="314"/>
      <c r="N274" s="330"/>
      <c r="O274" s="314"/>
      <c r="P274" s="320" t="s">
        <v>250</v>
      </c>
      <c r="Q274" s="327"/>
      <c r="R274" s="320" t="str">
        <f t="shared" si="2"/>
        <v>Damage Dealt</v>
      </c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</row>
    <row r="275" spans="1:32" ht="22.5" customHeight="1" x14ac:dyDescent="0.2">
      <c r="A275" s="327" t="s">
        <v>205</v>
      </c>
      <c r="B275" s="327" t="s">
        <v>119</v>
      </c>
      <c r="C275" s="327" t="s">
        <v>3</v>
      </c>
      <c r="D275" s="327" t="s">
        <v>44</v>
      </c>
      <c r="E275" s="327" t="s">
        <v>9</v>
      </c>
      <c r="F275" s="327" t="s">
        <v>21</v>
      </c>
      <c r="G275" s="327"/>
      <c r="H275" s="319">
        <v>0.3</v>
      </c>
      <c r="I275" s="320" t="s">
        <v>242</v>
      </c>
      <c r="J275" s="321"/>
      <c r="K275" s="314"/>
      <c r="L275" s="329"/>
      <c r="M275" s="314"/>
      <c r="N275" s="330"/>
      <c r="O275" s="314"/>
      <c r="P275" s="320" t="s">
        <v>81</v>
      </c>
      <c r="Q275" s="327"/>
      <c r="R275" s="320" t="str">
        <f t="shared" si="2"/>
        <v>Defensive</v>
      </c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</row>
    <row r="276" spans="1:32" ht="22.5" customHeight="1" x14ac:dyDescent="0.2">
      <c r="A276" s="327" t="s">
        <v>205</v>
      </c>
      <c r="B276" s="327" t="s">
        <v>119</v>
      </c>
      <c r="C276" s="327" t="s">
        <v>3</v>
      </c>
      <c r="D276" s="327" t="s">
        <v>44</v>
      </c>
      <c r="E276" s="327" t="s">
        <v>10</v>
      </c>
      <c r="F276" s="327" t="s">
        <v>21</v>
      </c>
      <c r="G276" s="327"/>
      <c r="H276" s="319">
        <v>0.3</v>
      </c>
      <c r="I276" s="320" t="s">
        <v>242</v>
      </c>
      <c r="J276" s="321"/>
      <c r="K276" s="314"/>
      <c r="L276" s="329"/>
      <c r="M276" s="314"/>
      <c r="N276" s="330"/>
      <c r="O276" s="314"/>
      <c r="P276" s="320" t="s">
        <v>81</v>
      </c>
      <c r="Q276" s="327"/>
      <c r="R276" s="320" t="str">
        <f t="shared" si="2"/>
        <v>Defensive</v>
      </c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</row>
    <row r="277" spans="1:32" ht="22.5" customHeight="1" x14ac:dyDescent="0.2">
      <c r="A277" s="327" t="s">
        <v>205</v>
      </c>
      <c r="B277" s="327" t="s">
        <v>119</v>
      </c>
      <c r="C277" s="327" t="s">
        <v>3</v>
      </c>
      <c r="D277" s="327" t="s">
        <v>44</v>
      </c>
      <c r="E277" s="327" t="s">
        <v>11</v>
      </c>
      <c r="F277" s="327" t="s">
        <v>21</v>
      </c>
      <c r="G277" s="327"/>
      <c r="H277" s="319">
        <v>0.3</v>
      </c>
      <c r="I277" s="320" t="s">
        <v>242</v>
      </c>
      <c r="J277" s="321"/>
      <c r="K277" s="314"/>
      <c r="L277" s="329"/>
      <c r="M277" s="314"/>
      <c r="N277" s="330"/>
      <c r="O277" s="314"/>
      <c r="P277" s="320" t="s">
        <v>81</v>
      </c>
      <c r="Q277" s="327"/>
      <c r="R277" s="320" t="str">
        <f t="shared" si="2"/>
        <v>Defensive</v>
      </c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</row>
    <row r="278" spans="1:32" ht="22.5" customHeight="1" x14ac:dyDescent="0.2">
      <c r="A278" s="327" t="s">
        <v>52</v>
      </c>
      <c r="B278" s="327" t="s">
        <v>239</v>
      </c>
      <c r="C278" s="327" t="s">
        <v>240</v>
      </c>
      <c r="D278" s="327" t="s">
        <v>44</v>
      </c>
      <c r="E278" s="327" t="s">
        <v>10</v>
      </c>
      <c r="F278" s="327" t="s">
        <v>83</v>
      </c>
      <c r="G278" s="327"/>
      <c r="H278" s="319">
        <v>1</v>
      </c>
      <c r="I278" s="320" t="s">
        <v>245</v>
      </c>
      <c r="J278" s="321">
        <v>1</v>
      </c>
      <c r="K278" s="326">
        <v>2</v>
      </c>
      <c r="L278" s="329">
        <v>2</v>
      </c>
      <c r="M278" s="314" t="s">
        <v>247</v>
      </c>
      <c r="N278" s="330">
        <v>1</v>
      </c>
      <c r="O278" s="314" t="s">
        <v>247</v>
      </c>
      <c r="P278" s="320" t="s">
        <v>80</v>
      </c>
      <c r="Q278" s="327"/>
      <c r="R278" s="320" t="str">
        <f t="shared" si="2"/>
        <v>Damage Dealt</v>
      </c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</row>
    <row r="279" spans="1:32" ht="22.5" customHeight="1" x14ac:dyDescent="0.2">
      <c r="A279" s="327" t="s">
        <v>52</v>
      </c>
      <c r="B279" s="327" t="s">
        <v>243</v>
      </c>
      <c r="C279" s="327" t="s">
        <v>240</v>
      </c>
      <c r="D279" s="327" t="s">
        <v>44</v>
      </c>
      <c r="E279" s="327" t="s">
        <v>10</v>
      </c>
      <c r="F279" s="327" t="s">
        <v>83</v>
      </c>
      <c r="G279" s="327"/>
      <c r="H279" s="319">
        <v>0.75</v>
      </c>
      <c r="I279" s="320" t="s">
        <v>245</v>
      </c>
      <c r="J279" s="321">
        <v>1</v>
      </c>
      <c r="K279" s="326">
        <v>1.5</v>
      </c>
      <c r="L279" s="329"/>
      <c r="M279" s="314"/>
      <c r="N279" s="330">
        <v>1</v>
      </c>
      <c r="O279" s="314" t="s">
        <v>278</v>
      </c>
      <c r="P279" s="320" t="s">
        <v>80</v>
      </c>
      <c r="Q279" s="327"/>
      <c r="R279" s="320" t="str">
        <f t="shared" si="2"/>
        <v>Damage Dealt</v>
      </c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</row>
    <row r="280" spans="1:32" ht="22.5" customHeight="1" x14ac:dyDescent="0.2">
      <c r="A280" s="327" t="s">
        <v>52</v>
      </c>
      <c r="B280" s="327" t="s">
        <v>244</v>
      </c>
      <c r="C280" s="327" t="s">
        <v>240</v>
      </c>
      <c r="D280" s="327" t="s">
        <v>241</v>
      </c>
      <c r="E280" s="327" t="s">
        <v>9</v>
      </c>
      <c r="F280" s="327" t="s">
        <v>84</v>
      </c>
      <c r="G280" s="327"/>
      <c r="H280" s="319">
        <v>0.375</v>
      </c>
      <c r="I280" s="320" t="s">
        <v>245</v>
      </c>
      <c r="J280" s="321">
        <v>1</v>
      </c>
      <c r="K280" s="326">
        <v>0.75</v>
      </c>
      <c r="L280" s="329"/>
      <c r="M280" s="314"/>
      <c r="N280" s="330">
        <v>1</v>
      </c>
      <c r="O280" s="314" t="s">
        <v>278</v>
      </c>
      <c r="P280" s="320" t="s">
        <v>80</v>
      </c>
      <c r="Q280" s="327"/>
      <c r="R280" s="320" t="str">
        <f t="shared" si="2"/>
        <v>Damage Taken</v>
      </c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</row>
    <row r="281" spans="1:32" ht="22.5" customHeight="1" x14ac:dyDescent="0.2">
      <c r="A281" s="327" t="s">
        <v>52</v>
      </c>
      <c r="B281" s="327" t="s">
        <v>244</v>
      </c>
      <c r="C281" s="327" t="s">
        <v>240</v>
      </c>
      <c r="D281" s="327" t="s">
        <v>241</v>
      </c>
      <c r="E281" s="327" t="s">
        <v>11</v>
      </c>
      <c r="F281" s="327" t="s">
        <v>84</v>
      </c>
      <c r="G281" s="327"/>
      <c r="H281" s="319">
        <v>0.375</v>
      </c>
      <c r="I281" s="320" t="s">
        <v>245</v>
      </c>
      <c r="J281" s="321">
        <v>1</v>
      </c>
      <c r="K281" s="326">
        <v>0.75</v>
      </c>
      <c r="L281" s="329"/>
      <c r="M281" s="314"/>
      <c r="N281" s="330">
        <v>1</v>
      </c>
      <c r="O281" s="314" t="s">
        <v>278</v>
      </c>
      <c r="P281" s="320" t="s">
        <v>80</v>
      </c>
      <c r="Q281" s="327"/>
      <c r="R281" s="320" t="str">
        <f t="shared" si="2"/>
        <v>Damage Taken</v>
      </c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</row>
    <row r="282" spans="1:32" ht="22.5" customHeight="1" x14ac:dyDescent="0.2">
      <c r="A282" s="327" t="s">
        <v>52</v>
      </c>
      <c r="B282" s="327" t="s">
        <v>119</v>
      </c>
      <c r="C282" s="327" t="s">
        <v>249</v>
      </c>
      <c r="D282" s="327" t="s">
        <v>44</v>
      </c>
      <c r="E282" s="327" t="s">
        <v>9</v>
      </c>
      <c r="F282" s="327" t="s">
        <v>22</v>
      </c>
      <c r="G282" s="327"/>
      <c r="H282" s="319">
        <v>0.15</v>
      </c>
      <c r="I282" s="320" t="s">
        <v>242</v>
      </c>
      <c r="J282" s="321"/>
      <c r="K282" s="314"/>
      <c r="L282" s="329"/>
      <c r="M282" s="314"/>
      <c r="N282" s="330"/>
      <c r="O282" s="314"/>
      <c r="P282" s="320" t="s">
        <v>80</v>
      </c>
      <c r="Q282" s="327"/>
      <c r="R282" s="320" t="str">
        <f t="shared" si="2"/>
        <v>Offensive</v>
      </c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</row>
    <row r="283" spans="1:32" ht="22.5" customHeight="1" x14ac:dyDescent="0.2">
      <c r="A283" s="327" t="s">
        <v>52</v>
      </c>
      <c r="B283" s="327" t="s">
        <v>119</v>
      </c>
      <c r="C283" s="327" t="s">
        <v>249</v>
      </c>
      <c r="D283" s="327" t="s">
        <v>44</v>
      </c>
      <c r="E283" s="327" t="s">
        <v>10</v>
      </c>
      <c r="F283" s="327" t="s">
        <v>22</v>
      </c>
      <c r="G283" s="327"/>
      <c r="H283" s="319">
        <v>0.15</v>
      </c>
      <c r="I283" s="320" t="s">
        <v>242</v>
      </c>
      <c r="J283" s="321"/>
      <c r="K283" s="314"/>
      <c r="L283" s="329"/>
      <c r="M283" s="314"/>
      <c r="N283" s="330"/>
      <c r="O283" s="314"/>
      <c r="P283" s="320" t="s">
        <v>80</v>
      </c>
      <c r="Q283" s="327"/>
      <c r="R283" s="320" t="str">
        <f t="shared" si="2"/>
        <v>Offensive</v>
      </c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</row>
    <row r="284" spans="1:32" ht="22.5" customHeight="1" x14ac:dyDescent="0.2">
      <c r="A284" s="327" t="s">
        <v>52</v>
      </c>
      <c r="B284" s="327" t="s">
        <v>119</v>
      </c>
      <c r="C284" s="327" t="s">
        <v>249</v>
      </c>
      <c r="D284" s="327" t="s">
        <v>44</v>
      </c>
      <c r="E284" s="327" t="s">
        <v>11</v>
      </c>
      <c r="F284" s="327" t="s">
        <v>22</v>
      </c>
      <c r="G284" s="327"/>
      <c r="H284" s="319">
        <v>0.15</v>
      </c>
      <c r="I284" s="320" t="s">
        <v>242</v>
      </c>
      <c r="J284" s="321"/>
      <c r="K284" s="314"/>
      <c r="L284" s="329"/>
      <c r="M284" s="314"/>
      <c r="N284" s="330"/>
      <c r="O284" s="314"/>
      <c r="P284" s="320" t="s">
        <v>80</v>
      </c>
      <c r="Q284" s="327"/>
      <c r="R284" s="320" t="str">
        <f t="shared" si="2"/>
        <v>Offensive</v>
      </c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</row>
    <row r="285" spans="1:32" ht="22.5" customHeight="1" x14ac:dyDescent="0.2">
      <c r="A285" s="327" t="s">
        <v>207</v>
      </c>
      <c r="B285" s="327" t="s">
        <v>239</v>
      </c>
      <c r="C285" s="327" t="s">
        <v>240</v>
      </c>
      <c r="D285" s="327" t="s">
        <v>44</v>
      </c>
      <c r="E285" s="327" t="s">
        <v>9</v>
      </c>
      <c r="F285" s="327" t="s">
        <v>83</v>
      </c>
      <c r="G285" s="327"/>
      <c r="H285" s="319">
        <v>0.2</v>
      </c>
      <c r="I285" s="320" t="s">
        <v>245</v>
      </c>
      <c r="J285" s="321">
        <v>1</v>
      </c>
      <c r="K285" s="326">
        <v>1</v>
      </c>
      <c r="L285" s="329">
        <v>4</v>
      </c>
      <c r="M285" s="314" t="s">
        <v>247</v>
      </c>
      <c r="N285" s="330">
        <v>1</v>
      </c>
      <c r="O285" s="314" t="s">
        <v>247</v>
      </c>
      <c r="P285" s="320" t="s">
        <v>250</v>
      </c>
      <c r="Q285" s="327"/>
      <c r="R285" s="320" t="str">
        <f t="shared" si="2"/>
        <v>Damage Dealt</v>
      </c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</row>
    <row r="286" spans="1:32" ht="22.5" customHeight="1" x14ac:dyDescent="0.2">
      <c r="A286" s="327" t="s">
        <v>207</v>
      </c>
      <c r="B286" s="327" t="s">
        <v>239</v>
      </c>
      <c r="C286" s="327" t="s">
        <v>240</v>
      </c>
      <c r="D286" s="327" t="s">
        <v>44</v>
      </c>
      <c r="E286" s="327" t="s">
        <v>10</v>
      </c>
      <c r="F286" s="327" t="s">
        <v>83</v>
      </c>
      <c r="G286" s="327"/>
      <c r="H286" s="319">
        <v>0.2</v>
      </c>
      <c r="I286" s="320" t="s">
        <v>245</v>
      </c>
      <c r="J286" s="321">
        <v>1</v>
      </c>
      <c r="K286" s="326">
        <v>1</v>
      </c>
      <c r="L286" s="329">
        <v>4</v>
      </c>
      <c r="M286" s="314" t="s">
        <v>247</v>
      </c>
      <c r="N286" s="330">
        <v>1</v>
      </c>
      <c r="O286" s="314" t="s">
        <v>247</v>
      </c>
      <c r="P286" s="320" t="s">
        <v>250</v>
      </c>
      <c r="Q286" s="327"/>
      <c r="R286" s="320" t="str">
        <f t="shared" si="2"/>
        <v>Damage Dealt</v>
      </c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</row>
    <row r="287" spans="1:32" ht="22.5" customHeight="1" x14ac:dyDescent="0.2">
      <c r="A287" s="327" t="s">
        <v>207</v>
      </c>
      <c r="B287" s="327" t="s">
        <v>239</v>
      </c>
      <c r="C287" s="327" t="s">
        <v>240</v>
      </c>
      <c r="D287" s="327" t="s">
        <v>44</v>
      </c>
      <c r="E287" s="327" t="s">
        <v>11</v>
      </c>
      <c r="F287" s="327" t="s">
        <v>83</v>
      </c>
      <c r="G287" s="327"/>
      <c r="H287" s="319">
        <v>0.2</v>
      </c>
      <c r="I287" s="320" t="s">
        <v>245</v>
      </c>
      <c r="J287" s="321">
        <v>1</v>
      </c>
      <c r="K287" s="326">
        <v>1</v>
      </c>
      <c r="L287" s="329">
        <v>4</v>
      </c>
      <c r="M287" s="314" t="s">
        <v>247</v>
      </c>
      <c r="N287" s="330">
        <v>1</v>
      </c>
      <c r="O287" s="314" t="s">
        <v>247</v>
      </c>
      <c r="P287" s="320" t="s">
        <v>250</v>
      </c>
      <c r="Q287" s="327"/>
      <c r="R287" s="320" t="str">
        <f t="shared" si="2"/>
        <v>Damage Dealt</v>
      </c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</row>
    <row r="288" spans="1:32" ht="22.5" customHeight="1" x14ac:dyDescent="0.2">
      <c r="A288" s="327" t="s">
        <v>207</v>
      </c>
      <c r="B288" s="327" t="s">
        <v>243</v>
      </c>
      <c r="C288" s="327" t="s">
        <v>240</v>
      </c>
      <c r="D288" s="327" t="s">
        <v>44</v>
      </c>
      <c r="E288" s="327" t="s">
        <v>11</v>
      </c>
      <c r="F288" s="327" t="s">
        <v>83</v>
      </c>
      <c r="G288" s="327" t="s">
        <v>10</v>
      </c>
      <c r="H288" s="319">
        <v>0.4</v>
      </c>
      <c r="I288" s="320" t="s">
        <v>242</v>
      </c>
      <c r="J288" s="321">
        <v>1</v>
      </c>
      <c r="K288" s="326">
        <v>0.4</v>
      </c>
      <c r="L288" s="329">
        <v>2</v>
      </c>
      <c r="M288" s="314" t="s">
        <v>246</v>
      </c>
      <c r="N288" s="330">
        <v>1</v>
      </c>
      <c r="O288" s="314" t="s">
        <v>246</v>
      </c>
      <c r="P288" s="320" t="s">
        <v>250</v>
      </c>
      <c r="Q288" s="327"/>
      <c r="R288" s="320" t="str">
        <f t="shared" si="2"/>
        <v>Damage Dealt</v>
      </c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</row>
    <row r="289" spans="1:32" ht="22.5" customHeight="1" x14ac:dyDescent="0.2">
      <c r="A289" s="327" t="s">
        <v>207</v>
      </c>
      <c r="B289" s="327" t="s">
        <v>243</v>
      </c>
      <c r="C289" s="327" t="s">
        <v>240</v>
      </c>
      <c r="D289" s="327" t="s">
        <v>44</v>
      </c>
      <c r="E289" s="327" t="s">
        <v>11</v>
      </c>
      <c r="F289" s="327" t="s">
        <v>83</v>
      </c>
      <c r="G289" s="327" t="s">
        <v>11</v>
      </c>
      <c r="H289" s="319">
        <v>0.2</v>
      </c>
      <c r="I289" s="320" t="s">
        <v>242</v>
      </c>
      <c r="J289" s="321">
        <v>1</v>
      </c>
      <c r="K289" s="326">
        <v>0.2</v>
      </c>
      <c r="L289" s="329">
        <v>2</v>
      </c>
      <c r="M289" s="314" t="s">
        <v>246</v>
      </c>
      <c r="N289" s="330">
        <v>1</v>
      </c>
      <c r="O289" s="314" t="s">
        <v>246</v>
      </c>
      <c r="P289" s="320" t="s">
        <v>250</v>
      </c>
      <c r="Q289" s="327"/>
      <c r="R289" s="320" t="str">
        <f t="shared" si="2"/>
        <v>Damage Dealt</v>
      </c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</row>
    <row r="290" spans="1:32" ht="22.5" customHeight="1" x14ac:dyDescent="0.2">
      <c r="A290" s="327" t="s">
        <v>207</v>
      </c>
      <c r="B290" s="327" t="s">
        <v>244</v>
      </c>
      <c r="C290" s="327" t="s">
        <v>240</v>
      </c>
      <c r="D290" s="327" t="s">
        <v>44</v>
      </c>
      <c r="E290" s="327" t="s">
        <v>9</v>
      </c>
      <c r="F290" s="327" t="s">
        <v>252</v>
      </c>
      <c r="G290" s="327"/>
      <c r="H290" s="319">
        <v>0.25</v>
      </c>
      <c r="I290" s="320" t="s">
        <v>251</v>
      </c>
      <c r="J290" s="321">
        <v>0.25</v>
      </c>
      <c r="K290" s="326">
        <v>1</v>
      </c>
      <c r="L290" s="329"/>
      <c r="M290" s="314"/>
      <c r="N290" s="330"/>
      <c r="O290" s="314"/>
      <c r="P290" s="320" t="s">
        <v>250</v>
      </c>
      <c r="Q290" s="327"/>
      <c r="R290" s="320" t="str">
        <f t="shared" si="2"/>
        <v>Offensive</v>
      </c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</row>
    <row r="291" spans="1:32" ht="22.5" customHeight="1" x14ac:dyDescent="0.2">
      <c r="A291" s="327" t="s">
        <v>207</v>
      </c>
      <c r="B291" s="327" t="s">
        <v>244</v>
      </c>
      <c r="C291" s="327" t="s">
        <v>240</v>
      </c>
      <c r="D291" s="327" t="s">
        <v>44</v>
      </c>
      <c r="E291" s="327" t="s">
        <v>10</v>
      </c>
      <c r="F291" s="327" t="s">
        <v>252</v>
      </c>
      <c r="G291" s="327"/>
      <c r="H291" s="319">
        <v>0.25</v>
      </c>
      <c r="I291" s="320" t="s">
        <v>251</v>
      </c>
      <c r="J291" s="321">
        <v>0.25</v>
      </c>
      <c r="K291" s="326">
        <v>1</v>
      </c>
      <c r="L291" s="329"/>
      <c r="M291" s="314"/>
      <c r="N291" s="330"/>
      <c r="O291" s="314"/>
      <c r="P291" s="320" t="s">
        <v>250</v>
      </c>
      <c r="Q291" s="327"/>
      <c r="R291" s="320" t="str">
        <f t="shared" si="2"/>
        <v>Offensive</v>
      </c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</row>
    <row r="292" spans="1:32" ht="22.5" customHeight="1" x14ac:dyDescent="0.2">
      <c r="A292" s="327" t="s">
        <v>207</v>
      </c>
      <c r="B292" s="327" t="s">
        <v>244</v>
      </c>
      <c r="C292" s="327" t="s">
        <v>240</v>
      </c>
      <c r="D292" s="327" t="s">
        <v>44</v>
      </c>
      <c r="E292" s="327" t="s">
        <v>11</v>
      </c>
      <c r="F292" s="327" t="s">
        <v>252</v>
      </c>
      <c r="G292" s="327"/>
      <c r="H292" s="319">
        <v>0.25</v>
      </c>
      <c r="I292" s="320" t="s">
        <v>251</v>
      </c>
      <c r="J292" s="321">
        <v>0.25</v>
      </c>
      <c r="K292" s="326">
        <v>1</v>
      </c>
      <c r="L292" s="329"/>
      <c r="M292" s="314"/>
      <c r="N292" s="330"/>
      <c r="O292" s="314"/>
      <c r="P292" s="320" t="s">
        <v>250</v>
      </c>
      <c r="Q292" s="327"/>
      <c r="R292" s="320" t="str">
        <f t="shared" si="2"/>
        <v>Offensive</v>
      </c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</row>
    <row r="293" spans="1:32" ht="22.5" customHeight="1" x14ac:dyDescent="0.2">
      <c r="A293" s="327" t="s">
        <v>207</v>
      </c>
      <c r="B293" s="327" t="s">
        <v>119</v>
      </c>
      <c r="C293" s="327" t="s">
        <v>3</v>
      </c>
      <c r="D293" s="349" t="s">
        <v>44</v>
      </c>
      <c r="E293" s="327" t="s">
        <v>9</v>
      </c>
      <c r="F293" s="327" t="s">
        <v>22</v>
      </c>
      <c r="G293" s="327"/>
      <c r="H293" s="319">
        <v>0.15</v>
      </c>
      <c r="I293" s="320" t="s">
        <v>242</v>
      </c>
      <c r="J293" s="321"/>
      <c r="K293" s="314"/>
      <c r="L293" s="329"/>
      <c r="M293" s="314"/>
      <c r="N293" s="330"/>
      <c r="O293" s="314"/>
      <c r="P293" s="320" t="s">
        <v>80</v>
      </c>
      <c r="Q293" s="327"/>
      <c r="R293" s="320" t="str">
        <f t="shared" si="2"/>
        <v>Offensive</v>
      </c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</row>
    <row r="294" spans="1:32" ht="22.5" customHeight="1" x14ac:dyDescent="0.2">
      <c r="A294" s="327" t="s">
        <v>207</v>
      </c>
      <c r="B294" s="327" t="s">
        <v>119</v>
      </c>
      <c r="C294" s="327" t="s">
        <v>3</v>
      </c>
      <c r="D294" s="327" t="s">
        <v>44</v>
      </c>
      <c r="E294" s="327" t="s">
        <v>10</v>
      </c>
      <c r="F294" s="327" t="s">
        <v>22</v>
      </c>
      <c r="G294" s="327"/>
      <c r="H294" s="319">
        <v>0.15</v>
      </c>
      <c r="I294" s="320" t="s">
        <v>242</v>
      </c>
      <c r="J294" s="321"/>
      <c r="K294" s="314"/>
      <c r="L294" s="329"/>
      <c r="M294" s="314"/>
      <c r="N294" s="330"/>
      <c r="O294" s="314"/>
      <c r="P294" s="320" t="s">
        <v>80</v>
      </c>
      <c r="Q294" s="327"/>
      <c r="R294" s="320" t="str">
        <f t="shared" si="2"/>
        <v>Offensive</v>
      </c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</row>
    <row r="295" spans="1:32" ht="22.5" customHeight="1" x14ac:dyDescent="0.2">
      <c r="A295" s="327" t="s">
        <v>207</v>
      </c>
      <c r="B295" s="327" t="s">
        <v>119</v>
      </c>
      <c r="C295" s="327" t="s">
        <v>3</v>
      </c>
      <c r="D295" s="327" t="s">
        <v>44</v>
      </c>
      <c r="E295" s="327" t="s">
        <v>11</v>
      </c>
      <c r="F295" s="327" t="s">
        <v>22</v>
      </c>
      <c r="G295" s="327"/>
      <c r="H295" s="319">
        <v>0.15</v>
      </c>
      <c r="I295" s="320" t="s">
        <v>242</v>
      </c>
      <c r="J295" s="321"/>
      <c r="K295" s="314"/>
      <c r="L295" s="329"/>
      <c r="M295" s="314"/>
      <c r="N295" s="330"/>
      <c r="O295" s="314"/>
      <c r="P295" s="320" t="s">
        <v>80</v>
      </c>
      <c r="Q295" s="327"/>
      <c r="R295" s="320" t="str">
        <f t="shared" si="2"/>
        <v>Offensive</v>
      </c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</row>
    <row r="296" spans="1:32" ht="22.5" customHeight="1" x14ac:dyDescent="0.2">
      <c r="A296" s="327" t="s">
        <v>208</v>
      </c>
      <c r="B296" s="327" t="s">
        <v>239</v>
      </c>
      <c r="C296" s="327" t="s">
        <v>240</v>
      </c>
      <c r="D296" s="349" t="s">
        <v>44</v>
      </c>
      <c r="E296" s="327" t="s">
        <v>9</v>
      </c>
      <c r="F296" s="327" t="s">
        <v>84</v>
      </c>
      <c r="G296" s="327"/>
      <c r="H296" s="319">
        <v>-0.2</v>
      </c>
      <c r="I296" s="320" t="s">
        <v>251</v>
      </c>
      <c r="J296" s="321">
        <v>0.4</v>
      </c>
      <c r="K296" s="326">
        <v>0.5</v>
      </c>
      <c r="L296" s="329"/>
      <c r="M296" s="314"/>
      <c r="N296" s="330"/>
      <c r="O296" s="314"/>
      <c r="P296" s="320" t="s">
        <v>80</v>
      </c>
      <c r="Q296" s="327"/>
      <c r="R296" s="320" t="str">
        <f t="shared" si="2"/>
        <v>Damage Taken</v>
      </c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</row>
    <row r="297" spans="1:32" ht="22.5" customHeight="1" x14ac:dyDescent="0.2">
      <c r="A297" s="327" t="s">
        <v>208</v>
      </c>
      <c r="B297" s="327" t="s">
        <v>239</v>
      </c>
      <c r="C297" s="327" t="s">
        <v>240</v>
      </c>
      <c r="D297" s="327" t="s">
        <v>44</v>
      </c>
      <c r="E297" s="327" t="s">
        <v>10</v>
      </c>
      <c r="F297" s="327" t="s">
        <v>84</v>
      </c>
      <c r="G297" s="327"/>
      <c r="H297" s="319">
        <v>-0.2</v>
      </c>
      <c r="I297" s="320" t="s">
        <v>251</v>
      </c>
      <c r="J297" s="321">
        <v>0.4</v>
      </c>
      <c r="K297" s="326">
        <v>0.5</v>
      </c>
      <c r="L297" s="329"/>
      <c r="M297" s="314"/>
      <c r="N297" s="330"/>
      <c r="O297" s="314"/>
      <c r="P297" s="320" t="s">
        <v>80</v>
      </c>
      <c r="Q297" s="327"/>
      <c r="R297" s="320" t="str">
        <f t="shared" si="2"/>
        <v>Damage Taken</v>
      </c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</row>
    <row r="298" spans="1:32" ht="22.5" customHeight="1" x14ac:dyDescent="0.2">
      <c r="A298" s="327" t="s">
        <v>208</v>
      </c>
      <c r="B298" s="327" t="s">
        <v>239</v>
      </c>
      <c r="C298" s="327" t="s">
        <v>240</v>
      </c>
      <c r="D298" s="327" t="s">
        <v>44</v>
      </c>
      <c r="E298" s="327" t="s">
        <v>11</v>
      </c>
      <c r="F298" s="327" t="s">
        <v>84</v>
      </c>
      <c r="G298" s="327"/>
      <c r="H298" s="319">
        <v>-0.2</v>
      </c>
      <c r="I298" s="320" t="s">
        <v>251</v>
      </c>
      <c r="J298" s="321">
        <v>0.4</v>
      </c>
      <c r="K298" s="326">
        <v>0.5</v>
      </c>
      <c r="L298" s="329"/>
      <c r="M298" s="314"/>
      <c r="N298" s="330"/>
      <c r="O298" s="314"/>
      <c r="P298" s="320" t="s">
        <v>80</v>
      </c>
      <c r="Q298" s="327"/>
      <c r="R298" s="320" t="str">
        <f t="shared" si="2"/>
        <v>Damage Taken</v>
      </c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</row>
    <row r="299" spans="1:32" ht="22.5" customHeight="1" x14ac:dyDescent="0.2">
      <c r="A299" s="320" t="s">
        <v>208</v>
      </c>
      <c r="B299" s="320" t="s">
        <v>243</v>
      </c>
      <c r="C299" s="320" t="s">
        <v>240</v>
      </c>
      <c r="D299" s="320" t="s">
        <v>44</v>
      </c>
      <c r="E299" s="320" t="s">
        <v>9</v>
      </c>
      <c r="F299" s="320" t="s">
        <v>83</v>
      </c>
      <c r="G299" s="320"/>
      <c r="H299" s="328">
        <v>0.5</v>
      </c>
      <c r="I299" s="320" t="s">
        <v>242</v>
      </c>
      <c r="J299" s="321"/>
      <c r="K299" s="314"/>
      <c r="L299" s="329"/>
      <c r="M299" s="314"/>
      <c r="N299" s="330"/>
      <c r="O299" s="314"/>
      <c r="P299" s="320" t="s">
        <v>80</v>
      </c>
      <c r="Q299" s="320"/>
      <c r="R299" s="320" t="str">
        <f t="shared" si="2"/>
        <v>Damage Dealt</v>
      </c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</row>
    <row r="300" spans="1:32" ht="22.5" customHeight="1" x14ac:dyDescent="0.2">
      <c r="A300" s="320" t="s">
        <v>208</v>
      </c>
      <c r="B300" s="320" t="s">
        <v>243</v>
      </c>
      <c r="C300" s="320" t="s">
        <v>240</v>
      </c>
      <c r="D300" s="320" t="s">
        <v>44</v>
      </c>
      <c r="E300" s="320" t="s">
        <v>11</v>
      </c>
      <c r="F300" s="320" t="s">
        <v>83</v>
      </c>
      <c r="G300" s="320"/>
      <c r="H300" s="328">
        <v>0.125</v>
      </c>
      <c r="I300" s="320" t="s">
        <v>242</v>
      </c>
      <c r="J300" s="321"/>
      <c r="K300" s="314"/>
      <c r="L300" s="329"/>
      <c r="M300" s="314"/>
      <c r="N300" s="330"/>
      <c r="O300" s="314"/>
      <c r="P300" s="320" t="s">
        <v>80</v>
      </c>
      <c r="Q300" s="320"/>
      <c r="R300" s="320" t="str">
        <f t="shared" si="2"/>
        <v>Damage Dealt</v>
      </c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</row>
    <row r="301" spans="1:32" ht="22.5" customHeight="1" x14ac:dyDescent="0.2">
      <c r="A301" s="320" t="s">
        <v>208</v>
      </c>
      <c r="B301" s="320" t="s">
        <v>244</v>
      </c>
      <c r="C301" s="320" t="s">
        <v>240</v>
      </c>
      <c r="D301" s="349" t="s">
        <v>44</v>
      </c>
      <c r="E301" s="327" t="s">
        <v>9</v>
      </c>
      <c r="F301" s="320" t="s">
        <v>83</v>
      </c>
      <c r="G301" s="327"/>
      <c r="H301" s="319">
        <v>0.5</v>
      </c>
      <c r="I301" s="320" t="s">
        <v>242</v>
      </c>
      <c r="J301" s="321"/>
      <c r="K301" s="314"/>
      <c r="L301" s="329"/>
      <c r="M301" s="314"/>
      <c r="N301" s="330"/>
      <c r="O301" s="314"/>
      <c r="P301" s="320" t="s">
        <v>80</v>
      </c>
      <c r="Q301" s="320"/>
      <c r="R301" s="320" t="str">
        <f t="shared" si="2"/>
        <v>Damage Dealt</v>
      </c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</row>
    <row r="302" spans="1:32" ht="22.5" customHeight="1" x14ac:dyDescent="0.2">
      <c r="A302" s="320" t="s">
        <v>208</v>
      </c>
      <c r="B302" s="320" t="s">
        <v>244</v>
      </c>
      <c r="C302" s="320" t="s">
        <v>240</v>
      </c>
      <c r="D302" s="327" t="s">
        <v>44</v>
      </c>
      <c r="E302" s="327" t="s">
        <v>10</v>
      </c>
      <c r="F302" s="320" t="s">
        <v>83</v>
      </c>
      <c r="G302" s="327"/>
      <c r="H302" s="319">
        <v>0.5</v>
      </c>
      <c r="I302" s="320" t="s">
        <v>242</v>
      </c>
      <c r="J302" s="321"/>
      <c r="K302" s="314"/>
      <c r="L302" s="329"/>
      <c r="M302" s="314"/>
      <c r="N302" s="330"/>
      <c r="O302" s="314"/>
      <c r="P302" s="320" t="s">
        <v>80</v>
      </c>
      <c r="Q302" s="320"/>
      <c r="R302" s="320" t="str">
        <f t="shared" si="2"/>
        <v>Damage Dealt</v>
      </c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</row>
    <row r="303" spans="1:32" ht="22.5" customHeight="1" x14ac:dyDescent="0.2">
      <c r="A303" s="320" t="s">
        <v>208</v>
      </c>
      <c r="B303" s="320" t="s">
        <v>244</v>
      </c>
      <c r="C303" s="320" t="s">
        <v>240</v>
      </c>
      <c r="D303" s="327" t="s">
        <v>44</v>
      </c>
      <c r="E303" s="327" t="s">
        <v>11</v>
      </c>
      <c r="F303" s="320" t="s">
        <v>83</v>
      </c>
      <c r="G303" s="327"/>
      <c r="H303" s="319">
        <v>0.5</v>
      </c>
      <c r="I303" s="320" t="s">
        <v>242</v>
      </c>
      <c r="J303" s="321"/>
      <c r="K303" s="314"/>
      <c r="L303" s="329"/>
      <c r="M303" s="314"/>
      <c r="N303" s="330"/>
      <c r="O303" s="314"/>
      <c r="P303" s="320" t="s">
        <v>80</v>
      </c>
      <c r="Q303" s="320"/>
      <c r="R303" s="320" t="str">
        <f t="shared" si="2"/>
        <v>Damage Dealt</v>
      </c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</row>
    <row r="304" spans="1:32" ht="22.5" customHeight="1" x14ac:dyDescent="0.2">
      <c r="A304" s="320" t="s">
        <v>208</v>
      </c>
      <c r="B304" s="327" t="s">
        <v>119</v>
      </c>
      <c r="C304" s="327" t="s">
        <v>3</v>
      </c>
      <c r="D304" s="327" t="s">
        <v>44</v>
      </c>
      <c r="E304" s="327" t="s">
        <v>9</v>
      </c>
      <c r="F304" s="327" t="s">
        <v>19</v>
      </c>
      <c r="G304" s="327"/>
      <c r="H304" s="319">
        <v>0.15</v>
      </c>
      <c r="I304" s="320" t="s">
        <v>242</v>
      </c>
      <c r="J304" s="321"/>
      <c r="K304" s="314"/>
      <c r="L304" s="329"/>
      <c r="M304" s="314"/>
      <c r="N304" s="330"/>
      <c r="O304" s="314"/>
      <c r="P304" s="320" t="s">
        <v>80</v>
      </c>
      <c r="Q304" s="327"/>
      <c r="R304" s="320" t="str">
        <f t="shared" si="2"/>
        <v>Offensive</v>
      </c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</row>
    <row r="305" spans="1:32" ht="22.5" customHeight="1" x14ac:dyDescent="0.2">
      <c r="A305" s="320" t="s">
        <v>208</v>
      </c>
      <c r="B305" s="327" t="s">
        <v>119</v>
      </c>
      <c r="C305" s="327" t="s">
        <v>3</v>
      </c>
      <c r="D305" s="327" t="s">
        <v>44</v>
      </c>
      <c r="E305" s="327" t="s">
        <v>10</v>
      </c>
      <c r="F305" s="327" t="s">
        <v>19</v>
      </c>
      <c r="G305" s="327"/>
      <c r="H305" s="319">
        <v>0.15</v>
      </c>
      <c r="I305" s="320" t="s">
        <v>242</v>
      </c>
      <c r="J305" s="321"/>
      <c r="K305" s="314"/>
      <c r="L305" s="329"/>
      <c r="M305" s="314"/>
      <c r="N305" s="330"/>
      <c r="O305" s="314"/>
      <c r="P305" s="320" t="s">
        <v>80</v>
      </c>
      <c r="Q305" s="327"/>
      <c r="R305" s="320" t="str">
        <f t="shared" si="2"/>
        <v>Offensive</v>
      </c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</row>
    <row r="306" spans="1:32" ht="22.5" customHeight="1" x14ac:dyDescent="0.2">
      <c r="A306" s="320" t="s">
        <v>208</v>
      </c>
      <c r="B306" s="327" t="s">
        <v>119</v>
      </c>
      <c r="C306" s="327" t="s">
        <v>3</v>
      </c>
      <c r="D306" s="327" t="s">
        <v>44</v>
      </c>
      <c r="E306" s="327" t="s">
        <v>11</v>
      </c>
      <c r="F306" s="327" t="s">
        <v>19</v>
      </c>
      <c r="G306" s="327"/>
      <c r="H306" s="319">
        <v>0.15</v>
      </c>
      <c r="I306" s="320" t="s">
        <v>242</v>
      </c>
      <c r="J306" s="321"/>
      <c r="K306" s="314"/>
      <c r="L306" s="329"/>
      <c r="M306" s="314"/>
      <c r="N306" s="330"/>
      <c r="O306" s="314"/>
      <c r="P306" s="320" t="s">
        <v>80</v>
      </c>
      <c r="Q306" s="327"/>
      <c r="R306" s="320" t="str">
        <f t="shared" si="2"/>
        <v>Offensive</v>
      </c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</row>
    <row r="307" spans="1:32" ht="22.5" customHeight="1" x14ac:dyDescent="0.2">
      <c r="A307" s="320" t="s">
        <v>35</v>
      </c>
      <c r="B307" s="320" t="s">
        <v>239</v>
      </c>
      <c r="C307" s="320" t="s">
        <v>240</v>
      </c>
      <c r="D307" s="320" t="s">
        <v>44</v>
      </c>
      <c r="E307" s="320" t="s">
        <v>9</v>
      </c>
      <c r="F307" s="320" t="s">
        <v>84</v>
      </c>
      <c r="G307" s="320"/>
      <c r="H307" s="328">
        <v>-0.15</v>
      </c>
      <c r="I307" s="320" t="s">
        <v>242</v>
      </c>
      <c r="J307" s="321"/>
      <c r="K307" s="314"/>
      <c r="L307" s="329"/>
      <c r="M307" s="314"/>
      <c r="N307" s="330"/>
      <c r="O307" s="314"/>
      <c r="P307" s="320" t="s">
        <v>80</v>
      </c>
      <c r="Q307" s="320"/>
      <c r="R307" s="320" t="str">
        <f t="shared" si="2"/>
        <v>Damage Taken</v>
      </c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</row>
    <row r="308" spans="1:32" ht="22.5" customHeight="1" x14ac:dyDescent="0.2">
      <c r="A308" s="320" t="s">
        <v>35</v>
      </c>
      <c r="B308" s="320" t="s">
        <v>239</v>
      </c>
      <c r="C308" s="320" t="s">
        <v>240</v>
      </c>
      <c r="D308" s="320" t="s">
        <v>44</v>
      </c>
      <c r="E308" s="320" t="s">
        <v>11</v>
      </c>
      <c r="F308" s="320" t="s">
        <v>84</v>
      </c>
      <c r="G308" s="320"/>
      <c r="H308" s="328">
        <v>-0.15</v>
      </c>
      <c r="I308" s="320" t="s">
        <v>242</v>
      </c>
      <c r="J308" s="321"/>
      <c r="K308" s="314"/>
      <c r="L308" s="329"/>
      <c r="M308" s="314"/>
      <c r="N308" s="330"/>
      <c r="O308" s="314"/>
      <c r="P308" s="320" t="s">
        <v>80</v>
      </c>
      <c r="Q308" s="320"/>
      <c r="R308" s="320" t="str">
        <f t="shared" si="2"/>
        <v>Damage Taken</v>
      </c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</row>
    <row r="309" spans="1:32" ht="22.5" customHeight="1" x14ac:dyDescent="0.2">
      <c r="A309" s="320" t="s">
        <v>35</v>
      </c>
      <c r="B309" s="320" t="s">
        <v>239</v>
      </c>
      <c r="C309" s="320" t="s">
        <v>240</v>
      </c>
      <c r="D309" s="320" t="s">
        <v>44</v>
      </c>
      <c r="E309" s="320" t="s">
        <v>9</v>
      </c>
      <c r="F309" s="320" t="s">
        <v>83</v>
      </c>
      <c r="G309" s="320"/>
      <c r="H309" s="328">
        <v>0.15</v>
      </c>
      <c r="I309" s="320" t="s">
        <v>242</v>
      </c>
      <c r="J309" s="321"/>
      <c r="K309" s="314"/>
      <c r="L309" s="329"/>
      <c r="M309" s="314"/>
      <c r="N309" s="330"/>
      <c r="O309" s="314"/>
      <c r="P309" s="320" t="s">
        <v>80</v>
      </c>
      <c r="Q309" s="320"/>
      <c r="R309" s="320" t="str">
        <f t="shared" si="2"/>
        <v>Damage Dealt</v>
      </c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</row>
    <row r="310" spans="1:32" ht="22.5" customHeight="1" x14ac:dyDescent="0.2">
      <c r="A310" s="320" t="s">
        <v>35</v>
      </c>
      <c r="B310" s="320" t="s">
        <v>239</v>
      </c>
      <c r="C310" s="320" t="s">
        <v>240</v>
      </c>
      <c r="D310" s="320" t="s">
        <v>44</v>
      </c>
      <c r="E310" s="320" t="s">
        <v>11</v>
      </c>
      <c r="F310" s="320" t="s">
        <v>83</v>
      </c>
      <c r="G310" s="320"/>
      <c r="H310" s="328">
        <v>0.15</v>
      </c>
      <c r="I310" s="320" t="s">
        <v>242</v>
      </c>
      <c r="J310" s="321"/>
      <c r="K310" s="314"/>
      <c r="L310" s="329"/>
      <c r="M310" s="314"/>
      <c r="N310" s="330"/>
      <c r="O310" s="314"/>
      <c r="P310" s="320" t="s">
        <v>80</v>
      </c>
      <c r="Q310" s="320"/>
      <c r="R310" s="320" t="str">
        <f t="shared" si="2"/>
        <v>Damage Dealt</v>
      </c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</row>
    <row r="311" spans="1:32" ht="22.5" customHeight="1" x14ac:dyDescent="0.2">
      <c r="A311" s="320" t="s">
        <v>35</v>
      </c>
      <c r="B311" s="320" t="s">
        <v>243</v>
      </c>
      <c r="C311" s="320" t="s">
        <v>240</v>
      </c>
      <c r="D311" s="327" t="s">
        <v>44</v>
      </c>
      <c r="E311" s="327" t="s">
        <v>10</v>
      </c>
      <c r="F311" s="320" t="s">
        <v>83</v>
      </c>
      <c r="G311" s="320"/>
      <c r="H311" s="328">
        <v>0.2</v>
      </c>
      <c r="I311" s="320" t="s">
        <v>251</v>
      </c>
      <c r="J311" s="321">
        <v>0.2</v>
      </c>
      <c r="K311" s="326">
        <v>1</v>
      </c>
      <c r="L311" s="329"/>
      <c r="M311" s="314"/>
      <c r="N311" s="330"/>
      <c r="O311" s="314"/>
      <c r="P311" s="320" t="s">
        <v>80</v>
      </c>
      <c r="Q311" s="320"/>
      <c r="R311" s="320" t="str">
        <f t="shared" si="2"/>
        <v>Damage Dealt</v>
      </c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</row>
    <row r="312" spans="1:32" ht="22.5" customHeight="1" x14ac:dyDescent="0.2">
      <c r="A312" s="320" t="s">
        <v>35</v>
      </c>
      <c r="B312" s="320" t="s">
        <v>244</v>
      </c>
      <c r="C312" s="320" t="s">
        <v>240</v>
      </c>
      <c r="D312" s="327" t="s">
        <v>44</v>
      </c>
      <c r="E312" s="320" t="s">
        <v>9</v>
      </c>
      <c r="F312" s="320" t="s">
        <v>83</v>
      </c>
      <c r="G312" s="320"/>
      <c r="H312" s="328">
        <v>0.1</v>
      </c>
      <c r="I312" s="320" t="s">
        <v>245</v>
      </c>
      <c r="J312" s="321">
        <v>1</v>
      </c>
      <c r="K312" s="326">
        <v>0.25</v>
      </c>
      <c r="L312" s="329">
        <v>5</v>
      </c>
      <c r="N312" s="330">
        <v>2</v>
      </c>
      <c r="O312" s="314" t="s">
        <v>247</v>
      </c>
      <c r="P312" s="320" t="s">
        <v>80</v>
      </c>
      <c r="Q312" s="320"/>
      <c r="R312" s="320" t="str">
        <f t="shared" si="2"/>
        <v>Damage Dealt</v>
      </c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</row>
    <row r="313" spans="1:32" ht="22.5" customHeight="1" x14ac:dyDescent="0.2">
      <c r="A313" s="320" t="s">
        <v>35</v>
      </c>
      <c r="B313" s="320" t="s">
        <v>244</v>
      </c>
      <c r="C313" s="320" t="s">
        <v>240</v>
      </c>
      <c r="D313" s="327" t="s">
        <v>44</v>
      </c>
      <c r="E313" s="320" t="s">
        <v>11</v>
      </c>
      <c r="F313" s="320" t="s">
        <v>83</v>
      </c>
      <c r="G313" s="320"/>
      <c r="H313" s="328">
        <v>0.1</v>
      </c>
      <c r="I313" s="320" t="s">
        <v>245</v>
      </c>
      <c r="J313" s="321">
        <v>1</v>
      </c>
      <c r="K313" s="326">
        <v>0.25</v>
      </c>
      <c r="L313" s="329">
        <v>5</v>
      </c>
      <c r="N313" s="330">
        <v>2</v>
      </c>
      <c r="O313" s="314" t="s">
        <v>247</v>
      </c>
      <c r="P313" s="320" t="s">
        <v>80</v>
      </c>
      <c r="Q313" s="320"/>
      <c r="R313" s="320" t="str">
        <f t="shared" si="2"/>
        <v>Damage Dealt</v>
      </c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</row>
    <row r="314" spans="1:32" ht="22.5" customHeight="1" x14ac:dyDescent="0.2">
      <c r="A314" s="320" t="s">
        <v>35</v>
      </c>
      <c r="B314" s="320" t="s">
        <v>244</v>
      </c>
      <c r="C314" s="320" t="s">
        <v>240</v>
      </c>
      <c r="D314" s="327" t="s">
        <v>44</v>
      </c>
      <c r="E314" s="327" t="s">
        <v>10</v>
      </c>
      <c r="F314" s="320" t="s">
        <v>83</v>
      </c>
      <c r="G314" s="320"/>
      <c r="H314" s="328">
        <v>0.1</v>
      </c>
      <c r="I314" s="320" t="s">
        <v>245</v>
      </c>
      <c r="J314" s="321">
        <v>1</v>
      </c>
      <c r="K314" s="326">
        <v>0.25</v>
      </c>
      <c r="L314" s="329">
        <v>5</v>
      </c>
      <c r="N314" s="330">
        <v>2</v>
      </c>
      <c r="O314" s="314" t="s">
        <v>247</v>
      </c>
      <c r="P314" s="320" t="s">
        <v>80</v>
      </c>
      <c r="Q314" s="320"/>
      <c r="R314" s="320" t="str">
        <f t="shared" si="2"/>
        <v>Damage Dealt</v>
      </c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</row>
    <row r="315" spans="1:32" ht="22.5" customHeight="1" x14ac:dyDescent="0.2">
      <c r="A315" s="320" t="s">
        <v>35</v>
      </c>
      <c r="B315" s="320" t="s">
        <v>244</v>
      </c>
      <c r="C315" s="320" t="s">
        <v>240</v>
      </c>
      <c r="D315" s="327" t="s">
        <v>44</v>
      </c>
      <c r="E315" s="320" t="s">
        <v>9</v>
      </c>
      <c r="F315" s="320" t="s">
        <v>84</v>
      </c>
      <c r="G315" s="320"/>
      <c r="H315" s="328">
        <v>-0.1</v>
      </c>
      <c r="I315" s="320" t="s">
        <v>245</v>
      </c>
      <c r="J315" s="321">
        <v>1</v>
      </c>
      <c r="K315" s="326">
        <v>0.25</v>
      </c>
      <c r="L315" s="329">
        <v>5</v>
      </c>
      <c r="N315" s="330">
        <v>2</v>
      </c>
      <c r="O315" s="314" t="s">
        <v>247</v>
      </c>
      <c r="P315" s="320" t="s">
        <v>80</v>
      </c>
      <c r="Q315" s="320"/>
      <c r="R315" s="320" t="str">
        <f t="shared" si="2"/>
        <v>Damage Taken</v>
      </c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</row>
    <row r="316" spans="1:32" ht="22.5" customHeight="1" x14ac:dyDescent="0.2">
      <c r="A316" s="320" t="s">
        <v>35</v>
      </c>
      <c r="B316" s="320" t="s">
        <v>244</v>
      </c>
      <c r="C316" s="320" t="s">
        <v>240</v>
      </c>
      <c r="D316" s="327" t="s">
        <v>44</v>
      </c>
      <c r="E316" s="320" t="s">
        <v>11</v>
      </c>
      <c r="F316" s="320" t="s">
        <v>84</v>
      </c>
      <c r="G316" s="320"/>
      <c r="H316" s="328">
        <v>-0.1</v>
      </c>
      <c r="I316" s="320" t="s">
        <v>245</v>
      </c>
      <c r="J316" s="321">
        <v>1</v>
      </c>
      <c r="K316" s="326">
        <v>0.25</v>
      </c>
      <c r="L316" s="329">
        <v>5</v>
      </c>
      <c r="N316" s="330">
        <v>2</v>
      </c>
      <c r="O316" s="314" t="s">
        <v>247</v>
      </c>
      <c r="P316" s="320" t="s">
        <v>80</v>
      </c>
      <c r="Q316" s="320"/>
      <c r="R316" s="320" t="str">
        <f t="shared" si="2"/>
        <v>Damage Taken</v>
      </c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</row>
    <row r="317" spans="1:32" ht="22.5" customHeight="1" x14ac:dyDescent="0.2">
      <c r="A317" s="320" t="s">
        <v>35</v>
      </c>
      <c r="B317" s="320" t="s">
        <v>244</v>
      </c>
      <c r="C317" s="320" t="s">
        <v>240</v>
      </c>
      <c r="D317" s="327" t="s">
        <v>44</v>
      </c>
      <c r="E317" s="327" t="s">
        <v>10</v>
      </c>
      <c r="F317" s="320" t="s">
        <v>84</v>
      </c>
      <c r="G317" s="320"/>
      <c r="H317" s="328">
        <v>-0.1</v>
      </c>
      <c r="I317" s="320" t="s">
        <v>245</v>
      </c>
      <c r="J317" s="321">
        <v>1</v>
      </c>
      <c r="K317" s="326">
        <v>0.25</v>
      </c>
      <c r="L317" s="329">
        <v>5</v>
      </c>
      <c r="N317" s="330">
        <v>2</v>
      </c>
      <c r="O317" s="314" t="s">
        <v>247</v>
      </c>
      <c r="P317" s="320" t="s">
        <v>80</v>
      </c>
      <c r="Q317" s="320"/>
      <c r="R317" s="320" t="str">
        <f t="shared" si="2"/>
        <v>Damage Taken</v>
      </c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</row>
    <row r="318" spans="1:32" ht="22.5" customHeight="1" x14ac:dyDescent="0.2">
      <c r="A318" s="320" t="s">
        <v>35</v>
      </c>
      <c r="B318" s="327" t="s">
        <v>119</v>
      </c>
      <c r="C318" s="327" t="s">
        <v>3</v>
      </c>
      <c r="D318" s="327" t="s">
        <v>44</v>
      </c>
      <c r="E318" s="327" t="s">
        <v>9</v>
      </c>
      <c r="F318" s="327" t="s">
        <v>21</v>
      </c>
      <c r="G318" s="327"/>
      <c r="H318" s="319">
        <v>0.15</v>
      </c>
      <c r="I318" s="320" t="s">
        <v>242</v>
      </c>
      <c r="J318" s="321"/>
      <c r="K318" s="314"/>
      <c r="L318" s="329"/>
      <c r="M318" s="314"/>
      <c r="N318" s="330"/>
      <c r="O318" s="314"/>
      <c r="P318" s="320" t="s">
        <v>80</v>
      </c>
      <c r="Q318" s="327"/>
      <c r="R318" s="320" t="str">
        <f t="shared" si="2"/>
        <v>Defensive</v>
      </c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</row>
    <row r="319" spans="1:32" ht="22.5" customHeight="1" x14ac:dyDescent="0.2">
      <c r="A319" s="320" t="s">
        <v>35</v>
      </c>
      <c r="B319" s="327" t="s">
        <v>119</v>
      </c>
      <c r="C319" s="327" t="s">
        <v>3</v>
      </c>
      <c r="D319" s="327" t="s">
        <v>44</v>
      </c>
      <c r="E319" s="327" t="s">
        <v>10</v>
      </c>
      <c r="F319" s="327" t="s">
        <v>21</v>
      </c>
      <c r="G319" s="327"/>
      <c r="H319" s="319">
        <v>0.15</v>
      </c>
      <c r="I319" s="320" t="s">
        <v>242</v>
      </c>
      <c r="J319" s="321"/>
      <c r="K319" s="314"/>
      <c r="L319" s="329"/>
      <c r="M319" s="314"/>
      <c r="N319" s="330"/>
      <c r="O319" s="314"/>
      <c r="P319" s="320" t="s">
        <v>80</v>
      </c>
      <c r="Q319" s="327"/>
      <c r="R319" s="320" t="str">
        <f t="shared" si="2"/>
        <v>Defensive</v>
      </c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</row>
    <row r="320" spans="1:32" ht="22.5" customHeight="1" x14ac:dyDescent="0.2">
      <c r="A320" s="320" t="s">
        <v>35</v>
      </c>
      <c r="B320" s="327" t="s">
        <v>119</v>
      </c>
      <c r="C320" s="327" t="s">
        <v>3</v>
      </c>
      <c r="D320" s="327" t="s">
        <v>44</v>
      </c>
      <c r="E320" s="327" t="s">
        <v>11</v>
      </c>
      <c r="F320" s="327" t="s">
        <v>21</v>
      </c>
      <c r="G320" s="327"/>
      <c r="H320" s="319">
        <v>0.15</v>
      </c>
      <c r="I320" s="320" t="s">
        <v>242</v>
      </c>
      <c r="J320" s="321"/>
      <c r="K320" s="314"/>
      <c r="L320" s="329"/>
      <c r="M320" s="314"/>
      <c r="N320" s="330"/>
      <c r="O320" s="314"/>
      <c r="P320" s="320" t="s">
        <v>80</v>
      </c>
      <c r="Q320" s="327"/>
      <c r="R320" s="320" t="str">
        <f t="shared" si="2"/>
        <v>Defensive</v>
      </c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</row>
    <row r="321" spans="1:32" ht="22.5" customHeight="1" x14ac:dyDescent="0.2">
      <c r="A321" s="320" t="s">
        <v>210</v>
      </c>
      <c r="B321" s="320" t="s">
        <v>239</v>
      </c>
      <c r="C321" s="327" t="s">
        <v>240</v>
      </c>
      <c r="D321" s="327" t="s">
        <v>241</v>
      </c>
      <c r="E321" s="327" t="s">
        <v>9</v>
      </c>
      <c r="F321" s="327" t="s">
        <v>84</v>
      </c>
      <c r="G321" s="327"/>
      <c r="H321" s="319">
        <v>0.25</v>
      </c>
      <c r="I321" s="320" t="s">
        <v>242</v>
      </c>
      <c r="J321" s="321"/>
      <c r="K321" s="314"/>
      <c r="L321" s="329"/>
      <c r="M321" s="314"/>
      <c r="N321" s="330"/>
      <c r="O321" s="314"/>
      <c r="P321" s="320" t="s">
        <v>80</v>
      </c>
      <c r="Q321" s="327"/>
      <c r="R321" s="320" t="str">
        <f t="shared" si="2"/>
        <v>Damage Taken</v>
      </c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</row>
    <row r="322" spans="1:32" ht="22.5" customHeight="1" x14ac:dyDescent="0.2">
      <c r="A322" s="320" t="s">
        <v>210</v>
      </c>
      <c r="B322" s="320" t="s">
        <v>239</v>
      </c>
      <c r="C322" s="327" t="s">
        <v>240</v>
      </c>
      <c r="D322" s="327" t="s">
        <v>241</v>
      </c>
      <c r="E322" s="327" t="s">
        <v>10</v>
      </c>
      <c r="F322" s="327" t="s">
        <v>84</v>
      </c>
      <c r="G322" s="327"/>
      <c r="H322" s="319">
        <v>0.25</v>
      </c>
      <c r="I322" s="320" t="s">
        <v>242</v>
      </c>
      <c r="J322" s="321"/>
      <c r="K322" s="314"/>
      <c r="L322" s="329"/>
      <c r="M322" s="314"/>
      <c r="N322" s="330"/>
      <c r="O322" s="314"/>
      <c r="P322" s="320" t="s">
        <v>80</v>
      </c>
      <c r="Q322" s="327"/>
      <c r="R322" s="320" t="str">
        <f t="shared" si="2"/>
        <v>Damage Taken</v>
      </c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</row>
    <row r="323" spans="1:32" ht="22.5" customHeight="1" x14ac:dyDescent="0.2">
      <c r="A323" s="320" t="s">
        <v>210</v>
      </c>
      <c r="B323" s="320" t="s">
        <v>239</v>
      </c>
      <c r="C323" s="327" t="s">
        <v>240</v>
      </c>
      <c r="D323" s="327" t="s">
        <v>241</v>
      </c>
      <c r="E323" s="327" t="s">
        <v>11</v>
      </c>
      <c r="F323" s="327" t="s">
        <v>84</v>
      </c>
      <c r="G323" s="327"/>
      <c r="H323" s="319">
        <v>0.25</v>
      </c>
      <c r="I323" s="320" t="s">
        <v>242</v>
      </c>
      <c r="J323" s="321"/>
      <c r="K323" s="314"/>
      <c r="L323" s="329"/>
      <c r="M323" s="314"/>
      <c r="N323" s="330"/>
      <c r="O323" s="314"/>
      <c r="P323" s="320" t="s">
        <v>80</v>
      </c>
      <c r="Q323" s="327"/>
      <c r="R323" s="320" t="str">
        <f t="shared" si="2"/>
        <v>Damage Taken</v>
      </c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</row>
    <row r="324" spans="1:32" ht="22.5" customHeight="1" x14ac:dyDescent="0.2">
      <c r="A324" s="339" t="s">
        <v>210</v>
      </c>
      <c r="B324" s="340" t="s">
        <v>243</v>
      </c>
      <c r="C324" s="341" t="s">
        <v>240</v>
      </c>
      <c r="D324" s="327" t="s">
        <v>44</v>
      </c>
      <c r="E324" s="337" t="s">
        <v>9</v>
      </c>
      <c r="F324" s="350" t="s">
        <v>83</v>
      </c>
      <c r="G324" s="351"/>
      <c r="H324" s="352">
        <v>0.2</v>
      </c>
      <c r="I324" s="320" t="s">
        <v>245</v>
      </c>
      <c r="J324" s="321">
        <v>1</v>
      </c>
      <c r="K324" s="326">
        <v>1</v>
      </c>
      <c r="L324" s="329">
        <v>5</v>
      </c>
      <c r="M324" s="314" t="s">
        <v>246</v>
      </c>
      <c r="N324" s="330">
        <v>1</v>
      </c>
      <c r="O324" s="314" t="s">
        <v>246</v>
      </c>
      <c r="P324" s="320" t="s">
        <v>80</v>
      </c>
      <c r="Q324" s="350"/>
      <c r="R324" s="320" t="str">
        <f t="shared" si="2"/>
        <v>Damage Dealt</v>
      </c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</row>
    <row r="325" spans="1:32" ht="22.5" customHeight="1" x14ac:dyDescent="0.2">
      <c r="A325" s="353" t="s">
        <v>210</v>
      </c>
      <c r="B325" s="354" t="s">
        <v>243</v>
      </c>
      <c r="C325" s="341" t="s">
        <v>240</v>
      </c>
      <c r="D325" s="327" t="s">
        <v>44</v>
      </c>
      <c r="E325" s="337" t="s">
        <v>10</v>
      </c>
      <c r="F325" s="350" t="s">
        <v>83</v>
      </c>
      <c r="G325" s="351"/>
      <c r="H325" s="352">
        <v>0.2</v>
      </c>
      <c r="I325" s="320" t="s">
        <v>245</v>
      </c>
      <c r="J325" s="321">
        <v>1</v>
      </c>
      <c r="K325" s="326">
        <v>1</v>
      </c>
      <c r="L325" s="329">
        <v>5</v>
      </c>
      <c r="M325" s="314" t="s">
        <v>246</v>
      </c>
      <c r="N325" s="330">
        <v>1</v>
      </c>
      <c r="O325" s="314" t="s">
        <v>246</v>
      </c>
      <c r="P325" s="320" t="s">
        <v>80</v>
      </c>
      <c r="Q325" s="350"/>
      <c r="R325" s="320" t="str">
        <f t="shared" si="2"/>
        <v>Damage Dealt</v>
      </c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</row>
    <row r="326" spans="1:32" ht="22.5" customHeight="1" x14ac:dyDescent="0.2">
      <c r="A326" s="339" t="s">
        <v>210</v>
      </c>
      <c r="B326" s="340" t="s">
        <v>243</v>
      </c>
      <c r="C326" s="341" t="s">
        <v>240</v>
      </c>
      <c r="D326" s="327" t="s">
        <v>44</v>
      </c>
      <c r="E326" s="337" t="s">
        <v>11</v>
      </c>
      <c r="F326" s="350" t="s">
        <v>83</v>
      </c>
      <c r="G326" s="351"/>
      <c r="H326" s="352">
        <v>0.2</v>
      </c>
      <c r="I326" s="320" t="s">
        <v>245</v>
      </c>
      <c r="J326" s="321">
        <v>1</v>
      </c>
      <c r="K326" s="326">
        <v>1</v>
      </c>
      <c r="L326" s="329">
        <v>5</v>
      </c>
      <c r="M326" s="314" t="s">
        <v>246</v>
      </c>
      <c r="N326" s="330">
        <v>1</v>
      </c>
      <c r="O326" s="314" t="s">
        <v>246</v>
      </c>
      <c r="P326" s="320" t="s">
        <v>80</v>
      </c>
      <c r="Q326" s="350"/>
      <c r="R326" s="320" t="str">
        <f t="shared" si="2"/>
        <v>Damage Dealt</v>
      </c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</row>
    <row r="327" spans="1:32" ht="22.5" customHeight="1" x14ac:dyDescent="0.2">
      <c r="A327" s="339" t="s">
        <v>210</v>
      </c>
      <c r="B327" s="340" t="s">
        <v>243</v>
      </c>
      <c r="C327" s="341" t="s">
        <v>240</v>
      </c>
      <c r="D327" s="327" t="s">
        <v>241</v>
      </c>
      <c r="E327" s="327" t="s">
        <v>9</v>
      </c>
      <c r="F327" s="327" t="s">
        <v>84</v>
      </c>
      <c r="G327" s="327"/>
      <c r="H327" s="319">
        <v>0.03</v>
      </c>
      <c r="I327" s="320" t="s">
        <v>245</v>
      </c>
      <c r="J327" s="321">
        <v>1</v>
      </c>
      <c r="K327" s="326">
        <v>0.15</v>
      </c>
      <c r="L327" s="329">
        <v>5</v>
      </c>
      <c r="M327" s="314" t="s">
        <v>246</v>
      </c>
      <c r="N327" s="330">
        <v>1</v>
      </c>
      <c r="O327" s="314" t="s">
        <v>246</v>
      </c>
      <c r="P327" s="320" t="s">
        <v>80</v>
      </c>
      <c r="Q327" s="327"/>
      <c r="R327" s="320" t="str">
        <f t="shared" si="2"/>
        <v>Damage Taken</v>
      </c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</row>
    <row r="328" spans="1:32" ht="22.5" customHeight="1" x14ac:dyDescent="0.2">
      <c r="A328" s="353" t="s">
        <v>210</v>
      </c>
      <c r="B328" s="354" t="s">
        <v>243</v>
      </c>
      <c r="C328" s="341" t="s">
        <v>240</v>
      </c>
      <c r="D328" s="327" t="s">
        <v>241</v>
      </c>
      <c r="E328" s="327" t="s">
        <v>10</v>
      </c>
      <c r="F328" s="327" t="s">
        <v>84</v>
      </c>
      <c r="G328" s="327"/>
      <c r="H328" s="319">
        <v>0.03</v>
      </c>
      <c r="I328" s="320" t="s">
        <v>245</v>
      </c>
      <c r="J328" s="321">
        <v>1</v>
      </c>
      <c r="K328" s="326">
        <v>0.15</v>
      </c>
      <c r="L328" s="329">
        <v>5</v>
      </c>
      <c r="M328" s="314" t="s">
        <v>246</v>
      </c>
      <c r="N328" s="330">
        <v>1</v>
      </c>
      <c r="O328" s="314" t="s">
        <v>246</v>
      </c>
      <c r="P328" s="320" t="s">
        <v>80</v>
      </c>
      <c r="Q328" s="327"/>
      <c r="R328" s="320" t="str">
        <f t="shared" si="2"/>
        <v>Damage Taken</v>
      </c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</row>
    <row r="329" spans="1:32" ht="22.5" customHeight="1" x14ac:dyDescent="0.2">
      <c r="A329" s="339" t="s">
        <v>210</v>
      </c>
      <c r="B329" s="340" t="s">
        <v>243</v>
      </c>
      <c r="C329" s="341" t="s">
        <v>240</v>
      </c>
      <c r="D329" s="327" t="s">
        <v>241</v>
      </c>
      <c r="E329" s="327" t="s">
        <v>11</v>
      </c>
      <c r="F329" s="327" t="s">
        <v>84</v>
      </c>
      <c r="G329" s="327"/>
      <c r="H329" s="319">
        <v>0.03</v>
      </c>
      <c r="I329" s="320" t="s">
        <v>245</v>
      </c>
      <c r="J329" s="321">
        <v>1</v>
      </c>
      <c r="K329" s="326">
        <v>0.15</v>
      </c>
      <c r="L329" s="329">
        <v>5</v>
      </c>
      <c r="M329" s="314" t="s">
        <v>246</v>
      </c>
      <c r="N329" s="330">
        <v>1</v>
      </c>
      <c r="O329" s="314" t="s">
        <v>246</v>
      </c>
      <c r="P329" s="320" t="s">
        <v>80</v>
      </c>
      <c r="Q329" s="327"/>
      <c r="R329" s="320" t="str">
        <f t="shared" si="2"/>
        <v>Damage Taken</v>
      </c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</row>
    <row r="330" spans="1:32" ht="22.5" customHeight="1" x14ac:dyDescent="0.2">
      <c r="A330" s="339" t="s">
        <v>210</v>
      </c>
      <c r="B330" s="340" t="s">
        <v>244</v>
      </c>
      <c r="C330" s="341" t="s">
        <v>240</v>
      </c>
      <c r="D330" s="327" t="s">
        <v>44</v>
      </c>
      <c r="E330" s="337" t="s">
        <v>11</v>
      </c>
      <c r="F330" s="350" t="s">
        <v>83</v>
      </c>
      <c r="G330" s="351"/>
      <c r="H330" s="352">
        <v>0.125</v>
      </c>
      <c r="I330" s="320" t="s">
        <v>245</v>
      </c>
      <c r="J330" s="321">
        <v>1</v>
      </c>
      <c r="K330" s="326">
        <v>0.5</v>
      </c>
      <c r="L330" s="329">
        <v>4</v>
      </c>
      <c r="M330" s="323" t="s">
        <v>276</v>
      </c>
      <c r="N330" s="330">
        <v>1</v>
      </c>
      <c r="O330" s="314" t="s">
        <v>247</v>
      </c>
      <c r="P330" s="320" t="s">
        <v>80</v>
      </c>
      <c r="Q330" s="350"/>
      <c r="R330" s="320" t="str">
        <f t="shared" si="2"/>
        <v>Damage Dealt</v>
      </c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</row>
    <row r="331" spans="1:32" ht="22.5" customHeight="1" x14ac:dyDescent="0.2">
      <c r="A331" s="320" t="s">
        <v>210</v>
      </c>
      <c r="B331" s="327" t="s">
        <v>119</v>
      </c>
      <c r="C331" s="327" t="s">
        <v>249</v>
      </c>
      <c r="D331" s="327" t="s">
        <v>44</v>
      </c>
      <c r="E331" s="327" t="s">
        <v>9</v>
      </c>
      <c r="F331" s="327" t="s">
        <v>22</v>
      </c>
      <c r="G331" s="327"/>
      <c r="H331" s="319">
        <v>0.15</v>
      </c>
      <c r="I331" s="320" t="s">
        <v>242</v>
      </c>
      <c r="J331" s="321"/>
      <c r="K331" s="314"/>
      <c r="L331" s="329"/>
      <c r="M331" s="314"/>
      <c r="N331" s="330"/>
      <c r="O331" s="314"/>
      <c r="P331" s="320" t="s">
        <v>80</v>
      </c>
      <c r="Q331" s="327"/>
      <c r="R331" s="320" t="str">
        <f t="shared" si="2"/>
        <v>Offensive</v>
      </c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</row>
    <row r="332" spans="1:32" ht="22.5" customHeight="1" x14ac:dyDescent="0.2">
      <c r="A332" s="320" t="s">
        <v>210</v>
      </c>
      <c r="B332" s="327" t="s">
        <v>119</v>
      </c>
      <c r="C332" s="327" t="s">
        <v>249</v>
      </c>
      <c r="D332" s="327" t="s">
        <v>44</v>
      </c>
      <c r="E332" s="327" t="s">
        <v>10</v>
      </c>
      <c r="F332" s="327" t="s">
        <v>22</v>
      </c>
      <c r="G332" s="327"/>
      <c r="H332" s="319">
        <v>0.15</v>
      </c>
      <c r="I332" s="320" t="s">
        <v>242</v>
      </c>
      <c r="J332" s="321"/>
      <c r="K332" s="314"/>
      <c r="L332" s="329"/>
      <c r="M332" s="314"/>
      <c r="N332" s="330"/>
      <c r="O332" s="314"/>
      <c r="P332" s="320" t="s">
        <v>80</v>
      </c>
      <c r="Q332" s="327"/>
      <c r="R332" s="320" t="str">
        <f t="shared" si="2"/>
        <v>Offensive</v>
      </c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</row>
    <row r="333" spans="1:32" ht="22.5" customHeight="1" x14ac:dyDescent="0.2">
      <c r="A333" s="320" t="s">
        <v>210</v>
      </c>
      <c r="B333" s="327" t="s">
        <v>119</v>
      </c>
      <c r="C333" s="327" t="s">
        <v>249</v>
      </c>
      <c r="D333" s="327" t="s">
        <v>44</v>
      </c>
      <c r="E333" s="327" t="s">
        <v>11</v>
      </c>
      <c r="F333" s="327" t="s">
        <v>22</v>
      </c>
      <c r="G333" s="327"/>
      <c r="H333" s="319">
        <v>0.15</v>
      </c>
      <c r="I333" s="320" t="s">
        <v>242</v>
      </c>
      <c r="J333" s="321"/>
      <c r="K333" s="314"/>
      <c r="L333" s="329"/>
      <c r="M333" s="314"/>
      <c r="N333" s="330"/>
      <c r="O333" s="314"/>
      <c r="P333" s="320" t="s">
        <v>80</v>
      </c>
      <c r="Q333" s="327"/>
      <c r="R333" s="320" t="str">
        <f t="shared" si="2"/>
        <v>Offensive</v>
      </c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</row>
    <row r="334" spans="1:32" ht="22.5" customHeight="1" x14ac:dyDescent="0.2">
      <c r="A334" s="320" t="s">
        <v>211</v>
      </c>
      <c r="B334" s="320" t="s">
        <v>239</v>
      </c>
      <c r="C334" s="320" t="s">
        <v>240</v>
      </c>
      <c r="D334" s="327" t="s">
        <v>44</v>
      </c>
      <c r="E334" s="327" t="s">
        <v>9</v>
      </c>
      <c r="F334" s="320" t="s">
        <v>84</v>
      </c>
      <c r="G334" s="320"/>
      <c r="H334" s="328">
        <f>-70%/5*2</f>
        <v>-0.27999999999999997</v>
      </c>
      <c r="I334" s="320" t="s">
        <v>245</v>
      </c>
      <c r="J334" s="321">
        <v>1</v>
      </c>
      <c r="K334" s="326">
        <v>-0.7</v>
      </c>
      <c r="L334" s="329">
        <v>4</v>
      </c>
      <c r="M334" s="314" t="s">
        <v>247</v>
      </c>
      <c r="N334" s="330">
        <v>2</v>
      </c>
      <c r="O334" s="314" t="s">
        <v>247</v>
      </c>
      <c r="P334" s="320" t="s">
        <v>80</v>
      </c>
      <c r="Q334" s="320"/>
      <c r="R334" s="320" t="str">
        <f t="shared" si="2"/>
        <v>Damage Taken</v>
      </c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</row>
    <row r="335" spans="1:32" ht="22.5" customHeight="1" x14ac:dyDescent="0.2">
      <c r="A335" s="320" t="s">
        <v>211</v>
      </c>
      <c r="B335" s="320" t="s">
        <v>239</v>
      </c>
      <c r="C335" s="320" t="s">
        <v>240</v>
      </c>
      <c r="D335" s="327" t="s">
        <v>44</v>
      </c>
      <c r="E335" s="327" t="s">
        <v>10</v>
      </c>
      <c r="F335" s="320" t="s">
        <v>84</v>
      </c>
      <c r="G335" s="320"/>
      <c r="H335" s="328">
        <v>-0.12</v>
      </c>
      <c r="I335" s="320" t="s">
        <v>245</v>
      </c>
      <c r="J335" s="321">
        <v>1</v>
      </c>
      <c r="K335" s="326">
        <v>-0.3</v>
      </c>
      <c r="L335" s="329">
        <v>4</v>
      </c>
      <c r="M335" s="314" t="s">
        <v>247</v>
      </c>
      <c r="N335" s="330">
        <v>2</v>
      </c>
      <c r="O335" s="314" t="s">
        <v>247</v>
      </c>
      <c r="P335" s="320" t="s">
        <v>80</v>
      </c>
      <c r="Q335" s="320"/>
      <c r="R335" s="320" t="str">
        <f t="shared" si="2"/>
        <v>Damage Taken</v>
      </c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</row>
    <row r="336" spans="1:32" ht="22.5" customHeight="1" x14ac:dyDescent="0.2">
      <c r="A336" s="320" t="s">
        <v>211</v>
      </c>
      <c r="B336" s="320" t="s">
        <v>239</v>
      </c>
      <c r="C336" s="320" t="s">
        <v>240</v>
      </c>
      <c r="D336" s="327" t="s">
        <v>44</v>
      </c>
      <c r="E336" s="327" t="s">
        <v>11</v>
      </c>
      <c r="F336" s="320" t="s">
        <v>84</v>
      </c>
      <c r="G336" s="320"/>
      <c r="H336" s="328">
        <v>-0.12</v>
      </c>
      <c r="I336" s="320" t="s">
        <v>245</v>
      </c>
      <c r="J336" s="321">
        <v>1</v>
      </c>
      <c r="K336" s="326">
        <v>-0.3</v>
      </c>
      <c r="L336" s="329">
        <v>4</v>
      </c>
      <c r="M336" s="314" t="s">
        <v>247</v>
      </c>
      <c r="N336" s="330">
        <v>2</v>
      </c>
      <c r="O336" s="314" t="s">
        <v>247</v>
      </c>
      <c r="P336" s="320" t="s">
        <v>80</v>
      </c>
      <c r="Q336" s="320"/>
      <c r="R336" s="320" t="str">
        <f t="shared" si="2"/>
        <v>Damage Taken</v>
      </c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</row>
    <row r="337" spans="1:32" ht="22.5" customHeight="1" x14ac:dyDescent="0.2">
      <c r="A337" s="320" t="s">
        <v>211</v>
      </c>
      <c r="B337" s="320" t="s">
        <v>243</v>
      </c>
      <c r="C337" s="320" t="s">
        <v>240</v>
      </c>
      <c r="D337" s="327" t="s">
        <v>44</v>
      </c>
      <c r="E337" s="327" t="s">
        <v>9</v>
      </c>
      <c r="F337" s="350" t="s">
        <v>83</v>
      </c>
      <c r="G337" s="320"/>
      <c r="H337" s="328">
        <v>1</v>
      </c>
      <c r="I337" s="320" t="s">
        <v>242</v>
      </c>
      <c r="J337" s="321"/>
      <c r="K337" s="314"/>
      <c r="L337" s="329"/>
      <c r="M337" s="314"/>
      <c r="N337" s="330"/>
      <c r="O337" s="314"/>
      <c r="P337" s="320" t="s">
        <v>80</v>
      </c>
      <c r="Q337" s="350"/>
      <c r="R337" s="320" t="str">
        <f t="shared" si="2"/>
        <v>Damage Dealt</v>
      </c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</row>
    <row r="338" spans="1:32" ht="22.5" customHeight="1" x14ac:dyDescent="0.2">
      <c r="A338" s="320" t="s">
        <v>211</v>
      </c>
      <c r="B338" s="320" t="s">
        <v>244</v>
      </c>
      <c r="C338" s="320" t="s">
        <v>240</v>
      </c>
      <c r="D338" s="327" t="s">
        <v>44</v>
      </c>
      <c r="E338" s="327" t="s">
        <v>9</v>
      </c>
      <c r="F338" s="350" t="s">
        <v>83</v>
      </c>
      <c r="G338" s="320"/>
      <c r="H338" s="328">
        <v>0.3</v>
      </c>
      <c r="I338" s="320" t="s">
        <v>245</v>
      </c>
      <c r="J338" s="321">
        <v>1</v>
      </c>
      <c r="K338" s="326">
        <v>0.6</v>
      </c>
      <c r="L338" s="329">
        <v>1</v>
      </c>
      <c r="M338" s="323" t="s">
        <v>276</v>
      </c>
      <c r="N338" s="330">
        <v>1</v>
      </c>
      <c r="O338" s="314" t="s">
        <v>247</v>
      </c>
      <c r="P338" s="320" t="s">
        <v>80</v>
      </c>
      <c r="Q338" s="350"/>
      <c r="R338" s="320" t="str">
        <f t="shared" si="2"/>
        <v>Damage Dealt</v>
      </c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</row>
    <row r="339" spans="1:32" ht="22.5" customHeight="1" x14ac:dyDescent="0.2">
      <c r="A339" s="320" t="s">
        <v>211</v>
      </c>
      <c r="B339" s="320" t="s">
        <v>244</v>
      </c>
      <c r="C339" s="341" t="s">
        <v>240</v>
      </c>
      <c r="D339" s="327" t="s">
        <v>241</v>
      </c>
      <c r="E339" s="327" t="s">
        <v>9</v>
      </c>
      <c r="F339" s="327" t="s">
        <v>84</v>
      </c>
      <c r="G339" s="327"/>
      <c r="H339" s="319">
        <v>0.125</v>
      </c>
      <c r="I339" s="320" t="s">
        <v>245</v>
      </c>
      <c r="J339" s="321">
        <v>1</v>
      </c>
      <c r="K339" s="326">
        <v>0.25</v>
      </c>
      <c r="L339" s="329">
        <v>1</v>
      </c>
      <c r="M339" s="323" t="s">
        <v>276</v>
      </c>
      <c r="N339" s="330">
        <v>1</v>
      </c>
      <c r="O339" s="314" t="s">
        <v>247</v>
      </c>
      <c r="P339" s="320" t="s">
        <v>80</v>
      </c>
      <c r="Q339" s="327"/>
      <c r="R339" s="320" t="str">
        <f t="shared" si="2"/>
        <v>Damage Taken</v>
      </c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</row>
    <row r="340" spans="1:32" ht="22.5" customHeight="1" x14ac:dyDescent="0.2">
      <c r="A340" s="320" t="s">
        <v>211</v>
      </c>
      <c r="B340" s="327" t="s">
        <v>119</v>
      </c>
      <c r="C340" s="327" t="s">
        <v>3</v>
      </c>
      <c r="D340" s="327" t="s">
        <v>44</v>
      </c>
      <c r="E340" s="327" t="s">
        <v>9</v>
      </c>
      <c r="F340" s="327" t="s">
        <v>24</v>
      </c>
      <c r="G340" s="327"/>
      <c r="H340" s="319">
        <v>0.15</v>
      </c>
      <c r="I340" s="320" t="s">
        <v>242</v>
      </c>
      <c r="J340" s="321"/>
      <c r="K340" s="314"/>
      <c r="L340" s="329"/>
      <c r="M340" s="314"/>
      <c r="N340" s="330"/>
      <c r="O340" s="314"/>
      <c r="P340" s="320" t="s">
        <v>80</v>
      </c>
      <c r="Q340" s="327"/>
      <c r="R340" s="320" t="str">
        <f t="shared" si="2"/>
        <v>Defensive</v>
      </c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</row>
    <row r="341" spans="1:32" ht="22.5" customHeight="1" x14ac:dyDescent="0.2">
      <c r="A341" s="320" t="s">
        <v>211</v>
      </c>
      <c r="B341" s="327" t="s">
        <v>119</v>
      </c>
      <c r="C341" s="327" t="s">
        <v>3</v>
      </c>
      <c r="D341" s="327" t="s">
        <v>44</v>
      </c>
      <c r="E341" s="327" t="s">
        <v>10</v>
      </c>
      <c r="F341" s="327" t="s">
        <v>24</v>
      </c>
      <c r="G341" s="327"/>
      <c r="H341" s="319">
        <v>0.15</v>
      </c>
      <c r="I341" s="320" t="s">
        <v>242</v>
      </c>
      <c r="J341" s="321"/>
      <c r="K341" s="314"/>
      <c r="L341" s="329"/>
      <c r="M341" s="314"/>
      <c r="N341" s="330"/>
      <c r="O341" s="314"/>
      <c r="P341" s="320" t="s">
        <v>80</v>
      </c>
      <c r="Q341" s="327"/>
      <c r="R341" s="320" t="str">
        <f t="shared" si="2"/>
        <v>Defensive</v>
      </c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</row>
    <row r="342" spans="1:32" ht="22.5" customHeight="1" x14ac:dyDescent="0.2">
      <c r="A342" s="320" t="s">
        <v>211</v>
      </c>
      <c r="B342" s="327" t="s">
        <v>119</v>
      </c>
      <c r="C342" s="327" t="s">
        <v>3</v>
      </c>
      <c r="D342" s="327" t="s">
        <v>44</v>
      </c>
      <c r="E342" s="327" t="s">
        <v>11</v>
      </c>
      <c r="F342" s="327" t="s">
        <v>24</v>
      </c>
      <c r="G342" s="327"/>
      <c r="H342" s="319">
        <v>0.15</v>
      </c>
      <c r="I342" s="320" t="s">
        <v>242</v>
      </c>
      <c r="J342" s="321"/>
      <c r="K342" s="314"/>
      <c r="L342" s="329"/>
      <c r="M342" s="314"/>
      <c r="N342" s="330"/>
      <c r="O342" s="314"/>
      <c r="P342" s="320" t="s">
        <v>80</v>
      </c>
      <c r="Q342" s="327"/>
      <c r="R342" s="320" t="str">
        <f t="shared" si="2"/>
        <v>Defensive</v>
      </c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</row>
    <row r="343" spans="1:32" ht="22.5" customHeight="1" x14ac:dyDescent="0.2">
      <c r="A343" s="320" t="s">
        <v>213</v>
      </c>
      <c r="B343" s="320" t="s">
        <v>239</v>
      </c>
      <c r="C343" s="341" t="s">
        <v>240</v>
      </c>
      <c r="D343" s="327" t="s">
        <v>44</v>
      </c>
      <c r="E343" s="337" t="s">
        <v>9</v>
      </c>
      <c r="F343" s="350" t="s">
        <v>83</v>
      </c>
      <c r="G343" s="351"/>
      <c r="H343" s="352">
        <v>0.3</v>
      </c>
      <c r="I343" s="320" t="s">
        <v>242</v>
      </c>
      <c r="J343" s="321"/>
      <c r="K343" s="314"/>
      <c r="L343" s="329"/>
      <c r="M343" s="314"/>
      <c r="N343" s="330"/>
      <c r="O343" s="314"/>
      <c r="P343" s="320" t="s">
        <v>81</v>
      </c>
      <c r="Q343" s="350"/>
      <c r="R343" s="320" t="str">
        <f t="shared" si="2"/>
        <v>Damage Dealt</v>
      </c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</row>
    <row r="344" spans="1:32" ht="22.5" customHeight="1" x14ac:dyDescent="0.2">
      <c r="A344" s="320" t="s">
        <v>213</v>
      </c>
      <c r="B344" s="320" t="s">
        <v>239</v>
      </c>
      <c r="C344" s="341" t="s">
        <v>240</v>
      </c>
      <c r="D344" s="327" t="s">
        <v>44</v>
      </c>
      <c r="E344" s="337" t="s">
        <v>10</v>
      </c>
      <c r="F344" s="350" t="s">
        <v>83</v>
      </c>
      <c r="G344" s="351"/>
      <c r="H344" s="352">
        <v>0.3</v>
      </c>
      <c r="I344" s="320" t="s">
        <v>242</v>
      </c>
      <c r="J344" s="321"/>
      <c r="K344" s="314"/>
      <c r="L344" s="329"/>
      <c r="M344" s="314"/>
      <c r="N344" s="330"/>
      <c r="O344" s="314"/>
      <c r="P344" s="320" t="s">
        <v>81</v>
      </c>
      <c r="Q344" s="350"/>
      <c r="R344" s="320" t="str">
        <f t="shared" si="2"/>
        <v>Damage Dealt</v>
      </c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</row>
    <row r="345" spans="1:32" ht="22.5" customHeight="1" x14ac:dyDescent="0.2">
      <c r="A345" s="320" t="s">
        <v>213</v>
      </c>
      <c r="B345" s="320" t="s">
        <v>239</v>
      </c>
      <c r="C345" s="341" t="s">
        <v>240</v>
      </c>
      <c r="D345" s="327" t="s">
        <v>44</v>
      </c>
      <c r="E345" s="337" t="s">
        <v>11</v>
      </c>
      <c r="F345" s="350" t="s">
        <v>83</v>
      </c>
      <c r="G345" s="351"/>
      <c r="H345" s="352">
        <v>0.3</v>
      </c>
      <c r="I345" s="320" t="s">
        <v>242</v>
      </c>
      <c r="J345" s="321"/>
      <c r="K345" s="314"/>
      <c r="L345" s="329"/>
      <c r="M345" s="314"/>
      <c r="N345" s="330"/>
      <c r="O345" s="314"/>
      <c r="P345" s="320" t="s">
        <v>81</v>
      </c>
      <c r="Q345" s="350"/>
      <c r="R345" s="320" t="str">
        <f t="shared" si="2"/>
        <v>Damage Dealt</v>
      </c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</row>
    <row r="346" spans="1:32" ht="22.5" customHeight="1" x14ac:dyDescent="0.2">
      <c r="A346" s="320" t="s">
        <v>213</v>
      </c>
      <c r="B346" s="320" t="s">
        <v>243</v>
      </c>
      <c r="C346" s="341" t="s">
        <v>240</v>
      </c>
      <c r="D346" s="327" t="s">
        <v>44</v>
      </c>
      <c r="E346" s="337" t="s">
        <v>9</v>
      </c>
      <c r="F346" s="327" t="s">
        <v>84</v>
      </c>
      <c r="G346" s="327"/>
      <c r="H346" s="319">
        <v>-0.2</v>
      </c>
      <c r="I346" s="320" t="s">
        <v>251</v>
      </c>
      <c r="J346" s="321">
        <v>0.2</v>
      </c>
      <c r="K346" s="326">
        <v>-1</v>
      </c>
      <c r="L346" s="329"/>
      <c r="M346" s="314"/>
      <c r="N346" s="330"/>
      <c r="O346" s="314"/>
      <c r="P346" s="320" t="s">
        <v>80</v>
      </c>
      <c r="Q346" s="327"/>
      <c r="R346" s="320" t="str">
        <f t="shared" si="2"/>
        <v>Damage Taken</v>
      </c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</row>
    <row r="347" spans="1:32" ht="22.5" customHeight="1" x14ac:dyDescent="0.2">
      <c r="A347" s="320" t="s">
        <v>213</v>
      </c>
      <c r="B347" s="320" t="s">
        <v>243</v>
      </c>
      <c r="C347" s="341" t="s">
        <v>240</v>
      </c>
      <c r="D347" s="327" t="s">
        <v>44</v>
      </c>
      <c r="E347" s="337" t="s">
        <v>10</v>
      </c>
      <c r="F347" s="327" t="s">
        <v>84</v>
      </c>
      <c r="G347" s="327"/>
      <c r="H347" s="319">
        <v>-0.2</v>
      </c>
      <c r="I347" s="320" t="s">
        <v>251</v>
      </c>
      <c r="J347" s="321">
        <v>0.2</v>
      </c>
      <c r="K347" s="326">
        <v>-1</v>
      </c>
      <c r="L347" s="329"/>
      <c r="M347" s="314"/>
      <c r="N347" s="330"/>
      <c r="O347" s="314"/>
      <c r="P347" s="320" t="s">
        <v>80</v>
      </c>
      <c r="Q347" s="327"/>
      <c r="R347" s="320" t="str">
        <f t="shared" si="2"/>
        <v>Damage Taken</v>
      </c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</row>
    <row r="348" spans="1:32" ht="22.5" customHeight="1" x14ac:dyDescent="0.2">
      <c r="A348" s="320" t="s">
        <v>213</v>
      </c>
      <c r="B348" s="320" t="s">
        <v>243</v>
      </c>
      <c r="C348" s="341" t="s">
        <v>240</v>
      </c>
      <c r="D348" s="327" t="s">
        <v>44</v>
      </c>
      <c r="E348" s="337" t="s">
        <v>11</v>
      </c>
      <c r="F348" s="327" t="s">
        <v>84</v>
      </c>
      <c r="G348" s="327"/>
      <c r="H348" s="319">
        <v>-0.2</v>
      </c>
      <c r="I348" s="320" t="s">
        <v>251</v>
      </c>
      <c r="J348" s="321">
        <v>0.2</v>
      </c>
      <c r="K348" s="326">
        <v>-1</v>
      </c>
      <c r="L348" s="329"/>
      <c r="M348" s="314"/>
      <c r="N348" s="330"/>
      <c r="O348" s="314"/>
      <c r="P348" s="320" t="s">
        <v>80</v>
      </c>
      <c r="Q348" s="327"/>
      <c r="R348" s="320" t="str">
        <f t="shared" si="2"/>
        <v>Damage Taken</v>
      </c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</row>
    <row r="349" spans="1:32" ht="22.5" customHeight="1" x14ac:dyDescent="0.2">
      <c r="A349" s="320" t="s">
        <v>213</v>
      </c>
      <c r="B349" s="320" t="s">
        <v>244</v>
      </c>
      <c r="C349" s="341" t="s">
        <v>240</v>
      </c>
      <c r="D349" s="327" t="s">
        <v>44</v>
      </c>
      <c r="E349" s="337" t="s">
        <v>10</v>
      </c>
      <c r="F349" s="350" t="s">
        <v>83</v>
      </c>
      <c r="G349" s="320"/>
      <c r="H349" s="328">
        <v>0.5</v>
      </c>
      <c r="I349" s="320" t="s">
        <v>251</v>
      </c>
      <c r="J349" s="321">
        <v>0.25</v>
      </c>
      <c r="K349" s="326">
        <v>2</v>
      </c>
      <c r="L349" s="329"/>
      <c r="M349" s="314"/>
      <c r="N349" s="330"/>
      <c r="O349" s="314"/>
      <c r="P349" s="320" t="s">
        <v>80</v>
      </c>
      <c r="Q349" s="350"/>
      <c r="R349" s="320" t="str">
        <f t="shared" si="2"/>
        <v>Damage Dealt</v>
      </c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</row>
    <row r="350" spans="1:32" ht="22.5" customHeight="1" x14ac:dyDescent="0.2">
      <c r="A350" s="320" t="s">
        <v>213</v>
      </c>
      <c r="B350" s="327" t="s">
        <v>119</v>
      </c>
      <c r="C350" s="327" t="s">
        <v>249</v>
      </c>
      <c r="D350" s="327" t="s">
        <v>44</v>
      </c>
      <c r="E350" s="327" t="s">
        <v>9</v>
      </c>
      <c r="F350" s="327" t="s">
        <v>22</v>
      </c>
      <c r="G350" s="327"/>
      <c r="H350" s="319">
        <v>0.15</v>
      </c>
      <c r="I350" s="320" t="s">
        <v>242</v>
      </c>
      <c r="J350" s="321"/>
      <c r="K350" s="314"/>
      <c r="L350" s="329"/>
      <c r="M350" s="314"/>
      <c r="N350" s="330"/>
      <c r="O350" s="314"/>
      <c r="P350" s="320" t="s">
        <v>80</v>
      </c>
      <c r="Q350" s="327"/>
      <c r="R350" s="320" t="str">
        <f t="shared" si="2"/>
        <v>Offensive</v>
      </c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</row>
    <row r="351" spans="1:32" ht="22.5" customHeight="1" x14ac:dyDescent="0.2">
      <c r="A351" s="320" t="s">
        <v>213</v>
      </c>
      <c r="B351" s="327" t="s">
        <v>119</v>
      </c>
      <c r="C351" s="327" t="s">
        <v>249</v>
      </c>
      <c r="D351" s="327" t="s">
        <v>44</v>
      </c>
      <c r="E351" s="327" t="s">
        <v>10</v>
      </c>
      <c r="F351" s="327" t="s">
        <v>22</v>
      </c>
      <c r="G351" s="327"/>
      <c r="H351" s="319">
        <v>0.15</v>
      </c>
      <c r="I351" s="320" t="s">
        <v>242</v>
      </c>
      <c r="J351" s="321"/>
      <c r="K351" s="314"/>
      <c r="L351" s="329"/>
      <c r="M351" s="314"/>
      <c r="N351" s="330"/>
      <c r="O351" s="314"/>
      <c r="P351" s="320" t="s">
        <v>80</v>
      </c>
      <c r="Q351" s="327"/>
      <c r="R351" s="320" t="str">
        <f t="shared" si="2"/>
        <v>Offensive</v>
      </c>
      <c r="S351" s="355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</row>
    <row r="352" spans="1:32" ht="22.5" customHeight="1" x14ac:dyDescent="0.2">
      <c r="A352" s="320" t="s">
        <v>213</v>
      </c>
      <c r="B352" s="327" t="s">
        <v>119</v>
      </c>
      <c r="C352" s="327" t="s">
        <v>249</v>
      </c>
      <c r="D352" s="327" t="s">
        <v>44</v>
      </c>
      <c r="E352" s="327" t="s">
        <v>11</v>
      </c>
      <c r="F352" s="327" t="s">
        <v>22</v>
      </c>
      <c r="G352" s="327"/>
      <c r="H352" s="319">
        <v>0.15</v>
      </c>
      <c r="I352" s="320" t="s">
        <v>242</v>
      </c>
      <c r="J352" s="321"/>
      <c r="K352" s="314"/>
      <c r="L352" s="329"/>
      <c r="M352" s="314"/>
      <c r="N352" s="330"/>
      <c r="O352" s="314"/>
      <c r="P352" s="320" t="s">
        <v>80</v>
      </c>
      <c r="Q352" s="327"/>
      <c r="R352" s="320" t="str">
        <f t="shared" si="2"/>
        <v>Offensive</v>
      </c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</row>
    <row r="353" spans="1:32" ht="22.5" customHeight="1" x14ac:dyDescent="0.2">
      <c r="A353" s="320" t="s">
        <v>214</v>
      </c>
      <c r="B353" s="320" t="s">
        <v>239</v>
      </c>
      <c r="C353" s="341" t="s">
        <v>240</v>
      </c>
      <c r="D353" s="327" t="s">
        <v>44</v>
      </c>
      <c r="E353" s="337" t="s">
        <v>9</v>
      </c>
      <c r="F353" s="350" t="s">
        <v>83</v>
      </c>
      <c r="G353" s="351"/>
      <c r="H353" s="352">
        <v>0.2</v>
      </c>
      <c r="I353" s="320" t="s">
        <v>251</v>
      </c>
      <c r="J353" s="321">
        <v>0.4</v>
      </c>
      <c r="K353" s="326">
        <v>0.5</v>
      </c>
      <c r="L353" s="329"/>
      <c r="M353" s="314"/>
      <c r="N353" s="330"/>
      <c r="O353" s="314"/>
      <c r="P353" s="320" t="s">
        <v>80</v>
      </c>
      <c r="Q353" s="350"/>
      <c r="R353" s="320" t="str">
        <f t="shared" si="2"/>
        <v>Damage Dealt</v>
      </c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</row>
    <row r="354" spans="1:32" ht="22.5" customHeight="1" x14ac:dyDescent="0.2">
      <c r="A354" s="320" t="s">
        <v>214</v>
      </c>
      <c r="B354" s="320" t="s">
        <v>239</v>
      </c>
      <c r="C354" s="341" t="s">
        <v>240</v>
      </c>
      <c r="D354" s="327" t="s">
        <v>44</v>
      </c>
      <c r="E354" s="337" t="s">
        <v>10</v>
      </c>
      <c r="F354" s="350" t="s">
        <v>83</v>
      </c>
      <c r="G354" s="351"/>
      <c r="H354" s="352">
        <v>0.2</v>
      </c>
      <c r="I354" s="320" t="s">
        <v>251</v>
      </c>
      <c r="J354" s="321">
        <v>0.4</v>
      </c>
      <c r="K354" s="326">
        <v>0.5</v>
      </c>
      <c r="L354" s="329"/>
      <c r="M354" s="314"/>
      <c r="N354" s="330"/>
      <c r="O354" s="314"/>
      <c r="P354" s="320" t="s">
        <v>80</v>
      </c>
      <c r="Q354" s="350"/>
      <c r="R354" s="320" t="str">
        <f t="shared" si="2"/>
        <v>Damage Dealt</v>
      </c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</row>
    <row r="355" spans="1:32" ht="22.5" customHeight="1" x14ac:dyDescent="0.2">
      <c r="A355" s="320" t="s">
        <v>214</v>
      </c>
      <c r="B355" s="320" t="s">
        <v>239</v>
      </c>
      <c r="C355" s="341" t="s">
        <v>240</v>
      </c>
      <c r="D355" s="327" t="s">
        <v>44</v>
      </c>
      <c r="E355" s="337" t="s">
        <v>11</v>
      </c>
      <c r="F355" s="350" t="s">
        <v>83</v>
      </c>
      <c r="G355" s="351"/>
      <c r="H355" s="352">
        <v>0.2</v>
      </c>
      <c r="I355" s="320" t="s">
        <v>251</v>
      </c>
      <c r="J355" s="321">
        <v>0.4</v>
      </c>
      <c r="K355" s="326">
        <v>0.5</v>
      </c>
      <c r="L355" s="329"/>
      <c r="M355" s="314"/>
      <c r="N355" s="330"/>
      <c r="O355" s="314"/>
      <c r="P355" s="320" t="s">
        <v>80</v>
      </c>
      <c r="Q355" s="350"/>
      <c r="R355" s="320" t="str">
        <f t="shared" si="2"/>
        <v>Damage Dealt</v>
      </c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</row>
    <row r="356" spans="1:32" ht="22.5" customHeight="1" x14ac:dyDescent="0.2">
      <c r="A356" s="320" t="s">
        <v>214</v>
      </c>
      <c r="B356" s="320" t="s">
        <v>243</v>
      </c>
      <c r="C356" s="327" t="s">
        <v>240</v>
      </c>
      <c r="D356" s="327" t="s">
        <v>241</v>
      </c>
      <c r="E356" s="327" t="s">
        <v>9</v>
      </c>
      <c r="F356" s="327" t="s">
        <v>83</v>
      </c>
      <c r="G356" s="327"/>
      <c r="H356" s="319">
        <v>-0.2</v>
      </c>
      <c r="I356" s="320" t="s">
        <v>242</v>
      </c>
      <c r="J356" s="321"/>
      <c r="K356" s="314"/>
      <c r="L356" s="329"/>
      <c r="M356" s="314"/>
      <c r="N356" s="330"/>
      <c r="O356" s="314"/>
      <c r="P356" s="320" t="s">
        <v>80</v>
      </c>
      <c r="Q356" s="327"/>
      <c r="R356" s="320" t="str">
        <f t="shared" si="2"/>
        <v>Damage Dealt</v>
      </c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</row>
    <row r="357" spans="1:32" ht="22.5" customHeight="1" x14ac:dyDescent="0.2">
      <c r="A357" s="320" t="s">
        <v>214</v>
      </c>
      <c r="B357" s="320" t="s">
        <v>243</v>
      </c>
      <c r="C357" s="327" t="s">
        <v>240</v>
      </c>
      <c r="D357" s="327" t="s">
        <v>241</v>
      </c>
      <c r="E357" s="327" t="s">
        <v>10</v>
      </c>
      <c r="F357" s="327" t="s">
        <v>83</v>
      </c>
      <c r="G357" s="327"/>
      <c r="H357" s="319">
        <v>-0.2</v>
      </c>
      <c r="I357" s="320" t="s">
        <v>242</v>
      </c>
      <c r="J357" s="321"/>
      <c r="K357" s="314"/>
      <c r="L357" s="329"/>
      <c r="M357" s="314"/>
      <c r="N357" s="330"/>
      <c r="O357" s="314"/>
      <c r="P357" s="320" t="s">
        <v>80</v>
      </c>
      <c r="Q357" s="327"/>
      <c r="R357" s="320" t="str">
        <f t="shared" si="2"/>
        <v>Damage Dealt</v>
      </c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</row>
    <row r="358" spans="1:32" ht="22.5" customHeight="1" x14ac:dyDescent="0.2">
      <c r="A358" s="320" t="s">
        <v>214</v>
      </c>
      <c r="B358" s="320" t="s">
        <v>243</v>
      </c>
      <c r="C358" s="327" t="s">
        <v>240</v>
      </c>
      <c r="D358" s="327" t="s">
        <v>241</v>
      </c>
      <c r="E358" s="327" t="s">
        <v>11</v>
      </c>
      <c r="F358" s="327" t="s">
        <v>83</v>
      </c>
      <c r="G358" s="327"/>
      <c r="H358" s="319">
        <v>-0.2</v>
      </c>
      <c r="I358" s="320" t="s">
        <v>242</v>
      </c>
      <c r="J358" s="321"/>
      <c r="K358" s="314"/>
      <c r="L358" s="329"/>
      <c r="M358" s="314"/>
      <c r="N358" s="330"/>
      <c r="O358" s="314"/>
      <c r="P358" s="320" t="s">
        <v>80</v>
      </c>
      <c r="Q358" s="327"/>
      <c r="R358" s="320" t="str">
        <f t="shared" si="2"/>
        <v>Damage Dealt</v>
      </c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</row>
    <row r="359" spans="1:32" ht="22.5" customHeight="1" x14ac:dyDescent="0.2">
      <c r="A359" s="320" t="s">
        <v>214</v>
      </c>
      <c r="B359" s="320" t="s">
        <v>244</v>
      </c>
      <c r="C359" s="327" t="s">
        <v>240</v>
      </c>
      <c r="D359" s="327" t="s">
        <v>44</v>
      </c>
      <c r="E359" s="337" t="s">
        <v>11</v>
      </c>
      <c r="F359" s="320" t="s">
        <v>19</v>
      </c>
      <c r="G359" s="320"/>
      <c r="H359" s="328">
        <v>0.05</v>
      </c>
      <c r="I359" s="320" t="s">
        <v>245</v>
      </c>
      <c r="J359" s="321">
        <v>1</v>
      </c>
      <c r="K359" s="326">
        <v>0.05</v>
      </c>
      <c r="L359" s="329">
        <v>3</v>
      </c>
      <c r="M359" s="314"/>
      <c r="N359" s="330">
        <v>1</v>
      </c>
      <c r="O359" s="314" t="s">
        <v>246</v>
      </c>
      <c r="P359" s="320" t="s">
        <v>80</v>
      </c>
      <c r="Q359" s="320"/>
      <c r="R359" s="320" t="str">
        <f t="shared" si="2"/>
        <v>Offensive</v>
      </c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</row>
    <row r="360" spans="1:32" ht="22.5" customHeight="1" x14ac:dyDescent="0.2">
      <c r="A360" s="320" t="s">
        <v>214</v>
      </c>
      <c r="B360" s="327" t="s">
        <v>119</v>
      </c>
      <c r="C360" s="327" t="s">
        <v>3</v>
      </c>
      <c r="D360" s="327" t="s">
        <v>44</v>
      </c>
      <c r="E360" s="327" t="s">
        <v>9</v>
      </c>
      <c r="F360" s="327" t="s">
        <v>22</v>
      </c>
      <c r="G360" s="327"/>
      <c r="H360" s="319">
        <v>0.15</v>
      </c>
      <c r="I360" s="320" t="s">
        <v>242</v>
      </c>
      <c r="J360" s="321"/>
      <c r="K360" s="314"/>
      <c r="L360" s="329"/>
      <c r="M360" s="314"/>
      <c r="N360" s="330"/>
      <c r="O360" s="314"/>
      <c r="P360" s="320" t="s">
        <v>80</v>
      </c>
      <c r="Q360" s="327"/>
      <c r="R360" s="320" t="str">
        <f t="shared" si="2"/>
        <v>Offensive</v>
      </c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</row>
    <row r="361" spans="1:32" ht="22.5" customHeight="1" x14ac:dyDescent="0.2">
      <c r="A361" s="320" t="s">
        <v>214</v>
      </c>
      <c r="B361" s="327" t="s">
        <v>119</v>
      </c>
      <c r="C361" s="327" t="s">
        <v>3</v>
      </c>
      <c r="D361" s="327" t="s">
        <v>44</v>
      </c>
      <c r="E361" s="327" t="s">
        <v>10</v>
      </c>
      <c r="F361" s="327" t="s">
        <v>22</v>
      </c>
      <c r="G361" s="327"/>
      <c r="H361" s="319">
        <v>0.15</v>
      </c>
      <c r="I361" s="320" t="s">
        <v>242</v>
      </c>
      <c r="J361" s="321"/>
      <c r="K361" s="314"/>
      <c r="L361" s="329"/>
      <c r="M361" s="314"/>
      <c r="N361" s="330"/>
      <c r="O361" s="314"/>
      <c r="P361" s="320" t="s">
        <v>80</v>
      </c>
      <c r="Q361" s="327"/>
      <c r="R361" s="320" t="str">
        <f t="shared" si="2"/>
        <v>Offensive</v>
      </c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</row>
    <row r="362" spans="1:32" ht="22.5" customHeight="1" x14ac:dyDescent="0.2">
      <c r="A362" s="320" t="s">
        <v>214</v>
      </c>
      <c r="B362" s="327" t="s">
        <v>119</v>
      </c>
      <c r="C362" s="327" t="s">
        <v>3</v>
      </c>
      <c r="D362" s="327" t="s">
        <v>44</v>
      </c>
      <c r="E362" s="327" t="s">
        <v>11</v>
      </c>
      <c r="F362" s="327" t="s">
        <v>22</v>
      </c>
      <c r="G362" s="327"/>
      <c r="H362" s="319">
        <v>0.15</v>
      </c>
      <c r="I362" s="320" t="s">
        <v>242</v>
      </c>
      <c r="J362" s="321"/>
      <c r="K362" s="314"/>
      <c r="L362" s="329"/>
      <c r="M362" s="314"/>
      <c r="N362" s="330"/>
      <c r="O362" s="314"/>
      <c r="P362" s="320" t="s">
        <v>80</v>
      </c>
      <c r="Q362" s="327"/>
      <c r="R362" s="320" t="str">
        <f t="shared" si="2"/>
        <v>Offensive</v>
      </c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</row>
    <row r="363" spans="1:32" ht="22.5" customHeight="1" x14ac:dyDescent="0.2">
      <c r="A363" s="320" t="s">
        <v>215</v>
      </c>
      <c r="B363" s="320" t="s">
        <v>239</v>
      </c>
      <c r="C363" s="341" t="s">
        <v>240</v>
      </c>
      <c r="D363" s="327" t="s">
        <v>241</v>
      </c>
      <c r="E363" s="337" t="s">
        <v>9</v>
      </c>
      <c r="F363" s="350" t="s">
        <v>19</v>
      </c>
      <c r="G363" s="351"/>
      <c r="H363" s="352">
        <v>-0.2</v>
      </c>
      <c r="I363" s="320" t="s">
        <v>245</v>
      </c>
      <c r="J363" s="321">
        <v>1</v>
      </c>
      <c r="K363" s="326">
        <v>-0.2</v>
      </c>
      <c r="L363" s="329"/>
      <c r="M363" s="314"/>
      <c r="N363" s="330"/>
      <c r="O363" s="314"/>
      <c r="P363" s="320" t="s">
        <v>80</v>
      </c>
      <c r="Q363" s="350"/>
      <c r="R363" s="320" t="str">
        <f t="shared" si="2"/>
        <v>Offensive</v>
      </c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</row>
    <row r="364" spans="1:32" ht="22.5" customHeight="1" x14ac:dyDescent="0.2">
      <c r="A364" s="320" t="s">
        <v>215</v>
      </c>
      <c r="B364" s="320" t="s">
        <v>239</v>
      </c>
      <c r="C364" s="341" t="s">
        <v>240</v>
      </c>
      <c r="D364" s="327" t="s">
        <v>241</v>
      </c>
      <c r="E364" s="337" t="s">
        <v>10</v>
      </c>
      <c r="F364" s="350" t="s">
        <v>19</v>
      </c>
      <c r="G364" s="351"/>
      <c r="H364" s="352">
        <v>-0.2</v>
      </c>
      <c r="I364" s="320" t="s">
        <v>245</v>
      </c>
      <c r="J364" s="321">
        <v>1</v>
      </c>
      <c r="K364" s="326">
        <v>-0.2</v>
      </c>
      <c r="L364" s="329"/>
      <c r="M364" s="314"/>
      <c r="N364" s="330"/>
      <c r="O364" s="314"/>
      <c r="P364" s="320" t="s">
        <v>80</v>
      </c>
      <c r="Q364" s="350"/>
      <c r="R364" s="320" t="str">
        <f t="shared" si="2"/>
        <v>Offensive</v>
      </c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</row>
    <row r="365" spans="1:32" ht="22.5" customHeight="1" x14ac:dyDescent="0.2">
      <c r="A365" s="320" t="s">
        <v>215</v>
      </c>
      <c r="B365" s="320" t="s">
        <v>239</v>
      </c>
      <c r="C365" s="341" t="s">
        <v>240</v>
      </c>
      <c r="D365" s="327" t="s">
        <v>241</v>
      </c>
      <c r="E365" s="337" t="s">
        <v>11</v>
      </c>
      <c r="F365" s="350" t="s">
        <v>19</v>
      </c>
      <c r="G365" s="351"/>
      <c r="H365" s="352">
        <v>-0.2</v>
      </c>
      <c r="I365" s="320" t="s">
        <v>245</v>
      </c>
      <c r="J365" s="321">
        <v>1</v>
      </c>
      <c r="K365" s="326">
        <v>-0.2</v>
      </c>
      <c r="L365" s="329"/>
      <c r="M365" s="314"/>
      <c r="N365" s="330"/>
      <c r="O365" s="314"/>
      <c r="P365" s="320" t="s">
        <v>80</v>
      </c>
      <c r="Q365" s="350"/>
      <c r="R365" s="320" t="str">
        <f t="shared" si="2"/>
        <v>Offensive</v>
      </c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</row>
    <row r="366" spans="1:32" ht="22.5" customHeight="1" x14ac:dyDescent="0.2">
      <c r="A366" s="320" t="s">
        <v>215</v>
      </c>
      <c r="B366" s="320" t="s">
        <v>243</v>
      </c>
      <c r="C366" s="341" t="s">
        <v>240</v>
      </c>
      <c r="D366" s="327" t="s">
        <v>44</v>
      </c>
      <c r="E366" s="337" t="s">
        <v>9</v>
      </c>
      <c r="F366" s="327" t="s">
        <v>84</v>
      </c>
      <c r="G366" s="327"/>
      <c r="H366" s="319">
        <v>-0.2</v>
      </c>
      <c r="I366" s="320" t="s">
        <v>242</v>
      </c>
      <c r="J366" s="321"/>
      <c r="K366" s="314"/>
      <c r="L366" s="329"/>
      <c r="M366" s="314"/>
      <c r="N366" s="330"/>
      <c r="O366" s="314"/>
      <c r="P366" s="320" t="s">
        <v>80</v>
      </c>
      <c r="Q366" s="327"/>
      <c r="R366" s="320" t="str">
        <f t="shared" si="2"/>
        <v>Damage Taken</v>
      </c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</row>
    <row r="367" spans="1:32" ht="22.5" customHeight="1" x14ac:dyDescent="0.2">
      <c r="A367" s="320" t="s">
        <v>215</v>
      </c>
      <c r="B367" s="320" t="s">
        <v>243</v>
      </c>
      <c r="C367" s="341" t="s">
        <v>240</v>
      </c>
      <c r="D367" s="327" t="s">
        <v>44</v>
      </c>
      <c r="E367" s="337" t="s">
        <v>10</v>
      </c>
      <c r="F367" s="327" t="s">
        <v>84</v>
      </c>
      <c r="G367" s="327"/>
      <c r="H367" s="319">
        <v>-0.2</v>
      </c>
      <c r="I367" s="320" t="s">
        <v>242</v>
      </c>
      <c r="J367" s="321"/>
      <c r="K367" s="314"/>
      <c r="L367" s="329"/>
      <c r="M367" s="314"/>
      <c r="N367" s="330"/>
      <c r="O367" s="314"/>
      <c r="P367" s="320" t="s">
        <v>80</v>
      </c>
      <c r="Q367" s="327"/>
      <c r="R367" s="320" t="str">
        <f t="shared" si="2"/>
        <v>Damage Taken</v>
      </c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</row>
    <row r="368" spans="1:32" ht="22.5" customHeight="1" x14ac:dyDescent="0.2">
      <c r="A368" s="320" t="s">
        <v>215</v>
      </c>
      <c r="B368" s="320" t="s">
        <v>243</v>
      </c>
      <c r="C368" s="341" t="s">
        <v>240</v>
      </c>
      <c r="D368" s="327" t="s">
        <v>44</v>
      </c>
      <c r="E368" s="337" t="s">
        <v>11</v>
      </c>
      <c r="F368" s="327" t="s">
        <v>84</v>
      </c>
      <c r="G368" s="327"/>
      <c r="H368" s="319">
        <v>-0.2</v>
      </c>
      <c r="I368" s="320" t="s">
        <v>242</v>
      </c>
      <c r="J368" s="321"/>
      <c r="K368" s="314"/>
      <c r="L368" s="329"/>
      <c r="M368" s="314"/>
      <c r="N368" s="330"/>
      <c r="O368" s="314"/>
      <c r="P368" s="320" t="s">
        <v>80</v>
      </c>
      <c r="Q368" s="327"/>
      <c r="R368" s="320" t="str">
        <f t="shared" si="2"/>
        <v>Damage Taken</v>
      </c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</row>
    <row r="369" spans="1:32" ht="22.5" customHeight="1" x14ac:dyDescent="0.2">
      <c r="A369" s="320" t="s">
        <v>215</v>
      </c>
      <c r="B369" s="320" t="s">
        <v>244</v>
      </c>
      <c r="C369" s="327" t="s">
        <v>240</v>
      </c>
      <c r="D369" s="327" t="s">
        <v>44</v>
      </c>
      <c r="E369" s="327" t="s">
        <v>9</v>
      </c>
      <c r="F369" s="327" t="s">
        <v>24</v>
      </c>
      <c r="G369" s="327"/>
      <c r="H369" s="319">
        <v>0.25</v>
      </c>
      <c r="I369" s="320" t="s">
        <v>242</v>
      </c>
      <c r="J369" s="321"/>
      <c r="K369" s="314"/>
      <c r="L369" s="329"/>
      <c r="M369" s="314"/>
      <c r="N369" s="330"/>
      <c r="O369" s="314"/>
      <c r="P369" s="320" t="s">
        <v>80</v>
      </c>
      <c r="Q369" s="327"/>
      <c r="R369" s="320" t="str">
        <f t="shared" si="2"/>
        <v>Defensive</v>
      </c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</row>
    <row r="370" spans="1:32" ht="22.5" customHeight="1" x14ac:dyDescent="0.2">
      <c r="A370" s="320" t="s">
        <v>215</v>
      </c>
      <c r="B370" s="320" t="s">
        <v>244</v>
      </c>
      <c r="C370" s="327" t="s">
        <v>240</v>
      </c>
      <c r="D370" s="327" t="s">
        <v>44</v>
      </c>
      <c r="E370" s="327" t="s">
        <v>10</v>
      </c>
      <c r="F370" s="327" t="s">
        <v>24</v>
      </c>
      <c r="G370" s="327"/>
      <c r="H370" s="319">
        <v>0.25</v>
      </c>
      <c r="I370" s="320" t="s">
        <v>242</v>
      </c>
      <c r="J370" s="321"/>
      <c r="K370" s="314"/>
      <c r="L370" s="329"/>
      <c r="M370" s="314"/>
      <c r="N370" s="330"/>
      <c r="O370" s="314"/>
      <c r="P370" s="320" t="s">
        <v>80</v>
      </c>
      <c r="Q370" s="327"/>
      <c r="R370" s="320" t="str">
        <f t="shared" si="2"/>
        <v>Defensive</v>
      </c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</row>
    <row r="371" spans="1:32" ht="22.5" customHeight="1" x14ac:dyDescent="0.2">
      <c r="A371" s="320" t="s">
        <v>215</v>
      </c>
      <c r="B371" s="320" t="s">
        <v>244</v>
      </c>
      <c r="C371" s="327" t="s">
        <v>240</v>
      </c>
      <c r="D371" s="327" t="s">
        <v>44</v>
      </c>
      <c r="E371" s="327" t="s">
        <v>11</v>
      </c>
      <c r="F371" s="327" t="s">
        <v>24</v>
      </c>
      <c r="G371" s="327"/>
      <c r="H371" s="319">
        <v>0.25</v>
      </c>
      <c r="I371" s="320" t="s">
        <v>242</v>
      </c>
      <c r="J371" s="321"/>
      <c r="K371" s="314"/>
      <c r="L371" s="329"/>
      <c r="M371" s="314"/>
      <c r="N371" s="330"/>
      <c r="O371" s="314"/>
      <c r="P371" s="320" t="s">
        <v>80</v>
      </c>
      <c r="Q371" s="327"/>
      <c r="R371" s="320" t="str">
        <f t="shared" si="2"/>
        <v>Defensive</v>
      </c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</row>
    <row r="372" spans="1:32" ht="22.5" customHeight="1" x14ac:dyDescent="0.2">
      <c r="A372" s="320" t="s">
        <v>215</v>
      </c>
      <c r="B372" s="327" t="s">
        <v>119</v>
      </c>
      <c r="C372" s="327" t="s">
        <v>3</v>
      </c>
      <c r="D372" s="327" t="s">
        <v>44</v>
      </c>
      <c r="E372" s="327" t="s">
        <v>9</v>
      </c>
      <c r="F372" s="327" t="s">
        <v>21</v>
      </c>
      <c r="G372" s="327"/>
      <c r="H372" s="319">
        <v>0.15</v>
      </c>
      <c r="I372" s="320" t="s">
        <v>242</v>
      </c>
      <c r="J372" s="321"/>
      <c r="K372" s="314"/>
      <c r="L372" s="329"/>
      <c r="M372" s="314"/>
      <c r="N372" s="330"/>
      <c r="O372" s="314"/>
      <c r="P372" s="320" t="s">
        <v>80</v>
      </c>
      <c r="Q372" s="327"/>
      <c r="R372" s="320" t="str">
        <f t="shared" si="2"/>
        <v>Defensive</v>
      </c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</row>
    <row r="373" spans="1:32" ht="22.5" customHeight="1" x14ac:dyDescent="0.2">
      <c r="A373" s="320" t="s">
        <v>215</v>
      </c>
      <c r="B373" s="327" t="s">
        <v>119</v>
      </c>
      <c r="C373" s="327" t="s">
        <v>3</v>
      </c>
      <c r="D373" s="327" t="s">
        <v>44</v>
      </c>
      <c r="E373" s="327" t="s">
        <v>10</v>
      </c>
      <c r="F373" s="327" t="s">
        <v>21</v>
      </c>
      <c r="G373" s="327"/>
      <c r="H373" s="319">
        <v>0.15</v>
      </c>
      <c r="I373" s="320" t="s">
        <v>242</v>
      </c>
      <c r="J373" s="321"/>
      <c r="K373" s="314"/>
      <c r="L373" s="329"/>
      <c r="M373" s="314"/>
      <c r="N373" s="330"/>
      <c r="O373" s="314"/>
      <c r="P373" s="320" t="s">
        <v>80</v>
      </c>
      <c r="Q373" s="327"/>
      <c r="R373" s="320" t="str">
        <f t="shared" si="2"/>
        <v>Defensive</v>
      </c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</row>
    <row r="374" spans="1:32" ht="22.5" customHeight="1" x14ac:dyDescent="0.2">
      <c r="A374" s="320" t="s">
        <v>215</v>
      </c>
      <c r="B374" s="327" t="s">
        <v>119</v>
      </c>
      <c r="C374" s="327" t="s">
        <v>3</v>
      </c>
      <c r="D374" s="327" t="s">
        <v>44</v>
      </c>
      <c r="E374" s="327" t="s">
        <v>11</v>
      </c>
      <c r="F374" s="327" t="s">
        <v>21</v>
      </c>
      <c r="G374" s="327"/>
      <c r="H374" s="319">
        <v>0.15</v>
      </c>
      <c r="I374" s="320" t="s">
        <v>242</v>
      </c>
      <c r="J374" s="321"/>
      <c r="K374" s="314"/>
      <c r="L374" s="329"/>
      <c r="M374" s="314"/>
      <c r="N374" s="330"/>
      <c r="O374" s="314"/>
      <c r="P374" s="320" t="s">
        <v>80</v>
      </c>
      <c r="Q374" s="327"/>
      <c r="R374" s="320" t="str">
        <f t="shared" si="2"/>
        <v>Defensive</v>
      </c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</row>
    <row r="375" spans="1:32" ht="22.5" customHeight="1" x14ac:dyDescent="0.2">
      <c r="A375" s="320" t="s">
        <v>217</v>
      </c>
      <c r="B375" s="320" t="s">
        <v>239</v>
      </c>
      <c r="C375" s="327" t="s">
        <v>240</v>
      </c>
      <c r="D375" s="327" t="s">
        <v>241</v>
      </c>
      <c r="E375" s="327" t="s">
        <v>9</v>
      </c>
      <c r="F375" s="327" t="s">
        <v>84</v>
      </c>
      <c r="G375" s="327"/>
      <c r="H375" s="319">
        <v>0.25</v>
      </c>
      <c r="I375" s="320" t="s">
        <v>251</v>
      </c>
      <c r="J375" s="321">
        <v>0.5</v>
      </c>
      <c r="K375" s="326">
        <v>0.5</v>
      </c>
      <c r="L375" s="329"/>
      <c r="M375" s="314"/>
      <c r="N375" s="330"/>
      <c r="O375" s="314"/>
      <c r="P375" s="320" t="s">
        <v>80</v>
      </c>
      <c r="Q375" s="327"/>
      <c r="R375" s="320" t="str">
        <f t="shared" si="2"/>
        <v>Damage Taken</v>
      </c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</row>
    <row r="376" spans="1:32" ht="22.5" customHeight="1" x14ac:dyDescent="0.2">
      <c r="A376" s="320" t="s">
        <v>217</v>
      </c>
      <c r="B376" s="320" t="s">
        <v>239</v>
      </c>
      <c r="C376" s="327" t="s">
        <v>240</v>
      </c>
      <c r="D376" s="327" t="s">
        <v>241</v>
      </c>
      <c r="E376" s="327" t="s">
        <v>10</v>
      </c>
      <c r="F376" s="327" t="s">
        <v>84</v>
      </c>
      <c r="G376" s="327"/>
      <c r="H376" s="319">
        <v>0.25</v>
      </c>
      <c r="I376" s="320" t="s">
        <v>251</v>
      </c>
      <c r="J376" s="321">
        <v>0.5</v>
      </c>
      <c r="K376" s="326">
        <v>0.5</v>
      </c>
      <c r="L376" s="329"/>
      <c r="M376" s="314"/>
      <c r="N376" s="330"/>
      <c r="O376" s="314"/>
      <c r="P376" s="320" t="s">
        <v>80</v>
      </c>
      <c r="Q376" s="327"/>
      <c r="R376" s="320" t="str">
        <f t="shared" si="2"/>
        <v>Damage Taken</v>
      </c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</row>
    <row r="377" spans="1:32" ht="22.5" customHeight="1" x14ac:dyDescent="0.2">
      <c r="A377" s="320" t="s">
        <v>217</v>
      </c>
      <c r="B377" s="320" t="s">
        <v>239</v>
      </c>
      <c r="C377" s="327" t="s">
        <v>240</v>
      </c>
      <c r="D377" s="327" t="s">
        <v>241</v>
      </c>
      <c r="E377" s="327" t="s">
        <v>11</v>
      </c>
      <c r="F377" s="327" t="s">
        <v>84</v>
      </c>
      <c r="G377" s="327"/>
      <c r="H377" s="319">
        <v>0.25</v>
      </c>
      <c r="I377" s="320" t="s">
        <v>251</v>
      </c>
      <c r="J377" s="321">
        <v>0.5</v>
      </c>
      <c r="K377" s="326">
        <v>0.5</v>
      </c>
      <c r="L377" s="329"/>
      <c r="M377" s="314"/>
      <c r="N377" s="330"/>
      <c r="O377" s="314"/>
      <c r="P377" s="320" t="s">
        <v>80</v>
      </c>
      <c r="Q377" s="327"/>
      <c r="R377" s="320" t="str">
        <f t="shared" si="2"/>
        <v>Damage Taken</v>
      </c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</row>
    <row r="378" spans="1:32" ht="22.5" customHeight="1" x14ac:dyDescent="0.2">
      <c r="A378" s="320" t="s">
        <v>217</v>
      </c>
      <c r="B378" s="320" t="s">
        <v>243</v>
      </c>
      <c r="C378" s="327" t="s">
        <v>240</v>
      </c>
      <c r="D378" s="327" t="s">
        <v>44</v>
      </c>
      <c r="E378" s="337" t="s">
        <v>9</v>
      </c>
      <c r="F378" s="320" t="s">
        <v>19</v>
      </c>
      <c r="G378" s="320"/>
      <c r="H378" s="328">
        <v>0.25</v>
      </c>
      <c r="I378" s="320" t="s">
        <v>251</v>
      </c>
      <c r="J378" s="321">
        <v>0.5</v>
      </c>
      <c r="K378" s="326">
        <v>0.5</v>
      </c>
      <c r="L378" s="329"/>
      <c r="M378" s="314"/>
      <c r="N378" s="330"/>
      <c r="O378" s="314"/>
      <c r="P378" s="320" t="s">
        <v>80</v>
      </c>
      <c r="Q378" s="320"/>
      <c r="R378" s="320" t="str">
        <f t="shared" si="2"/>
        <v>Offensive</v>
      </c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</row>
    <row r="379" spans="1:32" ht="22.5" customHeight="1" x14ac:dyDescent="0.2">
      <c r="A379" s="320" t="s">
        <v>217</v>
      </c>
      <c r="B379" s="320" t="s">
        <v>243</v>
      </c>
      <c r="C379" s="327" t="s">
        <v>240</v>
      </c>
      <c r="D379" s="327" t="s">
        <v>44</v>
      </c>
      <c r="E379" s="337" t="s">
        <v>10</v>
      </c>
      <c r="F379" s="320" t="s">
        <v>19</v>
      </c>
      <c r="G379" s="320"/>
      <c r="H379" s="328">
        <v>0.25</v>
      </c>
      <c r="I379" s="320" t="s">
        <v>251</v>
      </c>
      <c r="J379" s="321">
        <v>0.5</v>
      </c>
      <c r="K379" s="326">
        <v>0.5</v>
      </c>
      <c r="L379" s="329"/>
      <c r="M379" s="314"/>
      <c r="N379" s="330"/>
      <c r="O379" s="314"/>
      <c r="P379" s="320" t="s">
        <v>80</v>
      </c>
      <c r="Q379" s="320"/>
      <c r="R379" s="320" t="str">
        <f t="shared" si="2"/>
        <v>Offensive</v>
      </c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</row>
    <row r="380" spans="1:32" ht="22.5" customHeight="1" x14ac:dyDescent="0.2">
      <c r="A380" s="320" t="s">
        <v>217</v>
      </c>
      <c r="B380" s="320" t="s">
        <v>243</v>
      </c>
      <c r="C380" s="327" t="s">
        <v>240</v>
      </c>
      <c r="D380" s="327" t="s">
        <v>44</v>
      </c>
      <c r="E380" s="337" t="s">
        <v>11</v>
      </c>
      <c r="F380" s="320" t="s">
        <v>19</v>
      </c>
      <c r="G380" s="320"/>
      <c r="H380" s="328">
        <v>0.25</v>
      </c>
      <c r="I380" s="320" t="s">
        <v>251</v>
      </c>
      <c r="J380" s="321">
        <v>0.5</v>
      </c>
      <c r="K380" s="326">
        <v>0.5</v>
      </c>
      <c r="L380" s="329"/>
      <c r="M380" s="314"/>
      <c r="N380" s="330"/>
      <c r="O380" s="314"/>
      <c r="P380" s="320" t="s">
        <v>80</v>
      </c>
      <c r="Q380" s="320"/>
      <c r="R380" s="320" t="str">
        <f t="shared" si="2"/>
        <v>Offensive</v>
      </c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</row>
    <row r="381" spans="1:32" ht="22.5" customHeight="1" x14ac:dyDescent="0.2">
      <c r="A381" s="320" t="s">
        <v>217</v>
      </c>
      <c r="B381" s="320" t="s">
        <v>244</v>
      </c>
      <c r="C381" s="341" t="s">
        <v>240</v>
      </c>
      <c r="D381" s="327" t="s">
        <v>44</v>
      </c>
      <c r="E381" s="337" t="s">
        <v>9</v>
      </c>
      <c r="F381" s="327" t="s">
        <v>84</v>
      </c>
      <c r="G381" s="327"/>
      <c r="H381" s="319">
        <v>-0.2</v>
      </c>
      <c r="I381" s="320" t="s">
        <v>251</v>
      </c>
      <c r="J381" s="321">
        <v>0.4</v>
      </c>
      <c r="K381" s="326">
        <v>-0.5</v>
      </c>
      <c r="L381" s="329"/>
      <c r="M381" s="314"/>
      <c r="N381" s="330"/>
      <c r="O381" s="314"/>
      <c r="P381" s="320" t="s">
        <v>80</v>
      </c>
      <c r="Q381" s="327"/>
      <c r="R381" s="320" t="str">
        <f t="shared" si="2"/>
        <v>Damage Taken</v>
      </c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</row>
    <row r="382" spans="1:32" ht="22.5" customHeight="1" x14ac:dyDescent="0.2">
      <c r="A382" s="320" t="s">
        <v>217</v>
      </c>
      <c r="B382" s="320" t="s">
        <v>244</v>
      </c>
      <c r="C382" s="341" t="s">
        <v>240</v>
      </c>
      <c r="D382" s="327" t="s">
        <v>44</v>
      </c>
      <c r="E382" s="337" t="s">
        <v>10</v>
      </c>
      <c r="F382" s="327" t="s">
        <v>84</v>
      </c>
      <c r="G382" s="327"/>
      <c r="H382" s="319">
        <v>-0.2</v>
      </c>
      <c r="I382" s="320" t="s">
        <v>251</v>
      </c>
      <c r="J382" s="321">
        <v>0.4</v>
      </c>
      <c r="K382" s="326">
        <v>-0.5</v>
      </c>
      <c r="L382" s="329"/>
      <c r="M382" s="314"/>
      <c r="N382" s="330"/>
      <c r="O382" s="314"/>
      <c r="P382" s="320" t="s">
        <v>80</v>
      </c>
      <c r="Q382" s="327"/>
      <c r="R382" s="320" t="str">
        <f t="shared" si="2"/>
        <v>Damage Taken</v>
      </c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</row>
    <row r="383" spans="1:32" ht="22.5" customHeight="1" x14ac:dyDescent="0.2">
      <c r="A383" s="320" t="s">
        <v>217</v>
      </c>
      <c r="B383" s="320" t="s">
        <v>244</v>
      </c>
      <c r="C383" s="341" t="s">
        <v>240</v>
      </c>
      <c r="D383" s="327" t="s">
        <v>44</v>
      </c>
      <c r="E383" s="337" t="s">
        <v>11</v>
      </c>
      <c r="F383" s="327" t="s">
        <v>84</v>
      </c>
      <c r="G383" s="327"/>
      <c r="H383" s="319">
        <v>-0.2</v>
      </c>
      <c r="I383" s="320" t="s">
        <v>251</v>
      </c>
      <c r="J383" s="321">
        <v>0.4</v>
      </c>
      <c r="K383" s="326">
        <v>-0.5</v>
      </c>
      <c r="L383" s="329"/>
      <c r="M383" s="314"/>
      <c r="N383" s="330"/>
      <c r="O383" s="314"/>
      <c r="P383" s="320" t="s">
        <v>80</v>
      </c>
      <c r="Q383" s="327"/>
      <c r="R383" s="320" t="str">
        <f t="shared" si="2"/>
        <v>Damage Taken</v>
      </c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</row>
    <row r="384" spans="1:32" ht="22.5" customHeight="1" x14ac:dyDescent="0.2">
      <c r="A384" s="320" t="s">
        <v>217</v>
      </c>
      <c r="B384" s="320" t="s">
        <v>119</v>
      </c>
      <c r="C384" s="327" t="s">
        <v>249</v>
      </c>
      <c r="D384" s="327" t="s">
        <v>44</v>
      </c>
      <c r="E384" s="327" t="s">
        <v>9</v>
      </c>
      <c r="F384" s="327" t="s">
        <v>19</v>
      </c>
      <c r="G384" s="327"/>
      <c r="H384" s="319">
        <v>0.15</v>
      </c>
      <c r="I384" s="320" t="s">
        <v>242</v>
      </c>
      <c r="J384" s="321"/>
      <c r="K384" s="314"/>
      <c r="L384" s="329"/>
      <c r="M384" s="314"/>
      <c r="N384" s="330"/>
      <c r="O384" s="314"/>
      <c r="P384" s="320" t="s">
        <v>80</v>
      </c>
      <c r="Q384" s="327"/>
      <c r="R384" s="320" t="str">
        <f t="shared" si="2"/>
        <v>Offensive</v>
      </c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</row>
    <row r="385" spans="1:32" ht="22.5" customHeight="1" x14ac:dyDescent="0.2">
      <c r="A385" s="320" t="s">
        <v>217</v>
      </c>
      <c r="B385" s="320" t="s">
        <v>119</v>
      </c>
      <c r="C385" s="327" t="s">
        <v>249</v>
      </c>
      <c r="D385" s="327" t="s">
        <v>44</v>
      </c>
      <c r="E385" s="327" t="s">
        <v>10</v>
      </c>
      <c r="F385" s="327" t="s">
        <v>19</v>
      </c>
      <c r="G385" s="327"/>
      <c r="H385" s="319">
        <v>0.15</v>
      </c>
      <c r="I385" s="320" t="s">
        <v>242</v>
      </c>
      <c r="J385" s="321"/>
      <c r="K385" s="314"/>
      <c r="L385" s="329"/>
      <c r="M385" s="314"/>
      <c r="N385" s="330"/>
      <c r="O385" s="314"/>
      <c r="P385" s="320" t="s">
        <v>80</v>
      </c>
      <c r="Q385" s="327"/>
      <c r="R385" s="320" t="str">
        <f t="shared" si="2"/>
        <v>Offensive</v>
      </c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</row>
    <row r="386" spans="1:32" ht="22.5" customHeight="1" x14ac:dyDescent="0.2">
      <c r="A386" s="320" t="s">
        <v>217</v>
      </c>
      <c r="B386" s="320" t="s">
        <v>119</v>
      </c>
      <c r="C386" s="327" t="s">
        <v>249</v>
      </c>
      <c r="D386" s="327" t="s">
        <v>44</v>
      </c>
      <c r="E386" s="327" t="s">
        <v>11</v>
      </c>
      <c r="F386" s="327" t="s">
        <v>19</v>
      </c>
      <c r="G386" s="327"/>
      <c r="H386" s="319">
        <v>0.15</v>
      </c>
      <c r="I386" s="320" t="s">
        <v>242</v>
      </c>
      <c r="J386" s="321"/>
      <c r="K386" s="314"/>
      <c r="L386" s="329"/>
      <c r="M386" s="314"/>
      <c r="N386" s="330"/>
      <c r="O386" s="314"/>
      <c r="P386" s="320" t="s">
        <v>80</v>
      </c>
      <c r="Q386" s="327"/>
      <c r="R386" s="320" t="str">
        <f t="shared" si="2"/>
        <v>Offensive</v>
      </c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</row>
    <row r="387" spans="1:32" ht="22.5" customHeight="1" x14ac:dyDescent="0.2">
      <c r="A387" s="320" t="s">
        <v>218</v>
      </c>
      <c r="B387" s="320" t="s">
        <v>239</v>
      </c>
      <c r="C387" s="341" t="s">
        <v>240</v>
      </c>
      <c r="D387" s="327" t="s">
        <v>44</v>
      </c>
      <c r="E387" s="337" t="s">
        <v>9</v>
      </c>
      <c r="F387" s="350" t="s">
        <v>83</v>
      </c>
      <c r="G387" s="351"/>
      <c r="H387" s="352">
        <v>0.24</v>
      </c>
      <c r="I387" s="320" t="s">
        <v>245</v>
      </c>
      <c r="J387" s="321">
        <v>0.2</v>
      </c>
      <c r="K387" s="326">
        <v>0.4</v>
      </c>
      <c r="L387" s="329">
        <v>1</v>
      </c>
      <c r="M387" s="314"/>
      <c r="N387" s="330">
        <v>3</v>
      </c>
      <c r="O387" s="314"/>
      <c r="P387" s="320" t="s">
        <v>80</v>
      </c>
      <c r="Q387" s="350"/>
      <c r="R387" s="320" t="str">
        <f t="shared" si="2"/>
        <v>Damage Dealt</v>
      </c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</row>
    <row r="388" spans="1:32" ht="22.5" customHeight="1" x14ac:dyDescent="0.2">
      <c r="A388" s="320" t="s">
        <v>218</v>
      </c>
      <c r="B388" s="320" t="s">
        <v>239</v>
      </c>
      <c r="C388" s="341" t="s">
        <v>240</v>
      </c>
      <c r="D388" s="327" t="s">
        <v>44</v>
      </c>
      <c r="E388" s="337" t="s">
        <v>10</v>
      </c>
      <c r="F388" s="350" t="s">
        <v>83</v>
      </c>
      <c r="G388" s="351"/>
      <c r="H388" s="352">
        <v>0.24</v>
      </c>
      <c r="I388" s="320" t="s">
        <v>245</v>
      </c>
      <c r="J388" s="321">
        <v>0.2</v>
      </c>
      <c r="K388" s="326">
        <v>0.4</v>
      </c>
      <c r="L388" s="329">
        <v>1</v>
      </c>
      <c r="M388" s="314"/>
      <c r="N388" s="330">
        <v>3</v>
      </c>
      <c r="O388" s="314"/>
      <c r="P388" s="320" t="s">
        <v>80</v>
      </c>
      <c r="Q388" s="350"/>
      <c r="R388" s="320" t="str">
        <f t="shared" si="2"/>
        <v>Damage Dealt</v>
      </c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</row>
    <row r="389" spans="1:32" ht="22.5" customHeight="1" x14ac:dyDescent="0.2">
      <c r="A389" s="320" t="s">
        <v>218</v>
      </c>
      <c r="B389" s="320" t="s">
        <v>239</v>
      </c>
      <c r="C389" s="341" t="s">
        <v>240</v>
      </c>
      <c r="D389" s="327" t="s">
        <v>44</v>
      </c>
      <c r="E389" s="337" t="s">
        <v>11</v>
      </c>
      <c r="F389" s="350" t="s">
        <v>83</v>
      </c>
      <c r="G389" s="351"/>
      <c r="H389" s="352">
        <v>0.24</v>
      </c>
      <c r="I389" s="320" t="s">
        <v>245</v>
      </c>
      <c r="J389" s="321">
        <v>0.2</v>
      </c>
      <c r="K389" s="326">
        <v>0.4</v>
      </c>
      <c r="L389" s="329">
        <v>1</v>
      </c>
      <c r="M389" s="314"/>
      <c r="N389" s="330">
        <v>3</v>
      </c>
      <c r="O389" s="314"/>
      <c r="P389" s="320" t="s">
        <v>80</v>
      </c>
      <c r="Q389" s="350"/>
      <c r="R389" s="320" t="str">
        <f t="shared" si="2"/>
        <v>Damage Dealt</v>
      </c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</row>
    <row r="390" spans="1:32" ht="22.5" customHeight="1" x14ac:dyDescent="0.2">
      <c r="A390" s="320" t="s">
        <v>218</v>
      </c>
      <c r="B390" s="320" t="s">
        <v>243</v>
      </c>
      <c r="C390" s="327" t="s">
        <v>240</v>
      </c>
      <c r="D390" s="327" t="s">
        <v>241</v>
      </c>
      <c r="E390" s="327" t="s">
        <v>9</v>
      </c>
      <c r="F390" s="327" t="s">
        <v>83</v>
      </c>
      <c r="G390" s="327"/>
      <c r="H390" s="319">
        <v>-0.2</v>
      </c>
      <c r="I390" s="320" t="s">
        <v>245</v>
      </c>
      <c r="J390" s="321">
        <v>0.2</v>
      </c>
      <c r="K390" s="326">
        <v>-0.5</v>
      </c>
      <c r="L390" s="329">
        <v>1</v>
      </c>
      <c r="M390" s="314"/>
      <c r="N390" s="330">
        <v>2</v>
      </c>
      <c r="O390" s="314"/>
      <c r="P390" s="320" t="s">
        <v>80</v>
      </c>
      <c r="Q390" s="327"/>
      <c r="R390" s="320" t="str">
        <f t="shared" si="2"/>
        <v>Damage Dealt</v>
      </c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</row>
    <row r="391" spans="1:32" ht="22.5" customHeight="1" x14ac:dyDescent="0.2">
      <c r="A391" s="320" t="s">
        <v>218</v>
      </c>
      <c r="B391" s="320" t="s">
        <v>243</v>
      </c>
      <c r="C391" s="327" t="s">
        <v>240</v>
      </c>
      <c r="D391" s="327" t="s">
        <v>241</v>
      </c>
      <c r="E391" s="327" t="s">
        <v>10</v>
      </c>
      <c r="F391" s="327" t="s">
        <v>83</v>
      </c>
      <c r="G391" s="327"/>
      <c r="H391" s="319">
        <v>-0.2</v>
      </c>
      <c r="I391" s="320" t="s">
        <v>245</v>
      </c>
      <c r="J391" s="321">
        <v>0.2</v>
      </c>
      <c r="K391" s="326">
        <v>-0.5</v>
      </c>
      <c r="L391" s="329">
        <v>1</v>
      </c>
      <c r="M391" s="314"/>
      <c r="N391" s="330">
        <v>2</v>
      </c>
      <c r="O391" s="314"/>
      <c r="P391" s="320" t="s">
        <v>80</v>
      </c>
      <c r="Q391" s="327"/>
      <c r="R391" s="320" t="str">
        <f t="shared" si="2"/>
        <v>Damage Dealt</v>
      </c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</row>
    <row r="392" spans="1:32" ht="22.5" customHeight="1" x14ac:dyDescent="0.2">
      <c r="A392" s="320" t="s">
        <v>218</v>
      </c>
      <c r="B392" s="320" t="s">
        <v>243</v>
      </c>
      <c r="C392" s="327" t="s">
        <v>240</v>
      </c>
      <c r="D392" s="327" t="s">
        <v>241</v>
      </c>
      <c r="E392" s="327" t="s">
        <v>11</v>
      </c>
      <c r="F392" s="327" t="s">
        <v>83</v>
      </c>
      <c r="G392" s="327"/>
      <c r="H392" s="319">
        <v>-0.2</v>
      </c>
      <c r="I392" s="320" t="s">
        <v>245</v>
      </c>
      <c r="J392" s="321">
        <v>0.2</v>
      </c>
      <c r="K392" s="326">
        <v>-0.5</v>
      </c>
      <c r="L392" s="329">
        <v>1</v>
      </c>
      <c r="M392" s="314"/>
      <c r="N392" s="330">
        <v>2</v>
      </c>
      <c r="O392" s="314"/>
      <c r="P392" s="320" t="s">
        <v>80</v>
      </c>
      <c r="Q392" s="327"/>
      <c r="R392" s="320" t="str">
        <f t="shared" si="2"/>
        <v>Damage Dealt</v>
      </c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</row>
    <row r="393" spans="1:32" ht="22.5" customHeight="1" x14ac:dyDescent="0.2">
      <c r="A393" s="320" t="s">
        <v>218</v>
      </c>
      <c r="B393" s="320" t="s">
        <v>244</v>
      </c>
      <c r="C393" s="327" t="s">
        <v>240</v>
      </c>
      <c r="D393" s="327" t="s">
        <v>44</v>
      </c>
      <c r="E393" s="327" t="s">
        <v>9</v>
      </c>
      <c r="F393" s="327" t="s">
        <v>24</v>
      </c>
      <c r="G393" s="327"/>
      <c r="H393" s="319">
        <v>0.25</v>
      </c>
      <c r="I393" s="320" t="s">
        <v>242</v>
      </c>
      <c r="J393" s="321"/>
      <c r="K393" s="314"/>
      <c r="L393" s="329"/>
      <c r="M393" s="314"/>
      <c r="N393" s="330"/>
      <c r="O393" s="314"/>
      <c r="P393" s="320" t="s">
        <v>80</v>
      </c>
      <c r="Q393" s="327"/>
      <c r="R393" s="320" t="str">
        <f t="shared" si="2"/>
        <v>Defensive</v>
      </c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</row>
    <row r="394" spans="1:32" ht="22.5" customHeight="1" x14ac:dyDescent="0.2">
      <c r="A394" s="320" t="s">
        <v>218</v>
      </c>
      <c r="B394" s="320" t="s">
        <v>244</v>
      </c>
      <c r="C394" s="327" t="s">
        <v>240</v>
      </c>
      <c r="D394" s="327" t="s">
        <v>44</v>
      </c>
      <c r="E394" s="327" t="s">
        <v>10</v>
      </c>
      <c r="F394" s="327" t="s">
        <v>24</v>
      </c>
      <c r="G394" s="327"/>
      <c r="H394" s="319">
        <v>0.25</v>
      </c>
      <c r="I394" s="320" t="s">
        <v>242</v>
      </c>
      <c r="J394" s="321"/>
      <c r="K394" s="314"/>
      <c r="L394" s="329"/>
      <c r="M394" s="314"/>
      <c r="N394" s="330"/>
      <c r="O394" s="314"/>
      <c r="P394" s="320" t="s">
        <v>80</v>
      </c>
      <c r="Q394" s="327"/>
      <c r="R394" s="320" t="str">
        <f t="shared" si="2"/>
        <v>Defensive</v>
      </c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</row>
    <row r="395" spans="1:32" ht="22.5" customHeight="1" x14ac:dyDescent="0.2">
      <c r="A395" s="320" t="s">
        <v>218</v>
      </c>
      <c r="B395" s="320" t="s">
        <v>244</v>
      </c>
      <c r="C395" s="327" t="s">
        <v>240</v>
      </c>
      <c r="D395" s="327" t="s">
        <v>44</v>
      </c>
      <c r="E395" s="327" t="s">
        <v>11</v>
      </c>
      <c r="F395" s="327" t="s">
        <v>24</v>
      </c>
      <c r="G395" s="327"/>
      <c r="H395" s="319">
        <v>0.25</v>
      </c>
      <c r="I395" s="320" t="s">
        <v>242</v>
      </c>
      <c r="J395" s="321"/>
      <c r="K395" s="314"/>
      <c r="L395" s="329"/>
      <c r="M395" s="314"/>
      <c r="N395" s="330"/>
      <c r="O395" s="314"/>
      <c r="P395" s="320" t="s">
        <v>80</v>
      </c>
      <c r="Q395" s="327"/>
      <c r="R395" s="320" t="str">
        <f t="shared" si="2"/>
        <v>Defensive</v>
      </c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</row>
    <row r="396" spans="1:32" ht="22.5" customHeight="1" x14ac:dyDescent="0.2">
      <c r="A396" s="320" t="s">
        <v>218</v>
      </c>
      <c r="B396" s="320" t="s">
        <v>119</v>
      </c>
      <c r="C396" s="327" t="s">
        <v>249</v>
      </c>
      <c r="D396" s="327" t="s">
        <v>44</v>
      </c>
      <c r="E396" s="327" t="s">
        <v>9</v>
      </c>
      <c r="F396" s="327" t="s">
        <v>24</v>
      </c>
      <c r="G396" s="327"/>
      <c r="H396" s="319">
        <v>0.15</v>
      </c>
      <c r="I396" s="320" t="s">
        <v>242</v>
      </c>
      <c r="J396" s="321"/>
      <c r="K396" s="314"/>
      <c r="L396" s="329"/>
      <c r="M396" s="314"/>
      <c r="N396" s="330"/>
      <c r="O396" s="314"/>
      <c r="P396" s="320" t="s">
        <v>80</v>
      </c>
      <c r="Q396" s="327"/>
      <c r="R396" s="320" t="str">
        <f t="shared" si="2"/>
        <v>Defensive</v>
      </c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</row>
    <row r="397" spans="1:32" ht="22.5" customHeight="1" x14ac:dyDescent="0.2">
      <c r="A397" s="320" t="s">
        <v>218</v>
      </c>
      <c r="B397" s="320" t="s">
        <v>119</v>
      </c>
      <c r="C397" s="327" t="s">
        <v>249</v>
      </c>
      <c r="D397" s="327" t="s">
        <v>44</v>
      </c>
      <c r="E397" s="327" t="s">
        <v>10</v>
      </c>
      <c r="F397" s="327" t="s">
        <v>24</v>
      </c>
      <c r="G397" s="327"/>
      <c r="H397" s="319">
        <v>0.15</v>
      </c>
      <c r="I397" s="320" t="s">
        <v>242</v>
      </c>
      <c r="J397" s="321"/>
      <c r="K397" s="314"/>
      <c r="L397" s="329"/>
      <c r="M397" s="314"/>
      <c r="N397" s="330"/>
      <c r="O397" s="314"/>
      <c r="P397" s="320" t="s">
        <v>80</v>
      </c>
      <c r="Q397" s="327"/>
      <c r="R397" s="320" t="str">
        <f t="shared" si="2"/>
        <v>Defensive</v>
      </c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</row>
    <row r="398" spans="1:32" ht="22.5" customHeight="1" x14ac:dyDescent="0.2">
      <c r="A398" s="320" t="s">
        <v>218</v>
      </c>
      <c r="B398" s="320" t="s">
        <v>119</v>
      </c>
      <c r="C398" s="327" t="s">
        <v>249</v>
      </c>
      <c r="D398" s="327" t="s">
        <v>44</v>
      </c>
      <c r="E398" s="327" t="s">
        <v>11</v>
      </c>
      <c r="F398" s="327" t="s">
        <v>24</v>
      </c>
      <c r="G398" s="327"/>
      <c r="H398" s="319">
        <v>0.15</v>
      </c>
      <c r="I398" s="320" t="s">
        <v>242</v>
      </c>
      <c r="J398" s="321"/>
      <c r="K398" s="314"/>
      <c r="L398" s="329"/>
      <c r="M398" s="314"/>
      <c r="N398" s="330"/>
      <c r="O398" s="314"/>
      <c r="P398" s="320" t="s">
        <v>80</v>
      </c>
      <c r="Q398" s="327"/>
      <c r="R398" s="320" t="str">
        <f t="shared" si="2"/>
        <v>Defensive</v>
      </c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</row>
    <row r="399" spans="1:32" ht="22.5" customHeight="1" x14ac:dyDescent="0.2">
      <c r="A399" s="320" t="s">
        <v>219</v>
      </c>
      <c r="B399" s="320" t="s">
        <v>239</v>
      </c>
      <c r="C399" s="341" t="s">
        <v>240</v>
      </c>
      <c r="D399" s="327" t="s">
        <v>44</v>
      </c>
      <c r="E399" s="337" t="s">
        <v>9</v>
      </c>
      <c r="F399" s="350" t="s">
        <v>83</v>
      </c>
      <c r="G399" s="351"/>
      <c r="H399" s="352">
        <v>1</v>
      </c>
      <c r="I399" s="320" t="s">
        <v>245</v>
      </c>
      <c r="J399" s="321"/>
      <c r="K399" s="326"/>
      <c r="L399" s="329"/>
      <c r="M399" s="314"/>
      <c r="N399" s="330"/>
      <c r="O399" s="314"/>
      <c r="P399" s="320" t="s">
        <v>80</v>
      </c>
      <c r="Q399" s="350"/>
      <c r="R399" s="320" t="str">
        <f t="shared" si="2"/>
        <v>Damage Dealt</v>
      </c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</row>
    <row r="400" spans="1:32" ht="22.5" customHeight="1" x14ac:dyDescent="0.2">
      <c r="A400" s="320" t="s">
        <v>219</v>
      </c>
      <c r="B400" s="320" t="s">
        <v>243</v>
      </c>
      <c r="C400" s="327" t="s">
        <v>240</v>
      </c>
      <c r="D400" s="327" t="s">
        <v>44</v>
      </c>
      <c r="E400" s="337" t="s">
        <v>9</v>
      </c>
      <c r="F400" s="320" t="s">
        <v>19</v>
      </c>
      <c r="G400" s="320"/>
      <c r="H400" s="328">
        <v>0.25</v>
      </c>
      <c r="I400" s="320" t="s">
        <v>242</v>
      </c>
      <c r="J400" s="321"/>
      <c r="K400" s="314"/>
      <c r="L400" s="329"/>
      <c r="M400" s="314"/>
      <c r="N400" s="330"/>
      <c r="O400" s="314"/>
      <c r="P400" s="320" t="s">
        <v>80</v>
      </c>
      <c r="Q400" s="320"/>
      <c r="R400" s="320" t="str">
        <f t="shared" si="2"/>
        <v>Offensive</v>
      </c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</row>
    <row r="401" spans="1:32" ht="22.5" customHeight="1" x14ac:dyDescent="0.2">
      <c r="A401" s="320" t="s">
        <v>219</v>
      </c>
      <c r="B401" s="320" t="s">
        <v>243</v>
      </c>
      <c r="C401" s="327" t="s">
        <v>240</v>
      </c>
      <c r="D401" s="327" t="s">
        <v>44</v>
      </c>
      <c r="E401" s="337" t="s">
        <v>10</v>
      </c>
      <c r="F401" s="320" t="s">
        <v>19</v>
      </c>
      <c r="G401" s="320"/>
      <c r="H401" s="328">
        <v>0.25</v>
      </c>
      <c r="I401" s="320" t="s">
        <v>242</v>
      </c>
      <c r="J401" s="321"/>
      <c r="K401" s="314"/>
      <c r="L401" s="329"/>
      <c r="M401" s="314"/>
      <c r="N401" s="330"/>
      <c r="O401" s="314"/>
      <c r="P401" s="320" t="s">
        <v>80</v>
      </c>
      <c r="Q401" s="320"/>
      <c r="R401" s="320" t="str">
        <f t="shared" si="2"/>
        <v>Offensive</v>
      </c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</row>
    <row r="402" spans="1:32" ht="22.5" customHeight="1" x14ac:dyDescent="0.2">
      <c r="A402" s="320" t="s">
        <v>219</v>
      </c>
      <c r="B402" s="320" t="s">
        <v>243</v>
      </c>
      <c r="C402" s="327" t="s">
        <v>240</v>
      </c>
      <c r="D402" s="327" t="s">
        <v>44</v>
      </c>
      <c r="E402" s="337" t="s">
        <v>11</v>
      </c>
      <c r="F402" s="320" t="s">
        <v>19</v>
      </c>
      <c r="G402" s="320"/>
      <c r="H402" s="328">
        <v>0.25</v>
      </c>
      <c r="I402" s="320" t="s">
        <v>242</v>
      </c>
      <c r="J402" s="321"/>
      <c r="K402" s="314"/>
      <c r="L402" s="329"/>
      <c r="M402" s="314"/>
      <c r="N402" s="330"/>
      <c r="O402" s="314"/>
      <c r="P402" s="320" t="s">
        <v>80</v>
      </c>
      <c r="Q402" s="320"/>
      <c r="R402" s="320" t="str">
        <f t="shared" si="2"/>
        <v>Offensive</v>
      </c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</row>
    <row r="403" spans="1:32" ht="22.5" customHeight="1" x14ac:dyDescent="0.2">
      <c r="A403" s="320" t="s">
        <v>219</v>
      </c>
      <c r="B403" s="320" t="s">
        <v>244</v>
      </c>
      <c r="C403" s="327" t="s">
        <v>240</v>
      </c>
      <c r="D403" s="327" t="s">
        <v>44</v>
      </c>
      <c r="E403" s="327" t="s">
        <v>9</v>
      </c>
      <c r="F403" s="327" t="s">
        <v>22</v>
      </c>
      <c r="G403" s="327"/>
      <c r="H403" s="319">
        <v>0.25</v>
      </c>
      <c r="I403" s="320" t="s">
        <v>242</v>
      </c>
      <c r="J403" s="321"/>
      <c r="K403" s="326"/>
      <c r="L403" s="329"/>
      <c r="M403" s="314"/>
      <c r="N403" s="330"/>
      <c r="O403" s="314"/>
      <c r="P403" s="320" t="s">
        <v>80</v>
      </c>
      <c r="Q403" s="327"/>
      <c r="R403" s="320" t="str">
        <f t="shared" si="2"/>
        <v>Offensive</v>
      </c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</row>
    <row r="404" spans="1:32" ht="22.5" customHeight="1" x14ac:dyDescent="0.2">
      <c r="A404" s="320" t="s">
        <v>219</v>
      </c>
      <c r="B404" s="320" t="s">
        <v>244</v>
      </c>
      <c r="C404" s="327" t="s">
        <v>240</v>
      </c>
      <c r="D404" s="327" t="s">
        <v>44</v>
      </c>
      <c r="E404" s="327" t="s">
        <v>10</v>
      </c>
      <c r="F404" s="327" t="s">
        <v>22</v>
      </c>
      <c r="G404" s="327"/>
      <c r="H404" s="319">
        <v>0.25</v>
      </c>
      <c r="I404" s="320" t="s">
        <v>242</v>
      </c>
      <c r="J404" s="321"/>
      <c r="K404" s="326"/>
      <c r="L404" s="329"/>
      <c r="M404" s="314"/>
      <c r="N404" s="330"/>
      <c r="O404" s="314"/>
      <c r="P404" s="320" t="s">
        <v>80</v>
      </c>
      <c r="Q404" s="327"/>
      <c r="R404" s="320" t="str">
        <f t="shared" si="2"/>
        <v>Offensive</v>
      </c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</row>
    <row r="405" spans="1:32" ht="22.5" customHeight="1" x14ac:dyDescent="0.2">
      <c r="A405" s="320" t="s">
        <v>219</v>
      </c>
      <c r="B405" s="320" t="s">
        <v>244</v>
      </c>
      <c r="C405" s="327" t="s">
        <v>240</v>
      </c>
      <c r="D405" s="327" t="s">
        <v>44</v>
      </c>
      <c r="E405" s="327" t="s">
        <v>11</v>
      </c>
      <c r="F405" s="327" t="s">
        <v>22</v>
      </c>
      <c r="G405" s="327"/>
      <c r="H405" s="319">
        <v>0.25</v>
      </c>
      <c r="I405" s="320" t="s">
        <v>242</v>
      </c>
      <c r="J405" s="321"/>
      <c r="K405" s="326"/>
      <c r="L405" s="329"/>
      <c r="M405" s="314"/>
      <c r="N405" s="330"/>
      <c r="O405" s="314"/>
      <c r="P405" s="320" t="s">
        <v>80</v>
      </c>
      <c r="Q405" s="327"/>
      <c r="R405" s="320" t="str">
        <f t="shared" si="2"/>
        <v>Offensive</v>
      </c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</row>
    <row r="406" spans="1:32" ht="22.5" customHeight="1" x14ac:dyDescent="0.2">
      <c r="A406" s="320" t="s">
        <v>219</v>
      </c>
      <c r="B406" s="320" t="s">
        <v>119</v>
      </c>
      <c r="C406" s="327" t="s">
        <v>3</v>
      </c>
      <c r="D406" s="327" t="s">
        <v>44</v>
      </c>
      <c r="E406" s="327" t="s">
        <v>9</v>
      </c>
      <c r="F406" s="327" t="s">
        <v>19</v>
      </c>
      <c r="G406" s="327"/>
      <c r="H406" s="319">
        <v>0.15</v>
      </c>
      <c r="I406" s="320" t="s">
        <v>242</v>
      </c>
      <c r="J406" s="321"/>
      <c r="K406" s="314"/>
      <c r="L406" s="329"/>
      <c r="M406" s="314"/>
      <c r="N406" s="330"/>
      <c r="O406" s="314"/>
      <c r="P406" s="320" t="s">
        <v>80</v>
      </c>
      <c r="Q406" s="327"/>
      <c r="R406" s="320" t="str">
        <f t="shared" si="2"/>
        <v>Offensive</v>
      </c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</row>
    <row r="407" spans="1:32" ht="22.5" customHeight="1" x14ac:dyDescent="0.2">
      <c r="A407" s="320" t="s">
        <v>219</v>
      </c>
      <c r="B407" s="320" t="s">
        <v>119</v>
      </c>
      <c r="C407" s="327" t="s">
        <v>3</v>
      </c>
      <c r="D407" s="327" t="s">
        <v>44</v>
      </c>
      <c r="E407" s="327" t="s">
        <v>10</v>
      </c>
      <c r="F407" s="327" t="s">
        <v>19</v>
      </c>
      <c r="G407" s="327"/>
      <c r="H407" s="319">
        <v>0.15</v>
      </c>
      <c r="I407" s="320" t="s">
        <v>242</v>
      </c>
      <c r="J407" s="321"/>
      <c r="K407" s="314"/>
      <c r="L407" s="329"/>
      <c r="M407" s="314"/>
      <c r="N407" s="330"/>
      <c r="O407" s="314"/>
      <c r="P407" s="320" t="s">
        <v>80</v>
      </c>
      <c r="Q407" s="327"/>
      <c r="R407" s="320" t="str">
        <f t="shared" si="2"/>
        <v>Offensive</v>
      </c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</row>
    <row r="408" spans="1:32" ht="22.5" customHeight="1" x14ac:dyDescent="0.2">
      <c r="A408" s="320" t="s">
        <v>219</v>
      </c>
      <c r="B408" s="320" t="s">
        <v>119</v>
      </c>
      <c r="C408" s="327" t="s">
        <v>3</v>
      </c>
      <c r="D408" s="327" t="s">
        <v>44</v>
      </c>
      <c r="E408" s="327" t="s">
        <v>11</v>
      </c>
      <c r="F408" s="327" t="s">
        <v>19</v>
      </c>
      <c r="G408" s="327"/>
      <c r="H408" s="319">
        <v>0.15</v>
      </c>
      <c r="I408" s="320" t="s">
        <v>242</v>
      </c>
      <c r="J408" s="321"/>
      <c r="K408" s="314"/>
      <c r="L408" s="329"/>
      <c r="M408" s="314"/>
      <c r="N408" s="330"/>
      <c r="O408" s="314"/>
      <c r="P408" s="320" t="s">
        <v>80</v>
      </c>
      <c r="Q408" s="327"/>
      <c r="R408" s="320" t="str">
        <f t="shared" si="2"/>
        <v>Offensive</v>
      </c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</row>
    <row r="409" spans="1:32" ht="22.5" customHeight="1" x14ac:dyDescent="0.2">
      <c r="A409" s="320" t="s">
        <v>221</v>
      </c>
      <c r="B409" s="320" t="s">
        <v>239</v>
      </c>
      <c r="C409" s="327" t="s">
        <v>240</v>
      </c>
      <c r="D409" s="327" t="s">
        <v>44</v>
      </c>
      <c r="E409" s="327" t="s">
        <v>9</v>
      </c>
      <c r="F409" s="327" t="s">
        <v>19</v>
      </c>
      <c r="G409" s="320"/>
      <c r="H409" s="328">
        <v>0.15</v>
      </c>
      <c r="I409" s="320" t="s">
        <v>242</v>
      </c>
      <c r="J409" s="321"/>
      <c r="K409" s="314"/>
      <c r="L409" s="329"/>
      <c r="M409" s="314"/>
      <c r="N409" s="330"/>
      <c r="O409" s="314"/>
      <c r="P409" s="320" t="s">
        <v>80</v>
      </c>
      <c r="Q409" s="327"/>
      <c r="R409" s="320" t="str">
        <f t="shared" si="2"/>
        <v>Offensive</v>
      </c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</row>
    <row r="410" spans="1:32" ht="22.5" customHeight="1" x14ac:dyDescent="0.2">
      <c r="A410" s="320" t="s">
        <v>221</v>
      </c>
      <c r="B410" s="320" t="s">
        <v>239</v>
      </c>
      <c r="C410" s="327" t="s">
        <v>240</v>
      </c>
      <c r="D410" s="327" t="s">
        <v>44</v>
      </c>
      <c r="E410" s="327" t="s">
        <v>10</v>
      </c>
      <c r="F410" s="327" t="s">
        <v>19</v>
      </c>
      <c r="G410" s="320"/>
      <c r="H410" s="328">
        <v>0.15</v>
      </c>
      <c r="I410" s="320" t="s">
        <v>242</v>
      </c>
      <c r="J410" s="321"/>
      <c r="K410" s="314"/>
      <c r="L410" s="329"/>
      <c r="M410" s="314"/>
      <c r="N410" s="330"/>
      <c r="O410" s="314"/>
      <c r="P410" s="320" t="s">
        <v>80</v>
      </c>
      <c r="Q410" s="327"/>
      <c r="R410" s="320" t="str">
        <f t="shared" si="2"/>
        <v>Offensive</v>
      </c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</row>
    <row r="411" spans="1:32" ht="22.5" customHeight="1" x14ac:dyDescent="0.2">
      <c r="A411" s="320" t="s">
        <v>221</v>
      </c>
      <c r="B411" s="320" t="s">
        <v>239</v>
      </c>
      <c r="C411" s="327" t="s">
        <v>240</v>
      </c>
      <c r="D411" s="327" t="s">
        <v>44</v>
      </c>
      <c r="E411" s="327" t="s">
        <v>11</v>
      </c>
      <c r="F411" s="327" t="s">
        <v>19</v>
      </c>
      <c r="G411" s="320"/>
      <c r="H411" s="328">
        <v>0.15</v>
      </c>
      <c r="I411" s="320" t="s">
        <v>242</v>
      </c>
      <c r="J411" s="321"/>
      <c r="K411" s="314"/>
      <c r="L411" s="329"/>
      <c r="M411" s="314"/>
      <c r="N411" s="330"/>
      <c r="O411" s="314"/>
      <c r="P411" s="320" t="s">
        <v>80</v>
      </c>
      <c r="Q411" s="327"/>
      <c r="R411" s="320" t="str">
        <f t="shared" si="2"/>
        <v>Offensive</v>
      </c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</row>
    <row r="412" spans="1:32" ht="22.5" customHeight="1" x14ac:dyDescent="0.2">
      <c r="A412" s="320" t="s">
        <v>221</v>
      </c>
      <c r="B412" s="320" t="s">
        <v>239</v>
      </c>
      <c r="C412" s="327" t="s">
        <v>240</v>
      </c>
      <c r="D412" s="327" t="s">
        <v>44</v>
      </c>
      <c r="E412" s="327" t="s">
        <v>9</v>
      </c>
      <c r="F412" s="327" t="s">
        <v>21</v>
      </c>
      <c r="G412" s="327"/>
      <c r="H412" s="319">
        <v>0.1</v>
      </c>
      <c r="I412" s="320" t="s">
        <v>242</v>
      </c>
      <c r="J412" s="321"/>
      <c r="K412" s="314"/>
      <c r="L412" s="329"/>
      <c r="M412" s="314"/>
      <c r="N412" s="330"/>
      <c r="O412" s="314"/>
      <c r="P412" s="320" t="s">
        <v>80</v>
      </c>
      <c r="Q412" s="327"/>
      <c r="R412" s="320" t="str">
        <f t="shared" si="2"/>
        <v>Defensive</v>
      </c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</row>
    <row r="413" spans="1:32" ht="22.5" customHeight="1" x14ac:dyDescent="0.2">
      <c r="A413" s="320" t="s">
        <v>221</v>
      </c>
      <c r="B413" s="320" t="s">
        <v>239</v>
      </c>
      <c r="C413" s="327" t="s">
        <v>240</v>
      </c>
      <c r="D413" s="327" t="s">
        <v>44</v>
      </c>
      <c r="E413" s="327" t="s">
        <v>10</v>
      </c>
      <c r="F413" s="327" t="s">
        <v>21</v>
      </c>
      <c r="G413" s="327"/>
      <c r="H413" s="319">
        <v>0.1</v>
      </c>
      <c r="I413" s="320" t="s">
        <v>242</v>
      </c>
      <c r="J413" s="321"/>
      <c r="K413" s="314"/>
      <c r="L413" s="329"/>
      <c r="M413" s="314"/>
      <c r="N413" s="330"/>
      <c r="O413" s="314"/>
      <c r="P413" s="320" t="s">
        <v>80</v>
      </c>
      <c r="Q413" s="327"/>
      <c r="R413" s="320" t="str">
        <f t="shared" si="2"/>
        <v>Defensive</v>
      </c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</row>
    <row r="414" spans="1:32" ht="22.5" customHeight="1" x14ac:dyDescent="0.2">
      <c r="A414" s="320" t="s">
        <v>221</v>
      </c>
      <c r="B414" s="320" t="s">
        <v>239</v>
      </c>
      <c r="C414" s="327" t="s">
        <v>240</v>
      </c>
      <c r="D414" s="327" t="s">
        <v>44</v>
      </c>
      <c r="E414" s="327" t="s">
        <v>11</v>
      </c>
      <c r="F414" s="327" t="s">
        <v>21</v>
      </c>
      <c r="G414" s="327"/>
      <c r="H414" s="319">
        <v>0.1</v>
      </c>
      <c r="I414" s="320" t="s">
        <v>242</v>
      </c>
      <c r="J414" s="321"/>
      <c r="K414" s="314"/>
      <c r="L414" s="329"/>
      <c r="M414" s="314"/>
      <c r="N414" s="330"/>
      <c r="O414" s="314"/>
      <c r="P414" s="320" t="s">
        <v>80</v>
      </c>
      <c r="Q414" s="327"/>
      <c r="R414" s="320" t="str">
        <f t="shared" si="2"/>
        <v>Defensive</v>
      </c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</row>
    <row r="415" spans="1:32" ht="22.5" customHeight="1" x14ac:dyDescent="0.2">
      <c r="A415" s="320" t="s">
        <v>221</v>
      </c>
      <c r="B415" s="320" t="s">
        <v>243</v>
      </c>
      <c r="C415" s="327" t="s">
        <v>240</v>
      </c>
      <c r="D415" s="327" t="s">
        <v>44</v>
      </c>
      <c r="E415" s="327" t="s">
        <v>9</v>
      </c>
      <c r="F415" s="327" t="s">
        <v>83</v>
      </c>
      <c r="G415" s="327"/>
      <c r="H415" s="319">
        <v>0.5</v>
      </c>
      <c r="I415" s="320" t="s">
        <v>251</v>
      </c>
      <c r="J415" s="321">
        <v>0.25</v>
      </c>
      <c r="K415" s="326">
        <v>2</v>
      </c>
      <c r="L415" s="329"/>
      <c r="M415" s="314"/>
      <c r="N415" s="330"/>
      <c r="O415" s="314"/>
      <c r="P415" s="320" t="s">
        <v>80</v>
      </c>
      <c r="Q415" s="327"/>
      <c r="R415" s="320" t="str">
        <f t="shared" si="2"/>
        <v>Damage Dealt</v>
      </c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</row>
    <row r="416" spans="1:32" ht="22.5" customHeight="1" x14ac:dyDescent="0.2">
      <c r="A416" s="320" t="s">
        <v>221</v>
      </c>
      <c r="B416" s="320" t="s">
        <v>243</v>
      </c>
      <c r="C416" s="327" t="s">
        <v>240</v>
      </c>
      <c r="D416" s="327" t="s">
        <v>44</v>
      </c>
      <c r="E416" s="327" t="s">
        <v>10</v>
      </c>
      <c r="F416" s="327" t="s">
        <v>83</v>
      </c>
      <c r="G416" s="327"/>
      <c r="H416" s="319">
        <v>0.5</v>
      </c>
      <c r="I416" s="320" t="s">
        <v>251</v>
      </c>
      <c r="J416" s="321">
        <v>0.25</v>
      </c>
      <c r="K416" s="326">
        <v>2</v>
      </c>
      <c r="L416" s="329"/>
      <c r="M416" s="314"/>
      <c r="N416" s="330"/>
      <c r="O416" s="314"/>
      <c r="P416" s="320" t="s">
        <v>80</v>
      </c>
      <c r="Q416" s="327"/>
      <c r="R416" s="320" t="str">
        <f t="shared" si="2"/>
        <v>Damage Dealt</v>
      </c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</row>
    <row r="417" spans="1:32" ht="22.5" customHeight="1" x14ac:dyDescent="0.2">
      <c r="A417" s="320" t="s">
        <v>221</v>
      </c>
      <c r="B417" s="320" t="s">
        <v>243</v>
      </c>
      <c r="C417" s="327" t="s">
        <v>240</v>
      </c>
      <c r="D417" s="327" t="s">
        <v>44</v>
      </c>
      <c r="E417" s="327" t="s">
        <v>11</v>
      </c>
      <c r="F417" s="327" t="s">
        <v>83</v>
      </c>
      <c r="G417" s="327"/>
      <c r="H417" s="319">
        <v>0.5</v>
      </c>
      <c r="I417" s="320" t="s">
        <v>251</v>
      </c>
      <c r="J417" s="321">
        <v>0.25</v>
      </c>
      <c r="K417" s="326">
        <v>2</v>
      </c>
      <c r="L417" s="329"/>
      <c r="M417" s="314"/>
      <c r="N417" s="330"/>
      <c r="O417" s="314"/>
      <c r="P417" s="320" t="s">
        <v>80</v>
      </c>
      <c r="Q417" s="327"/>
      <c r="R417" s="320" t="str">
        <f t="shared" si="2"/>
        <v>Damage Dealt</v>
      </c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</row>
    <row r="418" spans="1:32" ht="22.5" customHeight="1" x14ac:dyDescent="0.2">
      <c r="A418" s="320" t="s">
        <v>221</v>
      </c>
      <c r="B418" s="320" t="s">
        <v>244</v>
      </c>
      <c r="C418" s="327" t="s">
        <v>240</v>
      </c>
      <c r="D418" s="327" t="s">
        <v>241</v>
      </c>
      <c r="E418" s="327" t="s">
        <v>9</v>
      </c>
      <c r="F418" s="327" t="s">
        <v>83</v>
      </c>
      <c r="G418" s="327"/>
      <c r="H418" s="319">
        <v>-0.2</v>
      </c>
      <c r="I418" s="320" t="s">
        <v>245</v>
      </c>
      <c r="J418" s="321">
        <v>0.2</v>
      </c>
      <c r="K418" s="326">
        <v>1</v>
      </c>
      <c r="L418" s="329">
        <v>1</v>
      </c>
      <c r="M418" s="314"/>
      <c r="N418" s="330">
        <v>1</v>
      </c>
      <c r="O418" s="314"/>
      <c r="P418" s="320" t="s">
        <v>80</v>
      </c>
      <c r="Q418" s="327"/>
      <c r="R418" s="320" t="str">
        <f t="shared" si="2"/>
        <v>Damage Dealt</v>
      </c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</row>
    <row r="419" spans="1:32" ht="22.5" customHeight="1" x14ac:dyDescent="0.2">
      <c r="A419" s="320" t="s">
        <v>221</v>
      </c>
      <c r="B419" s="320" t="s">
        <v>244</v>
      </c>
      <c r="C419" s="327" t="s">
        <v>240</v>
      </c>
      <c r="D419" s="327" t="s">
        <v>241</v>
      </c>
      <c r="E419" s="327" t="s">
        <v>10</v>
      </c>
      <c r="F419" s="327" t="s">
        <v>83</v>
      </c>
      <c r="G419" s="327"/>
      <c r="H419" s="319">
        <v>-0.2</v>
      </c>
      <c r="I419" s="320" t="s">
        <v>245</v>
      </c>
      <c r="J419" s="321">
        <v>0.2</v>
      </c>
      <c r="K419" s="326">
        <v>1</v>
      </c>
      <c r="L419" s="329">
        <v>1</v>
      </c>
      <c r="M419" s="314"/>
      <c r="N419" s="330">
        <v>1</v>
      </c>
      <c r="O419" s="314"/>
      <c r="P419" s="320" t="s">
        <v>80</v>
      </c>
      <c r="Q419" s="327"/>
      <c r="R419" s="320" t="str">
        <f t="shared" si="2"/>
        <v>Damage Dealt</v>
      </c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</row>
    <row r="420" spans="1:32" ht="22.5" customHeight="1" x14ac:dyDescent="0.2">
      <c r="A420" s="320" t="s">
        <v>221</v>
      </c>
      <c r="B420" s="320" t="s">
        <v>244</v>
      </c>
      <c r="C420" s="327" t="s">
        <v>240</v>
      </c>
      <c r="D420" s="327" t="s">
        <v>241</v>
      </c>
      <c r="E420" s="327" t="s">
        <v>11</v>
      </c>
      <c r="F420" s="327" t="s">
        <v>83</v>
      </c>
      <c r="G420" s="327"/>
      <c r="H420" s="319">
        <v>-0.2</v>
      </c>
      <c r="I420" s="320" t="s">
        <v>245</v>
      </c>
      <c r="J420" s="321">
        <v>0.2</v>
      </c>
      <c r="K420" s="326">
        <v>1</v>
      </c>
      <c r="L420" s="329">
        <v>1</v>
      </c>
      <c r="M420" s="314"/>
      <c r="N420" s="330">
        <v>1</v>
      </c>
      <c r="O420" s="314"/>
      <c r="P420" s="320" t="s">
        <v>80</v>
      </c>
      <c r="Q420" s="327"/>
      <c r="R420" s="320" t="str">
        <f t="shared" si="2"/>
        <v>Damage Dealt</v>
      </c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</row>
    <row r="421" spans="1:32" ht="22.5" customHeight="1" x14ac:dyDescent="0.2">
      <c r="A421" s="320" t="s">
        <v>221</v>
      </c>
      <c r="B421" s="327" t="s">
        <v>119</v>
      </c>
      <c r="C421" s="327" t="s">
        <v>3</v>
      </c>
      <c r="D421" s="327" t="s">
        <v>44</v>
      </c>
      <c r="E421" s="327" t="s">
        <v>9</v>
      </c>
      <c r="F421" s="327" t="s">
        <v>24</v>
      </c>
      <c r="G421" s="327"/>
      <c r="H421" s="319">
        <v>0.15</v>
      </c>
      <c r="I421" s="320" t="s">
        <v>242</v>
      </c>
      <c r="J421" s="321"/>
      <c r="K421" s="314"/>
      <c r="L421" s="329"/>
      <c r="M421" s="314"/>
      <c r="N421" s="330"/>
      <c r="O421" s="314"/>
      <c r="P421" s="320" t="s">
        <v>80</v>
      </c>
      <c r="Q421" s="327"/>
      <c r="R421" s="320" t="str">
        <f t="shared" si="2"/>
        <v>Defensive</v>
      </c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</row>
    <row r="422" spans="1:32" ht="22.5" customHeight="1" x14ac:dyDescent="0.2">
      <c r="A422" s="320" t="s">
        <v>221</v>
      </c>
      <c r="B422" s="327" t="s">
        <v>119</v>
      </c>
      <c r="C422" s="327" t="s">
        <v>3</v>
      </c>
      <c r="D422" s="327" t="s">
        <v>44</v>
      </c>
      <c r="E422" s="327" t="s">
        <v>10</v>
      </c>
      <c r="F422" s="327" t="s">
        <v>24</v>
      </c>
      <c r="G422" s="327"/>
      <c r="H422" s="319">
        <v>0.15</v>
      </c>
      <c r="I422" s="320" t="s">
        <v>242</v>
      </c>
      <c r="J422" s="321"/>
      <c r="K422" s="314"/>
      <c r="L422" s="329"/>
      <c r="M422" s="314"/>
      <c r="N422" s="330"/>
      <c r="O422" s="314"/>
      <c r="P422" s="320" t="s">
        <v>80</v>
      </c>
      <c r="Q422" s="327"/>
      <c r="R422" s="320" t="str">
        <f t="shared" si="2"/>
        <v>Defensive</v>
      </c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</row>
    <row r="423" spans="1:32" ht="22.5" customHeight="1" x14ac:dyDescent="0.2">
      <c r="A423" s="320" t="s">
        <v>221</v>
      </c>
      <c r="B423" s="327" t="s">
        <v>119</v>
      </c>
      <c r="C423" s="327" t="s">
        <v>3</v>
      </c>
      <c r="D423" s="327" t="s">
        <v>44</v>
      </c>
      <c r="E423" s="327" t="s">
        <v>11</v>
      </c>
      <c r="F423" s="327" t="s">
        <v>24</v>
      </c>
      <c r="G423" s="327"/>
      <c r="H423" s="319">
        <v>0.15</v>
      </c>
      <c r="I423" s="320" t="s">
        <v>242</v>
      </c>
      <c r="J423" s="321"/>
      <c r="K423" s="314"/>
      <c r="L423" s="329"/>
      <c r="M423" s="314"/>
      <c r="N423" s="330"/>
      <c r="O423" s="314"/>
      <c r="P423" s="320" t="s">
        <v>80</v>
      </c>
      <c r="Q423" s="327"/>
      <c r="R423" s="320" t="str">
        <f t="shared" si="2"/>
        <v>Defensive</v>
      </c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</row>
    <row r="424" spans="1:32" ht="22.5" customHeight="1" x14ac:dyDescent="0.2">
      <c r="A424" s="320" t="s">
        <v>222</v>
      </c>
      <c r="B424" s="320" t="s">
        <v>239</v>
      </c>
      <c r="C424" s="327" t="s">
        <v>240</v>
      </c>
      <c r="D424" s="327" t="s">
        <v>241</v>
      </c>
      <c r="E424" s="327" t="s">
        <v>9</v>
      </c>
      <c r="F424" s="327" t="s">
        <v>83</v>
      </c>
      <c r="G424" s="327"/>
      <c r="H424" s="319">
        <v>-0.2</v>
      </c>
      <c r="I424" s="320" t="s">
        <v>251</v>
      </c>
      <c r="J424" s="321">
        <v>0.4</v>
      </c>
      <c r="K424" s="326">
        <v>0.5</v>
      </c>
      <c r="L424" s="329"/>
      <c r="M424" s="314"/>
      <c r="N424" s="330"/>
      <c r="O424" s="314"/>
      <c r="P424" s="320" t="s">
        <v>80</v>
      </c>
      <c r="Q424" s="327"/>
      <c r="R424" s="320" t="str">
        <f t="shared" si="2"/>
        <v>Damage Dealt</v>
      </c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</row>
    <row r="425" spans="1:32" ht="22.5" customHeight="1" x14ac:dyDescent="0.2">
      <c r="A425" s="320" t="s">
        <v>222</v>
      </c>
      <c r="B425" s="320" t="s">
        <v>239</v>
      </c>
      <c r="C425" s="327" t="s">
        <v>240</v>
      </c>
      <c r="D425" s="327" t="s">
        <v>241</v>
      </c>
      <c r="E425" s="327" t="s">
        <v>10</v>
      </c>
      <c r="F425" s="327" t="s">
        <v>83</v>
      </c>
      <c r="G425" s="327"/>
      <c r="H425" s="319">
        <v>-0.2</v>
      </c>
      <c r="I425" s="320" t="s">
        <v>251</v>
      </c>
      <c r="J425" s="321">
        <v>0.4</v>
      </c>
      <c r="K425" s="326">
        <v>0.5</v>
      </c>
      <c r="L425" s="329"/>
      <c r="M425" s="314"/>
      <c r="N425" s="330"/>
      <c r="O425" s="314"/>
      <c r="P425" s="320" t="s">
        <v>80</v>
      </c>
      <c r="Q425" s="327"/>
      <c r="R425" s="320" t="str">
        <f t="shared" si="2"/>
        <v>Damage Dealt</v>
      </c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</row>
    <row r="426" spans="1:32" ht="22.5" customHeight="1" x14ac:dyDescent="0.2">
      <c r="A426" s="320" t="s">
        <v>222</v>
      </c>
      <c r="B426" s="320" t="s">
        <v>239</v>
      </c>
      <c r="C426" s="327" t="s">
        <v>240</v>
      </c>
      <c r="D426" s="327" t="s">
        <v>241</v>
      </c>
      <c r="E426" s="327" t="s">
        <v>11</v>
      </c>
      <c r="F426" s="327" t="s">
        <v>83</v>
      </c>
      <c r="G426" s="327"/>
      <c r="H426" s="319">
        <v>-0.2</v>
      </c>
      <c r="I426" s="320" t="s">
        <v>251</v>
      </c>
      <c r="J426" s="321">
        <v>0.4</v>
      </c>
      <c r="K426" s="326">
        <v>0.5</v>
      </c>
      <c r="L426" s="329"/>
      <c r="M426" s="314"/>
      <c r="N426" s="330"/>
      <c r="O426" s="314"/>
      <c r="P426" s="320" t="s">
        <v>80</v>
      </c>
      <c r="Q426" s="327"/>
      <c r="R426" s="320" t="str">
        <f t="shared" si="2"/>
        <v>Damage Dealt</v>
      </c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</row>
    <row r="427" spans="1:32" ht="22.5" customHeight="1" x14ac:dyDescent="0.2">
      <c r="A427" s="320" t="s">
        <v>222</v>
      </c>
      <c r="B427" s="320" t="s">
        <v>243</v>
      </c>
      <c r="C427" s="327" t="s">
        <v>240</v>
      </c>
      <c r="D427" s="327" t="s">
        <v>241</v>
      </c>
      <c r="E427" s="327" t="s">
        <v>9</v>
      </c>
      <c r="F427" s="327" t="s">
        <v>83</v>
      </c>
      <c r="G427" s="327"/>
      <c r="H427" s="319">
        <v>-0.2</v>
      </c>
      <c r="I427" s="320" t="s">
        <v>245</v>
      </c>
      <c r="J427" s="321">
        <v>0.2</v>
      </c>
      <c r="K427" s="326">
        <v>0.5</v>
      </c>
      <c r="L427" s="329">
        <v>1</v>
      </c>
      <c r="M427" s="314"/>
      <c r="N427" s="330">
        <v>2</v>
      </c>
      <c r="O427" s="314"/>
      <c r="P427" s="320" t="s">
        <v>80</v>
      </c>
      <c r="Q427" s="327"/>
      <c r="R427" s="320" t="str">
        <f t="shared" si="2"/>
        <v>Damage Dealt</v>
      </c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</row>
    <row r="428" spans="1:32" ht="22.5" customHeight="1" x14ac:dyDescent="0.2">
      <c r="A428" s="320" t="s">
        <v>222</v>
      </c>
      <c r="B428" s="320" t="s">
        <v>243</v>
      </c>
      <c r="C428" s="327" t="s">
        <v>240</v>
      </c>
      <c r="D428" s="327" t="s">
        <v>241</v>
      </c>
      <c r="E428" s="327" t="s">
        <v>10</v>
      </c>
      <c r="F428" s="327" t="s">
        <v>83</v>
      </c>
      <c r="G428" s="327"/>
      <c r="H428" s="319">
        <v>-0.2</v>
      </c>
      <c r="I428" s="320" t="s">
        <v>245</v>
      </c>
      <c r="J428" s="321">
        <v>0.2</v>
      </c>
      <c r="K428" s="326">
        <v>0.5</v>
      </c>
      <c r="L428" s="329">
        <v>1</v>
      </c>
      <c r="M428" s="314"/>
      <c r="N428" s="330">
        <v>2</v>
      </c>
      <c r="O428" s="314"/>
      <c r="P428" s="320" t="s">
        <v>80</v>
      </c>
      <c r="Q428" s="327"/>
      <c r="R428" s="320" t="str">
        <f t="shared" si="2"/>
        <v>Damage Dealt</v>
      </c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</row>
    <row r="429" spans="1:32" ht="22.5" customHeight="1" x14ac:dyDescent="0.2">
      <c r="A429" s="320" t="s">
        <v>222</v>
      </c>
      <c r="B429" s="320" t="s">
        <v>243</v>
      </c>
      <c r="C429" s="327" t="s">
        <v>240</v>
      </c>
      <c r="D429" s="327" t="s">
        <v>241</v>
      </c>
      <c r="E429" s="327" t="s">
        <v>11</v>
      </c>
      <c r="F429" s="327" t="s">
        <v>83</v>
      </c>
      <c r="G429" s="327"/>
      <c r="H429" s="319">
        <v>-0.2</v>
      </c>
      <c r="I429" s="320" t="s">
        <v>245</v>
      </c>
      <c r="J429" s="321">
        <v>0.2</v>
      </c>
      <c r="K429" s="326">
        <v>0.5</v>
      </c>
      <c r="L429" s="329">
        <v>1</v>
      </c>
      <c r="M429" s="314"/>
      <c r="N429" s="330">
        <v>2</v>
      </c>
      <c r="O429" s="314"/>
      <c r="P429" s="320" t="s">
        <v>80</v>
      </c>
      <c r="Q429" s="327"/>
      <c r="R429" s="320" t="str">
        <f t="shared" si="2"/>
        <v>Damage Dealt</v>
      </c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</row>
    <row r="430" spans="1:32" ht="22.5" customHeight="1" x14ac:dyDescent="0.2">
      <c r="A430" s="320" t="s">
        <v>222</v>
      </c>
      <c r="B430" s="320" t="s">
        <v>244</v>
      </c>
      <c r="C430" s="327" t="s">
        <v>240</v>
      </c>
      <c r="D430" s="327" t="s">
        <v>44</v>
      </c>
      <c r="E430" s="327" t="s">
        <v>9</v>
      </c>
      <c r="F430" s="327" t="s">
        <v>83</v>
      </c>
      <c r="G430" s="327"/>
      <c r="H430" s="319">
        <v>0.25</v>
      </c>
      <c r="I430" s="320" t="s">
        <v>251</v>
      </c>
      <c r="J430" s="321">
        <v>0.5</v>
      </c>
      <c r="K430" s="326">
        <v>0.5</v>
      </c>
      <c r="L430" s="329"/>
      <c r="M430" s="314"/>
      <c r="N430" s="330"/>
      <c r="O430" s="314"/>
      <c r="P430" s="320" t="s">
        <v>80</v>
      </c>
      <c r="Q430" s="327"/>
      <c r="R430" s="320" t="str">
        <f t="shared" si="2"/>
        <v>Damage Dealt</v>
      </c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</row>
    <row r="431" spans="1:32" ht="22.5" customHeight="1" x14ac:dyDescent="0.2">
      <c r="A431" s="320" t="s">
        <v>222</v>
      </c>
      <c r="B431" s="320" t="s">
        <v>244</v>
      </c>
      <c r="C431" s="327" t="s">
        <v>240</v>
      </c>
      <c r="D431" s="327" t="s">
        <v>44</v>
      </c>
      <c r="E431" s="327" t="s">
        <v>10</v>
      </c>
      <c r="F431" s="327" t="s">
        <v>83</v>
      </c>
      <c r="G431" s="327"/>
      <c r="H431" s="319">
        <v>0.25</v>
      </c>
      <c r="I431" s="320" t="s">
        <v>251</v>
      </c>
      <c r="J431" s="321">
        <v>0.5</v>
      </c>
      <c r="K431" s="326">
        <v>0.5</v>
      </c>
      <c r="L431" s="329"/>
      <c r="M431" s="314"/>
      <c r="N431" s="330"/>
      <c r="O431" s="314"/>
      <c r="P431" s="320" t="s">
        <v>80</v>
      </c>
      <c r="Q431" s="327"/>
      <c r="R431" s="320" t="str">
        <f t="shared" si="2"/>
        <v>Damage Dealt</v>
      </c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</row>
    <row r="432" spans="1:32" ht="22.5" customHeight="1" x14ac:dyDescent="0.2">
      <c r="A432" s="320" t="s">
        <v>222</v>
      </c>
      <c r="B432" s="320" t="s">
        <v>244</v>
      </c>
      <c r="C432" s="327" t="s">
        <v>240</v>
      </c>
      <c r="D432" s="327" t="s">
        <v>44</v>
      </c>
      <c r="E432" s="327" t="s">
        <v>11</v>
      </c>
      <c r="F432" s="327" t="s">
        <v>83</v>
      </c>
      <c r="G432" s="327"/>
      <c r="H432" s="319">
        <v>0.25</v>
      </c>
      <c r="I432" s="320" t="s">
        <v>251</v>
      </c>
      <c r="J432" s="321">
        <v>0.5</v>
      </c>
      <c r="K432" s="326">
        <v>0.5</v>
      </c>
      <c r="L432" s="329"/>
      <c r="M432" s="314"/>
      <c r="N432" s="330"/>
      <c r="O432" s="314"/>
      <c r="P432" s="320" t="s">
        <v>80</v>
      </c>
      <c r="Q432" s="327"/>
      <c r="R432" s="320" t="str">
        <f t="shared" si="2"/>
        <v>Damage Dealt</v>
      </c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</row>
    <row r="433" spans="1:32" ht="22.5" customHeight="1" x14ac:dyDescent="0.2">
      <c r="A433" s="320" t="s">
        <v>222</v>
      </c>
      <c r="B433" s="327" t="s">
        <v>119</v>
      </c>
      <c r="C433" s="327" t="s">
        <v>249</v>
      </c>
      <c r="D433" s="327" t="s">
        <v>44</v>
      </c>
      <c r="E433" s="327" t="s">
        <v>9</v>
      </c>
      <c r="F433" s="327" t="s">
        <v>22</v>
      </c>
      <c r="G433" s="327"/>
      <c r="H433" s="319">
        <v>0.15</v>
      </c>
      <c r="I433" s="320" t="s">
        <v>242</v>
      </c>
      <c r="J433" s="321"/>
      <c r="K433" s="314"/>
      <c r="L433" s="329"/>
      <c r="M433" s="314"/>
      <c r="N433" s="330"/>
      <c r="O433" s="314"/>
      <c r="P433" s="320" t="s">
        <v>80</v>
      </c>
      <c r="Q433" s="327"/>
      <c r="R433" s="320" t="str">
        <f t="shared" si="2"/>
        <v>Offensive</v>
      </c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</row>
    <row r="434" spans="1:32" ht="22.5" customHeight="1" x14ac:dyDescent="0.2">
      <c r="A434" s="320" t="s">
        <v>222</v>
      </c>
      <c r="B434" s="327" t="s">
        <v>119</v>
      </c>
      <c r="C434" s="327" t="s">
        <v>249</v>
      </c>
      <c r="D434" s="327" t="s">
        <v>44</v>
      </c>
      <c r="E434" s="327" t="s">
        <v>10</v>
      </c>
      <c r="F434" s="327" t="s">
        <v>22</v>
      </c>
      <c r="G434" s="327"/>
      <c r="H434" s="319">
        <v>0.15</v>
      </c>
      <c r="I434" s="320" t="s">
        <v>242</v>
      </c>
      <c r="J434" s="321"/>
      <c r="K434" s="314"/>
      <c r="L434" s="329"/>
      <c r="M434" s="314"/>
      <c r="N434" s="330"/>
      <c r="O434" s="314"/>
      <c r="P434" s="320" t="s">
        <v>80</v>
      </c>
      <c r="Q434" s="327"/>
      <c r="R434" s="320" t="str">
        <f t="shared" si="2"/>
        <v>Offensive</v>
      </c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</row>
    <row r="435" spans="1:32" ht="22.5" customHeight="1" x14ac:dyDescent="0.2">
      <c r="A435" s="320" t="s">
        <v>222</v>
      </c>
      <c r="B435" s="327" t="s">
        <v>119</v>
      </c>
      <c r="C435" s="327" t="s">
        <v>249</v>
      </c>
      <c r="D435" s="327" t="s">
        <v>44</v>
      </c>
      <c r="E435" s="327" t="s">
        <v>11</v>
      </c>
      <c r="F435" s="327" t="s">
        <v>22</v>
      </c>
      <c r="G435" s="327"/>
      <c r="H435" s="319">
        <v>0.15</v>
      </c>
      <c r="I435" s="320" t="s">
        <v>242</v>
      </c>
      <c r="J435" s="321"/>
      <c r="K435" s="314"/>
      <c r="L435" s="329"/>
      <c r="M435" s="314"/>
      <c r="N435" s="330"/>
      <c r="O435" s="314"/>
      <c r="P435" s="320" t="s">
        <v>80</v>
      </c>
      <c r="Q435" s="327"/>
      <c r="R435" s="320" t="str">
        <f t="shared" si="2"/>
        <v>Offensive</v>
      </c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</row>
    <row r="436" spans="1:32" ht="22.5" customHeight="1" x14ac:dyDescent="0.2">
      <c r="A436" s="320" t="s">
        <v>223</v>
      </c>
      <c r="B436" s="320" t="s">
        <v>239</v>
      </c>
      <c r="C436" s="327" t="s">
        <v>240</v>
      </c>
      <c r="D436" s="327" t="s">
        <v>44</v>
      </c>
      <c r="E436" s="327" t="s">
        <v>9</v>
      </c>
      <c r="F436" s="327" t="s">
        <v>83</v>
      </c>
      <c r="G436" s="327"/>
      <c r="H436" s="319">
        <v>0.25</v>
      </c>
      <c r="I436" s="320" t="s">
        <v>242</v>
      </c>
      <c r="J436" s="321"/>
      <c r="K436" s="314"/>
      <c r="L436" s="329"/>
      <c r="M436" s="314"/>
      <c r="N436" s="330"/>
      <c r="O436" s="314"/>
      <c r="P436" s="320" t="s">
        <v>80</v>
      </c>
      <c r="Q436" s="327"/>
      <c r="R436" s="320" t="str">
        <f t="shared" si="2"/>
        <v>Damage Dealt</v>
      </c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</row>
    <row r="437" spans="1:32" ht="22.5" customHeight="1" x14ac:dyDescent="0.2">
      <c r="A437" s="320" t="s">
        <v>223</v>
      </c>
      <c r="B437" s="320" t="s">
        <v>239</v>
      </c>
      <c r="C437" s="327" t="s">
        <v>240</v>
      </c>
      <c r="D437" s="327" t="s">
        <v>44</v>
      </c>
      <c r="E437" s="327" t="s">
        <v>10</v>
      </c>
      <c r="F437" s="327" t="s">
        <v>83</v>
      </c>
      <c r="G437" s="327"/>
      <c r="H437" s="319">
        <v>0.25</v>
      </c>
      <c r="I437" s="320" t="s">
        <v>242</v>
      </c>
      <c r="J437" s="321"/>
      <c r="K437" s="314"/>
      <c r="L437" s="329"/>
      <c r="M437" s="314"/>
      <c r="N437" s="330"/>
      <c r="O437" s="314"/>
      <c r="P437" s="320" t="s">
        <v>80</v>
      </c>
      <c r="Q437" s="327"/>
      <c r="R437" s="320" t="str">
        <f t="shared" si="2"/>
        <v>Damage Dealt</v>
      </c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</row>
    <row r="438" spans="1:32" ht="22.5" customHeight="1" x14ac:dyDescent="0.2">
      <c r="A438" s="320" t="s">
        <v>223</v>
      </c>
      <c r="B438" s="320" t="s">
        <v>239</v>
      </c>
      <c r="C438" s="327" t="s">
        <v>240</v>
      </c>
      <c r="D438" s="327" t="s">
        <v>44</v>
      </c>
      <c r="E438" s="327" t="s">
        <v>11</v>
      </c>
      <c r="F438" s="327" t="s">
        <v>83</v>
      </c>
      <c r="G438" s="327"/>
      <c r="H438" s="319">
        <v>0.25</v>
      </c>
      <c r="I438" s="320" t="s">
        <v>242</v>
      </c>
      <c r="J438" s="321"/>
      <c r="K438" s="314"/>
      <c r="L438" s="329"/>
      <c r="M438" s="314"/>
      <c r="N438" s="330"/>
      <c r="O438" s="314"/>
      <c r="P438" s="320" t="s">
        <v>80</v>
      </c>
      <c r="Q438" s="327"/>
      <c r="R438" s="320" t="str">
        <f t="shared" si="2"/>
        <v>Damage Dealt</v>
      </c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</row>
    <row r="439" spans="1:32" ht="22.5" customHeight="1" x14ac:dyDescent="0.2">
      <c r="A439" s="320" t="s">
        <v>223</v>
      </c>
      <c r="B439" s="320" t="s">
        <v>243</v>
      </c>
      <c r="C439" s="327" t="s">
        <v>240</v>
      </c>
      <c r="D439" s="327" t="s">
        <v>44</v>
      </c>
      <c r="E439" s="337" t="s">
        <v>9</v>
      </c>
      <c r="F439" s="320" t="s">
        <v>19</v>
      </c>
      <c r="G439" s="320"/>
      <c r="H439" s="328">
        <v>0.25</v>
      </c>
      <c r="I439" s="320" t="s">
        <v>242</v>
      </c>
      <c r="J439" s="321"/>
      <c r="K439" s="314"/>
      <c r="L439" s="329"/>
      <c r="M439" s="314"/>
      <c r="N439" s="330"/>
      <c r="O439" s="314"/>
      <c r="P439" s="320" t="s">
        <v>80</v>
      </c>
      <c r="Q439" s="320"/>
      <c r="R439" s="320" t="str">
        <f t="shared" si="2"/>
        <v>Offensive</v>
      </c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</row>
    <row r="440" spans="1:32" ht="22.5" customHeight="1" x14ac:dyDescent="0.2">
      <c r="A440" s="320" t="s">
        <v>223</v>
      </c>
      <c r="B440" s="320" t="s">
        <v>243</v>
      </c>
      <c r="C440" s="327" t="s">
        <v>240</v>
      </c>
      <c r="D440" s="327" t="s">
        <v>44</v>
      </c>
      <c r="E440" s="337" t="s">
        <v>10</v>
      </c>
      <c r="F440" s="320" t="s">
        <v>19</v>
      </c>
      <c r="G440" s="320"/>
      <c r="H440" s="328">
        <v>0.25</v>
      </c>
      <c r="I440" s="320" t="s">
        <v>242</v>
      </c>
      <c r="J440" s="321"/>
      <c r="K440" s="314"/>
      <c r="L440" s="329"/>
      <c r="M440" s="314"/>
      <c r="N440" s="330"/>
      <c r="O440" s="314"/>
      <c r="P440" s="320" t="s">
        <v>80</v>
      </c>
      <c r="Q440" s="320"/>
      <c r="R440" s="320" t="str">
        <f t="shared" si="2"/>
        <v>Offensive</v>
      </c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</row>
    <row r="441" spans="1:32" ht="22.5" customHeight="1" x14ac:dyDescent="0.2">
      <c r="A441" s="320" t="s">
        <v>223</v>
      </c>
      <c r="B441" s="320" t="s">
        <v>243</v>
      </c>
      <c r="C441" s="327" t="s">
        <v>240</v>
      </c>
      <c r="D441" s="327" t="s">
        <v>44</v>
      </c>
      <c r="E441" s="337" t="s">
        <v>11</v>
      </c>
      <c r="F441" s="320" t="s">
        <v>19</v>
      </c>
      <c r="G441" s="320"/>
      <c r="H441" s="328">
        <v>0.25</v>
      </c>
      <c r="I441" s="320" t="s">
        <v>242</v>
      </c>
      <c r="J441" s="321"/>
      <c r="K441" s="314"/>
      <c r="L441" s="329"/>
      <c r="M441" s="314"/>
      <c r="N441" s="330"/>
      <c r="O441" s="314"/>
      <c r="P441" s="320" t="s">
        <v>80</v>
      </c>
      <c r="Q441" s="320"/>
      <c r="R441" s="320" t="str">
        <f t="shared" si="2"/>
        <v>Offensive</v>
      </c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</row>
    <row r="442" spans="1:32" ht="22.5" customHeight="1" x14ac:dyDescent="0.2">
      <c r="A442" s="320" t="s">
        <v>223</v>
      </c>
      <c r="B442" s="320" t="s">
        <v>244</v>
      </c>
      <c r="C442" s="327" t="s">
        <v>240</v>
      </c>
      <c r="D442" s="327" t="s">
        <v>241</v>
      </c>
      <c r="E442" s="327" t="s">
        <v>9</v>
      </c>
      <c r="F442" s="327" t="s">
        <v>83</v>
      </c>
      <c r="G442" s="327"/>
      <c r="H442" s="319">
        <v>0.3</v>
      </c>
      <c r="I442" s="320" t="s">
        <v>245</v>
      </c>
      <c r="J442" s="321">
        <v>1</v>
      </c>
      <c r="K442" s="326">
        <v>1</v>
      </c>
      <c r="L442" s="329">
        <v>4</v>
      </c>
      <c r="M442" s="388" t="s">
        <v>247</v>
      </c>
      <c r="N442" s="330">
        <v>2</v>
      </c>
      <c r="O442" s="314" t="s">
        <v>247</v>
      </c>
      <c r="P442" s="320" t="s">
        <v>80</v>
      </c>
      <c r="Q442" s="327"/>
      <c r="R442" s="320" t="str">
        <f t="shared" si="2"/>
        <v>Damage Dealt</v>
      </c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</row>
    <row r="443" spans="1:32" ht="22.5" customHeight="1" x14ac:dyDescent="0.2">
      <c r="A443" s="320" t="s">
        <v>223</v>
      </c>
      <c r="B443" s="320" t="s">
        <v>244</v>
      </c>
      <c r="C443" s="327" t="s">
        <v>240</v>
      </c>
      <c r="D443" s="327" t="s">
        <v>241</v>
      </c>
      <c r="E443" s="327" t="s">
        <v>10</v>
      </c>
      <c r="F443" s="327" t="s">
        <v>83</v>
      </c>
      <c r="G443" s="327"/>
      <c r="H443" s="319">
        <v>0.3</v>
      </c>
      <c r="I443" s="320" t="s">
        <v>245</v>
      </c>
      <c r="J443" s="321">
        <v>1</v>
      </c>
      <c r="K443" s="326">
        <v>1</v>
      </c>
      <c r="L443" s="329">
        <v>4</v>
      </c>
      <c r="M443" s="388" t="s">
        <v>247</v>
      </c>
      <c r="N443" s="330">
        <v>2</v>
      </c>
      <c r="O443" s="314" t="s">
        <v>247</v>
      </c>
      <c r="P443" s="320" t="s">
        <v>80</v>
      </c>
      <c r="Q443" s="327"/>
      <c r="R443" s="320" t="str">
        <f t="shared" si="2"/>
        <v>Damage Dealt</v>
      </c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</row>
    <row r="444" spans="1:32" ht="22.5" customHeight="1" x14ac:dyDescent="0.2">
      <c r="A444" s="320" t="s">
        <v>223</v>
      </c>
      <c r="B444" s="320" t="s">
        <v>244</v>
      </c>
      <c r="C444" s="327" t="s">
        <v>240</v>
      </c>
      <c r="D444" s="327" t="s">
        <v>241</v>
      </c>
      <c r="E444" s="327" t="s">
        <v>11</v>
      </c>
      <c r="F444" s="327" t="s">
        <v>83</v>
      </c>
      <c r="G444" s="327"/>
      <c r="H444" s="319">
        <v>0.3</v>
      </c>
      <c r="I444" s="320" t="s">
        <v>245</v>
      </c>
      <c r="J444" s="321">
        <v>1</v>
      </c>
      <c r="K444" s="326">
        <v>1</v>
      </c>
      <c r="L444" s="329">
        <v>4</v>
      </c>
      <c r="M444" s="388" t="s">
        <v>247</v>
      </c>
      <c r="N444" s="330">
        <v>2</v>
      </c>
      <c r="O444" s="314" t="s">
        <v>247</v>
      </c>
      <c r="P444" s="320" t="s">
        <v>80</v>
      </c>
      <c r="Q444" s="327"/>
      <c r="R444" s="320" t="str">
        <f t="shared" si="2"/>
        <v>Damage Dealt</v>
      </c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</row>
    <row r="445" spans="1:32" ht="22.5" customHeight="1" x14ac:dyDescent="0.2">
      <c r="A445" s="320" t="s">
        <v>223</v>
      </c>
      <c r="B445" s="327" t="s">
        <v>119</v>
      </c>
      <c r="C445" s="327" t="s">
        <v>249</v>
      </c>
      <c r="D445" s="327" t="s">
        <v>44</v>
      </c>
      <c r="E445" s="327" t="s">
        <v>9</v>
      </c>
      <c r="F445" s="320" t="s">
        <v>19</v>
      </c>
      <c r="G445" s="327"/>
      <c r="H445" s="319">
        <v>0.15</v>
      </c>
      <c r="I445" s="320" t="s">
        <v>242</v>
      </c>
      <c r="J445" s="321"/>
      <c r="K445" s="314"/>
      <c r="L445" s="329"/>
      <c r="M445" s="314"/>
      <c r="N445" s="330"/>
      <c r="O445" s="314"/>
      <c r="P445" s="320" t="s">
        <v>80</v>
      </c>
      <c r="Q445" s="320"/>
      <c r="R445" s="320" t="str">
        <f t="shared" si="2"/>
        <v>Offensive</v>
      </c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</row>
    <row r="446" spans="1:32" ht="22.5" customHeight="1" x14ac:dyDescent="0.2">
      <c r="A446" s="320" t="s">
        <v>223</v>
      </c>
      <c r="B446" s="327" t="s">
        <v>119</v>
      </c>
      <c r="C446" s="327" t="s">
        <v>249</v>
      </c>
      <c r="D446" s="327" t="s">
        <v>44</v>
      </c>
      <c r="E446" s="327" t="s">
        <v>10</v>
      </c>
      <c r="F446" s="320" t="s">
        <v>19</v>
      </c>
      <c r="G446" s="327"/>
      <c r="H446" s="319">
        <v>0.15</v>
      </c>
      <c r="I446" s="320" t="s">
        <v>242</v>
      </c>
      <c r="J446" s="321"/>
      <c r="K446" s="314"/>
      <c r="L446" s="329"/>
      <c r="M446" s="314"/>
      <c r="N446" s="330"/>
      <c r="O446" s="314"/>
      <c r="P446" s="320" t="s">
        <v>80</v>
      </c>
      <c r="Q446" s="320"/>
      <c r="R446" s="320" t="str">
        <f t="shared" si="2"/>
        <v>Offensive</v>
      </c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</row>
    <row r="447" spans="1:32" ht="22.5" customHeight="1" x14ac:dyDescent="0.2">
      <c r="A447" s="320" t="s">
        <v>223</v>
      </c>
      <c r="B447" s="327" t="s">
        <v>119</v>
      </c>
      <c r="C447" s="327" t="s">
        <v>249</v>
      </c>
      <c r="D447" s="327" t="s">
        <v>44</v>
      </c>
      <c r="E447" s="327" t="s">
        <v>11</v>
      </c>
      <c r="F447" s="320" t="s">
        <v>19</v>
      </c>
      <c r="G447" s="327"/>
      <c r="H447" s="319">
        <v>0.15</v>
      </c>
      <c r="I447" s="320" t="s">
        <v>242</v>
      </c>
      <c r="J447" s="321"/>
      <c r="K447" s="314"/>
      <c r="L447" s="329"/>
      <c r="M447" s="314"/>
      <c r="N447" s="330"/>
      <c r="O447" s="314"/>
      <c r="P447" s="320" t="s">
        <v>80</v>
      </c>
      <c r="Q447" s="320"/>
      <c r="R447" s="320" t="str">
        <f t="shared" si="2"/>
        <v>Offensive</v>
      </c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</row>
    <row r="448" spans="1:32" ht="22.5" customHeight="1" x14ac:dyDescent="0.2">
      <c r="A448" s="320" t="s">
        <v>225</v>
      </c>
      <c r="B448" s="320" t="s">
        <v>239</v>
      </c>
      <c r="C448" s="327" t="s">
        <v>240</v>
      </c>
      <c r="D448" s="327" t="s">
        <v>44</v>
      </c>
      <c r="E448" s="327" t="s">
        <v>9</v>
      </c>
      <c r="F448" s="327" t="s">
        <v>84</v>
      </c>
      <c r="G448" s="327"/>
      <c r="H448" s="319">
        <v>-0.2</v>
      </c>
      <c r="I448" s="320" t="s">
        <v>251</v>
      </c>
      <c r="J448" s="321">
        <v>0.4</v>
      </c>
      <c r="K448" s="326">
        <v>-0.5</v>
      </c>
      <c r="L448" s="329">
        <v>1</v>
      </c>
      <c r="M448" s="314"/>
      <c r="N448" s="330">
        <v>1</v>
      </c>
      <c r="O448" s="314"/>
      <c r="P448" s="320" t="s">
        <v>80</v>
      </c>
      <c r="Q448" s="327"/>
      <c r="R448" s="320" t="str">
        <f t="shared" si="2"/>
        <v>Damage Taken</v>
      </c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</row>
    <row r="449" spans="1:32" ht="22.5" customHeight="1" x14ac:dyDescent="0.2">
      <c r="A449" s="320" t="s">
        <v>225</v>
      </c>
      <c r="B449" s="320" t="s">
        <v>239</v>
      </c>
      <c r="C449" s="327" t="s">
        <v>240</v>
      </c>
      <c r="D449" s="327" t="s">
        <v>44</v>
      </c>
      <c r="E449" s="327" t="s">
        <v>10</v>
      </c>
      <c r="F449" s="327" t="s">
        <v>84</v>
      </c>
      <c r="G449" s="327"/>
      <c r="H449" s="319">
        <v>-0.2</v>
      </c>
      <c r="I449" s="320" t="s">
        <v>251</v>
      </c>
      <c r="J449" s="321">
        <v>0.4</v>
      </c>
      <c r="K449" s="326">
        <v>-0.5</v>
      </c>
      <c r="L449" s="329">
        <v>1</v>
      </c>
      <c r="M449" s="314"/>
      <c r="N449" s="330">
        <v>1</v>
      </c>
      <c r="O449" s="314"/>
      <c r="P449" s="320" t="s">
        <v>80</v>
      </c>
      <c r="Q449" s="327"/>
      <c r="R449" s="320" t="str">
        <f t="shared" si="2"/>
        <v>Damage Taken</v>
      </c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</row>
    <row r="450" spans="1:32" ht="22.5" customHeight="1" x14ac:dyDescent="0.2">
      <c r="A450" s="320" t="s">
        <v>225</v>
      </c>
      <c r="B450" s="320" t="s">
        <v>239</v>
      </c>
      <c r="C450" s="327" t="s">
        <v>240</v>
      </c>
      <c r="D450" s="327" t="s">
        <v>44</v>
      </c>
      <c r="E450" s="327" t="s">
        <v>11</v>
      </c>
      <c r="F450" s="327" t="s">
        <v>84</v>
      </c>
      <c r="G450" s="327"/>
      <c r="H450" s="319">
        <v>-0.2</v>
      </c>
      <c r="I450" s="320" t="s">
        <v>251</v>
      </c>
      <c r="J450" s="321">
        <v>0.4</v>
      </c>
      <c r="K450" s="326">
        <v>-0.5</v>
      </c>
      <c r="L450" s="329">
        <v>1</v>
      </c>
      <c r="M450" s="314"/>
      <c r="N450" s="330">
        <v>1</v>
      </c>
      <c r="O450" s="314"/>
      <c r="P450" s="320" t="s">
        <v>80</v>
      </c>
      <c r="Q450" s="327"/>
      <c r="R450" s="320" t="str">
        <f t="shared" si="2"/>
        <v>Damage Taken</v>
      </c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</row>
    <row r="451" spans="1:32" ht="22.5" customHeight="1" x14ac:dyDescent="0.2">
      <c r="A451" s="320" t="s">
        <v>225</v>
      </c>
      <c r="B451" s="320" t="s">
        <v>243</v>
      </c>
      <c r="C451" s="327" t="s">
        <v>240</v>
      </c>
      <c r="D451" s="327" t="s">
        <v>44</v>
      </c>
      <c r="E451" s="337" t="s">
        <v>9</v>
      </c>
      <c r="F451" s="320" t="s">
        <v>19</v>
      </c>
      <c r="G451" s="320"/>
      <c r="H451" s="328">
        <v>0.25</v>
      </c>
      <c r="I451" s="320" t="s">
        <v>242</v>
      </c>
      <c r="J451" s="321"/>
      <c r="K451" s="314"/>
      <c r="L451" s="329"/>
      <c r="M451" s="314"/>
      <c r="N451" s="330"/>
      <c r="O451" s="314"/>
      <c r="P451" s="320" t="s">
        <v>80</v>
      </c>
      <c r="Q451" s="320"/>
      <c r="R451" s="320" t="str">
        <f t="shared" si="2"/>
        <v>Offensive</v>
      </c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</row>
    <row r="452" spans="1:32" ht="22.5" customHeight="1" x14ac:dyDescent="0.2">
      <c r="A452" s="320" t="s">
        <v>225</v>
      </c>
      <c r="B452" s="320" t="s">
        <v>243</v>
      </c>
      <c r="C452" s="327" t="s">
        <v>240</v>
      </c>
      <c r="D452" s="327" t="s">
        <v>44</v>
      </c>
      <c r="E452" s="337" t="s">
        <v>10</v>
      </c>
      <c r="F452" s="320" t="s">
        <v>19</v>
      </c>
      <c r="G452" s="320"/>
      <c r="H452" s="328">
        <v>0.25</v>
      </c>
      <c r="I452" s="320" t="s">
        <v>242</v>
      </c>
      <c r="J452" s="321"/>
      <c r="K452" s="314"/>
      <c r="L452" s="329"/>
      <c r="M452" s="314"/>
      <c r="N452" s="330"/>
      <c r="O452" s="314"/>
      <c r="P452" s="320" t="s">
        <v>80</v>
      </c>
      <c r="Q452" s="320"/>
      <c r="R452" s="320" t="str">
        <f t="shared" si="2"/>
        <v>Offensive</v>
      </c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</row>
    <row r="453" spans="1:32" ht="22.5" customHeight="1" x14ac:dyDescent="0.2">
      <c r="A453" s="320" t="s">
        <v>225</v>
      </c>
      <c r="B453" s="320" t="s">
        <v>243</v>
      </c>
      <c r="C453" s="327" t="s">
        <v>240</v>
      </c>
      <c r="D453" s="327" t="s">
        <v>44</v>
      </c>
      <c r="E453" s="337" t="s">
        <v>11</v>
      </c>
      <c r="F453" s="320" t="s">
        <v>19</v>
      </c>
      <c r="G453" s="320"/>
      <c r="H453" s="328">
        <v>0.25</v>
      </c>
      <c r="I453" s="320" t="s">
        <v>242</v>
      </c>
      <c r="J453" s="321"/>
      <c r="K453" s="314"/>
      <c r="L453" s="329"/>
      <c r="M453" s="314"/>
      <c r="N453" s="330"/>
      <c r="O453" s="314"/>
      <c r="P453" s="320" t="s">
        <v>80</v>
      </c>
      <c r="Q453" s="320"/>
      <c r="R453" s="320" t="str">
        <f t="shared" si="2"/>
        <v>Offensive</v>
      </c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</row>
    <row r="454" spans="1:32" ht="22.5" customHeight="1" x14ac:dyDescent="0.2">
      <c r="A454" s="320" t="s">
        <v>225</v>
      </c>
      <c r="B454" s="320" t="s">
        <v>244</v>
      </c>
      <c r="C454" s="327" t="s">
        <v>240</v>
      </c>
      <c r="D454" s="327" t="s">
        <v>44</v>
      </c>
      <c r="E454" s="327" t="s">
        <v>9</v>
      </c>
      <c r="F454" s="327" t="s">
        <v>83</v>
      </c>
      <c r="G454" s="327"/>
      <c r="H454" s="319">
        <v>0.25</v>
      </c>
      <c r="I454" s="320" t="s">
        <v>242</v>
      </c>
      <c r="J454" s="321"/>
      <c r="K454" s="314"/>
      <c r="L454" s="329"/>
      <c r="M454" s="314"/>
      <c r="N454" s="330"/>
      <c r="O454" s="314"/>
      <c r="P454" s="320" t="s">
        <v>80</v>
      </c>
      <c r="Q454" s="327"/>
      <c r="R454" s="320" t="str">
        <f t="shared" si="2"/>
        <v>Damage Dealt</v>
      </c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</row>
    <row r="455" spans="1:32" ht="22.5" customHeight="1" x14ac:dyDescent="0.2">
      <c r="A455" s="320" t="s">
        <v>225</v>
      </c>
      <c r="B455" s="320" t="s">
        <v>244</v>
      </c>
      <c r="C455" s="327" t="s">
        <v>240</v>
      </c>
      <c r="D455" s="327" t="s">
        <v>44</v>
      </c>
      <c r="E455" s="327" t="s">
        <v>10</v>
      </c>
      <c r="F455" s="327" t="s">
        <v>83</v>
      </c>
      <c r="G455" s="327"/>
      <c r="H455" s="319">
        <v>0.25</v>
      </c>
      <c r="I455" s="320" t="s">
        <v>242</v>
      </c>
      <c r="J455" s="321"/>
      <c r="K455" s="314"/>
      <c r="L455" s="329"/>
      <c r="M455" s="314"/>
      <c r="N455" s="330"/>
      <c r="O455" s="314"/>
      <c r="P455" s="320" t="s">
        <v>80</v>
      </c>
      <c r="Q455" s="327"/>
      <c r="R455" s="320" t="str">
        <f t="shared" si="2"/>
        <v>Damage Dealt</v>
      </c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</row>
    <row r="456" spans="1:32" ht="22.5" customHeight="1" x14ac:dyDescent="0.2">
      <c r="A456" s="320" t="s">
        <v>225</v>
      </c>
      <c r="B456" s="320" t="s">
        <v>244</v>
      </c>
      <c r="C456" s="327" t="s">
        <v>240</v>
      </c>
      <c r="D456" s="327" t="s">
        <v>44</v>
      </c>
      <c r="E456" s="327" t="s">
        <v>11</v>
      </c>
      <c r="F456" s="327" t="s">
        <v>83</v>
      </c>
      <c r="G456" s="327"/>
      <c r="H456" s="319">
        <v>0.25</v>
      </c>
      <c r="I456" s="320" t="s">
        <v>242</v>
      </c>
      <c r="J456" s="321"/>
      <c r="K456" s="314"/>
      <c r="L456" s="329"/>
      <c r="M456" s="314"/>
      <c r="N456" s="330"/>
      <c r="O456" s="314"/>
      <c r="P456" s="320" t="s">
        <v>80</v>
      </c>
      <c r="Q456" s="327"/>
      <c r="R456" s="320" t="str">
        <f t="shared" si="2"/>
        <v>Damage Dealt</v>
      </c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</row>
    <row r="457" spans="1:32" ht="22.5" customHeight="1" x14ac:dyDescent="0.2">
      <c r="A457" s="320" t="s">
        <v>225</v>
      </c>
      <c r="B457" s="327" t="s">
        <v>119</v>
      </c>
      <c r="C457" s="327" t="s">
        <v>249</v>
      </c>
      <c r="D457" s="327" t="s">
        <v>44</v>
      </c>
      <c r="E457" s="327" t="s">
        <v>9</v>
      </c>
      <c r="F457" s="320" t="s">
        <v>22</v>
      </c>
      <c r="G457" s="327"/>
      <c r="H457" s="319">
        <v>0.15</v>
      </c>
      <c r="I457" s="320" t="s">
        <v>242</v>
      </c>
      <c r="J457" s="321"/>
      <c r="K457" s="314"/>
      <c r="L457" s="329"/>
      <c r="M457" s="314"/>
      <c r="N457" s="330"/>
      <c r="O457" s="314"/>
      <c r="P457" s="320" t="s">
        <v>80</v>
      </c>
      <c r="Q457" s="320"/>
      <c r="R457" s="320" t="str">
        <f t="shared" si="2"/>
        <v>Offensive</v>
      </c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</row>
    <row r="458" spans="1:32" ht="22.5" customHeight="1" x14ac:dyDescent="0.2">
      <c r="A458" s="320" t="s">
        <v>225</v>
      </c>
      <c r="B458" s="327" t="s">
        <v>119</v>
      </c>
      <c r="C458" s="327" t="s">
        <v>249</v>
      </c>
      <c r="D458" s="327" t="s">
        <v>44</v>
      </c>
      <c r="E458" s="327" t="s">
        <v>10</v>
      </c>
      <c r="F458" s="320" t="s">
        <v>22</v>
      </c>
      <c r="G458" s="327"/>
      <c r="H458" s="319">
        <v>0.15</v>
      </c>
      <c r="I458" s="320" t="s">
        <v>242</v>
      </c>
      <c r="J458" s="321"/>
      <c r="K458" s="314"/>
      <c r="L458" s="329"/>
      <c r="M458" s="314"/>
      <c r="N458" s="330"/>
      <c r="O458" s="314"/>
      <c r="P458" s="320" t="s">
        <v>80</v>
      </c>
      <c r="Q458" s="320"/>
      <c r="R458" s="320" t="str">
        <f t="shared" si="2"/>
        <v>Offensive</v>
      </c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</row>
    <row r="459" spans="1:32" ht="22.5" customHeight="1" x14ac:dyDescent="0.2">
      <c r="A459" s="320" t="s">
        <v>225</v>
      </c>
      <c r="B459" s="327" t="s">
        <v>119</v>
      </c>
      <c r="C459" s="327" t="s">
        <v>249</v>
      </c>
      <c r="D459" s="327" t="s">
        <v>44</v>
      </c>
      <c r="E459" s="327" t="s">
        <v>11</v>
      </c>
      <c r="F459" s="320" t="s">
        <v>22</v>
      </c>
      <c r="G459" s="327"/>
      <c r="H459" s="319">
        <v>0.15</v>
      </c>
      <c r="I459" s="320" t="s">
        <v>242</v>
      </c>
      <c r="J459" s="321"/>
      <c r="K459" s="314"/>
      <c r="L459" s="329"/>
      <c r="M459" s="314"/>
      <c r="N459" s="330"/>
      <c r="O459" s="314"/>
      <c r="P459" s="320" t="s">
        <v>80</v>
      </c>
      <c r="Q459" s="320"/>
      <c r="R459" s="320" t="str">
        <f t="shared" si="2"/>
        <v>Offensive</v>
      </c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</row>
    <row r="460" spans="1:32" ht="22.5" customHeight="1" x14ac:dyDescent="0.2">
      <c r="A460" s="320" t="s">
        <v>226</v>
      </c>
      <c r="B460" s="320" t="s">
        <v>239</v>
      </c>
      <c r="C460" s="327" t="s">
        <v>240</v>
      </c>
      <c r="D460" s="327" t="s">
        <v>44</v>
      </c>
      <c r="E460" s="327" t="s">
        <v>9</v>
      </c>
      <c r="F460" s="327" t="s">
        <v>24</v>
      </c>
      <c r="G460" s="320"/>
      <c r="H460" s="328">
        <v>0.1</v>
      </c>
      <c r="I460" s="320" t="s">
        <v>242</v>
      </c>
      <c r="J460" s="321"/>
      <c r="K460" s="314"/>
      <c r="L460" s="329"/>
      <c r="M460" s="314"/>
      <c r="N460" s="330"/>
      <c r="O460" s="314"/>
      <c r="P460" s="320" t="s">
        <v>80</v>
      </c>
      <c r="Q460" s="327"/>
      <c r="R460" s="320" t="str">
        <f t="shared" si="2"/>
        <v>Defensive</v>
      </c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</row>
    <row r="461" spans="1:32" ht="22.5" customHeight="1" x14ac:dyDescent="0.2">
      <c r="A461" s="320" t="s">
        <v>226</v>
      </c>
      <c r="B461" s="320" t="s">
        <v>239</v>
      </c>
      <c r="C461" s="327" t="s">
        <v>240</v>
      </c>
      <c r="D461" s="327" t="s">
        <v>44</v>
      </c>
      <c r="E461" s="327" t="s">
        <v>10</v>
      </c>
      <c r="F461" s="327" t="s">
        <v>24</v>
      </c>
      <c r="G461" s="320"/>
      <c r="H461" s="328">
        <v>0.1</v>
      </c>
      <c r="I461" s="320" t="s">
        <v>242</v>
      </c>
      <c r="J461" s="321"/>
      <c r="K461" s="314"/>
      <c r="L461" s="329"/>
      <c r="M461" s="314"/>
      <c r="N461" s="330"/>
      <c r="O461" s="314"/>
      <c r="P461" s="320" t="s">
        <v>80</v>
      </c>
      <c r="Q461" s="327"/>
      <c r="R461" s="320" t="str">
        <f t="shared" si="2"/>
        <v>Defensive</v>
      </c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</row>
    <row r="462" spans="1:32" ht="22.5" customHeight="1" x14ac:dyDescent="0.2">
      <c r="A462" s="320" t="s">
        <v>226</v>
      </c>
      <c r="B462" s="320" t="s">
        <v>239</v>
      </c>
      <c r="C462" s="327" t="s">
        <v>240</v>
      </c>
      <c r="D462" s="327" t="s">
        <v>44</v>
      </c>
      <c r="E462" s="327" t="s">
        <v>11</v>
      </c>
      <c r="F462" s="327" t="s">
        <v>24</v>
      </c>
      <c r="G462" s="320"/>
      <c r="H462" s="328">
        <v>0.1</v>
      </c>
      <c r="I462" s="320" t="s">
        <v>242</v>
      </c>
      <c r="J462" s="321"/>
      <c r="K462" s="314"/>
      <c r="L462" s="329"/>
      <c r="M462" s="314"/>
      <c r="N462" s="330"/>
      <c r="O462" s="314"/>
      <c r="P462" s="320" t="s">
        <v>80</v>
      </c>
      <c r="Q462" s="327"/>
      <c r="R462" s="320" t="str">
        <f t="shared" si="2"/>
        <v>Defensive</v>
      </c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</row>
    <row r="463" spans="1:32" ht="22.5" customHeight="1" x14ac:dyDescent="0.2">
      <c r="A463" s="320" t="s">
        <v>226</v>
      </c>
      <c r="B463" s="320" t="s">
        <v>239</v>
      </c>
      <c r="C463" s="327" t="s">
        <v>240</v>
      </c>
      <c r="D463" s="327" t="s">
        <v>44</v>
      </c>
      <c r="E463" s="327" t="s">
        <v>9</v>
      </c>
      <c r="F463" s="327" t="s">
        <v>21</v>
      </c>
      <c r="G463" s="327"/>
      <c r="H463" s="319">
        <v>0.1</v>
      </c>
      <c r="I463" s="320" t="s">
        <v>242</v>
      </c>
      <c r="J463" s="321"/>
      <c r="K463" s="314"/>
      <c r="L463" s="329"/>
      <c r="M463" s="314"/>
      <c r="N463" s="330"/>
      <c r="O463" s="314"/>
      <c r="P463" s="320" t="s">
        <v>80</v>
      </c>
      <c r="Q463" s="327"/>
      <c r="R463" s="320" t="str">
        <f t="shared" si="2"/>
        <v>Defensive</v>
      </c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</row>
    <row r="464" spans="1:32" ht="22.5" customHeight="1" x14ac:dyDescent="0.2">
      <c r="A464" s="320" t="s">
        <v>226</v>
      </c>
      <c r="B464" s="320" t="s">
        <v>239</v>
      </c>
      <c r="C464" s="327" t="s">
        <v>240</v>
      </c>
      <c r="D464" s="327" t="s">
        <v>44</v>
      </c>
      <c r="E464" s="327" t="s">
        <v>10</v>
      </c>
      <c r="F464" s="327" t="s">
        <v>21</v>
      </c>
      <c r="G464" s="327"/>
      <c r="H464" s="319">
        <v>0.1</v>
      </c>
      <c r="I464" s="320" t="s">
        <v>242</v>
      </c>
      <c r="J464" s="321"/>
      <c r="K464" s="314"/>
      <c r="L464" s="329"/>
      <c r="M464" s="314"/>
      <c r="N464" s="330"/>
      <c r="O464" s="314"/>
      <c r="P464" s="320" t="s">
        <v>80</v>
      </c>
      <c r="Q464" s="327"/>
      <c r="R464" s="320" t="str">
        <f t="shared" si="2"/>
        <v>Defensive</v>
      </c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</row>
    <row r="465" spans="1:32" ht="22.5" customHeight="1" x14ac:dyDescent="0.2">
      <c r="A465" s="320" t="s">
        <v>226</v>
      </c>
      <c r="B465" s="320" t="s">
        <v>239</v>
      </c>
      <c r="C465" s="327" t="s">
        <v>240</v>
      </c>
      <c r="D465" s="327" t="s">
        <v>44</v>
      </c>
      <c r="E465" s="327" t="s">
        <v>11</v>
      </c>
      <c r="F465" s="327" t="s">
        <v>21</v>
      </c>
      <c r="G465" s="327"/>
      <c r="H465" s="319">
        <v>0.1</v>
      </c>
      <c r="I465" s="320" t="s">
        <v>242</v>
      </c>
      <c r="J465" s="321"/>
      <c r="K465" s="314"/>
      <c r="L465" s="329"/>
      <c r="M465" s="314"/>
      <c r="N465" s="330"/>
      <c r="O465" s="314"/>
      <c r="P465" s="320" t="s">
        <v>80</v>
      </c>
      <c r="Q465" s="327"/>
      <c r="R465" s="320" t="str">
        <f t="shared" si="2"/>
        <v>Defensive</v>
      </c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</row>
    <row r="466" spans="1:32" ht="22.5" customHeight="1" x14ac:dyDescent="0.2">
      <c r="A466" s="320" t="s">
        <v>226</v>
      </c>
      <c r="B466" s="320" t="s">
        <v>244</v>
      </c>
      <c r="C466" s="327" t="s">
        <v>240</v>
      </c>
      <c r="D466" s="327" t="s">
        <v>44</v>
      </c>
      <c r="E466" s="327" t="s">
        <v>9</v>
      </c>
      <c r="F466" s="327" t="s">
        <v>83</v>
      </c>
      <c r="G466" s="327"/>
      <c r="H466" s="319">
        <v>0.25</v>
      </c>
      <c r="I466" s="320" t="s">
        <v>242</v>
      </c>
      <c r="J466" s="321"/>
      <c r="K466" s="314"/>
      <c r="L466" s="329"/>
      <c r="M466" s="314"/>
      <c r="N466" s="330"/>
      <c r="O466" s="314"/>
      <c r="P466" s="320" t="s">
        <v>80</v>
      </c>
      <c r="Q466" s="327"/>
      <c r="R466" s="320" t="str">
        <f t="shared" si="2"/>
        <v>Damage Dealt</v>
      </c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</row>
    <row r="467" spans="1:32" ht="22.5" customHeight="1" x14ac:dyDescent="0.2">
      <c r="A467" s="320" t="s">
        <v>226</v>
      </c>
      <c r="B467" s="320" t="s">
        <v>244</v>
      </c>
      <c r="C467" s="327" t="s">
        <v>240</v>
      </c>
      <c r="D467" s="327" t="s">
        <v>44</v>
      </c>
      <c r="E467" s="327" t="s">
        <v>10</v>
      </c>
      <c r="F467" s="327" t="s">
        <v>83</v>
      </c>
      <c r="G467" s="327"/>
      <c r="H467" s="319">
        <v>0.25</v>
      </c>
      <c r="I467" s="320" t="s">
        <v>242</v>
      </c>
      <c r="J467" s="321"/>
      <c r="K467" s="314"/>
      <c r="L467" s="329"/>
      <c r="M467" s="314"/>
      <c r="N467" s="330"/>
      <c r="O467" s="314"/>
      <c r="P467" s="320" t="s">
        <v>80</v>
      </c>
      <c r="Q467" s="327"/>
      <c r="R467" s="320" t="str">
        <f t="shared" si="2"/>
        <v>Damage Dealt</v>
      </c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</row>
    <row r="468" spans="1:32" ht="22.5" customHeight="1" x14ac:dyDescent="0.2">
      <c r="A468" s="320" t="s">
        <v>226</v>
      </c>
      <c r="B468" s="320" t="s">
        <v>244</v>
      </c>
      <c r="C468" s="327" t="s">
        <v>240</v>
      </c>
      <c r="D468" s="327" t="s">
        <v>44</v>
      </c>
      <c r="E468" s="327" t="s">
        <v>11</v>
      </c>
      <c r="F468" s="327" t="s">
        <v>83</v>
      </c>
      <c r="G468" s="327"/>
      <c r="H468" s="319">
        <v>0.25</v>
      </c>
      <c r="I468" s="320" t="s">
        <v>242</v>
      </c>
      <c r="J468" s="321"/>
      <c r="K468" s="314"/>
      <c r="L468" s="329"/>
      <c r="M468" s="314"/>
      <c r="N468" s="330"/>
      <c r="O468" s="314"/>
      <c r="P468" s="320" t="s">
        <v>80</v>
      </c>
      <c r="Q468" s="327"/>
      <c r="R468" s="320" t="str">
        <f t="shared" si="2"/>
        <v>Damage Dealt</v>
      </c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</row>
    <row r="469" spans="1:32" ht="22.5" customHeight="1" x14ac:dyDescent="0.2">
      <c r="A469" s="320" t="s">
        <v>226</v>
      </c>
      <c r="B469" s="327" t="s">
        <v>119</v>
      </c>
      <c r="C469" s="327" t="s">
        <v>3</v>
      </c>
      <c r="D469" s="327" t="s">
        <v>44</v>
      </c>
      <c r="E469" s="327" t="s">
        <v>9</v>
      </c>
      <c r="F469" s="327" t="s">
        <v>19</v>
      </c>
      <c r="G469" s="327"/>
      <c r="H469" s="319">
        <v>0.15</v>
      </c>
      <c r="I469" s="320" t="s">
        <v>242</v>
      </c>
      <c r="J469" s="321"/>
      <c r="K469" s="314"/>
      <c r="L469" s="329"/>
      <c r="M469" s="314"/>
      <c r="N469" s="330"/>
      <c r="O469" s="314"/>
      <c r="P469" s="320" t="s">
        <v>80</v>
      </c>
      <c r="Q469" s="327"/>
      <c r="R469" s="320" t="str">
        <f t="shared" si="2"/>
        <v>Offensive</v>
      </c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</row>
    <row r="470" spans="1:32" ht="22.5" customHeight="1" x14ac:dyDescent="0.2">
      <c r="A470" s="320" t="s">
        <v>226</v>
      </c>
      <c r="B470" s="327" t="s">
        <v>119</v>
      </c>
      <c r="C470" s="327" t="s">
        <v>3</v>
      </c>
      <c r="D470" s="327" t="s">
        <v>44</v>
      </c>
      <c r="E470" s="327" t="s">
        <v>10</v>
      </c>
      <c r="F470" s="327" t="s">
        <v>19</v>
      </c>
      <c r="G470" s="327"/>
      <c r="H470" s="319">
        <v>0.15</v>
      </c>
      <c r="I470" s="320" t="s">
        <v>242</v>
      </c>
      <c r="J470" s="321"/>
      <c r="K470" s="314"/>
      <c r="L470" s="329"/>
      <c r="M470" s="314"/>
      <c r="N470" s="330"/>
      <c r="O470" s="314"/>
      <c r="P470" s="320" t="s">
        <v>80</v>
      </c>
      <c r="Q470" s="327"/>
      <c r="R470" s="320" t="str">
        <f t="shared" si="2"/>
        <v>Offensive</v>
      </c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</row>
    <row r="471" spans="1:32" ht="22.5" customHeight="1" x14ac:dyDescent="0.2">
      <c r="A471" s="320" t="s">
        <v>226</v>
      </c>
      <c r="B471" s="327" t="s">
        <v>119</v>
      </c>
      <c r="C471" s="327" t="s">
        <v>3</v>
      </c>
      <c r="D471" s="327" t="s">
        <v>44</v>
      </c>
      <c r="E471" s="327" t="s">
        <v>11</v>
      </c>
      <c r="F471" s="327" t="s">
        <v>19</v>
      </c>
      <c r="G471" s="327"/>
      <c r="H471" s="319">
        <v>0.15</v>
      </c>
      <c r="I471" s="320" t="s">
        <v>242</v>
      </c>
      <c r="J471" s="321"/>
      <c r="K471" s="314"/>
      <c r="L471" s="329"/>
      <c r="M471" s="314"/>
      <c r="N471" s="330"/>
      <c r="O471" s="314"/>
      <c r="P471" s="320" t="s">
        <v>80</v>
      </c>
      <c r="Q471" s="327"/>
      <c r="R471" s="320" t="str">
        <f t="shared" si="2"/>
        <v>Offensive</v>
      </c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</row>
    <row r="472" spans="1:32" ht="22.5" customHeight="1" x14ac:dyDescent="0.2">
      <c r="A472" s="320" t="s">
        <v>227</v>
      </c>
      <c r="B472" s="320" t="s">
        <v>239</v>
      </c>
      <c r="C472" s="327" t="s">
        <v>240</v>
      </c>
      <c r="D472" s="327" t="s">
        <v>44</v>
      </c>
      <c r="E472" s="327" t="s">
        <v>9</v>
      </c>
      <c r="F472" s="327" t="s">
        <v>84</v>
      </c>
      <c r="G472" s="327"/>
      <c r="H472" s="319">
        <v>-0.2</v>
      </c>
      <c r="I472" s="320" t="s">
        <v>251</v>
      </c>
      <c r="J472" s="321">
        <v>0.4</v>
      </c>
      <c r="K472" s="326">
        <v>-0.5</v>
      </c>
      <c r="L472" s="329">
        <v>1</v>
      </c>
      <c r="M472" s="314"/>
      <c r="N472" s="330">
        <v>1</v>
      </c>
      <c r="O472" s="314"/>
      <c r="P472" s="320" t="s">
        <v>80</v>
      </c>
      <c r="Q472" s="327"/>
      <c r="R472" s="320" t="str">
        <f t="shared" si="2"/>
        <v>Damage Taken</v>
      </c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</row>
    <row r="473" spans="1:32" ht="22.5" customHeight="1" x14ac:dyDescent="0.2">
      <c r="A473" s="320" t="s">
        <v>227</v>
      </c>
      <c r="B473" s="320" t="s">
        <v>239</v>
      </c>
      <c r="C473" s="327" t="s">
        <v>240</v>
      </c>
      <c r="D473" s="327" t="s">
        <v>44</v>
      </c>
      <c r="E473" s="327" t="s">
        <v>10</v>
      </c>
      <c r="F473" s="327" t="s">
        <v>84</v>
      </c>
      <c r="G473" s="327"/>
      <c r="H473" s="319">
        <v>-0.2</v>
      </c>
      <c r="I473" s="320" t="s">
        <v>251</v>
      </c>
      <c r="J473" s="321">
        <v>0.4</v>
      </c>
      <c r="K473" s="326">
        <v>-0.5</v>
      </c>
      <c r="L473" s="329">
        <v>1</v>
      </c>
      <c r="M473" s="314"/>
      <c r="N473" s="330">
        <v>1</v>
      </c>
      <c r="O473" s="314"/>
      <c r="P473" s="320" t="s">
        <v>80</v>
      </c>
      <c r="Q473" s="327"/>
      <c r="R473" s="320" t="str">
        <f t="shared" si="2"/>
        <v>Damage Taken</v>
      </c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</row>
    <row r="474" spans="1:32" ht="22.5" customHeight="1" x14ac:dyDescent="0.2">
      <c r="A474" s="320" t="s">
        <v>227</v>
      </c>
      <c r="B474" s="320" t="s">
        <v>239</v>
      </c>
      <c r="C474" s="327" t="s">
        <v>240</v>
      </c>
      <c r="D474" s="327" t="s">
        <v>44</v>
      </c>
      <c r="E474" s="327" t="s">
        <v>11</v>
      </c>
      <c r="F474" s="327" t="s">
        <v>84</v>
      </c>
      <c r="G474" s="327"/>
      <c r="H474" s="319">
        <v>-0.2</v>
      </c>
      <c r="I474" s="320" t="s">
        <v>251</v>
      </c>
      <c r="J474" s="321">
        <v>0.4</v>
      </c>
      <c r="K474" s="326">
        <v>-0.5</v>
      </c>
      <c r="L474" s="329">
        <v>1</v>
      </c>
      <c r="M474" s="314"/>
      <c r="N474" s="330">
        <v>1</v>
      </c>
      <c r="O474" s="314"/>
      <c r="P474" s="320" t="s">
        <v>80</v>
      </c>
      <c r="Q474" s="327"/>
      <c r="R474" s="320" t="str">
        <f t="shared" si="2"/>
        <v>Damage Taken</v>
      </c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</row>
    <row r="475" spans="1:32" ht="22.5" customHeight="1" x14ac:dyDescent="0.2">
      <c r="A475" s="320" t="s">
        <v>227</v>
      </c>
      <c r="B475" s="320" t="s">
        <v>243</v>
      </c>
      <c r="C475" s="327" t="s">
        <v>240</v>
      </c>
      <c r="D475" s="327" t="s">
        <v>44</v>
      </c>
      <c r="E475" s="327" t="s">
        <v>9</v>
      </c>
      <c r="F475" s="327" t="s">
        <v>83</v>
      </c>
      <c r="G475" s="327"/>
      <c r="H475" s="319">
        <v>0.25</v>
      </c>
      <c r="I475" s="320" t="s">
        <v>251</v>
      </c>
      <c r="J475" s="321">
        <v>0.5</v>
      </c>
      <c r="K475" s="326">
        <v>0.5</v>
      </c>
      <c r="L475" s="329"/>
      <c r="M475" s="314"/>
      <c r="N475" s="330"/>
      <c r="O475" s="314"/>
      <c r="P475" s="320" t="s">
        <v>80</v>
      </c>
      <c r="Q475" s="327"/>
      <c r="R475" s="320" t="str">
        <f t="shared" si="2"/>
        <v>Damage Dealt</v>
      </c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</row>
    <row r="476" spans="1:32" ht="22.5" customHeight="1" x14ac:dyDescent="0.2">
      <c r="A476" s="320" t="s">
        <v>227</v>
      </c>
      <c r="B476" s="320" t="s">
        <v>243</v>
      </c>
      <c r="C476" s="327" t="s">
        <v>240</v>
      </c>
      <c r="D476" s="327" t="s">
        <v>44</v>
      </c>
      <c r="E476" s="327" t="s">
        <v>10</v>
      </c>
      <c r="F476" s="327" t="s">
        <v>83</v>
      </c>
      <c r="G476" s="327"/>
      <c r="H476" s="319">
        <v>0.25</v>
      </c>
      <c r="I476" s="320" t="s">
        <v>251</v>
      </c>
      <c r="J476" s="321">
        <v>0.5</v>
      </c>
      <c r="K476" s="326">
        <v>0.5</v>
      </c>
      <c r="L476" s="329"/>
      <c r="M476" s="314"/>
      <c r="N476" s="330"/>
      <c r="O476" s="314"/>
      <c r="P476" s="320" t="s">
        <v>80</v>
      </c>
      <c r="Q476" s="327"/>
      <c r="R476" s="320" t="str">
        <f t="shared" si="2"/>
        <v>Damage Dealt</v>
      </c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</row>
    <row r="477" spans="1:32" ht="22.5" customHeight="1" x14ac:dyDescent="0.2">
      <c r="A477" s="320" t="s">
        <v>227</v>
      </c>
      <c r="B477" s="320" t="s">
        <v>243</v>
      </c>
      <c r="C477" s="327" t="s">
        <v>240</v>
      </c>
      <c r="D477" s="327" t="s">
        <v>44</v>
      </c>
      <c r="E477" s="327" t="s">
        <v>11</v>
      </c>
      <c r="F477" s="327" t="s">
        <v>83</v>
      </c>
      <c r="G477" s="327"/>
      <c r="H477" s="319">
        <v>0.25</v>
      </c>
      <c r="I477" s="320" t="s">
        <v>251</v>
      </c>
      <c r="J477" s="321">
        <v>0.5</v>
      </c>
      <c r="K477" s="326">
        <v>0.5</v>
      </c>
      <c r="L477" s="329"/>
      <c r="M477" s="314"/>
      <c r="N477" s="330"/>
      <c r="O477" s="314"/>
      <c r="P477" s="320" t="s">
        <v>80</v>
      </c>
      <c r="Q477" s="327"/>
      <c r="R477" s="320" t="str">
        <f t="shared" si="2"/>
        <v>Damage Dealt</v>
      </c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</row>
    <row r="478" spans="1:32" ht="22.5" customHeight="1" x14ac:dyDescent="0.2">
      <c r="A478" s="320" t="s">
        <v>227</v>
      </c>
      <c r="B478" s="320" t="s">
        <v>244</v>
      </c>
      <c r="C478" s="327" t="s">
        <v>240</v>
      </c>
      <c r="D478" s="327" t="s">
        <v>44</v>
      </c>
      <c r="E478" s="327" t="s">
        <v>9</v>
      </c>
      <c r="F478" s="327" t="s">
        <v>83</v>
      </c>
      <c r="G478" s="327"/>
      <c r="H478" s="319">
        <v>0.25</v>
      </c>
      <c r="I478" s="320" t="s">
        <v>242</v>
      </c>
      <c r="J478" s="321"/>
      <c r="K478" s="314"/>
      <c r="L478" s="329"/>
      <c r="M478" s="314"/>
      <c r="N478" s="330"/>
      <c r="O478" s="314"/>
      <c r="P478" s="320" t="s">
        <v>80</v>
      </c>
      <c r="Q478" s="327"/>
      <c r="R478" s="320" t="str">
        <f t="shared" si="2"/>
        <v>Damage Dealt</v>
      </c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</row>
    <row r="479" spans="1:32" ht="22.5" customHeight="1" x14ac:dyDescent="0.2">
      <c r="A479" s="320" t="s">
        <v>227</v>
      </c>
      <c r="B479" s="320" t="s">
        <v>244</v>
      </c>
      <c r="C479" s="327" t="s">
        <v>240</v>
      </c>
      <c r="D479" s="327" t="s">
        <v>44</v>
      </c>
      <c r="E479" s="327" t="s">
        <v>10</v>
      </c>
      <c r="F479" s="327" t="s">
        <v>83</v>
      </c>
      <c r="G479" s="327"/>
      <c r="H479" s="319">
        <v>0.25</v>
      </c>
      <c r="I479" s="320" t="s">
        <v>242</v>
      </c>
      <c r="J479" s="321"/>
      <c r="K479" s="314"/>
      <c r="L479" s="329"/>
      <c r="M479" s="314"/>
      <c r="N479" s="330"/>
      <c r="O479" s="314"/>
      <c r="P479" s="320" t="s">
        <v>80</v>
      </c>
      <c r="Q479" s="327"/>
      <c r="R479" s="320" t="str">
        <f t="shared" si="2"/>
        <v>Damage Dealt</v>
      </c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</row>
    <row r="480" spans="1:32" ht="22.5" customHeight="1" x14ac:dyDescent="0.2">
      <c r="A480" s="320" t="s">
        <v>227</v>
      </c>
      <c r="B480" s="320" t="s">
        <v>244</v>
      </c>
      <c r="C480" s="327" t="s">
        <v>240</v>
      </c>
      <c r="D480" s="327" t="s">
        <v>44</v>
      </c>
      <c r="E480" s="327" t="s">
        <v>11</v>
      </c>
      <c r="F480" s="327" t="s">
        <v>83</v>
      </c>
      <c r="G480" s="327"/>
      <c r="H480" s="319">
        <v>0.25</v>
      </c>
      <c r="I480" s="320" t="s">
        <v>242</v>
      </c>
      <c r="J480" s="321"/>
      <c r="K480" s="314"/>
      <c r="L480" s="329"/>
      <c r="M480" s="314"/>
      <c r="N480" s="330"/>
      <c r="O480" s="314"/>
      <c r="P480" s="320" t="s">
        <v>80</v>
      </c>
      <c r="Q480" s="327"/>
      <c r="R480" s="320" t="str">
        <f t="shared" si="2"/>
        <v>Damage Dealt</v>
      </c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</row>
    <row r="481" spans="1:32" ht="22.5" customHeight="1" x14ac:dyDescent="0.2">
      <c r="A481" s="320" t="s">
        <v>227</v>
      </c>
      <c r="B481" s="320" t="s">
        <v>119</v>
      </c>
      <c r="C481" s="327" t="s">
        <v>3</v>
      </c>
      <c r="D481" s="349" t="s">
        <v>44</v>
      </c>
      <c r="E481" s="327" t="s">
        <v>9</v>
      </c>
      <c r="F481" s="327" t="s">
        <v>22</v>
      </c>
      <c r="G481" s="327"/>
      <c r="H481" s="319">
        <v>0.15</v>
      </c>
      <c r="I481" s="320" t="s">
        <v>242</v>
      </c>
      <c r="J481" s="321"/>
      <c r="K481" s="314"/>
      <c r="L481" s="329"/>
      <c r="M481" s="314"/>
      <c r="N481" s="330"/>
      <c r="O481" s="314"/>
      <c r="P481" s="320" t="s">
        <v>80</v>
      </c>
      <c r="Q481" s="327"/>
      <c r="R481" s="320" t="str">
        <f t="shared" si="2"/>
        <v>Offensive</v>
      </c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</row>
    <row r="482" spans="1:32" ht="22.5" customHeight="1" x14ac:dyDescent="0.2">
      <c r="A482" s="320" t="s">
        <v>227</v>
      </c>
      <c r="B482" s="320" t="s">
        <v>119</v>
      </c>
      <c r="C482" s="327" t="s">
        <v>3</v>
      </c>
      <c r="D482" s="327" t="s">
        <v>44</v>
      </c>
      <c r="E482" s="327" t="s">
        <v>10</v>
      </c>
      <c r="F482" s="327" t="s">
        <v>22</v>
      </c>
      <c r="G482" s="327"/>
      <c r="H482" s="319">
        <v>0.15</v>
      </c>
      <c r="I482" s="320" t="s">
        <v>242</v>
      </c>
      <c r="J482" s="321"/>
      <c r="K482" s="314"/>
      <c r="L482" s="329"/>
      <c r="M482" s="314"/>
      <c r="N482" s="330"/>
      <c r="O482" s="314"/>
      <c r="P482" s="320" t="s">
        <v>80</v>
      </c>
      <c r="Q482" s="327"/>
      <c r="R482" s="320" t="str">
        <f t="shared" si="2"/>
        <v>Offensive</v>
      </c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</row>
    <row r="483" spans="1:32" ht="22.5" customHeight="1" x14ac:dyDescent="0.2">
      <c r="A483" s="320" t="s">
        <v>227</v>
      </c>
      <c r="B483" s="320" t="s">
        <v>119</v>
      </c>
      <c r="C483" s="327" t="s">
        <v>3</v>
      </c>
      <c r="D483" s="327" t="s">
        <v>44</v>
      </c>
      <c r="E483" s="327" t="s">
        <v>11</v>
      </c>
      <c r="F483" s="327" t="s">
        <v>22</v>
      </c>
      <c r="G483" s="327"/>
      <c r="H483" s="319">
        <v>0.15</v>
      </c>
      <c r="I483" s="320" t="s">
        <v>242</v>
      </c>
      <c r="J483" s="321"/>
      <c r="K483" s="314"/>
      <c r="L483" s="329"/>
      <c r="M483" s="314"/>
      <c r="N483" s="330"/>
      <c r="O483" s="314"/>
      <c r="P483" s="320" t="s">
        <v>80</v>
      </c>
      <c r="Q483" s="327"/>
      <c r="R483" s="320" t="str">
        <f t="shared" si="2"/>
        <v>Offensive</v>
      </c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</row>
    <row r="484" spans="1:32" ht="22.5" customHeight="1" x14ac:dyDescent="0.2">
      <c r="A484" s="320" t="s">
        <v>51</v>
      </c>
      <c r="B484" s="320" t="s">
        <v>239</v>
      </c>
      <c r="C484" s="327" t="s">
        <v>240</v>
      </c>
      <c r="D484" s="327" t="s">
        <v>241</v>
      </c>
      <c r="E484" s="327" t="s">
        <v>9</v>
      </c>
      <c r="F484" s="320" t="s">
        <v>19</v>
      </c>
      <c r="G484" s="320"/>
      <c r="H484" s="328">
        <v>-0.2</v>
      </c>
      <c r="I484" s="320" t="s">
        <v>242</v>
      </c>
      <c r="J484" s="321"/>
      <c r="K484" s="314"/>
      <c r="L484" s="329"/>
      <c r="M484" s="314"/>
      <c r="N484" s="330"/>
      <c r="O484" s="314"/>
      <c r="P484" s="320" t="s">
        <v>80</v>
      </c>
      <c r="Q484" s="320"/>
      <c r="R484" s="320" t="str">
        <f t="shared" si="2"/>
        <v>Offensive</v>
      </c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</row>
    <row r="485" spans="1:32" ht="22.5" customHeight="1" x14ac:dyDescent="0.2">
      <c r="A485" s="320" t="s">
        <v>51</v>
      </c>
      <c r="B485" s="320" t="s">
        <v>239</v>
      </c>
      <c r="C485" s="327" t="s">
        <v>240</v>
      </c>
      <c r="D485" s="327" t="s">
        <v>241</v>
      </c>
      <c r="E485" s="327" t="s">
        <v>10</v>
      </c>
      <c r="F485" s="320" t="s">
        <v>19</v>
      </c>
      <c r="G485" s="320"/>
      <c r="H485" s="328">
        <v>-0.2</v>
      </c>
      <c r="I485" s="320" t="s">
        <v>242</v>
      </c>
      <c r="J485" s="321"/>
      <c r="K485" s="314"/>
      <c r="L485" s="329"/>
      <c r="M485" s="314"/>
      <c r="N485" s="330"/>
      <c r="O485" s="314"/>
      <c r="P485" s="320" t="s">
        <v>80</v>
      </c>
      <c r="Q485" s="320"/>
      <c r="R485" s="320" t="str">
        <f t="shared" si="2"/>
        <v>Offensive</v>
      </c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</row>
    <row r="486" spans="1:32" ht="22.5" customHeight="1" x14ac:dyDescent="0.2">
      <c r="A486" s="320" t="s">
        <v>51</v>
      </c>
      <c r="B486" s="320" t="s">
        <v>239</v>
      </c>
      <c r="C486" s="327" t="s">
        <v>240</v>
      </c>
      <c r="D486" s="327" t="s">
        <v>241</v>
      </c>
      <c r="E486" s="327" t="s">
        <v>11</v>
      </c>
      <c r="F486" s="320" t="s">
        <v>19</v>
      </c>
      <c r="G486" s="320"/>
      <c r="H486" s="328">
        <v>-0.2</v>
      </c>
      <c r="I486" s="320" t="s">
        <v>242</v>
      </c>
      <c r="J486" s="321"/>
      <c r="K486" s="314"/>
      <c r="L486" s="329"/>
      <c r="M486" s="314"/>
      <c r="N486" s="330"/>
      <c r="O486" s="314"/>
      <c r="P486" s="320" t="s">
        <v>80</v>
      </c>
      <c r="Q486" s="320"/>
      <c r="R486" s="320" t="str">
        <f t="shared" si="2"/>
        <v>Offensive</v>
      </c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</row>
    <row r="487" spans="1:32" ht="22.5" customHeight="1" x14ac:dyDescent="0.2">
      <c r="A487" s="320" t="s">
        <v>229</v>
      </c>
      <c r="B487" s="320" t="s">
        <v>239</v>
      </c>
      <c r="C487" s="327" t="s">
        <v>240</v>
      </c>
      <c r="D487" s="327" t="s">
        <v>241</v>
      </c>
      <c r="E487" s="327" t="s">
        <v>9</v>
      </c>
      <c r="F487" s="327" t="s">
        <v>83</v>
      </c>
      <c r="G487" s="327"/>
      <c r="H487" s="319">
        <v>-0.2</v>
      </c>
      <c r="I487" s="320" t="s">
        <v>242</v>
      </c>
      <c r="J487" s="321"/>
      <c r="K487" s="314"/>
      <c r="L487" s="329"/>
      <c r="M487" s="314"/>
      <c r="N487" s="330"/>
      <c r="O487" s="314"/>
      <c r="P487" s="320" t="s">
        <v>80</v>
      </c>
      <c r="Q487" s="327"/>
      <c r="R487" s="320" t="str">
        <f t="shared" si="2"/>
        <v>Damage Dealt</v>
      </c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</row>
    <row r="488" spans="1:32" ht="22.5" customHeight="1" x14ac:dyDescent="0.2">
      <c r="A488" s="320" t="s">
        <v>229</v>
      </c>
      <c r="B488" s="320" t="s">
        <v>239</v>
      </c>
      <c r="C488" s="327" t="s">
        <v>240</v>
      </c>
      <c r="D488" s="327" t="s">
        <v>241</v>
      </c>
      <c r="E488" s="327" t="s">
        <v>10</v>
      </c>
      <c r="F488" s="327" t="s">
        <v>83</v>
      </c>
      <c r="G488" s="327"/>
      <c r="H488" s="319">
        <v>-0.2</v>
      </c>
      <c r="I488" s="320" t="s">
        <v>242</v>
      </c>
      <c r="J488" s="321"/>
      <c r="K488" s="314"/>
      <c r="L488" s="329"/>
      <c r="M488" s="314"/>
      <c r="N488" s="330"/>
      <c r="O488" s="314"/>
      <c r="P488" s="320" t="s">
        <v>80</v>
      </c>
      <c r="Q488" s="327"/>
      <c r="R488" s="320" t="str">
        <f t="shared" si="2"/>
        <v>Damage Dealt</v>
      </c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</row>
    <row r="489" spans="1:32" ht="22.5" customHeight="1" x14ac:dyDescent="0.2">
      <c r="A489" s="320" t="s">
        <v>229</v>
      </c>
      <c r="B489" s="320" t="s">
        <v>239</v>
      </c>
      <c r="C489" s="327" t="s">
        <v>240</v>
      </c>
      <c r="D489" s="327" t="s">
        <v>241</v>
      </c>
      <c r="E489" s="327" t="s">
        <v>11</v>
      </c>
      <c r="F489" s="327" t="s">
        <v>83</v>
      </c>
      <c r="G489" s="327"/>
      <c r="H489" s="319">
        <v>-0.2</v>
      </c>
      <c r="I489" s="320" t="s">
        <v>242</v>
      </c>
      <c r="J489" s="321"/>
      <c r="K489" s="314"/>
      <c r="L489" s="329"/>
      <c r="M489" s="314"/>
      <c r="N489" s="330"/>
      <c r="O489" s="314"/>
      <c r="P489" s="320" t="s">
        <v>80</v>
      </c>
      <c r="Q489" s="327"/>
      <c r="R489" s="320" t="str">
        <f t="shared" si="2"/>
        <v>Damage Dealt</v>
      </c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</row>
    <row r="490" spans="1:32" ht="22.5" customHeight="1" x14ac:dyDescent="0.2">
      <c r="A490" s="320" t="s">
        <v>230</v>
      </c>
      <c r="B490" s="320" t="s">
        <v>239</v>
      </c>
      <c r="C490" s="327" t="s">
        <v>240</v>
      </c>
      <c r="D490" s="327" t="s">
        <v>44</v>
      </c>
      <c r="E490" s="327" t="s">
        <v>9</v>
      </c>
      <c r="F490" s="327" t="s">
        <v>83</v>
      </c>
      <c r="G490" s="327"/>
      <c r="H490" s="319">
        <v>0.25</v>
      </c>
      <c r="I490" s="320" t="s">
        <v>242</v>
      </c>
      <c r="J490" s="321"/>
      <c r="K490" s="314"/>
      <c r="L490" s="329"/>
      <c r="M490" s="314"/>
      <c r="N490" s="330"/>
      <c r="O490" s="314"/>
      <c r="P490" s="320" t="s">
        <v>80</v>
      </c>
      <c r="Q490" s="327"/>
      <c r="R490" s="320" t="str">
        <f t="shared" si="2"/>
        <v>Damage Dealt</v>
      </c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</row>
    <row r="491" spans="1:32" ht="22.5" customHeight="1" x14ac:dyDescent="0.2">
      <c r="A491" s="320" t="s">
        <v>230</v>
      </c>
      <c r="B491" s="320" t="s">
        <v>239</v>
      </c>
      <c r="C491" s="327" t="s">
        <v>240</v>
      </c>
      <c r="D491" s="327" t="s">
        <v>44</v>
      </c>
      <c r="E491" s="327" t="s">
        <v>10</v>
      </c>
      <c r="F491" s="327" t="s">
        <v>83</v>
      </c>
      <c r="G491" s="327"/>
      <c r="H491" s="319">
        <v>0.25</v>
      </c>
      <c r="I491" s="320" t="s">
        <v>242</v>
      </c>
      <c r="J491" s="321"/>
      <c r="K491" s="314"/>
      <c r="L491" s="329"/>
      <c r="M491" s="314"/>
      <c r="N491" s="330"/>
      <c r="O491" s="314"/>
      <c r="P491" s="320" t="s">
        <v>80</v>
      </c>
      <c r="Q491" s="327"/>
      <c r="R491" s="320" t="str">
        <f t="shared" si="2"/>
        <v>Damage Dealt</v>
      </c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</row>
    <row r="492" spans="1:32" ht="22.5" customHeight="1" x14ac:dyDescent="0.2">
      <c r="A492" s="320" t="s">
        <v>230</v>
      </c>
      <c r="B492" s="320" t="s">
        <v>239</v>
      </c>
      <c r="C492" s="327" t="s">
        <v>240</v>
      </c>
      <c r="D492" s="327" t="s">
        <v>44</v>
      </c>
      <c r="E492" s="327" t="s">
        <v>11</v>
      </c>
      <c r="F492" s="327" t="s">
        <v>83</v>
      </c>
      <c r="G492" s="327"/>
      <c r="H492" s="319">
        <v>0.25</v>
      </c>
      <c r="I492" s="320" t="s">
        <v>242</v>
      </c>
      <c r="J492" s="321"/>
      <c r="K492" s="314"/>
      <c r="L492" s="329"/>
      <c r="M492" s="314"/>
      <c r="N492" s="330"/>
      <c r="O492" s="314"/>
      <c r="P492" s="320" t="s">
        <v>80</v>
      </c>
      <c r="Q492" s="327"/>
      <c r="R492" s="320" t="str">
        <f t="shared" si="2"/>
        <v>Damage Dealt</v>
      </c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</row>
    <row r="493" spans="1:32" ht="22.5" customHeight="1" x14ac:dyDescent="0.2">
      <c r="A493" s="320" t="s">
        <v>231</v>
      </c>
      <c r="B493" s="320" t="s">
        <v>239</v>
      </c>
      <c r="C493" s="327" t="s">
        <v>240</v>
      </c>
      <c r="D493" s="327" t="s">
        <v>44</v>
      </c>
      <c r="E493" s="327" t="s">
        <v>9</v>
      </c>
      <c r="F493" s="320" t="s">
        <v>19</v>
      </c>
      <c r="G493" s="320"/>
      <c r="H493" s="328">
        <v>0.25</v>
      </c>
      <c r="I493" s="320" t="s">
        <v>242</v>
      </c>
      <c r="J493" s="321"/>
      <c r="K493" s="314"/>
      <c r="L493" s="329"/>
      <c r="M493" s="314"/>
      <c r="N493" s="330"/>
      <c r="O493" s="314"/>
      <c r="P493" s="320" t="s">
        <v>80</v>
      </c>
      <c r="Q493" s="320"/>
      <c r="R493" s="320" t="str">
        <f t="shared" si="2"/>
        <v>Offensive</v>
      </c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</row>
    <row r="494" spans="1:32" ht="22.5" customHeight="1" x14ac:dyDescent="0.2">
      <c r="A494" s="320" t="s">
        <v>231</v>
      </c>
      <c r="B494" s="320" t="s">
        <v>239</v>
      </c>
      <c r="C494" s="327" t="s">
        <v>240</v>
      </c>
      <c r="D494" s="327" t="s">
        <v>44</v>
      </c>
      <c r="E494" s="327" t="s">
        <v>10</v>
      </c>
      <c r="F494" s="320" t="s">
        <v>19</v>
      </c>
      <c r="G494" s="320"/>
      <c r="H494" s="328">
        <v>0.25</v>
      </c>
      <c r="I494" s="320" t="s">
        <v>242</v>
      </c>
      <c r="J494" s="321"/>
      <c r="K494" s="314"/>
      <c r="L494" s="329"/>
      <c r="M494" s="314"/>
      <c r="N494" s="330"/>
      <c r="O494" s="314"/>
      <c r="P494" s="320" t="s">
        <v>80</v>
      </c>
      <c r="Q494" s="320"/>
      <c r="R494" s="320" t="str">
        <f t="shared" si="2"/>
        <v>Offensive</v>
      </c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</row>
    <row r="495" spans="1:32" ht="22.5" customHeight="1" x14ac:dyDescent="0.2">
      <c r="A495" s="320" t="s">
        <v>231</v>
      </c>
      <c r="B495" s="320" t="s">
        <v>239</v>
      </c>
      <c r="C495" s="327" t="s">
        <v>240</v>
      </c>
      <c r="D495" s="327" t="s">
        <v>44</v>
      </c>
      <c r="E495" s="327" t="s">
        <v>11</v>
      </c>
      <c r="F495" s="320" t="s">
        <v>19</v>
      </c>
      <c r="G495" s="320"/>
      <c r="H495" s="328">
        <v>0.25</v>
      </c>
      <c r="I495" s="320" t="s">
        <v>242</v>
      </c>
      <c r="J495" s="321"/>
      <c r="K495" s="314"/>
      <c r="L495" s="329"/>
      <c r="M495" s="314"/>
      <c r="N495" s="330"/>
      <c r="O495" s="314"/>
      <c r="P495" s="320" t="s">
        <v>80</v>
      </c>
      <c r="Q495" s="320"/>
      <c r="R495" s="320" t="str">
        <f t="shared" si="2"/>
        <v>Offensive</v>
      </c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</row>
    <row r="496" spans="1:32" ht="22.5" customHeight="1" x14ac:dyDescent="0.2">
      <c r="A496" s="320" t="s">
        <v>232</v>
      </c>
      <c r="B496" s="320" t="s">
        <v>239</v>
      </c>
      <c r="C496" s="327" t="s">
        <v>240</v>
      </c>
      <c r="D496" s="327" t="s">
        <v>44</v>
      </c>
      <c r="E496" s="327" t="s">
        <v>9</v>
      </c>
      <c r="F496" s="327" t="s">
        <v>83</v>
      </c>
      <c r="G496" s="327"/>
      <c r="H496" s="319">
        <v>0.25</v>
      </c>
      <c r="I496" s="320" t="s">
        <v>242</v>
      </c>
      <c r="J496" s="321"/>
      <c r="K496" s="314"/>
      <c r="L496" s="329"/>
      <c r="M496" s="314"/>
      <c r="N496" s="330"/>
      <c r="O496" s="314"/>
      <c r="P496" s="320" t="s">
        <v>80</v>
      </c>
      <c r="Q496" s="327"/>
      <c r="R496" s="320" t="str">
        <f t="shared" si="2"/>
        <v>Damage Dealt</v>
      </c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</row>
    <row r="497" spans="1:32" ht="22.5" customHeight="1" x14ac:dyDescent="0.2">
      <c r="A497" s="320" t="s">
        <v>232</v>
      </c>
      <c r="B497" s="320" t="s">
        <v>239</v>
      </c>
      <c r="C497" s="327" t="s">
        <v>240</v>
      </c>
      <c r="D497" s="327" t="s">
        <v>44</v>
      </c>
      <c r="E497" s="327" t="s">
        <v>10</v>
      </c>
      <c r="F497" s="327" t="s">
        <v>83</v>
      </c>
      <c r="G497" s="327"/>
      <c r="H497" s="319">
        <v>0.25</v>
      </c>
      <c r="I497" s="320" t="s">
        <v>242</v>
      </c>
      <c r="J497" s="321"/>
      <c r="K497" s="314"/>
      <c r="L497" s="329"/>
      <c r="M497" s="314"/>
      <c r="N497" s="330"/>
      <c r="O497" s="314"/>
      <c r="P497" s="320" t="s">
        <v>80</v>
      </c>
      <c r="Q497" s="327"/>
      <c r="R497" s="320" t="str">
        <f t="shared" si="2"/>
        <v>Damage Dealt</v>
      </c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</row>
    <row r="498" spans="1:32" ht="22.5" customHeight="1" x14ac:dyDescent="0.2">
      <c r="A498" s="320" t="s">
        <v>232</v>
      </c>
      <c r="B498" s="320" t="s">
        <v>239</v>
      </c>
      <c r="C498" s="327" t="s">
        <v>240</v>
      </c>
      <c r="D498" s="327" t="s">
        <v>44</v>
      </c>
      <c r="E498" s="327" t="s">
        <v>11</v>
      </c>
      <c r="F498" s="327" t="s">
        <v>83</v>
      </c>
      <c r="G498" s="327"/>
      <c r="H498" s="319">
        <v>0.25</v>
      </c>
      <c r="I498" s="320" t="s">
        <v>242</v>
      </c>
      <c r="J498" s="321"/>
      <c r="K498" s="314"/>
      <c r="L498" s="329"/>
      <c r="M498" s="314"/>
      <c r="N498" s="330"/>
      <c r="O498" s="314"/>
      <c r="P498" s="320" t="s">
        <v>80</v>
      </c>
      <c r="Q498" s="327"/>
      <c r="R498" s="320" t="str">
        <f t="shared" si="2"/>
        <v>Damage Dealt</v>
      </c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</row>
    <row r="499" spans="1:32" ht="22.5" customHeight="1" x14ac:dyDescent="0.2">
      <c r="A499" s="320" t="s">
        <v>233</v>
      </c>
      <c r="B499" s="320" t="s">
        <v>239</v>
      </c>
      <c r="C499" s="327" t="s">
        <v>240</v>
      </c>
      <c r="D499" s="327" t="s">
        <v>44</v>
      </c>
      <c r="E499" s="327" t="s">
        <v>9</v>
      </c>
      <c r="F499" s="320" t="s">
        <v>84</v>
      </c>
      <c r="G499" s="320"/>
      <c r="H499" s="328">
        <v>-0.2</v>
      </c>
      <c r="I499" s="320" t="s">
        <v>242</v>
      </c>
      <c r="J499" s="321"/>
      <c r="K499" s="314"/>
      <c r="L499" s="329"/>
      <c r="M499" s="314"/>
      <c r="N499" s="330"/>
      <c r="O499" s="314"/>
      <c r="P499" s="320" t="s">
        <v>80</v>
      </c>
      <c r="Q499" s="320"/>
      <c r="R499" s="320" t="str">
        <f t="shared" si="2"/>
        <v>Damage Taken</v>
      </c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</row>
    <row r="500" spans="1:32" ht="22.5" customHeight="1" x14ac:dyDescent="0.2">
      <c r="A500" s="320" t="s">
        <v>233</v>
      </c>
      <c r="B500" s="320" t="s">
        <v>239</v>
      </c>
      <c r="C500" s="327" t="s">
        <v>240</v>
      </c>
      <c r="D500" s="327" t="s">
        <v>44</v>
      </c>
      <c r="E500" s="327" t="s">
        <v>10</v>
      </c>
      <c r="F500" s="320" t="s">
        <v>84</v>
      </c>
      <c r="G500" s="320"/>
      <c r="H500" s="328">
        <v>-0.2</v>
      </c>
      <c r="I500" s="320" t="s">
        <v>242</v>
      </c>
      <c r="J500" s="321"/>
      <c r="K500" s="314"/>
      <c r="L500" s="329"/>
      <c r="M500" s="314"/>
      <c r="N500" s="330"/>
      <c r="O500" s="314"/>
      <c r="P500" s="320" t="s">
        <v>80</v>
      </c>
      <c r="Q500" s="320"/>
      <c r="R500" s="320" t="str">
        <f t="shared" si="2"/>
        <v>Damage Taken</v>
      </c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</row>
    <row r="501" spans="1:32" ht="22.5" customHeight="1" x14ac:dyDescent="0.2">
      <c r="A501" s="320" t="s">
        <v>233</v>
      </c>
      <c r="B501" s="320" t="s">
        <v>239</v>
      </c>
      <c r="C501" s="327" t="s">
        <v>240</v>
      </c>
      <c r="D501" s="327" t="s">
        <v>44</v>
      </c>
      <c r="E501" s="327" t="s">
        <v>11</v>
      </c>
      <c r="F501" s="320" t="s">
        <v>84</v>
      </c>
      <c r="G501" s="320"/>
      <c r="H501" s="328">
        <v>-0.2</v>
      </c>
      <c r="I501" s="320" t="s">
        <v>242</v>
      </c>
      <c r="J501" s="321"/>
      <c r="K501" s="314"/>
      <c r="L501" s="329"/>
      <c r="M501" s="314"/>
      <c r="N501" s="330"/>
      <c r="O501" s="314"/>
      <c r="P501" s="320" t="s">
        <v>80</v>
      </c>
      <c r="Q501" s="320"/>
      <c r="R501" s="320" t="str">
        <f t="shared" si="2"/>
        <v>Damage Taken</v>
      </c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</row>
    <row r="502" spans="1:32" ht="22.5" customHeight="1" x14ac:dyDescent="0.2">
      <c r="A502" s="320" t="s">
        <v>37</v>
      </c>
      <c r="B502" s="320" t="s">
        <v>239</v>
      </c>
      <c r="C502" s="327" t="s">
        <v>240</v>
      </c>
      <c r="D502" s="327" t="s">
        <v>44</v>
      </c>
      <c r="E502" s="327" t="s">
        <v>9</v>
      </c>
      <c r="F502" s="327" t="s">
        <v>24</v>
      </c>
      <c r="G502" s="320"/>
      <c r="H502" s="328">
        <v>0.25</v>
      </c>
      <c r="I502" s="320" t="s">
        <v>242</v>
      </c>
      <c r="J502" s="321"/>
      <c r="K502" s="314"/>
      <c r="L502" s="329"/>
      <c r="M502" s="314"/>
      <c r="N502" s="330"/>
      <c r="O502" s="314"/>
      <c r="P502" s="320" t="s">
        <v>80</v>
      </c>
      <c r="Q502" s="327"/>
      <c r="R502" s="320" t="str">
        <f t="shared" si="2"/>
        <v>Defensive</v>
      </c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</row>
    <row r="503" spans="1:32" ht="22.5" customHeight="1" x14ac:dyDescent="0.2">
      <c r="A503" s="320" t="s">
        <v>37</v>
      </c>
      <c r="B503" s="320" t="s">
        <v>239</v>
      </c>
      <c r="C503" s="327" t="s">
        <v>240</v>
      </c>
      <c r="D503" s="327" t="s">
        <v>44</v>
      </c>
      <c r="E503" s="327" t="s">
        <v>10</v>
      </c>
      <c r="F503" s="327" t="s">
        <v>24</v>
      </c>
      <c r="G503" s="320"/>
      <c r="H503" s="328">
        <v>0.25</v>
      </c>
      <c r="I503" s="320" t="s">
        <v>242</v>
      </c>
      <c r="J503" s="321"/>
      <c r="K503" s="314"/>
      <c r="L503" s="329"/>
      <c r="M503" s="314"/>
      <c r="N503" s="330"/>
      <c r="O503" s="314"/>
      <c r="P503" s="320" t="s">
        <v>80</v>
      </c>
      <c r="Q503" s="327"/>
      <c r="R503" s="320" t="str">
        <f t="shared" si="2"/>
        <v>Defensive</v>
      </c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</row>
    <row r="504" spans="1:32" ht="22.5" customHeight="1" x14ac:dyDescent="0.2">
      <c r="A504" s="320" t="s">
        <v>37</v>
      </c>
      <c r="B504" s="320" t="s">
        <v>239</v>
      </c>
      <c r="C504" s="327" t="s">
        <v>240</v>
      </c>
      <c r="D504" s="327" t="s">
        <v>44</v>
      </c>
      <c r="E504" s="327" t="s">
        <v>11</v>
      </c>
      <c r="F504" s="327" t="s">
        <v>24</v>
      </c>
      <c r="G504" s="320"/>
      <c r="H504" s="328">
        <v>0.25</v>
      </c>
      <c r="I504" s="320" t="s">
        <v>242</v>
      </c>
      <c r="J504" s="321"/>
      <c r="K504" s="314"/>
      <c r="L504" s="329"/>
      <c r="M504" s="314"/>
      <c r="N504" s="330"/>
      <c r="O504" s="314"/>
      <c r="P504" s="320" t="s">
        <v>80</v>
      </c>
      <c r="Q504" s="327"/>
      <c r="R504" s="320" t="str">
        <f t="shared" si="2"/>
        <v>Defensive</v>
      </c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</row>
    <row r="505" spans="1:32" ht="22.5" customHeight="1" x14ac:dyDescent="0.2">
      <c r="A505" s="320" t="s">
        <v>234</v>
      </c>
      <c r="B505" s="320" t="s">
        <v>239</v>
      </c>
      <c r="C505" s="327" t="s">
        <v>240</v>
      </c>
      <c r="D505" s="327" t="s">
        <v>44</v>
      </c>
      <c r="E505" s="327" t="s">
        <v>9</v>
      </c>
      <c r="F505" s="320" t="s">
        <v>84</v>
      </c>
      <c r="G505" s="320"/>
      <c r="H505" s="328">
        <v>-0.2</v>
      </c>
      <c r="I505" s="320" t="s">
        <v>242</v>
      </c>
      <c r="J505" s="321"/>
      <c r="K505" s="314"/>
      <c r="L505" s="329"/>
      <c r="M505" s="314"/>
      <c r="N505" s="330"/>
      <c r="O505" s="314"/>
      <c r="P505" s="320" t="s">
        <v>80</v>
      </c>
      <c r="Q505" s="320"/>
      <c r="R505" s="320" t="str">
        <f t="shared" si="2"/>
        <v>Damage Taken</v>
      </c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</row>
    <row r="506" spans="1:32" ht="22.5" customHeight="1" x14ac:dyDescent="0.2">
      <c r="A506" s="320" t="s">
        <v>234</v>
      </c>
      <c r="B506" s="320" t="s">
        <v>239</v>
      </c>
      <c r="C506" s="327" t="s">
        <v>240</v>
      </c>
      <c r="D506" s="327" t="s">
        <v>44</v>
      </c>
      <c r="E506" s="327" t="s">
        <v>10</v>
      </c>
      <c r="F506" s="320" t="s">
        <v>84</v>
      </c>
      <c r="G506" s="320"/>
      <c r="H506" s="328">
        <v>-0.2</v>
      </c>
      <c r="I506" s="320" t="s">
        <v>242</v>
      </c>
      <c r="J506" s="321"/>
      <c r="K506" s="314"/>
      <c r="L506" s="329"/>
      <c r="M506" s="314"/>
      <c r="N506" s="330"/>
      <c r="O506" s="314"/>
      <c r="P506" s="320" t="s">
        <v>80</v>
      </c>
      <c r="Q506" s="320"/>
      <c r="R506" s="320" t="str">
        <f t="shared" si="2"/>
        <v>Damage Taken</v>
      </c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</row>
    <row r="507" spans="1:32" ht="22.5" customHeight="1" x14ac:dyDescent="0.2">
      <c r="A507" s="320" t="s">
        <v>234</v>
      </c>
      <c r="B507" s="320" t="s">
        <v>239</v>
      </c>
      <c r="C507" s="327" t="s">
        <v>240</v>
      </c>
      <c r="D507" s="327" t="s">
        <v>44</v>
      </c>
      <c r="E507" s="327" t="s">
        <v>11</v>
      </c>
      <c r="F507" s="320" t="s">
        <v>84</v>
      </c>
      <c r="G507" s="320"/>
      <c r="H507" s="328">
        <v>-0.2</v>
      </c>
      <c r="I507" s="320" t="s">
        <v>242</v>
      </c>
      <c r="J507" s="321"/>
      <c r="K507" s="314"/>
      <c r="L507" s="329"/>
      <c r="M507" s="314"/>
      <c r="N507" s="330"/>
      <c r="O507" s="314"/>
      <c r="P507" s="320" t="s">
        <v>80</v>
      </c>
      <c r="Q507" s="320"/>
      <c r="R507" s="320" t="str">
        <f t="shared" si="2"/>
        <v>Damage Taken</v>
      </c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</row>
    <row r="508" spans="1:32" ht="22.5" customHeight="1" x14ac:dyDescent="0.2">
      <c r="A508" s="320"/>
      <c r="B508" s="320"/>
      <c r="C508" s="320"/>
      <c r="D508" s="320"/>
      <c r="E508" s="320"/>
      <c r="F508" s="320"/>
      <c r="G508" s="320"/>
      <c r="H508" s="328"/>
      <c r="I508" s="320"/>
      <c r="J508" s="321"/>
      <c r="K508" s="314"/>
      <c r="L508" s="329"/>
      <c r="M508" s="314"/>
      <c r="N508" s="330"/>
      <c r="O508" s="314"/>
      <c r="P508" s="320"/>
      <c r="Q508" s="320"/>
      <c r="R508" s="320">
        <f t="shared" si="2"/>
        <v>0</v>
      </c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</row>
    <row r="509" spans="1:32" ht="22.5" customHeight="1" x14ac:dyDescent="0.2">
      <c r="A509" s="320"/>
      <c r="B509" s="320"/>
      <c r="C509" s="320"/>
      <c r="D509" s="320"/>
      <c r="E509" s="320"/>
      <c r="F509" s="320"/>
      <c r="G509" s="320"/>
      <c r="H509" s="328"/>
      <c r="I509" s="320"/>
      <c r="J509" s="321"/>
      <c r="K509" s="314"/>
      <c r="L509" s="329"/>
      <c r="M509" s="314"/>
      <c r="N509" s="330"/>
      <c r="O509" s="314"/>
      <c r="P509" s="320"/>
      <c r="Q509" s="320"/>
      <c r="R509" s="320">
        <f t="shared" si="2"/>
        <v>0</v>
      </c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</row>
    <row r="510" spans="1:32" ht="22.5" customHeight="1" x14ac:dyDescent="0.2">
      <c r="A510" s="320"/>
      <c r="B510" s="320"/>
      <c r="C510" s="320"/>
      <c r="D510" s="320"/>
      <c r="E510" s="320"/>
      <c r="F510" s="320"/>
      <c r="G510" s="320"/>
      <c r="H510" s="328"/>
      <c r="I510" s="320"/>
      <c r="J510" s="321"/>
      <c r="K510" s="314"/>
      <c r="L510" s="329"/>
      <c r="M510" s="314"/>
      <c r="N510" s="330"/>
      <c r="O510" s="314"/>
      <c r="P510" s="320"/>
      <c r="Q510" s="320"/>
      <c r="R510" s="320">
        <f t="shared" si="2"/>
        <v>0</v>
      </c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</row>
    <row r="511" spans="1:32" ht="22.5" customHeight="1" x14ac:dyDescent="0.2">
      <c r="A511" s="320"/>
      <c r="B511" s="320"/>
      <c r="C511" s="320"/>
      <c r="D511" s="320"/>
      <c r="E511" s="320"/>
      <c r="F511" s="320"/>
      <c r="G511" s="320"/>
      <c r="H511" s="328"/>
      <c r="I511" s="320"/>
      <c r="J511" s="321"/>
      <c r="K511" s="314"/>
      <c r="L511" s="329"/>
      <c r="M511" s="314"/>
      <c r="N511" s="330"/>
      <c r="O511" s="314"/>
      <c r="P511" s="320"/>
      <c r="Q511" s="320"/>
      <c r="R511" s="320">
        <f t="shared" ref="R511:R765" si="3">IF(OR(F511="Attack",F511="Crit Rate",F511="Lethality"),"Offensive", IF(OR(F511="Defense",F511="Health"),"Defensive",F511))</f>
        <v>0</v>
      </c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</row>
    <row r="512" spans="1:32" ht="22.5" customHeight="1" x14ac:dyDescent="0.2">
      <c r="A512" s="320"/>
      <c r="B512" s="320"/>
      <c r="C512" s="320"/>
      <c r="D512" s="320"/>
      <c r="E512" s="320"/>
      <c r="F512" s="320"/>
      <c r="G512" s="320"/>
      <c r="H512" s="328"/>
      <c r="I512" s="320"/>
      <c r="J512" s="321"/>
      <c r="K512" s="314"/>
      <c r="L512" s="329"/>
      <c r="M512" s="314"/>
      <c r="N512" s="330"/>
      <c r="O512" s="314"/>
      <c r="P512" s="320"/>
      <c r="Q512" s="320"/>
      <c r="R512" s="320">
        <f t="shared" si="3"/>
        <v>0</v>
      </c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</row>
    <row r="513" spans="1:32" ht="22.5" customHeight="1" x14ac:dyDescent="0.2">
      <c r="A513" s="320"/>
      <c r="B513" s="320"/>
      <c r="C513" s="320"/>
      <c r="D513" s="320"/>
      <c r="E513" s="320"/>
      <c r="F513" s="320"/>
      <c r="G513" s="320"/>
      <c r="H513" s="328"/>
      <c r="I513" s="320"/>
      <c r="J513" s="321"/>
      <c r="K513" s="314"/>
      <c r="L513" s="329"/>
      <c r="M513" s="314"/>
      <c r="N513" s="330"/>
      <c r="O513" s="314"/>
      <c r="P513" s="320"/>
      <c r="Q513" s="320"/>
      <c r="R513" s="320">
        <f t="shared" si="3"/>
        <v>0</v>
      </c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</row>
    <row r="514" spans="1:32" ht="22.5" customHeight="1" x14ac:dyDescent="0.2">
      <c r="A514" s="320"/>
      <c r="B514" s="320"/>
      <c r="C514" s="320"/>
      <c r="D514" s="320"/>
      <c r="E514" s="320"/>
      <c r="F514" s="320"/>
      <c r="G514" s="320"/>
      <c r="H514" s="328"/>
      <c r="I514" s="320"/>
      <c r="J514" s="321"/>
      <c r="K514" s="314"/>
      <c r="L514" s="329"/>
      <c r="M514" s="314"/>
      <c r="N514" s="330"/>
      <c r="O514" s="314"/>
      <c r="P514" s="320"/>
      <c r="Q514" s="320"/>
      <c r="R514" s="320">
        <f t="shared" si="3"/>
        <v>0</v>
      </c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</row>
    <row r="515" spans="1:32" ht="22.5" customHeight="1" x14ac:dyDescent="0.2">
      <c r="A515" s="320"/>
      <c r="B515" s="320"/>
      <c r="C515" s="320"/>
      <c r="D515" s="320"/>
      <c r="E515" s="320"/>
      <c r="F515" s="320"/>
      <c r="G515" s="320"/>
      <c r="H515" s="328"/>
      <c r="I515" s="320"/>
      <c r="J515" s="321"/>
      <c r="K515" s="314"/>
      <c r="L515" s="329"/>
      <c r="M515" s="314"/>
      <c r="N515" s="330"/>
      <c r="O515" s="314"/>
      <c r="P515" s="320"/>
      <c r="Q515" s="320"/>
      <c r="R515" s="320">
        <f t="shared" si="3"/>
        <v>0</v>
      </c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</row>
    <row r="516" spans="1:32" ht="22.5" customHeight="1" x14ac:dyDescent="0.2">
      <c r="A516" s="320"/>
      <c r="B516" s="320"/>
      <c r="C516" s="320"/>
      <c r="D516" s="320"/>
      <c r="E516" s="320"/>
      <c r="F516" s="320"/>
      <c r="G516" s="320"/>
      <c r="H516" s="328"/>
      <c r="I516" s="320"/>
      <c r="J516" s="321"/>
      <c r="K516" s="314"/>
      <c r="L516" s="329"/>
      <c r="M516" s="314"/>
      <c r="N516" s="330"/>
      <c r="O516" s="314"/>
      <c r="P516" s="320"/>
      <c r="Q516" s="320"/>
      <c r="R516" s="320">
        <f t="shared" si="3"/>
        <v>0</v>
      </c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</row>
    <row r="517" spans="1:32" ht="22.5" customHeight="1" x14ac:dyDescent="0.2">
      <c r="A517" s="320"/>
      <c r="B517" s="320"/>
      <c r="C517" s="320"/>
      <c r="D517" s="320"/>
      <c r="E517" s="320"/>
      <c r="F517" s="320"/>
      <c r="G517" s="320"/>
      <c r="H517" s="328"/>
      <c r="I517" s="320"/>
      <c r="J517" s="321"/>
      <c r="K517" s="314"/>
      <c r="L517" s="329"/>
      <c r="M517" s="314"/>
      <c r="N517" s="330"/>
      <c r="O517" s="314"/>
      <c r="P517" s="320"/>
      <c r="Q517" s="320"/>
      <c r="R517" s="320">
        <f t="shared" si="3"/>
        <v>0</v>
      </c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</row>
    <row r="518" spans="1:32" ht="22.5" customHeight="1" x14ac:dyDescent="0.2">
      <c r="A518" s="320"/>
      <c r="B518" s="320"/>
      <c r="C518" s="320"/>
      <c r="D518" s="320"/>
      <c r="E518" s="320"/>
      <c r="F518" s="320"/>
      <c r="G518" s="320"/>
      <c r="H518" s="328"/>
      <c r="I518" s="320"/>
      <c r="J518" s="321"/>
      <c r="K518" s="314"/>
      <c r="L518" s="329"/>
      <c r="M518" s="314"/>
      <c r="N518" s="330"/>
      <c r="O518" s="314"/>
      <c r="P518" s="320"/>
      <c r="Q518" s="320"/>
      <c r="R518" s="320">
        <f t="shared" si="3"/>
        <v>0</v>
      </c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</row>
    <row r="519" spans="1:32" ht="22.5" customHeight="1" x14ac:dyDescent="0.2">
      <c r="A519" s="320"/>
      <c r="B519" s="320"/>
      <c r="C519" s="320"/>
      <c r="D519" s="320"/>
      <c r="E519" s="320"/>
      <c r="F519" s="320"/>
      <c r="G519" s="320"/>
      <c r="H519" s="328"/>
      <c r="I519" s="320"/>
      <c r="J519" s="321"/>
      <c r="K519" s="314"/>
      <c r="L519" s="329"/>
      <c r="M519" s="314"/>
      <c r="N519" s="330"/>
      <c r="O519" s="314"/>
      <c r="P519" s="320"/>
      <c r="Q519" s="320"/>
      <c r="R519" s="320">
        <f t="shared" si="3"/>
        <v>0</v>
      </c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</row>
    <row r="520" spans="1:32" ht="22.5" customHeight="1" x14ac:dyDescent="0.2">
      <c r="A520" s="320"/>
      <c r="B520" s="320"/>
      <c r="C520" s="320"/>
      <c r="D520" s="320"/>
      <c r="E520" s="320"/>
      <c r="F520" s="320"/>
      <c r="G520" s="320"/>
      <c r="H520" s="328"/>
      <c r="I520" s="320"/>
      <c r="J520" s="321"/>
      <c r="K520" s="314"/>
      <c r="L520" s="329"/>
      <c r="M520" s="314"/>
      <c r="N520" s="330"/>
      <c r="O520" s="314"/>
      <c r="P520" s="320"/>
      <c r="Q520" s="320"/>
      <c r="R520" s="320">
        <f t="shared" si="3"/>
        <v>0</v>
      </c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</row>
    <row r="521" spans="1:32" ht="22.5" customHeight="1" x14ac:dyDescent="0.2">
      <c r="A521" s="320"/>
      <c r="B521" s="320"/>
      <c r="C521" s="320"/>
      <c r="D521" s="320"/>
      <c r="E521" s="320"/>
      <c r="F521" s="320"/>
      <c r="G521" s="320"/>
      <c r="H521" s="328"/>
      <c r="I521" s="320"/>
      <c r="J521" s="321"/>
      <c r="K521" s="314"/>
      <c r="L521" s="329"/>
      <c r="M521" s="314"/>
      <c r="N521" s="330"/>
      <c r="O521" s="314"/>
      <c r="P521" s="320"/>
      <c r="Q521" s="320"/>
      <c r="R521" s="320">
        <f t="shared" si="3"/>
        <v>0</v>
      </c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</row>
    <row r="522" spans="1:32" ht="22.5" customHeight="1" x14ac:dyDescent="0.2">
      <c r="A522" s="320"/>
      <c r="B522" s="320"/>
      <c r="C522" s="320"/>
      <c r="D522" s="320"/>
      <c r="E522" s="320"/>
      <c r="F522" s="320"/>
      <c r="G522" s="320"/>
      <c r="H522" s="328"/>
      <c r="I522" s="320"/>
      <c r="J522" s="321"/>
      <c r="K522" s="314"/>
      <c r="L522" s="329"/>
      <c r="M522" s="314"/>
      <c r="N522" s="330"/>
      <c r="O522" s="314"/>
      <c r="P522" s="320"/>
      <c r="Q522" s="320"/>
      <c r="R522" s="320">
        <f t="shared" si="3"/>
        <v>0</v>
      </c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</row>
    <row r="523" spans="1:32" ht="22.5" customHeight="1" x14ac:dyDescent="0.2">
      <c r="A523" s="320"/>
      <c r="B523" s="320"/>
      <c r="C523" s="320"/>
      <c r="D523" s="320"/>
      <c r="E523" s="320"/>
      <c r="F523" s="320"/>
      <c r="G523" s="320"/>
      <c r="H523" s="328"/>
      <c r="I523" s="320"/>
      <c r="J523" s="321"/>
      <c r="K523" s="314"/>
      <c r="L523" s="329"/>
      <c r="M523" s="314"/>
      <c r="N523" s="330"/>
      <c r="O523" s="314"/>
      <c r="P523" s="320"/>
      <c r="Q523" s="320"/>
      <c r="R523" s="320">
        <f t="shared" si="3"/>
        <v>0</v>
      </c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</row>
    <row r="524" spans="1:32" ht="22.5" customHeight="1" x14ac:dyDescent="0.2">
      <c r="A524" s="320"/>
      <c r="B524" s="320"/>
      <c r="C524" s="320"/>
      <c r="D524" s="320"/>
      <c r="E524" s="320"/>
      <c r="F524" s="320"/>
      <c r="G524" s="320"/>
      <c r="H524" s="328"/>
      <c r="I524" s="320"/>
      <c r="J524" s="321"/>
      <c r="K524" s="314"/>
      <c r="L524" s="329"/>
      <c r="M524" s="314"/>
      <c r="N524" s="330"/>
      <c r="O524" s="314"/>
      <c r="P524" s="320"/>
      <c r="Q524" s="320"/>
      <c r="R524" s="320">
        <f t="shared" si="3"/>
        <v>0</v>
      </c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</row>
    <row r="525" spans="1:32" ht="22.5" customHeight="1" x14ac:dyDescent="0.2">
      <c r="A525" s="320"/>
      <c r="B525" s="320"/>
      <c r="C525" s="320"/>
      <c r="D525" s="320"/>
      <c r="E525" s="320"/>
      <c r="F525" s="320"/>
      <c r="G525" s="320"/>
      <c r="H525" s="328"/>
      <c r="I525" s="320"/>
      <c r="J525" s="321"/>
      <c r="K525" s="314"/>
      <c r="L525" s="329"/>
      <c r="M525" s="314"/>
      <c r="N525" s="330"/>
      <c r="O525" s="314"/>
      <c r="P525" s="320"/>
      <c r="Q525" s="320"/>
      <c r="R525" s="320">
        <f t="shared" si="3"/>
        <v>0</v>
      </c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</row>
    <row r="526" spans="1:32" ht="22.5" customHeight="1" x14ac:dyDescent="0.2">
      <c r="A526" s="320"/>
      <c r="B526" s="320"/>
      <c r="C526" s="320"/>
      <c r="D526" s="320"/>
      <c r="E526" s="320"/>
      <c r="F526" s="320"/>
      <c r="G526" s="320"/>
      <c r="H526" s="328"/>
      <c r="I526" s="320"/>
      <c r="J526" s="321"/>
      <c r="K526" s="314"/>
      <c r="L526" s="329"/>
      <c r="M526" s="314"/>
      <c r="N526" s="330"/>
      <c r="O526" s="314"/>
      <c r="P526" s="320"/>
      <c r="Q526" s="320"/>
      <c r="R526" s="320">
        <f t="shared" si="3"/>
        <v>0</v>
      </c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</row>
    <row r="527" spans="1:32" ht="22.5" customHeight="1" x14ac:dyDescent="0.2">
      <c r="A527" s="320"/>
      <c r="B527" s="320"/>
      <c r="C527" s="320"/>
      <c r="D527" s="320"/>
      <c r="E527" s="320"/>
      <c r="F527" s="320"/>
      <c r="G527" s="320"/>
      <c r="H527" s="328"/>
      <c r="I527" s="320"/>
      <c r="J527" s="321"/>
      <c r="K527" s="314"/>
      <c r="L527" s="329"/>
      <c r="M527" s="314"/>
      <c r="N527" s="330"/>
      <c r="O527" s="314"/>
      <c r="P527" s="320"/>
      <c r="Q527" s="320"/>
      <c r="R527" s="320">
        <f t="shared" si="3"/>
        <v>0</v>
      </c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</row>
    <row r="528" spans="1:32" ht="22.5" customHeight="1" x14ac:dyDescent="0.2">
      <c r="A528" s="320"/>
      <c r="B528" s="320"/>
      <c r="C528" s="320"/>
      <c r="D528" s="320"/>
      <c r="E528" s="320"/>
      <c r="F528" s="320"/>
      <c r="G528" s="320"/>
      <c r="H528" s="328"/>
      <c r="I528" s="320"/>
      <c r="J528" s="321"/>
      <c r="K528" s="314"/>
      <c r="L528" s="329"/>
      <c r="M528" s="314"/>
      <c r="N528" s="330"/>
      <c r="O528" s="314"/>
      <c r="P528" s="320"/>
      <c r="Q528" s="320"/>
      <c r="R528" s="320">
        <f t="shared" si="3"/>
        <v>0</v>
      </c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</row>
    <row r="529" spans="1:32" ht="22.5" customHeight="1" x14ac:dyDescent="0.2">
      <c r="A529" s="320"/>
      <c r="B529" s="320"/>
      <c r="C529" s="320"/>
      <c r="D529" s="320"/>
      <c r="E529" s="320"/>
      <c r="F529" s="320"/>
      <c r="G529" s="320"/>
      <c r="H529" s="328"/>
      <c r="I529" s="320"/>
      <c r="J529" s="321"/>
      <c r="K529" s="314"/>
      <c r="L529" s="329"/>
      <c r="M529" s="314"/>
      <c r="N529" s="330"/>
      <c r="O529" s="314"/>
      <c r="P529" s="320"/>
      <c r="Q529" s="320"/>
      <c r="R529" s="320">
        <f t="shared" si="3"/>
        <v>0</v>
      </c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</row>
    <row r="530" spans="1:32" ht="22.5" customHeight="1" x14ac:dyDescent="0.2">
      <c r="A530" s="320"/>
      <c r="B530" s="320"/>
      <c r="C530" s="320"/>
      <c r="D530" s="320"/>
      <c r="E530" s="320"/>
      <c r="F530" s="320"/>
      <c r="G530" s="320"/>
      <c r="H530" s="328"/>
      <c r="I530" s="320"/>
      <c r="J530" s="321"/>
      <c r="K530" s="314"/>
      <c r="L530" s="329"/>
      <c r="M530" s="314"/>
      <c r="N530" s="330"/>
      <c r="O530" s="314"/>
      <c r="P530" s="320"/>
      <c r="Q530" s="320"/>
      <c r="R530" s="320">
        <f t="shared" si="3"/>
        <v>0</v>
      </c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</row>
    <row r="531" spans="1:32" ht="22.5" customHeight="1" x14ac:dyDescent="0.2">
      <c r="A531" s="320"/>
      <c r="B531" s="320"/>
      <c r="C531" s="320"/>
      <c r="D531" s="320"/>
      <c r="E531" s="320"/>
      <c r="F531" s="320"/>
      <c r="G531" s="320"/>
      <c r="H531" s="328"/>
      <c r="I531" s="320"/>
      <c r="J531" s="321"/>
      <c r="K531" s="314"/>
      <c r="L531" s="329"/>
      <c r="M531" s="314"/>
      <c r="N531" s="330"/>
      <c r="O531" s="314"/>
      <c r="P531" s="320"/>
      <c r="Q531" s="320"/>
      <c r="R531" s="320">
        <f t="shared" si="3"/>
        <v>0</v>
      </c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</row>
    <row r="532" spans="1:32" ht="22.5" customHeight="1" x14ac:dyDescent="0.2">
      <c r="A532" s="320"/>
      <c r="B532" s="320"/>
      <c r="C532" s="320"/>
      <c r="D532" s="320"/>
      <c r="E532" s="320"/>
      <c r="F532" s="320"/>
      <c r="G532" s="320"/>
      <c r="H532" s="328"/>
      <c r="I532" s="320"/>
      <c r="J532" s="321"/>
      <c r="K532" s="314"/>
      <c r="L532" s="329"/>
      <c r="M532" s="314"/>
      <c r="N532" s="330"/>
      <c r="O532" s="314"/>
      <c r="P532" s="320"/>
      <c r="Q532" s="320"/>
      <c r="R532" s="320">
        <f t="shared" si="3"/>
        <v>0</v>
      </c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</row>
    <row r="533" spans="1:32" ht="22.5" customHeight="1" x14ac:dyDescent="0.2">
      <c r="A533" s="320"/>
      <c r="B533" s="320"/>
      <c r="C533" s="320"/>
      <c r="D533" s="320"/>
      <c r="E533" s="320"/>
      <c r="F533" s="320"/>
      <c r="G533" s="320"/>
      <c r="H533" s="328"/>
      <c r="I533" s="320"/>
      <c r="J533" s="321"/>
      <c r="K533" s="314"/>
      <c r="L533" s="329"/>
      <c r="M533" s="314"/>
      <c r="N533" s="330"/>
      <c r="O533" s="314"/>
      <c r="P533" s="320"/>
      <c r="Q533" s="320"/>
      <c r="R533" s="320">
        <f t="shared" si="3"/>
        <v>0</v>
      </c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</row>
    <row r="534" spans="1:32" ht="22.5" customHeight="1" x14ac:dyDescent="0.2">
      <c r="A534" s="320"/>
      <c r="B534" s="320"/>
      <c r="C534" s="320"/>
      <c r="D534" s="320"/>
      <c r="E534" s="320"/>
      <c r="F534" s="320"/>
      <c r="G534" s="320"/>
      <c r="H534" s="328"/>
      <c r="I534" s="320"/>
      <c r="J534" s="321"/>
      <c r="K534" s="314"/>
      <c r="L534" s="329"/>
      <c r="M534" s="314"/>
      <c r="N534" s="330"/>
      <c r="O534" s="314"/>
      <c r="P534" s="320"/>
      <c r="Q534" s="320"/>
      <c r="R534" s="320">
        <f t="shared" si="3"/>
        <v>0</v>
      </c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</row>
    <row r="535" spans="1:32" ht="22.5" customHeight="1" x14ac:dyDescent="0.2">
      <c r="A535" s="320"/>
      <c r="B535" s="320"/>
      <c r="C535" s="320"/>
      <c r="D535" s="320"/>
      <c r="E535" s="320"/>
      <c r="F535" s="320"/>
      <c r="G535" s="320"/>
      <c r="H535" s="328"/>
      <c r="I535" s="320"/>
      <c r="J535" s="321"/>
      <c r="K535" s="314"/>
      <c r="L535" s="329"/>
      <c r="M535" s="314"/>
      <c r="N535" s="330"/>
      <c r="O535" s="314"/>
      <c r="P535" s="320"/>
      <c r="Q535" s="320"/>
      <c r="R535" s="320">
        <f t="shared" si="3"/>
        <v>0</v>
      </c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</row>
    <row r="536" spans="1:32" ht="22.5" customHeight="1" x14ac:dyDescent="0.2">
      <c r="A536" s="320"/>
      <c r="B536" s="320"/>
      <c r="C536" s="320"/>
      <c r="D536" s="320"/>
      <c r="E536" s="320"/>
      <c r="F536" s="320"/>
      <c r="G536" s="320"/>
      <c r="H536" s="328"/>
      <c r="I536" s="320"/>
      <c r="J536" s="321"/>
      <c r="K536" s="314"/>
      <c r="L536" s="329"/>
      <c r="M536" s="314"/>
      <c r="N536" s="330"/>
      <c r="O536" s="314"/>
      <c r="P536" s="320"/>
      <c r="Q536" s="320"/>
      <c r="R536" s="320">
        <f t="shared" si="3"/>
        <v>0</v>
      </c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</row>
    <row r="537" spans="1:32" ht="22.5" customHeight="1" x14ac:dyDescent="0.2">
      <c r="A537" s="320"/>
      <c r="B537" s="320"/>
      <c r="C537" s="320"/>
      <c r="D537" s="320"/>
      <c r="E537" s="320"/>
      <c r="F537" s="320"/>
      <c r="G537" s="320"/>
      <c r="H537" s="328"/>
      <c r="I537" s="320"/>
      <c r="J537" s="321"/>
      <c r="K537" s="314"/>
      <c r="L537" s="329"/>
      <c r="M537" s="314"/>
      <c r="N537" s="330"/>
      <c r="O537" s="314"/>
      <c r="P537" s="320"/>
      <c r="Q537" s="320"/>
      <c r="R537" s="320">
        <f t="shared" si="3"/>
        <v>0</v>
      </c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</row>
    <row r="538" spans="1:32" ht="22.5" customHeight="1" x14ac:dyDescent="0.2">
      <c r="A538" s="320"/>
      <c r="B538" s="320"/>
      <c r="C538" s="320"/>
      <c r="D538" s="320"/>
      <c r="E538" s="320"/>
      <c r="F538" s="320"/>
      <c r="G538" s="320"/>
      <c r="H538" s="328"/>
      <c r="I538" s="320"/>
      <c r="J538" s="321"/>
      <c r="K538" s="314"/>
      <c r="L538" s="329"/>
      <c r="M538" s="314"/>
      <c r="N538" s="330"/>
      <c r="O538" s="314"/>
      <c r="P538" s="320"/>
      <c r="Q538" s="320"/>
      <c r="R538" s="320">
        <f t="shared" si="3"/>
        <v>0</v>
      </c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</row>
    <row r="539" spans="1:32" ht="22.5" customHeight="1" x14ac:dyDescent="0.2">
      <c r="A539" s="320"/>
      <c r="B539" s="320"/>
      <c r="C539" s="320"/>
      <c r="D539" s="320"/>
      <c r="E539" s="320"/>
      <c r="F539" s="320"/>
      <c r="G539" s="320"/>
      <c r="H539" s="328"/>
      <c r="I539" s="320"/>
      <c r="J539" s="321"/>
      <c r="K539" s="314"/>
      <c r="L539" s="329"/>
      <c r="M539" s="314"/>
      <c r="N539" s="330"/>
      <c r="O539" s="314"/>
      <c r="P539" s="320"/>
      <c r="Q539" s="320"/>
      <c r="R539" s="320">
        <f t="shared" si="3"/>
        <v>0</v>
      </c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</row>
    <row r="540" spans="1:32" ht="22.5" customHeight="1" x14ac:dyDescent="0.2">
      <c r="A540" s="320"/>
      <c r="B540" s="320"/>
      <c r="C540" s="320"/>
      <c r="D540" s="320"/>
      <c r="E540" s="320"/>
      <c r="F540" s="320"/>
      <c r="G540" s="320"/>
      <c r="H540" s="328"/>
      <c r="I540" s="320"/>
      <c r="J540" s="321"/>
      <c r="K540" s="314"/>
      <c r="L540" s="329"/>
      <c r="M540" s="314"/>
      <c r="N540" s="330"/>
      <c r="O540" s="314"/>
      <c r="P540" s="320"/>
      <c r="Q540" s="320"/>
      <c r="R540" s="320">
        <f t="shared" si="3"/>
        <v>0</v>
      </c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</row>
    <row r="541" spans="1:32" ht="22.5" customHeight="1" x14ac:dyDescent="0.2">
      <c r="A541" s="320"/>
      <c r="B541" s="320"/>
      <c r="C541" s="320"/>
      <c r="D541" s="320"/>
      <c r="E541" s="320"/>
      <c r="F541" s="320"/>
      <c r="G541" s="320"/>
      <c r="H541" s="328"/>
      <c r="I541" s="320"/>
      <c r="J541" s="321"/>
      <c r="K541" s="314"/>
      <c r="L541" s="329"/>
      <c r="M541" s="314"/>
      <c r="N541" s="330"/>
      <c r="O541" s="314"/>
      <c r="P541" s="320"/>
      <c r="Q541" s="320"/>
      <c r="R541" s="320">
        <f t="shared" si="3"/>
        <v>0</v>
      </c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</row>
    <row r="542" spans="1:32" ht="22.5" customHeight="1" x14ac:dyDescent="0.2">
      <c r="A542" s="320"/>
      <c r="B542" s="320"/>
      <c r="C542" s="320"/>
      <c r="D542" s="320"/>
      <c r="E542" s="320"/>
      <c r="F542" s="320"/>
      <c r="G542" s="320"/>
      <c r="H542" s="328"/>
      <c r="I542" s="320"/>
      <c r="J542" s="321"/>
      <c r="K542" s="314"/>
      <c r="L542" s="329"/>
      <c r="M542" s="314"/>
      <c r="N542" s="330"/>
      <c r="O542" s="314"/>
      <c r="P542" s="320"/>
      <c r="Q542" s="320"/>
      <c r="R542" s="320">
        <f t="shared" si="3"/>
        <v>0</v>
      </c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</row>
    <row r="543" spans="1:32" ht="22.5" customHeight="1" x14ac:dyDescent="0.2">
      <c r="A543" s="320"/>
      <c r="B543" s="320"/>
      <c r="C543" s="320"/>
      <c r="D543" s="320"/>
      <c r="E543" s="320"/>
      <c r="F543" s="320"/>
      <c r="G543" s="320"/>
      <c r="H543" s="328"/>
      <c r="I543" s="320"/>
      <c r="J543" s="321"/>
      <c r="K543" s="314"/>
      <c r="L543" s="329"/>
      <c r="M543" s="314"/>
      <c r="N543" s="330"/>
      <c r="O543" s="314"/>
      <c r="P543" s="320"/>
      <c r="Q543" s="320"/>
      <c r="R543" s="320">
        <f t="shared" si="3"/>
        <v>0</v>
      </c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</row>
    <row r="544" spans="1:32" ht="22.5" customHeight="1" x14ac:dyDescent="0.2">
      <c r="A544" s="320"/>
      <c r="B544" s="320"/>
      <c r="C544" s="320"/>
      <c r="D544" s="320"/>
      <c r="E544" s="320"/>
      <c r="F544" s="320"/>
      <c r="G544" s="320"/>
      <c r="H544" s="328"/>
      <c r="I544" s="320"/>
      <c r="J544" s="321"/>
      <c r="K544" s="314"/>
      <c r="L544" s="329"/>
      <c r="M544" s="314"/>
      <c r="N544" s="330"/>
      <c r="O544" s="314"/>
      <c r="P544" s="320"/>
      <c r="Q544" s="320"/>
      <c r="R544" s="320">
        <f t="shared" si="3"/>
        <v>0</v>
      </c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</row>
    <row r="545" spans="1:32" ht="22.5" customHeight="1" x14ac:dyDescent="0.2">
      <c r="A545" s="320"/>
      <c r="B545" s="320"/>
      <c r="C545" s="320"/>
      <c r="D545" s="320"/>
      <c r="E545" s="320"/>
      <c r="F545" s="320"/>
      <c r="G545" s="320"/>
      <c r="H545" s="328"/>
      <c r="I545" s="320"/>
      <c r="J545" s="321"/>
      <c r="K545" s="314"/>
      <c r="L545" s="329"/>
      <c r="M545" s="314"/>
      <c r="N545" s="330"/>
      <c r="O545" s="314"/>
      <c r="P545" s="320"/>
      <c r="Q545" s="320"/>
      <c r="R545" s="320">
        <f t="shared" si="3"/>
        <v>0</v>
      </c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</row>
    <row r="546" spans="1:32" ht="22.5" customHeight="1" x14ac:dyDescent="0.2">
      <c r="A546" s="320"/>
      <c r="B546" s="320"/>
      <c r="C546" s="320"/>
      <c r="D546" s="320"/>
      <c r="E546" s="320"/>
      <c r="F546" s="320"/>
      <c r="G546" s="320"/>
      <c r="H546" s="328"/>
      <c r="I546" s="320"/>
      <c r="J546" s="321"/>
      <c r="K546" s="314"/>
      <c r="L546" s="329"/>
      <c r="M546" s="314"/>
      <c r="N546" s="330"/>
      <c r="O546" s="314"/>
      <c r="P546" s="320"/>
      <c r="Q546" s="320"/>
      <c r="R546" s="320">
        <f t="shared" si="3"/>
        <v>0</v>
      </c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</row>
    <row r="547" spans="1:32" ht="22.5" customHeight="1" x14ac:dyDescent="0.2">
      <c r="A547" s="320"/>
      <c r="B547" s="320"/>
      <c r="C547" s="320"/>
      <c r="D547" s="320"/>
      <c r="E547" s="320"/>
      <c r="F547" s="320"/>
      <c r="G547" s="320"/>
      <c r="H547" s="328"/>
      <c r="I547" s="320"/>
      <c r="J547" s="321"/>
      <c r="K547" s="314"/>
      <c r="L547" s="329"/>
      <c r="M547" s="314"/>
      <c r="N547" s="330"/>
      <c r="O547" s="314"/>
      <c r="P547" s="320"/>
      <c r="Q547" s="320"/>
      <c r="R547" s="320">
        <f t="shared" si="3"/>
        <v>0</v>
      </c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</row>
    <row r="548" spans="1:32" ht="22.5" customHeight="1" x14ac:dyDescent="0.2">
      <c r="A548" s="320"/>
      <c r="B548" s="320"/>
      <c r="C548" s="320"/>
      <c r="D548" s="320"/>
      <c r="E548" s="320"/>
      <c r="F548" s="320"/>
      <c r="G548" s="320"/>
      <c r="H548" s="328"/>
      <c r="I548" s="320"/>
      <c r="J548" s="321"/>
      <c r="K548" s="314"/>
      <c r="L548" s="329"/>
      <c r="M548" s="314"/>
      <c r="N548" s="330"/>
      <c r="O548" s="314"/>
      <c r="P548" s="320"/>
      <c r="Q548" s="320"/>
      <c r="R548" s="320">
        <f t="shared" si="3"/>
        <v>0</v>
      </c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</row>
    <row r="549" spans="1:32" ht="22.5" customHeight="1" x14ac:dyDescent="0.2">
      <c r="A549" s="320"/>
      <c r="B549" s="320"/>
      <c r="C549" s="320"/>
      <c r="D549" s="320"/>
      <c r="E549" s="320"/>
      <c r="F549" s="320"/>
      <c r="G549" s="320"/>
      <c r="H549" s="328"/>
      <c r="I549" s="320"/>
      <c r="J549" s="321"/>
      <c r="K549" s="314"/>
      <c r="L549" s="329"/>
      <c r="M549" s="314"/>
      <c r="N549" s="330"/>
      <c r="O549" s="314"/>
      <c r="P549" s="320"/>
      <c r="Q549" s="320"/>
      <c r="R549" s="320">
        <f t="shared" si="3"/>
        <v>0</v>
      </c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</row>
    <row r="550" spans="1:32" ht="22.5" customHeight="1" x14ac:dyDescent="0.2">
      <c r="A550" s="320"/>
      <c r="B550" s="320"/>
      <c r="C550" s="320"/>
      <c r="D550" s="320"/>
      <c r="E550" s="320"/>
      <c r="F550" s="320"/>
      <c r="G550" s="320"/>
      <c r="H550" s="328"/>
      <c r="I550" s="320"/>
      <c r="J550" s="321"/>
      <c r="K550" s="314"/>
      <c r="L550" s="329"/>
      <c r="M550" s="314"/>
      <c r="N550" s="330"/>
      <c r="O550" s="314"/>
      <c r="P550" s="320"/>
      <c r="Q550" s="320"/>
      <c r="R550" s="320">
        <f t="shared" si="3"/>
        <v>0</v>
      </c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</row>
    <row r="551" spans="1:32" ht="22.5" customHeight="1" x14ac:dyDescent="0.2">
      <c r="A551" s="320"/>
      <c r="B551" s="320"/>
      <c r="C551" s="320"/>
      <c r="D551" s="320"/>
      <c r="E551" s="320"/>
      <c r="F551" s="320"/>
      <c r="G551" s="320"/>
      <c r="H551" s="328"/>
      <c r="I551" s="320"/>
      <c r="J551" s="321"/>
      <c r="K551" s="314"/>
      <c r="L551" s="329"/>
      <c r="M551" s="314"/>
      <c r="N551" s="330"/>
      <c r="O551" s="314"/>
      <c r="P551" s="320"/>
      <c r="Q551" s="320"/>
      <c r="R551" s="320">
        <f t="shared" si="3"/>
        <v>0</v>
      </c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</row>
    <row r="552" spans="1:32" ht="22.5" customHeight="1" x14ac:dyDescent="0.2">
      <c r="A552" s="320"/>
      <c r="B552" s="320"/>
      <c r="C552" s="320"/>
      <c r="D552" s="320"/>
      <c r="E552" s="320"/>
      <c r="F552" s="320"/>
      <c r="G552" s="320"/>
      <c r="H552" s="328"/>
      <c r="I552" s="320"/>
      <c r="J552" s="321"/>
      <c r="K552" s="314"/>
      <c r="L552" s="329"/>
      <c r="M552" s="314"/>
      <c r="N552" s="330"/>
      <c r="O552" s="314"/>
      <c r="P552" s="320"/>
      <c r="Q552" s="320"/>
      <c r="R552" s="320">
        <f t="shared" si="3"/>
        <v>0</v>
      </c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</row>
    <row r="553" spans="1:32" ht="22.5" customHeight="1" x14ac:dyDescent="0.2">
      <c r="A553" s="320"/>
      <c r="B553" s="320"/>
      <c r="C553" s="320"/>
      <c r="D553" s="320"/>
      <c r="E553" s="320"/>
      <c r="F553" s="320"/>
      <c r="G553" s="320"/>
      <c r="H553" s="328"/>
      <c r="I553" s="320"/>
      <c r="J553" s="321"/>
      <c r="K553" s="314"/>
      <c r="L553" s="329"/>
      <c r="M553" s="314"/>
      <c r="N553" s="330"/>
      <c r="O553" s="314"/>
      <c r="P553" s="320"/>
      <c r="Q553" s="320"/>
      <c r="R553" s="320">
        <f t="shared" si="3"/>
        <v>0</v>
      </c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</row>
    <row r="554" spans="1:32" ht="22.5" customHeight="1" x14ac:dyDescent="0.2">
      <c r="A554" s="320"/>
      <c r="B554" s="320"/>
      <c r="C554" s="320"/>
      <c r="D554" s="320"/>
      <c r="E554" s="320"/>
      <c r="F554" s="320"/>
      <c r="G554" s="320"/>
      <c r="H554" s="328"/>
      <c r="I554" s="320"/>
      <c r="J554" s="321"/>
      <c r="K554" s="314"/>
      <c r="L554" s="329"/>
      <c r="M554" s="314"/>
      <c r="N554" s="330"/>
      <c r="O554" s="314"/>
      <c r="P554" s="320"/>
      <c r="Q554" s="320"/>
      <c r="R554" s="320">
        <f t="shared" si="3"/>
        <v>0</v>
      </c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</row>
    <row r="555" spans="1:32" ht="22.5" customHeight="1" x14ac:dyDescent="0.2">
      <c r="A555" s="320"/>
      <c r="B555" s="320"/>
      <c r="C555" s="320"/>
      <c r="D555" s="320"/>
      <c r="E555" s="320"/>
      <c r="F555" s="320"/>
      <c r="G555" s="320"/>
      <c r="H555" s="328"/>
      <c r="I555" s="320"/>
      <c r="J555" s="321"/>
      <c r="K555" s="314"/>
      <c r="L555" s="329"/>
      <c r="M555" s="314"/>
      <c r="N555" s="330"/>
      <c r="O555" s="314"/>
      <c r="P555" s="320"/>
      <c r="Q555" s="320"/>
      <c r="R555" s="320">
        <f t="shared" si="3"/>
        <v>0</v>
      </c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</row>
    <row r="556" spans="1:32" ht="22.5" customHeight="1" x14ac:dyDescent="0.2">
      <c r="A556" s="320"/>
      <c r="B556" s="320"/>
      <c r="C556" s="320"/>
      <c r="D556" s="320"/>
      <c r="E556" s="320"/>
      <c r="F556" s="320"/>
      <c r="G556" s="320"/>
      <c r="H556" s="328"/>
      <c r="I556" s="320"/>
      <c r="J556" s="321"/>
      <c r="K556" s="314"/>
      <c r="L556" s="329"/>
      <c r="M556" s="314"/>
      <c r="N556" s="330"/>
      <c r="O556" s="314"/>
      <c r="P556" s="320"/>
      <c r="Q556" s="320"/>
      <c r="R556" s="320">
        <f t="shared" si="3"/>
        <v>0</v>
      </c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</row>
    <row r="557" spans="1:32" ht="22.5" customHeight="1" x14ac:dyDescent="0.2">
      <c r="A557" s="320"/>
      <c r="B557" s="320"/>
      <c r="C557" s="320"/>
      <c r="D557" s="320"/>
      <c r="E557" s="320"/>
      <c r="F557" s="320"/>
      <c r="G557" s="320"/>
      <c r="H557" s="328"/>
      <c r="I557" s="320"/>
      <c r="J557" s="321"/>
      <c r="K557" s="314"/>
      <c r="L557" s="329"/>
      <c r="M557" s="314"/>
      <c r="N557" s="330"/>
      <c r="O557" s="314"/>
      <c r="P557" s="320"/>
      <c r="Q557" s="320"/>
      <c r="R557" s="320">
        <f t="shared" si="3"/>
        <v>0</v>
      </c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</row>
    <row r="558" spans="1:32" ht="22.5" customHeight="1" x14ac:dyDescent="0.2">
      <c r="A558" s="320"/>
      <c r="B558" s="320"/>
      <c r="C558" s="320"/>
      <c r="D558" s="320"/>
      <c r="E558" s="320"/>
      <c r="F558" s="320"/>
      <c r="G558" s="320"/>
      <c r="H558" s="328"/>
      <c r="I558" s="320"/>
      <c r="J558" s="321"/>
      <c r="K558" s="314"/>
      <c r="L558" s="329"/>
      <c r="M558" s="314"/>
      <c r="N558" s="330"/>
      <c r="O558" s="314"/>
      <c r="P558" s="320"/>
      <c r="Q558" s="320"/>
      <c r="R558" s="320">
        <f t="shared" si="3"/>
        <v>0</v>
      </c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</row>
    <row r="559" spans="1:32" ht="22.5" customHeight="1" x14ac:dyDescent="0.2">
      <c r="A559" s="320"/>
      <c r="B559" s="320"/>
      <c r="C559" s="320"/>
      <c r="D559" s="320"/>
      <c r="E559" s="320"/>
      <c r="F559" s="320"/>
      <c r="G559" s="320"/>
      <c r="H559" s="328"/>
      <c r="I559" s="320"/>
      <c r="J559" s="321"/>
      <c r="K559" s="314"/>
      <c r="L559" s="329"/>
      <c r="M559" s="314"/>
      <c r="N559" s="330"/>
      <c r="O559" s="314"/>
      <c r="P559" s="320"/>
      <c r="Q559" s="320"/>
      <c r="R559" s="320">
        <f t="shared" si="3"/>
        <v>0</v>
      </c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</row>
    <row r="560" spans="1:32" ht="22.5" customHeight="1" x14ac:dyDescent="0.2">
      <c r="A560" s="320"/>
      <c r="B560" s="320"/>
      <c r="C560" s="320"/>
      <c r="D560" s="320"/>
      <c r="E560" s="320"/>
      <c r="F560" s="320"/>
      <c r="G560" s="320"/>
      <c r="H560" s="328"/>
      <c r="I560" s="320"/>
      <c r="J560" s="321"/>
      <c r="K560" s="314"/>
      <c r="L560" s="329"/>
      <c r="M560" s="314"/>
      <c r="N560" s="330"/>
      <c r="O560" s="314"/>
      <c r="P560" s="320"/>
      <c r="Q560" s="320"/>
      <c r="R560" s="320">
        <f t="shared" si="3"/>
        <v>0</v>
      </c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</row>
    <row r="561" spans="1:32" ht="22.5" customHeight="1" x14ac:dyDescent="0.2">
      <c r="A561" s="320"/>
      <c r="B561" s="320"/>
      <c r="C561" s="320"/>
      <c r="D561" s="320"/>
      <c r="E561" s="320"/>
      <c r="F561" s="320"/>
      <c r="G561" s="320"/>
      <c r="H561" s="328"/>
      <c r="I561" s="320"/>
      <c r="J561" s="321"/>
      <c r="K561" s="314"/>
      <c r="L561" s="329"/>
      <c r="M561" s="314"/>
      <c r="N561" s="330"/>
      <c r="O561" s="314"/>
      <c r="P561" s="320"/>
      <c r="Q561" s="320"/>
      <c r="R561" s="320">
        <f t="shared" si="3"/>
        <v>0</v>
      </c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</row>
    <row r="562" spans="1:32" ht="22.5" customHeight="1" x14ac:dyDescent="0.2">
      <c r="A562" s="320"/>
      <c r="B562" s="320"/>
      <c r="C562" s="320"/>
      <c r="D562" s="320"/>
      <c r="E562" s="320"/>
      <c r="F562" s="320"/>
      <c r="G562" s="320"/>
      <c r="H562" s="328"/>
      <c r="I562" s="320"/>
      <c r="J562" s="321"/>
      <c r="K562" s="314"/>
      <c r="L562" s="329"/>
      <c r="M562" s="314"/>
      <c r="N562" s="330"/>
      <c r="O562" s="314"/>
      <c r="P562" s="320"/>
      <c r="Q562" s="320"/>
      <c r="R562" s="320">
        <f t="shared" si="3"/>
        <v>0</v>
      </c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</row>
    <row r="563" spans="1:32" ht="22.5" customHeight="1" x14ac:dyDescent="0.2">
      <c r="A563" s="320"/>
      <c r="B563" s="320"/>
      <c r="C563" s="320"/>
      <c r="D563" s="320"/>
      <c r="E563" s="320"/>
      <c r="F563" s="320"/>
      <c r="G563" s="320"/>
      <c r="H563" s="328"/>
      <c r="I563" s="320"/>
      <c r="J563" s="321"/>
      <c r="K563" s="314"/>
      <c r="L563" s="329"/>
      <c r="M563" s="314"/>
      <c r="N563" s="330"/>
      <c r="O563" s="314"/>
      <c r="P563" s="320"/>
      <c r="Q563" s="320"/>
      <c r="R563" s="320">
        <f t="shared" si="3"/>
        <v>0</v>
      </c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</row>
    <row r="564" spans="1:32" ht="22.5" customHeight="1" x14ac:dyDescent="0.2">
      <c r="A564" s="320"/>
      <c r="B564" s="320"/>
      <c r="C564" s="320"/>
      <c r="D564" s="320"/>
      <c r="E564" s="320"/>
      <c r="F564" s="320"/>
      <c r="G564" s="320"/>
      <c r="H564" s="328"/>
      <c r="I564" s="320"/>
      <c r="J564" s="321"/>
      <c r="K564" s="314"/>
      <c r="L564" s="329"/>
      <c r="M564" s="314"/>
      <c r="N564" s="330"/>
      <c r="O564" s="314"/>
      <c r="P564" s="320"/>
      <c r="Q564" s="320"/>
      <c r="R564" s="320">
        <f t="shared" si="3"/>
        <v>0</v>
      </c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</row>
    <row r="565" spans="1:32" ht="22.5" customHeight="1" x14ac:dyDescent="0.2">
      <c r="A565" s="320"/>
      <c r="B565" s="320"/>
      <c r="C565" s="320"/>
      <c r="D565" s="320"/>
      <c r="E565" s="320"/>
      <c r="F565" s="320"/>
      <c r="G565" s="320"/>
      <c r="H565" s="328"/>
      <c r="I565" s="320"/>
      <c r="J565" s="321"/>
      <c r="K565" s="314"/>
      <c r="L565" s="329"/>
      <c r="M565" s="314"/>
      <c r="N565" s="330"/>
      <c r="O565" s="314"/>
      <c r="P565" s="320"/>
      <c r="Q565" s="320"/>
      <c r="R565" s="320">
        <f t="shared" si="3"/>
        <v>0</v>
      </c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</row>
    <row r="566" spans="1:32" ht="22.5" customHeight="1" x14ac:dyDescent="0.2">
      <c r="A566" s="320"/>
      <c r="B566" s="320"/>
      <c r="C566" s="320"/>
      <c r="D566" s="320"/>
      <c r="E566" s="320"/>
      <c r="F566" s="320"/>
      <c r="G566" s="320"/>
      <c r="H566" s="328"/>
      <c r="I566" s="320"/>
      <c r="J566" s="321"/>
      <c r="K566" s="314"/>
      <c r="L566" s="329"/>
      <c r="M566" s="314"/>
      <c r="N566" s="330"/>
      <c r="O566" s="314"/>
      <c r="P566" s="320"/>
      <c r="Q566" s="320"/>
      <c r="R566" s="320">
        <f t="shared" si="3"/>
        <v>0</v>
      </c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</row>
    <row r="567" spans="1:32" ht="22.5" customHeight="1" x14ac:dyDescent="0.2">
      <c r="A567" s="320"/>
      <c r="B567" s="320"/>
      <c r="C567" s="320"/>
      <c r="D567" s="320"/>
      <c r="E567" s="320"/>
      <c r="F567" s="320"/>
      <c r="G567" s="320"/>
      <c r="H567" s="328"/>
      <c r="I567" s="320"/>
      <c r="J567" s="321"/>
      <c r="K567" s="314"/>
      <c r="L567" s="329"/>
      <c r="M567" s="314"/>
      <c r="N567" s="330"/>
      <c r="O567" s="314"/>
      <c r="P567" s="320"/>
      <c r="Q567" s="320"/>
      <c r="R567" s="320">
        <f t="shared" si="3"/>
        <v>0</v>
      </c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</row>
    <row r="568" spans="1:32" ht="22.5" customHeight="1" x14ac:dyDescent="0.2">
      <c r="A568" s="320"/>
      <c r="B568" s="320"/>
      <c r="C568" s="320"/>
      <c r="D568" s="320"/>
      <c r="E568" s="320"/>
      <c r="F568" s="320"/>
      <c r="G568" s="320"/>
      <c r="H568" s="328"/>
      <c r="I568" s="320"/>
      <c r="J568" s="321"/>
      <c r="K568" s="314"/>
      <c r="L568" s="329"/>
      <c r="M568" s="314"/>
      <c r="N568" s="330"/>
      <c r="O568" s="314"/>
      <c r="P568" s="320"/>
      <c r="Q568" s="320"/>
      <c r="R568" s="320">
        <f t="shared" si="3"/>
        <v>0</v>
      </c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</row>
    <row r="569" spans="1:32" ht="22.5" customHeight="1" x14ac:dyDescent="0.2">
      <c r="A569" s="320"/>
      <c r="B569" s="320"/>
      <c r="C569" s="320"/>
      <c r="D569" s="320"/>
      <c r="E569" s="320"/>
      <c r="F569" s="320"/>
      <c r="G569" s="320"/>
      <c r="H569" s="328"/>
      <c r="I569" s="320"/>
      <c r="J569" s="321"/>
      <c r="K569" s="314"/>
      <c r="L569" s="329"/>
      <c r="M569" s="314"/>
      <c r="N569" s="330"/>
      <c r="O569" s="314"/>
      <c r="P569" s="320"/>
      <c r="Q569" s="320"/>
      <c r="R569" s="320">
        <f t="shared" si="3"/>
        <v>0</v>
      </c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</row>
    <row r="570" spans="1:32" ht="22.5" customHeight="1" x14ac:dyDescent="0.2">
      <c r="A570" s="320"/>
      <c r="B570" s="320"/>
      <c r="C570" s="320"/>
      <c r="D570" s="320"/>
      <c r="E570" s="320"/>
      <c r="F570" s="320"/>
      <c r="G570" s="320"/>
      <c r="H570" s="328"/>
      <c r="I570" s="320"/>
      <c r="J570" s="321"/>
      <c r="K570" s="314"/>
      <c r="L570" s="329"/>
      <c r="M570" s="314"/>
      <c r="N570" s="330"/>
      <c r="O570" s="314"/>
      <c r="P570" s="320"/>
      <c r="Q570" s="320"/>
      <c r="R570" s="320">
        <f t="shared" si="3"/>
        <v>0</v>
      </c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</row>
    <row r="571" spans="1:32" ht="22.5" customHeight="1" x14ac:dyDescent="0.2">
      <c r="A571" s="320"/>
      <c r="B571" s="320"/>
      <c r="C571" s="320"/>
      <c r="D571" s="320"/>
      <c r="E571" s="320"/>
      <c r="F571" s="320"/>
      <c r="G571" s="320"/>
      <c r="H571" s="328"/>
      <c r="I571" s="320"/>
      <c r="J571" s="321"/>
      <c r="K571" s="314"/>
      <c r="L571" s="329"/>
      <c r="M571" s="314"/>
      <c r="N571" s="330"/>
      <c r="O571" s="314"/>
      <c r="P571" s="320"/>
      <c r="Q571" s="320"/>
      <c r="R571" s="320">
        <f t="shared" si="3"/>
        <v>0</v>
      </c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</row>
    <row r="572" spans="1:32" ht="22.5" customHeight="1" x14ac:dyDescent="0.2">
      <c r="A572" s="320"/>
      <c r="B572" s="320"/>
      <c r="C572" s="320"/>
      <c r="D572" s="320"/>
      <c r="E572" s="320"/>
      <c r="F572" s="320"/>
      <c r="G572" s="320"/>
      <c r="H572" s="328"/>
      <c r="I572" s="320"/>
      <c r="J572" s="321"/>
      <c r="K572" s="314"/>
      <c r="L572" s="329"/>
      <c r="M572" s="314"/>
      <c r="N572" s="330"/>
      <c r="O572" s="314"/>
      <c r="P572" s="320"/>
      <c r="Q572" s="320"/>
      <c r="R572" s="320">
        <f t="shared" si="3"/>
        <v>0</v>
      </c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</row>
    <row r="573" spans="1:32" ht="22.5" customHeight="1" x14ac:dyDescent="0.2">
      <c r="A573" s="320"/>
      <c r="B573" s="320"/>
      <c r="C573" s="320"/>
      <c r="D573" s="320"/>
      <c r="E573" s="320"/>
      <c r="F573" s="320"/>
      <c r="G573" s="320"/>
      <c r="H573" s="328"/>
      <c r="I573" s="320"/>
      <c r="J573" s="321"/>
      <c r="K573" s="314"/>
      <c r="L573" s="329"/>
      <c r="M573" s="314"/>
      <c r="N573" s="330"/>
      <c r="O573" s="314"/>
      <c r="P573" s="320"/>
      <c r="Q573" s="320"/>
      <c r="R573" s="320">
        <f t="shared" si="3"/>
        <v>0</v>
      </c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</row>
    <row r="574" spans="1:32" ht="22.5" customHeight="1" x14ac:dyDescent="0.2">
      <c r="A574" s="320"/>
      <c r="B574" s="320"/>
      <c r="C574" s="320"/>
      <c r="D574" s="320"/>
      <c r="E574" s="320"/>
      <c r="F574" s="320"/>
      <c r="G574" s="320"/>
      <c r="H574" s="328"/>
      <c r="I574" s="320"/>
      <c r="J574" s="321"/>
      <c r="K574" s="314"/>
      <c r="L574" s="329"/>
      <c r="M574" s="314"/>
      <c r="N574" s="330"/>
      <c r="O574" s="314"/>
      <c r="P574" s="320"/>
      <c r="Q574" s="320"/>
      <c r="R574" s="320">
        <f t="shared" si="3"/>
        <v>0</v>
      </c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</row>
    <row r="575" spans="1:32" ht="22.5" customHeight="1" x14ac:dyDescent="0.2">
      <c r="A575" s="320"/>
      <c r="B575" s="320"/>
      <c r="C575" s="320"/>
      <c r="D575" s="320"/>
      <c r="E575" s="320"/>
      <c r="F575" s="320"/>
      <c r="G575" s="320"/>
      <c r="H575" s="328"/>
      <c r="I575" s="320"/>
      <c r="J575" s="321"/>
      <c r="K575" s="314"/>
      <c r="L575" s="329"/>
      <c r="M575" s="314"/>
      <c r="N575" s="330"/>
      <c r="O575" s="314"/>
      <c r="P575" s="320"/>
      <c r="Q575" s="320"/>
      <c r="R575" s="320">
        <f t="shared" si="3"/>
        <v>0</v>
      </c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</row>
    <row r="576" spans="1:32" ht="22.5" customHeight="1" x14ac:dyDescent="0.2">
      <c r="A576" s="320"/>
      <c r="B576" s="320"/>
      <c r="C576" s="320"/>
      <c r="D576" s="320"/>
      <c r="E576" s="320"/>
      <c r="F576" s="320"/>
      <c r="G576" s="320"/>
      <c r="H576" s="328"/>
      <c r="I576" s="320"/>
      <c r="J576" s="321"/>
      <c r="K576" s="314"/>
      <c r="L576" s="329"/>
      <c r="M576" s="314"/>
      <c r="N576" s="330"/>
      <c r="O576" s="314"/>
      <c r="P576" s="320"/>
      <c r="Q576" s="320"/>
      <c r="R576" s="320">
        <f t="shared" si="3"/>
        <v>0</v>
      </c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</row>
    <row r="577" spans="1:32" ht="22.5" customHeight="1" x14ac:dyDescent="0.2">
      <c r="A577" s="320"/>
      <c r="B577" s="320"/>
      <c r="C577" s="320"/>
      <c r="D577" s="320"/>
      <c r="E577" s="320"/>
      <c r="F577" s="320"/>
      <c r="G577" s="320"/>
      <c r="H577" s="328"/>
      <c r="I577" s="320"/>
      <c r="J577" s="321"/>
      <c r="K577" s="314"/>
      <c r="L577" s="329"/>
      <c r="M577" s="314"/>
      <c r="N577" s="330"/>
      <c r="O577" s="314"/>
      <c r="P577" s="320"/>
      <c r="Q577" s="320"/>
      <c r="R577" s="320">
        <f t="shared" si="3"/>
        <v>0</v>
      </c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</row>
    <row r="578" spans="1:32" ht="22.5" customHeight="1" x14ac:dyDescent="0.2">
      <c r="A578" s="320"/>
      <c r="B578" s="320"/>
      <c r="C578" s="320"/>
      <c r="D578" s="320"/>
      <c r="E578" s="320"/>
      <c r="F578" s="320"/>
      <c r="G578" s="320"/>
      <c r="H578" s="328"/>
      <c r="I578" s="320"/>
      <c r="J578" s="321"/>
      <c r="K578" s="314"/>
      <c r="L578" s="329"/>
      <c r="M578" s="314"/>
      <c r="N578" s="330"/>
      <c r="O578" s="314"/>
      <c r="P578" s="320"/>
      <c r="Q578" s="320"/>
      <c r="R578" s="320">
        <f t="shared" si="3"/>
        <v>0</v>
      </c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</row>
    <row r="579" spans="1:32" ht="22.5" customHeight="1" x14ac:dyDescent="0.2">
      <c r="A579" s="320"/>
      <c r="B579" s="320"/>
      <c r="C579" s="320"/>
      <c r="D579" s="320"/>
      <c r="E579" s="320"/>
      <c r="F579" s="320"/>
      <c r="G579" s="320"/>
      <c r="H579" s="328"/>
      <c r="I579" s="320"/>
      <c r="J579" s="321"/>
      <c r="K579" s="314"/>
      <c r="L579" s="329"/>
      <c r="M579" s="314"/>
      <c r="N579" s="330"/>
      <c r="O579" s="314"/>
      <c r="P579" s="320"/>
      <c r="Q579" s="320"/>
      <c r="R579" s="320">
        <f t="shared" si="3"/>
        <v>0</v>
      </c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</row>
    <row r="580" spans="1:32" ht="22.5" customHeight="1" x14ac:dyDescent="0.2">
      <c r="A580" s="320"/>
      <c r="B580" s="320"/>
      <c r="C580" s="320"/>
      <c r="D580" s="320"/>
      <c r="E580" s="320"/>
      <c r="F580" s="320"/>
      <c r="G580" s="320"/>
      <c r="H580" s="328"/>
      <c r="I580" s="320"/>
      <c r="J580" s="321"/>
      <c r="K580" s="314"/>
      <c r="L580" s="329"/>
      <c r="M580" s="314"/>
      <c r="N580" s="330"/>
      <c r="O580" s="314"/>
      <c r="P580" s="320"/>
      <c r="Q580" s="320"/>
      <c r="R580" s="320">
        <f t="shared" si="3"/>
        <v>0</v>
      </c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</row>
    <row r="581" spans="1:32" ht="22.5" customHeight="1" x14ac:dyDescent="0.2">
      <c r="A581" s="320"/>
      <c r="B581" s="320"/>
      <c r="C581" s="320"/>
      <c r="D581" s="320"/>
      <c r="E581" s="320"/>
      <c r="F581" s="320"/>
      <c r="G581" s="320"/>
      <c r="H581" s="328"/>
      <c r="I581" s="320"/>
      <c r="J581" s="321"/>
      <c r="K581" s="314"/>
      <c r="L581" s="329"/>
      <c r="M581" s="314"/>
      <c r="N581" s="330"/>
      <c r="O581" s="314"/>
      <c r="P581" s="320"/>
      <c r="Q581" s="320"/>
      <c r="R581" s="320">
        <f t="shared" si="3"/>
        <v>0</v>
      </c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</row>
    <row r="582" spans="1:32" ht="22.5" customHeight="1" x14ac:dyDescent="0.2">
      <c r="A582" s="320"/>
      <c r="B582" s="320"/>
      <c r="C582" s="320"/>
      <c r="D582" s="320"/>
      <c r="E582" s="320"/>
      <c r="F582" s="320"/>
      <c r="G582" s="320"/>
      <c r="H582" s="328"/>
      <c r="I582" s="320"/>
      <c r="J582" s="321"/>
      <c r="K582" s="314"/>
      <c r="L582" s="329"/>
      <c r="M582" s="314"/>
      <c r="N582" s="330"/>
      <c r="O582" s="314"/>
      <c r="P582" s="320"/>
      <c r="Q582" s="320"/>
      <c r="R582" s="320">
        <f t="shared" si="3"/>
        <v>0</v>
      </c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</row>
    <row r="583" spans="1:32" ht="22.5" customHeight="1" x14ac:dyDescent="0.2">
      <c r="A583" s="320"/>
      <c r="B583" s="320"/>
      <c r="C583" s="320"/>
      <c r="D583" s="320"/>
      <c r="E583" s="320"/>
      <c r="F583" s="320"/>
      <c r="G583" s="320"/>
      <c r="H583" s="328"/>
      <c r="I583" s="320"/>
      <c r="J583" s="321"/>
      <c r="K583" s="314"/>
      <c r="L583" s="329"/>
      <c r="M583" s="314"/>
      <c r="N583" s="330"/>
      <c r="O583" s="314"/>
      <c r="P583" s="320"/>
      <c r="Q583" s="320"/>
      <c r="R583" s="320">
        <f t="shared" si="3"/>
        <v>0</v>
      </c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</row>
    <row r="584" spans="1:32" ht="22.5" customHeight="1" x14ac:dyDescent="0.2">
      <c r="A584" s="320"/>
      <c r="B584" s="320"/>
      <c r="C584" s="320"/>
      <c r="D584" s="320"/>
      <c r="E584" s="320"/>
      <c r="F584" s="320"/>
      <c r="G584" s="320"/>
      <c r="H584" s="328"/>
      <c r="I584" s="320"/>
      <c r="J584" s="321"/>
      <c r="K584" s="314"/>
      <c r="L584" s="329"/>
      <c r="M584" s="314"/>
      <c r="N584" s="330"/>
      <c r="O584" s="314"/>
      <c r="P584" s="320"/>
      <c r="Q584" s="320"/>
      <c r="R584" s="320">
        <f t="shared" si="3"/>
        <v>0</v>
      </c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</row>
    <row r="585" spans="1:32" ht="22.5" customHeight="1" x14ac:dyDescent="0.2">
      <c r="A585" s="320"/>
      <c r="B585" s="320"/>
      <c r="C585" s="320"/>
      <c r="D585" s="320"/>
      <c r="E585" s="320"/>
      <c r="F585" s="320"/>
      <c r="G585" s="320"/>
      <c r="H585" s="328"/>
      <c r="I585" s="320"/>
      <c r="J585" s="321"/>
      <c r="K585" s="314"/>
      <c r="L585" s="329"/>
      <c r="M585" s="314"/>
      <c r="N585" s="330"/>
      <c r="O585" s="314"/>
      <c r="P585" s="320"/>
      <c r="Q585" s="320"/>
      <c r="R585" s="320">
        <f t="shared" si="3"/>
        <v>0</v>
      </c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</row>
    <row r="586" spans="1:32" ht="22.5" customHeight="1" x14ac:dyDescent="0.2">
      <c r="A586" s="320"/>
      <c r="B586" s="320"/>
      <c r="C586" s="320"/>
      <c r="D586" s="320"/>
      <c r="E586" s="320"/>
      <c r="F586" s="320"/>
      <c r="G586" s="320"/>
      <c r="H586" s="328"/>
      <c r="I586" s="320"/>
      <c r="J586" s="321"/>
      <c r="K586" s="314"/>
      <c r="L586" s="329"/>
      <c r="M586" s="314"/>
      <c r="N586" s="330"/>
      <c r="O586" s="314"/>
      <c r="P586" s="320"/>
      <c r="Q586" s="320"/>
      <c r="R586" s="320">
        <f t="shared" si="3"/>
        <v>0</v>
      </c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</row>
    <row r="587" spans="1:32" ht="22.5" customHeight="1" x14ac:dyDescent="0.2">
      <c r="A587" s="320"/>
      <c r="B587" s="320"/>
      <c r="C587" s="320"/>
      <c r="D587" s="320"/>
      <c r="E587" s="320"/>
      <c r="F587" s="320"/>
      <c r="G587" s="320"/>
      <c r="H587" s="328"/>
      <c r="I587" s="320"/>
      <c r="J587" s="321"/>
      <c r="K587" s="314"/>
      <c r="L587" s="329"/>
      <c r="M587" s="314"/>
      <c r="N587" s="330"/>
      <c r="O587" s="314"/>
      <c r="P587" s="320"/>
      <c r="Q587" s="320"/>
      <c r="R587" s="320">
        <f t="shared" si="3"/>
        <v>0</v>
      </c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</row>
    <row r="588" spans="1:32" ht="22.5" customHeight="1" x14ac:dyDescent="0.2">
      <c r="A588" s="320"/>
      <c r="B588" s="320"/>
      <c r="C588" s="320"/>
      <c r="D588" s="320"/>
      <c r="E588" s="320"/>
      <c r="F588" s="320"/>
      <c r="G588" s="320"/>
      <c r="H588" s="328"/>
      <c r="I588" s="320"/>
      <c r="J588" s="321"/>
      <c r="K588" s="314"/>
      <c r="L588" s="329"/>
      <c r="M588" s="314"/>
      <c r="N588" s="330"/>
      <c r="O588" s="314"/>
      <c r="P588" s="320"/>
      <c r="Q588" s="320"/>
      <c r="R588" s="320">
        <f t="shared" si="3"/>
        <v>0</v>
      </c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</row>
    <row r="589" spans="1:32" ht="22.5" customHeight="1" x14ac:dyDescent="0.2">
      <c r="A589" s="320"/>
      <c r="B589" s="320"/>
      <c r="C589" s="320"/>
      <c r="D589" s="320"/>
      <c r="E589" s="320"/>
      <c r="F589" s="320"/>
      <c r="G589" s="320"/>
      <c r="H589" s="328"/>
      <c r="I589" s="320"/>
      <c r="J589" s="321"/>
      <c r="K589" s="314"/>
      <c r="L589" s="329"/>
      <c r="M589" s="314"/>
      <c r="N589" s="330"/>
      <c r="O589" s="314"/>
      <c r="P589" s="320"/>
      <c r="Q589" s="320"/>
      <c r="R589" s="320">
        <f t="shared" si="3"/>
        <v>0</v>
      </c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</row>
    <row r="590" spans="1:32" ht="22.5" customHeight="1" x14ac:dyDescent="0.2">
      <c r="A590" s="320"/>
      <c r="B590" s="320"/>
      <c r="C590" s="320"/>
      <c r="D590" s="320"/>
      <c r="E590" s="320"/>
      <c r="F590" s="320"/>
      <c r="G590" s="320"/>
      <c r="H590" s="328"/>
      <c r="I590" s="320"/>
      <c r="J590" s="321"/>
      <c r="K590" s="314"/>
      <c r="L590" s="329"/>
      <c r="M590" s="314"/>
      <c r="N590" s="330"/>
      <c r="O590" s="314"/>
      <c r="P590" s="320"/>
      <c r="Q590" s="320"/>
      <c r="R590" s="320">
        <f t="shared" si="3"/>
        <v>0</v>
      </c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</row>
    <row r="591" spans="1:32" ht="22.5" customHeight="1" x14ac:dyDescent="0.2">
      <c r="A591" s="320"/>
      <c r="B591" s="320"/>
      <c r="C591" s="320"/>
      <c r="D591" s="320"/>
      <c r="E591" s="320"/>
      <c r="F591" s="320"/>
      <c r="G591" s="320"/>
      <c r="H591" s="328"/>
      <c r="I591" s="320"/>
      <c r="J591" s="321"/>
      <c r="K591" s="314"/>
      <c r="L591" s="329"/>
      <c r="M591" s="314"/>
      <c r="N591" s="330"/>
      <c r="O591" s="314"/>
      <c r="P591" s="320"/>
      <c r="Q591" s="320"/>
      <c r="R591" s="320">
        <f t="shared" si="3"/>
        <v>0</v>
      </c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</row>
    <row r="592" spans="1:32" ht="22.5" customHeight="1" x14ac:dyDescent="0.2">
      <c r="A592" s="320"/>
      <c r="B592" s="320"/>
      <c r="C592" s="320"/>
      <c r="D592" s="320"/>
      <c r="E592" s="320"/>
      <c r="F592" s="320"/>
      <c r="G592" s="320"/>
      <c r="H592" s="328"/>
      <c r="I592" s="320"/>
      <c r="J592" s="321"/>
      <c r="K592" s="314"/>
      <c r="L592" s="329"/>
      <c r="M592" s="314"/>
      <c r="N592" s="330"/>
      <c r="O592" s="314"/>
      <c r="P592" s="320"/>
      <c r="Q592" s="320"/>
      <c r="R592" s="320">
        <f t="shared" si="3"/>
        <v>0</v>
      </c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</row>
    <row r="593" spans="1:32" ht="22.5" customHeight="1" x14ac:dyDescent="0.2">
      <c r="A593" s="320"/>
      <c r="B593" s="320"/>
      <c r="C593" s="320"/>
      <c r="D593" s="320"/>
      <c r="E593" s="320"/>
      <c r="F593" s="320"/>
      <c r="G593" s="320"/>
      <c r="H593" s="328"/>
      <c r="I593" s="320"/>
      <c r="J593" s="321"/>
      <c r="K593" s="314"/>
      <c r="L593" s="329"/>
      <c r="M593" s="314"/>
      <c r="N593" s="330"/>
      <c r="O593" s="314"/>
      <c r="P593" s="320"/>
      <c r="Q593" s="320"/>
      <c r="R593" s="320">
        <f t="shared" si="3"/>
        <v>0</v>
      </c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</row>
    <row r="594" spans="1:32" ht="22.5" customHeight="1" x14ac:dyDescent="0.2">
      <c r="A594" s="320"/>
      <c r="B594" s="320"/>
      <c r="C594" s="320"/>
      <c r="D594" s="320"/>
      <c r="E594" s="320"/>
      <c r="F594" s="320"/>
      <c r="G594" s="320"/>
      <c r="H594" s="328"/>
      <c r="I594" s="320"/>
      <c r="J594" s="321"/>
      <c r="K594" s="314"/>
      <c r="L594" s="329"/>
      <c r="M594" s="314"/>
      <c r="N594" s="330"/>
      <c r="O594" s="314"/>
      <c r="P594" s="320"/>
      <c r="Q594" s="320"/>
      <c r="R594" s="320">
        <f t="shared" si="3"/>
        <v>0</v>
      </c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</row>
    <row r="595" spans="1:32" ht="22.5" customHeight="1" x14ac:dyDescent="0.2">
      <c r="A595" s="320"/>
      <c r="B595" s="320"/>
      <c r="C595" s="320"/>
      <c r="D595" s="320"/>
      <c r="E595" s="320"/>
      <c r="F595" s="320"/>
      <c r="G595" s="320"/>
      <c r="H595" s="328"/>
      <c r="I595" s="320"/>
      <c r="J595" s="321"/>
      <c r="K595" s="314"/>
      <c r="L595" s="329"/>
      <c r="M595" s="314"/>
      <c r="N595" s="330"/>
      <c r="O595" s="314"/>
      <c r="P595" s="320"/>
      <c r="Q595" s="320"/>
      <c r="R595" s="320">
        <f t="shared" si="3"/>
        <v>0</v>
      </c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</row>
    <row r="596" spans="1:32" ht="22.5" customHeight="1" x14ac:dyDescent="0.2">
      <c r="A596" s="320"/>
      <c r="B596" s="320"/>
      <c r="C596" s="320"/>
      <c r="D596" s="320"/>
      <c r="E596" s="320"/>
      <c r="F596" s="320"/>
      <c r="G596" s="320"/>
      <c r="H596" s="328"/>
      <c r="I596" s="320"/>
      <c r="J596" s="321"/>
      <c r="K596" s="314"/>
      <c r="L596" s="329"/>
      <c r="M596" s="314"/>
      <c r="N596" s="330"/>
      <c r="O596" s="314"/>
      <c r="P596" s="320"/>
      <c r="Q596" s="320"/>
      <c r="R596" s="320">
        <f t="shared" si="3"/>
        <v>0</v>
      </c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</row>
    <row r="597" spans="1:32" ht="22.5" customHeight="1" x14ac:dyDescent="0.2">
      <c r="A597" s="320"/>
      <c r="B597" s="320"/>
      <c r="C597" s="320"/>
      <c r="D597" s="320"/>
      <c r="E597" s="320"/>
      <c r="F597" s="320"/>
      <c r="G597" s="320"/>
      <c r="H597" s="328"/>
      <c r="I597" s="320"/>
      <c r="J597" s="321"/>
      <c r="K597" s="314"/>
      <c r="L597" s="329"/>
      <c r="M597" s="314"/>
      <c r="N597" s="330"/>
      <c r="O597" s="314"/>
      <c r="P597" s="320"/>
      <c r="Q597" s="320"/>
      <c r="R597" s="320">
        <f t="shared" si="3"/>
        <v>0</v>
      </c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</row>
    <row r="598" spans="1:32" ht="22.5" customHeight="1" x14ac:dyDescent="0.2">
      <c r="A598" s="320"/>
      <c r="B598" s="320"/>
      <c r="C598" s="320"/>
      <c r="D598" s="320"/>
      <c r="E598" s="320"/>
      <c r="F598" s="320"/>
      <c r="G598" s="320"/>
      <c r="H598" s="328"/>
      <c r="I598" s="320"/>
      <c r="J598" s="321"/>
      <c r="K598" s="314"/>
      <c r="L598" s="329"/>
      <c r="M598" s="314"/>
      <c r="N598" s="330"/>
      <c r="O598" s="314"/>
      <c r="P598" s="320"/>
      <c r="Q598" s="320"/>
      <c r="R598" s="320">
        <f t="shared" si="3"/>
        <v>0</v>
      </c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</row>
    <row r="599" spans="1:32" ht="22.5" customHeight="1" x14ac:dyDescent="0.2">
      <c r="A599" s="320"/>
      <c r="B599" s="320"/>
      <c r="C599" s="320"/>
      <c r="D599" s="320"/>
      <c r="E599" s="320"/>
      <c r="F599" s="320"/>
      <c r="G599" s="320"/>
      <c r="H599" s="328"/>
      <c r="I599" s="320"/>
      <c r="J599" s="321"/>
      <c r="K599" s="314"/>
      <c r="L599" s="329"/>
      <c r="M599" s="314"/>
      <c r="N599" s="330"/>
      <c r="O599" s="314"/>
      <c r="P599" s="320"/>
      <c r="Q599" s="320"/>
      <c r="R599" s="320">
        <f t="shared" si="3"/>
        <v>0</v>
      </c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</row>
    <row r="600" spans="1:32" ht="22.5" customHeight="1" x14ac:dyDescent="0.2">
      <c r="A600" s="320"/>
      <c r="B600" s="320"/>
      <c r="C600" s="320"/>
      <c r="D600" s="320"/>
      <c r="E600" s="320"/>
      <c r="F600" s="320"/>
      <c r="G600" s="320"/>
      <c r="H600" s="328"/>
      <c r="I600" s="320"/>
      <c r="J600" s="321"/>
      <c r="K600" s="314"/>
      <c r="L600" s="329"/>
      <c r="M600" s="314"/>
      <c r="N600" s="330"/>
      <c r="O600" s="314"/>
      <c r="P600" s="320"/>
      <c r="Q600" s="320"/>
      <c r="R600" s="320">
        <f t="shared" si="3"/>
        <v>0</v>
      </c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</row>
    <row r="601" spans="1:32" ht="22.5" customHeight="1" x14ac:dyDescent="0.2">
      <c r="A601" s="320"/>
      <c r="B601" s="320"/>
      <c r="C601" s="320"/>
      <c r="D601" s="320"/>
      <c r="E601" s="320"/>
      <c r="F601" s="320"/>
      <c r="G601" s="320"/>
      <c r="H601" s="328"/>
      <c r="I601" s="320"/>
      <c r="J601" s="321"/>
      <c r="K601" s="314"/>
      <c r="L601" s="329"/>
      <c r="M601" s="314"/>
      <c r="N601" s="330"/>
      <c r="O601" s="314"/>
      <c r="P601" s="320"/>
      <c r="Q601" s="320"/>
      <c r="R601" s="320">
        <f t="shared" si="3"/>
        <v>0</v>
      </c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</row>
    <row r="602" spans="1:32" ht="22.5" customHeight="1" x14ac:dyDescent="0.2">
      <c r="A602" s="320"/>
      <c r="B602" s="320"/>
      <c r="C602" s="320"/>
      <c r="D602" s="320"/>
      <c r="E602" s="320"/>
      <c r="F602" s="320"/>
      <c r="G602" s="320"/>
      <c r="H602" s="328"/>
      <c r="I602" s="320"/>
      <c r="J602" s="321"/>
      <c r="K602" s="314"/>
      <c r="L602" s="329"/>
      <c r="M602" s="314"/>
      <c r="N602" s="330"/>
      <c r="O602" s="314"/>
      <c r="P602" s="320"/>
      <c r="Q602" s="320"/>
      <c r="R602" s="320">
        <f t="shared" si="3"/>
        <v>0</v>
      </c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</row>
    <row r="603" spans="1:32" ht="22.5" customHeight="1" x14ac:dyDescent="0.2">
      <c r="A603" s="320"/>
      <c r="B603" s="320"/>
      <c r="C603" s="320"/>
      <c r="D603" s="320"/>
      <c r="E603" s="320"/>
      <c r="F603" s="320"/>
      <c r="G603" s="320"/>
      <c r="H603" s="328"/>
      <c r="I603" s="320"/>
      <c r="J603" s="321"/>
      <c r="K603" s="314"/>
      <c r="L603" s="329"/>
      <c r="M603" s="314"/>
      <c r="N603" s="330"/>
      <c r="O603" s="314"/>
      <c r="P603" s="320"/>
      <c r="Q603" s="320"/>
      <c r="R603" s="320">
        <f t="shared" si="3"/>
        <v>0</v>
      </c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</row>
    <row r="604" spans="1:32" ht="22.5" customHeight="1" x14ac:dyDescent="0.2">
      <c r="A604" s="320"/>
      <c r="B604" s="320"/>
      <c r="C604" s="320"/>
      <c r="D604" s="320"/>
      <c r="E604" s="320"/>
      <c r="F604" s="320"/>
      <c r="G604" s="320"/>
      <c r="H604" s="328"/>
      <c r="I604" s="320"/>
      <c r="J604" s="321"/>
      <c r="K604" s="314"/>
      <c r="L604" s="329"/>
      <c r="M604" s="314"/>
      <c r="N604" s="330"/>
      <c r="O604" s="314"/>
      <c r="P604" s="320"/>
      <c r="Q604" s="320"/>
      <c r="R604" s="320">
        <f t="shared" si="3"/>
        <v>0</v>
      </c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</row>
    <row r="605" spans="1:32" ht="22.5" customHeight="1" x14ac:dyDescent="0.2">
      <c r="A605" s="320"/>
      <c r="B605" s="320"/>
      <c r="C605" s="320"/>
      <c r="D605" s="320"/>
      <c r="E605" s="320"/>
      <c r="F605" s="320"/>
      <c r="G605" s="320"/>
      <c r="H605" s="328"/>
      <c r="I605" s="320"/>
      <c r="J605" s="321"/>
      <c r="K605" s="314"/>
      <c r="L605" s="329"/>
      <c r="M605" s="314"/>
      <c r="N605" s="330"/>
      <c r="O605" s="314"/>
      <c r="P605" s="320"/>
      <c r="Q605" s="320"/>
      <c r="R605" s="320">
        <f t="shared" si="3"/>
        <v>0</v>
      </c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</row>
    <row r="606" spans="1:32" ht="22.5" customHeight="1" x14ac:dyDescent="0.2">
      <c r="A606" s="320"/>
      <c r="B606" s="320"/>
      <c r="C606" s="320"/>
      <c r="D606" s="320"/>
      <c r="E606" s="320"/>
      <c r="F606" s="320"/>
      <c r="G606" s="320"/>
      <c r="H606" s="328"/>
      <c r="I606" s="320"/>
      <c r="J606" s="321"/>
      <c r="K606" s="314"/>
      <c r="L606" s="329"/>
      <c r="M606" s="314"/>
      <c r="N606" s="330"/>
      <c r="O606" s="314"/>
      <c r="P606" s="320"/>
      <c r="Q606" s="320"/>
      <c r="R606" s="320">
        <f t="shared" si="3"/>
        <v>0</v>
      </c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</row>
    <row r="607" spans="1:32" ht="22.5" customHeight="1" x14ac:dyDescent="0.2">
      <c r="A607" s="320"/>
      <c r="B607" s="320"/>
      <c r="C607" s="320"/>
      <c r="D607" s="320"/>
      <c r="E607" s="320"/>
      <c r="F607" s="320"/>
      <c r="G607" s="320"/>
      <c r="H607" s="328"/>
      <c r="I607" s="320"/>
      <c r="J607" s="321"/>
      <c r="K607" s="314"/>
      <c r="L607" s="329"/>
      <c r="M607" s="314"/>
      <c r="N607" s="330"/>
      <c r="O607" s="314"/>
      <c r="P607" s="320"/>
      <c r="Q607" s="320"/>
      <c r="R607" s="320">
        <f t="shared" si="3"/>
        <v>0</v>
      </c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</row>
    <row r="608" spans="1:32" ht="22.5" customHeight="1" x14ac:dyDescent="0.2">
      <c r="A608" s="320"/>
      <c r="B608" s="320"/>
      <c r="C608" s="320"/>
      <c r="D608" s="320"/>
      <c r="E608" s="320"/>
      <c r="F608" s="320"/>
      <c r="G608" s="320"/>
      <c r="H608" s="328"/>
      <c r="I608" s="320"/>
      <c r="J608" s="321"/>
      <c r="K608" s="314"/>
      <c r="L608" s="329"/>
      <c r="M608" s="314"/>
      <c r="N608" s="330"/>
      <c r="O608" s="314"/>
      <c r="P608" s="320"/>
      <c r="Q608" s="320"/>
      <c r="R608" s="320">
        <f t="shared" si="3"/>
        <v>0</v>
      </c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</row>
    <row r="609" spans="1:32" ht="22.5" customHeight="1" x14ac:dyDescent="0.2">
      <c r="A609" s="320"/>
      <c r="B609" s="320"/>
      <c r="C609" s="320"/>
      <c r="D609" s="320"/>
      <c r="E609" s="320"/>
      <c r="F609" s="320"/>
      <c r="G609" s="320"/>
      <c r="H609" s="328"/>
      <c r="I609" s="320"/>
      <c r="J609" s="321"/>
      <c r="K609" s="314"/>
      <c r="L609" s="329"/>
      <c r="M609" s="314"/>
      <c r="N609" s="330"/>
      <c r="O609" s="314"/>
      <c r="P609" s="320"/>
      <c r="Q609" s="320"/>
      <c r="R609" s="320">
        <f t="shared" si="3"/>
        <v>0</v>
      </c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</row>
    <row r="610" spans="1:32" ht="22.5" customHeight="1" x14ac:dyDescent="0.2">
      <c r="A610" s="320"/>
      <c r="B610" s="320"/>
      <c r="C610" s="320"/>
      <c r="D610" s="320"/>
      <c r="E610" s="320"/>
      <c r="F610" s="320"/>
      <c r="G610" s="320"/>
      <c r="H610" s="328"/>
      <c r="I610" s="320"/>
      <c r="J610" s="321"/>
      <c r="K610" s="314"/>
      <c r="L610" s="329"/>
      <c r="M610" s="314"/>
      <c r="N610" s="330"/>
      <c r="O610" s="314"/>
      <c r="P610" s="320"/>
      <c r="Q610" s="320"/>
      <c r="R610" s="320">
        <f t="shared" si="3"/>
        <v>0</v>
      </c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</row>
    <row r="611" spans="1:32" ht="22.5" customHeight="1" x14ac:dyDescent="0.2">
      <c r="A611" s="320"/>
      <c r="B611" s="320"/>
      <c r="C611" s="320"/>
      <c r="D611" s="320"/>
      <c r="E611" s="320"/>
      <c r="F611" s="320"/>
      <c r="G611" s="320"/>
      <c r="H611" s="328"/>
      <c r="I611" s="320"/>
      <c r="J611" s="321"/>
      <c r="K611" s="314"/>
      <c r="L611" s="329"/>
      <c r="M611" s="314"/>
      <c r="N611" s="330"/>
      <c r="O611" s="314"/>
      <c r="P611" s="320"/>
      <c r="Q611" s="320"/>
      <c r="R611" s="320">
        <f t="shared" si="3"/>
        <v>0</v>
      </c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</row>
    <row r="612" spans="1:32" ht="22.5" customHeight="1" x14ac:dyDescent="0.2">
      <c r="A612" s="320"/>
      <c r="B612" s="320"/>
      <c r="C612" s="320"/>
      <c r="D612" s="320"/>
      <c r="E612" s="320"/>
      <c r="F612" s="320"/>
      <c r="G612" s="320"/>
      <c r="H612" s="328"/>
      <c r="I612" s="320"/>
      <c r="J612" s="321"/>
      <c r="K612" s="314"/>
      <c r="L612" s="329"/>
      <c r="M612" s="314"/>
      <c r="N612" s="330"/>
      <c r="O612" s="314"/>
      <c r="P612" s="320"/>
      <c r="Q612" s="320"/>
      <c r="R612" s="320">
        <f t="shared" si="3"/>
        <v>0</v>
      </c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</row>
    <row r="613" spans="1:32" ht="22.5" customHeight="1" x14ac:dyDescent="0.2">
      <c r="A613" s="320"/>
      <c r="B613" s="320"/>
      <c r="C613" s="320"/>
      <c r="D613" s="320"/>
      <c r="E613" s="320"/>
      <c r="F613" s="320"/>
      <c r="G613" s="320"/>
      <c r="H613" s="328"/>
      <c r="I613" s="320"/>
      <c r="J613" s="321"/>
      <c r="K613" s="314"/>
      <c r="L613" s="329"/>
      <c r="M613" s="314"/>
      <c r="N613" s="330"/>
      <c r="O613" s="314"/>
      <c r="P613" s="320"/>
      <c r="Q613" s="320"/>
      <c r="R613" s="320">
        <f t="shared" si="3"/>
        <v>0</v>
      </c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</row>
    <row r="614" spans="1:32" ht="22.5" customHeight="1" x14ac:dyDescent="0.2">
      <c r="A614" s="320"/>
      <c r="B614" s="320"/>
      <c r="C614" s="320"/>
      <c r="D614" s="320"/>
      <c r="E614" s="320"/>
      <c r="F614" s="320"/>
      <c r="G614" s="320"/>
      <c r="H614" s="328"/>
      <c r="I614" s="320"/>
      <c r="J614" s="321"/>
      <c r="K614" s="314"/>
      <c r="L614" s="329"/>
      <c r="M614" s="314"/>
      <c r="N614" s="330"/>
      <c r="O614" s="314"/>
      <c r="P614" s="320"/>
      <c r="Q614" s="320"/>
      <c r="R614" s="320">
        <f t="shared" si="3"/>
        <v>0</v>
      </c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</row>
    <row r="615" spans="1:32" ht="22.5" customHeight="1" x14ac:dyDescent="0.2">
      <c r="A615" s="320"/>
      <c r="B615" s="320"/>
      <c r="C615" s="320"/>
      <c r="D615" s="320"/>
      <c r="E615" s="320"/>
      <c r="F615" s="320"/>
      <c r="G615" s="320"/>
      <c r="H615" s="328"/>
      <c r="I615" s="320"/>
      <c r="J615" s="321"/>
      <c r="K615" s="314"/>
      <c r="L615" s="329"/>
      <c r="M615" s="314"/>
      <c r="N615" s="330"/>
      <c r="O615" s="314"/>
      <c r="P615" s="320"/>
      <c r="Q615" s="320"/>
      <c r="R615" s="320">
        <f t="shared" si="3"/>
        <v>0</v>
      </c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</row>
    <row r="616" spans="1:32" ht="22.5" customHeight="1" x14ac:dyDescent="0.2">
      <c r="A616" s="320"/>
      <c r="B616" s="320"/>
      <c r="C616" s="320"/>
      <c r="D616" s="320"/>
      <c r="E616" s="320"/>
      <c r="F616" s="320"/>
      <c r="G616" s="320"/>
      <c r="H616" s="328"/>
      <c r="I616" s="320"/>
      <c r="J616" s="321"/>
      <c r="K616" s="314"/>
      <c r="L616" s="329"/>
      <c r="M616" s="314"/>
      <c r="N616" s="330"/>
      <c r="O616" s="314"/>
      <c r="P616" s="320"/>
      <c r="Q616" s="320"/>
      <c r="R616" s="320">
        <f t="shared" si="3"/>
        <v>0</v>
      </c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</row>
    <row r="617" spans="1:32" ht="22.5" customHeight="1" x14ac:dyDescent="0.2">
      <c r="A617" s="320"/>
      <c r="B617" s="320"/>
      <c r="C617" s="320"/>
      <c r="D617" s="320"/>
      <c r="E617" s="320"/>
      <c r="F617" s="320"/>
      <c r="G617" s="320"/>
      <c r="H617" s="328"/>
      <c r="I617" s="320"/>
      <c r="J617" s="321"/>
      <c r="K617" s="314"/>
      <c r="L617" s="329"/>
      <c r="M617" s="314"/>
      <c r="N617" s="330"/>
      <c r="O617" s="314"/>
      <c r="P617" s="320"/>
      <c r="Q617" s="320"/>
      <c r="R617" s="320">
        <f t="shared" si="3"/>
        <v>0</v>
      </c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</row>
    <row r="618" spans="1:32" ht="22.5" customHeight="1" x14ac:dyDescent="0.2">
      <c r="A618" s="320"/>
      <c r="B618" s="320"/>
      <c r="C618" s="320"/>
      <c r="D618" s="320"/>
      <c r="E618" s="320"/>
      <c r="F618" s="320"/>
      <c r="G618" s="320"/>
      <c r="H618" s="328"/>
      <c r="I618" s="320"/>
      <c r="J618" s="321"/>
      <c r="K618" s="314"/>
      <c r="L618" s="329"/>
      <c r="M618" s="314"/>
      <c r="N618" s="330"/>
      <c r="O618" s="314"/>
      <c r="P618" s="320"/>
      <c r="Q618" s="320"/>
      <c r="R618" s="320">
        <f t="shared" si="3"/>
        <v>0</v>
      </c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</row>
    <row r="619" spans="1:32" ht="22.5" customHeight="1" x14ac:dyDescent="0.2">
      <c r="A619" s="320"/>
      <c r="B619" s="320"/>
      <c r="C619" s="320"/>
      <c r="D619" s="320"/>
      <c r="E619" s="320"/>
      <c r="F619" s="320"/>
      <c r="G619" s="320"/>
      <c r="H619" s="328"/>
      <c r="I619" s="320"/>
      <c r="J619" s="321"/>
      <c r="K619" s="314"/>
      <c r="L619" s="329"/>
      <c r="M619" s="314"/>
      <c r="N619" s="330"/>
      <c r="O619" s="314"/>
      <c r="P619" s="320"/>
      <c r="Q619" s="320"/>
      <c r="R619" s="320">
        <f t="shared" si="3"/>
        <v>0</v>
      </c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</row>
    <row r="620" spans="1:32" ht="22.5" customHeight="1" x14ac:dyDescent="0.2">
      <c r="A620" s="320"/>
      <c r="B620" s="320"/>
      <c r="C620" s="320"/>
      <c r="D620" s="320"/>
      <c r="E620" s="320"/>
      <c r="F620" s="320"/>
      <c r="G620" s="320"/>
      <c r="H620" s="328"/>
      <c r="I620" s="320"/>
      <c r="J620" s="321"/>
      <c r="K620" s="314"/>
      <c r="L620" s="329"/>
      <c r="M620" s="314"/>
      <c r="N620" s="330"/>
      <c r="O620" s="314"/>
      <c r="P620" s="320"/>
      <c r="Q620" s="320"/>
      <c r="R620" s="320">
        <f t="shared" si="3"/>
        <v>0</v>
      </c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</row>
    <row r="621" spans="1:32" ht="22.5" customHeight="1" x14ac:dyDescent="0.2">
      <c r="A621" s="320"/>
      <c r="B621" s="320"/>
      <c r="C621" s="320"/>
      <c r="D621" s="320"/>
      <c r="E621" s="320"/>
      <c r="F621" s="320"/>
      <c r="G621" s="320"/>
      <c r="H621" s="328"/>
      <c r="I621" s="320"/>
      <c r="J621" s="321"/>
      <c r="K621" s="314"/>
      <c r="L621" s="329"/>
      <c r="M621" s="314"/>
      <c r="N621" s="330"/>
      <c r="O621" s="314"/>
      <c r="P621" s="320"/>
      <c r="Q621" s="320"/>
      <c r="R621" s="320">
        <f t="shared" si="3"/>
        <v>0</v>
      </c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</row>
    <row r="622" spans="1:32" ht="22.5" customHeight="1" x14ac:dyDescent="0.2">
      <c r="A622" s="320"/>
      <c r="B622" s="320"/>
      <c r="C622" s="320"/>
      <c r="D622" s="320"/>
      <c r="E622" s="320"/>
      <c r="F622" s="320"/>
      <c r="G622" s="320"/>
      <c r="H622" s="328"/>
      <c r="I622" s="320"/>
      <c r="J622" s="321"/>
      <c r="K622" s="314"/>
      <c r="L622" s="329"/>
      <c r="M622" s="314"/>
      <c r="N622" s="330"/>
      <c r="O622" s="314"/>
      <c r="P622" s="320"/>
      <c r="Q622" s="320"/>
      <c r="R622" s="320">
        <f t="shared" si="3"/>
        <v>0</v>
      </c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</row>
    <row r="623" spans="1:32" ht="22.5" customHeight="1" x14ac:dyDescent="0.2">
      <c r="A623" s="320"/>
      <c r="B623" s="320"/>
      <c r="C623" s="320"/>
      <c r="D623" s="320"/>
      <c r="E623" s="320"/>
      <c r="F623" s="320"/>
      <c r="G623" s="320"/>
      <c r="H623" s="328"/>
      <c r="I623" s="320"/>
      <c r="J623" s="321"/>
      <c r="K623" s="314"/>
      <c r="L623" s="329"/>
      <c r="M623" s="314"/>
      <c r="N623" s="330"/>
      <c r="O623" s="314"/>
      <c r="P623" s="320"/>
      <c r="Q623" s="320"/>
      <c r="R623" s="320">
        <f t="shared" si="3"/>
        <v>0</v>
      </c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</row>
    <row r="624" spans="1:32" ht="22.5" customHeight="1" x14ac:dyDescent="0.2">
      <c r="A624" s="320"/>
      <c r="B624" s="320"/>
      <c r="C624" s="320"/>
      <c r="D624" s="320"/>
      <c r="E624" s="320"/>
      <c r="F624" s="320"/>
      <c r="G624" s="320"/>
      <c r="H624" s="328"/>
      <c r="I624" s="320"/>
      <c r="J624" s="321"/>
      <c r="K624" s="314"/>
      <c r="L624" s="329"/>
      <c r="M624" s="314"/>
      <c r="N624" s="330"/>
      <c r="O624" s="314"/>
      <c r="P624" s="320"/>
      <c r="Q624" s="320"/>
      <c r="R624" s="320">
        <f t="shared" si="3"/>
        <v>0</v>
      </c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</row>
    <row r="625" spans="1:32" ht="22.5" customHeight="1" x14ac:dyDescent="0.2">
      <c r="A625" s="320"/>
      <c r="B625" s="320"/>
      <c r="C625" s="320"/>
      <c r="D625" s="320"/>
      <c r="E625" s="320"/>
      <c r="F625" s="320"/>
      <c r="G625" s="320"/>
      <c r="H625" s="328"/>
      <c r="I625" s="320"/>
      <c r="J625" s="321"/>
      <c r="K625" s="314"/>
      <c r="L625" s="329"/>
      <c r="M625" s="314"/>
      <c r="N625" s="330"/>
      <c r="O625" s="314"/>
      <c r="P625" s="320"/>
      <c r="Q625" s="320"/>
      <c r="R625" s="320">
        <f t="shared" si="3"/>
        <v>0</v>
      </c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</row>
    <row r="626" spans="1:32" ht="22.5" customHeight="1" x14ac:dyDescent="0.2">
      <c r="A626" s="320"/>
      <c r="B626" s="320"/>
      <c r="C626" s="320"/>
      <c r="D626" s="320"/>
      <c r="E626" s="320"/>
      <c r="F626" s="320"/>
      <c r="G626" s="320"/>
      <c r="H626" s="328"/>
      <c r="I626" s="320"/>
      <c r="J626" s="321"/>
      <c r="K626" s="314"/>
      <c r="L626" s="329"/>
      <c r="M626" s="314"/>
      <c r="N626" s="330"/>
      <c r="O626" s="314"/>
      <c r="P626" s="320"/>
      <c r="Q626" s="320"/>
      <c r="R626" s="320">
        <f t="shared" si="3"/>
        <v>0</v>
      </c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</row>
    <row r="627" spans="1:32" ht="22.5" customHeight="1" x14ac:dyDescent="0.2">
      <c r="A627" s="320"/>
      <c r="B627" s="320"/>
      <c r="C627" s="320"/>
      <c r="D627" s="320"/>
      <c r="E627" s="320"/>
      <c r="F627" s="320"/>
      <c r="G627" s="320"/>
      <c r="H627" s="328"/>
      <c r="I627" s="320"/>
      <c r="J627" s="321"/>
      <c r="K627" s="314"/>
      <c r="L627" s="329"/>
      <c r="M627" s="314"/>
      <c r="N627" s="330"/>
      <c r="O627" s="314"/>
      <c r="P627" s="320"/>
      <c r="Q627" s="320"/>
      <c r="R627" s="320">
        <f t="shared" si="3"/>
        <v>0</v>
      </c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</row>
    <row r="628" spans="1:32" ht="22.5" customHeight="1" x14ac:dyDescent="0.2">
      <c r="A628" s="320"/>
      <c r="B628" s="320"/>
      <c r="C628" s="320"/>
      <c r="D628" s="320"/>
      <c r="E628" s="320"/>
      <c r="F628" s="320"/>
      <c r="G628" s="320"/>
      <c r="H628" s="328"/>
      <c r="I628" s="320"/>
      <c r="J628" s="321"/>
      <c r="K628" s="314"/>
      <c r="L628" s="329"/>
      <c r="M628" s="314"/>
      <c r="N628" s="330"/>
      <c r="O628" s="314"/>
      <c r="P628" s="320"/>
      <c r="Q628" s="320"/>
      <c r="R628" s="320">
        <f t="shared" si="3"/>
        <v>0</v>
      </c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</row>
    <row r="629" spans="1:32" ht="22.5" customHeight="1" x14ac:dyDescent="0.2">
      <c r="A629" s="320"/>
      <c r="B629" s="320"/>
      <c r="C629" s="320"/>
      <c r="D629" s="320"/>
      <c r="E629" s="320"/>
      <c r="F629" s="320"/>
      <c r="G629" s="320"/>
      <c r="H629" s="328"/>
      <c r="I629" s="320"/>
      <c r="J629" s="321"/>
      <c r="K629" s="314"/>
      <c r="L629" s="329"/>
      <c r="M629" s="314"/>
      <c r="N629" s="330"/>
      <c r="O629" s="314"/>
      <c r="P629" s="320"/>
      <c r="Q629" s="320"/>
      <c r="R629" s="320">
        <f t="shared" si="3"/>
        <v>0</v>
      </c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</row>
    <row r="630" spans="1:32" ht="22.5" customHeight="1" x14ac:dyDescent="0.2">
      <c r="A630" s="320"/>
      <c r="B630" s="320"/>
      <c r="C630" s="320"/>
      <c r="D630" s="320"/>
      <c r="E630" s="320"/>
      <c r="F630" s="320"/>
      <c r="G630" s="320"/>
      <c r="H630" s="328"/>
      <c r="I630" s="320"/>
      <c r="J630" s="321"/>
      <c r="K630" s="314"/>
      <c r="L630" s="329"/>
      <c r="M630" s="314"/>
      <c r="N630" s="330"/>
      <c r="O630" s="314"/>
      <c r="P630" s="320"/>
      <c r="Q630" s="320"/>
      <c r="R630" s="320">
        <f t="shared" si="3"/>
        <v>0</v>
      </c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</row>
    <row r="631" spans="1:32" ht="22.5" customHeight="1" x14ac:dyDescent="0.2">
      <c r="A631" s="320"/>
      <c r="B631" s="320"/>
      <c r="C631" s="320"/>
      <c r="D631" s="320"/>
      <c r="E631" s="320"/>
      <c r="F631" s="320"/>
      <c r="G631" s="320"/>
      <c r="H631" s="328"/>
      <c r="I631" s="320"/>
      <c r="J631" s="321"/>
      <c r="K631" s="314"/>
      <c r="L631" s="329"/>
      <c r="M631" s="314"/>
      <c r="N631" s="330"/>
      <c r="O631" s="314"/>
      <c r="P631" s="320"/>
      <c r="Q631" s="320"/>
      <c r="R631" s="320">
        <f t="shared" si="3"/>
        <v>0</v>
      </c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</row>
    <row r="632" spans="1:32" ht="22.5" customHeight="1" x14ac:dyDescent="0.2">
      <c r="A632" s="320"/>
      <c r="B632" s="320"/>
      <c r="C632" s="320"/>
      <c r="D632" s="320"/>
      <c r="E632" s="320"/>
      <c r="F632" s="320"/>
      <c r="G632" s="320"/>
      <c r="H632" s="328"/>
      <c r="I632" s="320"/>
      <c r="J632" s="321"/>
      <c r="K632" s="314"/>
      <c r="L632" s="329"/>
      <c r="M632" s="314"/>
      <c r="N632" s="330"/>
      <c r="O632" s="314"/>
      <c r="P632" s="320"/>
      <c r="Q632" s="320"/>
      <c r="R632" s="320">
        <f t="shared" si="3"/>
        <v>0</v>
      </c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</row>
    <row r="633" spans="1:32" ht="22.5" customHeight="1" x14ac:dyDescent="0.2">
      <c r="A633" s="320"/>
      <c r="B633" s="320"/>
      <c r="C633" s="320"/>
      <c r="D633" s="320"/>
      <c r="E633" s="320"/>
      <c r="F633" s="320"/>
      <c r="G633" s="320"/>
      <c r="H633" s="328"/>
      <c r="I633" s="320"/>
      <c r="J633" s="321"/>
      <c r="K633" s="314"/>
      <c r="L633" s="329"/>
      <c r="M633" s="314"/>
      <c r="N633" s="330"/>
      <c r="O633" s="314"/>
      <c r="P633" s="320"/>
      <c r="Q633" s="320"/>
      <c r="R633" s="320">
        <f t="shared" si="3"/>
        <v>0</v>
      </c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</row>
    <row r="634" spans="1:32" ht="22.5" customHeight="1" x14ac:dyDescent="0.2">
      <c r="A634" s="320"/>
      <c r="B634" s="320"/>
      <c r="C634" s="320"/>
      <c r="D634" s="320"/>
      <c r="E634" s="320"/>
      <c r="F634" s="320"/>
      <c r="G634" s="320"/>
      <c r="H634" s="328"/>
      <c r="I634" s="320"/>
      <c r="J634" s="321"/>
      <c r="K634" s="314"/>
      <c r="L634" s="329"/>
      <c r="M634" s="314"/>
      <c r="N634" s="330"/>
      <c r="O634" s="314"/>
      <c r="P634" s="320"/>
      <c r="Q634" s="320"/>
      <c r="R634" s="320">
        <f t="shared" si="3"/>
        <v>0</v>
      </c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</row>
    <row r="635" spans="1:32" ht="22.5" customHeight="1" x14ac:dyDescent="0.2">
      <c r="A635" s="320"/>
      <c r="B635" s="320"/>
      <c r="C635" s="320"/>
      <c r="D635" s="320"/>
      <c r="E635" s="320"/>
      <c r="F635" s="320"/>
      <c r="G635" s="320"/>
      <c r="H635" s="328"/>
      <c r="I635" s="320"/>
      <c r="J635" s="321"/>
      <c r="K635" s="314"/>
      <c r="L635" s="329"/>
      <c r="M635" s="314"/>
      <c r="N635" s="330"/>
      <c r="O635" s="314"/>
      <c r="P635" s="320"/>
      <c r="Q635" s="320"/>
      <c r="R635" s="320">
        <f t="shared" si="3"/>
        <v>0</v>
      </c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</row>
    <row r="636" spans="1:32" ht="22.5" customHeight="1" x14ac:dyDescent="0.2">
      <c r="A636" s="320"/>
      <c r="B636" s="320"/>
      <c r="C636" s="320"/>
      <c r="D636" s="320"/>
      <c r="E636" s="320"/>
      <c r="F636" s="320"/>
      <c r="G636" s="320"/>
      <c r="H636" s="328"/>
      <c r="I636" s="320"/>
      <c r="J636" s="321"/>
      <c r="K636" s="314"/>
      <c r="L636" s="329"/>
      <c r="M636" s="314"/>
      <c r="N636" s="330"/>
      <c r="O636" s="314"/>
      <c r="P636" s="320"/>
      <c r="Q636" s="320"/>
      <c r="R636" s="320">
        <f t="shared" si="3"/>
        <v>0</v>
      </c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</row>
    <row r="637" spans="1:32" ht="22.5" customHeight="1" x14ac:dyDescent="0.2">
      <c r="A637" s="320"/>
      <c r="B637" s="320"/>
      <c r="C637" s="320"/>
      <c r="D637" s="320"/>
      <c r="E637" s="320"/>
      <c r="F637" s="320"/>
      <c r="G637" s="320"/>
      <c r="H637" s="328"/>
      <c r="I637" s="320"/>
      <c r="J637" s="321"/>
      <c r="K637" s="314"/>
      <c r="L637" s="329"/>
      <c r="M637" s="314"/>
      <c r="N637" s="330"/>
      <c r="O637" s="314"/>
      <c r="P637" s="320"/>
      <c r="Q637" s="320"/>
      <c r="R637" s="320">
        <f t="shared" si="3"/>
        <v>0</v>
      </c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</row>
    <row r="638" spans="1:32" ht="22.5" customHeight="1" x14ac:dyDescent="0.2">
      <c r="A638" s="320"/>
      <c r="B638" s="320"/>
      <c r="C638" s="320"/>
      <c r="D638" s="320"/>
      <c r="E638" s="320"/>
      <c r="F638" s="320"/>
      <c r="G638" s="320"/>
      <c r="H638" s="328"/>
      <c r="I638" s="320"/>
      <c r="J638" s="321"/>
      <c r="K638" s="314"/>
      <c r="L638" s="329"/>
      <c r="M638" s="314"/>
      <c r="N638" s="330"/>
      <c r="O638" s="314"/>
      <c r="P638" s="320"/>
      <c r="Q638" s="320"/>
      <c r="R638" s="320">
        <f t="shared" si="3"/>
        <v>0</v>
      </c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</row>
    <row r="639" spans="1:32" ht="22.5" customHeight="1" x14ac:dyDescent="0.2">
      <c r="A639" s="320"/>
      <c r="B639" s="320"/>
      <c r="C639" s="320"/>
      <c r="D639" s="320"/>
      <c r="E639" s="320"/>
      <c r="F639" s="320"/>
      <c r="G639" s="320"/>
      <c r="H639" s="328"/>
      <c r="I639" s="320"/>
      <c r="J639" s="321"/>
      <c r="K639" s="314"/>
      <c r="L639" s="329"/>
      <c r="M639" s="314"/>
      <c r="N639" s="330"/>
      <c r="O639" s="314"/>
      <c r="P639" s="320"/>
      <c r="Q639" s="320"/>
      <c r="R639" s="320">
        <f t="shared" si="3"/>
        <v>0</v>
      </c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</row>
    <row r="640" spans="1:32" ht="22.5" customHeight="1" x14ac:dyDescent="0.2">
      <c r="A640" s="320"/>
      <c r="B640" s="320"/>
      <c r="C640" s="320"/>
      <c r="D640" s="320"/>
      <c r="E640" s="320"/>
      <c r="F640" s="320"/>
      <c r="G640" s="320"/>
      <c r="H640" s="328"/>
      <c r="I640" s="320"/>
      <c r="J640" s="321"/>
      <c r="K640" s="314"/>
      <c r="L640" s="329"/>
      <c r="M640" s="314"/>
      <c r="N640" s="330"/>
      <c r="O640" s="314"/>
      <c r="P640" s="320"/>
      <c r="Q640" s="320"/>
      <c r="R640" s="320">
        <f t="shared" si="3"/>
        <v>0</v>
      </c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</row>
    <row r="641" spans="1:32" ht="22.5" customHeight="1" x14ac:dyDescent="0.2">
      <c r="A641" s="320"/>
      <c r="B641" s="320"/>
      <c r="C641" s="320"/>
      <c r="D641" s="320"/>
      <c r="E641" s="320"/>
      <c r="F641" s="320"/>
      <c r="G641" s="320"/>
      <c r="H641" s="328"/>
      <c r="I641" s="320"/>
      <c r="J641" s="321"/>
      <c r="K641" s="314"/>
      <c r="L641" s="329"/>
      <c r="M641" s="314"/>
      <c r="N641" s="330"/>
      <c r="O641" s="314"/>
      <c r="P641" s="320"/>
      <c r="Q641" s="320"/>
      <c r="R641" s="320">
        <f t="shared" si="3"/>
        <v>0</v>
      </c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</row>
    <row r="642" spans="1:32" ht="22.5" customHeight="1" x14ac:dyDescent="0.2">
      <c r="A642" s="320"/>
      <c r="B642" s="320"/>
      <c r="C642" s="320"/>
      <c r="D642" s="320"/>
      <c r="E642" s="320"/>
      <c r="F642" s="320"/>
      <c r="G642" s="320"/>
      <c r="H642" s="328"/>
      <c r="I642" s="320"/>
      <c r="J642" s="321"/>
      <c r="K642" s="314"/>
      <c r="L642" s="329"/>
      <c r="M642" s="314"/>
      <c r="N642" s="330"/>
      <c r="O642" s="314"/>
      <c r="P642" s="320"/>
      <c r="Q642" s="320"/>
      <c r="R642" s="320">
        <f t="shared" si="3"/>
        <v>0</v>
      </c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</row>
    <row r="643" spans="1:32" ht="22.5" customHeight="1" x14ac:dyDescent="0.2">
      <c r="A643" s="320"/>
      <c r="B643" s="320"/>
      <c r="C643" s="320"/>
      <c r="D643" s="320"/>
      <c r="E643" s="320"/>
      <c r="F643" s="320"/>
      <c r="G643" s="320"/>
      <c r="H643" s="328"/>
      <c r="I643" s="320"/>
      <c r="J643" s="321"/>
      <c r="K643" s="314"/>
      <c r="L643" s="329"/>
      <c r="M643" s="314"/>
      <c r="N643" s="330"/>
      <c r="O643" s="314"/>
      <c r="P643" s="320"/>
      <c r="Q643" s="320"/>
      <c r="R643" s="320">
        <f t="shared" si="3"/>
        <v>0</v>
      </c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</row>
    <row r="644" spans="1:32" ht="22.5" customHeight="1" x14ac:dyDescent="0.2">
      <c r="A644" s="320"/>
      <c r="B644" s="320"/>
      <c r="C644" s="320"/>
      <c r="D644" s="320"/>
      <c r="E644" s="320"/>
      <c r="F644" s="320"/>
      <c r="G644" s="320"/>
      <c r="H644" s="328"/>
      <c r="I644" s="320"/>
      <c r="J644" s="321"/>
      <c r="K644" s="314"/>
      <c r="L644" s="329"/>
      <c r="M644" s="314"/>
      <c r="N644" s="330"/>
      <c r="O644" s="314"/>
      <c r="P644" s="320"/>
      <c r="Q644" s="320"/>
      <c r="R644" s="320">
        <f t="shared" si="3"/>
        <v>0</v>
      </c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</row>
    <row r="645" spans="1:32" ht="22.5" customHeight="1" x14ac:dyDescent="0.2">
      <c r="A645" s="320"/>
      <c r="B645" s="320"/>
      <c r="C645" s="320"/>
      <c r="D645" s="320"/>
      <c r="E645" s="320"/>
      <c r="F645" s="320"/>
      <c r="G645" s="320"/>
      <c r="H645" s="328"/>
      <c r="I645" s="320"/>
      <c r="J645" s="321"/>
      <c r="K645" s="314"/>
      <c r="L645" s="329"/>
      <c r="M645" s="314"/>
      <c r="N645" s="330"/>
      <c r="O645" s="314"/>
      <c r="P645" s="320"/>
      <c r="Q645" s="320"/>
      <c r="R645" s="320">
        <f t="shared" si="3"/>
        <v>0</v>
      </c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</row>
    <row r="646" spans="1:32" ht="22.5" customHeight="1" x14ac:dyDescent="0.2">
      <c r="A646" s="320"/>
      <c r="B646" s="320"/>
      <c r="C646" s="320"/>
      <c r="D646" s="320"/>
      <c r="E646" s="320"/>
      <c r="F646" s="320"/>
      <c r="G646" s="320"/>
      <c r="H646" s="328"/>
      <c r="I646" s="320"/>
      <c r="J646" s="321"/>
      <c r="K646" s="314"/>
      <c r="L646" s="329"/>
      <c r="M646" s="314"/>
      <c r="N646" s="330"/>
      <c r="O646" s="314"/>
      <c r="P646" s="320"/>
      <c r="Q646" s="320"/>
      <c r="R646" s="320">
        <f t="shared" si="3"/>
        <v>0</v>
      </c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</row>
    <row r="647" spans="1:32" ht="22.5" customHeight="1" x14ac:dyDescent="0.2">
      <c r="A647" s="320"/>
      <c r="B647" s="320"/>
      <c r="C647" s="320"/>
      <c r="D647" s="320"/>
      <c r="E647" s="320"/>
      <c r="F647" s="320"/>
      <c r="G647" s="320"/>
      <c r="H647" s="328"/>
      <c r="I647" s="320"/>
      <c r="J647" s="321"/>
      <c r="K647" s="314"/>
      <c r="L647" s="329"/>
      <c r="M647" s="314"/>
      <c r="N647" s="330"/>
      <c r="O647" s="314"/>
      <c r="P647" s="320"/>
      <c r="Q647" s="320"/>
      <c r="R647" s="320">
        <f t="shared" si="3"/>
        <v>0</v>
      </c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</row>
    <row r="648" spans="1:32" ht="22.5" customHeight="1" x14ac:dyDescent="0.2">
      <c r="A648" s="320"/>
      <c r="B648" s="320"/>
      <c r="C648" s="320"/>
      <c r="D648" s="320"/>
      <c r="E648" s="320"/>
      <c r="F648" s="320"/>
      <c r="G648" s="320"/>
      <c r="H648" s="328"/>
      <c r="I648" s="320"/>
      <c r="J648" s="321"/>
      <c r="K648" s="314"/>
      <c r="L648" s="329"/>
      <c r="M648" s="314"/>
      <c r="N648" s="330"/>
      <c r="O648" s="314"/>
      <c r="P648" s="320"/>
      <c r="Q648" s="320"/>
      <c r="R648" s="320">
        <f t="shared" si="3"/>
        <v>0</v>
      </c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</row>
    <row r="649" spans="1:32" ht="22.5" customHeight="1" x14ac:dyDescent="0.2">
      <c r="A649" s="320"/>
      <c r="B649" s="320"/>
      <c r="C649" s="320"/>
      <c r="D649" s="320"/>
      <c r="E649" s="320"/>
      <c r="F649" s="320"/>
      <c r="G649" s="320"/>
      <c r="H649" s="328"/>
      <c r="I649" s="320"/>
      <c r="J649" s="321"/>
      <c r="K649" s="314"/>
      <c r="L649" s="329"/>
      <c r="M649" s="314"/>
      <c r="N649" s="330"/>
      <c r="O649" s="314"/>
      <c r="P649" s="320"/>
      <c r="Q649" s="320"/>
      <c r="R649" s="320">
        <f t="shared" si="3"/>
        <v>0</v>
      </c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</row>
    <row r="650" spans="1:32" ht="22.5" customHeight="1" x14ac:dyDescent="0.2">
      <c r="A650" s="320"/>
      <c r="B650" s="320"/>
      <c r="C650" s="320"/>
      <c r="D650" s="320"/>
      <c r="E650" s="320"/>
      <c r="F650" s="320"/>
      <c r="G650" s="320"/>
      <c r="H650" s="328"/>
      <c r="I650" s="320"/>
      <c r="J650" s="321"/>
      <c r="K650" s="314"/>
      <c r="L650" s="329"/>
      <c r="M650" s="314"/>
      <c r="N650" s="330"/>
      <c r="O650" s="314"/>
      <c r="P650" s="320"/>
      <c r="Q650" s="320"/>
      <c r="R650" s="320">
        <f t="shared" si="3"/>
        <v>0</v>
      </c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</row>
    <row r="651" spans="1:32" ht="22.5" customHeight="1" x14ac:dyDescent="0.2">
      <c r="A651" s="320"/>
      <c r="B651" s="320"/>
      <c r="C651" s="320"/>
      <c r="D651" s="320"/>
      <c r="E651" s="320"/>
      <c r="F651" s="320"/>
      <c r="G651" s="320"/>
      <c r="H651" s="328"/>
      <c r="I651" s="320"/>
      <c r="J651" s="321"/>
      <c r="K651" s="314"/>
      <c r="L651" s="329"/>
      <c r="M651" s="314"/>
      <c r="N651" s="330"/>
      <c r="O651" s="314"/>
      <c r="P651" s="320"/>
      <c r="Q651" s="320"/>
      <c r="R651" s="320">
        <f t="shared" si="3"/>
        <v>0</v>
      </c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</row>
    <row r="652" spans="1:32" ht="22.5" customHeight="1" x14ac:dyDescent="0.2">
      <c r="A652" s="320"/>
      <c r="B652" s="320"/>
      <c r="C652" s="320"/>
      <c r="D652" s="320"/>
      <c r="E652" s="320"/>
      <c r="F652" s="320"/>
      <c r="G652" s="320"/>
      <c r="H652" s="328"/>
      <c r="I652" s="320"/>
      <c r="J652" s="321"/>
      <c r="K652" s="314"/>
      <c r="L652" s="329"/>
      <c r="M652" s="314"/>
      <c r="N652" s="330"/>
      <c r="O652" s="314"/>
      <c r="P652" s="320"/>
      <c r="Q652" s="320"/>
      <c r="R652" s="320">
        <f t="shared" si="3"/>
        <v>0</v>
      </c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</row>
    <row r="653" spans="1:32" ht="22.5" customHeight="1" x14ac:dyDescent="0.2">
      <c r="A653" s="320"/>
      <c r="B653" s="320"/>
      <c r="C653" s="320"/>
      <c r="D653" s="320"/>
      <c r="E653" s="320"/>
      <c r="F653" s="320"/>
      <c r="G653" s="320"/>
      <c r="H653" s="328"/>
      <c r="I653" s="320"/>
      <c r="J653" s="321"/>
      <c r="K653" s="314"/>
      <c r="L653" s="329"/>
      <c r="M653" s="314"/>
      <c r="N653" s="330"/>
      <c r="O653" s="314"/>
      <c r="P653" s="320"/>
      <c r="Q653" s="320"/>
      <c r="R653" s="320">
        <f t="shared" si="3"/>
        <v>0</v>
      </c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</row>
    <row r="654" spans="1:32" ht="22.5" customHeight="1" x14ac:dyDescent="0.2">
      <c r="A654" s="320"/>
      <c r="B654" s="320"/>
      <c r="C654" s="320"/>
      <c r="D654" s="320"/>
      <c r="E654" s="320"/>
      <c r="F654" s="320"/>
      <c r="G654" s="320"/>
      <c r="H654" s="328"/>
      <c r="I654" s="320"/>
      <c r="J654" s="321"/>
      <c r="K654" s="314"/>
      <c r="L654" s="329"/>
      <c r="M654" s="314"/>
      <c r="N654" s="330"/>
      <c r="O654" s="314"/>
      <c r="P654" s="320"/>
      <c r="Q654" s="320"/>
      <c r="R654" s="320">
        <f t="shared" si="3"/>
        <v>0</v>
      </c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</row>
    <row r="655" spans="1:32" ht="22.5" customHeight="1" x14ac:dyDescent="0.2">
      <c r="A655" s="320"/>
      <c r="B655" s="320"/>
      <c r="C655" s="320"/>
      <c r="D655" s="320"/>
      <c r="E655" s="320"/>
      <c r="F655" s="320"/>
      <c r="G655" s="320"/>
      <c r="H655" s="328"/>
      <c r="I655" s="320"/>
      <c r="J655" s="321"/>
      <c r="K655" s="314"/>
      <c r="L655" s="329"/>
      <c r="M655" s="314"/>
      <c r="N655" s="330"/>
      <c r="O655" s="314"/>
      <c r="P655" s="320"/>
      <c r="Q655" s="320"/>
      <c r="R655" s="320">
        <f t="shared" si="3"/>
        <v>0</v>
      </c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</row>
    <row r="656" spans="1:32" ht="22.5" customHeight="1" x14ac:dyDescent="0.2">
      <c r="A656" s="320"/>
      <c r="B656" s="320"/>
      <c r="C656" s="320"/>
      <c r="D656" s="320"/>
      <c r="E656" s="320"/>
      <c r="F656" s="320"/>
      <c r="G656" s="320"/>
      <c r="H656" s="328"/>
      <c r="I656" s="320"/>
      <c r="J656" s="321"/>
      <c r="K656" s="314"/>
      <c r="L656" s="329"/>
      <c r="M656" s="314"/>
      <c r="N656" s="330"/>
      <c r="O656" s="314"/>
      <c r="P656" s="320"/>
      <c r="Q656" s="320"/>
      <c r="R656" s="320">
        <f t="shared" si="3"/>
        <v>0</v>
      </c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</row>
    <row r="657" spans="1:32" ht="22.5" customHeight="1" x14ac:dyDescent="0.2">
      <c r="A657" s="320"/>
      <c r="B657" s="320"/>
      <c r="C657" s="320"/>
      <c r="D657" s="320"/>
      <c r="E657" s="320"/>
      <c r="F657" s="320"/>
      <c r="G657" s="320"/>
      <c r="H657" s="328"/>
      <c r="I657" s="320"/>
      <c r="J657" s="321"/>
      <c r="K657" s="314"/>
      <c r="L657" s="329"/>
      <c r="M657" s="314"/>
      <c r="N657" s="330"/>
      <c r="O657" s="314"/>
      <c r="P657" s="320"/>
      <c r="Q657" s="320"/>
      <c r="R657" s="320">
        <f t="shared" si="3"/>
        <v>0</v>
      </c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</row>
    <row r="658" spans="1:32" ht="22.5" customHeight="1" x14ac:dyDescent="0.2">
      <c r="A658" s="320"/>
      <c r="B658" s="320"/>
      <c r="C658" s="320"/>
      <c r="D658" s="320"/>
      <c r="E658" s="320"/>
      <c r="F658" s="320"/>
      <c r="G658" s="320"/>
      <c r="H658" s="328"/>
      <c r="I658" s="320"/>
      <c r="J658" s="321"/>
      <c r="K658" s="314"/>
      <c r="L658" s="329"/>
      <c r="M658" s="314"/>
      <c r="N658" s="330"/>
      <c r="O658" s="314"/>
      <c r="P658" s="320"/>
      <c r="Q658" s="320"/>
      <c r="R658" s="320">
        <f t="shared" si="3"/>
        <v>0</v>
      </c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</row>
    <row r="659" spans="1:32" ht="22.5" customHeight="1" x14ac:dyDescent="0.2">
      <c r="A659" s="320"/>
      <c r="B659" s="320"/>
      <c r="C659" s="320"/>
      <c r="D659" s="320"/>
      <c r="E659" s="320"/>
      <c r="F659" s="320"/>
      <c r="G659" s="320"/>
      <c r="H659" s="328"/>
      <c r="I659" s="320"/>
      <c r="J659" s="321"/>
      <c r="K659" s="314"/>
      <c r="L659" s="329"/>
      <c r="M659" s="314"/>
      <c r="N659" s="330"/>
      <c r="O659" s="314"/>
      <c r="P659" s="320"/>
      <c r="Q659" s="320"/>
      <c r="R659" s="320">
        <f t="shared" si="3"/>
        <v>0</v>
      </c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</row>
    <row r="660" spans="1:32" ht="22.5" customHeight="1" x14ac:dyDescent="0.2">
      <c r="A660" s="320"/>
      <c r="B660" s="320"/>
      <c r="C660" s="320"/>
      <c r="D660" s="320"/>
      <c r="E660" s="320"/>
      <c r="F660" s="320"/>
      <c r="G660" s="320"/>
      <c r="H660" s="328"/>
      <c r="I660" s="320"/>
      <c r="J660" s="321"/>
      <c r="K660" s="314"/>
      <c r="L660" s="329"/>
      <c r="M660" s="314"/>
      <c r="N660" s="330"/>
      <c r="O660" s="314"/>
      <c r="P660" s="320"/>
      <c r="Q660" s="320"/>
      <c r="R660" s="320">
        <f t="shared" si="3"/>
        <v>0</v>
      </c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</row>
    <row r="661" spans="1:32" ht="22.5" customHeight="1" x14ac:dyDescent="0.2">
      <c r="A661" s="320"/>
      <c r="B661" s="320"/>
      <c r="C661" s="320"/>
      <c r="D661" s="320"/>
      <c r="E661" s="320"/>
      <c r="F661" s="320"/>
      <c r="G661" s="320"/>
      <c r="H661" s="328"/>
      <c r="I661" s="320"/>
      <c r="J661" s="321"/>
      <c r="K661" s="314"/>
      <c r="L661" s="329"/>
      <c r="M661" s="314"/>
      <c r="N661" s="330"/>
      <c r="O661" s="314"/>
      <c r="P661" s="320"/>
      <c r="Q661" s="320"/>
      <c r="R661" s="320">
        <f t="shared" si="3"/>
        <v>0</v>
      </c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</row>
    <row r="662" spans="1:32" ht="22.5" customHeight="1" x14ac:dyDescent="0.2">
      <c r="A662" s="320"/>
      <c r="B662" s="320"/>
      <c r="C662" s="320"/>
      <c r="D662" s="320"/>
      <c r="E662" s="320"/>
      <c r="F662" s="320"/>
      <c r="G662" s="320"/>
      <c r="H662" s="328"/>
      <c r="I662" s="320"/>
      <c r="J662" s="321"/>
      <c r="K662" s="314"/>
      <c r="L662" s="329"/>
      <c r="M662" s="314"/>
      <c r="N662" s="330"/>
      <c r="O662" s="314"/>
      <c r="P662" s="320"/>
      <c r="Q662" s="320"/>
      <c r="R662" s="320">
        <f t="shared" si="3"/>
        <v>0</v>
      </c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</row>
    <row r="663" spans="1:32" ht="22.5" customHeight="1" x14ac:dyDescent="0.2">
      <c r="A663" s="320"/>
      <c r="B663" s="320"/>
      <c r="C663" s="320"/>
      <c r="D663" s="320"/>
      <c r="E663" s="320"/>
      <c r="F663" s="320"/>
      <c r="G663" s="320"/>
      <c r="H663" s="328"/>
      <c r="I663" s="320"/>
      <c r="J663" s="321"/>
      <c r="K663" s="314"/>
      <c r="L663" s="329"/>
      <c r="M663" s="314"/>
      <c r="N663" s="330"/>
      <c r="O663" s="314"/>
      <c r="P663" s="320"/>
      <c r="Q663" s="320"/>
      <c r="R663" s="320">
        <f t="shared" si="3"/>
        <v>0</v>
      </c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</row>
    <row r="664" spans="1:32" ht="22.5" customHeight="1" x14ac:dyDescent="0.2">
      <c r="A664" s="320"/>
      <c r="B664" s="320"/>
      <c r="C664" s="320"/>
      <c r="D664" s="320"/>
      <c r="E664" s="320"/>
      <c r="F664" s="320"/>
      <c r="G664" s="320"/>
      <c r="H664" s="328"/>
      <c r="I664" s="320"/>
      <c r="J664" s="321"/>
      <c r="K664" s="314"/>
      <c r="L664" s="329"/>
      <c r="M664" s="314"/>
      <c r="N664" s="330"/>
      <c r="O664" s="314"/>
      <c r="P664" s="320"/>
      <c r="Q664" s="320"/>
      <c r="R664" s="320">
        <f t="shared" si="3"/>
        <v>0</v>
      </c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</row>
    <row r="665" spans="1:32" ht="22.5" customHeight="1" x14ac:dyDescent="0.2">
      <c r="A665" s="320"/>
      <c r="B665" s="320"/>
      <c r="C665" s="320"/>
      <c r="D665" s="320"/>
      <c r="E665" s="320"/>
      <c r="F665" s="320"/>
      <c r="G665" s="320"/>
      <c r="H665" s="328"/>
      <c r="I665" s="320"/>
      <c r="J665" s="321"/>
      <c r="K665" s="314"/>
      <c r="L665" s="329"/>
      <c r="M665" s="314"/>
      <c r="N665" s="330"/>
      <c r="O665" s="314"/>
      <c r="P665" s="320"/>
      <c r="Q665" s="320"/>
      <c r="R665" s="320">
        <f t="shared" si="3"/>
        <v>0</v>
      </c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</row>
    <row r="666" spans="1:32" ht="22.5" customHeight="1" x14ac:dyDescent="0.2">
      <c r="A666" s="320"/>
      <c r="B666" s="320"/>
      <c r="C666" s="320"/>
      <c r="D666" s="320"/>
      <c r="E666" s="320"/>
      <c r="F666" s="320"/>
      <c r="G666" s="320"/>
      <c r="H666" s="328"/>
      <c r="I666" s="320"/>
      <c r="J666" s="321"/>
      <c r="K666" s="314"/>
      <c r="L666" s="329"/>
      <c r="M666" s="314"/>
      <c r="N666" s="330"/>
      <c r="O666" s="314"/>
      <c r="P666" s="320"/>
      <c r="Q666" s="320"/>
      <c r="R666" s="320">
        <f t="shared" si="3"/>
        <v>0</v>
      </c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</row>
    <row r="667" spans="1:32" ht="22.5" customHeight="1" x14ac:dyDescent="0.2">
      <c r="A667" s="320"/>
      <c r="B667" s="320"/>
      <c r="C667" s="320"/>
      <c r="D667" s="320"/>
      <c r="E667" s="320"/>
      <c r="F667" s="320"/>
      <c r="G667" s="320"/>
      <c r="H667" s="328"/>
      <c r="I667" s="320"/>
      <c r="J667" s="321"/>
      <c r="K667" s="314"/>
      <c r="L667" s="329"/>
      <c r="M667" s="314"/>
      <c r="N667" s="330"/>
      <c r="O667" s="314"/>
      <c r="P667" s="320"/>
      <c r="Q667" s="320"/>
      <c r="R667" s="320">
        <f t="shared" si="3"/>
        <v>0</v>
      </c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</row>
    <row r="668" spans="1:32" ht="22.5" customHeight="1" x14ac:dyDescent="0.2">
      <c r="A668" s="320"/>
      <c r="B668" s="320"/>
      <c r="C668" s="320"/>
      <c r="D668" s="320"/>
      <c r="E668" s="320"/>
      <c r="F668" s="320"/>
      <c r="G668" s="320"/>
      <c r="H668" s="328"/>
      <c r="I668" s="320"/>
      <c r="J668" s="321"/>
      <c r="K668" s="314"/>
      <c r="L668" s="329"/>
      <c r="M668" s="314"/>
      <c r="N668" s="330"/>
      <c r="O668" s="314"/>
      <c r="P668" s="320"/>
      <c r="Q668" s="320"/>
      <c r="R668" s="320">
        <f t="shared" si="3"/>
        <v>0</v>
      </c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</row>
    <row r="669" spans="1:32" ht="22.5" customHeight="1" x14ac:dyDescent="0.2">
      <c r="A669" s="320"/>
      <c r="B669" s="320"/>
      <c r="C669" s="320"/>
      <c r="D669" s="320"/>
      <c r="E669" s="320"/>
      <c r="F669" s="320"/>
      <c r="G669" s="320"/>
      <c r="H669" s="328"/>
      <c r="I669" s="320"/>
      <c r="J669" s="321"/>
      <c r="K669" s="314"/>
      <c r="L669" s="329"/>
      <c r="M669" s="314"/>
      <c r="N669" s="330"/>
      <c r="O669" s="314"/>
      <c r="P669" s="320"/>
      <c r="Q669" s="320"/>
      <c r="R669" s="320">
        <f t="shared" si="3"/>
        <v>0</v>
      </c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</row>
    <row r="670" spans="1:32" ht="22.5" customHeight="1" x14ac:dyDescent="0.2">
      <c r="A670" s="320"/>
      <c r="B670" s="320"/>
      <c r="C670" s="320"/>
      <c r="D670" s="320"/>
      <c r="E670" s="320"/>
      <c r="F670" s="320"/>
      <c r="G670" s="320"/>
      <c r="H670" s="328"/>
      <c r="I670" s="320"/>
      <c r="J670" s="321"/>
      <c r="K670" s="314"/>
      <c r="L670" s="329"/>
      <c r="M670" s="314"/>
      <c r="N670" s="330"/>
      <c r="O670" s="314"/>
      <c r="P670" s="320"/>
      <c r="Q670" s="320"/>
      <c r="R670" s="320">
        <f t="shared" si="3"/>
        <v>0</v>
      </c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</row>
    <row r="671" spans="1:32" ht="22.5" customHeight="1" x14ac:dyDescent="0.2">
      <c r="A671" s="320"/>
      <c r="B671" s="320"/>
      <c r="C671" s="320"/>
      <c r="D671" s="320"/>
      <c r="E671" s="320"/>
      <c r="F671" s="320"/>
      <c r="G671" s="320"/>
      <c r="H671" s="328"/>
      <c r="I671" s="320"/>
      <c r="J671" s="321"/>
      <c r="K671" s="314"/>
      <c r="L671" s="329"/>
      <c r="M671" s="314"/>
      <c r="N671" s="330"/>
      <c r="O671" s="314"/>
      <c r="P671" s="320"/>
      <c r="Q671" s="320"/>
      <c r="R671" s="320">
        <f t="shared" si="3"/>
        <v>0</v>
      </c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</row>
    <row r="672" spans="1:32" ht="22.5" customHeight="1" x14ac:dyDescent="0.2">
      <c r="A672" s="320"/>
      <c r="B672" s="320"/>
      <c r="C672" s="320"/>
      <c r="D672" s="320"/>
      <c r="E672" s="320"/>
      <c r="F672" s="320"/>
      <c r="G672" s="320"/>
      <c r="H672" s="328"/>
      <c r="I672" s="320"/>
      <c r="J672" s="321"/>
      <c r="K672" s="314"/>
      <c r="L672" s="329"/>
      <c r="M672" s="314"/>
      <c r="N672" s="330"/>
      <c r="O672" s="314"/>
      <c r="P672" s="320"/>
      <c r="Q672" s="320"/>
      <c r="R672" s="320">
        <f t="shared" si="3"/>
        <v>0</v>
      </c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</row>
    <row r="673" spans="1:32" ht="22.5" customHeight="1" x14ac:dyDescent="0.2">
      <c r="A673" s="320"/>
      <c r="B673" s="320"/>
      <c r="C673" s="320"/>
      <c r="D673" s="320"/>
      <c r="E673" s="320"/>
      <c r="F673" s="320"/>
      <c r="G673" s="320"/>
      <c r="H673" s="328"/>
      <c r="I673" s="320"/>
      <c r="J673" s="321"/>
      <c r="K673" s="314"/>
      <c r="L673" s="329"/>
      <c r="M673" s="314"/>
      <c r="N673" s="330"/>
      <c r="O673" s="314"/>
      <c r="P673" s="320"/>
      <c r="Q673" s="320"/>
      <c r="R673" s="320">
        <f t="shared" si="3"/>
        <v>0</v>
      </c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</row>
    <row r="674" spans="1:32" ht="22.5" customHeight="1" x14ac:dyDescent="0.2">
      <c r="A674" s="320"/>
      <c r="B674" s="320"/>
      <c r="C674" s="320"/>
      <c r="D674" s="320"/>
      <c r="E674" s="320"/>
      <c r="F674" s="320"/>
      <c r="G674" s="320"/>
      <c r="H674" s="328"/>
      <c r="I674" s="320"/>
      <c r="J674" s="321"/>
      <c r="K674" s="314"/>
      <c r="L674" s="329"/>
      <c r="M674" s="314"/>
      <c r="N674" s="330"/>
      <c r="O674" s="314"/>
      <c r="P674" s="320"/>
      <c r="Q674" s="320"/>
      <c r="R674" s="320">
        <f t="shared" si="3"/>
        <v>0</v>
      </c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</row>
    <row r="675" spans="1:32" ht="22.5" customHeight="1" x14ac:dyDescent="0.2">
      <c r="A675" s="320"/>
      <c r="B675" s="320"/>
      <c r="C675" s="320"/>
      <c r="D675" s="320"/>
      <c r="E675" s="320"/>
      <c r="F675" s="320"/>
      <c r="G675" s="320"/>
      <c r="H675" s="328"/>
      <c r="I675" s="320"/>
      <c r="J675" s="321"/>
      <c r="K675" s="314"/>
      <c r="L675" s="329"/>
      <c r="M675" s="314"/>
      <c r="N675" s="330"/>
      <c r="O675" s="314"/>
      <c r="P675" s="320"/>
      <c r="Q675" s="320"/>
      <c r="R675" s="320">
        <f t="shared" si="3"/>
        <v>0</v>
      </c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</row>
    <row r="676" spans="1:32" ht="22.5" customHeight="1" x14ac:dyDescent="0.2">
      <c r="A676" s="320"/>
      <c r="B676" s="320"/>
      <c r="C676" s="320"/>
      <c r="D676" s="320"/>
      <c r="E676" s="320"/>
      <c r="F676" s="320"/>
      <c r="G676" s="320"/>
      <c r="H676" s="328"/>
      <c r="I676" s="320"/>
      <c r="J676" s="321"/>
      <c r="K676" s="314"/>
      <c r="L676" s="329"/>
      <c r="M676" s="314"/>
      <c r="N676" s="330"/>
      <c r="O676" s="314"/>
      <c r="P676" s="320"/>
      <c r="Q676" s="320"/>
      <c r="R676" s="320">
        <f t="shared" si="3"/>
        <v>0</v>
      </c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</row>
    <row r="677" spans="1:32" ht="22.5" customHeight="1" x14ac:dyDescent="0.2">
      <c r="A677" s="320"/>
      <c r="B677" s="320"/>
      <c r="C677" s="320"/>
      <c r="D677" s="320"/>
      <c r="E677" s="320"/>
      <c r="F677" s="320"/>
      <c r="G677" s="320"/>
      <c r="H677" s="328"/>
      <c r="I677" s="320"/>
      <c r="J677" s="321"/>
      <c r="K677" s="314"/>
      <c r="L677" s="329"/>
      <c r="M677" s="314"/>
      <c r="N677" s="330"/>
      <c r="O677" s="314"/>
      <c r="P677" s="320"/>
      <c r="Q677" s="320"/>
      <c r="R677" s="320">
        <f t="shared" si="3"/>
        <v>0</v>
      </c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</row>
    <row r="678" spans="1:32" ht="22.5" customHeight="1" x14ac:dyDescent="0.2">
      <c r="A678" s="320"/>
      <c r="B678" s="320"/>
      <c r="C678" s="320"/>
      <c r="D678" s="320"/>
      <c r="E678" s="320"/>
      <c r="F678" s="320"/>
      <c r="G678" s="320"/>
      <c r="H678" s="328"/>
      <c r="I678" s="320"/>
      <c r="J678" s="321"/>
      <c r="K678" s="314"/>
      <c r="L678" s="329"/>
      <c r="M678" s="314"/>
      <c r="N678" s="330"/>
      <c r="O678" s="314"/>
      <c r="P678" s="320"/>
      <c r="Q678" s="320"/>
      <c r="R678" s="320">
        <f t="shared" si="3"/>
        <v>0</v>
      </c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</row>
    <row r="679" spans="1:32" ht="22.5" customHeight="1" x14ac:dyDescent="0.2">
      <c r="A679" s="320"/>
      <c r="B679" s="320"/>
      <c r="C679" s="320"/>
      <c r="D679" s="320"/>
      <c r="E679" s="320"/>
      <c r="F679" s="320"/>
      <c r="G679" s="320"/>
      <c r="H679" s="328"/>
      <c r="I679" s="320"/>
      <c r="J679" s="321"/>
      <c r="K679" s="314"/>
      <c r="L679" s="329"/>
      <c r="M679" s="314"/>
      <c r="N679" s="330"/>
      <c r="O679" s="314"/>
      <c r="P679" s="320"/>
      <c r="Q679" s="320"/>
      <c r="R679" s="320">
        <f t="shared" si="3"/>
        <v>0</v>
      </c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</row>
    <row r="680" spans="1:32" ht="22.5" customHeight="1" x14ac:dyDescent="0.2">
      <c r="A680" s="320"/>
      <c r="B680" s="320"/>
      <c r="C680" s="320"/>
      <c r="D680" s="320"/>
      <c r="E680" s="320"/>
      <c r="F680" s="320"/>
      <c r="G680" s="320"/>
      <c r="H680" s="328"/>
      <c r="I680" s="320"/>
      <c r="J680" s="321"/>
      <c r="K680" s="314"/>
      <c r="L680" s="329"/>
      <c r="M680" s="314"/>
      <c r="N680" s="330"/>
      <c r="O680" s="314"/>
      <c r="P680" s="320"/>
      <c r="Q680" s="320"/>
      <c r="R680" s="320">
        <f t="shared" si="3"/>
        <v>0</v>
      </c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</row>
    <row r="681" spans="1:32" ht="22.5" customHeight="1" x14ac:dyDescent="0.2">
      <c r="A681" s="320"/>
      <c r="B681" s="320"/>
      <c r="C681" s="320"/>
      <c r="D681" s="320"/>
      <c r="E681" s="320"/>
      <c r="F681" s="320"/>
      <c r="G681" s="320"/>
      <c r="H681" s="328"/>
      <c r="I681" s="320"/>
      <c r="J681" s="321"/>
      <c r="K681" s="314"/>
      <c r="L681" s="329"/>
      <c r="M681" s="314"/>
      <c r="N681" s="330"/>
      <c r="O681" s="314"/>
      <c r="P681" s="320"/>
      <c r="Q681" s="320"/>
      <c r="R681" s="320">
        <f t="shared" si="3"/>
        <v>0</v>
      </c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</row>
    <row r="682" spans="1:32" ht="22.5" customHeight="1" x14ac:dyDescent="0.2">
      <c r="A682" s="320"/>
      <c r="B682" s="320"/>
      <c r="C682" s="320"/>
      <c r="D682" s="320"/>
      <c r="E682" s="320"/>
      <c r="F682" s="320"/>
      <c r="G682" s="320"/>
      <c r="H682" s="328"/>
      <c r="I682" s="320"/>
      <c r="J682" s="321"/>
      <c r="K682" s="314"/>
      <c r="L682" s="329"/>
      <c r="M682" s="314"/>
      <c r="N682" s="330"/>
      <c r="O682" s="314"/>
      <c r="P682" s="320"/>
      <c r="Q682" s="320"/>
      <c r="R682" s="320">
        <f t="shared" si="3"/>
        <v>0</v>
      </c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</row>
    <row r="683" spans="1:32" ht="22.5" customHeight="1" x14ac:dyDescent="0.2">
      <c r="A683" s="320"/>
      <c r="B683" s="320"/>
      <c r="C683" s="320"/>
      <c r="D683" s="320"/>
      <c r="E683" s="320"/>
      <c r="F683" s="320"/>
      <c r="G683" s="320"/>
      <c r="H683" s="328"/>
      <c r="I683" s="320"/>
      <c r="J683" s="321"/>
      <c r="K683" s="314"/>
      <c r="L683" s="329"/>
      <c r="M683" s="314"/>
      <c r="N683" s="330"/>
      <c r="O683" s="314"/>
      <c r="P683" s="320"/>
      <c r="Q683" s="320"/>
      <c r="R683" s="320">
        <f t="shared" si="3"/>
        <v>0</v>
      </c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</row>
    <row r="684" spans="1:32" ht="22.5" customHeight="1" x14ac:dyDescent="0.2">
      <c r="A684" s="320"/>
      <c r="B684" s="320"/>
      <c r="C684" s="320"/>
      <c r="D684" s="320"/>
      <c r="E684" s="320"/>
      <c r="F684" s="320"/>
      <c r="G684" s="320"/>
      <c r="H684" s="328"/>
      <c r="I684" s="320"/>
      <c r="J684" s="321"/>
      <c r="K684" s="314"/>
      <c r="L684" s="329"/>
      <c r="M684" s="314"/>
      <c r="N684" s="330"/>
      <c r="O684" s="314"/>
      <c r="P684" s="320"/>
      <c r="Q684" s="320"/>
      <c r="R684" s="320">
        <f t="shared" si="3"/>
        <v>0</v>
      </c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</row>
    <row r="685" spans="1:32" ht="22.5" customHeight="1" x14ac:dyDescent="0.2">
      <c r="A685" s="320"/>
      <c r="B685" s="320"/>
      <c r="C685" s="320"/>
      <c r="D685" s="320"/>
      <c r="E685" s="320"/>
      <c r="F685" s="320"/>
      <c r="G685" s="320"/>
      <c r="H685" s="328"/>
      <c r="I685" s="320"/>
      <c r="J685" s="321"/>
      <c r="K685" s="314"/>
      <c r="L685" s="329"/>
      <c r="M685" s="314"/>
      <c r="N685" s="330"/>
      <c r="O685" s="314"/>
      <c r="P685" s="320"/>
      <c r="Q685" s="320"/>
      <c r="R685" s="320">
        <f t="shared" si="3"/>
        <v>0</v>
      </c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</row>
    <row r="686" spans="1:32" ht="22.5" customHeight="1" x14ac:dyDescent="0.2">
      <c r="A686" s="320"/>
      <c r="B686" s="320"/>
      <c r="C686" s="320"/>
      <c r="D686" s="320"/>
      <c r="E686" s="320"/>
      <c r="F686" s="320"/>
      <c r="G686" s="320"/>
      <c r="H686" s="328"/>
      <c r="I686" s="320"/>
      <c r="J686" s="321"/>
      <c r="K686" s="314"/>
      <c r="L686" s="329"/>
      <c r="M686" s="314"/>
      <c r="N686" s="330"/>
      <c r="O686" s="314"/>
      <c r="P686" s="320"/>
      <c r="Q686" s="320"/>
      <c r="R686" s="320">
        <f t="shared" si="3"/>
        <v>0</v>
      </c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</row>
    <row r="687" spans="1:32" ht="22.5" customHeight="1" x14ac:dyDescent="0.2">
      <c r="A687" s="320"/>
      <c r="B687" s="320"/>
      <c r="C687" s="320"/>
      <c r="D687" s="320"/>
      <c r="E687" s="320"/>
      <c r="F687" s="320"/>
      <c r="G687" s="320"/>
      <c r="H687" s="328"/>
      <c r="I687" s="320"/>
      <c r="J687" s="321"/>
      <c r="K687" s="314"/>
      <c r="L687" s="329"/>
      <c r="M687" s="314"/>
      <c r="N687" s="330"/>
      <c r="O687" s="314"/>
      <c r="P687" s="320"/>
      <c r="Q687" s="320"/>
      <c r="R687" s="320">
        <f t="shared" si="3"/>
        <v>0</v>
      </c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</row>
    <row r="688" spans="1:32" ht="22.5" customHeight="1" x14ac:dyDescent="0.2">
      <c r="A688" s="320"/>
      <c r="B688" s="320"/>
      <c r="C688" s="320"/>
      <c r="D688" s="320"/>
      <c r="E688" s="320"/>
      <c r="F688" s="320"/>
      <c r="G688" s="320"/>
      <c r="H688" s="328"/>
      <c r="I688" s="320"/>
      <c r="J688" s="321"/>
      <c r="K688" s="314"/>
      <c r="L688" s="329"/>
      <c r="M688" s="314"/>
      <c r="N688" s="330"/>
      <c r="O688" s="314"/>
      <c r="P688" s="320"/>
      <c r="Q688" s="320"/>
      <c r="R688" s="320">
        <f t="shared" si="3"/>
        <v>0</v>
      </c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</row>
    <row r="689" spans="1:32" ht="22.5" customHeight="1" x14ac:dyDescent="0.2">
      <c r="A689" s="320"/>
      <c r="B689" s="320"/>
      <c r="C689" s="320"/>
      <c r="D689" s="320"/>
      <c r="E689" s="320"/>
      <c r="F689" s="320"/>
      <c r="G689" s="320"/>
      <c r="H689" s="328"/>
      <c r="I689" s="320"/>
      <c r="J689" s="321"/>
      <c r="K689" s="314"/>
      <c r="L689" s="329"/>
      <c r="M689" s="314"/>
      <c r="N689" s="330"/>
      <c r="O689" s="314"/>
      <c r="P689" s="320"/>
      <c r="Q689" s="320"/>
      <c r="R689" s="320">
        <f t="shared" si="3"/>
        <v>0</v>
      </c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</row>
    <row r="690" spans="1:32" ht="22.5" customHeight="1" x14ac:dyDescent="0.2">
      <c r="A690" s="320"/>
      <c r="B690" s="320"/>
      <c r="C690" s="320"/>
      <c r="D690" s="320"/>
      <c r="E690" s="320"/>
      <c r="F690" s="320"/>
      <c r="G690" s="320"/>
      <c r="H690" s="328"/>
      <c r="I690" s="320"/>
      <c r="J690" s="321"/>
      <c r="K690" s="314"/>
      <c r="L690" s="329"/>
      <c r="M690" s="314"/>
      <c r="N690" s="330"/>
      <c r="O690" s="314"/>
      <c r="P690" s="320"/>
      <c r="Q690" s="320"/>
      <c r="R690" s="320">
        <f t="shared" si="3"/>
        <v>0</v>
      </c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</row>
    <row r="691" spans="1:32" ht="22.5" customHeight="1" x14ac:dyDescent="0.2">
      <c r="A691" s="320"/>
      <c r="B691" s="320"/>
      <c r="C691" s="320"/>
      <c r="D691" s="320"/>
      <c r="E691" s="320"/>
      <c r="F691" s="320"/>
      <c r="G691" s="320"/>
      <c r="H691" s="328"/>
      <c r="I691" s="320"/>
      <c r="J691" s="321"/>
      <c r="K691" s="314"/>
      <c r="L691" s="329"/>
      <c r="M691" s="314"/>
      <c r="N691" s="330"/>
      <c r="O691" s="314"/>
      <c r="P691" s="320"/>
      <c r="Q691" s="320"/>
      <c r="R691" s="320">
        <f t="shared" si="3"/>
        <v>0</v>
      </c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</row>
    <row r="692" spans="1:32" ht="22.5" customHeight="1" x14ac:dyDescent="0.2">
      <c r="A692" s="320"/>
      <c r="B692" s="320"/>
      <c r="C692" s="320"/>
      <c r="D692" s="320"/>
      <c r="E692" s="320"/>
      <c r="F692" s="320"/>
      <c r="G692" s="320"/>
      <c r="H692" s="328"/>
      <c r="I692" s="320"/>
      <c r="J692" s="321"/>
      <c r="K692" s="314"/>
      <c r="L692" s="329"/>
      <c r="M692" s="314"/>
      <c r="N692" s="330"/>
      <c r="O692" s="314"/>
      <c r="P692" s="320"/>
      <c r="Q692" s="320"/>
      <c r="R692" s="320">
        <f t="shared" si="3"/>
        <v>0</v>
      </c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</row>
    <row r="693" spans="1:32" ht="22.5" customHeight="1" x14ac:dyDescent="0.2">
      <c r="A693" s="320"/>
      <c r="B693" s="320"/>
      <c r="C693" s="320"/>
      <c r="D693" s="320"/>
      <c r="E693" s="320"/>
      <c r="F693" s="320"/>
      <c r="G693" s="320"/>
      <c r="H693" s="328"/>
      <c r="I693" s="320"/>
      <c r="J693" s="321"/>
      <c r="K693" s="314"/>
      <c r="L693" s="329"/>
      <c r="M693" s="314"/>
      <c r="N693" s="330"/>
      <c r="O693" s="314"/>
      <c r="P693" s="320"/>
      <c r="Q693" s="320"/>
      <c r="R693" s="320">
        <f t="shared" si="3"/>
        <v>0</v>
      </c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</row>
    <row r="694" spans="1:32" ht="22.5" customHeight="1" x14ac:dyDescent="0.2">
      <c r="A694" s="320"/>
      <c r="B694" s="320"/>
      <c r="C694" s="320"/>
      <c r="D694" s="320"/>
      <c r="E694" s="320"/>
      <c r="F694" s="320"/>
      <c r="G694" s="320"/>
      <c r="H694" s="328"/>
      <c r="I694" s="320"/>
      <c r="J694" s="321"/>
      <c r="K694" s="314"/>
      <c r="L694" s="329"/>
      <c r="M694" s="314"/>
      <c r="N694" s="330"/>
      <c r="O694" s="314"/>
      <c r="P694" s="320"/>
      <c r="Q694" s="320"/>
      <c r="R694" s="320">
        <f t="shared" si="3"/>
        <v>0</v>
      </c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</row>
    <row r="695" spans="1:32" ht="22.5" customHeight="1" x14ac:dyDescent="0.2">
      <c r="A695" s="320"/>
      <c r="B695" s="320"/>
      <c r="C695" s="320"/>
      <c r="D695" s="320"/>
      <c r="E695" s="320"/>
      <c r="F695" s="320"/>
      <c r="G695" s="320"/>
      <c r="H695" s="328"/>
      <c r="I695" s="320"/>
      <c r="J695" s="321"/>
      <c r="K695" s="314"/>
      <c r="L695" s="329"/>
      <c r="M695" s="314"/>
      <c r="N695" s="330"/>
      <c r="O695" s="314"/>
      <c r="P695" s="320"/>
      <c r="Q695" s="320"/>
      <c r="R695" s="320">
        <f t="shared" si="3"/>
        <v>0</v>
      </c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</row>
    <row r="696" spans="1:32" ht="22.5" customHeight="1" x14ac:dyDescent="0.2">
      <c r="A696" s="320"/>
      <c r="B696" s="320"/>
      <c r="C696" s="320"/>
      <c r="D696" s="320"/>
      <c r="E696" s="320"/>
      <c r="F696" s="320"/>
      <c r="G696" s="320"/>
      <c r="H696" s="328"/>
      <c r="I696" s="320"/>
      <c r="J696" s="321"/>
      <c r="K696" s="314"/>
      <c r="L696" s="329"/>
      <c r="M696" s="314"/>
      <c r="N696" s="330"/>
      <c r="O696" s="314"/>
      <c r="P696" s="320"/>
      <c r="Q696" s="320"/>
      <c r="R696" s="320">
        <f t="shared" si="3"/>
        <v>0</v>
      </c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</row>
    <row r="697" spans="1:32" ht="22.5" customHeight="1" x14ac:dyDescent="0.2">
      <c r="A697" s="320"/>
      <c r="B697" s="320"/>
      <c r="C697" s="320"/>
      <c r="D697" s="320"/>
      <c r="E697" s="320"/>
      <c r="F697" s="320"/>
      <c r="G697" s="320"/>
      <c r="H697" s="328"/>
      <c r="I697" s="320"/>
      <c r="J697" s="321"/>
      <c r="K697" s="314"/>
      <c r="L697" s="329"/>
      <c r="M697" s="314"/>
      <c r="N697" s="330"/>
      <c r="O697" s="314"/>
      <c r="P697" s="320"/>
      <c r="Q697" s="320"/>
      <c r="R697" s="320">
        <f t="shared" si="3"/>
        <v>0</v>
      </c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</row>
    <row r="698" spans="1:32" ht="22.5" customHeight="1" x14ac:dyDescent="0.2">
      <c r="A698" s="320"/>
      <c r="B698" s="320"/>
      <c r="C698" s="320"/>
      <c r="D698" s="320"/>
      <c r="E698" s="320"/>
      <c r="F698" s="320"/>
      <c r="G698" s="320"/>
      <c r="H698" s="328"/>
      <c r="I698" s="320"/>
      <c r="J698" s="321"/>
      <c r="K698" s="314"/>
      <c r="L698" s="329"/>
      <c r="M698" s="314"/>
      <c r="N698" s="330"/>
      <c r="O698" s="314"/>
      <c r="P698" s="320"/>
      <c r="Q698" s="320"/>
      <c r="R698" s="320">
        <f t="shared" si="3"/>
        <v>0</v>
      </c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</row>
    <row r="699" spans="1:32" ht="22.5" customHeight="1" x14ac:dyDescent="0.2">
      <c r="A699" s="320"/>
      <c r="B699" s="320"/>
      <c r="C699" s="320"/>
      <c r="D699" s="320"/>
      <c r="E699" s="320"/>
      <c r="F699" s="320"/>
      <c r="G699" s="320"/>
      <c r="H699" s="328"/>
      <c r="I699" s="320"/>
      <c r="J699" s="321"/>
      <c r="K699" s="314"/>
      <c r="L699" s="329"/>
      <c r="M699" s="314"/>
      <c r="N699" s="330"/>
      <c r="O699" s="314"/>
      <c r="P699" s="320"/>
      <c r="Q699" s="320"/>
      <c r="R699" s="320">
        <f t="shared" si="3"/>
        <v>0</v>
      </c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</row>
    <row r="700" spans="1:32" ht="22.5" customHeight="1" x14ac:dyDescent="0.2">
      <c r="A700" s="320"/>
      <c r="B700" s="320"/>
      <c r="C700" s="320"/>
      <c r="D700" s="320"/>
      <c r="E700" s="320"/>
      <c r="F700" s="320"/>
      <c r="G700" s="320"/>
      <c r="H700" s="328"/>
      <c r="I700" s="320"/>
      <c r="J700" s="321"/>
      <c r="K700" s="314"/>
      <c r="L700" s="329"/>
      <c r="M700" s="314"/>
      <c r="N700" s="330"/>
      <c r="O700" s="314"/>
      <c r="P700" s="320"/>
      <c r="Q700" s="320"/>
      <c r="R700" s="320">
        <f t="shared" si="3"/>
        <v>0</v>
      </c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</row>
    <row r="701" spans="1:32" ht="22.5" customHeight="1" x14ac:dyDescent="0.2">
      <c r="A701" s="320"/>
      <c r="B701" s="320"/>
      <c r="C701" s="320"/>
      <c r="D701" s="320"/>
      <c r="E701" s="320"/>
      <c r="F701" s="320"/>
      <c r="G701" s="320"/>
      <c r="H701" s="328"/>
      <c r="I701" s="320"/>
      <c r="J701" s="321"/>
      <c r="K701" s="314"/>
      <c r="L701" s="329"/>
      <c r="M701" s="314"/>
      <c r="N701" s="330"/>
      <c r="O701" s="314"/>
      <c r="P701" s="320"/>
      <c r="Q701" s="320"/>
      <c r="R701" s="320">
        <f t="shared" si="3"/>
        <v>0</v>
      </c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</row>
    <row r="702" spans="1:32" ht="22.5" customHeight="1" x14ac:dyDescent="0.2">
      <c r="A702" s="320"/>
      <c r="B702" s="320"/>
      <c r="C702" s="320"/>
      <c r="D702" s="320"/>
      <c r="E702" s="320"/>
      <c r="F702" s="320"/>
      <c r="G702" s="320"/>
      <c r="H702" s="328"/>
      <c r="I702" s="320"/>
      <c r="J702" s="321"/>
      <c r="K702" s="314"/>
      <c r="L702" s="329"/>
      <c r="M702" s="314"/>
      <c r="N702" s="330"/>
      <c r="O702" s="314"/>
      <c r="P702" s="320"/>
      <c r="Q702" s="320"/>
      <c r="R702" s="320">
        <f t="shared" si="3"/>
        <v>0</v>
      </c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</row>
    <row r="703" spans="1:32" ht="22.5" customHeight="1" x14ac:dyDescent="0.2">
      <c r="A703" s="320"/>
      <c r="B703" s="320"/>
      <c r="C703" s="320"/>
      <c r="D703" s="320"/>
      <c r="E703" s="320"/>
      <c r="F703" s="320"/>
      <c r="G703" s="320"/>
      <c r="H703" s="328"/>
      <c r="I703" s="320"/>
      <c r="J703" s="321"/>
      <c r="K703" s="314"/>
      <c r="L703" s="329"/>
      <c r="M703" s="314"/>
      <c r="N703" s="330"/>
      <c r="O703" s="314"/>
      <c r="P703" s="320"/>
      <c r="Q703" s="320"/>
      <c r="R703" s="320">
        <f t="shared" si="3"/>
        <v>0</v>
      </c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</row>
    <row r="704" spans="1:32" ht="22.5" customHeight="1" x14ac:dyDescent="0.2">
      <c r="A704" s="320"/>
      <c r="B704" s="320"/>
      <c r="C704" s="320"/>
      <c r="D704" s="320"/>
      <c r="E704" s="320"/>
      <c r="F704" s="320"/>
      <c r="G704" s="320"/>
      <c r="H704" s="328"/>
      <c r="I704" s="320"/>
      <c r="J704" s="321"/>
      <c r="K704" s="314"/>
      <c r="L704" s="329"/>
      <c r="M704" s="314"/>
      <c r="N704" s="330"/>
      <c r="O704" s="314"/>
      <c r="P704" s="320"/>
      <c r="Q704" s="320"/>
      <c r="R704" s="320">
        <f t="shared" si="3"/>
        <v>0</v>
      </c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</row>
    <row r="705" spans="1:32" ht="22.5" customHeight="1" x14ac:dyDescent="0.2">
      <c r="A705" s="320"/>
      <c r="B705" s="320"/>
      <c r="C705" s="320"/>
      <c r="D705" s="320"/>
      <c r="E705" s="320"/>
      <c r="F705" s="320"/>
      <c r="G705" s="320"/>
      <c r="H705" s="328"/>
      <c r="I705" s="320"/>
      <c r="J705" s="321"/>
      <c r="K705" s="314"/>
      <c r="L705" s="329"/>
      <c r="M705" s="314"/>
      <c r="N705" s="330"/>
      <c r="O705" s="314"/>
      <c r="P705" s="320"/>
      <c r="Q705" s="320"/>
      <c r="R705" s="320">
        <f t="shared" si="3"/>
        <v>0</v>
      </c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</row>
    <row r="706" spans="1:32" ht="22.5" customHeight="1" x14ac:dyDescent="0.2">
      <c r="A706" s="320"/>
      <c r="B706" s="320"/>
      <c r="C706" s="320"/>
      <c r="D706" s="320"/>
      <c r="E706" s="320"/>
      <c r="F706" s="320"/>
      <c r="G706" s="320"/>
      <c r="H706" s="328"/>
      <c r="I706" s="320"/>
      <c r="J706" s="321"/>
      <c r="K706" s="314"/>
      <c r="L706" s="329"/>
      <c r="M706" s="314"/>
      <c r="N706" s="330"/>
      <c r="O706" s="314"/>
      <c r="P706" s="320"/>
      <c r="Q706" s="320"/>
      <c r="R706" s="320">
        <f t="shared" si="3"/>
        <v>0</v>
      </c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</row>
    <row r="707" spans="1:32" ht="22.5" customHeight="1" x14ac:dyDescent="0.2">
      <c r="A707" s="320"/>
      <c r="B707" s="320"/>
      <c r="C707" s="320"/>
      <c r="D707" s="320"/>
      <c r="E707" s="320"/>
      <c r="F707" s="320"/>
      <c r="G707" s="320"/>
      <c r="H707" s="328"/>
      <c r="I707" s="320"/>
      <c r="J707" s="321"/>
      <c r="K707" s="314"/>
      <c r="L707" s="329"/>
      <c r="M707" s="314"/>
      <c r="N707" s="330"/>
      <c r="O707" s="314"/>
      <c r="P707" s="320"/>
      <c r="Q707" s="320"/>
      <c r="R707" s="320">
        <f t="shared" si="3"/>
        <v>0</v>
      </c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</row>
    <row r="708" spans="1:32" ht="22.5" customHeight="1" x14ac:dyDescent="0.2">
      <c r="A708" s="320"/>
      <c r="B708" s="320"/>
      <c r="C708" s="320"/>
      <c r="D708" s="320"/>
      <c r="E708" s="320"/>
      <c r="F708" s="320"/>
      <c r="G708" s="320"/>
      <c r="H708" s="328"/>
      <c r="I708" s="320"/>
      <c r="J708" s="321"/>
      <c r="K708" s="314"/>
      <c r="L708" s="329"/>
      <c r="M708" s="314"/>
      <c r="N708" s="330"/>
      <c r="O708" s="314"/>
      <c r="P708" s="320"/>
      <c r="Q708" s="320"/>
      <c r="R708" s="320">
        <f t="shared" si="3"/>
        <v>0</v>
      </c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</row>
    <row r="709" spans="1:32" ht="22.5" customHeight="1" x14ac:dyDescent="0.2">
      <c r="A709" s="320"/>
      <c r="B709" s="320"/>
      <c r="C709" s="320"/>
      <c r="D709" s="320"/>
      <c r="E709" s="320"/>
      <c r="F709" s="320"/>
      <c r="G709" s="320"/>
      <c r="H709" s="328"/>
      <c r="I709" s="320"/>
      <c r="J709" s="321"/>
      <c r="K709" s="314"/>
      <c r="L709" s="329"/>
      <c r="M709" s="314"/>
      <c r="N709" s="330"/>
      <c r="O709" s="314"/>
      <c r="P709" s="320"/>
      <c r="Q709" s="320"/>
      <c r="R709" s="320">
        <f t="shared" si="3"/>
        <v>0</v>
      </c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</row>
    <row r="710" spans="1:32" ht="22.5" customHeight="1" x14ac:dyDescent="0.2">
      <c r="A710" s="320"/>
      <c r="B710" s="320"/>
      <c r="C710" s="320"/>
      <c r="D710" s="320"/>
      <c r="E710" s="320"/>
      <c r="F710" s="320"/>
      <c r="G710" s="320"/>
      <c r="H710" s="328"/>
      <c r="I710" s="320"/>
      <c r="J710" s="321"/>
      <c r="K710" s="314"/>
      <c r="L710" s="329"/>
      <c r="M710" s="314"/>
      <c r="N710" s="330"/>
      <c r="O710" s="314"/>
      <c r="P710" s="320"/>
      <c r="Q710" s="320"/>
      <c r="R710" s="320">
        <f t="shared" si="3"/>
        <v>0</v>
      </c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</row>
    <row r="711" spans="1:32" ht="22.5" customHeight="1" x14ac:dyDescent="0.2">
      <c r="A711" s="320"/>
      <c r="B711" s="320"/>
      <c r="C711" s="320"/>
      <c r="D711" s="320"/>
      <c r="E711" s="320"/>
      <c r="F711" s="320"/>
      <c r="G711" s="320"/>
      <c r="H711" s="328"/>
      <c r="I711" s="320"/>
      <c r="J711" s="321"/>
      <c r="K711" s="314"/>
      <c r="L711" s="329"/>
      <c r="M711" s="314"/>
      <c r="N711" s="330"/>
      <c r="O711" s="314"/>
      <c r="P711" s="320"/>
      <c r="Q711" s="320"/>
      <c r="R711" s="320">
        <f t="shared" si="3"/>
        <v>0</v>
      </c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</row>
    <row r="712" spans="1:32" ht="22.5" customHeight="1" x14ac:dyDescent="0.2">
      <c r="A712" s="320"/>
      <c r="B712" s="320"/>
      <c r="C712" s="320"/>
      <c r="D712" s="320"/>
      <c r="E712" s="320"/>
      <c r="F712" s="320"/>
      <c r="G712" s="320"/>
      <c r="H712" s="328"/>
      <c r="I712" s="320"/>
      <c r="J712" s="321"/>
      <c r="K712" s="314"/>
      <c r="L712" s="329"/>
      <c r="M712" s="314"/>
      <c r="N712" s="330"/>
      <c r="O712" s="314"/>
      <c r="P712" s="320"/>
      <c r="Q712" s="320"/>
      <c r="R712" s="320">
        <f t="shared" si="3"/>
        <v>0</v>
      </c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</row>
    <row r="713" spans="1:32" ht="22.5" customHeight="1" x14ac:dyDescent="0.2">
      <c r="A713" s="320"/>
      <c r="B713" s="320"/>
      <c r="C713" s="320"/>
      <c r="D713" s="320"/>
      <c r="E713" s="320"/>
      <c r="F713" s="320"/>
      <c r="G713" s="320"/>
      <c r="H713" s="328"/>
      <c r="I713" s="320"/>
      <c r="J713" s="321"/>
      <c r="K713" s="314"/>
      <c r="L713" s="329"/>
      <c r="M713" s="314"/>
      <c r="N713" s="330"/>
      <c r="O713" s="314"/>
      <c r="P713" s="320"/>
      <c r="Q713" s="320"/>
      <c r="R713" s="320">
        <f t="shared" si="3"/>
        <v>0</v>
      </c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</row>
    <row r="714" spans="1:32" ht="22.5" customHeight="1" x14ac:dyDescent="0.2">
      <c r="A714" s="320"/>
      <c r="B714" s="320"/>
      <c r="C714" s="320"/>
      <c r="D714" s="320"/>
      <c r="E714" s="320"/>
      <c r="F714" s="320"/>
      <c r="G714" s="320"/>
      <c r="H714" s="328"/>
      <c r="I714" s="320"/>
      <c r="J714" s="321"/>
      <c r="K714" s="314"/>
      <c r="L714" s="329"/>
      <c r="M714" s="314"/>
      <c r="N714" s="330"/>
      <c r="O714" s="314"/>
      <c r="P714" s="320"/>
      <c r="Q714" s="320"/>
      <c r="R714" s="320">
        <f t="shared" si="3"/>
        <v>0</v>
      </c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</row>
    <row r="715" spans="1:32" ht="22.5" customHeight="1" x14ac:dyDescent="0.2">
      <c r="A715" s="320"/>
      <c r="B715" s="320"/>
      <c r="C715" s="320"/>
      <c r="D715" s="320"/>
      <c r="E715" s="320"/>
      <c r="F715" s="320"/>
      <c r="G715" s="320"/>
      <c r="H715" s="328"/>
      <c r="I715" s="320"/>
      <c r="J715" s="321"/>
      <c r="K715" s="314"/>
      <c r="L715" s="329"/>
      <c r="M715" s="314"/>
      <c r="N715" s="330"/>
      <c r="O715" s="314"/>
      <c r="P715" s="320"/>
      <c r="Q715" s="320"/>
      <c r="R715" s="320">
        <f t="shared" si="3"/>
        <v>0</v>
      </c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</row>
    <row r="716" spans="1:32" ht="22.5" customHeight="1" x14ac:dyDescent="0.2">
      <c r="A716" s="320"/>
      <c r="B716" s="320"/>
      <c r="C716" s="320"/>
      <c r="D716" s="320"/>
      <c r="E716" s="320"/>
      <c r="F716" s="320"/>
      <c r="G716" s="320"/>
      <c r="H716" s="328"/>
      <c r="I716" s="320"/>
      <c r="J716" s="321"/>
      <c r="K716" s="314"/>
      <c r="L716" s="329"/>
      <c r="M716" s="314"/>
      <c r="N716" s="330"/>
      <c r="O716" s="314"/>
      <c r="P716" s="320"/>
      <c r="Q716" s="320"/>
      <c r="R716" s="320">
        <f t="shared" si="3"/>
        <v>0</v>
      </c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</row>
    <row r="717" spans="1:32" ht="22.5" customHeight="1" x14ac:dyDescent="0.2">
      <c r="A717" s="320"/>
      <c r="B717" s="320"/>
      <c r="C717" s="320"/>
      <c r="D717" s="320"/>
      <c r="E717" s="320"/>
      <c r="F717" s="320"/>
      <c r="G717" s="320"/>
      <c r="H717" s="328"/>
      <c r="I717" s="320"/>
      <c r="J717" s="321"/>
      <c r="K717" s="314"/>
      <c r="L717" s="329"/>
      <c r="M717" s="314"/>
      <c r="N717" s="330"/>
      <c r="O717" s="314"/>
      <c r="P717" s="320"/>
      <c r="Q717" s="320"/>
      <c r="R717" s="320">
        <f t="shared" si="3"/>
        <v>0</v>
      </c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</row>
    <row r="718" spans="1:32" ht="22.5" customHeight="1" x14ac:dyDescent="0.2">
      <c r="A718" s="320"/>
      <c r="B718" s="320"/>
      <c r="C718" s="320"/>
      <c r="D718" s="320"/>
      <c r="E718" s="320"/>
      <c r="F718" s="320"/>
      <c r="G718" s="320"/>
      <c r="H718" s="328"/>
      <c r="I718" s="320"/>
      <c r="J718" s="321"/>
      <c r="K718" s="314"/>
      <c r="L718" s="329"/>
      <c r="M718" s="314"/>
      <c r="N718" s="330"/>
      <c r="O718" s="314"/>
      <c r="P718" s="320"/>
      <c r="Q718" s="320"/>
      <c r="R718" s="320">
        <f t="shared" si="3"/>
        <v>0</v>
      </c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</row>
    <row r="719" spans="1:32" ht="22.5" customHeight="1" x14ac:dyDescent="0.2">
      <c r="A719" s="320"/>
      <c r="B719" s="320"/>
      <c r="C719" s="320"/>
      <c r="D719" s="320"/>
      <c r="E719" s="320"/>
      <c r="F719" s="320"/>
      <c r="G719" s="320"/>
      <c r="H719" s="328"/>
      <c r="I719" s="320"/>
      <c r="J719" s="321"/>
      <c r="K719" s="314"/>
      <c r="L719" s="329"/>
      <c r="M719" s="314"/>
      <c r="N719" s="330"/>
      <c r="O719" s="314"/>
      <c r="P719" s="320"/>
      <c r="Q719" s="320"/>
      <c r="R719" s="320">
        <f t="shared" si="3"/>
        <v>0</v>
      </c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</row>
    <row r="720" spans="1:32" ht="22.5" customHeight="1" x14ac:dyDescent="0.2">
      <c r="A720" s="320"/>
      <c r="B720" s="320"/>
      <c r="C720" s="320"/>
      <c r="D720" s="320"/>
      <c r="E720" s="320"/>
      <c r="F720" s="320"/>
      <c r="G720" s="320"/>
      <c r="H720" s="328"/>
      <c r="I720" s="320"/>
      <c r="J720" s="321"/>
      <c r="K720" s="314"/>
      <c r="L720" s="329"/>
      <c r="M720" s="314"/>
      <c r="N720" s="330"/>
      <c r="O720" s="314"/>
      <c r="P720" s="320"/>
      <c r="Q720" s="320"/>
      <c r="R720" s="320">
        <f t="shared" si="3"/>
        <v>0</v>
      </c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</row>
    <row r="721" spans="1:32" ht="22.5" customHeight="1" x14ac:dyDescent="0.2">
      <c r="A721" s="320"/>
      <c r="B721" s="320"/>
      <c r="C721" s="320"/>
      <c r="D721" s="320"/>
      <c r="E721" s="320"/>
      <c r="F721" s="320"/>
      <c r="G721" s="320"/>
      <c r="H721" s="328"/>
      <c r="I721" s="320"/>
      <c r="J721" s="321"/>
      <c r="K721" s="314"/>
      <c r="L721" s="329"/>
      <c r="M721" s="314"/>
      <c r="N721" s="330"/>
      <c r="O721" s="314"/>
      <c r="P721" s="320"/>
      <c r="Q721" s="320"/>
      <c r="R721" s="320">
        <f t="shared" si="3"/>
        <v>0</v>
      </c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</row>
    <row r="722" spans="1:32" ht="22.5" customHeight="1" x14ac:dyDescent="0.2">
      <c r="A722" s="320"/>
      <c r="B722" s="320"/>
      <c r="C722" s="320"/>
      <c r="D722" s="320"/>
      <c r="E722" s="320"/>
      <c r="F722" s="320"/>
      <c r="G722" s="320"/>
      <c r="H722" s="328"/>
      <c r="I722" s="320"/>
      <c r="J722" s="321"/>
      <c r="K722" s="314"/>
      <c r="L722" s="329"/>
      <c r="M722" s="314"/>
      <c r="N722" s="330"/>
      <c r="O722" s="314"/>
      <c r="P722" s="320"/>
      <c r="Q722" s="320"/>
      <c r="R722" s="320">
        <f t="shared" si="3"/>
        <v>0</v>
      </c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</row>
    <row r="723" spans="1:32" ht="22.5" customHeight="1" x14ac:dyDescent="0.2">
      <c r="A723" s="320"/>
      <c r="B723" s="320"/>
      <c r="C723" s="320"/>
      <c r="D723" s="320"/>
      <c r="E723" s="320"/>
      <c r="F723" s="320"/>
      <c r="G723" s="320"/>
      <c r="H723" s="328"/>
      <c r="I723" s="320"/>
      <c r="J723" s="321"/>
      <c r="K723" s="314"/>
      <c r="L723" s="329"/>
      <c r="M723" s="314"/>
      <c r="N723" s="330"/>
      <c r="O723" s="314"/>
      <c r="P723" s="320"/>
      <c r="Q723" s="320"/>
      <c r="R723" s="320">
        <f t="shared" si="3"/>
        <v>0</v>
      </c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</row>
    <row r="724" spans="1:32" ht="22.5" customHeight="1" x14ac:dyDescent="0.2">
      <c r="A724" s="320"/>
      <c r="B724" s="320"/>
      <c r="C724" s="320"/>
      <c r="D724" s="320"/>
      <c r="E724" s="320"/>
      <c r="F724" s="320"/>
      <c r="G724" s="320"/>
      <c r="H724" s="328"/>
      <c r="I724" s="320"/>
      <c r="J724" s="321"/>
      <c r="K724" s="314"/>
      <c r="L724" s="329"/>
      <c r="M724" s="314"/>
      <c r="N724" s="330"/>
      <c r="O724" s="314"/>
      <c r="P724" s="320"/>
      <c r="Q724" s="320"/>
      <c r="R724" s="320">
        <f t="shared" si="3"/>
        <v>0</v>
      </c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</row>
    <row r="725" spans="1:32" ht="22.5" customHeight="1" x14ac:dyDescent="0.2">
      <c r="A725" s="320"/>
      <c r="B725" s="320"/>
      <c r="C725" s="320"/>
      <c r="D725" s="320"/>
      <c r="E725" s="320"/>
      <c r="F725" s="320"/>
      <c r="G725" s="320"/>
      <c r="H725" s="328"/>
      <c r="I725" s="320"/>
      <c r="J725" s="321"/>
      <c r="K725" s="314"/>
      <c r="L725" s="329"/>
      <c r="M725" s="314"/>
      <c r="N725" s="330"/>
      <c r="O725" s="314"/>
      <c r="P725" s="320"/>
      <c r="Q725" s="320"/>
      <c r="R725" s="320">
        <f t="shared" si="3"/>
        <v>0</v>
      </c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</row>
    <row r="726" spans="1:32" ht="22.5" customHeight="1" x14ac:dyDescent="0.2">
      <c r="A726" s="320"/>
      <c r="B726" s="320"/>
      <c r="C726" s="320"/>
      <c r="D726" s="320"/>
      <c r="E726" s="320"/>
      <c r="F726" s="320"/>
      <c r="G726" s="320"/>
      <c r="H726" s="328"/>
      <c r="I726" s="320"/>
      <c r="J726" s="321"/>
      <c r="K726" s="314"/>
      <c r="L726" s="329"/>
      <c r="M726" s="314"/>
      <c r="N726" s="330"/>
      <c r="O726" s="314"/>
      <c r="P726" s="320"/>
      <c r="Q726" s="320"/>
      <c r="R726" s="320">
        <f t="shared" si="3"/>
        <v>0</v>
      </c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</row>
    <row r="727" spans="1:32" ht="22.5" customHeight="1" x14ac:dyDescent="0.2">
      <c r="A727" s="320"/>
      <c r="B727" s="320"/>
      <c r="C727" s="320"/>
      <c r="D727" s="320"/>
      <c r="E727" s="320"/>
      <c r="F727" s="320"/>
      <c r="G727" s="320"/>
      <c r="H727" s="328"/>
      <c r="I727" s="320"/>
      <c r="J727" s="321"/>
      <c r="K727" s="314"/>
      <c r="L727" s="329"/>
      <c r="M727" s="314"/>
      <c r="N727" s="330"/>
      <c r="O727" s="314"/>
      <c r="P727" s="320"/>
      <c r="Q727" s="320"/>
      <c r="R727" s="320">
        <f t="shared" si="3"/>
        <v>0</v>
      </c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</row>
    <row r="728" spans="1:32" ht="22.5" customHeight="1" x14ac:dyDescent="0.2">
      <c r="A728" s="320"/>
      <c r="B728" s="320"/>
      <c r="C728" s="320"/>
      <c r="D728" s="320"/>
      <c r="E728" s="320"/>
      <c r="F728" s="320"/>
      <c r="G728" s="320"/>
      <c r="H728" s="328"/>
      <c r="I728" s="320"/>
      <c r="J728" s="321"/>
      <c r="K728" s="314"/>
      <c r="L728" s="329"/>
      <c r="M728" s="314"/>
      <c r="N728" s="330"/>
      <c r="O728" s="314"/>
      <c r="P728" s="320"/>
      <c r="Q728" s="320"/>
      <c r="R728" s="320">
        <f t="shared" si="3"/>
        <v>0</v>
      </c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</row>
    <row r="729" spans="1:32" ht="22.5" customHeight="1" x14ac:dyDescent="0.2">
      <c r="A729" s="320"/>
      <c r="B729" s="320"/>
      <c r="C729" s="320"/>
      <c r="D729" s="320"/>
      <c r="E729" s="320"/>
      <c r="F729" s="320"/>
      <c r="G729" s="320"/>
      <c r="H729" s="328"/>
      <c r="I729" s="320"/>
      <c r="J729" s="321"/>
      <c r="K729" s="314"/>
      <c r="L729" s="329"/>
      <c r="M729" s="314"/>
      <c r="N729" s="330"/>
      <c r="O729" s="314"/>
      <c r="P729" s="320"/>
      <c r="Q729" s="320"/>
      <c r="R729" s="320">
        <f t="shared" si="3"/>
        <v>0</v>
      </c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</row>
    <row r="730" spans="1:32" ht="22.5" customHeight="1" x14ac:dyDescent="0.2">
      <c r="A730" s="320"/>
      <c r="B730" s="320"/>
      <c r="C730" s="320"/>
      <c r="D730" s="320"/>
      <c r="E730" s="320"/>
      <c r="F730" s="320"/>
      <c r="G730" s="320"/>
      <c r="H730" s="328"/>
      <c r="I730" s="320"/>
      <c r="J730" s="321"/>
      <c r="K730" s="314"/>
      <c r="L730" s="329"/>
      <c r="M730" s="314"/>
      <c r="N730" s="330"/>
      <c r="O730" s="314"/>
      <c r="P730" s="320"/>
      <c r="Q730" s="320"/>
      <c r="R730" s="320">
        <f t="shared" si="3"/>
        <v>0</v>
      </c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</row>
    <row r="731" spans="1:32" ht="22.5" customHeight="1" x14ac:dyDescent="0.2">
      <c r="A731" s="320"/>
      <c r="B731" s="320"/>
      <c r="C731" s="320"/>
      <c r="D731" s="320"/>
      <c r="E731" s="320"/>
      <c r="F731" s="320"/>
      <c r="G731" s="320"/>
      <c r="H731" s="328"/>
      <c r="I731" s="320"/>
      <c r="J731" s="321"/>
      <c r="K731" s="314"/>
      <c r="L731" s="329"/>
      <c r="M731" s="314"/>
      <c r="N731" s="330"/>
      <c r="O731" s="314"/>
      <c r="P731" s="320"/>
      <c r="Q731" s="320"/>
      <c r="R731" s="320">
        <f t="shared" si="3"/>
        <v>0</v>
      </c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</row>
    <row r="732" spans="1:32" ht="22.5" customHeight="1" x14ac:dyDescent="0.2">
      <c r="A732" s="320"/>
      <c r="B732" s="320"/>
      <c r="C732" s="320"/>
      <c r="D732" s="320"/>
      <c r="E732" s="320"/>
      <c r="F732" s="320"/>
      <c r="G732" s="320"/>
      <c r="H732" s="328"/>
      <c r="I732" s="320"/>
      <c r="J732" s="321"/>
      <c r="K732" s="314"/>
      <c r="L732" s="329"/>
      <c r="M732" s="314"/>
      <c r="N732" s="330"/>
      <c r="O732" s="314"/>
      <c r="P732" s="320"/>
      <c r="Q732" s="320"/>
      <c r="R732" s="320">
        <f t="shared" si="3"/>
        <v>0</v>
      </c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</row>
    <row r="733" spans="1:32" ht="22.5" customHeight="1" x14ac:dyDescent="0.2">
      <c r="A733" s="320"/>
      <c r="B733" s="320"/>
      <c r="C733" s="320"/>
      <c r="D733" s="320"/>
      <c r="E733" s="320"/>
      <c r="F733" s="320"/>
      <c r="G733" s="320"/>
      <c r="H733" s="328"/>
      <c r="I733" s="320"/>
      <c r="J733" s="321"/>
      <c r="K733" s="314"/>
      <c r="L733" s="329"/>
      <c r="M733" s="314"/>
      <c r="N733" s="330"/>
      <c r="O733" s="314"/>
      <c r="P733" s="320"/>
      <c r="Q733" s="320"/>
      <c r="R733" s="320">
        <f t="shared" si="3"/>
        <v>0</v>
      </c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</row>
    <row r="734" spans="1:32" ht="22.5" customHeight="1" x14ac:dyDescent="0.2">
      <c r="A734" s="320"/>
      <c r="B734" s="320"/>
      <c r="C734" s="320"/>
      <c r="D734" s="320"/>
      <c r="E734" s="320"/>
      <c r="F734" s="320"/>
      <c r="G734" s="320"/>
      <c r="H734" s="328"/>
      <c r="I734" s="320"/>
      <c r="J734" s="321"/>
      <c r="K734" s="314"/>
      <c r="L734" s="329"/>
      <c r="M734" s="314"/>
      <c r="N734" s="330"/>
      <c r="O734" s="314"/>
      <c r="P734" s="320"/>
      <c r="Q734" s="320"/>
      <c r="R734" s="320">
        <f t="shared" si="3"/>
        <v>0</v>
      </c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</row>
    <row r="735" spans="1:32" ht="22.5" customHeight="1" x14ac:dyDescent="0.2">
      <c r="A735" s="320"/>
      <c r="B735" s="320"/>
      <c r="C735" s="320"/>
      <c r="D735" s="320"/>
      <c r="E735" s="320"/>
      <c r="F735" s="320"/>
      <c r="G735" s="320"/>
      <c r="H735" s="328"/>
      <c r="I735" s="320"/>
      <c r="J735" s="321"/>
      <c r="K735" s="314"/>
      <c r="L735" s="329"/>
      <c r="M735" s="314"/>
      <c r="N735" s="330"/>
      <c r="O735" s="314"/>
      <c r="P735" s="320"/>
      <c r="Q735" s="320"/>
      <c r="R735" s="320">
        <f t="shared" si="3"/>
        <v>0</v>
      </c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</row>
    <row r="736" spans="1:32" ht="22.5" customHeight="1" x14ac:dyDescent="0.2">
      <c r="A736" s="320"/>
      <c r="B736" s="320"/>
      <c r="C736" s="320"/>
      <c r="D736" s="320"/>
      <c r="E736" s="320"/>
      <c r="F736" s="320"/>
      <c r="G736" s="320"/>
      <c r="H736" s="328"/>
      <c r="I736" s="320"/>
      <c r="J736" s="321"/>
      <c r="K736" s="314"/>
      <c r="L736" s="329"/>
      <c r="M736" s="314"/>
      <c r="N736" s="330"/>
      <c r="O736" s="314"/>
      <c r="P736" s="320"/>
      <c r="Q736" s="320"/>
      <c r="R736" s="320">
        <f t="shared" si="3"/>
        <v>0</v>
      </c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</row>
    <row r="737" spans="1:32" ht="22.5" customHeight="1" x14ac:dyDescent="0.2">
      <c r="A737" s="320"/>
      <c r="B737" s="320"/>
      <c r="C737" s="320"/>
      <c r="D737" s="320"/>
      <c r="E737" s="320"/>
      <c r="F737" s="320"/>
      <c r="G737" s="320"/>
      <c r="H737" s="328"/>
      <c r="I737" s="320"/>
      <c r="J737" s="321"/>
      <c r="K737" s="314"/>
      <c r="L737" s="329"/>
      <c r="M737" s="314"/>
      <c r="N737" s="330"/>
      <c r="O737" s="314"/>
      <c r="P737" s="320"/>
      <c r="Q737" s="320"/>
      <c r="R737" s="320">
        <f t="shared" si="3"/>
        <v>0</v>
      </c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</row>
    <row r="738" spans="1:32" ht="22.5" customHeight="1" x14ac:dyDescent="0.2">
      <c r="A738" s="320"/>
      <c r="B738" s="320"/>
      <c r="C738" s="320"/>
      <c r="D738" s="320"/>
      <c r="E738" s="320"/>
      <c r="F738" s="320"/>
      <c r="G738" s="320"/>
      <c r="H738" s="328"/>
      <c r="I738" s="320"/>
      <c r="J738" s="321"/>
      <c r="K738" s="314"/>
      <c r="L738" s="329"/>
      <c r="M738" s="314"/>
      <c r="N738" s="330"/>
      <c r="O738" s="314"/>
      <c r="P738" s="320"/>
      <c r="Q738" s="320"/>
      <c r="R738" s="320">
        <f t="shared" si="3"/>
        <v>0</v>
      </c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</row>
    <row r="739" spans="1:32" ht="22.5" customHeight="1" x14ac:dyDescent="0.2">
      <c r="A739" s="320"/>
      <c r="B739" s="320"/>
      <c r="C739" s="320"/>
      <c r="D739" s="320"/>
      <c r="E739" s="320"/>
      <c r="F739" s="320"/>
      <c r="G739" s="320"/>
      <c r="H739" s="328"/>
      <c r="I739" s="320"/>
      <c r="J739" s="321"/>
      <c r="K739" s="314"/>
      <c r="L739" s="329"/>
      <c r="M739" s="314"/>
      <c r="N739" s="330"/>
      <c r="O739" s="314"/>
      <c r="P739" s="320"/>
      <c r="Q739" s="320"/>
      <c r="R739" s="320">
        <f t="shared" si="3"/>
        <v>0</v>
      </c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</row>
    <row r="740" spans="1:32" ht="22.5" customHeight="1" x14ac:dyDescent="0.2">
      <c r="A740" s="320"/>
      <c r="B740" s="320"/>
      <c r="C740" s="320"/>
      <c r="D740" s="320"/>
      <c r="E740" s="320"/>
      <c r="F740" s="320"/>
      <c r="G740" s="320"/>
      <c r="H740" s="328"/>
      <c r="I740" s="320"/>
      <c r="J740" s="321"/>
      <c r="K740" s="314"/>
      <c r="L740" s="329"/>
      <c r="M740" s="314"/>
      <c r="N740" s="330"/>
      <c r="O740" s="314"/>
      <c r="P740" s="320"/>
      <c r="Q740" s="320"/>
      <c r="R740" s="320">
        <f t="shared" si="3"/>
        <v>0</v>
      </c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</row>
    <row r="741" spans="1:32" ht="22.5" customHeight="1" x14ac:dyDescent="0.2">
      <c r="A741" s="320"/>
      <c r="B741" s="320"/>
      <c r="C741" s="320"/>
      <c r="D741" s="320"/>
      <c r="E741" s="320"/>
      <c r="F741" s="320"/>
      <c r="G741" s="320"/>
      <c r="H741" s="328"/>
      <c r="I741" s="320"/>
      <c r="J741" s="321"/>
      <c r="K741" s="314"/>
      <c r="L741" s="329"/>
      <c r="M741" s="314"/>
      <c r="N741" s="330"/>
      <c r="O741" s="314"/>
      <c r="P741" s="320"/>
      <c r="Q741" s="320"/>
      <c r="R741" s="320">
        <f t="shared" si="3"/>
        <v>0</v>
      </c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</row>
    <row r="742" spans="1:32" ht="22.5" customHeight="1" x14ac:dyDescent="0.2">
      <c r="A742" s="320"/>
      <c r="B742" s="320"/>
      <c r="C742" s="320"/>
      <c r="D742" s="320"/>
      <c r="E742" s="320"/>
      <c r="F742" s="320"/>
      <c r="G742" s="320"/>
      <c r="H742" s="328"/>
      <c r="I742" s="320"/>
      <c r="J742" s="321"/>
      <c r="K742" s="314"/>
      <c r="L742" s="329"/>
      <c r="M742" s="314"/>
      <c r="N742" s="330"/>
      <c r="O742" s="314"/>
      <c r="P742" s="320"/>
      <c r="Q742" s="320"/>
      <c r="R742" s="320">
        <f t="shared" si="3"/>
        <v>0</v>
      </c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</row>
    <row r="743" spans="1:32" ht="22.5" customHeight="1" x14ac:dyDescent="0.2">
      <c r="A743" s="320"/>
      <c r="B743" s="320"/>
      <c r="C743" s="320"/>
      <c r="D743" s="320"/>
      <c r="E743" s="320"/>
      <c r="F743" s="320"/>
      <c r="G743" s="320"/>
      <c r="H743" s="328"/>
      <c r="I743" s="320"/>
      <c r="J743" s="321"/>
      <c r="K743" s="314"/>
      <c r="L743" s="329"/>
      <c r="M743" s="314"/>
      <c r="N743" s="330"/>
      <c r="O743" s="314"/>
      <c r="P743" s="320"/>
      <c r="Q743" s="320"/>
      <c r="R743" s="320">
        <f t="shared" si="3"/>
        <v>0</v>
      </c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</row>
    <row r="744" spans="1:32" ht="22.5" customHeight="1" x14ac:dyDescent="0.2">
      <c r="A744" s="320"/>
      <c r="B744" s="320"/>
      <c r="C744" s="320"/>
      <c r="D744" s="320"/>
      <c r="E744" s="320"/>
      <c r="F744" s="320"/>
      <c r="G744" s="320"/>
      <c r="H744" s="328"/>
      <c r="I744" s="320"/>
      <c r="J744" s="321"/>
      <c r="K744" s="314"/>
      <c r="L744" s="329"/>
      <c r="M744" s="314"/>
      <c r="N744" s="330"/>
      <c r="O744" s="314"/>
      <c r="P744" s="320"/>
      <c r="Q744" s="320"/>
      <c r="R744" s="320">
        <f t="shared" si="3"/>
        <v>0</v>
      </c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</row>
    <row r="745" spans="1:32" ht="22.5" customHeight="1" x14ac:dyDescent="0.2">
      <c r="A745" s="320"/>
      <c r="B745" s="320"/>
      <c r="C745" s="320"/>
      <c r="D745" s="320"/>
      <c r="E745" s="320"/>
      <c r="F745" s="320"/>
      <c r="G745" s="320"/>
      <c r="H745" s="328"/>
      <c r="I745" s="320"/>
      <c r="J745" s="321"/>
      <c r="K745" s="314"/>
      <c r="L745" s="329"/>
      <c r="M745" s="314"/>
      <c r="N745" s="330"/>
      <c r="O745" s="314"/>
      <c r="P745" s="320"/>
      <c r="Q745" s="320"/>
      <c r="R745" s="320">
        <f t="shared" si="3"/>
        <v>0</v>
      </c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</row>
    <row r="746" spans="1:32" ht="22.5" customHeight="1" x14ac:dyDescent="0.2">
      <c r="A746" s="320"/>
      <c r="B746" s="320"/>
      <c r="C746" s="320"/>
      <c r="D746" s="320"/>
      <c r="E746" s="320"/>
      <c r="F746" s="320"/>
      <c r="G746" s="320"/>
      <c r="H746" s="328"/>
      <c r="I746" s="320"/>
      <c r="J746" s="321"/>
      <c r="K746" s="314"/>
      <c r="L746" s="329"/>
      <c r="M746" s="314"/>
      <c r="N746" s="330"/>
      <c r="O746" s="314"/>
      <c r="P746" s="320"/>
      <c r="Q746" s="320"/>
      <c r="R746" s="320">
        <f t="shared" si="3"/>
        <v>0</v>
      </c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</row>
    <row r="747" spans="1:32" ht="22.5" customHeight="1" x14ac:dyDescent="0.2">
      <c r="A747" s="320"/>
      <c r="B747" s="320"/>
      <c r="C747" s="320"/>
      <c r="D747" s="320"/>
      <c r="E747" s="320"/>
      <c r="F747" s="320"/>
      <c r="G747" s="320"/>
      <c r="H747" s="328"/>
      <c r="I747" s="320"/>
      <c r="J747" s="321"/>
      <c r="K747" s="314"/>
      <c r="L747" s="329"/>
      <c r="M747" s="314"/>
      <c r="N747" s="330"/>
      <c r="O747" s="314"/>
      <c r="P747" s="320"/>
      <c r="Q747" s="320"/>
      <c r="R747" s="320">
        <f t="shared" si="3"/>
        <v>0</v>
      </c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</row>
    <row r="748" spans="1:32" ht="22.5" customHeight="1" x14ac:dyDescent="0.2">
      <c r="A748" s="320"/>
      <c r="B748" s="320"/>
      <c r="C748" s="320"/>
      <c r="D748" s="320"/>
      <c r="E748" s="320"/>
      <c r="F748" s="320"/>
      <c r="G748" s="320"/>
      <c r="H748" s="328"/>
      <c r="I748" s="320"/>
      <c r="J748" s="321"/>
      <c r="K748" s="314"/>
      <c r="L748" s="329"/>
      <c r="M748" s="314"/>
      <c r="N748" s="330"/>
      <c r="O748" s="314"/>
      <c r="P748" s="320"/>
      <c r="Q748" s="320"/>
      <c r="R748" s="320">
        <f t="shared" si="3"/>
        <v>0</v>
      </c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</row>
    <row r="749" spans="1:32" ht="22.5" customHeight="1" x14ac:dyDescent="0.2">
      <c r="A749" s="320"/>
      <c r="B749" s="320"/>
      <c r="C749" s="320"/>
      <c r="D749" s="320"/>
      <c r="E749" s="320"/>
      <c r="F749" s="320"/>
      <c r="G749" s="320"/>
      <c r="H749" s="328"/>
      <c r="I749" s="320"/>
      <c r="J749" s="321"/>
      <c r="K749" s="314"/>
      <c r="L749" s="329"/>
      <c r="M749" s="314"/>
      <c r="N749" s="330"/>
      <c r="O749" s="314"/>
      <c r="P749" s="320"/>
      <c r="Q749" s="320"/>
      <c r="R749" s="320">
        <f t="shared" si="3"/>
        <v>0</v>
      </c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</row>
    <row r="750" spans="1:32" ht="22.5" customHeight="1" x14ac:dyDescent="0.2">
      <c r="A750" s="320"/>
      <c r="B750" s="320"/>
      <c r="C750" s="320"/>
      <c r="D750" s="320"/>
      <c r="E750" s="320"/>
      <c r="F750" s="320"/>
      <c r="G750" s="320"/>
      <c r="H750" s="328"/>
      <c r="I750" s="320"/>
      <c r="J750" s="321"/>
      <c r="K750" s="314"/>
      <c r="L750" s="329"/>
      <c r="M750" s="314"/>
      <c r="N750" s="330"/>
      <c r="O750" s="314"/>
      <c r="P750" s="320"/>
      <c r="Q750" s="320"/>
      <c r="R750" s="320">
        <f t="shared" si="3"/>
        <v>0</v>
      </c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</row>
    <row r="751" spans="1:32" ht="22.5" customHeight="1" x14ac:dyDescent="0.2">
      <c r="A751" s="320"/>
      <c r="B751" s="320"/>
      <c r="C751" s="320"/>
      <c r="D751" s="320"/>
      <c r="E751" s="320"/>
      <c r="F751" s="320"/>
      <c r="G751" s="320"/>
      <c r="H751" s="328"/>
      <c r="I751" s="320"/>
      <c r="J751" s="321"/>
      <c r="K751" s="314"/>
      <c r="L751" s="329"/>
      <c r="M751" s="314"/>
      <c r="N751" s="330"/>
      <c r="O751" s="314"/>
      <c r="P751" s="320"/>
      <c r="Q751" s="320"/>
      <c r="R751" s="320">
        <f t="shared" si="3"/>
        <v>0</v>
      </c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</row>
    <row r="752" spans="1:32" ht="22.5" customHeight="1" x14ac:dyDescent="0.2">
      <c r="A752" s="320"/>
      <c r="B752" s="320"/>
      <c r="C752" s="320"/>
      <c r="D752" s="320"/>
      <c r="E752" s="320"/>
      <c r="F752" s="320"/>
      <c r="G752" s="320"/>
      <c r="H752" s="328"/>
      <c r="I752" s="320"/>
      <c r="J752" s="321"/>
      <c r="K752" s="314"/>
      <c r="L752" s="329"/>
      <c r="M752" s="314"/>
      <c r="N752" s="330"/>
      <c r="O752" s="314"/>
      <c r="P752" s="320"/>
      <c r="Q752" s="320"/>
      <c r="R752" s="320">
        <f t="shared" si="3"/>
        <v>0</v>
      </c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</row>
    <row r="753" spans="1:32" ht="22.5" customHeight="1" x14ac:dyDescent="0.2">
      <c r="A753" s="320"/>
      <c r="B753" s="320"/>
      <c r="C753" s="320"/>
      <c r="D753" s="320"/>
      <c r="E753" s="320"/>
      <c r="F753" s="320"/>
      <c r="G753" s="320"/>
      <c r="H753" s="328"/>
      <c r="I753" s="320"/>
      <c r="J753" s="321"/>
      <c r="K753" s="314"/>
      <c r="L753" s="329"/>
      <c r="M753" s="314"/>
      <c r="N753" s="330"/>
      <c r="O753" s="314"/>
      <c r="P753" s="320"/>
      <c r="Q753" s="320"/>
      <c r="R753" s="320">
        <f t="shared" si="3"/>
        <v>0</v>
      </c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</row>
    <row r="754" spans="1:32" ht="22.5" customHeight="1" x14ac:dyDescent="0.2">
      <c r="A754" s="320"/>
      <c r="B754" s="320"/>
      <c r="C754" s="320"/>
      <c r="D754" s="320"/>
      <c r="E754" s="320"/>
      <c r="F754" s="320"/>
      <c r="G754" s="320"/>
      <c r="H754" s="328"/>
      <c r="I754" s="320"/>
      <c r="J754" s="321"/>
      <c r="K754" s="314"/>
      <c r="L754" s="329"/>
      <c r="M754" s="314"/>
      <c r="N754" s="330"/>
      <c r="O754" s="314"/>
      <c r="P754" s="320"/>
      <c r="Q754" s="320"/>
      <c r="R754" s="320">
        <f t="shared" si="3"/>
        <v>0</v>
      </c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</row>
    <row r="755" spans="1:32" ht="22.5" customHeight="1" x14ac:dyDescent="0.2">
      <c r="A755" s="320"/>
      <c r="B755" s="320"/>
      <c r="C755" s="320"/>
      <c r="D755" s="320"/>
      <c r="E755" s="320"/>
      <c r="F755" s="320"/>
      <c r="G755" s="320"/>
      <c r="H755" s="328"/>
      <c r="I755" s="320"/>
      <c r="J755" s="321"/>
      <c r="K755" s="314"/>
      <c r="L755" s="329"/>
      <c r="M755" s="314"/>
      <c r="N755" s="330"/>
      <c r="O755" s="314"/>
      <c r="P755" s="320"/>
      <c r="Q755" s="320"/>
      <c r="R755" s="320">
        <f t="shared" si="3"/>
        <v>0</v>
      </c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</row>
    <row r="756" spans="1:32" ht="22.5" customHeight="1" x14ac:dyDescent="0.2">
      <c r="A756" s="320"/>
      <c r="B756" s="320"/>
      <c r="C756" s="320"/>
      <c r="D756" s="320"/>
      <c r="E756" s="320"/>
      <c r="F756" s="320"/>
      <c r="G756" s="320"/>
      <c r="H756" s="328"/>
      <c r="I756" s="320"/>
      <c r="J756" s="321"/>
      <c r="K756" s="314"/>
      <c r="L756" s="329"/>
      <c r="M756" s="314"/>
      <c r="N756" s="330"/>
      <c r="O756" s="314"/>
      <c r="P756" s="320"/>
      <c r="Q756" s="320"/>
      <c r="R756" s="320">
        <f t="shared" si="3"/>
        <v>0</v>
      </c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</row>
    <row r="757" spans="1:32" ht="22.5" customHeight="1" x14ac:dyDescent="0.2">
      <c r="A757" s="320"/>
      <c r="B757" s="320"/>
      <c r="C757" s="320"/>
      <c r="D757" s="320"/>
      <c r="E757" s="320"/>
      <c r="F757" s="320"/>
      <c r="G757" s="320"/>
      <c r="H757" s="328"/>
      <c r="I757" s="320"/>
      <c r="J757" s="321"/>
      <c r="K757" s="314"/>
      <c r="L757" s="329"/>
      <c r="M757" s="314"/>
      <c r="N757" s="330"/>
      <c r="O757" s="314"/>
      <c r="P757" s="320"/>
      <c r="Q757" s="320"/>
      <c r="R757" s="320">
        <f t="shared" si="3"/>
        <v>0</v>
      </c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</row>
    <row r="758" spans="1:32" ht="22.5" customHeight="1" x14ac:dyDescent="0.2">
      <c r="A758" s="320"/>
      <c r="B758" s="320"/>
      <c r="C758" s="320"/>
      <c r="D758" s="320"/>
      <c r="E758" s="320"/>
      <c r="F758" s="320"/>
      <c r="G758" s="320"/>
      <c r="H758" s="328"/>
      <c r="I758" s="320"/>
      <c r="J758" s="321"/>
      <c r="K758" s="314"/>
      <c r="L758" s="329"/>
      <c r="M758" s="314"/>
      <c r="N758" s="330"/>
      <c r="O758" s="314"/>
      <c r="P758" s="320"/>
      <c r="Q758" s="320"/>
      <c r="R758" s="320">
        <f t="shared" si="3"/>
        <v>0</v>
      </c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</row>
    <row r="759" spans="1:32" ht="22.5" customHeight="1" x14ac:dyDescent="0.2">
      <c r="A759" s="320"/>
      <c r="B759" s="320"/>
      <c r="C759" s="320"/>
      <c r="D759" s="320"/>
      <c r="E759" s="320"/>
      <c r="F759" s="320"/>
      <c r="G759" s="320"/>
      <c r="H759" s="328"/>
      <c r="I759" s="320"/>
      <c r="J759" s="321"/>
      <c r="K759" s="314"/>
      <c r="L759" s="329"/>
      <c r="M759" s="314"/>
      <c r="N759" s="330"/>
      <c r="O759" s="314"/>
      <c r="P759" s="320"/>
      <c r="Q759" s="320"/>
      <c r="R759" s="320">
        <f t="shared" si="3"/>
        <v>0</v>
      </c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</row>
    <row r="760" spans="1:32" ht="22.5" customHeight="1" x14ac:dyDescent="0.2">
      <c r="A760" s="320"/>
      <c r="B760" s="320"/>
      <c r="C760" s="320"/>
      <c r="D760" s="320"/>
      <c r="E760" s="320"/>
      <c r="F760" s="320"/>
      <c r="G760" s="320"/>
      <c r="H760" s="328"/>
      <c r="I760" s="320"/>
      <c r="J760" s="321"/>
      <c r="K760" s="314"/>
      <c r="L760" s="329"/>
      <c r="M760" s="314"/>
      <c r="N760" s="330"/>
      <c r="O760" s="314"/>
      <c r="P760" s="320"/>
      <c r="Q760" s="320"/>
      <c r="R760" s="320">
        <f t="shared" si="3"/>
        <v>0</v>
      </c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</row>
    <row r="761" spans="1:32" ht="22.5" customHeight="1" x14ac:dyDescent="0.2">
      <c r="A761" s="320"/>
      <c r="B761" s="320"/>
      <c r="C761" s="320"/>
      <c r="D761" s="320"/>
      <c r="E761" s="320"/>
      <c r="F761" s="320"/>
      <c r="G761" s="320"/>
      <c r="H761" s="328"/>
      <c r="I761" s="320"/>
      <c r="J761" s="321"/>
      <c r="K761" s="314"/>
      <c r="L761" s="329"/>
      <c r="M761" s="314"/>
      <c r="N761" s="330"/>
      <c r="O761" s="314"/>
      <c r="P761" s="320"/>
      <c r="Q761" s="320"/>
      <c r="R761" s="320">
        <f t="shared" si="3"/>
        <v>0</v>
      </c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</row>
    <row r="762" spans="1:32" ht="22.5" customHeight="1" x14ac:dyDescent="0.2">
      <c r="A762" s="320"/>
      <c r="B762" s="320"/>
      <c r="C762" s="320"/>
      <c r="D762" s="320"/>
      <c r="E762" s="320"/>
      <c r="F762" s="320"/>
      <c r="G762" s="320"/>
      <c r="H762" s="328"/>
      <c r="I762" s="320"/>
      <c r="J762" s="321"/>
      <c r="K762" s="314"/>
      <c r="L762" s="329"/>
      <c r="M762" s="314"/>
      <c r="N762" s="330"/>
      <c r="O762" s="314"/>
      <c r="P762" s="320"/>
      <c r="Q762" s="320"/>
      <c r="R762" s="320">
        <f t="shared" si="3"/>
        <v>0</v>
      </c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</row>
    <row r="763" spans="1:32" ht="22.5" customHeight="1" x14ac:dyDescent="0.2">
      <c r="A763" s="320"/>
      <c r="B763" s="320"/>
      <c r="C763" s="320"/>
      <c r="D763" s="320"/>
      <c r="E763" s="320"/>
      <c r="F763" s="320"/>
      <c r="G763" s="320"/>
      <c r="H763" s="328"/>
      <c r="I763" s="320"/>
      <c r="J763" s="321"/>
      <c r="K763" s="314"/>
      <c r="L763" s="329"/>
      <c r="M763" s="314"/>
      <c r="N763" s="330"/>
      <c r="O763" s="314"/>
      <c r="P763" s="320"/>
      <c r="Q763" s="320"/>
      <c r="R763" s="320">
        <f t="shared" si="3"/>
        <v>0</v>
      </c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</row>
    <row r="764" spans="1:32" ht="22.5" customHeight="1" x14ac:dyDescent="0.2">
      <c r="A764" s="320"/>
      <c r="B764" s="320"/>
      <c r="C764" s="320"/>
      <c r="D764" s="320"/>
      <c r="E764" s="320"/>
      <c r="F764" s="320"/>
      <c r="G764" s="320"/>
      <c r="H764" s="328"/>
      <c r="I764" s="320"/>
      <c r="J764" s="321"/>
      <c r="K764" s="314"/>
      <c r="L764" s="329"/>
      <c r="M764" s="314"/>
      <c r="N764" s="330"/>
      <c r="O764" s="314"/>
      <c r="P764" s="320"/>
      <c r="Q764" s="320"/>
      <c r="R764" s="320">
        <f t="shared" si="3"/>
        <v>0</v>
      </c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</row>
    <row r="765" spans="1:32" ht="22.5" customHeight="1" x14ac:dyDescent="0.2">
      <c r="A765" s="320"/>
      <c r="B765" s="320"/>
      <c r="C765" s="320"/>
      <c r="D765" s="320"/>
      <c r="E765" s="320"/>
      <c r="F765" s="320"/>
      <c r="G765" s="320"/>
      <c r="H765" s="328"/>
      <c r="I765" s="320"/>
      <c r="J765" s="321"/>
      <c r="K765" s="314"/>
      <c r="L765" s="329"/>
      <c r="M765" s="314"/>
      <c r="N765" s="330"/>
      <c r="O765" s="314"/>
      <c r="P765" s="320"/>
      <c r="Q765" s="320"/>
      <c r="R765" s="320">
        <f t="shared" si="3"/>
        <v>0</v>
      </c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</row>
    <row r="766" spans="1:32" ht="22.5" customHeight="1" x14ac:dyDescent="0.2">
      <c r="A766" s="320"/>
      <c r="B766" s="320"/>
      <c r="C766" s="320"/>
      <c r="D766" s="320"/>
      <c r="E766" s="320"/>
      <c r="F766" s="320"/>
      <c r="G766" s="320"/>
      <c r="H766" s="328"/>
      <c r="I766" s="320"/>
      <c r="J766" s="321"/>
      <c r="K766" s="314"/>
      <c r="L766" s="329"/>
      <c r="M766" s="314"/>
      <c r="N766" s="330"/>
      <c r="O766" s="314"/>
      <c r="P766" s="320"/>
      <c r="Q766" s="320"/>
      <c r="R766" s="320">
        <f t="shared" ref="R766:R1020" si="4">IF(OR(F766="Attack",F766="Crit Rate",F766="Lethality"),"Offensive", IF(OR(F766="Defense",F766="Health"),"Defensive",F766))</f>
        <v>0</v>
      </c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</row>
    <row r="767" spans="1:32" ht="22.5" customHeight="1" x14ac:dyDescent="0.2">
      <c r="A767" s="320"/>
      <c r="B767" s="320"/>
      <c r="C767" s="320"/>
      <c r="D767" s="320"/>
      <c r="E767" s="320"/>
      <c r="F767" s="320"/>
      <c r="G767" s="320"/>
      <c r="H767" s="328"/>
      <c r="I767" s="320"/>
      <c r="J767" s="321"/>
      <c r="K767" s="314"/>
      <c r="L767" s="329"/>
      <c r="M767" s="314"/>
      <c r="N767" s="330"/>
      <c r="O767" s="314"/>
      <c r="P767" s="320"/>
      <c r="Q767" s="320"/>
      <c r="R767" s="320">
        <f t="shared" si="4"/>
        <v>0</v>
      </c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</row>
    <row r="768" spans="1:32" ht="22.5" customHeight="1" x14ac:dyDescent="0.2">
      <c r="A768" s="320"/>
      <c r="B768" s="320"/>
      <c r="C768" s="320"/>
      <c r="D768" s="320"/>
      <c r="E768" s="320"/>
      <c r="F768" s="320"/>
      <c r="G768" s="320"/>
      <c r="H768" s="328"/>
      <c r="I768" s="320"/>
      <c r="J768" s="321"/>
      <c r="K768" s="314"/>
      <c r="L768" s="329"/>
      <c r="M768" s="314"/>
      <c r="N768" s="330"/>
      <c r="O768" s="314"/>
      <c r="P768" s="320"/>
      <c r="Q768" s="320"/>
      <c r="R768" s="320">
        <f t="shared" si="4"/>
        <v>0</v>
      </c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</row>
    <row r="769" spans="1:32" ht="22.5" customHeight="1" x14ac:dyDescent="0.2">
      <c r="A769" s="320"/>
      <c r="B769" s="320"/>
      <c r="C769" s="320"/>
      <c r="D769" s="320"/>
      <c r="E769" s="320"/>
      <c r="F769" s="320"/>
      <c r="G769" s="320"/>
      <c r="H769" s="328"/>
      <c r="I769" s="320"/>
      <c r="J769" s="321"/>
      <c r="K769" s="314"/>
      <c r="L769" s="329"/>
      <c r="M769" s="314"/>
      <c r="N769" s="330"/>
      <c r="O769" s="314"/>
      <c r="P769" s="320"/>
      <c r="Q769" s="320"/>
      <c r="R769" s="320">
        <f t="shared" si="4"/>
        <v>0</v>
      </c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</row>
    <row r="770" spans="1:32" ht="22.5" customHeight="1" x14ac:dyDescent="0.2">
      <c r="A770" s="320"/>
      <c r="B770" s="320"/>
      <c r="C770" s="320"/>
      <c r="D770" s="320"/>
      <c r="E770" s="320"/>
      <c r="F770" s="320"/>
      <c r="G770" s="320"/>
      <c r="H770" s="328"/>
      <c r="I770" s="320"/>
      <c r="J770" s="321"/>
      <c r="K770" s="314"/>
      <c r="L770" s="329"/>
      <c r="M770" s="314"/>
      <c r="N770" s="330"/>
      <c r="O770" s="314"/>
      <c r="P770" s="320"/>
      <c r="Q770" s="320"/>
      <c r="R770" s="320">
        <f t="shared" si="4"/>
        <v>0</v>
      </c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</row>
    <row r="771" spans="1:32" ht="22.5" customHeight="1" x14ac:dyDescent="0.2">
      <c r="A771" s="320"/>
      <c r="B771" s="320"/>
      <c r="C771" s="320"/>
      <c r="D771" s="320"/>
      <c r="E771" s="320"/>
      <c r="F771" s="320"/>
      <c r="G771" s="320"/>
      <c r="H771" s="328"/>
      <c r="I771" s="320"/>
      <c r="J771" s="321"/>
      <c r="K771" s="314"/>
      <c r="L771" s="329"/>
      <c r="M771" s="314"/>
      <c r="N771" s="330"/>
      <c r="O771" s="314"/>
      <c r="P771" s="320"/>
      <c r="Q771" s="320"/>
      <c r="R771" s="320">
        <f t="shared" si="4"/>
        <v>0</v>
      </c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</row>
    <row r="772" spans="1:32" ht="22.5" customHeight="1" x14ac:dyDescent="0.2">
      <c r="A772" s="320"/>
      <c r="B772" s="320"/>
      <c r="C772" s="320"/>
      <c r="D772" s="320"/>
      <c r="E772" s="320"/>
      <c r="F772" s="320"/>
      <c r="G772" s="320"/>
      <c r="H772" s="328"/>
      <c r="I772" s="320"/>
      <c r="J772" s="321"/>
      <c r="K772" s="314"/>
      <c r="L772" s="329"/>
      <c r="M772" s="314"/>
      <c r="N772" s="330"/>
      <c r="O772" s="314"/>
      <c r="P772" s="320"/>
      <c r="Q772" s="320"/>
      <c r="R772" s="320">
        <f t="shared" si="4"/>
        <v>0</v>
      </c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</row>
    <row r="773" spans="1:32" ht="22.5" customHeight="1" x14ac:dyDescent="0.2">
      <c r="A773" s="320"/>
      <c r="B773" s="320"/>
      <c r="C773" s="320"/>
      <c r="D773" s="320"/>
      <c r="E773" s="320"/>
      <c r="F773" s="320"/>
      <c r="G773" s="320"/>
      <c r="H773" s="328"/>
      <c r="I773" s="320"/>
      <c r="J773" s="321"/>
      <c r="K773" s="314"/>
      <c r="L773" s="329"/>
      <c r="M773" s="314"/>
      <c r="N773" s="330"/>
      <c r="O773" s="314"/>
      <c r="P773" s="320"/>
      <c r="Q773" s="320"/>
      <c r="R773" s="320">
        <f t="shared" si="4"/>
        <v>0</v>
      </c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</row>
    <row r="774" spans="1:32" ht="22.5" customHeight="1" x14ac:dyDescent="0.2">
      <c r="A774" s="320"/>
      <c r="B774" s="320"/>
      <c r="C774" s="320"/>
      <c r="D774" s="320"/>
      <c r="E774" s="320"/>
      <c r="F774" s="320"/>
      <c r="G774" s="320"/>
      <c r="H774" s="328"/>
      <c r="I774" s="320"/>
      <c r="J774" s="321"/>
      <c r="K774" s="314"/>
      <c r="L774" s="329"/>
      <c r="M774" s="314"/>
      <c r="N774" s="330"/>
      <c r="O774" s="314"/>
      <c r="P774" s="320"/>
      <c r="Q774" s="320"/>
      <c r="R774" s="320">
        <f t="shared" si="4"/>
        <v>0</v>
      </c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</row>
    <row r="775" spans="1:32" ht="22.5" customHeight="1" x14ac:dyDescent="0.2">
      <c r="A775" s="320"/>
      <c r="B775" s="320"/>
      <c r="C775" s="320"/>
      <c r="D775" s="320"/>
      <c r="E775" s="320"/>
      <c r="F775" s="320"/>
      <c r="G775" s="320"/>
      <c r="H775" s="328"/>
      <c r="I775" s="320"/>
      <c r="J775" s="321"/>
      <c r="K775" s="314"/>
      <c r="L775" s="329"/>
      <c r="M775" s="314"/>
      <c r="N775" s="330"/>
      <c r="O775" s="314"/>
      <c r="P775" s="320"/>
      <c r="Q775" s="320"/>
      <c r="R775" s="320">
        <f t="shared" si="4"/>
        <v>0</v>
      </c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</row>
    <row r="776" spans="1:32" ht="22.5" customHeight="1" x14ac:dyDescent="0.2">
      <c r="A776" s="320"/>
      <c r="B776" s="320"/>
      <c r="C776" s="320"/>
      <c r="D776" s="320"/>
      <c r="E776" s="320"/>
      <c r="F776" s="320"/>
      <c r="G776" s="320"/>
      <c r="H776" s="328"/>
      <c r="I776" s="320"/>
      <c r="J776" s="321"/>
      <c r="K776" s="314"/>
      <c r="L776" s="329"/>
      <c r="M776" s="314"/>
      <c r="N776" s="330"/>
      <c r="O776" s="314"/>
      <c r="P776" s="320"/>
      <c r="Q776" s="320"/>
      <c r="R776" s="320">
        <f t="shared" si="4"/>
        <v>0</v>
      </c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</row>
    <row r="777" spans="1:32" ht="22.5" customHeight="1" x14ac:dyDescent="0.2">
      <c r="A777" s="320"/>
      <c r="B777" s="320"/>
      <c r="C777" s="320"/>
      <c r="D777" s="320"/>
      <c r="E777" s="320"/>
      <c r="F777" s="320"/>
      <c r="G777" s="320"/>
      <c r="H777" s="328"/>
      <c r="I777" s="320"/>
      <c r="J777" s="321"/>
      <c r="K777" s="314"/>
      <c r="L777" s="329"/>
      <c r="M777" s="314"/>
      <c r="N777" s="330"/>
      <c r="O777" s="314"/>
      <c r="P777" s="320"/>
      <c r="Q777" s="320"/>
      <c r="R777" s="320">
        <f t="shared" si="4"/>
        <v>0</v>
      </c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</row>
    <row r="778" spans="1:32" ht="22.5" customHeight="1" x14ac:dyDescent="0.2">
      <c r="A778" s="320"/>
      <c r="B778" s="320"/>
      <c r="C778" s="320"/>
      <c r="D778" s="320"/>
      <c r="E778" s="320"/>
      <c r="F778" s="320"/>
      <c r="G778" s="320"/>
      <c r="H778" s="328"/>
      <c r="I778" s="320"/>
      <c r="J778" s="321"/>
      <c r="K778" s="314"/>
      <c r="L778" s="329"/>
      <c r="M778" s="314"/>
      <c r="N778" s="330"/>
      <c r="O778" s="314"/>
      <c r="P778" s="320"/>
      <c r="Q778" s="320"/>
      <c r="R778" s="320">
        <f t="shared" si="4"/>
        <v>0</v>
      </c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</row>
    <row r="779" spans="1:32" ht="22.5" customHeight="1" x14ac:dyDescent="0.2">
      <c r="A779" s="320"/>
      <c r="B779" s="320"/>
      <c r="C779" s="320"/>
      <c r="D779" s="320"/>
      <c r="E779" s="320"/>
      <c r="F779" s="320"/>
      <c r="G779" s="320"/>
      <c r="H779" s="328"/>
      <c r="I779" s="320"/>
      <c r="J779" s="321"/>
      <c r="K779" s="314"/>
      <c r="L779" s="329"/>
      <c r="M779" s="314"/>
      <c r="N779" s="330"/>
      <c r="O779" s="314"/>
      <c r="P779" s="320"/>
      <c r="Q779" s="320"/>
      <c r="R779" s="320">
        <f t="shared" si="4"/>
        <v>0</v>
      </c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</row>
    <row r="780" spans="1:32" ht="22.5" customHeight="1" x14ac:dyDescent="0.2">
      <c r="A780" s="320"/>
      <c r="B780" s="320"/>
      <c r="C780" s="320"/>
      <c r="D780" s="320"/>
      <c r="E780" s="320"/>
      <c r="F780" s="320"/>
      <c r="G780" s="320"/>
      <c r="H780" s="328"/>
      <c r="I780" s="320"/>
      <c r="J780" s="321"/>
      <c r="K780" s="314"/>
      <c r="L780" s="329"/>
      <c r="M780" s="314"/>
      <c r="N780" s="330"/>
      <c r="O780" s="314"/>
      <c r="P780" s="320"/>
      <c r="Q780" s="320"/>
      <c r="R780" s="320">
        <f t="shared" si="4"/>
        <v>0</v>
      </c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</row>
    <row r="781" spans="1:32" ht="22.5" customHeight="1" x14ac:dyDescent="0.2">
      <c r="A781" s="320"/>
      <c r="B781" s="320"/>
      <c r="C781" s="320"/>
      <c r="D781" s="320"/>
      <c r="E781" s="320"/>
      <c r="F781" s="320"/>
      <c r="G781" s="320"/>
      <c r="H781" s="328"/>
      <c r="I781" s="320"/>
      <c r="J781" s="321"/>
      <c r="K781" s="314"/>
      <c r="L781" s="329"/>
      <c r="M781" s="314"/>
      <c r="N781" s="330"/>
      <c r="O781" s="314"/>
      <c r="P781" s="320"/>
      <c r="Q781" s="320"/>
      <c r="R781" s="320">
        <f t="shared" si="4"/>
        <v>0</v>
      </c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</row>
    <row r="782" spans="1:32" ht="22.5" customHeight="1" x14ac:dyDescent="0.2">
      <c r="A782" s="320"/>
      <c r="B782" s="320"/>
      <c r="C782" s="320"/>
      <c r="D782" s="320"/>
      <c r="E782" s="320"/>
      <c r="F782" s="320"/>
      <c r="G782" s="320"/>
      <c r="H782" s="328"/>
      <c r="I782" s="320"/>
      <c r="J782" s="321"/>
      <c r="K782" s="314"/>
      <c r="L782" s="329"/>
      <c r="M782" s="314"/>
      <c r="N782" s="330"/>
      <c r="O782" s="314"/>
      <c r="P782" s="320"/>
      <c r="Q782" s="320"/>
      <c r="R782" s="320">
        <f t="shared" si="4"/>
        <v>0</v>
      </c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</row>
    <row r="783" spans="1:32" ht="22.5" customHeight="1" x14ac:dyDescent="0.2">
      <c r="A783" s="320"/>
      <c r="B783" s="320"/>
      <c r="C783" s="320"/>
      <c r="D783" s="320"/>
      <c r="E783" s="320"/>
      <c r="F783" s="320"/>
      <c r="G783" s="320"/>
      <c r="H783" s="328"/>
      <c r="I783" s="320"/>
      <c r="J783" s="321"/>
      <c r="K783" s="314"/>
      <c r="L783" s="329"/>
      <c r="M783" s="314"/>
      <c r="N783" s="330"/>
      <c r="O783" s="314"/>
      <c r="P783" s="320"/>
      <c r="Q783" s="320"/>
      <c r="R783" s="320">
        <f t="shared" si="4"/>
        <v>0</v>
      </c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</row>
    <row r="784" spans="1:32" ht="22.5" customHeight="1" x14ac:dyDescent="0.2">
      <c r="A784" s="320"/>
      <c r="B784" s="320"/>
      <c r="C784" s="320"/>
      <c r="D784" s="320"/>
      <c r="E784" s="320"/>
      <c r="F784" s="320"/>
      <c r="G784" s="320"/>
      <c r="H784" s="328"/>
      <c r="I784" s="320"/>
      <c r="J784" s="321"/>
      <c r="K784" s="314"/>
      <c r="L784" s="329"/>
      <c r="M784" s="314"/>
      <c r="N784" s="330"/>
      <c r="O784" s="314"/>
      <c r="P784" s="320"/>
      <c r="Q784" s="320"/>
      <c r="R784" s="320">
        <f t="shared" si="4"/>
        <v>0</v>
      </c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</row>
    <row r="785" spans="1:32" ht="22.5" customHeight="1" x14ac:dyDescent="0.2">
      <c r="A785" s="320"/>
      <c r="B785" s="320"/>
      <c r="C785" s="320"/>
      <c r="D785" s="320"/>
      <c r="E785" s="320"/>
      <c r="F785" s="320"/>
      <c r="G785" s="320"/>
      <c r="H785" s="328"/>
      <c r="I785" s="320"/>
      <c r="J785" s="321"/>
      <c r="K785" s="314"/>
      <c r="L785" s="329"/>
      <c r="M785" s="314"/>
      <c r="N785" s="330"/>
      <c r="O785" s="314"/>
      <c r="P785" s="320"/>
      <c r="Q785" s="320"/>
      <c r="R785" s="320">
        <f t="shared" si="4"/>
        <v>0</v>
      </c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</row>
    <row r="786" spans="1:32" ht="22.5" customHeight="1" x14ac:dyDescent="0.2">
      <c r="A786" s="320"/>
      <c r="B786" s="320"/>
      <c r="C786" s="320"/>
      <c r="D786" s="320"/>
      <c r="E786" s="320"/>
      <c r="F786" s="320"/>
      <c r="G786" s="320"/>
      <c r="H786" s="328"/>
      <c r="I786" s="320"/>
      <c r="J786" s="321"/>
      <c r="K786" s="314"/>
      <c r="L786" s="329"/>
      <c r="M786" s="314"/>
      <c r="N786" s="330"/>
      <c r="O786" s="314"/>
      <c r="P786" s="320"/>
      <c r="Q786" s="320"/>
      <c r="R786" s="320">
        <f t="shared" si="4"/>
        <v>0</v>
      </c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</row>
    <row r="787" spans="1:32" ht="22.5" customHeight="1" x14ac:dyDescent="0.2">
      <c r="A787" s="320"/>
      <c r="B787" s="320"/>
      <c r="C787" s="320"/>
      <c r="D787" s="320"/>
      <c r="E787" s="320"/>
      <c r="F787" s="320"/>
      <c r="G787" s="320"/>
      <c r="H787" s="328"/>
      <c r="I787" s="320"/>
      <c r="J787" s="321"/>
      <c r="K787" s="314"/>
      <c r="L787" s="329"/>
      <c r="M787" s="314"/>
      <c r="N787" s="330"/>
      <c r="O787" s="314"/>
      <c r="P787" s="320"/>
      <c r="Q787" s="320"/>
      <c r="R787" s="320">
        <f t="shared" si="4"/>
        <v>0</v>
      </c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</row>
    <row r="788" spans="1:32" ht="22.5" customHeight="1" x14ac:dyDescent="0.2">
      <c r="A788" s="320"/>
      <c r="B788" s="320"/>
      <c r="C788" s="320"/>
      <c r="D788" s="320"/>
      <c r="E788" s="320"/>
      <c r="F788" s="320"/>
      <c r="G788" s="320"/>
      <c r="H788" s="328"/>
      <c r="I788" s="320"/>
      <c r="J788" s="321"/>
      <c r="K788" s="314"/>
      <c r="L788" s="329"/>
      <c r="M788" s="314"/>
      <c r="N788" s="330"/>
      <c r="O788" s="314"/>
      <c r="P788" s="320"/>
      <c r="Q788" s="320"/>
      <c r="R788" s="320">
        <f t="shared" si="4"/>
        <v>0</v>
      </c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</row>
    <row r="789" spans="1:32" ht="22.5" customHeight="1" x14ac:dyDescent="0.2">
      <c r="A789" s="320"/>
      <c r="B789" s="320"/>
      <c r="C789" s="320"/>
      <c r="D789" s="320"/>
      <c r="E789" s="320"/>
      <c r="F789" s="320"/>
      <c r="G789" s="320"/>
      <c r="H789" s="328"/>
      <c r="I789" s="320"/>
      <c r="J789" s="321"/>
      <c r="K789" s="314"/>
      <c r="L789" s="329"/>
      <c r="M789" s="314"/>
      <c r="N789" s="330"/>
      <c r="O789" s="314"/>
      <c r="P789" s="320"/>
      <c r="Q789" s="320"/>
      <c r="R789" s="320">
        <f t="shared" si="4"/>
        <v>0</v>
      </c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</row>
    <row r="790" spans="1:32" ht="22.5" customHeight="1" x14ac:dyDescent="0.2">
      <c r="A790" s="320"/>
      <c r="B790" s="320"/>
      <c r="C790" s="320"/>
      <c r="D790" s="320"/>
      <c r="E790" s="320"/>
      <c r="F790" s="320"/>
      <c r="G790" s="320"/>
      <c r="H790" s="328"/>
      <c r="I790" s="320"/>
      <c r="J790" s="321"/>
      <c r="K790" s="314"/>
      <c r="L790" s="329"/>
      <c r="M790" s="314"/>
      <c r="N790" s="330"/>
      <c r="O790" s="314"/>
      <c r="P790" s="320"/>
      <c r="Q790" s="320"/>
      <c r="R790" s="320">
        <f t="shared" si="4"/>
        <v>0</v>
      </c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</row>
    <row r="791" spans="1:32" ht="22.5" customHeight="1" x14ac:dyDescent="0.2">
      <c r="A791" s="320"/>
      <c r="B791" s="320"/>
      <c r="C791" s="320"/>
      <c r="D791" s="320"/>
      <c r="E791" s="320"/>
      <c r="F791" s="320"/>
      <c r="G791" s="320"/>
      <c r="H791" s="328"/>
      <c r="I791" s="320"/>
      <c r="J791" s="321"/>
      <c r="K791" s="314"/>
      <c r="L791" s="329"/>
      <c r="M791" s="314"/>
      <c r="N791" s="330"/>
      <c r="O791" s="314"/>
      <c r="P791" s="320"/>
      <c r="Q791" s="320"/>
      <c r="R791" s="320">
        <f t="shared" si="4"/>
        <v>0</v>
      </c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</row>
    <row r="792" spans="1:32" ht="22.5" customHeight="1" x14ac:dyDescent="0.2">
      <c r="A792" s="320"/>
      <c r="B792" s="320"/>
      <c r="C792" s="320"/>
      <c r="D792" s="320"/>
      <c r="E792" s="320"/>
      <c r="F792" s="320"/>
      <c r="G792" s="320"/>
      <c r="H792" s="328"/>
      <c r="I792" s="320"/>
      <c r="J792" s="321"/>
      <c r="K792" s="314"/>
      <c r="L792" s="329"/>
      <c r="M792" s="314"/>
      <c r="N792" s="330"/>
      <c r="O792" s="314"/>
      <c r="P792" s="320"/>
      <c r="Q792" s="320"/>
      <c r="R792" s="320">
        <f t="shared" si="4"/>
        <v>0</v>
      </c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</row>
    <row r="793" spans="1:32" ht="22.5" customHeight="1" x14ac:dyDescent="0.2">
      <c r="A793" s="320"/>
      <c r="B793" s="320"/>
      <c r="C793" s="320"/>
      <c r="D793" s="320"/>
      <c r="E793" s="320"/>
      <c r="F793" s="320"/>
      <c r="G793" s="320"/>
      <c r="H793" s="328"/>
      <c r="I793" s="320"/>
      <c r="J793" s="321"/>
      <c r="K793" s="314"/>
      <c r="L793" s="329"/>
      <c r="M793" s="314"/>
      <c r="N793" s="330"/>
      <c r="O793" s="314"/>
      <c r="P793" s="320"/>
      <c r="Q793" s="320"/>
      <c r="R793" s="320">
        <f t="shared" si="4"/>
        <v>0</v>
      </c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</row>
    <row r="794" spans="1:32" ht="22.5" customHeight="1" x14ac:dyDescent="0.2">
      <c r="A794" s="320"/>
      <c r="B794" s="320"/>
      <c r="C794" s="320"/>
      <c r="D794" s="320"/>
      <c r="E794" s="320"/>
      <c r="F794" s="320"/>
      <c r="G794" s="320"/>
      <c r="H794" s="328"/>
      <c r="I794" s="320"/>
      <c r="J794" s="321"/>
      <c r="K794" s="314"/>
      <c r="L794" s="329"/>
      <c r="M794" s="314"/>
      <c r="N794" s="330"/>
      <c r="O794" s="314"/>
      <c r="P794" s="320"/>
      <c r="Q794" s="320"/>
      <c r="R794" s="320">
        <f t="shared" si="4"/>
        <v>0</v>
      </c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</row>
    <row r="795" spans="1:32" ht="22.5" customHeight="1" x14ac:dyDescent="0.2">
      <c r="A795" s="320"/>
      <c r="B795" s="320"/>
      <c r="C795" s="320"/>
      <c r="D795" s="320"/>
      <c r="E795" s="320"/>
      <c r="F795" s="320"/>
      <c r="G795" s="320"/>
      <c r="H795" s="328"/>
      <c r="I795" s="320"/>
      <c r="J795" s="321"/>
      <c r="K795" s="314"/>
      <c r="L795" s="329"/>
      <c r="M795" s="314"/>
      <c r="N795" s="330"/>
      <c r="O795" s="314"/>
      <c r="P795" s="320"/>
      <c r="Q795" s="320"/>
      <c r="R795" s="320">
        <f t="shared" si="4"/>
        <v>0</v>
      </c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</row>
    <row r="796" spans="1:32" ht="22.5" customHeight="1" x14ac:dyDescent="0.2">
      <c r="A796" s="320"/>
      <c r="B796" s="320"/>
      <c r="C796" s="320"/>
      <c r="D796" s="320"/>
      <c r="E796" s="320"/>
      <c r="F796" s="320"/>
      <c r="G796" s="320"/>
      <c r="H796" s="328"/>
      <c r="I796" s="320"/>
      <c r="J796" s="321"/>
      <c r="K796" s="314"/>
      <c r="L796" s="329"/>
      <c r="M796" s="314"/>
      <c r="N796" s="330"/>
      <c r="O796" s="314"/>
      <c r="P796" s="320"/>
      <c r="Q796" s="320"/>
      <c r="R796" s="320">
        <f t="shared" si="4"/>
        <v>0</v>
      </c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</row>
    <row r="797" spans="1:32" ht="22.5" customHeight="1" x14ac:dyDescent="0.2">
      <c r="A797" s="320"/>
      <c r="B797" s="320"/>
      <c r="C797" s="320"/>
      <c r="D797" s="320"/>
      <c r="E797" s="320"/>
      <c r="F797" s="320"/>
      <c r="G797" s="320"/>
      <c r="H797" s="328"/>
      <c r="I797" s="320"/>
      <c r="J797" s="321"/>
      <c r="K797" s="314"/>
      <c r="L797" s="329"/>
      <c r="M797" s="314"/>
      <c r="N797" s="330"/>
      <c r="O797" s="314"/>
      <c r="P797" s="320"/>
      <c r="Q797" s="320"/>
      <c r="R797" s="320">
        <f t="shared" si="4"/>
        <v>0</v>
      </c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</row>
    <row r="798" spans="1:32" ht="22.5" customHeight="1" x14ac:dyDescent="0.2">
      <c r="A798" s="320"/>
      <c r="B798" s="320"/>
      <c r="C798" s="320"/>
      <c r="D798" s="320"/>
      <c r="E798" s="320"/>
      <c r="F798" s="320"/>
      <c r="G798" s="320"/>
      <c r="H798" s="328"/>
      <c r="I798" s="320"/>
      <c r="J798" s="321"/>
      <c r="K798" s="314"/>
      <c r="L798" s="329"/>
      <c r="M798" s="314"/>
      <c r="N798" s="330"/>
      <c r="O798" s="314"/>
      <c r="P798" s="320"/>
      <c r="Q798" s="320"/>
      <c r="R798" s="320">
        <f t="shared" si="4"/>
        <v>0</v>
      </c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</row>
    <row r="799" spans="1:32" ht="22.5" customHeight="1" x14ac:dyDescent="0.2">
      <c r="A799" s="320"/>
      <c r="B799" s="320"/>
      <c r="C799" s="320"/>
      <c r="D799" s="320"/>
      <c r="E799" s="320"/>
      <c r="F799" s="320"/>
      <c r="G799" s="320"/>
      <c r="H799" s="328"/>
      <c r="I799" s="320"/>
      <c r="J799" s="321"/>
      <c r="K799" s="314"/>
      <c r="L799" s="329"/>
      <c r="M799" s="314"/>
      <c r="N799" s="330"/>
      <c r="O799" s="314"/>
      <c r="P799" s="320"/>
      <c r="Q799" s="320"/>
      <c r="R799" s="320">
        <f t="shared" si="4"/>
        <v>0</v>
      </c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</row>
    <row r="800" spans="1:32" ht="22.5" customHeight="1" x14ac:dyDescent="0.2">
      <c r="A800" s="320"/>
      <c r="B800" s="320"/>
      <c r="C800" s="320"/>
      <c r="D800" s="320"/>
      <c r="E800" s="320"/>
      <c r="F800" s="320"/>
      <c r="G800" s="320"/>
      <c r="H800" s="328"/>
      <c r="I800" s="320"/>
      <c r="J800" s="321"/>
      <c r="K800" s="314"/>
      <c r="L800" s="329"/>
      <c r="M800" s="314"/>
      <c r="N800" s="330"/>
      <c r="O800" s="314"/>
      <c r="P800" s="320"/>
      <c r="Q800" s="320"/>
      <c r="R800" s="320">
        <f t="shared" si="4"/>
        <v>0</v>
      </c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</row>
    <row r="801" spans="1:32" ht="22.5" customHeight="1" x14ac:dyDescent="0.2">
      <c r="A801" s="320"/>
      <c r="B801" s="320"/>
      <c r="C801" s="320"/>
      <c r="D801" s="320"/>
      <c r="E801" s="320"/>
      <c r="F801" s="320"/>
      <c r="G801" s="320"/>
      <c r="H801" s="328"/>
      <c r="I801" s="320"/>
      <c r="J801" s="321"/>
      <c r="K801" s="314"/>
      <c r="L801" s="329"/>
      <c r="M801" s="314"/>
      <c r="N801" s="330"/>
      <c r="O801" s="314"/>
      <c r="P801" s="320"/>
      <c r="Q801" s="320"/>
      <c r="R801" s="320">
        <f t="shared" si="4"/>
        <v>0</v>
      </c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</row>
    <row r="802" spans="1:32" ht="22.5" customHeight="1" x14ac:dyDescent="0.2">
      <c r="A802" s="320"/>
      <c r="B802" s="320"/>
      <c r="C802" s="320"/>
      <c r="D802" s="320"/>
      <c r="E802" s="320"/>
      <c r="F802" s="320"/>
      <c r="G802" s="320"/>
      <c r="H802" s="328"/>
      <c r="I802" s="320"/>
      <c r="J802" s="321"/>
      <c r="K802" s="314"/>
      <c r="L802" s="329"/>
      <c r="M802" s="314"/>
      <c r="N802" s="330"/>
      <c r="O802" s="314"/>
      <c r="P802" s="320"/>
      <c r="Q802" s="320"/>
      <c r="R802" s="320">
        <f t="shared" si="4"/>
        <v>0</v>
      </c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</row>
    <row r="803" spans="1:32" ht="22.5" customHeight="1" x14ac:dyDescent="0.2">
      <c r="A803" s="320"/>
      <c r="B803" s="320"/>
      <c r="C803" s="320"/>
      <c r="D803" s="320"/>
      <c r="E803" s="320"/>
      <c r="F803" s="320"/>
      <c r="G803" s="320"/>
      <c r="H803" s="328"/>
      <c r="I803" s="320"/>
      <c r="J803" s="321"/>
      <c r="K803" s="314"/>
      <c r="L803" s="329"/>
      <c r="M803" s="314"/>
      <c r="N803" s="330"/>
      <c r="O803" s="314"/>
      <c r="P803" s="320"/>
      <c r="Q803" s="320"/>
      <c r="R803" s="320">
        <f t="shared" si="4"/>
        <v>0</v>
      </c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</row>
    <row r="804" spans="1:32" ht="22.5" customHeight="1" x14ac:dyDescent="0.2">
      <c r="A804" s="320"/>
      <c r="B804" s="320"/>
      <c r="C804" s="320"/>
      <c r="D804" s="320"/>
      <c r="E804" s="320"/>
      <c r="F804" s="320"/>
      <c r="G804" s="320"/>
      <c r="H804" s="328"/>
      <c r="I804" s="320"/>
      <c r="J804" s="321"/>
      <c r="K804" s="314"/>
      <c r="L804" s="329"/>
      <c r="M804" s="314"/>
      <c r="N804" s="330"/>
      <c r="O804" s="314"/>
      <c r="P804" s="320"/>
      <c r="Q804" s="320"/>
      <c r="R804" s="320">
        <f t="shared" si="4"/>
        <v>0</v>
      </c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</row>
    <row r="805" spans="1:32" ht="22.5" customHeight="1" x14ac:dyDescent="0.2">
      <c r="A805" s="320"/>
      <c r="B805" s="320"/>
      <c r="C805" s="320"/>
      <c r="D805" s="320"/>
      <c r="E805" s="320"/>
      <c r="F805" s="320"/>
      <c r="G805" s="320"/>
      <c r="H805" s="328"/>
      <c r="I805" s="320"/>
      <c r="J805" s="321"/>
      <c r="K805" s="314"/>
      <c r="L805" s="329"/>
      <c r="M805" s="314"/>
      <c r="N805" s="330"/>
      <c r="O805" s="314"/>
      <c r="P805" s="320"/>
      <c r="Q805" s="320"/>
      <c r="R805" s="320">
        <f t="shared" si="4"/>
        <v>0</v>
      </c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</row>
    <row r="806" spans="1:32" ht="22.5" customHeight="1" x14ac:dyDescent="0.2">
      <c r="A806" s="320"/>
      <c r="B806" s="320"/>
      <c r="C806" s="320"/>
      <c r="D806" s="320"/>
      <c r="E806" s="320"/>
      <c r="F806" s="320"/>
      <c r="G806" s="320"/>
      <c r="H806" s="328"/>
      <c r="I806" s="320"/>
      <c r="J806" s="321"/>
      <c r="K806" s="314"/>
      <c r="L806" s="329"/>
      <c r="M806" s="314"/>
      <c r="N806" s="330"/>
      <c r="O806" s="314"/>
      <c r="P806" s="320"/>
      <c r="Q806" s="320"/>
      <c r="R806" s="320">
        <f t="shared" si="4"/>
        <v>0</v>
      </c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</row>
    <row r="807" spans="1:32" ht="22.5" customHeight="1" x14ac:dyDescent="0.2">
      <c r="A807" s="320"/>
      <c r="B807" s="320"/>
      <c r="C807" s="320"/>
      <c r="D807" s="320"/>
      <c r="E807" s="320"/>
      <c r="F807" s="320"/>
      <c r="G807" s="320"/>
      <c r="H807" s="328"/>
      <c r="I807" s="320"/>
      <c r="J807" s="321"/>
      <c r="K807" s="314"/>
      <c r="L807" s="329"/>
      <c r="M807" s="314"/>
      <c r="N807" s="330"/>
      <c r="O807" s="314"/>
      <c r="P807" s="320"/>
      <c r="Q807" s="320"/>
      <c r="R807" s="320">
        <f t="shared" si="4"/>
        <v>0</v>
      </c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</row>
    <row r="808" spans="1:32" ht="22.5" customHeight="1" x14ac:dyDescent="0.2">
      <c r="A808" s="320"/>
      <c r="B808" s="320"/>
      <c r="C808" s="320"/>
      <c r="D808" s="320"/>
      <c r="E808" s="320"/>
      <c r="F808" s="320"/>
      <c r="G808" s="320"/>
      <c r="H808" s="328"/>
      <c r="I808" s="320"/>
      <c r="J808" s="321"/>
      <c r="K808" s="314"/>
      <c r="L808" s="329"/>
      <c r="M808" s="314"/>
      <c r="N808" s="330"/>
      <c r="O808" s="314"/>
      <c r="P808" s="320"/>
      <c r="Q808" s="320"/>
      <c r="R808" s="320">
        <f t="shared" si="4"/>
        <v>0</v>
      </c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</row>
    <row r="809" spans="1:32" ht="22.5" customHeight="1" x14ac:dyDescent="0.2">
      <c r="A809" s="320"/>
      <c r="B809" s="320"/>
      <c r="C809" s="320"/>
      <c r="D809" s="320"/>
      <c r="E809" s="320"/>
      <c r="F809" s="320"/>
      <c r="G809" s="320"/>
      <c r="H809" s="328"/>
      <c r="I809" s="320"/>
      <c r="J809" s="321"/>
      <c r="K809" s="314"/>
      <c r="L809" s="329"/>
      <c r="M809" s="314"/>
      <c r="N809" s="330"/>
      <c r="O809" s="314"/>
      <c r="P809" s="320"/>
      <c r="Q809" s="320"/>
      <c r="R809" s="320">
        <f t="shared" si="4"/>
        <v>0</v>
      </c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</row>
    <row r="810" spans="1:32" ht="22.5" customHeight="1" x14ac:dyDescent="0.2">
      <c r="A810" s="320"/>
      <c r="B810" s="320"/>
      <c r="C810" s="320"/>
      <c r="D810" s="320"/>
      <c r="E810" s="320"/>
      <c r="F810" s="320"/>
      <c r="G810" s="320"/>
      <c r="H810" s="328"/>
      <c r="I810" s="320"/>
      <c r="J810" s="321"/>
      <c r="K810" s="314"/>
      <c r="L810" s="329"/>
      <c r="M810" s="314"/>
      <c r="N810" s="330"/>
      <c r="O810" s="314"/>
      <c r="P810" s="320"/>
      <c r="Q810" s="320"/>
      <c r="R810" s="320">
        <f t="shared" si="4"/>
        <v>0</v>
      </c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</row>
    <row r="811" spans="1:32" ht="22.5" customHeight="1" x14ac:dyDescent="0.2">
      <c r="A811" s="320"/>
      <c r="B811" s="320"/>
      <c r="C811" s="320"/>
      <c r="D811" s="320"/>
      <c r="E811" s="320"/>
      <c r="F811" s="320"/>
      <c r="G811" s="320"/>
      <c r="H811" s="328"/>
      <c r="I811" s="320"/>
      <c r="J811" s="321"/>
      <c r="K811" s="314"/>
      <c r="L811" s="329"/>
      <c r="M811" s="314"/>
      <c r="N811" s="330"/>
      <c r="O811" s="314"/>
      <c r="P811" s="320"/>
      <c r="Q811" s="320"/>
      <c r="R811" s="320">
        <f t="shared" si="4"/>
        <v>0</v>
      </c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  <c r="AF811" s="113"/>
    </row>
    <row r="812" spans="1:32" ht="22.5" customHeight="1" x14ac:dyDescent="0.2">
      <c r="A812" s="320"/>
      <c r="B812" s="320"/>
      <c r="C812" s="320"/>
      <c r="D812" s="320"/>
      <c r="E812" s="320"/>
      <c r="F812" s="320"/>
      <c r="G812" s="320"/>
      <c r="H812" s="328"/>
      <c r="I812" s="320"/>
      <c r="J812" s="321"/>
      <c r="K812" s="314"/>
      <c r="L812" s="329"/>
      <c r="M812" s="314"/>
      <c r="N812" s="330"/>
      <c r="O812" s="314"/>
      <c r="P812" s="320"/>
      <c r="Q812" s="320"/>
      <c r="R812" s="320">
        <f t="shared" si="4"/>
        <v>0</v>
      </c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</row>
    <row r="813" spans="1:32" ht="22.5" customHeight="1" x14ac:dyDescent="0.2">
      <c r="A813" s="320"/>
      <c r="B813" s="320"/>
      <c r="C813" s="320"/>
      <c r="D813" s="320"/>
      <c r="E813" s="320"/>
      <c r="F813" s="320"/>
      <c r="G813" s="320"/>
      <c r="H813" s="328"/>
      <c r="I813" s="320"/>
      <c r="J813" s="321"/>
      <c r="K813" s="314"/>
      <c r="L813" s="329"/>
      <c r="M813" s="314"/>
      <c r="N813" s="330"/>
      <c r="O813" s="314"/>
      <c r="P813" s="320"/>
      <c r="Q813" s="320"/>
      <c r="R813" s="320">
        <f t="shared" si="4"/>
        <v>0</v>
      </c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</row>
    <row r="814" spans="1:32" ht="22.5" customHeight="1" x14ac:dyDescent="0.2">
      <c r="A814" s="320"/>
      <c r="B814" s="320"/>
      <c r="C814" s="320"/>
      <c r="D814" s="320"/>
      <c r="E814" s="320"/>
      <c r="F814" s="320"/>
      <c r="G814" s="320"/>
      <c r="H814" s="328"/>
      <c r="I814" s="320"/>
      <c r="J814" s="321"/>
      <c r="K814" s="314"/>
      <c r="L814" s="329"/>
      <c r="M814" s="314"/>
      <c r="N814" s="330"/>
      <c r="O814" s="314"/>
      <c r="P814" s="320"/>
      <c r="Q814" s="320"/>
      <c r="R814" s="320">
        <f t="shared" si="4"/>
        <v>0</v>
      </c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</row>
    <row r="815" spans="1:32" ht="22.5" customHeight="1" x14ac:dyDescent="0.2">
      <c r="A815" s="320"/>
      <c r="B815" s="320"/>
      <c r="C815" s="320"/>
      <c r="D815" s="320"/>
      <c r="E815" s="320"/>
      <c r="F815" s="320"/>
      <c r="G815" s="320"/>
      <c r="H815" s="328"/>
      <c r="I815" s="320"/>
      <c r="J815" s="321"/>
      <c r="K815" s="314"/>
      <c r="L815" s="329"/>
      <c r="M815" s="314"/>
      <c r="N815" s="330"/>
      <c r="O815" s="314"/>
      <c r="P815" s="320"/>
      <c r="Q815" s="320"/>
      <c r="R815" s="320">
        <f t="shared" si="4"/>
        <v>0</v>
      </c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</row>
    <row r="816" spans="1:32" ht="22.5" customHeight="1" x14ac:dyDescent="0.2">
      <c r="A816" s="320"/>
      <c r="B816" s="320"/>
      <c r="C816" s="320"/>
      <c r="D816" s="320"/>
      <c r="E816" s="320"/>
      <c r="F816" s="320"/>
      <c r="G816" s="320"/>
      <c r="H816" s="328"/>
      <c r="I816" s="320"/>
      <c r="J816" s="321"/>
      <c r="K816" s="314"/>
      <c r="L816" s="329"/>
      <c r="M816" s="314"/>
      <c r="N816" s="330"/>
      <c r="O816" s="314"/>
      <c r="P816" s="320"/>
      <c r="Q816" s="320"/>
      <c r="R816" s="320">
        <f t="shared" si="4"/>
        <v>0</v>
      </c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</row>
    <row r="817" spans="1:32" ht="22.5" customHeight="1" x14ac:dyDescent="0.2">
      <c r="A817" s="320"/>
      <c r="B817" s="320"/>
      <c r="C817" s="320"/>
      <c r="D817" s="320"/>
      <c r="E817" s="320"/>
      <c r="F817" s="320"/>
      <c r="G817" s="320"/>
      <c r="H817" s="328"/>
      <c r="I817" s="320"/>
      <c r="J817" s="321"/>
      <c r="K817" s="314"/>
      <c r="L817" s="329"/>
      <c r="M817" s="314"/>
      <c r="N817" s="330"/>
      <c r="O817" s="314"/>
      <c r="P817" s="320"/>
      <c r="Q817" s="320"/>
      <c r="R817" s="320">
        <f t="shared" si="4"/>
        <v>0</v>
      </c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</row>
    <row r="818" spans="1:32" ht="22.5" customHeight="1" x14ac:dyDescent="0.2">
      <c r="A818" s="320"/>
      <c r="B818" s="320"/>
      <c r="C818" s="320"/>
      <c r="D818" s="320"/>
      <c r="E818" s="320"/>
      <c r="F818" s="320"/>
      <c r="G818" s="320"/>
      <c r="H818" s="328"/>
      <c r="I818" s="320"/>
      <c r="J818" s="321"/>
      <c r="K818" s="314"/>
      <c r="L818" s="329"/>
      <c r="M818" s="314"/>
      <c r="N818" s="330"/>
      <c r="O818" s="314"/>
      <c r="P818" s="320"/>
      <c r="Q818" s="320"/>
      <c r="R818" s="320">
        <f t="shared" si="4"/>
        <v>0</v>
      </c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</row>
    <row r="819" spans="1:32" ht="22.5" customHeight="1" x14ac:dyDescent="0.2">
      <c r="A819" s="320"/>
      <c r="B819" s="320"/>
      <c r="C819" s="320"/>
      <c r="D819" s="320"/>
      <c r="E819" s="320"/>
      <c r="F819" s="320"/>
      <c r="G819" s="320"/>
      <c r="H819" s="328"/>
      <c r="I819" s="320"/>
      <c r="J819" s="321"/>
      <c r="K819" s="314"/>
      <c r="L819" s="329"/>
      <c r="M819" s="314"/>
      <c r="N819" s="330"/>
      <c r="O819" s="314"/>
      <c r="P819" s="320"/>
      <c r="Q819" s="320"/>
      <c r="R819" s="320">
        <f t="shared" si="4"/>
        <v>0</v>
      </c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</row>
    <row r="820" spans="1:32" ht="22.5" customHeight="1" x14ac:dyDescent="0.2">
      <c r="A820" s="320"/>
      <c r="B820" s="320"/>
      <c r="C820" s="320"/>
      <c r="D820" s="320"/>
      <c r="E820" s="320"/>
      <c r="F820" s="320"/>
      <c r="G820" s="320"/>
      <c r="H820" s="328"/>
      <c r="I820" s="320"/>
      <c r="J820" s="321"/>
      <c r="K820" s="314"/>
      <c r="L820" s="329"/>
      <c r="M820" s="314"/>
      <c r="N820" s="330"/>
      <c r="O820" s="314"/>
      <c r="P820" s="320"/>
      <c r="Q820" s="320"/>
      <c r="R820" s="320">
        <f t="shared" si="4"/>
        <v>0</v>
      </c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</row>
    <row r="821" spans="1:32" ht="22.5" customHeight="1" x14ac:dyDescent="0.2">
      <c r="A821" s="320"/>
      <c r="B821" s="320"/>
      <c r="C821" s="320"/>
      <c r="D821" s="320"/>
      <c r="E821" s="320"/>
      <c r="F821" s="320"/>
      <c r="G821" s="320"/>
      <c r="H821" s="328"/>
      <c r="I821" s="320"/>
      <c r="J821" s="321"/>
      <c r="K821" s="314"/>
      <c r="L821" s="329"/>
      <c r="M821" s="314"/>
      <c r="N821" s="330"/>
      <c r="O821" s="314"/>
      <c r="P821" s="320"/>
      <c r="Q821" s="320"/>
      <c r="R821" s="320">
        <f t="shared" si="4"/>
        <v>0</v>
      </c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</row>
    <row r="822" spans="1:32" ht="22.5" customHeight="1" x14ac:dyDescent="0.2">
      <c r="A822" s="320"/>
      <c r="B822" s="320"/>
      <c r="C822" s="320"/>
      <c r="D822" s="320"/>
      <c r="E822" s="320"/>
      <c r="F822" s="320"/>
      <c r="G822" s="320"/>
      <c r="H822" s="328"/>
      <c r="I822" s="320"/>
      <c r="J822" s="321"/>
      <c r="K822" s="314"/>
      <c r="L822" s="329"/>
      <c r="M822" s="314"/>
      <c r="N822" s="330"/>
      <c r="O822" s="314"/>
      <c r="P822" s="320"/>
      <c r="Q822" s="320"/>
      <c r="R822" s="320">
        <f t="shared" si="4"/>
        <v>0</v>
      </c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  <c r="AF822" s="113"/>
    </row>
    <row r="823" spans="1:32" ht="22.5" customHeight="1" x14ac:dyDescent="0.2">
      <c r="A823" s="320"/>
      <c r="B823" s="320"/>
      <c r="C823" s="320"/>
      <c r="D823" s="320"/>
      <c r="E823" s="320"/>
      <c r="F823" s="320"/>
      <c r="G823" s="320"/>
      <c r="H823" s="328"/>
      <c r="I823" s="320"/>
      <c r="J823" s="321"/>
      <c r="K823" s="314"/>
      <c r="L823" s="329"/>
      <c r="M823" s="314"/>
      <c r="N823" s="330"/>
      <c r="O823" s="314"/>
      <c r="P823" s="320"/>
      <c r="Q823" s="320"/>
      <c r="R823" s="320">
        <f t="shared" si="4"/>
        <v>0</v>
      </c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</row>
    <row r="824" spans="1:32" ht="22.5" customHeight="1" x14ac:dyDescent="0.2">
      <c r="A824" s="320"/>
      <c r="B824" s="320"/>
      <c r="C824" s="320"/>
      <c r="D824" s="320"/>
      <c r="E824" s="320"/>
      <c r="F824" s="320"/>
      <c r="G824" s="320"/>
      <c r="H824" s="328"/>
      <c r="I824" s="320"/>
      <c r="J824" s="321"/>
      <c r="K824" s="314"/>
      <c r="L824" s="329"/>
      <c r="M824" s="314"/>
      <c r="N824" s="330"/>
      <c r="O824" s="314"/>
      <c r="P824" s="320"/>
      <c r="Q824" s="320"/>
      <c r="R824" s="320">
        <f t="shared" si="4"/>
        <v>0</v>
      </c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</row>
    <row r="825" spans="1:32" ht="22.5" customHeight="1" x14ac:dyDescent="0.2">
      <c r="A825" s="320"/>
      <c r="B825" s="320"/>
      <c r="C825" s="320"/>
      <c r="D825" s="320"/>
      <c r="E825" s="320"/>
      <c r="F825" s="320"/>
      <c r="G825" s="320"/>
      <c r="H825" s="328"/>
      <c r="I825" s="320"/>
      <c r="J825" s="321"/>
      <c r="K825" s="314"/>
      <c r="L825" s="329"/>
      <c r="M825" s="314"/>
      <c r="N825" s="330"/>
      <c r="O825" s="314"/>
      <c r="P825" s="320"/>
      <c r="Q825" s="320"/>
      <c r="R825" s="320">
        <f t="shared" si="4"/>
        <v>0</v>
      </c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</row>
    <row r="826" spans="1:32" ht="22.5" customHeight="1" x14ac:dyDescent="0.2">
      <c r="A826" s="320"/>
      <c r="B826" s="320"/>
      <c r="C826" s="320"/>
      <c r="D826" s="320"/>
      <c r="E826" s="320"/>
      <c r="F826" s="320"/>
      <c r="G826" s="320"/>
      <c r="H826" s="328"/>
      <c r="I826" s="320"/>
      <c r="J826" s="321"/>
      <c r="K826" s="314"/>
      <c r="L826" s="329"/>
      <c r="M826" s="314"/>
      <c r="N826" s="330"/>
      <c r="O826" s="314"/>
      <c r="P826" s="320"/>
      <c r="Q826" s="320"/>
      <c r="R826" s="320">
        <f t="shared" si="4"/>
        <v>0</v>
      </c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</row>
    <row r="827" spans="1:32" ht="22.5" customHeight="1" x14ac:dyDescent="0.2">
      <c r="A827" s="320"/>
      <c r="B827" s="320"/>
      <c r="C827" s="320"/>
      <c r="D827" s="320"/>
      <c r="E827" s="320"/>
      <c r="F827" s="320"/>
      <c r="G827" s="320"/>
      <c r="H827" s="328"/>
      <c r="I827" s="320"/>
      <c r="J827" s="321"/>
      <c r="K827" s="314"/>
      <c r="L827" s="329"/>
      <c r="M827" s="314"/>
      <c r="N827" s="330"/>
      <c r="O827" s="314"/>
      <c r="P827" s="320"/>
      <c r="Q827" s="320"/>
      <c r="R827" s="320">
        <f t="shared" si="4"/>
        <v>0</v>
      </c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</row>
    <row r="828" spans="1:32" ht="22.5" customHeight="1" x14ac:dyDescent="0.2">
      <c r="A828" s="320"/>
      <c r="B828" s="320"/>
      <c r="C828" s="320"/>
      <c r="D828" s="320"/>
      <c r="E828" s="320"/>
      <c r="F828" s="320"/>
      <c r="G828" s="320"/>
      <c r="H828" s="328"/>
      <c r="I828" s="320"/>
      <c r="J828" s="321"/>
      <c r="K828" s="314"/>
      <c r="L828" s="329"/>
      <c r="M828" s="314"/>
      <c r="N828" s="330"/>
      <c r="O828" s="314"/>
      <c r="P828" s="320"/>
      <c r="Q828" s="320"/>
      <c r="R828" s="320">
        <f t="shared" si="4"/>
        <v>0</v>
      </c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</row>
    <row r="829" spans="1:32" ht="22.5" customHeight="1" x14ac:dyDescent="0.2">
      <c r="A829" s="320"/>
      <c r="B829" s="320"/>
      <c r="C829" s="320"/>
      <c r="D829" s="320"/>
      <c r="E829" s="320"/>
      <c r="F829" s="320"/>
      <c r="G829" s="320"/>
      <c r="H829" s="328"/>
      <c r="I829" s="320"/>
      <c r="J829" s="321"/>
      <c r="K829" s="314"/>
      <c r="L829" s="329"/>
      <c r="M829" s="314"/>
      <c r="N829" s="330"/>
      <c r="O829" s="314"/>
      <c r="P829" s="320"/>
      <c r="Q829" s="320"/>
      <c r="R829" s="320">
        <f t="shared" si="4"/>
        <v>0</v>
      </c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  <c r="AF829" s="113"/>
    </row>
    <row r="830" spans="1:32" ht="22.5" customHeight="1" x14ac:dyDescent="0.2">
      <c r="A830" s="320"/>
      <c r="B830" s="320"/>
      <c r="C830" s="320"/>
      <c r="D830" s="320"/>
      <c r="E830" s="320"/>
      <c r="F830" s="320"/>
      <c r="G830" s="320"/>
      <c r="H830" s="328"/>
      <c r="I830" s="320"/>
      <c r="J830" s="321"/>
      <c r="K830" s="314"/>
      <c r="L830" s="329"/>
      <c r="M830" s="314"/>
      <c r="N830" s="330"/>
      <c r="O830" s="314"/>
      <c r="P830" s="320"/>
      <c r="Q830" s="320"/>
      <c r="R830" s="320">
        <f t="shared" si="4"/>
        <v>0</v>
      </c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</row>
    <row r="831" spans="1:32" ht="22.5" customHeight="1" x14ac:dyDescent="0.2">
      <c r="A831" s="320"/>
      <c r="B831" s="320"/>
      <c r="C831" s="320"/>
      <c r="D831" s="320"/>
      <c r="E831" s="320"/>
      <c r="F831" s="320"/>
      <c r="G831" s="320"/>
      <c r="H831" s="328"/>
      <c r="I831" s="320"/>
      <c r="J831" s="321"/>
      <c r="K831" s="314"/>
      <c r="L831" s="329"/>
      <c r="M831" s="314"/>
      <c r="N831" s="330"/>
      <c r="O831" s="314"/>
      <c r="P831" s="320"/>
      <c r="Q831" s="320"/>
      <c r="R831" s="320">
        <f t="shared" si="4"/>
        <v>0</v>
      </c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</row>
    <row r="832" spans="1:32" ht="22.5" customHeight="1" x14ac:dyDescent="0.2">
      <c r="A832" s="320"/>
      <c r="B832" s="320"/>
      <c r="C832" s="320"/>
      <c r="D832" s="320"/>
      <c r="E832" s="320"/>
      <c r="F832" s="320"/>
      <c r="G832" s="320"/>
      <c r="H832" s="328"/>
      <c r="I832" s="320"/>
      <c r="J832" s="321"/>
      <c r="K832" s="314"/>
      <c r="L832" s="329"/>
      <c r="M832" s="314"/>
      <c r="N832" s="330"/>
      <c r="O832" s="314"/>
      <c r="P832" s="320"/>
      <c r="Q832" s="320"/>
      <c r="R832" s="320">
        <f t="shared" si="4"/>
        <v>0</v>
      </c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</row>
    <row r="833" spans="1:32" ht="22.5" customHeight="1" x14ac:dyDescent="0.2">
      <c r="A833" s="320"/>
      <c r="B833" s="320"/>
      <c r="C833" s="320"/>
      <c r="D833" s="320"/>
      <c r="E833" s="320"/>
      <c r="F833" s="320"/>
      <c r="G833" s="320"/>
      <c r="H833" s="328"/>
      <c r="I833" s="320"/>
      <c r="J833" s="321"/>
      <c r="K833" s="314"/>
      <c r="L833" s="329"/>
      <c r="M833" s="314"/>
      <c r="N833" s="330"/>
      <c r="O833" s="314"/>
      <c r="P833" s="320"/>
      <c r="Q833" s="320"/>
      <c r="R833" s="320">
        <f t="shared" si="4"/>
        <v>0</v>
      </c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  <c r="AF833" s="113"/>
    </row>
    <row r="834" spans="1:32" ht="22.5" customHeight="1" x14ac:dyDescent="0.2">
      <c r="A834" s="320"/>
      <c r="B834" s="320"/>
      <c r="C834" s="320"/>
      <c r="D834" s="320"/>
      <c r="E834" s="320"/>
      <c r="F834" s="320"/>
      <c r="G834" s="320"/>
      <c r="H834" s="328"/>
      <c r="I834" s="320"/>
      <c r="J834" s="321"/>
      <c r="K834" s="314"/>
      <c r="L834" s="329"/>
      <c r="M834" s="314"/>
      <c r="N834" s="330"/>
      <c r="O834" s="314"/>
      <c r="P834" s="320"/>
      <c r="Q834" s="320"/>
      <c r="R834" s="320">
        <f t="shared" si="4"/>
        <v>0</v>
      </c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</row>
    <row r="835" spans="1:32" ht="22.5" customHeight="1" x14ac:dyDescent="0.2">
      <c r="A835" s="320"/>
      <c r="B835" s="320"/>
      <c r="C835" s="320"/>
      <c r="D835" s="320"/>
      <c r="E835" s="320"/>
      <c r="F835" s="320"/>
      <c r="G835" s="320"/>
      <c r="H835" s="328"/>
      <c r="I835" s="320"/>
      <c r="J835" s="321"/>
      <c r="K835" s="314"/>
      <c r="L835" s="329"/>
      <c r="M835" s="314"/>
      <c r="N835" s="330"/>
      <c r="O835" s="314"/>
      <c r="P835" s="320"/>
      <c r="Q835" s="320"/>
      <c r="R835" s="320">
        <f t="shared" si="4"/>
        <v>0</v>
      </c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  <c r="AF835" s="113"/>
    </row>
    <row r="836" spans="1:32" ht="22.5" customHeight="1" x14ac:dyDescent="0.2">
      <c r="A836" s="320"/>
      <c r="B836" s="320"/>
      <c r="C836" s="320"/>
      <c r="D836" s="320"/>
      <c r="E836" s="320"/>
      <c r="F836" s="320"/>
      <c r="G836" s="320"/>
      <c r="H836" s="328"/>
      <c r="I836" s="320"/>
      <c r="J836" s="321"/>
      <c r="K836" s="314"/>
      <c r="L836" s="329"/>
      <c r="M836" s="314"/>
      <c r="N836" s="330"/>
      <c r="O836" s="314"/>
      <c r="P836" s="320"/>
      <c r="Q836" s="320"/>
      <c r="R836" s="320">
        <f t="shared" si="4"/>
        <v>0</v>
      </c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  <c r="AF836" s="113"/>
    </row>
    <row r="837" spans="1:32" ht="22.5" customHeight="1" x14ac:dyDescent="0.2">
      <c r="A837" s="320"/>
      <c r="B837" s="320"/>
      <c r="C837" s="320"/>
      <c r="D837" s="320"/>
      <c r="E837" s="320"/>
      <c r="F837" s="320"/>
      <c r="G837" s="320"/>
      <c r="H837" s="328"/>
      <c r="I837" s="320"/>
      <c r="J837" s="321"/>
      <c r="K837" s="314"/>
      <c r="L837" s="329"/>
      <c r="M837" s="314"/>
      <c r="N837" s="330"/>
      <c r="O837" s="314"/>
      <c r="P837" s="320"/>
      <c r="Q837" s="320"/>
      <c r="R837" s="320">
        <f t="shared" si="4"/>
        <v>0</v>
      </c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</row>
    <row r="838" spans="1:32" ht="22.5" customHeight="1" x14ac:dyDescent="0.2">
      <c r="A838" s="320"/>
      <c r="B838" s="320"/>
      <c r="C838" s="320"/>
      <c r="D838" s="320"/>
      <c r="E838" s="320"/>
      <c r="F838" s="320"/>
      <c r="G838" s="320"/>
      <c r="H838" s="328"/>
      <c r="I838" s="320"/>
      <c r="J838" s="321"/>
      <c r="K838" s="314"/>
      <c r="L838" s="329"/>
      <c r="M838" s="314"/>
      <c r="N838" s="330"/>
      <c r="O838" s="314"/>
      <c r="P838" s="320"/>
      <c r="Q838" s="320"/>
      <c r="R838" s="320">
        <f t="shared" si="4"/>
        <v>0</v>
      </c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</row>
    <row r="839" spans="1:32" ht="22.5" customHeight="1" x14ac:dyDescent="0.2">
      <c r="A839" s="320"/>
      <c r="B839" s="320"/>
      <c r="C839" s="320"/>
      <c r="D839" s="320"/>
      <c r="E839" s="320"/>
      <c r="F839" s="320"/>
      <c r="G839" s="320"/>
      <c r="H839" s="328"/>
      <c r="I839" s="320"/>
      <c r="J839" s="321"/>
      <c r="K839" s="314"/>
      <c r="L839" s="329"/>
      <c r="M839" s="314"/>
      <c r="N839" s="330"/>
      <c r="O839" s="314"/>
      <c r="P839" s="320"/>
      <c r="Q839" s="320"/>
      <c r="R839" s="320">
        <f t="shared" si="4"/>
        <v>0</v>
      </c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</row>
    <row r="840" spans="1:32" ht="22.5" customHeight="1" x14ac:dyDescent="0.2">
      <c r="A840" s="320"/>
      <c r="B840" s="320"/>
      <c r="C840" s="320"/>
      <c r="D840" s="320"/>
      <c r="E840" s="320"/>
      <c r="F840" s="320"/>
      <c r="G840" s="320"/>
      <c r="H840" s="328"/>
      <c r="I840" s="320"/>
      <c r="J840" s="321"/>
      <c r="K840" s="314"/>
      <c r="L840" s="329"/>
      <c r="M840" s="314"/>
      <c r="N840" s="330"/>
      <c r="O840" s="314"/>
      <c r="P840" s="320"/>
      <c r="Q840" s="320"/>
      <c r="R840" s="320">
        <f t="shared" si="4"/>
        <v>0</v>
      </c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</row>
    <row r="841" spans="1:32" ht="22.5" customHeight="1" x14ac:dyDescent="0.2">
      <c r="A841" s="320"/>
      <c r="B841" s="320"/>
      <c r="C841" s="320"/>
      <c r="D841" s="320"/>
      <c r="E841" s="320"/>
      <c r="F841" s="320"/>
      <c r="G841" s="320"/>
      <c r="H841" s="328"/>
      <c r="I841" s="320"/>
      <c r="J841" s="321"/>
      <c r="K841" s="314"/>
      <c r="L841" s="329"/>
      <c r="M841" s="314"/>
      <c r="N841" s="330"/>
      <c r="O841" s="314"/>
      <c r="P841" s="320"/>
      <c r="Q841" s="320"/>
      <c r="R841" s="320">
        <f t="shared" si="4"/>
        <v>0</v>
      </c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</row>
    <row r="842" spans="1:32" ht="22.5" customHeight="1" x14ac:dyDescent="0.2">
      <c r="A842" s="320"/>
      <c r="B842" s="320"/>
      <c r="C842" s="320"/>
      <c r="D842" s="320"/>
      <c r="E842" s="320"/>
      <c r="F842" s="320"/>
      <c r="G842" s="320"/>
      <c r="H842" s="328"/>
      <c r="I842" s="320"/>
      <c r="J842" s="321"/>
      <c r="K842" s="314"/>
      <c r="L842" s="329"/>
      <c r="M842" s="314"/>
      <c r="N842" s="330"/>
      <c r="O842" s="314"/>
      <c r="P842" s="320"/>
      <c r="Q842" s="320"/>
      <c r="R842" s="320">
        <f t="shared" si="4"/>
        <v>0</v>
      </c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</row>
    <row r="843" spans="1:32" ht="22.5" customHeight="1" x14ac:dyDescent="0.2">
      <c r="A843" s="320"/>
      <c r="B843" s="320"/>
      <c r="C843" s="320"/>
      <c r="D843" s="320"/>
      <c r="E843" s="320"/>
      <c r="F843" s="320"/>
      <c r="G843" s="320"/>
      <c r="H843" s="328"/>
      <c r="I843" s="320"/>
      <c r="J843" s="321"/>
      <c r="K843" s="314"/>
      <c r="L843" s="329"/>
      <c r="M843" s="314"/>
      <c r="N843" s="330"/>
      <c r="O843" s="314"/>
      <c r="P843" s="320"/>
      <c r="Q843" s="320"/>
      <c r="R843" s="320">
        <f t="shared" si="4"/>
        <v>0</v>
      </c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</row>
    <row r="844" spans="1:32" ht="22.5" customHeight="1" x14ac:dyDescent="0.2">
      <c r="A844" s="320"/>
      <c r="B844" s="320"/>
      <c r="C844" s="320"/>
      <c r="D844" s="320"/>
      <c r="E844" s="320"/>
      <c r="F844" s="320"/>
      <c r="G844" s="320"/>
      <c r="H844" s="328"/>
      <c r="I844" s="320"/>
      <c r="J844" s="321"/>
      <c r="K844" s="314"/>
      <c r="L844" s="329"/>
      <c r="M844" s="314"/>
      <c r="N844" s="330"/>
      <c r="O844" s="314"/>
      <c r="P844" s="320"/>
      <c r="Q844" s="320"/>
      <c r="R844" s="320">
        <f t="shared" si="4"/>
        <v>0</v>
      </c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</row>
    <row r="845" spans="1:32" ht="22.5" customHeight="1" x14ac:dyDescent="0.2">
      <c r="A845" s="320"/>
      <c r="B845" s="320"/>
      <c r="C845" s="320"/>
      <c r="D845" s="320"/>
      <c r="E845" s="320"/>
      <c r="F845" s="320"/>
      <c r="G845" s="320"/>
      <c r="H845" s="328"/>
      <c r="I845" s="320"/>
      <c r="J845" s="321"/>
      <c r="K845" s="314"/>
      <c r="L845" s="329"/>
      <c r="M845" s="314"/>
      <c r="N845" s="330"/>
      <c r="O845" s="314"/>
      <c r="P845" s="320"/>
      <c r="Q845" s="320"/>
      <c r="R845" s="320">
        <f t="shared" si="4"/>
        <v>0</v>
      </c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  <c r="AF845" s="113"/>
    </row>
    <row r="846" spans="1:32" ht="22.5" customHeight="1" x14ac:dyDescent="0.2">
      <c r="A846" s="320"/>
      <c r="B846" s="320"/>
      <c r="C846" s="320"/>
      <c r="D846" s="320"/>
      <c r="E846" s="320"/>
      <c r="F846" s="320"/>
      <c r="G846" s="320"/>
      <c r="H846" s="328"/>
      <c r="I846" s="320"/>
      <c r="J846" s="321"/>
      <c r="K846" s="314"/>
      <c r="L846" s="329"/>
      <c r="M846" s="314"/>
      <c r="N846" s="330"/>
      <c r="O846" s="314"/>
      <c r="P846" s="320"/>
      <c r="Q846" s="320"/>
      <c r="R846" s="320">
        <f t="shared" si="4"/>
        <v>0</v>
      </c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</row>
    <row r="847" spans="1:32" ht="22.5" customHeight="1" x14ac:dyDescent="0.2">
      <c r="A847" s="320"/>
      <c r="B847" s="320"/>
      <c r="C847" s="320"/>
      <c r="D847" s="320"/>
      <c r="E847" s="320"/>
      <c r="F847" s="320"/>
      <c r="G847" s="320"/>
      <c r="H847" s="328"/>
      <c r="I847" s="320"/>
      <c r="J847" s="321"/>
      <c r="K847" s="314"/>
      <c r="L847" s="329"/>
      <c r="M847" s="314"/>
      <c r="N847" s="330"/>
      <c r="O847" s="314"/>
      <c r="P847" s="320"/>
      <c r="Q847" s="320"/>
      <c r="R847" s="320">
        <f t="shared" si="4"/>
        <v>0</v>
      </c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</row>
    <row r="848" spans="1:32" ht="22.5" customHeight="1" x14ac:dyDescent="0.2">
      <c r="A848" s="320"/>
      <c r="B848" s="320"/>
      <c r="C848" s="320"/>
      <c r="D848" s="320"/>
      <c r="E848" s="320"/>
      <c r="F848" s="320"/>
      <c r="G848" s="320"/>
      <c r="H848" s="328"/>
      <c r="I848" s="320"/>
      <c r="J848" s="321"/>
      <c r="K848" s="314"/>
      <c r="L848" s="329"/>
      <c r="M848" s="314"/>
      <c r="N848" s="330"/>
      <c r="O848" s="314"/>
      <c r="P848" s="320"/>
      <c r="Q848" s="320"/>
      <c r="R848" s="320">
        <f t="shared" si="4"/>
        <v>0</v>
      </c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  <c r="AF848" s="113"/>
    </row>
    <row r="849" spans="1:32" ht="22.5" customHeight="1" x14ac:dyDescent="0.2">
      <c r="A849" s="320"/>
      <c r="B849" s="320"/>
      <c r="C849" s="320"/>
      <c r="D849" s="320"/>
      <c r="E849" s="320"/>
      <c r="F849" s="320"/>
      <c r="G849" s="320"/>
      <c r="H849" s="328"/>
      <c r="I849" s="320"/>
      <c r="J849" s="321"/>
      <c r="K849" s="314"/>
      <c r="L849" s="329"/>
      <c r="M849" s="314"/>
      <c r="N849" s="330"/>
      <c r="O849" s="314"/>
      <c r="P849" s="320"/>
      <c r="Q849" s="320"/>
      <c r="R849" s="320">
        <f t="shared" si="4"/>
        <v>0</v>
      </c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</row>
    <row r="850" spans="1:32" ht="22.5" customHeight="1" x14ac:dyDescent="0.2">
      <c r="A850" s="320"/>
      <c r="B850" s="320"/>
      <c r="C850" s="320"/>
      <c r="D850" s="320"/>
      <c r="E850" s="320"/>
      <c r="F850" s="320"/>
      <c r="G850" s="320"/>
      <c r="H850" s="328"/>
      <c r="I850" s="320"/>
      <c r="J850" s="321"/>
      <c r="K850" s="314"/>
      <c r="L850" s="329"/>
      <c r="M850" s="314"/>
      <c r="N850" s="330"/>
      <c r="O850" s="314"/>
      <c r="P850" s="320"/>
      <c r="Q850" s="320"/>
      <c r="R850" s="320">
        <f t="shared" si="4"/>
        <v>0</v>
      </c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</row>
    <row r="851" spans="1:32" ht="22.5" customHeight="1" x14ac:dyDescent="0.2">
      <c r="A851" s="320"/>
      <c r="B851" s="320"/>
      <c r="C851" s="320"/>
      <c r="D851" s="320"/>
      <c r="E851" s="320"/>
      <c r="F851" s="320"/>
      <c r="G851" s="320"/>
      <c r="H851" s="328"/>
      <c r="I851" s="320"/>
      <c r="J851" s="321"/>
      <c r="K851" s="314"/>
      <c r="L851" s="329"/>
      <c r="M851" s="314"/>
      <c r="N851" s="330"/>
      <c r="O851" s="314"/>
      <c r="P851" s="320"/>
      <c r="Q851" s="320"/>
      <c r="R851" s="320">
        <f t="shared" si="4"/>
        <v>0</v>
      </c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</row>
    <row r="852" spans="1:32" ht="22.5" customHeight="1" x14ac:dyDescent="0.2">
      <c r="A852" s="320"/>
      <c r="B852" s="320"/>
      <c r="C852" s="320"/>
      <c r="D852" s="320"/>
      <c r="E852" s="320"/>
      <c r="F852" s="320"/>
      <c r="G852" s="320"/>
      <c r="H852" s="328"/>
      <c r="I852" s="320"/>
      <c r="J852" s="321"/>
      <c r="K852" s="314"/>
      <c r="L852" s="329"/>
      <c r="M852" s="314"/>
      <c r="N852" s="330"/>
      <c r="O852" s="314"/>
      <c r="P852" s="320"/>
      <c r="Q852" s="320"/>
      <c r="R852" s="320">
        <f t="shared" si="4"/>
        <v>0</v>
      </c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</row>
    <row r="853" spans="1:32" ht="22.5" customHeight="1" x14ac:dyDescent="0.2">
      <c r="A853" s="320"/>
      <c r="B853" s="320"/>
      <c r="C853" s="320"/>
      <c r="D853" s="320"/>
      <c r="E853" s="320"/>
      <c r="F853" s="320"/>
      <c r="G853" s="320"/>
      <c r="H853" s="328"/>
      <c r="I853" s="320"/>
      <c r="J853" s="321"/>
      <c r="K853" s="314"/>
      <c r="L853" s="329"/>
      <c r="M853" s="314"/>
      <c r="N853" s="330"/>
      <c r="O853" s="314"/>
      <c r="P853" s="320"/>
      <c r="Q853" s="320"/>
      <c r="R853" s="320">
        <f t="shared" si="4"/>
        <v>0</v>
      </c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</row>
    <row r="854" spans="1:32" ht="22.5" customHeight="1" x14ac:dyDescent="0.2">
      <c r="A854" s="320"/>
      <c r="B854" s="320"/>
      <c r="C854" s="320"/>
      <c r="D854" s="320"/>
      <c r="E854" s="320"/>
      <c r="F854" s="320"/>
      <c r="G854" s="320"/>
      <c r="H854" s="328"/>
      <c r="I854" s="320"/>
      <c r="J854" s="321"/>
      <c r="K854" s="314"/>
      <c r="L854" s="329"/>
      <c r="M854" s="314"/>
      <c r="N854" s="330"/>
      <c r="O854" s="314"/>
      <c r="P854" s="320"/>
      <c r="Q854" s="320"/>
      <c r="R854" s="320">
        <f t="shared" si="4"/>
        <v>0</v>
      </c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</row>
    <row r="855" spans="1:32" ht="22.5" customHeight="1" x14ac:dyDescent="0.2">
      <c r="A855" s="320"/>
      <c r="B855" s="320"/>
      <c r="C855" s="320"/>
      <c r="D855" s="320"/>
      <c r="E855" s="320"/>
      <c r="F855" s="320"/>
      <c r="G855" s="320"/>
      <c r="H855" s="328"/>
      <c r="I855" s="320"/>
      <c r="J855" s="321"/>
      <c r="K855" s="314"/>
      <c r="L855" s="329"/>
      <c r="M855" s="314"/>
      <c r="N855" s="330"/>
      <c r="O855" s="314"/>
      <c r="P855" s="320"/>
      <c r="Q855" s="320"/>
      <c r="R855" s="320">
        <f t="shared" si="4"/>
        <v>0</v>
      </c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  <c r="AF855" s="113"/>
    </row>
    <row r="856" spans="1:32" ht="22.5" customHeight="1" x14ac:dyDescent="0.2">
      <c r="A856" s="320"/>
      <c r="B856" s="320"/>
      <c r="C856" s="320"/>
      <c r="D856" s="320"/>
      <c r="E856" s="320"/>
      <c r="F856" s="320"/>
      <c r="G856" s="320"/>
      <c r="H856" s="328"/>
      <c r="I856" s="320"/>
      <c r="J856" s="321"/>
      <c r="K856" s="314"/>
      <c r="L856" s="329"/>
      <c r="M856" s="314"/>
      <c r="N856" s="330"/>
      <c r="O856" s="314"/>
      <c r="P856" s="320"/>
      <c r="Q856" s="320"/>
      <c r="R856" s="320">
        <f t="shared" si="4"/>
        <v>0</v>
      </c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  <c r="AF856" s="113"/>
    </row>
    <row r="857" spans="1:32" ht="22.5" customHeight="1" x14ac:dyDescent="0.2">
      <c r="A857" s="320"/>
      <c r="B857" s="320"/>
      <c r="C857" s="320"/>
      <c r="D857" s="320"/>
      <c r="E857" s="320"/>
      <c r="F857" s="320"/>
      <c r="G857" s="320"/>
      <c r="H857" s="328"/>
      <c r="I857" s="320"/>
      <c r="J857" s="321"/>
      <c r="K857" s="314"/>
      <c r="L857" s="329"/>
      <c r="M857" s="314"/>
      <c r="N857" s="330"/>
      <c r="O857" s="314"/>
      <c r="P857" s="320"/>
      <c r="Q857" s="320"/>
      <c r="R857" s="320">
        <f t="shared" si="4"/>
        <v>0</v>
      </c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</row>
    <row r="858" spans="1:32" ht="22.5" customHeight="1" x14ac:dyDescent="0.2">
      <c r="A858" s="320"/>
      <c r="B858" s="320"/>
      <c r="C858" s="320"/>
      <c r="D858" s="320"/>
      <c r="E858" s="320"/>
      <c r="F858" s="320"/>
      <c r="G858" s="320"/>
      <c r="H858" s="328"/>
      <c r="I858" s="320"/>
      <c r="J858" s="321"/>
      <c r="K858" s="314"/>
      <c r="L858" s="329"/>
      <c r="M858" s="314"/>
      <c r="N858" s="330"/>
      <c r="O858" s="314"/>
      <c r="P858" s="320"/>
      <c r="Q858" s="320"/>
      <c r="R858" s="320">
        <f t="shared" si="4"/>
        <v>0</v>
      </c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</row>
    <row r="859" spans="1:32" ht="22.5" customHeight="1" x14ac:dyDescent="0.2">
      <c r="A859" s="320"/>
      <c r="B859" s="320"/>
      <c r="C859" s="320"/>
      <c r="D859" s="320"/>
      <c r="E859" s="320"/>
      <c r="F859" s="320"/>
      <c r="G859" s="320"/>
      <c r="H859" s="328"/>
      <c r="I859" s="320"/>
      <c r="J859" s="321"/>
      <c r="K859" s="314"/>
      <c r="L859" s="329"/>
      <c r="M859" s="314"/>
      <c r="N859" s="330"/>
      <c r="O859" s="314"/>
      <c r="P859" s="320"/>
      <c r="Q859" s="320"/>
      <c r="R859" s="320">
        <f t="shared" si="4"/>
        <v>0</v>
      </c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</row>
    <row r="860" spans="1:32" ht="22.5" customHeight="1" x14ac:dyDescent="0.2">
      <c r="A860" s="320"/>
      <c r="B860" s="320"/>
      <c r="C860" s="320"/>
      <c r="D860" s="320"/>
      <c r="E860" s="320"/>
      <c r="F860" s="320"/>
      <c r="G860" s="320"/>
      <c r="H860" s="328"/>
      <c r="I860" s="320"/>
      <c r="J860" s="321"/>
      <c r="K860" s="314"/>
      <c r="L860" s="329"/>
      <c r="M860" s="314"/>
      <c r="N860" s="330"/>
      <c r="O860" s="314"/>
      <c r="P860" s="320"/>
      <c r="Q860" s="320"/>
      <c r="R860" s="320">
        <f t="shared" si="4"/>
        <v>0</v>
      </c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  <c r="AF860" s="113"/>
    </row>
    <row r="861" spans="1:32" ht="22.5" customHeight="1" x14ac:dyDescent="0.2">
      <c r="A861" s="320"/>
      <c r="B861" s="320"/>
      <c r="C861" s="320"/>
      <c r="D861" s="320"/>
      <c r="E861" s="320"/>
      <c r="F861" s="320"/>
      <c r="G861" s="320"/>
      <c r="H861" s="328"/>
      <c r="I861" s="320"/>
      <c r="J861" s="321"/>
      <c r="K861" s="314"/>
      <c r="L861" s="329"/>
      <c r="M861" s="314"/>
      <c r="N861" s="330"/>
      <c r="O861" s="314"/>
      <c r="P861" s="320"/>
      <c r="Q861" s="320"/>
      <c r="R861" s="320">
        <f t="shared" si="4"/>
        <v>0</v>
      </c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</row>
    <row r="862" spans="1:32" ht="22.5" customHeight="1" x14ac:dyDescent="0.2">
      <c r="A862" s="320"/>
      <c r="B862" s="320"/>
      <c r="C862" s="320"/>
      <c r="D862" s="320"/>
      <c r="E862" s="320"/>
      <c r="F862" s="320"/>
      <c r="G862" s="320"/>
      <c r="H862" s="328"/>
      <c r="I862" s="320"/>
      <c r="J862" s="321"/>
      <c r="K862" s="314"/>
      <c r="L862" s="329"/>
      <c r="M862" s="314"/>
      <c r="N862" s="330"/>
      <c r="O862" s="314"/>
      <c r="P862" s="320"/>
      <c r="Q862" s="320"/>
      <c r="R862" s="320">
        <f t="shared" si="4"/>
        <v>0</v>
      </c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</row>
    <row r="863" spans="1:32" ht="22.5" customHeight="1" x14ac:dyDescent="0.2">
      <c r="A863" s="320"/>
      <c r="B863" s="320"/>
      <c r="C863" s="320"/>
      <c r="D863" s="320"/>
      <c r="E863" s="320"/>
      <c r="F863" s="320"/>
      <c r="G863" s="320"/>
      <c r="H863" s="328"/>
      <c r="I863" s="320"/>
      <c r="J863" s="321"/>
      <c r="K863" s="314"/>
      <c r="L863" s="329"/>
      <c r="M863" s="314"/>
      <c r="N863" s="330"/>
      <c r="O863" s="314"/>
      <c r="P863" s="320"/>
      <c r="Q863" s="320"/>
      <c r="R863" s="320">
        <f t="shared" si="4"/>
        <v>0</v>
      </c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</row>
    <row r="864" spans="1:32" ht="22.5" customHeight="1" x14ac:dyDescent="0.2">
      <c r="A864" s="320"/>
      <c r="B864" s="320"/>
      <c r="C864" s="320"/>
      <c r="D864" s="320"/>
      <c r="E864" s="320"/>
      <c r="F864" s="320"/>
      <c r="G864" s="320"/>
      <c r="H864" s="328"/>
      <c r="I864" s="320"/>
      <c r="J864" s="321"/>
      <c r="K864" s="314"/>
      <c r="L864" s="329"/>
      <c r="M864" s="314"/>
      <c r="N864" s="330"/>
      <c r="O864" s="314"/>
      <c r="P864" s="320"/>
      <c r="Q864" s="320"/>
      <c r="R864" s="320">
        <f t="shared" si="4"/>
        <v>0</v>
      </c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</row>
    <row r="865" spans="1:32" ht="22.5" customHeight="1" x14ac:dyDescent="0.2">
      <c r="A865" s="320"/>
      <c r="B865" s="320"/>
      <c r="C865" s="320"/>
      <c r="D865" s="320"/>
      <c r="E865" s="320"/>
      <c r="F865" s="320"/>
      <c r="G865" s="320"/>
      <c r="H865" s="328"/>
      <c r="I865" s="320"/>
      <c r="J865" s="321"/>
      <c r="K865" s="314"/>
      <c r="L865" s="329"/>
      <c r="M865" s="314"/>
      <c r="N865" s="330"/>
      <c r="O865" s="314"/>
      <c r="P865" s="320"/>
      <c r="Q865" s="320"/>
      <c r="R865" s="320">
        <f t="shared" si="4"/>
        <v>0</v>
      </c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</row>
    <row r="866" spans="1:32" ht="22.5" customHeight="1" x14ac:dyDescent="0.2">
      <c r="A866" s="320"/>
      <c r="B866" s="320"/>
      <c r="C866" s="320"/>
      <c r="D866" s="320"/>
      <c r="E866" s="320"/>
      <c r="F866" s="320"/>
      <c r="G866" s="320"/>
      <c r="H866" s="328"/>
      <c r="I866" s="320"/>
      <c r="J866" s="321"/>
      <c r="K866" s="314"/>
      <c r="L866" s="329"/>
      <c r="M866" s="314"/>
      <c r="N866" s="330"/>
      <c r="O866" s="314"/>
      <c r="P866" s="320"/>
      <c r="Q866" s="320"/>
      <c r="R866" s="320">
        <f t="shared" si="4"/>
        <v>0</v>
      </c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</row>
    <row r="867" spans="1:32" ht="22.5" customHeight="1" x14ac:dyDescent="0.2">
      <c r="A867" s="320"/>
      <c r="B867" s="320"/>
      <c r="C867" s="320"/>
      <c r="D867" s="320"/>
      <c r="E867" s="320"/>
      <c r="F867" s="320"/>
      <c r="G867" s="320"/>
      <c r="H867" s="328"/>
      <c r="I867" s="320"/>
      <c r="J867" s="321"/>
      <c r="K867" s="314"/>
      <c r="L867" s="329"/>
      <c r="M867" s="314"/>
      <c r="N867" s="330"/>
      <c r="O867" s="314"/>
      <c r="P867" s="320"/>
      <c r="Q867" s="320"/>
      <c r="R867" s="320">
        <f t="shared" si="4"/>
        <v>0</v>
      </c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</row>
    <row r="868" spans="1:32" ht="22.5" customHeight="1" x14ac:dyDescent="0.2">
      <c r="A868" s="320"/>
      <c r="B868" s="320"/>
      <c r="C868" s="320"/>
      <c r="D868" s="320"/>
      <c r="E868" s="320"/>
      <c r="F868" s="320"/>
      <c r="G868" s="320"/>
      <c r="H868" s="328"/>
      <c r="I868" s="320"/>
      <c r="J868" s="321"/>
      <c r="K868" s="314"/>
      <c r="L868" s="329"/>
      <c r="M868" s="314"/>
      <c r="N868" s="330"/>
      <c r="O868" s="314"/>
      <c r="P868" s="320"/>
      <c r="Q868" s="320"/>
      <c r="R868" s="320">
        <f t="shared" si="4"/>
        <v>0</v>
      </c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  <c r="AF868" s="113"/>
    </row>
    <row r="869" spans="1:32" ht="22.5" customHeight="1" x14ac:dyDescent="0.2">
      <c r="A869" s="320"/>
      <c r="B869" s="320"/>
      <c r="C869" s="320"/>
      <c r="D869" s="320"/>
      <c r="E869" s="320"/>
      <c r="F869" s="320"/>
      <c r="G869" s="320"/>
      <c r="H869" s="328"/>
      <c r="I869" s="320"/>
      <c r="J869" s="321"/>
      <c r="K869" s="314"/>
      <c r="L869" s="329"/>
      <c r="M869" s="314"/>
      <c r="N869" s="330"/>
      <c r="O869" s="314"/>
      <c r="P869" s="320"/>
      <c r="Q869" s="320"/>
      <c r="R869" s="320">
        <f t="shared" si="4"/>
        <v>0</v>
      </c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  <c r="AF869" s="113"/>
    </row>
    <row r="870" spans="1:32" ht="22.5" customHeight="1" x14ac:dyDescent="0.2">
      <c r="A870" s="320"/>
      <c r="B870" s="320"/>
      <c r="C870" s="320"/>
      <c r="D870" s="320"/>
      <c r="E870" s="320"/>
      <c r="F870" s="320"/>
      <c r="G870" s="320"/>
      <c r="H870" s="328"/>
      <c r="I870" s="320"/>
      <c r="J870" s="321"/>
      <c r="K870" s="314"/>
      <c r="L870" s="329"/>
      <c r="M870" s="314"/>
      <c r="N870" s="330"/>
      <c r="O870" s="314"/>
      <c r="P870" s="320"/>
      <c r="Q870" s="320"/>
      <c r="R870" s="320">
        <f t="shared" si="4"/>
        <v>0</v>
      </c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</row>
    <row r="871" spans="1:32" ht="22.5" customHeight="1" x14ac:dyDescent="0.2">
      <c r="A871" s="320"/>
      <c r="B871" s="320"/>
      <c r="C871" s="320"/>
      <c r="D871" s="320"/>
      <c r="E871" s="320"/>
      <c r="F871" s="320"/>
      <c r="G871" s="320"/>
      <c r="H871" s="328"/>
      <c r="I871" s="320"/>
      <c r="J871" s="321"/>
      <c r="K871" s="314"/>
      <c r="L871" s="329"/>
      <c r="M871" s="314"/>
      <c r="N871" s="330"/>
      <c r="O871" s="314"/>
      <c r="P871" s="320"/>
      <c r="Q871" s="320"/>
      <c r="R871" s="320">
        <f t="shared" si="4"/>
        <v>0</v>
      </c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</row>
    <row r="872" spans="1:32" ht="22.5" customHeight="1" x14ac:dyDescent="0.2">
      <c r="A872" s="320"/>
      <c r="B872" s="320"/>
      <c r="C872" s="320"/>
      <c r="D872" s="320"/>
      <c r="E872" s="320"/>
      <c r="F872" s="320"/>
      <c r="G872" s="320"/>
      <c r="H872" s="328"/>
      <c r="I872" s="320"/>
      <c r="J872" s="321"/>
      <c r="K872" s="314"/>
      <c r="L872" s="329"/>
      <c r="M872" s="314"/>
      <c r="N872" s="330"/>
      <c r="O872" s="314"/>
      <c r="P872" s="320"/>
      <c r="Q872" s="320"/>
      <c r="R872" s="320">
        <f t="shared" si="4"/>
        <v>0</v>
      </c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</row>
    <row r="873" spans="1:32" ht="22.5" customHeight="1" x14ac:dyDescent="0.2">
      <c r="A873" s="320"/>
      <c r="B873" s="320"/>
      <c r="C873" s="320"/>
      <c r="D873" s="320"/>
      <c r="E873" s="320"/>
      <c r="F873" s="320"/>
      <c r="G873" s="320"/>
      <c r="H873" s="328"/>
      <c r="I873" s="320"/>
      <c r="J873" s="321"/>
      <c r="K873" s="314"/>
      <c r="L873" s="329"/>
      <c r="M873" s="314"/>
      <c r="N873" s="330"/>
      <c r="O873" s="314"/>
      <c r="P873" s="320"/>
      <c r="Q873" s="320"/>
      <c r="R873" s="320">
        <f t="shared" si="4"/>
        <v>0</v>
      </c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</row>
    <row r="874" spans="1:32" ht="22.5" customHeight="1" x14ac:dyDescent="0.2">
      <c r="A874" s="320"/>
      <c r="B874" s="320"/>
      <c r="C874" s="320"/>
      <c r="D874" s="320"/>
      <c r="E874" s="320"/>
      <c r="F874" s="320"/>
      <c r="G874" s="320"/>
      <c r="H874" s="328"/>
      <c r="I874" s="320"/>
      <c r="J874" s="321"/>
      <c r="K874" s="314"/>
      <c r="L874" s="329"/>
      <c r="M874" s="314"/>
      <c r="N874" s="330"/>
      <c r="O874" s="314"/>
      <c r="P874" s="320"/>
      <c r="Q874" s="320"/>
      <c r="R874" s="320">
        <f t="shared" si="4"/>
        <v>0</v>
      </c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</row>
    <row r="875" spans="1:32" ht="22.5" customHeight="1" x14ac:dyDescent="0.2">
      <c r="A875" s="320"/>
      <c r="B875" s="320"/>
      <c r="C875" s="320"/>
      <c r="D875" s="320"/>
      <c r="E875" s="320"/>
      <c r="F875" s="320"/>
      <c r="G875" s="320"/>
      <c r="H875" s="328"/>
      <c r="I875" s="320"/>
      <c r="J875" s="321"/>
      <c r="K875" s="314"/>
      <c r="L875" s="329"/>
      <c r="M875" s="314"/>
      <c r="N875" s="330"/>
      <c r="O875" s="314"/>
      <c r="P875" s="320"/>
      <c r="Q875" s="320"/>
      <c r="R875" s="320">
        <f t="shared" si="4"/>
        <v>0</v>
      </c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</row>
    <row r="876" spans="1:32" ht="22.5" customHeight="1" x14ac:dyDescent="0.2">
      <c r="A876" s="320"/>
      <c r="B876" s="320"/>
      <c r="C876" s="320"/>
      <c r="D876" s="320"/>
      <c r="E876" s="320"/>
      <c r="F876" s="320"/>
      <c r="G876" s="320"/>
      <c r="H876" s="328"/>
      <c r="I876" s="320"/>
      <c r="J876" s="321"/>
      <c r="K876" s="314"/>
      <c r="L876" s="329"/>
      <c r="M876" s="314"/>
      <c r="N876" s="330"/>
      <c r="O876" s="314"/>
      <c r="P876" s="320"/>
      <c r="Q876" s="320"/>
      <c r="R876" s="320">
        <f t="shared" si="4"/>
        <v>0</v>
      </c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</row>
    <row r="877" spans="1:32" ht="22.5" customHeight="1" x14ac:dyDescent="0.2">
      <c r="A877" s="320"/>
      <c r="B877" s="320"/>
      <c r="C877" s="320"/>
      <c r="D877" s="320"/>
      <c r="E877" s="320"/>
      <c r="F877" s="320"/>
      <c r="G877" s="320"/>
      <c r="H877" s="328"/>
      <c r="I877" s="320"/>
      <c r="J877" s="321"/>
      <c r="K877" s="314"/>
      <c r="L877" s="329"/>
      <c r="M877" s="314"/>
      <c r="N877" s="330"/>
      <c r="O877" s="314"/>
      <c r="P877" s="320"/>
      <c r="Q877" s="320"/>
      <c r="R877" s="320">
        <f t="shared" si="4"/>
        <v>0</v>
      </c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  <c r="AF877" s="113"/>
    </row>
    <row r="878" spans="1:32" ht="22.5" customHeight="1" x14ac:dyDescent="0.2">
      <c r="A878" s="320"/>
      <c r="B878" s="320"/>
      <c r="C878" s="320"/>
      <c r="D878" s="320"/>
      <c r="E878" s="320"/>
      <c r="F878" s="320"/>
      <c r="G878" s="320"/>
      <c r="H878" s="328"/>
      <c r="I878" s="320"/>
      <c r="J878" s="321"/>
      <c r="K878" s="314"/>
      <c r="L878" s="329"/>
      <c r="M878" s="314"/>
      <c r="N878" s="330"/>
      <c r="O878" s="314"/>
      <c r="P878" s="320"/>
      <c r="Q878" s="320"/>
      <c r="R878" s="320">
        <f t="shared" si="4"/>
        <v>0</v>
      </c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</row>
    <row r="879" spans="1:32" ht="22.5" customHeight="1" x14ac:dyDescent="0.2">
      <c r="A879" s="320"/>
      <c r="B879" s="320"/>
      <c r="C879" s="320"/>
      <c r="D879" s="320"/>
      <c r="E879" s="320"/>
      <c r="F879" s="320"/>
      <c r="G879" s="320"/>
      <c r="H879" s="328"/>
      <c r="I879" s="320"/>
      <c r="J879" s="321"/>
      <c r="K879" s="314"/>
      <c r="L879" s="329"/>
      <c r="M879" s="314"/>
      <c r="N879" s="330"/>
      <c r="O879" s="314"/>
      <c r="P879" s="320"/>
      <c r="Q879" s="320"/>
      <c r="R879" s="320">
        <f t="shared" si="4"/>
        <v>0</v>
      </c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</row>
    <row r="880" spans="1:32" ht="22.5" customHeight="1" x14ac:dyDescent="0.2">
      <c r="A880" s="320"/>
      <c r="B880" s="320"/>
      <c r="C880" s="320"/>
      <c r="D880" s="320"/>
      <c r="E880" s="320"/>
      <c r="F880" s="320"/>
      <c r="G880" s="320"/>
      <c r="H880" s="328"/>
      <c r="I880" s="320"/>
      <c r="J880" s="321"/>
      <c r="K880" s="314"/>
      <c r="L880" s="329"/>
      <c r="M880" s="314"/>
      <c r="N880" s="330"/>
      <c r="O880" s="314"/>
      <c r="P880" s="320"/>
      <c r="Q880" s="320"/>
      <c r="R880" s="320">
        <f t="shared" si="4"/>
        <v>0</v>
      </c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  <c r="AF880" s="113"/>
    </row>
    <row r="881" spans="1:32" ht="22.5" customHeight="1" x14ac:dyDescent="0.2">
      <c r="A881" s="320"/>
      <c r="B881" s="320"/>
      <c r="C881" s="320"/>
      <c r="D881" s="320"/>
      <c r="E881" s="320"/>
      <c r="F881" s="320"/>
      <c r="G881" s="320"/>
      <c r="H881" s="328"/>
      <c r="I881" s="320"/>
      <c r="J881" s="321"/>
      <c r="K881" s="314"/>
      <c r="L881" s="329"/>
      <c r="M881" s="314"/>
      <c r="N881" s="330"/>
      <c r="O881" s="314"/>
      <c r="P881" s="320"/>
      <c r="Q881" s="320"/>
      <c r="R881" s="320">
        <f t="shared" si="4"/>
        <v>0</v>
      </c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</row>
    <row r="882" spans="1:32" ht="22.5" customHeight="1" x14ac:dyDescent="0.2">
      <c r="A882" s="320"/>
      <c r="B882" s="320"/>
      <c r="C882" s="320"/>
      <c r="D882" s="320"/>
      <c r="E882" s="320"/>
      <c r="F882" s="320"/>
      <c r="G882" s="320"/>
      <c r="H882" s="328"/>
      <c r="I882" s="320"/>
      <c r="J882" s="321"/>
      <c r="K882" s="314"/>
      <c r="L882" s="329"/>
      <c r="M882" s="314"/>
      <c r="N882" s="330"/>
      <c r="O882" s="314"/>
      <c r="P882" s="320"/>
      <c r="Q882" s="320"/>
      <c r="R882" s="320">
        <f t="shared" si="4"/>
        <v>0</v>
      </c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</row>
    <row r="883" spans="1:32" ht="22.5" customHeight="1" x14ac:dyDescent="0.2">
      <c r="A883" s="320"/>
      <c r="B883" s="320"/>
      <c r="C883" s="320"/>
      <c r="D883" s="320"/>
      <c r="E883" s="320"/>
      <c r="F883" s="320"/>
      <c r="G883" s="320"/>
      <c r="H883" s="328"/>
      <c r="I883" s="320"/>
      <c r="J883" s="321"/>
      <c r="K883" s="314"/>
      <c r="L883" s="329"/>
      <c r="M883" s="314"/>
      <c r="N883" s="330"/>
      <c r="O883" s="314"/>
      <c r="P883" s="320"/>
      <c r="Q883" s="320"/>
      <c r="R883" s="320">
        <f t="shared" si="4"/>
        <v>0</v>
      </c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</row>
    <row r="884" spans="1:32" ht="22.5" customHeight="1" x14ac:dyDescent="0.2">
      <c r="A884" s="320"/>
      <c r="B884" s="320"/>
      <c r="C884" s="320"/>
      <c r="D884" s="320"/>
      <c r="E884" s="320"/>
      <c r="F884" s="320"/>
      <c r="G884" s="320"/>
      <c r="H884" s="328"/>
      <c r="I884" s="320"/>
      <c r="J884" s="321"/>
      <c r="K884" s="314"/>
      <c r="L884" s="329"/>
      <c r="M884" s="314"/>
      <c r="N884" s="330"/>
      <c r="O884" s="314"/>
      <c r="P884" s="320"/>
      <c r="Q884" s="320"/>
      <c r="R884" s="320">
        <f t="shared" si="4"/>
        <v>0</v>
      </c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</row>
    <row r="885" spans="1:32" ht="22.5" customHeight="1" x14ac:dyDescent="0.2">
      <c r="A885" s="320"/>
      <c r="B885" s="320"/>
      <c r="C885" s="320"/>
      <c r="D885" s="320"/>
      <c r="E885" s="320"/>
      <c r="F885" s="320"/>
      <c r="G885" s="320"/>
      <c r="H885" s="328"/>
      <c r="I885" s="320"/>
      <c r="J885" s="321"/>
      <c r="K885" s="314"/>
      <c r="L885" s="329"/>
      <c r="M885" s="314"/>
      <c r="N885" s="330"/>
      <c r="O885" s="314"/>
      <c r="P885" s="320"/>
      <c r="Q885" s="320"/>
      <c r="R885" s="320">
        <f t="shared" si="4"/>
        <v>0</v>
      </c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</row>
    <row r="886" spans="1:32" ht="22.5" customHeight="1" x14ac:dyDescent="0.2">
      <c r="A886" s="320"/>
      <c r="B886" s="320"/>
      <c r="C886" s="320"/>
      <c r="D886" s="320"/>
      <c r="E886" s="320"/>
      <c r="F886" s="320"/>
      <c r="G886" s="320"/>
      <c r="H886" s="328"/>
      <c r="I886" s="320"/>
      <c r="J886" s="321"/>
      <c r="K886" s="314"/>
      <c r="L886" s="329"/>
      <c r="M886" s="314"/>
      <c r="N886" s="330"/>
      <c r="O886" s="314"/>
      <c r="P886" s="320"/>
      <c r="Q886" s="320"/>
      <c r="R886" s="320">
        <f t="shared" si="4"/>
        <v>0</v>
      </c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</row>
    <row r="887" spans="1:32" ht="22.5" customHeight="1" x14ac:dyDescent="0.2">
      <c r="A887" s="320"/>
      <c r="B887" s="320"/>
      <c r="C887" s="320"/>
      <c r="D887" s="320"/>
      <c r="E887" s="320"/>
      <c r="F887" s="320"/>
      <c r="G887" s="320"/>
      <c r="H887" s="328"/>
      <c r="I887" s="320"/>
      <c r="J887" s="321"/>
      <c r="K887" s="314"/>
      <c r="L887" s="329"/>
      <c r="M887" s="314"/>
      <c r="N887" s="330"/>
      <c r="O887" s="314"/>
      <c r="P887" s="320"/>
      <c r="Q887" s="320"/>
      <c r="R887" s="320">
        <f t="shared" si="4"/>
        <v>0</v>
      </c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</row>
    <row r="888" spans="1:32" ht="22.5" customHeight="1" x14ac:dyDescent="0.2">
      <c r="A888" s="320"/>
      <c r="B888" s="320"/>
      <c r="C888" s="320"/>
      <c r="D888" s="320"/>
      <c r="E888" s="320"/>
      <c r="F888" s="320"/>
      <c r="G888" s="320"/>
      <c r="H888" s="328"/>
      <c r="I888" s="320"/>
      <c r="J888" s="321"/>
      <c r="K888" s="314"/>
      <c r="L888" s="329"/>
      <c r="M888" s="314"/>
      <c r="N888" s="330"/>
      <c r="O888" s="314"/>
      <c r="P888" s="320"/>
      <c r="Q888" s="320"/>
      <c r="R888" s="320">
        <f t="shared" si="4"/>
        <v>0</v>
      </c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</row>
    <row r="889" spans="1:32" ht="22.5" customHeight="1" x14ac:dyDescent="0.2">
      <c r="A889" s="320"/>
      <c r="B889" s="320"/>
      <c r="C889" s="320"/>
      <c r="D889" s="320"/>
      <c r="E889" s="320"/>
      <c r="F889" s="320"/>
      <c r="G889" s="320"/>
      <c r="H889" s="328"/>
      <c r="I889" s="320"/>
      <c r="J889" s="321"/>
      <c r="K889" s="314"/>
      <c r="L889" s="329"/>
      <c r="M889" s="314"/>
      <c r="N889" s="330"/>
      <c r="O889" s="314"/>
      <c r="P889" s="320"/>
      <c r="Q889" s="320"/>
      <c r="R889" s="320">
        <f t="shared" si="4"/>
        <v>0</v>
      </c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</row>
    <row r="890" spans="1:32" ht="22.5" customHeight="1" x14ac:dyDescent="0.2">
      <c r="A890" s="320"/>
      <c r="B890" s="320"/>
      <c r="C890" s="320"/>
      <c r="D890" s="320"/>
      <c r="E890" s="320"/>
      <c r="F890" s="320"/>
      <c r="G890" s="320"/>
      <c r="H890" s="328"/>
      <c r="I890" s="320"/>
      <c r="J890" s="321"/>
      <c r="K890" s="314"/>
      <c r="L890" s="329"/>
      <c r="M890" s="314"/>
      <c r="N890" s="330"/>
      <c r="O890" s="314"/>
      <c r="P890" s="320"/>
      <c r="Q890" s="320"/>
      <c r="R890" s="320">
        <f t="shared" si="4"/>
        <v>0</v>
      </c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</row>
    <row r="891" spans="1:32" ht="22.5" customHeight="1" x14ac:dyDescent="0.2">
      <c r="A891" s="320"/>
      <c r="B891" s="320"/>
      <c r="C891" s="320"/>
      <c r="D891" s="320"/>
      <c r="E891" s="320"/>
      <c r="F891" s="320"/>
      <c r="G891" s="320"/>
      <c r="H891" s="328"/>
      <c r="I891" s="320"/>
      <c r="J891" s="321"/>
      <c r="K891" s="314"/>
      <c r="L891" s="329"/>
      <c r="M891" s="314"/>
      <c r="N891" s="330"/>
      <c r="O891" s="314"/>
      <c r="P891" s="320"/>
      <c r="Q891" s="320"/>
      <c r="R891" s="320">
        <f t="shared" si="4"/>
        <v>0</v>
      </c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</row>
    <row r="892" spans="1:32" ht="22.5" customHeight="1" x14ac:dyDescent="0.2">
      <c r="A892" s="320"/>
      <c r="B892" s="320"/>
      <c r="C892" s="320"/>
      <c r="D892" s="320"/>
      <c r="E892" s="320"/>
      <c r="F892" s="320"/>
      <c r="G892" s="320"/>
      <c r="H892" s="328"/>
      <c r="I892" s="320"/>
      <c r="J892" s="321"/>
      <c r="K892" s="314"/>
      <c r="L892" s="329"/>
      <c r="M892" s="314"/>
      <c r="N892" s="330"/>
      <c r="O892" s="314"/>
      <c r="P892" s="320"/>
      <c r="Q892" s="320"/>
      <c r="R892" s="320">
        <f t="shared" si="4"/>
        <v>0</v>
      </c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</row>
    <row r="893" spans="1:32" ht="22.5" customHeight="1" x14ac:dyDescent="0.2">
      <c r="A893" s="320"/>
      <c r="B893" s="320"/>
      <c r="C893" s="320"/>
      <c r="D893" s="320"/>
      <c r="E893" s="320"/>
      <c r="F893" s="320"/>
      <c r="G893" s="320"/>
      <c r="H893" s="328"/>
      <c r="I893" s="320"/>
      <c r="J893" s="321"/>
      <c r="K893" s="314"/>
      <c r="L893" s="329"/>
      <c r="M893" s="314"/>
      <c r="N893" s="330"/>
      <c r="O893" s="314"/>
      <c r="P893" s="320"/>
      <c r="Q893" s="320"/>
      <c r="R893" s="320">
        <f t="shared" si="4"/>
        <v>0</v>
      </c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</row>
    <row r="894" spans="1:32" ht="22.5" customHeight="1" x14ac:dyDescent="0.2">
      <c r="A894" s="320"/>
      <c r="B894" s="320"/>
      <c r="C894" s="320"/>
      <c r="D894" s="320"/>
      <c r="E894" s="320"/>
      <c r="F894" s="320"/>
      <c r="G894" s="320"/>
      <c r="H894" s="328"/>
      <c r="I894" s="320"/>
      <c r="J894" s="321"/>
      <c r="K894" s="314"/>
      <c r="L894" s="329"/>
      <c r="M894" s="314"/>
      <c r="N894" s="330"/>
      <c r="O894" s="314"/>
      <c r="P894" s="320"/>
      <c r="Q894" s="320"/>
      <c r="R894" s="320">
        <f t="shared" si="4"/>
        <v>0</v>
      </c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</row>
    <row r="895" spans="1:32" ht="22.5" customHeight="1" x14ac:dyDescent="0.2">
      <c r="A895" s="320"/>
      <c r="B895" s="320"/>
      <c r="C895" s="320"/>
      <c r="D895" s="320"/>
      <c r="E895" s="320"/>
      <c r="F895" s="320"/>
      <c r="G895" s="320"/>
      <c r="H895" s="328"/>
      <c r="I895" s="320"/>
      <c r="J895" s="321"/>
      <c r="K895" s="314"/>
      <c r="L895" s="329"/>
      <c r="M895" s="314"/>
      <c r="N895" s="330"/>
      <c r="O895" s="314"/>
      <c r="P895" s="320"/>
      <c r="Q895" s="320"/>
      <c r="R895" s="320">
        <f t="shared" si="4"/>
        <v>0</v>
      </c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</row>
    <row r="896" spans="1:32" ht="22.5" customHeight="1" x14ac:dyDescent="0.2">
      <c r="A896" s="320"/>
      <c r="B896" s="320"/>
      <c r="C896" s="320"/>
      <c r="D896" s="320"/>
      <c r="E896" s="320"/>
      <c r="F896" s="320"/>
      <c r="G896" s="320"/>
      <c r="H896" s="328"/>
      <c r="I896" s="320"/>
      <c r="J896" s="321"/>
      <c r="K896" s="314"/>
      <c r="L896" s="329"/>
      <c r="M896" s="314"/>
      <c r="N896" s="330"/>
      <c r="O896" s="314"/>
      <c r="P896" s="320"/>
      <c r="Q896" s="320"/>
      <c r="R896" s="320">
        <f t="shared" si="4"/>
        <v>0</v>
      </c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</row>
    <row r="897" spans="1:32" ht="22.5" customHeight="1" x14ac:dyDescent="0.2">
      <c r="A897" s="320"/>
      <c r="B897" s="320"/>
      <c r="C897" s="320"/>
      <c r="D897" s="320"/>
      <c r="E897" s="320"/>
      <c r="F897" s="320"/>
      <c r="G897" s="320"/>
      <c r="H897" s="328"/>
      <c r="I897" s="320"/>
      <c r="J897" s="321"/>
      <c r="K897" s="314"/>
      <c r="L897" s="329"/>
      <c r="M897" s="314"/>
      <c r="N897" s="330"/>
      <c r="O897" s="314"/>
      <c r="P897" s="320"/>
      <c r="Q897" s="320"/>
      <c r="R897" s="320">
        <f t="shared" si="4"/>
        <v>0</v>
      </c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</row>
    <row r="898" spans="1:32" ht="22.5" customHeight="1" x14ac:dyDescent="0.2">
      <c r="A898" s="320"/>
      <c r="B898" s="320"/>
      <c r="C898" s="320"/>
      <c r="D898" s="320"/>
      <c r="E898" s="320"/>
      <c r="F898" s="320"/>
      <c r="G898" s="320"/>
      <c r="H898" s="328"/>
      <c r="I898" s="320"/>
      <c r="J898" s="321"/>
      <c r="K898" s="314"/>
      <c r="L898" s="329"/>
      <c r="M898" s="314"/>
      <c r="N898" s="330"/>
      <c r="O898" s="314"/>
      <c r="P898" s="320"/>
      <c r="Q898" s="320"/>
      <c r="R898" s="320">
        <f t="shared" si="4"/>
        <v>0</v>
      </c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</row>
    <row r="899" spans="1:32" ht="22.5" customHeight="1" x14ac:dyDescent="0.2">
      <c r="A899" s="320"/>
      <c r="B899" s="320"/>
      <c r="C899" s="320"/>
      <c r="D899" s="320"/>
      <c r="E899" s="320"/>
      <c r="F899" s="320"/>
      <c r="G899" s="320"/>
      <c r="H899" s="328"/>
      <c r="I899" s="320"/>
      <c r="J899" s="321"/>
      <c r="K899" s="314"/>
      <c r="L899" s="329"/>
      <c r="M899" s="314"/>
      <c r="N899" s="330"/>
      <c r="O899" s="314"/>
      <c r="P899" s="320"/>
      <c r="Q899" s="320"/>
      <c r="R899" s="320">
        <f t="shared" si="4"/>
        <v>0</v>
      </c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</row>
    <row r="900" spans="1:32" ht="22.5" customHeight="1" x14ac:dyDescent="0.2">
      <c r="A900" s="320"/>
      <c r="B900" s="320"/>
      <c r="C900" s="320"/>
      <c r="D900" s="320"/>
      <c r="E900" s="320"/>
      <c r="F900" s="320"/>
      <c r="G900" s="320"/>
      <c r="H900" s="328"/>
      <c r="I900" s="320"/>
      <c r="J900" s="321"/>
      <c r="K900" s="314"/>
      <c r="L900" s="329"/>
      <c r="M900" s="314"/>
      <c r="N900" s="330"/>
      <c r="O900" s="314"/>
      <c r="P900" s="320"/>
      <c r="Q900" s="320"/>
      <c r="R900" s="320">
        <f t="shared" si="4"/>
        <v>0</v>
      </c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</row>
    <row r="901" spans="1:32" ht="22.5" customHeight="1" x14ac:dyDescent="0.2">
      <c r="A901" s="320"/>
      <c r="B901" s="320"/>
      <c r="C901" s="320"/>
      <c r="D901" s="320"/>
      <c r="E901" s="320"/>
      <c r="F901" s="320"/>
      <c r="G901" s="320"/>
      <c r="H901" s="328"/>
      <c r="I901" s="320"/>
      <c r="J901" s="321"/>
      <c r="K901" s="314"/>
      <c r="L901" s="329"/>
      <c r="M901" s="314"/>
      <c r="N901" s="330"/>
      <c r="O901" s="314"/>
      <c r="P901" s="320"/>
      <c r="Q901" s="320"/>
      <c r="R901" s="320">
        <f t="shared" si="4"/>
        <v>0</v>
      </c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</row>
    <row r="902" spans="1:32" ht="22.5" customHeight="1" x14ac:dyDescent="0.2">
      <c r="A902" s="320"/>
      <c r="B902" s="320"/>
      <c r="C902" s="320"/>
      <c r="D902" s="320"/>
      <c r="E902" s="320"/>
      <c r="F902" s="320"/>
      <c r="G902" s="320"/>
      <c r="H902" s="328"/>
      <c r="I902" s="320"/>
      <c r="J902" s="321"/>
      <c r="K902" s="314"/>
      <c r="L902" s="329"/>
      <c r="M902" s="314"/>
      <c r="N902" s="330"/>
      <c r="O902" s="314"/>
      <c r="P902" s="320"/>
      <c r="Q902" s="320"/>
      <c r="R902" s="320">
        <f t="shared" si="4"/>
        <v>0</v>
      </c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</row>
    <row r="903" spans="1:32" ht="22.5" customHeight="1" x14ac:dyDescent="0.2">
      <c r="A903" s="320"/>
      <c r="B903" s="320"/>
      <c r="C903" s="320"/>
      <c r="D903" s="320"/>
      <c r="E903" s="320"/>
      <c r="F903" s="320"/>
      <c r="G903" s="320"/>
      <c r="H903" s="328"/>
      <c r="I903" s="320"/>
      <c r="J903" s="321"/>
      <c r="K903" s="314"/>
      <c r="L903" s="329"/>
      <c r="M903" s="314"/>
      <c r="N903" s="330"/>
      <c r="O903" s="314"/>
      <c r="P903" s="320"/>
      <c r="Q903" s="320"/>
      <c r="R903" s="320">
        <f t="shared" si="4"/>
        <v>0</v>
      </c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</row>
    <row r="904" spans="1:32" ht="22.5" customHeight="1" x14ac:dyDescent="0.2">
      <c r="A904" s="320"/>
      <c r="B904" s="320"/>
      <c r="C904" s="320"/>
      <c r="D904" s="320"/>
      <c r="E904" s="320"/>
      <c r="F904" s="320"/>
      <c r="G904" s="320"/>
      <c r="H904" s="328"/>
      <c r="I904" s="320"/>
      <c r="J904" s="321"/>
      <c r="K904" s="314"/>
      <c r="L904" s="329"/>
      <c r="M904" s="314"/>
      <c r="N904" s="330"/>
      <c r="O904" s="314"/>
      <c r="P904" s="320"/>
      <c r="Q904" s="320"/>
      <c r="R904" s="320">
        <f t="shared" si="4"/>
        <v>0</v>
      </c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</row>
    <row r="905" spans="1:32" ht="22.5" customHeight="1" x14ac:dyDescent="0.2">
      <c r="A905" s="320"/>
      <c r="B905" s="320"/>
      <c r="C905" s="320"/>
      <c r="D905" s="320"/>
      <c r="E905" s="320"/>
      <c r="F905" s="320"/>
      <c r="G905" s="320"/>
      <c r="H905" s="328"/>
      <c r="I905" s="320"/>
      <c r="J905" s="321"/>
      <c r="K905" s="314"/>
      <c r="L905" s="329"/>
      <c r="M905" s="314"/>
      <c r="N905" s="330"/>
      <c r="O905" s="314"/>
      <c r="P905" s="320"/>
      <c r="Q905" s="320"/>
      <c r="R905" s="320">
        <f t="shared" si="4"/>
        <v>0</v>
      </c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</row>
    <row r="906" spans="1:32" ht="22.5" customHeight="1" x14ac:dyDescent="0.2">
      <c r="A906" s="320"/>
      <c r="B906" s="320"/>
      <c r="C906" s="320"/>
      <c r="D906" s="320"/>
      <c r="E906" s="320"/>
      <c r="F906" s="320"/>
      <c r="G906" s="320"/>
      <c r="H906" s="328"/>
      <c r="I906" s="320"/>
      <c r="J906" s="321"/>
      <c r="K906" s="314"/>
      <c r="L906" s="329"/>
      <c r="M906" s="314"/>
      <c r="N906" s="330"/>
      <c r="O906" s="314"/>
      <c r="P906" s="320"/>
      <c r="Q906" s="320"/>
      <c r="R906" s="320">
        <f t="shared" si="4"/>
        <v>0</v>
      </c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</row>
    <row r="907" spans="1:32" ht="22.5" customHeight="1" x14ac:dyDescent="0.2">
      <c r="A907" s="320"/>
      <c r="B907" s="320"/>
      <c r="C907" s="320"/>
      <c r="D907" s="320"/>
      <c r="E907" s="320"/>
      <c r="F907" s="320"/>
      <c r="G907" s="320"/>
      <c r="H907" s="328"/>
      <c r="I907" s="320"/>
      <c r="J907" s="321"/>
      <c r="K907" s="314"/>
      <c r="L907" s="329"/>
      <c r="M907" s="314"/>
      <c r="N907" s="330"/>
      <c r="O907" s="314"/>
      <c r="P907" s="320"/>
      <c r="Q907" s="320"/>
      <c r="R907" s="320">
        <f t="shared" si="4"/>
        <v>0</v>
      </c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</row>
    <row r="908" spans="1:32" ht="22.5" customHeight="1" x14ac:dyDescent="0.2">
      <c r="A908" s="320"/>
      <c r="B908" s="320"/>
      <c r="C908" s="320"/>
      <c r="D908" s="320"/>
      <c r="E908" s="320"/>
      <c r="F908" s="320"/>
      <c r="G908" s="320"/>
      <c r="H908" s="328"/>
      <c r="I908" s="320"/>
      <c r="J908" s="321"/>
      <c r="K908" s="314"/>
      <c r="L908" s="329"/>
      <c r="M908" s="314"/>
      <c r="N908" s="330"/>
      <c r="O908" s="314"/>
      <c r="P908" s="320"/>
      <c r="Q908" s="320"/>
      <c r="R908" s="320">
        <f t="shared" si="4"/>
        <v>0</v>
      </c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</row>
    <row r="909" spans="1:32" ht="22.5" customHeight="1" x14ac:dyDescent="0.2">
      <c r="A909" s="320"/>
      <c r="B909" s="320"/>
      <c r="C909" s="320"/>
      <c r="D909" s="320"/>
      <c r="E909" s="320"/>
      <c r="F909" s="320"/>
      <c r="G909" s="320"/>
      <c r="H909" s="328"/>
      <c r="I909" s="320"/>
      <c r="J909" s="321"/>
      <c r="K909" s="314"/>
      <c r="L909" s="329"/>
      <c r="M909" s="314"/>
      <c r="N909" s="330"/>
      <c r="O909" s="314"/>
      <c r="P909" s="320"/>
      <c r="Q909" s="320"/>
      <c r="R909" s="320">
        <f t="shared" si="4"/>
        <v>0</v>
      </c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</row>
    <row r="910" spans="1:32" ht="22.5" customHeight="1" x14ac:dyDescent="0.2">
      <c r="A910" s="320"/>
      <c r="B910" s="320"/>
      <c r="C910" s="320"/>
      <c r="D910" s="320"/>
      <c r="E910" s="320"/>
      <c r="F910" s="320"/>
      <c r="G910" s="320"/>
      <c r="H910" s="328"/>
      <c r="I910" s="320"/>
      <c r="J910" s="321"/>
      <c r="K910" s="314"/>
      <c r="L910" s="329"/>
      <c r="M910" s="314"/>
      <c r="N910" s="330"/>
      <c r="O910" s="314"/>
      <c r="P910" s="320"/>
      <c r="Q910" s="320"/>
      <c r="R910" s="320">
        <f t="shared" si="4"/>
        <v>0</v>
      </c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</row>
    <row r="911" spans="1:32" ht="22.5" customHeight="1" x14ac:dyDescent="0.2">
      <c r="A911" s="320"/>
      <c r="B911" s="320"/>
      <c r="C911" s="320"/>
      <c r="D911" s="320"/>
      <c r="E911" s="320"/>
      <c r="F911" s="320"/>
      <c r="G911" s="320"/>
      <c r="H911" s="328"/>
      <c r="I911" s="320"/>
      <c r="J911" s="321"/>
      <c r="K911" s="314"/>
      <c r="L911" s="329"/>
      <c r="M911" s="314"/>
      <c r="N911" s="330"/>
      <c r="O911" s="314"/>
      <c r="P911" s="320"/>
      <c r="Q911" s="320"/>
      <c r="R911" s="320">
        <f t="shared" si="4"/>
        <v>0</v>
      </c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</row>
    <row r="912" spans="1:32" ht="22.5" customHeight="1" x14ac:dyDescent="0.2">
      <c r="A912" s="320"/>
      <c r="B912" s="320"/>
      <c r="C912" s="320"/>
      <c r="D912" s="320"/>
      <c r="E912" s="320"/>
      <c r="F912" s="320"/>
      <c r="G912" s="320"/>
      <c r="H912" s="328"/>
      <c r="I912" s="320"/>
      <c r="J912" s="321"/>
      <c r="K912" s="314"/>
      <c r="L912" s="329"/>
      <c r="M912" s="314"/>
      <c r="N912" s="330"/>
      <c r="O912" s="314"/>
      <c r="P912" s="320"/>
      <c r="Q912" s="320"/>
      <c r="R912" s="320">
        <f t="shared" si="4"/>
        <v>0</v>
      </c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</row>
    <row r="913" spans="1:32" ht="22.5" customHeight="1" x14ac:dyDescent="0.2">
      <c r="A913" s="320"/>
      <c r="B913" s="320"/>
      <c r="C913" s="320"/>
      <c r="D913" s="320"/>
      <c r="E913" s="320"/>
      <c r="F913" s="320"/>
      <c r="G913" s="320"/>
      <c r="H913" s="328"/>
      <c r="I913" s="320"/>
      <c r="J913" s="321"/>
      <c r="K913" s="314"/>
      <c r="L913" s="329"/>
      <c r="M913" s="314"/>
      <c r="N913" s="330"/>
      <c r="O913" s="314"/>
      <c r="P913" s="320"/>
      <c r="Q913" s="320"/>
      <c r="R913" s="320">
        <f t="shared" si="4"/>
        <v>0</v>
      </c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</row>
    <row r="914" spans="1:32" ht="22.5" customHeight="1" x14ac:dyDescent="0.2">
      <c r="A914" s="320"/>
      <c r="B914" s="320"/>
      <c r="C914" s="320"/>
      <c r="D914" s="320"/>
      <c r="E914" s="320"/>
      <c r="F914" s="320"/>
      <c r="G914" s="320"/>
      <c r="H914" s="328"/>
      <c r="I914" s="320"/>
      <c r="J914" s="321"/>
      <c r="K914" s="314"/>
      <c r="L914" s="329"/>
      <c r="M914" s="314"/>
      <c r="N914" s="330"/>
      <c r="O914" s="314"/>
      <c r="P914" s="320"/>
      <c r="Q914" s="320"/>
      <c r="R914" s="320">
        <f t="shared" si="4"/>
        <v>0</v>
      </c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</row>
    <row r="915" spans="1:32" ht="22.5" customHeight="1" x14ac:dyDescent="0.2">
      <c r="A915" s="320"/>
      <c r="B915" s="320"/>
      <c r="C915" s="320"/>
      <c r="D915" s="320"/>
      <c r="E915" s="320"/>
      <c r="F915" s="320"/>
      <c r="G915" s="320"/>
      <c r="H915" s="328"/>
      <c r="I915" s="320"/>
      <c r="J915" s="321"/>
      <c r="K915" s="314"/>
      <c r="L915" s="329"/>
      <c r="M915" s="314"/>
      <c r="N915" s="330"/>
      <c r="O915" s="314"/>
      <c r="P915" s="320"/>
      <c r="Q915" s="320"/>
      <c r="R915" s="320">
        <f t="shared" si="4"/>
        <v>0</v>
      </c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</row>
    <row r="916" spans="1:32" ht="22.5" customHeight="1" x14ac:dyDescent="0.2">
      <c r="A916" s="320"/>
      <c r="B916" s="320"/>
      <c r="C916" s="320"/>
      <c r="D916" s="320"/>
      <c r="E916" s="320"/>
      <c r="F916" s="320"/>
      <c r="G916" s="320"/>
      <c r="H916" s="328"/>
      <c r="I916" s="320"/>
      <c r="J916" s="321"/>
      <c r="K916" s="314"/>
      <c r="L916" s="329"/>
      <c r="M916" s="314"/>
      <c r="N916" s="330"/>
      <c r="O916" s="314"/>
      <c r="P916" s="320"/>
      <c r="Q916" s="320"/>
      <c r="R916" s="320">
        <f t="shared" si="4"/>
        <v>0</v>
      </c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</row>
    <row r="917" spans="1:32" ht="22.5" customHeight="1" x14ac:dyDescent="0.2">
      <c r="A917" s="320"/>
      <c r="B917" s="320"/>
      <c r="C917" s="320"/>
      <c r="D917" s="320"/>
      <c r="E917" s="320"/>
      <c r="F917" s="320"/>
      <c r="G917" s="320"/>
      <c r="H917" s="328"/>
      <c r="I917" s="320"/>
      <c r="J917" s="321"/>
      <c r="K917" s="314"/>
      <c r="L917" s="329"/>
      <c r="M917" s="314"/>
      <c r="N917" s="330"/>
      <c r="O917" s="314"/>
      <c r="P917" s="320"/>
      <c r="Q917" s="320"/>
      <c r="R917" s="320">
        <f t="shared" si="4"/>
        <v>0</v>
      </c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</row>
    <row r="918" spans="1:32" ht="22.5" customHeight="1" x14ac:dyDescent="0.2">
      <c r="A918" s="320"/>
      <c r="B918" s="320"/>
      <c r="C918" s="320"/>
      <c r="D918" s="320"/>
      <c r="E918" s="320"/>
      <c r="F918" s="320"/>
      <c r="G918" s="320"/>
      <c r="H918" s="328"/>
      <c r="I918" s="320"/>
      <c r="J918" s="321"/>
      <c r="K918" s="314"/>
      <c r="L918" s="329"/>
      <c r="M918" s="314"/>
      <c r="N918" s="330"/>
      <c r="O918" s="314"/>
      <c r="P918" s="320"/>
      <c r="Q918" s="320"/>
      <c r="R918" s="320">
        <f t="shared" si="4"/>
        <v>0</v>
      </c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</row>
    <row r="919" spans="1:32" ht="22.5" customHeight="1" x14ac:dyDescent="0.2">
      <c r="A919" s="320"/>
      <c r="B919" s="320"/>
      <c r="C919" s="320"/>
      <c r="D919" s="320"/>
      <c r="E919" s="320"/>
      <c r="F919" s="320"/>
      <c r="G919" s="320"/>
      <c r="H919" s="328"/>
      <c r="I919" s="320"/>
      <c r="J919" s="321"/>
      <c r="K919" s="314"/>
      <c r="L919" s="329"/>
      <c r="M919" s="314"/>
      <c r="N919" s="330"/>
      <c r="O919" s="314"/>
      <c r="P919" s="320"/>
      <c r="Q919" s="320"/>
      <c r="R919" s="320">
        <f t="shared" si="4"/>
        <v>0</v>
      </c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</row>
    <row r="920" spans="1:32" ht="22.5" customHeight="1" x14ac:dyDescent="0.2">
      <c r="A920" s="320"/>
      <c r="B920" s="320"/>
      <c r="C920" s="320"/>
      <c r="D920" s="320"/>
      <c r="E920" s="320"/>
      <c r="F920" s="320"/>
      <c r="G920" s="320"/>
      <c r="H920" s="328"/>
      <c r="I920" s="320"/>
      <c r="J920" s="321"/>
      <c r="K920" s="314"/>
      <c r="L920" s="329"/>
      <c r="M920" s="314"/>
      <c r="N920" s="330"/>
      <c r="O920" s="314"/>
      <c r="P920" s="320"/>
      <c r="Q920" s="320"/>
      <c r="R920" s="320">
        <f t="shared" si="4"/>
        <v>0</v>
      </c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</row>
    <row r="921" spans="1:32" ht="22.5" customHeight="1" x14ac:dyDescent="0.2">
      <c r="A921" s="320"/>
      <c r="B921" s="320"/>
      <c r="C921" s="320"/>
      <c r="D921" s="320"/>
      <c r="E921" s="320"/>
      <c r="F921" s="320"/>
      <c r="G921" s="320"/>
      <c r="H921" s="328"/>
      <c r="I921" s="320"/>
      <c r="J921" s="321"/>
      <c r="K921" s="314"/>
      <c r="L921" s="329"/>
      <c r="M921" s="314"/>
      <c r="N921" s="330"/>
      <c r="O921" s="314"/>
      <c r="P921" s="320"/>
      <c r="Q921" s="320"/>
      <c r="R921" s="320">
        <f t="shared" si="4"/>
        <v>0</v>
      </c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</row>
    <row r="922" spans="1:32" ht="22.5" customHeight="1" x14ac:dyDescent="0.2">
      <c r="A922" s="320"/>
      <c r="B922" s="320"/>
      <c r="C922" s="320"/>
      <c r="D922" s="320"/>
      <c r="E922" s="320"/>
      <c r="F922" s="320"/>
      <c r="G922" s="320"/>
      <c r="H922" s="328"/>
      <c r="I922" s="320"/>
      <c r="J922" s="321"/>
      <c r="K922" s="314"/>
      <c r="L922" s="329"/>
      <c r="M922" s="314"/>
      <c r="N922" s="330"/>
      <c r="O922" s="314"/>
      <c r="P922" s="320"/>
      <c r="Q922" s="320"/>
      <c r="R922" s="320">
        <f t="shared" si="4"/>
        <v>0</v>
      </c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</row>
    <row r="923" spans="1:32" ht="22.5" customHeight="1" x14ac:dyDescent="0.2">
      <c r="A923" s="320"/>
      <c r="B923" s="320"/>
      <c r="C923" s="320"/>
      <c r="D923" s="320"/>
      <c r="E923" s="320"/>
      <c r="F923" s="320"/>
      <c r="G923" s="320"/>
      <c r="H923" s="328"/>
      <c r="I923" s="320"/>
      <c r="J923" s="321"/>
      <c r="K923" s="314"/>
      <c r="L923" s="329"/>
      <c r="M923" s="314"/>
      <c r="N923" s="330"/>
      <c r="O923" s="314"/>
      <c r="P923" s="320"/>
      <c r="Q923" s="320"/>
      <c r="R923" s="320">
        <f t="shared" si="4"/>
        <v>0</v>
      </c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</row>
    <row r="924" spans="1:32" ht="22.5" customHeight="1" x14ac:dyDescent="0.2">
      <c r="A924" s="320"/>
      <c r="B924" s="320"/>
      <c r="C924" s="320"/>
      <c r="D924" s="320"/>
      <c r="E924" s="320"/>
      <c r="F924" s="320"/>
      <c r="G924" s="320"/>
      <c r="H924" s="328"/>
      <c r="I924" s="320"/>
      <c r="J924" s="321"/>
      <c r="K924" s="314"/>
      <c r="L924" s="329"/>
      <c r="M924" s="314"/>
      <c r="N924" s="330"/>
      <c r="O924" s="314"/>
      <c r="P924" s="320"/>
      <c r="Q924" s="320"/>
      <c r="R924" s="320">
        <f t="shared" si="4"/>
        <v>0</v>
      </c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</row>
    <row r="925" spans="1:32" ht="22.5" customHeight="1" x14ac:dyDescent="0.2">
      <c r="A925" s="320"/>
      <c r="B925" s="320"/>
      <c r="C925" s="320"/>
      <c r="D925" s="320"/>
      <c r="E925" s="320"/>
      <c r="F925" s="320"/>
      <c r="G925" s="320"/>
      <c r="H925" s="328"/>
      <c r="I925" s="320"/>
      <c r="J925" s="321"/>
      <c r="K925" s="314"/>
      <c r="L925" s="329"/>
      <c r="M925" s="314"/>
      <c r="N925" s="330"/>
      <c r="O925" s="314"/>
      <c r="P925" s="320"/>
      <c r="Q925" s="320"/>
      <c r="R925" s="320">
        <f t="shared" si="4"/>
        <v>0</v>
      </c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</row>
    <row r="926" spans="1:32" ht="22.5" customHeight="1" x14ac:dyDescent="0.2">
      <c r="A926" s="320"/>
      <c r="B926" s="320"/>
      <c r="C926" s="320"/>
      <c r="D926" s="320"/>
      <c r="E926" s="320"/>
      <c r="F926" s="320"/>
      <c r="G926" s="320"/>
      <c r="H926" s="328"/>
      <c r="I926" s="320"/>
      <c r="J926" s="321"/>
      <c r="K926" s="314"/>
      <c r="L926" s="329"/>
      <c r="M926" s="314"/>
      <c r="N926" s="330"/>
      <c r="O926" s="314"/>
      <c r="P926" s="320"/>
      <c r="Q926" s="320"/>
      <c r="R926" s="320">
        <f t="shared" si="4"/>
        <v>0</v>
      </c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</row>
    <row r="927" spans="1:32" ht="22.5" customHeight="1" x14ac:dyDescent="0.2">
      <c r="A927" s="320"/>
      <c r="B927" s="320"/>
      <c r="C927" s="320"/>
      <c r="D927" s="320"/>
      <c r="E927" s="320"/>
      <c r="F927" s="320"/>
      <c r="G927" s="320"/>
      <c r="H927" s="328"/>
      <c r="I927" s="320"/>
      <c r="J927" s="321"/>
      <c r="K927" s="314"/>
      <c r="L927" s="329"/>
      <c r="M927" s="314"/>
      <c r="N927" s="330"/>
      <c r="O927" s="314"/>
      <c r="P927" s="320"/>
      <c r="Q927" s="320"/>
      <c r="R927" s="320">
        <f t="shared" si="4"/>
        <v>0</v>
      </c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</row>
    <row r="928" spans="1:32" ht="22.5" customHeight="1" x14ac:dyDescent="0.2">
      <c r="A928" s="320"/>
      <c r="B928" s="320"/>
      <c r="C928" s="320"/>
      <c r="D928" s="320"/>
      <c r="E928" s="320"/>
      <c r="F928" s="320"/>
      <c r="G928" s="320"/>
      <c r="H928" s="328"/>
      <c r="I928" s="320"/>
      <c r="J928" s="321"/>
      <c r="K928" s="314"/>
      <c r="L928" s="329"/>
      <c r="M928" s="314"/>
      <c r="N928" s="330"/>
      <c r="O928" s="314"/>
      <c r="P928" s="320"/>
      <c r="Q928" s="320"/>
      <c r="R928" s="320">
        <f t="shared" si="4"/>
        <v>0</v>
      </c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</row>
    <row r="929" spans="1:32" ht="22.5" customHeight="1" x14ac:dyDescent="0.2">
      <c r="A929" s="320"/>
      <c r="B929" s="320"/>
      <c r="C929" s="320"/>
      <c r="D929" s="320"/>
      <c r="E929" s="320"/>
      <c r="F929" s="320"/>
      <c r="G929" s="320"/>
      <c r="H929" s="328"/>
      <c r="I929" s="320"/>
      <c r="J929" s="321"/>
      <c r="K929" s="314"/>
      <c r="L929" s="329"/>
      <c r="M929" s="314"/>
      <c r="N929" s="330"/>
      <c r="O929" s="314"/>
      <c r="P929" s="320"/>
      <c r="Q929" s="320"/>
      <c r="R929" s="320">
        <f t="shared" si="4"/>
        <v>0</v>
      </c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</row>
    <row r="930" spans="1:32" ht="22.5" customHeight="1" x14ac:dyDescent="0.2">
      <c r="A930" s="320"/>
      <c r="B930" s="320"/>
      <c r="C930" s="320"/>
      <c r="D930" s="320"/>
      <c r="E930" s="320"/>
      <c r="F930" s="320"/>
      <c r="G930" s="320"/>
      <c r="H930" s="328"/>
      <c r="I930" s="320"/>
      <c r="J930" s="321"/>
      <c r="K930" s="314"/>
      <c r="L930" s="329"/>
      <c r="M930" s="314"/>
      <c r="N930" s="330"/>
      <c r="O930" s="314"/>
      <c r="P930" s="320"/>
      <c r="Q930" s="320"/>
      <c r="R930" s="320">
        <f t="shared" si="4"/>
        <v>0</v>
      </c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</row>
    <row r="931" spans="1:32" ht="22.5" customHeight="1" x14ac:dyDescent="0.2">
      <c r="A931" s="320"/>
      <c r="B931" s="320"/>
      <c r="C931" s="320"/>
      <c r="D931" s="320"/>
      <c r="E931" s="320"/>
      <c r="F931" s="320"/>
      <c r="G931" s="320"/>
      <c r="H931" s="328"/>
      <c r="I931" s="320"/>
      <c r="J931" s="321"/>
      <c r="K931" s="314"/>
      <c r="L931" s="329"/>
      <c r="M931" s="314"/>
      <c r="N931" s="330"/>
      <c r="O931" s="314"/>
      <c r="P931" s="320"/>
      <c r="Q931" s="320"/>
      <c r="R931" s="320">
        <f t="shared" si="4"/>
        <v>0</v>
      </c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</row>
    <row r="932" spans="1:32" ht="22.5" customHeight="1" x14ac:dyDescent="0.2">
      <c r="A932" s="320"/>
      <c r="B932" s="320"/>
      <c r="C932" s="320"/>
      <c r="D932" s="320"/>
      <c r="E932" s="320"/>
      <c r="F932" s="320"/>
      <c r="G932" s="320"/>
      <c r="H932" s="328"/>
      <c r="I932" s="320"/>
      <c r="J932" s="321"/>
      <c r="K932" s="314"/>
      <c r="L932" s="329"/>
      <c r="M932" s="314"/>
      <c r="N932" s="330"/>
      <c r="O932" s="314"/>
      <c r="P932" s="320"/>
      <c r="Q932" s="320"/>
      <c r="R932" s="320">
        <f t="shared" si="4"/>
        <v>0</v>
      </c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</row>
    <row r="933" spans="1:32" ht="22.5" customHeight="1" x14ac:dyDescent="0.2">
      <c r="A933" s="320"/>
      <c r="B933" s="320"/>
      <c r="C933" s="320"/>
      <c r="D933" s="320"/>
      <c r="E933" s="320"/>
      <c r="F933" s="320"/>
      <c r="G933" s="320"/>
      <c r="H933" s="328"/>
      <c r="I933" s="320"/>
      <c r="J933" s="321"/>
      <c r="K933" s="314"/>
      <c r="L933" s="329"/>
      <c r="M933" s="314"/>
      <c r="N933" s="330"/>
      <c r="O933" s="314"/>
      <c r="P933" s="320"/>
      <c r="Q933" s="320"/>
      <c r="R933" s="320">
        <f t="shared" si="4"/>
        <v>0</v>
      </c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</row>
    <row r="934" spans="1:32" ht="22.5" customHeight="1" x14ac:dyDescent="0.2">
      <c r="A934" s="320"/>
      <c r="B934" s="320"/>
      <c r="C934" s="320"/>
      <c r="D934" s="320"/>
      <c r="E934" s="320"/>
      <c r="F934" s="320"/>
      <c r="G934" s="320"/>
      <c r="H934" s="328"/>
      <c r="I934" s="320"/>
      <c r="J934" s="321"/>
      <c r="K934" s="314"/>
      <c r="L934" s="329"/>
      <c r="M934" s="314"/>
      <c r="N934" s="330"/>
      <c r="O934" s="314"/>
      <c r="P934" s="320"/>
      <c r="Q934" s="320"/>
      <c r="R934" s="320">
        <f t="shared" si="4"/>
        <v>0</v>
      </c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</row>
    <row r="935" spans="1:32" ht="22.5" customHeight="1" x14ac:dyDescent="0.2">
      <c r="A935" s="320"/>
      <c r="B935" s="320"/>
      <c r="C935" s="320"/>
      <c r="D935" s="320"/>
      <c r="E935" s="320"/>
      <c r="F935" s="320"/>
      <c r="G935" s="320"/>
      <c r="H935" s="328"/>
      <c r="I935" s="320"/>
      <c r="J935" s="321"/>
      <c r="K935" s="314"/>
      <c r="L935" s="329"/>
      <c r="M935" s="314"/>
      <c r="N935" s="330"/>
      <c r="O935" s="314"/>
      <c r="P935" s="320"/>
      <c r="Q935" s="320"/>
      <c r="R935" s="320">
        <f t="shared" si="4"/>
        <v>0</v>
      </c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</row>
    <row r="936" spans="1:32" ht="22.5" customHeight="1" x14ac:dyDescent="0.2">
      <c r="A936" s="320"/>
      <c r="B936" s="320"/>
      <c r="C936" s="320"/>
      <c r="D936" s="320"/>
      <c r="E936" s="320"/>
      <c r="F936" s="320"/>
      <c r="G936" s="320"/>
      <c r="H936" s="328"/>
      <c r="I936" s="320"/>
      <c r="J936" s="321"/>
      <c r="K936" s="314"/>
      <c r="L936" s="329"/>
      <c r="M936" s="314"/>
      <c r="N936" s="330"/>
      <c r="O936" s="314"/>
      <c r="P936" s="320"/>
      <c r="Q936" s="320"/>
      <c r="R936" s="320">
        <f t="shared" si="4"/>
        <v>0</v>
      </c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</row>
    <row r="937" spans="1:32" ht="22.5" customHeight="1" x14ac:dyDescent="0.2">
      <c r="A937" s="320"/>
      <c r="B937" s="320"/>
      <c r="C937" s="320"/>
      <c r="D937" s="320"/>
      <c r="E937" s="320"/>
      <c r="F937" s="320"/>
      <c r="G937" s="320"/>
      <c r="H937" s="328"/>
      <c r="I937" s="320"/>
      <c r="J937" s="321"/>
      <c r="K937" s="314"/>
      <c r="L937" s="329"/>
      <c r="M937" s="314"/>
      <c r="N937" s="330"/>
      <c r="O937" s="314"/>
      <c r="P937" s="320"/>
      <c r="Q937" s="320"/>
      <c r="R937" s="320">
        <f t="shared" si="4"/>
        <v>0</v>
      </c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</row>
    <row r="938" spans="1:32" ht="22.5" customHeight="1" x14ac:dyDescent="0.2">
      <c r="A938" s="320"/>
      <c r="B938" s="320"/>
      <c r="C938" s="320"/>
      <c r="D938" s="320"/>
      <c r="E938" s="320"/>
      <c r="F938" s="320"/>
      <c r="G938" s="320"/>
      <c r="H938" s="328"/>
      <c r="I938" s="320"/>
      <c r="J938" s="321"/>
      <c r="K938" s="314"/>
      <c r="L938" s="329"/>
      <c r="M938" s="314"/>
      <c r="N938" s="330"/>
      <c r="O938" s="314"/>
      <c r="P938" s="320"/>
      <c r="Q938" s="320"/>
      <c r="R938" s="320">
        <f t="shared" si="4"/>
        <v>0</v>
      </c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</row>
    <row r="939" spans="1:32" ht="22.5" customHeight="1" x14ac:dyDescent="0.2">
      <c r="A939" s="320"/>
      <c r="B939" s="320"/>
      <c r="C939" s="320"/>
      <c r="D939" s="320"/>
      <c r="E939" s="320"/>
      <c r="F939" s="320"/>
      <c r="G939" s="320"/>
      <c r="H939" s="328"/>
      <c r="I939" s="320"/>
      <c r="J939" s="321"/>
      <c r="K939" s="314"/>
      <c r="L939" s="329"/>
      <c r="M939" s="314"/>
      <c r="N939" s="330"/>
      <c r="O939" s="314"/>
      <c r="P939" s="320"/>
      <c r="Q939" s="320"/>
      <c r="R939" s="320">
        <f t="shared" si="4"/>
        <v>0</v>
      </c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</row>
    <row r="940" spans="1:32" ht="22.5" customHeight="1" x14ac:dyDescent="0.2">
      <c r="A940" s="320"/>
      <c r="B940" s="320"/>
      <c r="C940" s="320"/>
      <c r="D940" s="320"/>
      <c r="E940" s="320"/>
      <c r="F940" s="320"/>
      <c r="G940" s="320"/>
      <c r="H940" s="328"/>
      <c r="I940" s="320"/>
      <c r="J940" s="321"/>
      <c r="K940" s="314"/>
      <c r="L940" s="329"/>
      <c r="M940" s="314"/>
      <c r="N940" s="330"/>
      <c r="O940" s="314"/>
      <c r="P940" s="320"/>
      <c r="Q940" s="320"/>
      <c r="R940" s="320">
        <f t="shared" si="4"/>
        <v>0</v>
      </c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</row>
    <row r="941" spans="1:32" ht="22.5" customHeight="1" x14ac:dyDescent="0.2">
      <c r="A941" s="320"/>
      <c r="B941" s="320"/>
      <c r="C941" s="320"/>
      <c r="D941" s="320"/>
      <c r="E941" s="320"/>
      <c r="F941" s="320"/>
      <c r="G941" s="320"/>
      <c r="H941" s="328"/>
      <c r="I941" s="320"/>
      <c r="J941" s="321"/>
      <c r="K941" s="314"/>
      <c r="L941" s="329"/>
      <c r="M941" s="314"/>
      <c r="N941" s="330"/>
      <c r="O941" s="314"/>
      <c r="P941" s="320"/>
      <c r="Q941" s="320"/>
      <c r="R941" s="320">
        <f t="shared" si="4"/>
        <v>0</v>
      </c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</row>
    <row r="942" spans="1:32" ht="22.5" customHeight="1" x14ac:dyDescent="0.2">
      <c r="A942" s="320"/>
      <c r="B942" s="320"/>
      <c r="C942" s="320"/>
      <c r="D942" s="320"/>
      <c r="E942" s="320"/>
      <c r="F942" s="320"/>
      <c r="G942" s="320"/>
      <c r="H942" s="328"/>
      <c r="I942" s="320"/>
      <c r="J942" s="321"/>
      <c r="K942" s="314"/>
      <c r="L942" s="329"/>
      <c r="M942" s="314"/>
      <c r="N942" s="330"/>
      <c r="O942" s="314"/>
      <c r="P942" s="320"/>
      <c r="Q942" s="320"/>
      <c r="R942" s="320">
        <f t="shared" si="4"/>
        <v>0</v>
      </c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</row>
    <row r="943" spans="1:32" ht="22.5" customHeight="1" x14ac:dyDescent="0.2">
      <c r="A943" s="320"/>
      <c r="B943" s="320"/>
      <c r="C943" s="320"/>
      <c r="D943" s="320"/>
      <c r="E943" s="320"/>
      <c r="F943" s="320"/>
      <c r="G943" s="320"/>
      <c r="H943" s="328"/>
      <c r="I943" s="320"/>
      <c r="J943" s="321"/>
      <c r="K943" s="314"/>
      <c r="L943" s="329"/>
      <c r="M943" s="314"/>
      <c r="N943" s="330"/>
      <c r="O943" s="314"/>
      <c r="P943" s="320"/>
      <c r="Q943" s="320"/>
      <c r="R943" s="320">
        <f t="shared" si="4"/>
        <v>0</v>
      </c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</row>
    <row r="944" spans="1:32" ht="22.5" customHeight="1" x14ac:dyDescent="0.2">
      <c r="A944" s="320"/>
      <c r="B944" s="320"/>
      <c r="C944" s="320"/>
      <c r="D944" s="320"/>
      <c r="E944" s="320"/>
      <c r="F944" s="320"/>
      <c r="G944" s="320"/>
      <c r="H944" s="328"/>
      <c r="I944" s="320"/>
      <c r="J944" s="321"/>
      <c r="K944" s="314"/>
      <c r="L944" s="329"/>
      <c r="M944" s="314"/>
      <c r="N944" s="330"/>
      <c r="O944" s="314"/>
      <c r="P944" s="320"/>
      <c r="Q944" s="320"/>
      <c r="R944" s="320">
        <f t="shared" si="4"/>
        <v>0</v>
      </c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</row>
    <row r="945" spans="1:32" ht="22.5" customHeight="1" x14ac:dyDescent="0.2">
      <c r="A945" s="320"/>
      <c r="B945" s="320"/>
      <c r="C945" s="320"/>
      <c r="D945" s="320"/>
      <c r="E945" s="320"/>
      <c r="F945" s="320"/>
      <c r="G945" s="320"/>
      <c r="H945" s="328"/>
      <c r="I945" s="320"/>
      <c r="J945" s="321"/>
      <c r="K945" s="314"/>
      <c r="L945" s="329"/>
      <c r="M945" s="314"/>
      <c r="N945" s="330"/>
      <c r="O945" s="314"/>
      <c r="P945" s="320"/>
      <c r="Q945" s="320"/>
      <c r="R945" s="320">
        <f t="shared" si="4"/>
        <v>0</v>
      </c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</row>
    <row r="946" spans="1:32" ht="22.5" customHeight="1" x14ac:dyDescent="0.2">
      <c r="A946" s="320"/>
      <c r="B946" s="320"/>
      <c r="C946" s="320"/>
      <c r="D946" s="320"/>
      <c r="E946" s="320"/>
      <c r="F946" s="320"/>
      <c r="G946" s="320"/>
      <c r="H946" s="328"/>
      <c r="I946" s="320"/>
      <c r="J946" s="321"/>
      <c r="K946" s="314"/>
      <c r="L946" s="329"/>
      <c r="M946" s="314"/>
      <c r="N946" s="330"/>
      <c r="O946" s="314"/>
      <c r="P946" s="320"/>
      <c r="Q946" s="320"/>
      <c r="R946" s="320">
        <f t="shared" si="4"/>
        <v>0</v>
      </c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</row>
    <row r="947" spans="1:32" ht="22.5" customHeight="1" x14ac:dyDescent="0.2">
      <c r="A947" s="320"/>
      <c r="B947" s="320"/>
      <c r="C947" s="320"/>
      <c r="D947" s="320"/>
      <c r="E947" s="320"/>
      <c r="F947" s="320"/>
      <c r="G947" s="320"/>
      <c r="H947" s="328"/>
      <c r="I947" s="320"/>
      <c r="J947" s="321"/>
      <c r="K947" s="314"/>
      <c r="L947" s="329"/>
      <c r="M947" s="314"/>
      <c r="N947" s="330"/>
      <c r="O947" s="314"/>
      <c r="P947" s="320"/>
      <c r="Q947" s="320"/>
      <c r="R947" s="320">
        <f t="shared" si="4"/>
        <v>0</v>
      </c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</row>
    <row r="948" spans="1:32" ht="22.5" customHeight="1" x14ac:dyDescent="0.2">
      <c r="A948" s="320"/>
      <c r="B948" s="320"/>
      <c r="C948" s="320"/>
      <c r="D948" s="320"/>
      <c r="E948" s="320"/>
      <c r="F948" s="320"/>
      <c r="G948" s="320"/>
      <c r="H948" s="328"/>
      <c r="I948" s="320"/>
      <c r="J948" s="321"/>
      <c r="K948" s="314"/>
      <c r="L948" s="329"/>
      <c r="M948" s="314"/>
      <c r="N948" s="330"/>
      <c r="O948" s="314"/>
      <c r="P948" s="320"/>
      <c r="Q948" s="320"/>
      <c r="R948" s="320">
        <f t="shared" si="4"/>
        <v>0</v>
      </c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</row>
    <row r="949" spans="1:32" ht="22.5" customHeight="1" x14ac:dyDescent="0.2">
      <c r="A949" s="320"/>
      <c r="B949" s="320"/>
      <c r="C949" s="320"/>
      <c r="D949" s="320"/>
      <c r="E949" s="320"/>
      <c r="F949" s="320"/>
      <c r="G949" s="320"/>
      <c r="H949" s="328"/>
      <c r="I949" s="320"/>
      <c r="J949" s="321"/>
      <c r="K949" s="314"/>
      <c r="L949" s="329"/>
      <c r="M949" s="314"/>
      <c r="N949" s="330"/>
      <c r="O949" s="314"/>
      <c r="P949" s="320"/>
      <c r="Q949" s="320"/>
      <c r="R949" s="320">
        <f t="shared" si="4"/>
        <v>0</v>
      </c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</row>
    <row r="950" spans="1:32" ht="22.5" customHeight="1" x14ac:dyDescent="0.2">
      <c r="A950" s="320"/>
      <c r="B950" s="320"/>
      <c r="C950" s="320"/>
      <c r="D950" s="320"/>
      <c r="E950" s="320"/>
      <c r="F950" s="320"/>
      <c r="G950" s="320"/>
      <c r="H950" s="328"/>
      <c r="I950" s="320"/>
      <c r="J950" s="321"/>
      <c r="K950" s="314"/>
      <c r="L950" s="329"/>
      <c r="M950" s="314"/>
      <c r="N950" s="330"/>
      <c r="O950" s="314"/>
      <c r="P950" s="320"/>
      <c r="Q950" s="320"/>
      <c r="R950" s="320">
        <f t="shared" si="4"/>
        <v>0</v>
      </c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</row>
    <row r="951" spans="1:32" ht="22.5" customHeight="1" x14ac:dyDescent="0.2">
      <c r="A951" s="320"/>
      <c r="B951" s="320"/>
      <c r="C951" s="320"/>
      <c r="D951" s="320"/>
      <c r="E951" s="320"/>
      <c r="F951" s="320"/>
      <c r="G951" s="320"/>
      <c r="H951" s="328"/>
      <c r="I951" s="320"/>
      <c r="J951" s="321"/>
      <c r="K951" s="314"/>
      <c r="L951" s="329"/>
      <c r="M951" s="314"/>
      <c r="N951" s="330"/>
      <c r="O951" s="314"/>
      <c r="P951" s="320"/>
      <c r="Q951" s="320"/>
      <c r="R951" s="320">
        <f t="shared" si="4"/>
        <v>0</v>
      </c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</row>
    <row r="952" spans="1:32" ht="22.5" customHeight="1" x14ac:dyDescent="0.2">
      <c r="A952" s="320"/>
      <c r="B952" s="320"/>
      <c r="C952" s="320"/>
      <c r="D952" s="320"/>
      <c r="E952" s="320"/>
      <c r="F952" s="320"/>
      <c r="G952" s="320"/>
      <c r="H952" s="328"/>
      <c r="I952" s="320"/>
      <c r="J952" s="321"/>
      <c r="K952" s="314"/>
      <c r="L952" s="329"/>
      <c r="M952" s="314"/>
      <c r="N952" s="330"/>
      <c r="O952" s="314"/>
      <c r="P952" s="320"/>
      <c r="Q952" s="320"/>
      <c r="R952" s="320">
        <f t="shared" si="4"/>
        <v>0</v>
      </c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</row>
    <row r="953" spans="1:32" ht="22.5" customHeight="1" x14ac:dyDescent="0.2">
      <c r="A953" s="320"/>
      <c r="B953" s="320"/>
      <c r="C953" s="320"/>
      <c r="D953" s="320"/>
      <c r="E953" s="320"/>
      <c r="F953" s="320"/>
      <c r="G953" s="320"/>
      <c r="H953" s="328"/>
      <c r="I953" s="320"/>
      <c r="J953" s="321"/>
      <c r="K953" s="314"/>
      <c r="L953" s="329"/>
      <c r="M953" s="314"/>
      <c r="N953" s="330"/>
      <c r="O953" s="314"/>
      <c r="P953" s="320"/>
      <c r="Q953" s="320"/>
      <c r="R953" s="320">
        <f t="shared" si="4"/>
        <v>0</v>
      </c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</row>
    <row r="954" spans="1:32" ht="22.5" customHeight="1" x14ac:dyDescent="0.2">
      <c r="A954" s="320"/>
      <c r="B954" s="320"/>
      <c r="C954" s="320"/>
      <c r="D954" s="320"/>
      <c r="E954" s="320"/>
      <c r="F954" s="320"/>
      <c r="G954" s="320"/>
      <c r="H954" s="328"/>
      <c r="I954" s="320"/>
      <c r="J954" s="321"/>
      <c r="K954" s="314"/>
      <c r="L954" s="329"/>
      <c r="M954" s="314"/>
      <c r="N954" s="330"/>
      <c r="O954" s="314"/>
      <c r="P954" s="320"/>
      <c r="Q954" s="320"/>
      <c r="R954" s="320">
        <f t="shared" si="4"/>
        <v>0</v>
      </c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</row>
    <row r="955" spans="1:32" ht="22.5" customHeight="1" x14ac:dyDescent="0.2">
      <c r="A955" s="320"/>
      <c r="B955" s="320"/>
      <c r="C955" s="320"/>
      <c r="D955" s="320"/>
      <c r="E955" s="320"/>
      <c r="F955" s="320"/>
      <c r="G955" s="320"/>
      <c r="H955" s="328"/>
      <c r="I955" s="320"/>
      <c r="J955" s="321"/>
      <c r="K955" s="314"/>
      <c r="L955" s="329"/>
      <c r="M955" s="314"/>
      <c r="N955" s="330"/>
      <c r="O955" s="314"/>
      <c r="P955" s="320"/>
      <c r="Q955" s="320"/>
      <c r="R955" s="320">
        <f t="shared" si="4"/>
        <v>0</v>
      </c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</row>
    <row r="956" spans="1:32" ht="22.5" customHeight="1" x14ac:dyDescent="0.2">
      <c r="A956" s="320"/>
      <c r="B956" s="320"/>
      <c r="C956" s="320"/>
      <c r="D956" s="320"/>
      <c r="E956" s="320"/>
      <c r="F956" s="320"/>
      <c r="G956" s="320"/>
      <c r="H956" s="328"/>
      <c r="I956" s="320"/>
      <c r="J956" s="321"/>
      <c r="K956" s="314"/>
      <c r="L956" s="329"/>
      <c r="M956" s="314"/>
      <c r="N956" s="330"/>
      <c r="O956" s="314"/>
      <c r="P956" s="320"/>
      <c r="Q956" s="320"/>
      <c r="R956" s="320">
        <f t="shared" si="4"/>
        <v>0</v>
      </c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</row>
    <row r="957" spans="1:32" ht="22.5" customHeight="1" x14ac:dyDescent="0.2">
      <c r="A957" s="320"/>
      <c r="B957" s="320"/>
      <c r="C957" s="320"/>
      <c r="D957" s="320"/>
      <c r="E957" s="320"/>
      <c r="F957" s="320"/>
      <c r="G957" s="320"/>
      <c r="H957" s="328"/>
      <c r="I957" s="320"/>
      <c r="J957" s="321"/>
      <c r="K957" s="314"/>
      <c r="L957" s="329"/>
      <c r="M957" s="314"/>
      <c r="N957" s="330"/>
      <c r="O957" s="314"/>
      <c r="P957" s="320"/>
      <c r="Q957" s="320"/>
      <c r="R957" s="320">
        <f t="shared" si="4"/>
        <v>0</v>
      </c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</row>
    <row r="958" spans="1:32" ht="22.5" customHeight="1" x14ac:dyDescent="0.2">
      <c r="A958" s="320"/>
      <c r="B958" s="320"/>
      <c r="C958" s="320"/>
      <c r="D958" s="320"/>
      <c r="E958" s="320"/>
      <c r="F958" s="320"/>
      <c r="G958" s="320"/>
      <c r="H958" s="328"/>
      <c r="I958" s="320"/>
      <c r="J958" s="321"/>
      <c r="K958" s="314"/>
      <c r="L958" s="329"/>
      <c r="M958" s="314"/>
      <c r="N958" s="330"/>
      <c r="O958" s="314"/>
      <c r="P958" s="320"/>
      <c r="Q958" s="320"/>
      <c r="R958" s="320">
        <f t="shared" si="4"/>
        <v>0</v>
      </c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</row>
    <row r="959" spans="1:32" ht="22.5" customHeight="1" x14ac:dyDescent="0.2">
      <c r="A959" s="320"/>
      <c r="B959" s="320"/>
      <c r="C959" s="320"/>
      <c r="D959" s="320"/>
      <c r="E959" s="320"/>
      <c r="F959" s="320"/>
      <c r="G959" s="320"/>
      <c r="H959" s="328"/>
      <c r="I959" s="320"/>
      <c r="J959" s="321"/>
      <c r="K959" s="314"/>
      <c r="L959" s="329"/>
      <c r="M959" s="314"/>
      <c r="N959" s="330"/>
      <c r="O959" s="314"/>
      <c r="P959" s="320"/>
      <c r="Q959" s="320"/>
      <c r="R959" s="320">
        <f t="shared" si="4"/>
        <v>0</v>
      </c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</row>
    <row r="960" spans="1:32" ht="22.5" customHeight="1" x14ac:dyDescent="0.2">
      <c r="A960" s="320"/>
      <c r="B960" s="320"/>
      <c r="C960" s="320"/>
      <c r="D960" s="320"/>
      <c r="E960" s="320"/>
      <c r="F960" s="320"/>
      <c r="G960" s="320"/>
      <c r="H960" s="328"/>
      <c r="I960" s="320"/>
      <c r="J960" s="321"/>
      <c r="K960" s="314"/>
      <c r="L960" s="329"/>
      <c r="M960" s="314"/>
      <c r="N960" s="330"/>
      <c r="O960" s="314"/>
      <c r="P960" s="320"/>
      <c r="Q960" s="320"/>
      <c r="R960" s="320">
        <f t="shared" si="4"/>
        <v>0</v>
      </c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</row>
    <row r="961" spans="1:32" ht="22.5" customHeight="1" x14ac:dyDescent="0.2">
      <c r="A961" s="320"/>
      <c r="B961" s="320"/>
      <c r="C961" s="320"/>
      <c r="D961" s="320"/>
      <c r="E961" s="320"/>
      <c r="F961" s="320"/>
      <c r="G961" s="320"/>
      <c r="H961" s="328"/>
      <c r="I961" s="320"/>
      <c r="J961" s="321"/>
      <c r="K961" s="314"/>
      <c r="L961" s="329"/>
      <c r="M961" s="314"/>
      <c r="N961" s="330"/>
      <c r="O961" s="314"/>
      <c r="P961" s="320"/>
      <c r="Q961" s="320"/>
      <c r="R961" s="320">
        <f t="shared" si="4"/>
        <v>0</v>
      </c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</row>
    <row r="962" spans="1:32" ht="22.5" customHeight="1" x14ac:dyDescent="0.2">
      <c r="A962" s="320"/>
      <c r="B962" s="320"/>
      <c r="C962" s="320"/>
      <c r="D962" s="320"/>
      <c r="E962" s="320"/>
      <c r="F962" s="320"/>
      <c r="G962" s="320"/>
      <c r="H962" s="328"/>
      <c r="I962" s="320"/>
      <c r="J962" s="321"/>
      <c r="K962" s="314"/>
      <c r="L962" s="329"/>
      <c r="M962" s="314"/>
      <c r="N962" s="330"/>
      <c r="O962" s="314"/>
      <c r="P962" s="320"/>
      <c r="Q962" s="320"/>
      <c r="R962" s="320">
        <f t="shared" si="4"/>
        <v>0</v>
      </c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</row>
    <row r="963" spans="1:32" ht="22.5" customHeight="1" x14ac:dyDescent="0.2">
      <c r="A963" s="320"/>
      <c r="B963" s="320"/>
      <c r="C963" s="320"/>
      <c r="D963" s="320"/>
      <c r="E963" s="320"/>
      <c r="F963" s="320"/>
      <c r="G963" s="320"/>
      <c r="H963" s="328"/>
      <c r="I963" s="320"/>
      <c r="J963" s="321"/>
      <c r="K963" s="314"/>
      <c r="L963" s="329"/>
      <c r="M963" s="314"/>
      <c r="N963" s="330"/>
      <c r="O963" s="314"/>
      <c r="P963" s="320"/>
      <c r="Q963" s="320"/>
      <c r="R963" s="320">
        <f t="shared" si="4"/>
        <v>0</v>
      </c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</row>
    <row r="964" spans="1:32" ht="22.5" customHeight="1" x14ac:dyDescent="0.2">
      <c r="A964" s="320"/>
      <c r="B964" s="320"/>
      <c r="C964" s="320"/>
      <c r="D964" s="320"/>
      <c r="E964" s="320"/>
      <c r="F964" s="320"/>
      <c r="G964" s="320"/>
      <c r="H964" s="328"/>
      <c r="I964" s="320"/>
      <c r="J964" s="321"/>
      <c r="K964" s="314"/>
      <c r="L964" s="329"/>
      <c r="M964" s="314"/>
      <c r="N964" s="330"/>
      <c r="O964" s="314"/>
      <c r="P964" s="320"/>
      <c r="Q964" s="320"/>
      <c r="R964" s="320">
        <f t="shared" si="4"/>
        <v>0</v>
      </c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</row>
    <row r="965" spans="1:32" ht="22.5" customHeight="1" x14ac:dyDescent="0.2">
      <c r="A965" s="320"/>
      <c r="B965" s="320"/>
      <c r="C965" s="320"/>
      <c r="D965" s="320"/>
      <c r="E965" s="320"/>
      <c r="F965" s="320"/>
      <c r="G965" s="320"/>
      <c r="H965" s="328"/>
      <c r="I965" s="320"/>
      <c r="J965" s="321"/>
      <c r="K965" s="314"/>
      <c r="L965" s="329"/>
      <c r="M965" s="314"/>
      <c r="N965" s="330"/>
      <c r="O965" s="314"/>
      <c r="P965" s="320"/>
      <c r="Q965" s="320"/>
      <c r="R965" s="320">
        <f t="shared" si="4"/>
        <v>0</v>
      </c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</row>
    <row r="966" spans="1:32" ht="22.5" customHeight="1" x14ac:dyDescent="0.2">
      <c r="A966" s="320"/>
      <c r="B966" s="320"/>
      <c r="C966" s="320"/>
      <c r="D966" s="320"/>
      <c r="E966" s="320"/>
      <c r="F966" s="320"/>
      <c r="G966" s="320"/>
      <c r="H966" s="328"/>
      <c r="I966" s="320"/>
      <c r="J966" s="321"/>
      <c r="K966" s="314"/>
      <c r="L966" s="329"/>
      <c r="M966" s="314"/>
      <c r="N966" s="330"/>
      <c r="O966" s="314"/>
      <c r="P966" s="320"/>
      <c r="Q966" s="320"/>
      <c r="R966" s="320">
        <f t="shared" si="4"/>
        <v>0</v>
      </c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</row>
    <row r="967" spans="1:32" ht="22.5" customHeight="1" x14ac:dyDescent="0.2">
      <c r="A967" s="320"/>
      <c r="B967" s="320"/>
      <c r="C967" s="320"/>
      <c r="D967" s="320"/>
      <c r="E967" s="320"/>
      <c r="F967" s="320"/>
      <c r="G967" s="320"/>
      <c r="H967" s="328"/>
      <c r="I967" s="320"/>
      <c r="J967" s="321"/>
      <c r="K967" s="314"/>
      <c r="L967" s="329"/>
      <c r="M967" s="314"/>
      <c r="N967" s="330"/>
      <c r="O967" s="314"/>
      <c r="P967" s="320"/>
      <c r="Q967" s="320"/>
      <c r="R967" s="320">
        <f t="shared" si="4"/>
        <v>0</v>
      </c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</row>
    <row r="968" spans="1:32" ht="22.5" customHeight="1" x14ac:dyDescent="0.2">
      <c r="A968" s="320"/>
      <c r="B968" s="320"/>
      <c r="C968" s="320"/>
      <c r="D968" s="320"/>
      <c r="E968" s="320"/>
      <c r="F968" s="320"/>
      <c r="G968" s="320"/>
      <c r="H968" s="328"/>
      <c r="I968" s="320"/>
      <c r="J968" s="321"/>
      <c r="K968" s="314"/>
      <c r="L968" s="329"/>
      <c r="M968" s="314"/>
      <c r="N968" s="330"/>
      <c r="O968" s="314"/>
      <c r="P968" s="320"/>
      <c r="Q968" s="320"/>
      <c r="R968" s="320">
        <f t="shared" si="4"/>
        <v>0</v>
      </c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</row>
    <row r="969" spans="1:32" ht="22.5" customHeight="1" x14ac:dyDescent="0.2">
      <c r="A969" s="320"/>
      <c r="B969" s="320"/>
      <c r="C969" s="320"/>
      <c r="D969" s="320"/>
      <c r="E969" s="320"/>
      <c r="F969" s="320"/>
      <c r="G969" s="320"/>
      <c r="H969" s="328"/>
      <c r="I969" s="320"/>
      <c r="J969" s="321"/>
      <c r="K969" s="314"/>
      <c r="L969" s="329"/>
      <c r="M969" s="314"/>
      <c r="N969" s="330"/>
      <c r="O969" s="314"/>
      <c r="P969" s="320"/>
      <c r="Q969" s="320"/>
      <c r="R969" s="320">
        <f t="shared" si="4"/>
        <v>0</v>
      </c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</row>
    <row r="970" spans="1:32" ht="22.5" customHeight="1" x14ac:dyDescent="0.2">
      <c r="A970" s="320"/>
      <c r="B970" s="320"/>
      <c r="C970" s="320"/>
      <c r="D970" s="320"/>
      <c r="E970" s="320"/>
      <c r="F970" s="320"/>
      <c r="G970" s="320"/>
      <c r="H970" s="328"/>
      <c r="I970" s="320"/>
      <c r="J970" s="321"/>
      <c r="K970" s="314"/>
      <c r="L970" s="329"/>
      <c r="M970" s="314"/>
      <c r="N970" s="330"/>
      <c r="O970" s="314"/>
      <c r="P970" s="320"/>
      <c r="Q970" s="320"/>
      <c r="R970" s="320">
        <f t="shared" si="4"/>
        <v>0</v>
      </c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</row>
    <row r="971" spans="1:32" ht="22.5" customHeight="1" x14ac:dyDescent="0.2">
      <c r="A971" s="320"/>
      <c r="B971" s="320"/>
      <c r="C971" s="320"/>
      <c r="D971" s="320"/>
      <c r="E971" s="320"/>
      <c r="F971" s="320"/>
      <c r="G971" s="320"/>
      <c r="H971" s="328"/>
      <c r="I971" s="320"/>
      <c r="J971" s="321"/>
      <c r="K971" s="314"/>
      <c r="L971" s="329"/>
      <c r="M971" s="314"/>
      <c r="N971" s="330"/>
      <c r="O971" s="314"/>
      <c r="P971" s="320"/>
      <c r="Q971" s="320"/>
      <c r="R971" s="320">
        <f t="shared" si="4"/>
        <v>0</v>
      </c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</row>
    <row r="972" spans="1:32" ht="22.5" customHeight="1" x14ac:dyDescent="0.2">
      <c r="A972" s="320"/>
      <c r="B972" s="320"/>
      <c r="C972" s="320"/>
      <c r="D972" s="320"/>
      <c r="E972" s="320"/>
      <c r="F972" s="320"/>
      <c r="G972" s="320"/>
      <c r="H972" s="328"/>
      <c r="I972" s="320"/>
      <c r="J972" s="321"/>
      <c r="K972" s="314"/>
      <c r="L972" s="329"/>
      <c r="M972" s="314"/>
      <c r="N972" s="330"/>
      <c r="O972" s="314"/>
      <c r="P972" s="320"/>
      <c r="Q972" s="320"/>
      <c r="R972" s="320">
        <f t="shared" si="4"/>
        <v>0</v>
      </c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</row>
    <row r="973" spans="1:32" ht="22.5" customHeight="1" x14ac:dyDescent="0.2">
      <c r="A973" s="320"/>
      <c r="B973" s="320"/>
      <c r="C973" s="320"/>
      <c r="D973" s="320"/>
      <c r="E973" s="320"/>
      <c r="F973" s="320"/>
      <c r="G973" s="320"/>
      <c r="H973" s="328"/>
      <c r="I973" s="320"/>
      <c r="J973" s="321"/>
      <c r="K973" s="314"/>
      <c r="L973" s="329"/>
      <c r="M973" s="314"/>
      <c r="N973" s="330"/>
      <c r="O973" s="314"/>
      <c r="P973" s="320"/>
      <c r="Q973" s="320"/>
      <c r="R973" s="320">
        <f t="shared" si="4"/>
        <v>0</v>
      </c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</row>
    <row r="974" spans="1:32" ht="22.5" customHeight="1" x14ac:dyDescent="0.2">
      <c r="A974" s="320"/>
      <c r="B974" s="320"/>
      <c r="C974" s="320"/>
      <c r="D974" s="320"/>
      <c r="E974" s="320"/>
      <c r="F974" s="320"/>
      <c r="G974" s="320"/>
      <c r="H974" s="328"/>
      <c r="I974" s="320"/>
      <c r="J974" s="321"/>
      <c r="K974" s="314"/>
      <c r="L974" s="329"/>
      <c r="M974" s="314"/>
      <c r="N974" s="330"/>
      <c r="O974" s="314"/>
      <c r="P974" s="320"/>
      <c r="Q974" s="320"/>
      <c r="R974" s="320">
        <f t="shared" si="4"/>
        <v>0</v>
      </c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</row>
    <row r="975" spans="1:32" ht="22.5" customHeight="1" x14ac:dyDescent="0.2">
      <c r="A975" s="320"/>
      <c r="B975" s="320"/>
      <c r="C975" s="320"/>
      <c r="D975" s="320"/>
      <c r="E975" s="320"/>
      <c r="F975" s="320"/>
      <c r="G975" s="320"/>
      <c r="H975" s="328"/>
      <c r="I975" s="320"/>
      <c r="J975" s="321"/>
      <c r="K975" s="314"/>
      <c r="L975" s="329"/>
      <c r="M975" s="314"/>
      <c r="N975" s="330"/>
      <c r="O975" s="314"/>
      <c r="P975" s="320"/>
      <c r="Q975" s="320"/>
      <c r="R975" s="320">
        <f t="shared" si="4"/>
        <v>0</v>
      </c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</row>
    <row r="976" spans="1:32" ht="22.5" customHeight="1" x14ac:dyDescent="0.2">
      <c r="A976" s="320"/>
      <c r="B976" s="320"/>
      <c r="C976" s="320"/>
      <c r="D976" s="320"/>
      <c r="E976" s="320"/>
      <c r="F976" s="320"/>
      <c r="G976" s="320"/>
      <c r="H976" s="328"/>
      <c r="I976" s="320"/>
      <c r="J976" s="321"/>
      <c r="K976" s="314"/>
      <c r="L976" s="329"/>
      <c r="M976" s="314"/>
      <c r="N976" s="330"/>
      <c r="O976" s="314"/>
      <c r="P976" s="320"/>
      <c r="Q976" s="320"/>
      <c r="R976" s="320">
        <f t="shared" si="4"/>
        <v>0</v>
      </c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</row>
    <row r="977" spans="1:32" ht="22.5" customHeight="1" x14ac:dyDescent="0.2">
      <c r="A977" s="320"/>
      <c r="B977" s="320"/>
      <c r="C977" s="320"/>
      <c r="D977" s="320"/>
      <c r="E977" s="320"/>
      <c r="F977" s="320"/>
      <c r="G977" s="320"/>
      <c r="H977" s="328"/>
      <c r="I977" s="320"/>
      <c r="J977" s="321"/>
      <c r="K977" s="314"/>
      <c r="L977" s="329"/>
      <c r="M977" s="314"/>
      <c r="N977" s="330"/>
      <c r="O977" s="314"/>
      <c r="P977" s="320"/>
      <c r="Q977" s="320"/>
      <c r="R977" s="320">
        <f t="shared" si="4"/>
        <v>0</v>
      </c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</row>
    <row r="978" spans="1:32" ht="22.5" customHeight="1" x14ac:dyDescent="0.2">
      <c r="A978" s="320"/>
      <c r="B978" s="320"/>
      <c r="C978" s="320"/>
      <c r="D978" s="320"/>
      <c r="E978" s="320"/>
      <c r="F978" s="320"/>
      <c r="G978" s="320"/>
      <c r="H978" s="328"/>
      <c r="I978" s="320"/>
      <c r="J978" s="321"/>
      <c r="K978" s="314"/>
      <c r="L978" s="329"/>
      <c r="M978" s="314"/>
      <c r="N978" s="330"/>
      <c r="O978" s="314"/>
      <c r="P978" s="320"/>
      <c r="Q978" s="320"/>
      <c r="R978" s="320">
        <f t="shared" si="4"/>
        <v>0</v>
      </c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</row>
    <row r="979" spans="1:32" ht="22.5" customHeight="1" x14ac:dyDescent="0.2">
      <c r="A979" s="320"/>
      <c r="B979" s="320"/>
      <c r="C979" s="320"/>
      <c r="D979" s="320"/>
      <c r="E979" s="320"/>
      <c r="F979" s="320"/>
      <c r="G979" s="320"/>
      <c r="H979" s="328"/>
      <c r="I979" s="320"/>
      <c r="J979" s="321"/>
      <c r="K979" s="314"/>
      <c r="L979" s="329"/>
      <c r="M979" s="314"/>
      <c r="N979" s="330"/>
      <c r="O979" s="314"/>
      <c r="P979" s="320"/>
      <c r="Q979" s="320"/>
      <c r="R979" s="320">
        <f t="shared" si="4"/>
        <v>0</v>
      </c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</row>
    <row r="980" spans="1:32" ht="22.5" customHeight="1" x14ac:dyDescent="0.2">
      <c r="A980" s="320"/>
      <c r="B980" s="320"/>
      <c r="C980" s="320"/>
      <c r="D980" s="320"/>
      <c r="E980" s="320"/>
      <c r="F980" s="320"/>
      <c r="G980" s="320"/>
      <c r="H980" s="328"/>
      <c r="I980" s="320"/>
      <c r="J980" s="321"/>
      <c r="K980" s="314"/>
      <c r="L980" s="329"/>
      <c r="M980" s="314"/>
      <c r="N980" s="330"/>
      <c r="O980" s="314"/>
      <c r="P980" s="320"/>
      <c r="Q980" s="320"/>
      <c r="R980" s="320">
        <f t="shared" si="4"/>
        <v>0</v>
      </c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</row>
    <row r="981" spans="1:32" ht="22.5" customHeight="1" x14ac:dyDescent="0.2">
      <c r="A981" s="320"/>
      <c r="B981" s="320"/>
      <c r="C981" s="320"/>
      <c r="D981" s="320"/>
      <c r="E981" s="320"/>
      <c r="F981" s="320"/>
      <c r="G981" s="320"/>
      <c r="H981" s="328"/>
      <c r="I981" s="320"/>
      <c r="J981" s="321"/>
      <c r="K981" s="314"/>
      <c r="L981" s="329"/>
      <c r="M981" s="314"/>
      <c r="N981" s="330"/>
      <c r="O981" s="314"/>
      <c r="P981" s="320"/>
      <c r="Q981" s="320"/>
      <c r="R981" s="320">
        <f t="shared" si="4"/>
        <v>0</v>
      </c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</row>
    <row r="982" spans="1:32" ht="22.5" customHeight="1" x14ac:dyDescent="0.2">
      <c r="A982" s="320"/>
      <c r="B982" s="320"/>
      <c r="C982" s="320"/>
      <c r="D982" s="320"/>
      <c r="E982" s="320"/>
      <c r="F982" s="320"/>
      <c r="G982" s="320"/>
      <c r="H982" s="328"/>
      <c r="I982" s="320"/>
      <c r="J982" s="321"/>
      <c r="K982" s="314"/>
      <c r="L982" s="329"/>
      <c r="M982" s="314"/>
      <c r="N982" s="330"/>
      <c r="O982" s="314"/>
      <c r="P982" s="320"/>
      <c r="Q982" s="320"/>
      <c r="R982" s="320">
        <f t="shared" si="4"/>
        <v>0</v>
      </c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</row>
    <row r="983" spans="1:32" ht="22.5" customHeight="1" x14ac:dyDescent="0.2">
      <c r="A983" s="320"/>
      <c r="B983" s="320"/>
      <c r="C983" s="320"/>
      <c r="D983" s="320"/>
      <c r="E983" s="320"/>
      <c r="F983" s="320"/>
      <c r="G983" s="320"/>
      <c r="H983" s="328"/>
      <c r="I983" s="320"/>
      <c r="J983" s="321"/>
      <c r="K983" s="314"/>
      <c r="L983" s="329"/>
      <c r="M983" s="314"/>
      <c r="N983" s="330"/>
      <c r="O983" s="314"/>
      <c r="P983" s="320"/>
      <c r="Q983" s="320"/>
      <c r="R983" s="320">
        <f t="shared" si="4"/>
        <v>0</v>
      </c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</row>
    <row r="984" spans="1:32" ht="22.5" customHeight="1" x14ac:dyDescent="0.2">
      <c r="A984" s="320"/>
      <c r="B984" s="320"/>
      <c r="C984" s="320"/>
      <c r="D984" s="320"/>
      <c r="E984" s="320"/>
      <c r="F984" s="320"/>
      <c r="G984" s="320"/>
      <c r="H984" s="328"/>
      <c r="I984" s="320"/>
      <c r="J984" s="321"/>
      <c r="K984" s="314"/>
      <c r="L984" s="329"/>
      <c r="M984" s="314"/>
      <c r="N984" s="330"/>
      <c r="O984" s="314"/>
      <c r="P984" s="320"/>
      <c r="Q984" s="320"/>
      <c r="R984" s="320">
        <f t="shared" si="4"/>
        <v>0</v>
      </c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</row>
    <row r="985" spans="1:32" ht="22.5" customHeight="1" x14ac:dyDescent="0.2">
      <c r="A985" s="320"/>
      <c r="B985" s="320"/>
      <c r="C985" s="320"/>
      <c r="D985" s="320"/>
      <c r="E985" s="320"/>
      <c r="F985" s="320"/>
      <c r="G985" s="320"/>
      <c r="H985" s="328"/>
      <c r="I985" s="320"/>
      <c r="J985" s="321"/>
      <c r="K985" s="314"/>
      <c r="L985" s="329"/>
      <c r="M985" s="314"/>
      <c r="N985" s="330"/>
      <c r="O985" s="314"/>
      <c r="P985" s="320"/>
      <c r="Q985" s="320"/>
      <c r="R985" s="320">
        <f t="shared" si="4"/>
        <v>0</v>
      </c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</row>
    <row r="986" spans="1:32" ht="22.5" customHeight="1" x14ac:dyDescent="0.2">
      <c r="A986" s="320"/>
      <c r="B986" s="320"/>
      <c r="C986" s="320"/>
      <c r="D986" s="320"/>
      <c r="E986" s="320"/>
      <c r="F986" s="320"/>
      <c r="G986" s="320"/>
      <c r="H986" s="328"/>
      <c r="I986" s="320"/>
      <c r="J986" s="321"/>
      <c r="K986" s="314"/>
      <c r="L986" s="329"/>
      <c r="M986" s="314"/>
      <c r="N986" s="330"/>
      <c r="O986" s="314"/>
      <c r="P986" s="320"/>
      <c r="Q986" s="320"/>
      <c r="R986" s="320">
        <f t="shared" si="4"/>
        <v>0</v>
      </c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</row>
    <row r="987" spans="1:32" ht="22.5" customHeight="1" x14ac:dyDescent="0.2">
      <c r="A987" s="320"/>
      <c r="B987" s="320"/>
      <c r="C987" s="320"/>
      <c r="D987" s="320"/>
      <c r="E987" s="320"/>
      <c r="F987" s="320"/>
      <c r="G987" s="320"/>
      <c r="H987" s="328"/>
      <c r="I987" s="320"/>
      <c r="J987" s="321"/>
      <c r="K987" s="314"/>
      <c r="L987" s="329"/>
      <c r="M987" s="314"/>
      <c r="N987" s="330"/>
      <c r="O987" s="314"/>
      <c r="P987" s="320"/>
      <c r="Q987" s="320"/>
      <c r="R987" s="320">
        <f t="shared" si="4"/>
        <v>0</v>
      </c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</row>
    <row r="988" spans="1:32" ht="22.5" customHeight="1" x14ac:dyDescent="0.2">
      <c r="A988" s="320"/>
      <c r="B988" s="320"/>
      <c r="C988" s="320"/>
      <c r="D988" s="320"/>
      <c r="E988" s="320"/>
      <c r="F988" s="320"/>
      <c r="G988" s="320"/>
      <c r="H988" s="328"/>
      <c r="I988" s="320"/>
      <c r="J988" s="321"/>
      <c r="K988" s="314"/>
      <c r="L988" s="329"/>
      <c r="M988" s="314"/>
      <c r="N988" s="330"/>
      <c r="O988" s="314"/>
      <c r="P988" s="320"/>
      <c r="Q988" s="320"/>
      <c r="R988" s="320">
        <f t="shared" si="4"/>
        <v>0</v>
      </c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</row>
    <row r="989" spans="1:32" ht="22.5" customHeight="1" x14ac:dyDescent="0.2">
      <c r="A989" s="320"/>
      <c r="B989" s="320"/>
      <c r="C989" s="320"/>
      <c r="D989" s="320"/>
      <c r="E989" s="320"/>
      <c r="F989" s="320"/>
      <c r="G989" s="320"/>
      <c r="H989" s="328"/>
      <c r="I989" s="320"/>
      <c r="J989" s="321"/>
      <c r="K989" s="314"/>
      <c r="L989" s="329"/>
      <c r="M989" s="314"/>
      <c r="N989" s="330"/>
      <c r="O989" s="314"/>
      <c r="P989" s="320"/>
      <c r="Q989" s="320"/>
      <c r="R989" s="320">
        <f t="shared" si="4"/>
        <v>0</v>
      </c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</row>
    <row r="990" spans="1:32" ht="22.5" customHeight="1" x14ac:dyDescent="0.2">
      <c r="A990" s="320"/>
      <c r="B990" s="320"/>
      <c r="C990" s="320"/>
      <c r="D990" s="320"/>
      <c r="E990" s="320"/>
      <c r="F990" s="320"/>
      <c r="G990" s="320"/>
      <c r="H990" s="328"/>
      <c r="I990" s="320"/>
      <c r="J990" s="321"/>
      <c r="K990" s="314"/>
      <c r="L990" s="329"/>
      <c r="M990" s="314"/>
      <c r="N990" s="330"/>
      <c r="O990" s="314"/>
      <c r="P990" s="320"/>
      <c r="Q990" s="320"/>
      <c r="R990" s="320">
        <f t="shared" si="4"/>
        <v>0</v>
      </c>
      <c r="S990" s="113"/>
      <c r="T990" s="113"/>
      <c r="U990" s="113"/>
      <c r="V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</row>
    <row r="991" spans="1:32" ht="22.5" customHeight="1" x14ac:dyDescent="0.2">
      <c r="A991" s="320"/>
      <c r="B991" s="320"/>
      <c r="C991" s="320"/>
      <c r="D991" s="320"/>
      <c r="E991" s="320"/>
      <c r="F991" s="320"/>
      <c r="G991" s="320"/>
      <c r="H991" s="328"/>
      <c r="I991" s="320"/>
      <c r="J991" s="321"/>
      <c r="K991" s="314"/>
      <c r="L991" s="329"/>
      <c r="M991" s="314"/>
      <c r="N991" s="330"/>
      <c r="O991" s="314"/>
      <c r="P991" s="320"/>
      <c r="Q991" s="320"/>
      <c r="R991" s="320">
        <f t="shared" si="4"/>
        <v>0</v>
      </c>
      <c r="S991" s="113"/>
      <c r="T991" s="113"/>
      <c r="U991" s="113"/>
      <c r="V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</row>
    <row r="992" spans="1:32" ht="22.5" customHeight="1" x14ac:dyDescent="0.2">
      <c r="A992" s="320"/>
      <c r="B992" s="320"/>
      <c r="C992" s="320"/>
      <c r="D992" s="320"/>
      <c r="E992" s="320"/>
      <c r="F992" s="320"/>
      <c r="G992" s="320"/>
      <c r="H992" s="328"/>
      <c r="I992" s="320"/>
      <c r="J992" s="321"/>
      <c r="K992" s="314"/>
      <c r="L992" s="329"/>
      <c r="M992" s="314"/>
      <c r="N992" s="330"/>
      <c r="O992" s="314"/>
      <c r="P992" s="320"/>
      <c r="Q992" s="320"/>
      <c r="R992" s="320">
        <f t="shared" si="4"/>
        <v>0</v>
      </c>
      <c r="S992" s="113"/>
      <c r="T992" s="113"/>
      <c r="U992" s="113"/>
      <c r="V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</row>
    <row r="993" spans="1:32" ht="22.5" customHeight="1" x14ac:dyDescent="0.2">
      <c r="A993" s="320"/>
      <c r="B993" s="320"/>
      <c r="C993" s="320"/>
      <c r="D993" s="320"/>
      <c r="E993" s="320"/>
      <c r="F993" s="320"/>
      <c r="G993" s="320"/>
      <c r="H993" s="328"/>
      <c r="I993" s="320"/>
      <c r="J993" s="321"/>
      <c r="K993" s="314"/>
      <c r="L993" s="329"/>
      <c r="M993" s="314"/>
      <c r="N993" s="330"/>
      <c r="O993" s="314"/>
      <c r="P993" s="320"/>
      <c r="Q993" s="320"/>
      <c r="R993" s="320">
        <f t="shared" si="4"/>
        <v>0</v>
      </c>
      <c r="S993" s="113"/>
      <c r="T993" s="113"/>
      <c r="U993" s="113"/>
      <c r="V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</row>
    <row r="994" spans="1:32" ht="22.5" customHeight="1" x14ac:dyDescent="0.2">
      <c r="A994" s="320"/>
      <c r="B994" s="320"/>
      <c r="C994" s="320"/>
      <c r="D994" s="320"/>
      <c r="E994" s="320"/>
      <c r="F994" s="320"/>
      <c r="G994" s="320"/>
      <c r="H994" s="328"/>
      <c r="I994" s="320"/>
      <c r="J994" s="321"/>
      <c r="K994" s="314"/>
      <c r="L994" s="329"/>
      <c r="M994" s="314"/>
      <c r="N994" s="330"/>
      <c r="O994" s="314"/>
      <c r="P994" s="320"/>
      <c r="Q994" s="320"/>
      <c r="R994" s="320">
        <f t="shared" si="4"/>
        <v>0</v>
      </c>
      <c r="S994" s="113"/>
      <c r="T994" s="113"/>
      <c r="U994" s="113"/>
      <c r="V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</row>
    <row r="995" spans="1:32" ht="22.5" customHeight="1" x14ac:dyDescent="0.2">
      <c r="A995" s="320"/>
      <c r="B995" s="320"/>
      <c r="C995" s="320"/>
      <c r="D995" s="320"/>
      <c r="E995" s="320"/>
      <c r="F995" s="320"/>
      <c r="G995" s="320"/>
      <c r="H995" s="328"/>
      <c r="I995" s="320"/>
      <c r="J995" s="321"/>
      <c r="K995" s="314"/>
      <c r="L995" s="329"/>
      <c r="M995" s="314"/>
      <c r="N995" s="330"/>
      <c r="O995" s="314"/>
      <c r="P995" s="320"/>
      <c r="Q995" s="320"/>
      <c r="R995" s="320">
        <f t="shared" si="4"/>
        <v>0</v>
      </c>
      <c r="S995" s="113"/>
      <c r="T995" s="113"/>
      <c r="U995" s="113"/>
      <c r="V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</row>
    <row r="996" spans="1:32" ht="22.5" customHeight="1" x14ac:dyDescent="0.2">
      <c r="A996" s="320"/>
      <c r="B996" s="320"/>
      <c r="C996" s="320"/>
      <c r="D996" s="320"/>
      <c r="E996" s="320"/>
      <c r="F996" s="320"/>
      <c r="G996" s="320"/>
      <c r="H996" s="328"/>
      <c r="I996" s="320"/>
      <c r="J996" s="321"/>
      <c r="K996" s="314"/>
      <c r="L996" s="329"/>
      <c r="M996" s="314"/>
      <c r="N996" s="330"/>
      <c r="O996" s="314"/>
      <c r="P996" s="320"/>
      <c r="Q996" s="320"/>
      <c r="R996" s="320">
        <f t="shared" si="4"/>
        <v>0</v>
      </c>
      <c r="S996" s="113"/>
      <c r="T996" s="113"/>
      <c r="U996" s="113"/>
      <c r="V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</row>
    <row r="997" spans="1:32" ht="22.5" customHeight="1" x14ac:dyDescent="0.2">
      <c r="A997" s="320"/>
      <c r="B997" s="320"/>
      <c r="C997" s="320"/>
      <c r="D997" s="320"/>
      <c r="E997" s="320"/>
      <c r="F997" s="320"/>
      <c r="G997" s="320"/>
      <c r="H997" s="328"/>
      <c r="I997" s="320"/>
      <c r="J997" s="321"/>
      <c r="K997" s="314"/>
      <c r="L997" s="329"/>
      <c r="M997" s="314"/>
      <c r="N997" s="330"/>
      <c r="O997" s="314"/>
      <c r="P997" s="320"/>
      <c r="Q997" s="320"/>
      <c r="R997" s="320">
        <f t="shared" si="4"/>
        <v>0</v>
      </c>
      <c r="S997" s="113"/>
      <c r="T997" s="113"/>
      <c r="U997" s="113"/>
      <c r="V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</row>
    <row r="998" spans="1:32" ht="22.5" customHeight="1" x14ac:dyDescent="0.2">
      <c r="A998" s="320"/>
      <c r="B998" s="320"/>
      <c r="C998" s="320"/>
      <c r="D998" s="320"/>
      <c r="E998" s="320"/>
      <c r="F998" s="320"/>
      <c r="G998" s="320"/>
      <c r="H998" s="328"/>
      <c r="I998" s="320"/>
      <c r="J998" s="321"/>
      <c r="K998" s="314"/>
      <c r="L998" s="329"/>
      <c r="M998" s="314"/>
      <c r="N998" s="330"/>
      <c r="O998" s="314"/>
      <c r="P998" s="320"/>
      <c r="Q998" s="320"/>
      <c r="R998" s="320">
        <f t="shared" si="4"/>
        <v>0</v>
      </c>
      <c r="S998" s="113"/>
      <c r="T998" s="113"/>
      <c r="U998" s="113"/>
      <c r="V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</row>
    <row r="999" spans="1:32" ht="22.5" customHeight="1" x14ac:dyDescent="0.2">
      <c r="A999" s="320"/>
      <c r="B999" s="320"/>
      <c r="C999" s="320"/>
      <c r="D999" s="320"/>
      <c r="E999" s="320"/>
      <c r="F999" s="320"/>
      <c r="G999" s="320"/>
      <c r="H999" s="328"/>
      <c r="I999" s="320"/>
      <c r="J999" s="321"/>
      <c r="K999" s="314"/>
      <c r="L999" s="329"/>
      <c r="M999" s="314"/>
      <c r="N999" s="330"/>
      <c r="O999" s="314"/>
      <c r="P999" s="320"/>
      <c r="Q999" s="320"/>
      <c r="R999" s="320">
        <f t="shared" si="4"/>
        <v>0</v>
      </c>
      <c r="S999" s="113"/>
      <c r="T999" s="113"/>
      <c r="U999" s="113"/>
      <c r="V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</row>
    <row r="1000" spans="1:32" ht="22.5" customHeight="1" x14ac:dyDescent="0.2">
      <c r="A1000" s="320"/>
      <c r="B1000" s="320"/>
      <c r="C1000" s="320"/>
      <c r="D1000" s="320"/>
      <c r="E1000" s="320"/>
      <c r="F1000" s="320"/>
      <c r="G1000" s="320"/>
      <c r="H1000" s="328"/>
      <c r="I1000" s="320"/>
      <c r="J1000" s="321"/>
      <c r="K1000" s="314"/>
      <c r="L1000" s="329"/>
      <c r="M1000" s="314"/>
      <c r="N1000" s="330"/>
      <c r="O1000" s="314"/>
      <c r="P1000" s="320"/>
      <c r="Q1000" s="320"/>
      <c r="R1000" s="320">
        <f t="shared" si="4"/>
        <v>0</v>
      </c>
      <c r="S1000" s="113"/>
      <c r="T1000" s="113"/>
      <c r="U1000" s="113"/>
      <c r="V1000" s="113"/>
      <c r="W1000" s="113"/>
      <c r="X1000" s="113"/>
      <c r="Y1000" s="113"/>
      <c r="Z1000" s="113"/>
      <c r="AA1000" s="113"/>
      <c r="AB1000" s="113"/>
      <c r="AC1000" s="113"/>
      <c r="AD1000" s="113"/>
      <c r="AE1000" s="113"/>
      <c r="AF1000" s="113"/>
    </row>
    <row r="1001" spans="1:32" ht="22.5" customHeight="1" x14ac:dyDescent="0.2">
      <c r="A1001" s="320"/>
      <c r="B1001" s="320"/>
      <c r="C1001" s="320"/>
      <c r="D1001" s="320"/>
      <c r="E1001" s="320"/>
      <c r="F1001" s="320"/>
      <c r="G1001" s="320"/>
      <c r="H1001" s="328"/>
      <c r="I1001" s="320"/>
      <c r="J1001" s="321"/>
      <c r="K1001" s="314"/>
      <c r="L1001" s="329"/>
      <c r="M1001" s="314"/>
      <c r="N1001" s="330"/>
      <c r="O1001" s="314"/>
      <c r="P1001" s="320"/>
      <c r="Q1001" s="320"/>
      <c r="R1001" s="320">
        <f t="shared" si="4"/>
        <v>0</v>
      </c>
      <c r="S1001" s="113"/>
      <c r="T1001" s="113"/>
      <c r="U1001" s="113"/>
      <c r="V1001" s="113"/>
      <c r="W1001" s="113"/>
      <c r="X1001" s="113"/>
      <c r="Y1001" s="113"/>
      <c r="Z1001" s="113"/>
      <c r="AA1001" s="113"/>
      <c r="AB1001" s="113"/>
      <c r="AC1001" s="113"/>
      <c r="AD1001" s="113"/>
      <c r="AE1001" s="113"/>
      <c r="AF1001" s="113"/>
    </row>
    <row r="1002" spans="1:32" ht="22.5" customHeight="1" x14ac:dyDescent="0.2">
      <c r="A1002" s="320"/>
      <c r="B1002" s="320"/>
      <c r="C1002" s="320"/>
      <c r="D1002" s="320"/>
      <c r="E1002" s="320"/>
      <c r="F1002" s="320"/>
      <c r="G1002" s="320"/>
      <c r="H1002" s="328"/>
      <c r="I1002" s="320"/>
      <c r="J1002" s="321"/>
      <c r="K1002" s="314"/>
      <c r="L1002" s="329"/>
      <c r="M1002" s="314"/>
      <c r="N1002" s="330"/>
      <c r="O1002" s="314"/>
      <c r="P1002" s="320"/>
      <c r="Q1002" s="320"/>
      <c r="R1002" s="320">
        <f t="shared" si="4"/>
        <v>0</v>
      </c>
      <c r="S1002" s="113"/>
      <c r="T1002" s="113"/>
      <c r="U1002" s="113"/>
      <c r="V1002" s="113"/>
      <c r="W1002" s="113"/>
      <c r="X1002" s="113"/>
      <c r="Y1002" s="113"/>
      <c r="Z1002" s="113"/>
      <c r="AA1002" s="113"/>
      <c r="AB1002" s="113"/>
      <c r="AC1002" s="113"/>
      <c r="AD1002" s="113"/>
      <c r="AE1002" s="113"/>
      <c r="AF1002" s="113"/>
    </row>
    <row r="1003" spans="1:32" ht="22.5" customHeight="1" x14ac:dyDescent="0.2">
      <c r="A1003" s="320"/>
      <c r="B1003" s="320"/>
      <c r="C1003" s="320"/>
      <c r="D1003" s="320"/>
      <c r="E1003" s="320"/>
      <c r="F1003" s="320"/>
      <c r="G1003" s="320"/>
      <c r="H1003" s="328"/>
      <c r="I1003" s="320"/>
      <c r="J1003" s="321"/>
      <c r="K1003" s="314"/>
      <c r="L1003" s="329"/>
      <c r="M1003" s="314"/>
      <c r="N1003" s="330"/>
      <c r="O1003" s="314"/>
      <c r="P1003" s="320"/>
      <c r="Q1003" s="320"/>
      <c r="R1003" s="320">
        <f t="shared" si="4"/>
        <v>0</v>
      </c>
      <c r="S1003" s="113"/>
      <c r="T1003" s="113"/>
      <c r="U1003" s="113"/>
      <c r="V1003" s="113"/>
      <c r="W1003" s="113"/>
      <c r="X1003" s="113"/>
      <c r="Y1003" s="113"/>
      <c r="Z1003" s="113"/>
      <c r="AA1003" s="113"/>
      <c r="AB1003" s="113"/>
      <c r="AC1003" s="113"/>
      <c r="AD1003" s="113"/>
      <c r="AE1003" s="113"/>
      <c r="AF1003" s="113"/>
    </row>
    <row r="1004" spans="1:32" ht="22.5" customHeight="1" x14ac:dyDescent="0.2">
      <c r="A1004" s="320"/>
      <c r="B1004" s="320"/>
      <c r="C1004" s="320"/>
      <c r="D1004" s="320"/>
      <c r="E1004" s="320"/>
      <c r="F1004" s="320"/>
      <c r="G1004" s="320"/>
      <c r="H1004" s="328"/>
      <c r="I1004" s="320"/>
      <c r="J1004" s="321"/>
      <c r="K1004" s="314"/>
      <c r="L1004" s="329"/>
      <c r="M1004" s="314"/>
      <c r="N1004" s="330"/>
      <c r="O1004" s="314"/>
      <c r="P1004" s="320"/>
      <c r="Q1004" s="320"/>
      <c r="R1004" s="320">
        <f t="shared" si="4"/>
        <v>0</v>
      </c>
      <c r="S1004" s="113"/>
      <c r="T1004" s="113"/>
      <c r="U1004" s="113"/>
      <c r="V1004" s="113"/>
      <c r="W1004" s="113"/>
      <c r="X1004" s="113"/>
      <c r="Y1004" s="113"/>
      <c r="Z1004" s="113"/>
      <c r="AA1004" s="113"/>
      <c r="AB1004" s="113"/>
      <c r="AC1004" s="113"/>
      <c r="AD1004" s="113"/>
      <c r="AE1004" s="113"/>
      <c r="AF1004" s="113"/>
    </row>
    <row r="1005" spans="1:32" ht="22.5" customHeight="1" x14ac:dyDescent="0.2">
      <c r="A1005" s="320"/>
      <c r="B1005" s="320"/>
      <c r="C1005" s="320"/>
      <c r="D1005" s="320"/>
      <c r="E1005" s="320"/>
      <c r="F1005" s="320"/>
      <c r="G1005" s="320"/>
      <c r="H1005" s="328"/>
      <c r="I1005" s="320"/>
      <c r="J1005" s="321"/>
      <c r="K1005" s="314"/>
      <c r="L1005" s="329"/>
      <c r="M1005" s="314"/>
      <c r="N1005" s="330"/>
      <c r="O1005" s="314"/>
      <c r="P1005" s="320"/>
      <c r="Q1005" s="320"/>
      <c r="R1005" s="320">
        <f t="shared" si="4"/>
        <v>0</v>
      </c>
      <c r="S1005" s="113"/>
      <c r="T1005" s="113"/>
      <c r="U1005" s="113"/>
      <c r="V1005" s="113"/>
      <c r="W1005" s="113"/>
      <c r="X1005" s="113"/>
      <c r="Y1005" s="113"/>
      <c r="Z1005" s="113"/>
      <c r="AA1005" s="113"/>
      <c r="AB1005" s="113"/>
      <c r="AC1005" s="113"/>
      <c r="AD1005" s="113"/>
      <c r="AE1005" s="113"/>
      <c r="AF1005" s="113"/>
    </row>
    <row r="1006" spans="1:32" ht="22.5" customHeight="1" x14ac:dyDescent="0.2">
      <c r="A1006" s="320"/>
      <c r="B1006" s="320"/>
      <c r="C1006" s="320"/>
      <c r="D1006" s="320"/>
      <c r="E1006" s="320"/>
      <c r="F1006" s="320"/>
      <c r="G1006" s="320"/>
      <c r="H1006" s="328"/>
      <c r="I1006" s="320"/>
      <c r="J1006" s="321"/>
      <c r="K1006" s="314"/>
      <c r="L1006" s="329"/>
      <c r="M1006" s="314"/>
      <c r="N1006" s="330"/>
      <c r="O1006" s="314"/>
      <c r="P1006" s="320"/>
      <c r="Q1006" s="320"/>
      <c r="R1006" s="320">
        <f t="shared" si="4"/>
        <v>0</v>
      </c>
      <c r="S1006" s="113"/>
      <c r="T1006" s="113"/>
      <c r="U1006" s="113"/>
      <c r="V1006" s="113"/>
      <c r="W1006" s="113"/>
      <c r="X1006" s="113"/>
      <c r="Y1006" s="113"/>
      <c r="Z1006" s="113"/>
      <c r="AA1006" s="113"/>
      <c r="AB1006" s="113"/>
      <c r="AC1006" s="113"/>
      <c r="AD1006" s="113"/>
      <c r="AE1006" s="113"/>
      <c r="AF1006" s="113"/>
    </row>
    <row r="1007" spans="1:32" ht="22.5" customHeight="1" x14ac:dyDescent="0.2">
      <c r="A1007" s="320"/>
      <c r="B1007" s="320"/>
      <c r="C1007" s="320"/>
      <c r="D1007" s="320"/>
      <c r="E1007" s="320"/>
      <c r="F1007" s="320"/>
      <c r="G1007" s="320"/>
      <c r="H1007" s="328"/>
      <c r="I1007" s="320"/>
      <c r="J1007" s="321"/>
      <c r="K1007" s="314"/>
      <c r="L1007" s="329"/>
      <c r="M1007" s="314"/>
      <c r="N1007" s="330"/>
      <c r="O1007" s="314"/>
      <c r="P1007" s="320"/>
      <c r="Q1007" s="320"/>
      <c r="R1007" s="320">
        <f t="shared" si="4"/>
        <v>0</v>
      </c>
      <c r="S1007" s="113"/>
      <c r="T1007" s="113"/>
      <c r="U1007" s="113"/>
      <c r="V1007" s="113"/>
      <c r="W1007" s="113"/>
      <c r="X1007" s="113"/>
      <c r="Y1007" s="113"/>
      <c r="Z1007" s="113"/>
      <c r="AA1007" s="113"/>
      <c r="AB1007" s="113"/>
      <c r="AC1007" s="113"/>
      <c r="AD1007" s="113"/>
      <c r="AE1007" s="113"/>
      <c r="AF1007" s="113"/>
    </row>
    <row r="1008" spans="1:32" ht="22.5" customHeight="1" x14ac:dyDescent="0.2">
      <c r="A1008" s="320"/>
      <c r="B1008" s="320"/>
      <c r="C1008" s="320"/>
      <c r="D1008" s="320"/>
      <c r="E1008" s="320"/>
      <c r="F1008" s="320"/>
      <c r="G1008" s="320"/>
      <c r="H1008" s="328"/>
      <c r="I1008" s="320"/>
      <c r="J1008" s="321"/>
      <c r="K1008" s="314"/>
      <c r="L1008" s="329"/>
      <c r="M1008" s="314"/>
      <c r="N1008" s="330"/>
      <c r="O1008" s="314"/>
      <c r="P1008" s="320"/>
      <c r="Q1008" s="320"/>
      <c r="R1008" s="320">
        <f t="shared" si="4"/>
        <v>0</v>
      </c>
      <c r="S1008" s="113"/>
      <c r="T1008" s="113"/>
      <c r="U1008" s="113"/>
      <c r="V1008" s="113"/>
      <c r="W1008" s="113"/>
      <c r="X1008" s="113"/>
      <c r="Y1008" s="113"/>
      <c r="Z1008" s="113"/>
      <c r="AA1008" s="113"/>
      <c r="AB1008" s="113"/>
      <c r="AC1008" s="113"/>
      <c r="AD1008" s="113"/>
      <c r="AE1008" s="113"/>
      <c r="AF1008" s="113"/>
    </row>
    <row r="1009" spans="1:32" ht="22.5" customHeight="1" x14ac:dyDescent="0.2">
      <c r="A1009" s="320"/>
      <c r="B1009" s="320"/>
      <c r="C1009" s="320"/>
      <c r="D1009" s="320"/>
      <c r="E1009" s="320"/>
      <c r="F1009" s="320"/>
      <c r="G1009" s="320"/>
      <c r="H1009" s="328"/>
      <c r="I1009" s="320"/>
      <c r="J1009" s="321"/>
      <c r="K1009" s="314"/>
      <c r="L1009" s="329"/>
      <c r="M1009" s="314"/>
      <c r="N1009" s="330"/>
      <c r="O1009" s="314"/>
      <c r="P1009" s="320"/>
      <c r="Q1009" s="320"/>
      <c r="R1009" s="320">
        <f t="shared" si="4"/>
        <v>0</v>
      </c>
      <c r="S1009" s="113"/>
      <c r="T1009" s="113"/>
      <c r="U1009" s="113"/>
      <c r="V1009" s="113"/>
      <c r="W1009" s="113"/>
      <c r="X1009" s="113"/>
      <c r="Y1009" s="113"/>
      <c r="Z1009" s="113"/>
      <c r="AA1009" s="113"/>
      <c r="AB1009" s="113"/>
      <c r="AC1009" s="113"/>
      <c r="AD1009" s="113"/>
      <c r="AE1009" s="113"/>
      <c r="AF1009" s="113"/>
    </row>
    <row r="1010" spans="1:32" ht="22.5" customHeight="1" x14ac:dyDescent="0.2">
      <c r="A1010" s="320"/>
      <c r="B1010" s="320"/>
      <c r="C1010" s="320"/>
      <c r="D1010" s="320"/>
      <c r="E1010" s="320"/>
      <c r="F1010" s="320"/>
      <c r="G1010" s="320"/>
      <c r="H1010" s="328"/>
      <c r="I1010" s="320"/>
      <c r="J1010" s="321"/>
      <c r="K1010" s="314"/>
      <c r="L1010" s="329"/>
      <c r="M1010" s="314"/>
      <c r="N1010" s="330"/>
      <c r="O1010" s="314"/>
      <c r="P1010" s="320"/>
      <c r="Q1010" s="320"/>
      <c r="R1010" s="320">
        <f t="shared" si="4"/>
        <v>0</v>
      </c>
      <c r="S1010" s="113"/>
      <c r="T1010" s="113"/>
      <c r="U1010" s="113"/>
      <c r="V1010" s="113"/>
      <c r="W1010" s="113"/>
      <c r="X1010" s="113"/>
      <c r="Y1010" s="113"/>
      <c r="Z1010" s="113"/>
      <c r="AA1010" s="113"/>
      <c r="AB1010" s="113"/>
      <c r="AC1010" s="113"/>
      <c r="AD1010" s="113"/>
      <c r="AE1010" s="113"/>
      <c r="AF1010" s="113"/>
    </row>
    <row r="1011" spans="1:32" ht="22.5" customHeight="1" x14ac:dyDescent="0.2">
      <c r="A1011" s="320"/>
      <c r="B1011" s="320"/>
      <c r="C1011" s="320"/>
      <c r="D1011" s="320"/>
      <c r="E1011" s="320"/>
      <c r="F1011" s="320"/>
      <c r="G1011" s="320"/>
      <c r="H1011" s="328"/>
      <c r="I1011" s="320"/>
      <c r="J1011" s="321"/>
      <c r="K1011" s="314"/>
      <c r="L1011" s="329"/>
      <c r="M1011" s="314"/>
      <c r="N1011" s="330"/>
      <c r="O1011" s="314"/>
      <c r="P1011" s="320"/>
      <c r="Q1011" s="320"/>
      <c r="R1011" s="320">
        <f t="shared" si="4"/>
        <v>0</v>
      </c>
      <c r="S1011" s="113"/>
      <c r="T1011" s="113"/>
      <c r="U1011" s="113"/>
      <c r="V1011" s="113"/>
      <c r="W1011" s="113"/>
      <c r="X1011" s="113"/>
      <c r="Y1011" s="113"/>
      <c r="Z1011" s="113"/>
      <c r="AA1011" s="113"/>
      <c r="AB1011" s="113"/>
      <c r="AC1011" s="113"/>
      <c r="AD1011" s="113"/>
      <c r="AE1011" s="113"/>
      <c r="AF1011" s="113"/>
    </row>
    <row r="1012" spans="1:32" ht="22.5" customHeight="1" x14ac:dyDescent="0.2">
      <c r="A1012" s="320"/>
      <c r="B1012" s="320"/>
      <c r="C1012" s="320"/>
      <c r="D1012" s="320"/>
      <c r="E1012" s="320"/>
      <c r="F1012" s="320"/>
      <c r="G1012" s="320"/>
      <c r="H1012" s="328"/>
      <c r="I1012" s="320"/>
      <c r="J1012" s="321"/>
      <c r="K1012" s="314"/>
      <c r="L1012" s="329"/>
      <c r="M1012" s="314"/>
      <c r="N1012" s="330"/>
      <c r="O1012" s="314"/>
      <c r="P1012" s="320"/>
      <c r="Q1012" s="320"/>
      <c r="R1012" s="320">
        <f t="shared" si="4"/>
        <v>0</v>
      </c>
      <c r="S1012" s="113"/>
      <c r="T1012" s="113"/>
      <c r="U1012" s="113"/>
      <c r="V1012" s="113"/>
      <c r="W1012" s="113"/>
      <c r="X1012" s="113"/>
      <c r="Y1012" s="113"/>
      <c r="Z1012" s="113"/>
      <c r="AA1012" s="113"/>
      <c r="AB1012" s="113"/>
      <c r="AC1012" s="113"/>
      <c r="AD1012" s="113"/>
      <c r="AE1012" s="113"/>
      <c r="AF1012" s="113"/>
    </row>
    <row r="1013" spans="1:32" ht="22.5" customHeight="1" x14ac:dyDescent="0.2">
      <c r="A1013" s="320"/>
      <c r="B1013" s="320"/>
      <c r="C1013" s="320"/>
      <c r="D1013" s="320"/>
      <c r="E1013" s="320"/>
      <c r="F1013" s="320"/>
      <c r="G1013" s="320"/>
      <c r="H1013" s="328"/>
      <c r="I1013" s="320"/>
      <c r="J1013" s="321"/>
      <c r="K1013" s="314"/>
      <c r="L1013" s="329"/>
      <c r="M1013" s="314"/>
      <c r="N1013" s="330"/>
      <c r="O1013" s="314"/>
      <c r="P1013" s="320"/>
      <c r="Q1013" s="320"/>
      <c r="R1013" s="320">
        <f t="shared" si="4"/>
        <v>0</v>
      </c>
      <c r="S1013" s="113"/>
      <c r="T1013" s="113"/>
      <c r="U1013" s="113"/>
      <c r="V1013" s="113"/>
      <c r="W1013" s="113"/>
      <c r="X1013" s="113"/>
      <c r="Y1013" s="113"/>
      <c r="Z1013" s="113"/>
      <c r="AA1013" s="113"/>
      <c r="AB1013" s="113"/>
      <c r="AC1013" s="113"/>
      <c r="AD1013" s="113"/>
      <c r="AE1013" s="113"/>
      <c r="AF1013" s="113"/>
    </row>
    <row r="1014" spans="1:32" ht="22.5" customHeight="1" x14ac:dyDescent="0.2">
      <c r="A1014" s="320"/>
      <c r="B1014" s="320"/>
      <c r="C1014" s="320"/>
      <c r="D1014" s="320"/>
      <c r="E1014" s="320"/>
      <c r="F1014" s="320"/>
      <c r="G1014" s="320"/>
      <c r="H1014" s="328"/>
      <c r="I1014" s="320"/>
      <c r="J1014" s="321"/>
      <c r="K1014" s="314"/>
      <c r="L1014" s="329"/>
      <c r="M1014" s="314"/>
      <c r="N1014" s="330"/>
      <c r="O1014" s="314"/>
      <c r="P1014" s="320"/>
      <c r="Q1014" s="320"/>
      <c r="R1014" s="320">
        <f t="shared" si="4"/>
        <v>0</v>
      </c>
      <c r="S1014" s="113"/>
      <c r="T1014" s="113"/>
      <c r="U1014" s="113"/>
      <c r="V1014" s="113"/>
      <c r="W1014" s="113"/>
      <c r="X1014" s="113"/>
      <c r="Y1014" s="113"/>
      <c r="Z1014" s="113"/>
      <c r="AA1014" s="113"/>
      <c r="AB1014" s="113"/>
      <c r="AC1014" s="113"/>
      <c r="AD1014" s="113"/>
      <c r="AE1014" s="113"/>
      <c r="AF1014" s="113"/>
    </row>
    <row r="1015" spans="1:32" ht="22.5" customHeight="1" x14ac:dyDescent="0.2">
      <c r="A1015" s="320"/>
      <c r="B1015" s="320"/>
      <c r="C1015" s="320"/>
      <c r="D1015" s="320"/>
      <c r="E1015" s="320"/>
      <c r="F1015" s="320"/>
      <c r="G1015" s="320"/>
      <c r="H1015" s="328"/>
      <c r="I1015" s="320"/>
      <c r="J1015" s="321"/>
      <c r="K1015" s="314"/>
      <c r="L1015" s="329"/>
      <c r="M1015" s="314"/>
      <c r="N1015" s="330"/>
      <c r="O1015" s="314"/>
      <c r="P1015" s="320"/>
      <c r="Q1015" s="320"/>
      <c r="R1015" s="320">
        <f t="shared" si="4"/>
        <v>0</v>
      </c>
      <c r="S1015" s="113"/>
      <c r="T1015" s="113"/>
      <c r="U1015" s="113"/>
      <c r="V1015" s="113"/>
      <c r="W1015" s="113"/>
      <c r="X1015" s="113"/>
      <c r="Y1015" s="113"/>
      <c r="Z1015" s="113"/>
      <c r="AA1015" s="113"/>
      <c r="AB1015" s="113"/>
      <c r="AC1015" s="113"/>
      <c r="AD1015" s="113"/>
      <c r="AE1015" s="113"/>
      <c r="AF1015" s="113"/>
    </row>
    <row r="1016" spans="1:32" ht="22.5" customHeight="1" x14ac:dyDescent="0.2">
      <c r="A1016" s="320"/>
      <c r="B1016" s="320"/>
      <c r="C1016" s="320"/>
      <c r="D1016" s="320"/>
      <c r="E1016" s="320"/>
      <c r="F1016" s="320"/>
      <c r="G1016" s="320"/>
      <c r="H1016" s="328"/>
      <c r="I1016" s="320"/>
      <c r="J1016" s="321"/>
      <c r="K1016" s="314"/>
      <c r="L1016" s="329"/>
      <c r="M1016" s="314"/>
      <c r="N1016" s="330"/>
      <c r="O1016" s="314"/>
      <c r="P1016" s="320"/>
      <c r="Q1016" s="320"/>
      <c r="R1016" s="320">
        <f t="shared" si="4"/>
        <v>0</v>
      </c>
      <c r="S1016" s="113"/>
      <c r="T1016" s="113"/>
      <c r="U1016" s="113"/>
      <c r="V1016" s="113"/>
      <c r="W1016" s="113"/>
      <c r="X1016" s="113"/>
      <c r="Y1016" s="113"/>
      <c r="Z1016" s="113"/>
      <c r="AA1016" s="113"/>
      <c r="AB1016" s="113"/>
      <c r="AC1016" s="113"/>
      <c r="AD1016" s="113"/>
      <c r="AE1016" s="113"/>
      <c r="AF1016" s="113"/>
    </row>
    <row r="1017" spans="1:32" ht="22.5" customHeight="1" x14ac:dyDescent="0.2">
      <c r="A1017" s="320"/>
      <c r="B1017" s="320"/>
      <c r="C1017" s="320"/>
      <c r="D1017" s="320"/>
      <c r="E1017" s="320"/>
      <c r="F1017" s="320"/>
      <c r="G1017" s="320"/>
      <c r="H1017" s="328"/>
      <c r="I1017" s="320"/>
      <c r="J1017" s="321"/>
      <c r="K1017" s="314"/>
      <c r="L1017" s="329"/>
      <c r="M1017" s="314"/>
      <c r="N1017" s="330"/>
      <c r="O1017" s="314"/>
      <c r="P1017" s="320"/>
      <c r="Q1017" s="320"/>
      <c r="R1017" s="320">
        <f t="shared" si="4"/>
        <v>0</v>
      </c>
      <c r="S1017" s="113"/>
      <c r="T1017" s="113"/>
      <c r="U1017" s="113"/>
      <c r="V1017" s="113"/>
      <c r="W1017" s="113"/>
      <c r="X1017" s="113"/>
      <c r="Y1017" s="113"/>
      <c r="Z1017" s="113"/>
      <c r="AA1017" s="113"/>
      <c r="AB1017" s="113"/>
      <c r="AC1017" s="113"/>
      <c r="AD1017" s="113"/>
      <c r="AE1017" s="113"/>
      <c r="AF1017" s="113"/>
    </row>
    <row r="1018" spans="1:32" ht="22.5" customHeight="1" x14ac:dyDescent="0.2">
      <c r="A1018" s="320"/>
      <c r="B1018" s="320"/>
      <c r="C1018" s="320"/>
      <c r="D1018" s="320"/>
      <c r="E1018" s="320"/>
      <c r="F1018" s="320"/>
      <c r="G1018" s="320"/>
      <c r="H1018" s="328"/>
      <c r="I1018" s="320"/>
      <c r="J1018" s="321"/>
      <c r="K1018" s="314"/>
      <c r="L1018" s="329"/>
      <c r="M1018" s="314"/>
      <c r="N1018" s="330"/>
      <c r="O1018" s="314"/>
      <c r="P1018" s="320"/>
      <c r="Q1018" s="320"/>
      <c r="R1018" s="320">
        <f t="shared" si="4"/>
        <v>0</v>
      </c>
      <c r="S1018" s="113"/>
      <c r="T1018" s="113"/>
      <c r="U1018" s="113"/>
      <c r="V1018" s="113"/>
      <c r="W1018" s="113"/>
      <c r="X1018" s="113"/>
      <c r="Y1018" s="113"/>
      <c r="Z1018" s="113"/>
      <c r="AA1018" s="113"/>
      <c r="AB1018" s="113"/>
      <c r="AC1018" s="113"/>
      <c r="AD1018" s="113"/>
      <c r="AE1018" s="113"/>
      <c r="AF1018" s="113"/>
    </row>
    <row r="1019" spans="1:32" ht="22.5" customHeight="1" x14ac:dyDescent="0.2">
      <c r="A1019" s="320"/>
      <c r="B1019" s="320"/>
      <c r="C1019" s="320"/>
      <c r="D1019" s="320"/>
      <c r="E1019" s="320"/>
      <c r="F1019" s="320"/>
      <c r="G1019" s="320"/>
      <c r="H1019" s="328"/>
      <c r="I1019" s="320"/>
      <c r="J1019" s="321"/>
      <c r="K1019" s="314"/>
      <c r="L1019" s="329"/>
      <c r="M1019" s="314"/>
      <c r="N1019" s="330"/>
      <c r="O1019" s="314"/>
      <c r="P1019" s="320"/>
      <c r="Q1019" s="320"/>
      <c r="R1019" s="320">
        <f t="shared" si="4"/>
        <v>0</v>
      </c>
      <c r="S1019" s="113"/>
      <c r="T1019" s="113"/>
      <c r="U1019" s="113"/>
      <c r="V1019" s="113"/>
      <c r="W1019" s="113"/>
      <c r="X1019" s="113"/>
      <c r="Y1019" s="113"/>
      <c r="Z1019" s="113"/>
      <c r="AA1019" s="113"/>
      <c r="AB1019" s="113"/>
      <c r="AC1019" s="113"/>
      <c r="AD1019" s="113"/>
      <c r="AE1019" s="113"/>
      <c r="AF1019" s="113"/>
    </row>
    <row r="1020" spans="1:32" ht="22.5" customHeight="1" x14ac:dyDescent="0.2">
      <c r="A1020" s="320"/>
      <c r="B1020" s="320"/>
      <c r="C1020" s="320"/>
      <c r="D1020" s="320"/>
      <c r="E1020" s="320"/>
      <c r="F1020" s="320"/>
      <c r="G1020" s="320"/>
      <c r="H1020" s="328"/>
      <c r="I1020" s="320"/>
      <c r="J1020" s="321"/>
      <c r="K1020" s="314"/>
      <c r="L1020" s="329"/>
      <c r="M1020" s="314"/>
      <c r="N1020" s="330"/>
      <c r="O1020" s="314"/>
      <c r="P1020" s="320"/>
      <c r="Q1020" s="320"/>
      <c r="R1020" s="320">
        <f t="shared" si="4"/>
        <v>0</v>
      </c>
      <c r="S1020" s="113"/>
      <c r="T1020" s="113"/>
      <c r="U1020" s="113"/>
      <c r="V1020" s="113"/>
      <c r="W1020" s="113"/>
      <c r="X1020" s="113"/>
      <c r="Y1020" s="113"/>
      <c r="Z1020" s="113"/>
      <c r="AA1020" s="113"/>
      <c r="AB1020" s="113"/>
      <c r="AC1020" s="113"/>
      <c r="AD1020" s="113"/>
      <c r="AE1020" s="113"/>
      <c r="AF1020" s="113"/>
    </row>
    <row r="1021" spans="1:32" ht="22.5" customHeight="1" x14ac:dyDescent="0.2">
      <c r="A1021" s="320"/>
      <c r="B1021" s="320"/>
      <c r="C1021" s="320"/>
      <c r="D1021" s="320"/>
      <c r="E1021" s="320"/>
      <c r="F1021" s="320"/>
      <c r="G1021" s="320"/>
      <c r="H1021" s="328"/>
      <c r="I1021" s="320"/>
      <c r="J1021" s="321"/>
      <c r="K1021" s="314"/>
      <c r="L1021" s="329"/>
      <c r="M1021" s="314"/>
      <c r="N1021" s="330"/>
      <c r="O1021" s="314"/>
      <c r="P1021" s="320"/>
      <c r="Q1021" s="320"/>
      <c r="R1021" s="320">
        <f t="shared" ref="R1021:R1185" si="5">IF(OR(F1021="Attack",F1021="Crit Rate",F1021="Lethality"),"Offensive", IF(OR(F1021="Defense",F1021="Health"),"Defensive",F1021))</f>
        <v>0</v>
      </c>
      <c r="S1021" s="113"/>
      <c r="T1021" s="113"/>
      <c r="U1021" s="113"/>
      <c r="V1021" s="113"/>
      <c r="W1021" s="113"/>
      <c r="X1021" s="113"/>
      <c r="Y1021" s="113"/>
      <c r="Z1021" s="113"/>
      <c r="AA1021" s="113"/>
      <c r="AB1021" s="113"/>
      <c r="AC1021" s="113"/>
      <c r="AD1021" s="113"/>
      <c r="AE1021" s="113"/>
      <c r="AF1021" s="113"/>
    </row>
    <row r="1022" spans="1:32" ht="22.5" customHeight="1" x14ac:dyDescent="0.2">
      <c r="A1022" s="320"/>
      <c r="B1022" s="320"/>
      <c r="C1022" s="320"/>
      <c r="D1022" s="320"/>
      <c r="E1022" s="320"/>
      <c r="F1022" s="320"/>
      <c r="G1022" s="320"/>
      <c r="H1022" s="328"/>
      <c r="I1022" s="320"/>
      <c r="J1022" s="321"/>
      <c r="K1022" s="314"/>
      <c r="L1022" s="329"/>
      <c r="M1022" s="314"/>
      <c r="N1022" s="330"/>
      <c r="O1022" s="314"/>
      <c r="P1022" s="320"/>
      <c r="Q1022" s="320"/>
      <c r="R1022" s="320">
        <f t="shared" si="5"/>
        <v>0</v>
      </c>
      <c r="S1022" s="113"/>
      <c r="T1022" s="113"/>
      <c r="U1022" s="113"/>
      <c r="V1022" s="113"/>
      <c r="W1022" s="113"/>
      <c r="X1022" s="113"/>
      <c r="Y1022" s="113"/>
      <c r="Z1022" s="113"/>
      <c r="AA1022" s="113"/>
      <c r="AB1022" s="113"/>
      <c r="AC1022" s="113"/>
      <c r="AD1022" s="113"/>
      <c r="AE1022" s="113"/>
      <c r="AF1022" s="113"/>
    </row>
    <row r="1023" spans="1:32" ht="22.5" customHeight="1" x14ac:dyDescent="0.2">
      <c r="A1023" s="320"/>
      <c r="B1023" s="320"/>
      <c r="C1023" s="320"/>
      <c r="D1023" s="320"/>
      <c r="E1023" s="320"/>
      <c r="F1023" s="320"/>
      <c r="G1023" s="320"/>
      <c r="H1023" s="328"/>
      <c r="I1023" s="320"/>
      <c r="J1023" s="321"/>
      <c r="K1023" s="314"/>
      <c r="L1023" s="329"/>
      <c r="M1023" s="314"/>
      <c r="N1023" s="330"/>
      <c r="O1023" s="314"/>
      <c r="P1023" s="320"/>
      <c r="Q1023" s="320"/>
      <c r="R1023" s="320">
        <f t="shared" si="5"/>
        <v>0</v>
      </c>
      <c r="S1023" s="113"/>
      <c r="T1023" s="113"/>
      <c r="U1023" s="113"/>
      <c r="V1023" s="113"/>
      <c r="W1023" s="113"/>
      <c r="X1023" s="113"/>
      <c r="Y1023" s="113"/>
      <c r="Z1023" s="113"/>
      <c r="AA1023" s="113"/>
      <c r="AB1023" s="113"/>
      <c r="AC1023" s="113"/>
      <c r="AD1023" s="113"/>
      <c r="AE1023" s="113"/>
      <c r="AF1023" s="113"/>
    </row>
    <row r="1024" spans="1:32" ht="22.5" customHeight="1" x14ac:dyDescent="0.2">
      <c r="A1024" s="320"/>
      <c r="B1024" s="320"/>
      <c r="C1024" s="320"/>
      <c r="D1024" s="320"/>
      <c r="E1024" s="320"/>
      <c r="F1024" s="320"/>
      <c r="G1024" s="320"/>
      <c r="H1024" s="328"/>
      <c r="I1024" s="320"/>
      <c r="J1024" s="321"/>
      <c r="K1024" s="314"/>
      <c r="L1024" s="329"/>
      <c r="M1024" s="314"/>
      <c r="N1024" s="330"/>
      <c r="O1024" s="314"/>
      <c r="P1024" s="320"/>
      <c r="Q1024" s="320"/>
      <c r="R1024" s="320">
        <f t="shared" si="5"/>
        <v>0</v>
      </c>
      <c r="S1024" s="113"/>
      <c r="T1024" s="113"/>
      <c r="U1024" s="113"/>
      <c r="V1024" s="113"/>
      <c r="W1024" s="113"/>
      <c r="X1024" s="113"/>
      <c r="Y1024" s="113"/>
      <c r="Z1024" s="113"/>
      <c r="AA1024" s="113"/>
      <c r="AB1024" s="113"/>
      <c r="AC1024" s="113"/>
      <c r="AD1024" s="113"/>
      <c r="AE1024" s="113"/>
      <c r="AF1024" s="113"/>
    </row>
    <row r="1025" spans="1:32" ht="22.5" customHeight="1" x14ac:dyDescent="0.2">
      <c r="A1025" s="320"/>
      <c r="B1025" s="320"/>
      <c r="C1025" s="320"/>
      <c r="D1025" s="320"/>
      <c r="E1025" s="320"/>
      <c r="F1025" s="320"/>
      <c r="G1025" s="320"/>
      <c r="H1025" s="328"/>
      <c r="I1025" s="320"/>
      <c r="J1025" s="321"/>
      <c r="K1025" s="314"/>
      <c r="L1025" s="329"/>
      <c r="M1025" s="314"/>
      <c r="N1025" s="330"/>
      <c r="O1025" s="314"/>
      <c r="P1025" s="320"/>
      <c r="Q1025" s="320"/>
      <c r="R1025" s="320">
        <f t="shared" si="5"/>
        <v>0</v>
      </c>
      <c r="S1025" s="113"/>
      <c r="T1025" s="113"/>
      <c r="U1025" s="113"/>
      <c r="V1025" s="113"/>
      <c r="W1025" s="113"/>
      <c r="X1025" s="113"/>
      <c r="Y1025" s="113"/>
      <c r="Z1025" s="113"/>
      <c r="AA1025" s="113"/>
      <c r="AB1025" s="113"/>
      <c r="AC1025" s="113"/>
      <c r="AD1025" s="113"/>
      <c r="AE1025" s="113"/>
      <c r="AF1025" s="113"/>
    </row>
    <row r="1026" spans="1:32" ht="22.5" customHeight="1" x14ac:dyDescent="0.2">
      <c r="A1026" s="320"/>
      <c r="B1026" s="320"/>
      <c r="C1026" s="320"/>
      <c r="D1026" s="320"/>
      <c r="E1026" s="320"/>
      <c r="F1026" s="320"/>
      <c r="G1026" s="320"/>
      <c r="H1026" s="328"/>
      <c r="I1026" s="320"/>
      <c r="J1026" s="321"/>
      <c r="K1026" s="314"/>
      <c r="L1026" s="329"/>
      <c r="M1026" s="314"/>
      <c r="N1026" s="330"/>
      <c r="O1026" s="314"/>
      <c r="P1026" s="320"/>
      <c r="Q1026" s="320"/>
      <c r="R1026" s="320">
        <f t="shared" si="5"/>
        <v>0</v>
      </c>
      <c r="S1026" s="113"/>
      <c r="T1026" s="113"/>
      <c r="U1026" s="113"/>
      <c r="V1026" s="113"/>
      <c r="W1026" s="113"/>
      <c r="X1026" s="113"/>
      <c r="Y1026" s="113"/>
      <c r="Z1026" s="113"/>
      <c r="AA1026" s="113"/>
      <c r="AB1026" s="113"/>
      <c r="AC1026" s="113"/>
      <c r="AD1026" s="113"/>
      <c r="AE1026" s="113"/>
      <c r="AF1026" s="113"/>
    </row>
    <row r="1027" spans="1:32" ht="22.5" customHeight="1" x14ac:dyDescent="0.2">
      <c r="A1027" s="320"/>
      <c r="B1027" s="320"/>
      <c r="C1027" s="320"/>
      <c r="D1027" s="320"/>
      <c r="E1027" s="320"/>
      <c r="F1027" s="320"/>
      <c r="G1027" s="320"/>
      <c r="H1027" s="328"/>
      <c r="I1027" s="320"/>
      <c r="J1027" s="321"/>
      <c r="K1027" s="314"/>
      <c r="L1027" s="329"/>
      <c r="M1027" s="314"/>
      <c r="N1027" s="330"/>
      <c r="O1027" s="314"/>
      <c r="P1027" s="320"/>
      <c r="Q1027" s="320"/>
      <c r="R1027" s="320">
        <f t="shared" si="5"/>
        <v>0</v>
      </c>
      <c r="S1027" s="113"/>
      <c r="T1027" s="113"/>
      <c r="U1027" s="113"/>
      <c r="V1027" s="113"/>
      <c r="W1027" s="113"/>
      <c r="X1027" s="113"/>
      <c r="Y1027" s="113"/>
      <c r="Z1027" s="113"/>
      <c r="AA1027" s="113"/>
      <c r="AB1027" s="113"/>
      <c r="AC1027" s="113"/>
      <c r="AD1027" s="113"/>
      <c r="AE1027" s="113"/>
      <c r="AF1027" s="113"/>
    </row>
    <row r="1028" spans="1:32" ht="22.5" customHeight="1" x14ac:dyDescent="0.2">
      <c r="A1028" s="320"/>
      <c r="B1028" s="320"/>
      <c r="C1028" s="320"/>
      <c r="D1028" s="320"/>
      <c r="E1028" s="320"/>
      <c r="F1028" s="320"/>
      <c r="G1028" s="320"/>
      <c r="H1028" s="328"/>
      <c r="I1028" s="320"/>
      <c r="J1028" s="321"/>
      <c r="K1028" s="314"/>
      <c r="L1028" s="329"/>
      <c r="M1028" s="314"/>
      <c r="N1028" s="330"/>
      <c r="O1028" s="314"/>
      <c r="P1028" s="320"/>
      <c r="Q1028" s="320"/>
      <c r="R1028" s="320">
        <f t="shared" si="5"/>
        <v>0</v>
      </c>
      <c r="S1028" s="113"/>
      <c r="T1028" s="113"/>
      <c r="U1028" s="113"/>
      <c r="V1028" s="113"/>
      <c r="W1028" s="113"/>
      <c r="X1028" s="113"/>
      <c r="Y1028" s="113"/>
      <c r="Z1028" s="113"/>
      <c r="AA1028" s="113"/>
      <c r="AB1028" s="113"/>
      <c r="AC1028" s="113"/>
      <c r="AD1028" s="113"/>
      <c r="AE1028" s="113"/>
      <c r="AF1028" s="113"/>
    </row>
    <row r="1029" spans="1:32" ht="22.5" customHeight="1" x14ac:dyDescent="0.2">
      <c r="A1029" s="320"/>
      <c r="B1029" s="320"/>
      <c r="C1029" s="320"/>
      <c r="D1029" s="320"/>
      <c r="E1029" s="320"/>
      <c r="F1029" s="320"/>
      <c r="G1029" s="320"/>
      <c r="H1029" s="328"/>
      <c r="I1029" s="320"/>
      <c r="J1029" s="321"/>
      <c r="K1029" s="314"/>
      <c r="L1029" s="329"/>
      <c r="M1029" s="314"/>
      <c r="N1029" s="330"/>
      <c r="O1029" s="314"/>
      <c r="P1029" s="320"/>
      <c r="Q1029" s="320"/>
      <c r="R1029" s="320">
        <f t="shared" si="5"/>
        <v>0</v>
      </c>
      <c r="S1029" s="113"/>
      <c r="T1029" s="113"/>
      <c r="U1029" s="113"/>
      <c r="V1029" s="113"/>
      <c r="W1029" s="113"/>
      <c r="X1029" s="113"/>
      <c r="Y1029" s="113"/>
      <c r="Z1029" s="113"/>
      <c r="AA1029" s="113"/>
      <c r="AB1029" s="113"/>
      <c r="AC1029" s="113"/>
      <c r="AD1029" s="113"/>
      <c r="AE1029" s="113"/>
      <c r="AF1029" s="113"/>
    </row>
    <row r="1030" spans="1:32" ht="22.5" customHeight="1" x14ac:dyDescent="0.2">
      <c r="A1030" s="320"/>
      <c r="B1030" s="320"/>
      <c r="C1030" s="320"/>
      <c r="D1030" s="320"/>
      <c r="E1030" s="320"/>
      <c r="F1030" s="320"/>
      <c r="G1030" s="320"/>
      <c r="H1030" s="328"/>
      <c r="I1030" s="320"/>
      <c r="J1030" s="321"/>
      <c r="K1030" s="314"/>
      <c r="L1030" s="329"/>
      <c r="M1030" s="314"/>
      <c r="N1030" s="330"/>
      <c r="O1030" s="314"/>
      <c r="P1030" s="320"/>
      <c r="Q1030" s="320"/>
      <c r="R1030" s="320">
        <f t="shared" si="5"/>
        <v>0</v>
      </c>
      <c r="S1030" s="113"/>
      <c r="T1030" s="113"/>
      <c r="U1030" s="113"/>
      <c r="V1030" s="113"/>
      <c r="W1030" s="113"/>
      <c r="X1030" s="113"/>
      <c r="Y1030" s="113"/>
      <c r="Z1030" s="113"/>
      <c r="AA1030" s="113"/>
      <c r="AB1030" s="113"/>
      <c r="AC1030" s="113"/>
      <c r="AD1030" s="113"/>
      <c r="AE1030" s="113"/>
      <c r="AF1030" s="113"/>
    </row>
    <row r="1031" spans="1:32" ht="22.5" customHeight="1" x14ac:dyDescent="0.2">
      <c r="A1031" s="320"/>
      <c r="B1031" s="320"/>
      <c r="C1031" s="320"/>
      <c r="D1031" s="320"/>
      <c r="E1031" s="320"/>
      <c r="F1031" s="320"/>
      <c r="G1031" s="320"/>
      <c r="H1031" s="328"/>
      <c r="I1031" s="320"/>
      <c r="J1031" s="321"/>
      <c r="K1031" s="314"/>
      <c r="L1031" s="329"/>
      <c r="M1031" s="314"/>
      <c r="N1031" s="330"/>
      <c r="O1031" s="314"/>
      <c r="P1031" s="320"/>
      <c r="Q1031" s="320"/>
      <c r="R1031" s="320">
        <f t="shared" si="5"/>
        <v>0</v>
      </c>
      <c r="S1031" s="113"/>
      <c r="T1031" s="113"/>
      <c r="U1031" s="113"/>
      <c r="V1031" s="113"/>
      <c r="W1031" s="113"/>
      <c r="X1031" s="113"/>
      <c r="Y1031" s="113"/>
      <c r="Z1031" s="113"/>
      <c r="AA1031" s="113"/>
      <c r="AB1031" s="113"/>
      <c r="AC1031" s="113"/>
      <c r="AD1031" s="113"/>
      <c r="AE1031" s="113"/>
      <c r="AF1031" s="113"/>
    </row>
    <row r="1032" spans="1:32" ht="22.5" customHeight="1" x14ac:dyDescent="0.2">
      <c r="A1032" s="320"/>
      <c r="B1032" s="320"/>
      <c r="C1032" s="320"/>
      <c r="D1032" s="320"/>
      <c r="E1032" s="320"/>
      <c r="F1032" s="320"/>
      <c r="G1032" s="320"/>
      <c r="H1032" s="328"/>
      <c r="I1032" s="320"/>
      <c r="J1032" s="321"/>
      <c r="K1032" s="314"/>
      <c r="L1032" s="329"/>
      <c r="M1032" s="314"/>
      <c r="N1032" s="330"/>
      <c r="O1032" s="314"/>
      <c r="P1032" s="320"/>
      <c r="Q1032" s="320"/>
      <c r="R1032" s="320">
        <f t="shared" si="5"/>
        <v>0</v>
      </c>
      <c r="S1032" s="113"/>
      <c r="T1032" s="113"/>
      <c r="U1032" s="113"/>
      <c r="V1032" s="113"/>
      <c r="W1032" s="113"/>
      <c r="X1032" s="113"/>
      <c r="Y1032" s="113"/>
      <c r="Z1032" s="113"/>
      <c r="AA1032" s="113"/>
      <c r="AB1032" s="113"/>
      <c r="AC1032" s="113"/>
      <c r="AD1032" s="113"/>
      <c r="AE1032" s="113"/>
      <c r="AF1032" s="113"/>
    </row>
    <row r="1033" spans="1:32" ht="22.5" customHeight="1" x14ac:dyDescent="0.2">
      <c r="A1033" s="320"/>
      <c r="B1033" s="320"/>
      <c r="C1033" s="320"/>
      <c r="D1033" s="320"/>
      <c r="E1033" s="320"/>
      <c r="F1033" s="320"/>
      <c r="G1033" s="320"/>
      <c r="H1033" s="328"/>
      <c r="I1033" s="320"/>
      <c r="J1033" s="321"/>
      <c r="K1033" s="314"/>
      <c r="L1033" s="329"/>
      <c r="M1033" s="314"/>
      <c r="N1033" s="330"/>
      <c r="O1033" s="314"/>
      <c r="P1033" s="320"/>
      <c r="Q1033" s="320"/>
      <c r="R1033" s="320">
        <f t="shared" si="5"/>
        <v>0</v>
      </c>
      <c r="S1033" s="113"/>
      <c r="T1033" s="113"/>
      <c r="U1033" s="113"/>
      <c r="V1033" s="113"/>
      <c r="W1033" s="113"/>
      <c r="X1033" s="113"/>
      <c r="Y1033" s="113"/>
      <c r="Z1033" s="113"/>
      <c r="AA1033" s="113"/>
      <c r="AB1033" s="113"/>
      <c r="AC1033" s="113"/>
      <c r="AD1033" s="113"/>
      <c r="AE1033" s="113"/>
      <c r="AF1033" s="113"/>
    </row>
    <row r="1034" spans="1:32" ht="22.5" customHeight="1" x14ac:dyDescent="0.2">
      <c r="A1034" s="320"/>
      <c r="B1034" s="320"/>
      <c r="C1034" s="320"/>
      <c r="D1034" s="320"/>
      <c r="E1034" s="320"/>
      <c r="F1034" s="320"/>
      <c r="G1034" s="320"/>
      <c r="H1034" s="328"/>
      <c r="I1034" s="320"/>
      <c r="J1034" s="321"/>
      <c r="K1034" s="314"/>
      <c r="L1034" s="329"/>
      <c r="M1034" s="314"/>
      <c r="N1034" s="330"/>
      <c r="O1034" s="314"/>
      <c r="P1034" s="320"/>
      <c r="Q1034" s="320"/>
      <c r="R1034" s="320">
        <f t="shared" si="5"/>
        <v>0</v>
      </c>
      <c r="S1034" s="113"/>
      <c r="T1034" s="113"/>
      <c r="U1034" s="113"/>
      <c r="V1034" s="113"/>
      <c r="W1034" s="113"/>
      <c r="X1034" s="113"/>
      <c r="Y1034" s="113"/>
      <c r="Z1034" s="113"/>
      <c r="AA1034" s="113"/>
      <c r="AB1034" s="113"/>
      <c r="AC1034" s="113"/>
      <c r="AD1034" s="113"/>
      <c r="AE1034" s="113"/>
      <c r="AF1034" s="113"/>
    </row>
    <row r="1035" spans="1:32" ht="22.5" customHeight="1" x14ac:dyDescent="0.2">
      <c r="A1035" s="320"/>
      <c r="B1035" s="320"/>
      <c r="C1035" s="320"/>
      <c r="D1035" s="320"/>
      <c r="E1035" s="320"/>
      <c r="F1035" s="320"/>
      <c r="G1035" s="320"/>
      <c r="H1035" s="328"/>
      <c r="I1035" s="320"/>
      <c r="J1035" s="321"/>
      <c r="K1035" s="314"/>
      <c r="L1035" s="329"/>
      <c r="M1035" s="314"/>
      <c r="N1035" s="330"/>
      <c r="O1035" s="314"/>
      <c r="P1035" s="320"/>
      <c r="Q1035" s="320"/>
      <c r="R1035" s="320">
        <f t="shared" si="5"/>
        <v>0</v>
      </c>
      <c r="S1035" s="113"/>
      <c r="T1035" s="113"/>
      <c r="U1035" s="113"/>
      <c r="V1035" s="113"/>
      <c r="W1035" s="113"/>
      <c r="X1035" s="113"/>
      <c r="Y1035" s="113"/>
      <c r="Z1035" s="113"/>
      <c r="AA1035" s="113"/>
      <c r="AB1035" s="113"/>
      <c r="AC1035" s="113"/>
      <c r="AD1035" s="113"/>
      <c r="AE1035" s="113"/>
      <c r="AF1035" s="113"/>
    </row>
    <row r="1036" spans="1:32" ht="22.5" customHeight="1" x14ac:dyDescent="0.2">
      <c r="A1036" s="320"/>
      <c r="B1036" s="320"/>
      <c r="C1036" s="320"/>
      <c r="D1036" s="320"/>
      <c r="E1036" s="320"/>
      <c r="F1036" s="320"/>
      <c r="G1036" s="320"/>
      <c r="H1036" s="328"/>
      <c r="I1036" s="320"/>
      <c r="J1036" s="321"/>
      <c r="K1036" s="314"/>
      <c r="L1036" s="329"/>
      <c r="M1036" s="314"/>
      <c r="N1036" s="330"/>
      <c r="O1036" s="314"/>
      <c r="P1036" s="320"/>
      <c r="Q1036" s="320"/>
      <c r="R1036" s="320">
        <f t="shared" si="5"/>
        <v>0</v>
      </c>
      <c r="S1036" s="113"/>
      <c r="T1036" s="113"/>
      <c r="U1036" s="113"/>
      <c r="V1036" s="113"/>
      <c r="W1036" s="113"/>
      <c r="X1036" s="113"/>
      <c r="Y1036" s="113"/>
      <c r="Z1036" s="113"/>
      <c r="AA1036" s="113"/>
      <c r="AB1036" s="113"/>
      <c r="AC1036" s="113"/>
      <c r="AD1036" s="113"/>
      <c r="AE1036" s="113"/>
      <c r="AF1036" s="113"/>
    </row>
    <row r="1037" spans="1:32" ht="22.5" customHeight="1" x14ac:dyDescent="0.2">
      <c r="A1037" s="320"/>
      <c r="B1037" s="320"/>
      <c r="C1037" s="320"/>
      <c r="D1037" s="320"/>
      <c r="E1037" s="320"/>
      <c r="F1037" s="320"/>
      <c r="G1037" s="320"/>
      <c r="H1037" s="328"/>
      <c r="I1037" s="320"/>
      <c r="J1037" s="321"/>
      <c r="K1037" s="314"/>
      <c r="L1037" s="329"/>
      <c r="M1037" s="314"/>
      <c r="N1037" s="330"/>
      <c r="O1037" s="314"/>
      <c r="P1037" s="320"/>
      <c r="Q1037" s="320"/>
      <c r="R1037" s="320">
        <f t="shared" si="5"/>
        <v>0</v>
      </c>
      <c r="S1037" s="113"/>
      <c r="T1037" s="113"/>
      <c r="U1037" s="113"/>
      <c r="V1037" s="113"/>
      <c r="W1037" s="113"/>
      <c r="X1037" s="113"/>
      <c r="Y1037" s="113"/>
      <c r="Z1037" s="113"/>
      <c r="AA1037" s="113"/>
      <c r="AB1037" s="113"/>
      <c r="AC1037" s="113"/>
      <c r="AD1037" s="113"/>
      <c r="AE1037" s="113"/>
      <c r="AF1037" s="113"/>
    </row>
    <row r="1038" spans="1:32" ht="22.5" customHeight="1" x14ac:dyDescent="0.2">
      <c r="A1038" s="320"/>
      <c r="B1038" s="320"/>
      <c r="C1038" s="320"/>
      <c r="D1038" s="320"/>
      <c r="E1038" s="320"/>
      <c r="F1038" s="320"/>
      <c r="G1038" s="320"/>
      <c r="H1038" s="328"/>
      <c r="I1038" s="320"/>
      <c r="J1038" s="321"/>
      <c r="K1038" s="314"/>
      <c r="L1038" s="329"/>
      <c r="M1038" s="314"/>
      <c r="N1038" s="330"/>
      <c r="O1038" s="314"/>
      <c r="P1038" s="320"/>
      <c r="Q1038" s="320"/>
      <c r="R1038" s="320">
        <f t="shared" si="5"/>
        <v>0</v>
      </c>
      <c r="S1038" s="113"/>
      <c r="T1038" s="113"/>
      <c r="U1038" s="113"/>
      <c r="V1038" s="113"/>
      <c r="W1038" s="113"/>
      <c r="X1038" s="113"/>
      <c r="Y1038" s="113"/>
      <c r="Z1038" s="113"/>
      <c r="AA1038" s="113"/>
      <c r="AB1038" s="113"/>
      <c r="AC1038" s="113"/>
      <c r="AD1038" s="113"/>
      <c r="AE1038" s="113"/>
      <c r="AF1038" s="113"/>
    </row>
    <row r="1039" spans="1:32" ht="22.5" customHeight="1" x14ac:dyDescent="0.2">
      <c r="A1039" s="320"/>
      <c r="B1039" s="320"/>
      <c r="C1039" s="320"/>
      <c r="D1039" s="320"/>
      <c r="E1039" s="320"/>
      <c r="F1039" s="320"/>
      <c r="G1039" s="320"/>
      <c r="H1039" s="328"/>
      <c r="I1039" s="320"/>
      <c r="J1039" s="321"/>
      <c r="K1039" s="314"/>
      <c r="L1039" s="329"/>
      <c r="M1039" s="314"/>
      <c r="N1039" s="330"/>
      <c r="O1039" s="314"/>
      <c r="P1039" s="320"/>
      <c r="Q1039" s="320"/>
      <c r="R1039" s="320">
        <f t="shared" si="5"/>
        <v>0</v>
      </c>
      <c r="S1039" s="113"/>
      <c r="T1039" s="113"/>
      <c r="U1039" s="113"/>
      <c r="V1039" s="113"/>
      <c r="W1039" s="113"/>
      <c r="X1039" s="113"/>
      <c r="Y1039" s="113"/>
      <c r="Z1039" s="113"/>
      <c r="AA1039" s="113"/>
      <c r="AB1039" s="113"/>
      <c r="AC1039" s="113"/>
      <c r="AD1039" s="113"/>
      <c r="AE1039" s="113"/>
      <c r="AF1039" s="113"/>
    </row>
    <row r="1040" spans="1:32" ht="22.5" customHeight="1" x14ac:dyDescent="0.2">
      <c r="A1040" s="320"/>
      <c r="B1040" s="320"/>
      <c r="C1040" s="320"/>
      <c r="D1040" s="320"/>
      <c r="E1040" s="320"/>
      <c r="F1040" s="320"/>
      <c r="G1040" s="320"/>
      <c r="H1040" s="328"/>
      <c r="I1040" s="320"/>
      <c r="J1040" s="321"/>
      <c r="K1040" s="314"/>
      <c r="L1040" s="329"/>
      <c r="M1040" s="314"/>
      <c r="N1040" s="330"/>
      <c r="O1040" s="314"/>
      <c r="P1040" s="320"/>
      <c r="Q1040" s="320"/>
      <c r="R1040" s="320">
        <f t="shared" si="5"/>
        <v>0</v>
      </c>
      <c r="S1040" s="113"/>
      <c r="T1040" s="113"/>
      <c r="U1040" s="113"/>
      <c r="V1040" s="113"/>
      <c r="W1040" s="113"/>
      <c r="X1040" s="113"/>
      <c r="Y1040" s="113"/>
      <c r="Z1040" s="113"/>
      <c r="AA1040" s="113"/>
      <c r="AB1040" s="113"/>
      <c r="AC1040" s="113"/>
      <c r="AD1040" s="113"/>
      <c r="AE1040" s="113"/>
      <c r="AF1040" s="113"/>
    </row>
    <row r="1041" spans="1:32" ht="22.5" customHeight="1" x14ac:dyDescent="0.2">
      <c r="A1041" s="320"/>
      <c r="B1041" s="320"/>
      <c r="C1041" s="320"/>
      <c r="D1041" s="320"/>
      <c r="E1041" s="320"/>
      <c r="F1041" s="320"/>
      <c r="G1041" s="320"/>
      <c r="H1041" s="328"/>
      <c r="I1041" s="320"/>
      <c r="J1041" s="321"/>
      <c r="K1041" s="314"/>
      <c r="L1041" s="329"/>
      <c r="M1041" s="314"/>
      <c r="N1041" s="330"/>
      <c r="O1041" s="314"/>
      <c r="P1041" s="320"/>
      <c r="Q1041" s="320"/>
      <c r="R1041" s="320">
        <f t="shared" si="5"/>
        <v>0</v>
      </c>
      <c r="S1041" s="113"/>
      <c r="T1041" s="113"/>
      <c r="U1041" s="113"/>
      <c r="V1041" s="113"/>
      <c r="W1041" s="113"/>
      <c r="X1041" s="113"/>
      <c r="Y1041" s="113"/>
      <c r="Z1041" s="113"/>
      <c r="AA1041" s="113"/>
      <c r="AB1041" s="113"/>
      <c r="AC1041" s="113"/>
      <c r="AD1041" s="113"/>
      <c r="AE1041" s="113"/>
      <c r="AF1041" s="113"/>
    </row>
    <row r="1042" spans="1:32" ht="22.5" customHeight="1" x14ac:dyDescent="0.2">
      <c r="A1042" s="320"/>
      <c r="B1042" s="320"/>
      <c r="C1042" s="320"/>
      <c r="D1042" s="320"/>
      <c r="E1042" s="320"/>
      <c r="F1042" s="320"/>
      <c r="G1042" s="320"/>
      <c r="H1042" s="328"/>
      <c r="I1042" s="320"/>
      <c r="J1042" s="321"/>
      <c r="K1042" s="314"/>
      <c r="L1042" s="329"/>
      <c r="M1042" s="314"/>
      <c r="N1042" s="330"/>
      <c r="O1042" s="314"/>
      <c r="P1042" s="320"/>
      <c r="Q1042" s="320"/>
      <c r="R1042" s="320">
        <f t="shared" si="5"/>
        <v>0</v>
      </c>
      <c r="S1042" s="113"/>
      <c r="T1042" s="113"/>
      <c r="U1042" s="113"/>
      <c r="V1042" s="113"/>
      <c r="W1042" s="113"/>
      <c r="X1042" s="113"/>
      <c r="Y1042" s="113"/>
      <c r="Z1042" s="113"/>
      <c r="AA1042" s="113"/>
      <c r="AB1042" s="113"/>
      <c r="AC1042" s="113"/>
      <c r="AD1042" s="113"/>
      <c r="AE1042" s="113"/>
      <c r="AF1042" s="113"/>
    </row>
    <row r="1043" spans="1:32" ht="22.5" customHeight="1" x14ac:dyDescent="0.2">
      <c r="A1043" s="320"/>
      <c r="B1043" s="320"/>
      <c r="C1043" s="320"/>
      <c r="D1043" s="320"/>
      <c r="E1043" s="320"/>
      <c r="F1043" s="320"/>
      <c r="G1043" s="320"/>
      <c r="H1043" s="328"/>
      <c r="I1043" s="320"/>
      <c r="J1043" s="321"/>
      <c r="K1043" s="314"/>
      <c r="L1043" s="329"/>
      <c r="M1043" s="314"/>
      <c r="N1043" s="330"/>
      <c r="O1043" s="314"/>
      <c r="P1043" s="320"/>
      <c r="Q1043" s="320"/>
      <c r="R1043" s="320">
        <f t="shared" si="5"/>
        <v>0</v>
      </c>
      <c r="S1043" s="113"/>
      <c r="T1043" s="113"/>
      <c r="U1043" s="113"/>
      <c r="V1043" s="113"/>
      <c r="W1043" s="113"/>
      <c r="X1043" s="113"/>
      <c r="Y1043" s="113"/>
      <c r="Z1043" s="113"/>
      <c r="AA1043" s="113"/>
      <c r="AB1043" s="113"/>
      <c r="AC1043" s="113"/>
      <c r="AD1043" s="113"/>
      <c r="AE1043" s="113"/>
      <c r="AF1043" s="113"/>
    </row>
    <row r="1044" spans="1:32" ht="22.5" customHeight="1" x14ac:dyDescent="0.2">
      <c r="A1044" s="320"/>
      <c r="B1044" s="320"/>
      <c r="C1044" s="320"/>
      <c r="D1044" s="320"/>
      <c r="E1044" s="320"/>
      <c r="F1044" s="320"/>
      <c r="G1044" s="320"/>
      <c r="H1044" s="328"/>
      <c r="I1044" s="320"/>
      <c r="J1044" s="321"/>
      <c r="K1044" s="314"/>
      <c r="L1044" s="329"/>
      <c r="M1044" s="314"/>
      <c r="N1044" s="330"/>
      <c r="O1044" s="314"/>
      <c r="P1044" s="320"/>
      <c r="Q1044" s="320"/>
      <c r="R1044" s="320">
        <f t="shared" si="5"/>
        <v>0</v>
      </c>
      <c r="S1044" s="113"/>
      <c r="T1044" s="113"/>
      <c r="U1044" s="113"/>
      <c r="V1044" s="113"/>
      <c r="W1044" s="113"/>
      <c r="X1044" s="113"/>
      <c r="Y1044" s="113"/>
      <c r="Z1044" s="113"/>
      <c r="AA1044" s="113"/>
      <c r="AB1044" s="113"/>
      <c r="AC1044" s="113"/>
      <c r="AD1044" s="113"/>
      <c r="AE1044" s="113"/>
      <c r="AF1044" s="113"/>
    </row>
    <row r="1045" spans="1:32" ht="22.5" customHeight="1" x14ac:dyDescent="0.2">
      <c r="A1045" s="320"/>
      <c r="B1045" s="320"/>
      <c r="C1045" s="320"/>
      <c r="D1045" s="320"/>
      <c r="E1045" s="320"/>
      <c r="F1045" s="320"/>
      <c r="G1045" s="320"/>
      <c r="H1045" s="328"/>
      <c r="I1045" s="320"/>
      <c r="J1045" s="321"/>
      <c r="K1045" s="314"/>
      <c r="L1045" s="329"/>
      <c r="M1045" s="314"/>
      <c r="N1045" s="330"/>
      <c r="O1045" s="314"/>
      <c r="P1045" s="320"/>
      <c r="Q1045" s="320"/>
      <c r="R1045" s="320">
        <f t="shared" si="5"/>
        <v>0</v>
      </c>
      <c r="S1045" s="113"/>
      <c r="T1045" s="113"/>
      <c r="U1045" s="113"/>
      <c r="V1045" s="113"/>
      <c r="W1045" s="113"/>
      <c r="X1045" s="113"/>
      <c r="Y1045" s="113"/>
      <c r="Z1045" s="113"/>
      <c r="AA1045" s="113"/>
      <c r="AB1045" s="113"/>
      <c r="AC1045" s="113"/>
      <c r="AD1045" s="113"/>
      <c r="AE1045" s="113"/>
      <c r="AF1045" s="113"/>
    </row>
    <row r="1046" spans="1:32" ht="22.5" customHeight="1" x14ac:dyDescent="0.2">
      <c r="A1046" s="320"/>
      <c r="B1046" s="320"/>
      <c r="C1046" s="320"/>
      <c r="D1046" s="320"/>
      <c r="E1046" s="320"/>
      <c r="F1046" s="320"/>
      <c r="G1046" s="320"/>
      <c r="H1046" s="328"/>
      <c r="I1046" s="320"/>
      <c r="J1046" s="321"/>
      <c r="K1046" s="314"/>
      <c r="L1046" s="329"/>
      <c r="M1046" s="314"/>
      <c r="N1046" s="330"/>
      <c r="O1046" s="314"/>
      <c r="P1046" s="320"/>
      <c r="Q1046" s="320"/>
      <c r="R1046" s="320">
        <f t="shared" si="5"/>
        <v>0</v>
      </c>
      <c r="S1046" s="113"/>
      <c r="T1046" s="113"/>
      <c r="U1046" s="113"/>
      <c r="V1046" s="113"/>
      <c r="W1046" s="113"/>
      <c r="X1046" s="113"/>
      <c r="Y1046" s="113"/>
      <c r="Z1046" s="113"/>
      <c r="AA1046" s="113"/>
      <c r="AB1046" s="113"/>
      <c r="AC1046" s="113"/>
      <c r="AD1046" s="113"/>
      <c r="AE1046" s="113"/>
      <c r="AF1046" s="113"/>
    </row>
    <row r="1047" spans="1:32" ht="22.5" customHeight="1" x14ac:dyDescent="0.2">
      <c r="A1047" s="320"/>
      <c r="B1047" s="320"/>
      <c r="C1047" s="320"/>
      <c r="D1047" s="320"/>
      <c r="E1047" s="320"/>
      <c r="F1047" s="320"/>
      <c r="G1047" s="320"/>
      <c r="H1047" s="328"/>
      <c r="I1047" s="320"/>
      <c r="J1047" s="321"/>
      <c r="K1047" s="314"/>
      <c r="L1047" s="329"/>
      <c r="M1047" s="314"/>
      <c r="N1047" s="330"/>
      <c r="O1047" s="314"/>
      <c r="P1047" s="320"/>
      <c r="Q1047" s="320"/>
      <c r="R1047" s="320">
        <f t="shared" si="5"/>
        <v>0</v>
      </c>
      <c r="S1047" s="113"/>
      <c r="T1047" s="113"/>
      <c r="U1047" s="113"/>
      <c r="V1047" s="113"/>
      <c r="W1047" s="113"/>
      <c r="X1047" s="113"/>
      <c r="Y1047" s="113"/>
      <c r="Z1047" s="113"/>
      <c r="AA1047" s="113"/>
      <c r="AB1047" s="113"/>
      <c r="AC1047" s="113"/>
      <c r="AD1047" s="113"/>
      <c r="AE1047" s="113"/>
      <c r="AF1047" s="113"/>
    </row>
    <row r="1048" spans="1:32" ht="22.5" customHeight="1" x14ac:dyDescent="0.2">
      <c r="A1048" s="320"/>
      <c r="B1048" s="320"/>
      <c r="C1048" s="320"/>
      <c r="D1048" s="320"/>
      <c r="E1048" s="320"/>
      <c r="F1048" s="320"/>
      <c r="G1048" s="320"/>
      <c r="H1048" s="328"/>
      <c r="I1048" s="320"/>
      <c r="J1048" s="321"/>
      <c r="K1048" s="314"/>
      <c r="L1048" s="329"/>
      <c r="M1048" s="314"/>
      <c r="N1048" s="330"/>
      <c r="O1048" s="314"/>
      <c r="P1048" s="320"/>
      <c r="Q1048" s="320"/>
      <c r="R1048" s="320">
        <f t="shared" si="5"/>
        <v>0</v>
      </c>
      <c r="S1048" s="113"/>
      <c r="T1048" s="113"/>
      <c r="U1048" s="113"/>
      <c r="V1048" s="113"/>
      <c r="W1048" s="113"/>
      <c r="X1048" s="113"/>
      <c r="Y1048" s="113"/>
      <c r="Z1048" s="113"/>
      <c r="AA1048" s="113"/>
      <c r="AB1048" s="113"/>
      <c r="AC1048" s="113"/>
      <c r="AD1048" s="113"/>
      <c r="AE1048" s="113"/>
      <c r="AF1048" s="113"/>
    </row>
    <row r="1049" spans="1:32" ht="22.5" customHeight="1" x14ac:dyDescent="0.2">
      <c r="A1049" s="320"/>
      <c r="B1049" s="320"/>
      <c r="C1049" s="320"/>
      <c r="D1049" s="320"/>
      <c r="E1049" s="320"/>
      <c r="F1049" s="320"/>
      <c r="G1049" s="320"/>
      <c r="H1049" s="328"/>
      <c r="I1049" s="320"/>
      <c r="J1049" s="321"/>
      <c r="K1049" s="314"/>
      <c r="L1049" s="329"/>
      <c r="M1049" s="314"/>
      <c r="N1049" s="330"/>
      <c r="O1049" s="314"/>
      <c r="P1049" s="320"/>
      <c r="Q1049" s="320"/>
      <c r="R1049" s="320">
        <f t="shared" si="5"/>
        <v>0</v>
      </c>
      <c r="S1049" s="113"/>
      <c r="T1049" s="113"/>
      <c r="U1049" s="113"/>
      <c r="V1049" s="113"/>
      <c r="W1049" s="113"/>
      <c r="X1049" s="113"/>
      <c r="Y1049" s="113"/>
      <c r="Z1049" s="113"/>
      <c r="AA1049" s="113"/>
      <c r="AB1049" s="113"/>
      <c r="AC1049" s="113"/>
      <c r="AD1049" s="113"/>
      <c r="AE1049" s="113"/>
      <c r="AF1049" s="113"/>
    </row>
    <row r="1050" spans="1:32" ht="22.5" customHeight="1" x14ac:dyDescent="0.2">
      <c r="A1050" s="320"/>
      <c r="B1050" s="320"/>
      <c r="C1050" s="320"/>
      <c r="D1050" s="320"/>
      <c r="E1050" s="320"/>
      <c r="F1050" s="320"/>
      <c r="G1050" s="320"/>
      <c r="H1050" s="328"/>
      <c r="I1050" s="320"/>
      <c r="J1050" s="321"/>
      <c r="K1050" s="314"/>
      <c r="L1050" s="329"/>
      <c r="M1050" s="314"/>
      <c r="N1050" s="330"/>
      <c r="O1050" s="314"/>
      <c r="P1050" s="320"/>
      <c r="Q1050" s="320"/>
      <c r="R1050" s="320">
        <f t="shared" si="5"/>
        <v>0</v>
      </c>
      <c r="S1050" s="113"/>
      <c r="T1050" s="113"/>
      <c r="U1050" s="113"/>
      <c r="V1050" s="113"/>
      <c r="W1050" s="113"/>
      <c r="X1050" s="113"/>
      <c r="Y1050" s="113"/>
      <c r="Z1050" s="113"/>
      <c r="AA1050" s="113"/>
      <c r="AB1050" s="113"/>
      <c r="AC1050" s="113"/>
      <c r="AD1050" s="113"/>
      <c r="AE1050" s="113"/>
      <c r="AF1050" s="113"/>
    </row>
    <row r="1051" spans="1:32" ht="22.5" customHeight="1" x14ac:dyDescent="0.2">
      <c r="A1051" s="320"/>
      <c r="B1051" s="320"/>
      <c r="C1051" s="320"/>
      <c r="D1051" s="320"/>
      <c r="E1051" s="320"/>
      <c r="F1051" s="320"/>
      <c r="G1051" s="320"/>
      <c r="H1051" s="328"/>
      <c r="I1051" s="320"/>
      <c r="J1051" s="321"/>
      <c r="K1051" s="314"/>
      <c r="L1051" s="329"/>
      <c r="M1051" s="314"/>
      <c r="N1051" s="330"/>
      <c r="O1051" s="314"/>
      <c r="P1051" s="320"/>
      <c r="Q1051" s="320"/>
      <c r="R1051" s="320">
        <f t="shared" si="5"/>
        <v>0</v>
      </c>
      <c r="S1051" s="113"/>
      <c r="T1051" s="113"/>
      <c r="U1051" s="113"/>
      <c r="V1051" s="113"/>
      <c r="W1051" s="113"/>
      <c r="X1051" s="113"/>
      <c r="Y1051" s="113"/>
      <c r="Z1051" s="113"/>
      <c r="AA1051" s="113"/>
      <c r="AB1051" s="113"/>
      <c r="AC1051" s="113"/>
      <c r="AD1051" s="113"/>
      <c r="AE1051" s="113"/>
      <c r="AF1051" s="113"/>
    </row>
    <row r="1052" spans="1:32" ht="22.5" customHeight="1" x14ac:dyDescent="0.2">
      <c r="A1052" s="320"/>
      <c r="B1052" s="320"/>
      <c r="C1052" s="320"/>
      <c r="D1052" s="320"/>
      <c r="E1052" s="320"/>
      <c r="F1052" s="320"/>
      <c r="G1052" s="320"/>
      <c r="H1052" s="328"/>
      <c r="I1052" s="320"/>
      <c r="J1052" s="321"/>
      <c r="K1052" s="314"/>
      <c r="L1052" s="329"/>
      <c r="M1052" s="314"/>
      <c r="N1052" s="330"/>
      <c r="O1052" s="314"/>
      <c r="P1052" s="320"/>
      <c r="Q1052" s="320"/>
      <c r="R1052" s="320">
        <f t="shared" si="5"/>
        <v>0</v>
      </c>
      <c r="S1052" s="113"/>
      <c r="T1052" s="113"/>
      <c r="U1052" s="113"/>
      <c r="V1052" s="113"/>
      <c r="W1052" s="113"/>
      <c r="X1052" s="113"/>
      <c r="Y1052" s="113"/>
      <c r="Z1052" s="113"/>
      <c r="AA1052" s="113"/>
      <c r="AB1052" s="113"/>
      <c r="AC1052" s="113"/>
      <c r="AD1052" s="113"/>
      <c r="AE1052" s="113"/>
      <c r="AF1052" s="113"/>
    </row>
    <row r="1053" spans="1:32" ht="22.5" customHeight="1" x14ac:dyDescent="0.2">
      <c r="A1053" s="320"/>
      <c r="B1053" s="320"/>
      <c r="C1053" s="320"/>
      <c r="D1053" s="320"/>
      <c r="E1053" s="320"/>
      <c r="F1053" s="320"/>
      <c r="G1053" s="320"/>
      <c r="H1053" s="328"/>
      <c r="I1053" s="320"/>
      <c r="J1053" s="321"/>
      <c r="K1053" s="314"/>
      <c r="L1053" s="329"/>
      <c r="M1053" s="314"/>
      <c r="N1053" s="330"/>
      <c r="O1053" s="314"/>
      <c r="P1053" s="320"/>
      <c r="Q1053" s="320"/>
      <c r="R1053" s="320">
        <f t="shared" si="5"/>
        <v>0</v>
      </c>
      <c r="S1053" s="113"/>
      <c r="T1053" s="113"/>
      <c r="U1053" s="113"/>
      <c r="V1053" s="113"/>
      <c r="W1053" s="113"/>
      <c r="X1053" s="113"/>
      <c r="Y1053" s="113"/>
      <c r="Z1053" s="113"/>
      <c r="AA1053" s="113"/>
      <c r="AB1053" s="113"/>
      <c r="AC1053" s="113"/>
      <c r="AD1053" s="113"/>
      <c r="AE1053" s="113"/>
      <c r="AF1053" s="113"/>
    </row>
    <row r="1054" spans="1:32" ht="22.5" customHeight="1" x14ac:dyDescent="0.2">
      <c r="A1054" s="320"/>
      <c r="B1054" s="320"/>
      <c r="C1054" s="320"/>
      <c r="D1054" s="320"/>
      <c r="E1054" s="320"/>
      <c r="F1054" s="320"/>
      <c r="G1054" s="320"/>
      <c r="H1054" s="328"/>
      <c r="I1054" s="320"/>
      <c r="J1054" s="321"/>
      <c r="K1054" s="314"/>
      <c r="L1054" s="329"/>
      <c r="M1054" s="314"/>
      <c r="N1054" s="330"/>
      <c r="O1054" s="314"/>
      <c r="P1054" s="320"/>
      <c r="Q1054" s="320"/>
      <c r="R1054" s="320">
        <f t="shared" si="5"/>
        <v>0</v>
      </c>
      <c r="S1054" s="113"/>
      <c r="T1054" s="113"/>
      <c r="U1054" s="113"/>
      <c r="V1054" s="113"/>
      <c r="W1054" s="113"/>
      <c r="X1054" s="113"/>
      <c r="Y1054" s="113"/>
      <c r="Z1054" s="113"/>
      <c r="AA1054" s="113"/>
      <c r="AB1054" s="113"/>
      <c r="AC1054" s="113"/>
      <c r="AD1054" s="113"/>
      <c r="AE1054" s="113"/>
      <c r="AF1054" s="113"/>
    </row>
    <row r="1055" spans="1:32" ht="22.5" customHeight="1" x14ac:dyDescent="0.2">
      <c r="A1055" s="320"/>
      <c r="B1055" s="320"/>
      <c r="C1055" s="320"/>
      <c r="D1055" s="320"/>
      <c r="E1055" s="320"/>
      <c r="F1055" s="320"/>
      <c r="G1055" s="320"/>
      <c r="H1055" s="328"/>
      <c r="I1055" s="320"/>
      <c r="J1055" s="321"/>
      <c r="K1055" s="314"/>
      <c r="L1055" s="329"/>
      <c r="M1055" s="314"/>
      <c r="N1055" s="330"/>
      <c r="O1055" s="314"/>
      <c r="P1055" s="320"/>
      <c r="Q1055" s="320"/>
      <c r="R1055" s="320">
        <f t="shared" si="5"/>
        <v>0</v>
      </c>
      <c r="S1055" s="113"/>
      <c r="T1055" s="113"/>
      <c r="U1055" s="113"/>
      <c r="V1055" s="113"/>
      <c r="W1055" s="113"/>
      <c r="X1055" s="113"/>
      <c r="Y1055" s="113"/>
      <c r="Z1055" s="113"/>
      <c r="AA1055" s="113"/>
      <c r="AB1055" s="113"/>
      <c r="AC1055" s="113"/>
      <c r="AD1055" s="113"/>
      <c r="AE1055" s="113"/>
      <c r="AF1055" s="113"/>
    </row>
    <row r="1056" spans="1:32" ht="22.5" customHeight="1" x14ac:dyDescent="0.2">
      <c r="A1056" s="320"/>
      <c r="B1056" s="320"/>
      <c r="C1056" s="320"/>
      <c r="D1056" s="320"/>
      <c r="E1056" s="320"/>
      <c r="F1056" s="320"/>
      <c r="G1056" s="320"/>
      <c r="H1056" s="328"/>
      <c r="I1056" s="320"/>
      <c r="J1056" s="321"/>
      <c r="K1056" s="314"/>
      <c r="L1056" s="329"/>
      <c r="M1056" s="314"/>
      <c r="N1056" s="330"/>
      <c r="O1056" s="314"/>
      <c r="P1056" s="320"/>
      <c r="Q1056" s="320"/>
      <c r="R1056" s="320">
        <f t="shared" si="5"/>
        <v>0</v>
      </c>
      <c r="S1056" s="113"/>
      <c r="T1056" s="113"/>
      <c r="U1056" s="113"/>
      <c r="V1056" s="113"/>
      <c r="W1056" s="113"/>
      <c r="X1056" s="113"/>
      <c r="Y1056" s="113"/>
      <c r="Z1056" s="113"/>
      <c r="AA1056" s="113"/>
      <c r="AB1056" s="113"/>
      <c r="AC1056" s="113"/>
      <c r="AD1056" s="113"/>
      <c r="AE1056" s="113"/>
      <c r="AF1056" s="113"/>
    </row>
    <row r="1057" spans="1:32" ht="22.5" customHeight="1" x14ac:dyDescent="0.2">
      <c r="A1057" s="320"/>
      <c r="B1057" s="320"/>
      <c r="C1057" s="320"/>
      <c r="D1057" s="320"/>
      <c r="E1057" s="320"/>
      <c r="F1057" s="320"/>
      <c r="G1057" s="320"/>
      <c r="H1057" s="328"/>
      <c r="I1057" s="320"/>
      <c r="J1057" s="321"/>
      <c r="K1057" s="314"/>
      <c r="L1057" s="329"/>
      <c r="M1057" s="314"/>
      <c r="N1057" s="330"/>
      <c r="O1057" s="314"/>
      <c r="P1057" s="320"/>
      <c r="Q1057" s="320"/>
      <c r="R1057" s="320">
        <f t="shared" si="5"/>
        <v>0</v>
      </c>
      <c r="S1057" s="113"/>
      <c r="T1057" s="113"/>
      <c r="U1057" s="113"/>
      <c r="V1057" s="113"/>
      <c r="W1057" s="113"/>
      <c r="X1057" s="113"/>
      <c r="Y1057" s="113"/>
      <c r="Z1057" s="113"/>
      <c r="AA1057" s="113"/>
      <c r="AB1057" s="113"/>
      <c r="AC1057" s="113"/>
      <c r="AD1057" s="113"/>
      <c r="AE1057" s="113"/>
      <c r="AF1057" s="113"/>
    </row>
    <row r="1058" spans="1:32" ht="22.5" customHeight="1" x14ac:dyDescent="0.2">
      <c r="A1058" s="320"/>
      <c r="B1058" s="320"/>
      <c r="C1058" s="320"/>
      <c r="D1058" s="320"/>
      <c r="E1058" s="320"/>
      <c r="F1058" s="320"/>
      <c r="G1058" s="320"/>
      <c r="H1058" s="328"/>
      <c r="I1058" s="320"/>
      <c r="J1058" s="321"/>
      <c r="K1058" s="314"/>
      <c r="L1058" s="329"/>
      <c r="M1058" s="314"/>
      <c r="N1058" s="330"/>
      <c r="O1058" s="314"/>
      <c r="P1058" s="320"/>
      <c r="Q1058" s="320"/>
      <c r="R1058" s="320">
        <f t="shared" si="5"/>
        <v>0</v>
      </c>
      <c r="S1058" s="113"/>
      <c r="T1058" s="113"/>
      <c r="U1058" s="113"/>
      <c r="V1058" s="113"/>
      <c r="W1058" s="113"/>
      <c r="X1058" s="113"/>
      <c r="Y1058" s="113"/>
      <c r="Z1058" s="113"/>
      <c r="AA1058" s="113"/>
      <c r="AB1058" s="113"/>
      <c r="AC1058" s="113"/>
      <c r="AD1058" s="113"/>
      <c r="AE1058" s="113"/>
      <c r="AF1058" s="113"/>
    </row>
    <row r="1059" spans="1:32" ht="22.5" customHeight="1" x14ac:dyDescent="0.2">
      <c r="A1059" s="320"/>
      <c r="B1059" s="320"/>
      <c r="C1059" s="320"/>
      <c r="D1059" s="320"/>
      <c r="E1059" s="320"/>
      <c r="F1059" s="320"/>
      <c r="G1059" s="320"/>
      <c r="H1059" s="328"/>
      <c r="I1059" s="320"/>
      <c r="J1059" s="321"/>
      <c r="K1059" s="314"/>
      <c r="L1059" s="329"/>
      <c r="M1059" s="314"/>
      <c r="N1059" s="330"/>
      <c r="O1059" s="314"/>
      <c r="P1059" s="320"/>
      <c r="Q1059" s="320"/>
      <c r="R1059" s="320">
        <f t="shared" si="5"/>
        <v>0</v>
      </c>
      <c r="S1059" s="113"/>
      <c r="T1059" s="113"/>
      <c r="U1059" s="113"/>
      <c r="V1059" s="113"/>
      <c r="W1059" s="113"/>
      <c r="X1059" s="113"/>
      <c r="Y1059" s="113"/>
      <c r="Z1059" s="113"/>
      <c r="AA1059" s="113"/>
      <c r="AB1059" s="113"/>
      <c r="AC1059" s="113"/>
      <c r="AD1059" s="113"/>
      <c r="AE1059" s="113"/>
      <c r="AF1059" s="113"/>
    </row>
    <row r="1060" spans="1:32" ht="22.5" customHeight="1" x14ac:dyDescent="0.2">
      <c r="A1060" s="320"/>
      <c r="B1060" s="320"/>
      <c r="C1060" s="320"/>
      <c r="D1060" s="320"/>
      <c r="E1060" s="320"/>
      <c r="F1060" s="320"/>
      <c r="G1060" s="320"/>
      <c r="H1060" s="328"/>
      <c r="I1060" s="320"/>
      <c r="J1060" s="321"/>
      <c r="K1060" s="314"/>
      <c r="L1060" s="329"/>
      <c r="M1060" s="314"/>
      <c r="N1060" s="330"/>
      <c r="O1060" s="314"/>
      <c r="P1060" s="320"/>
      <c r="Q1060" s="320"/>
      <c r="R1060" s="320">
        <f t="shared" si="5"/>
        <v>0</v>
      </c>
      <c r="S1060" s="113"/>
      <c r="T1060" s="113"/>
      <c r="U1060" s="113"/>
      <c r="V1060" s="113"/>
      <c r="W1060" s="113"/>
      <c r="X1060" s="113"/>
      <c r="Y1060" s="113"/>
      <c r="Z1060" s="113"/>
      <c r="AA1060" s="113"/>
      <c r="AB1060" s="113"/>
      <c r="AC1060" s="113"/>
      <c r="AD1060" s="113"/>
      <c r="AE1060" s="113"/>
      <c r="AF1060" s="113"/>
    </row>
    <row r="1061" spans="1:32" ht="22.5" customHeight="1" x14ac:dyDescent="0.2">
      <c r="A1061" s="320"/>
      <c r="B1061" s="320"/>
      <c r="C1061" s="320"/>
      <c r="D1061" s="320"/>
      <c r="E1061" s="320"/>
      <c r="F1061" s="320"/>
      <c r="G1061" s="320"/>
      <c r="H1061" s="328"/>
      <c r="I1061" s="320"/>
      <c r="J1061" s="321"/>
      <c r="K1061" s="314"/>
      <c r="L1061" s="329"/>
      <c r="M1061" s="314"/>
      <c r="N1061" s="330"/>
      <c r="O1061" s="314"/>
      <c r="P1061" s="320"/>
      <c r="Q1061" s="320"/>
      <c r="R1061" s="320">
        <f t="shared" si="5"/>
        <v>0</v>
      </c>
      <c r="S1061" s="113"/>
      <c r="T1061" s="113"/>
      <c r="U1061" s="113"/>
      <c r="V1061" s="113"/>
      <c r="W1061" s="113"/>
      <c r="X1061" s="113"/>
      <c r="Y1061" s="113"/>
      <c r="Z1061" s="113"/>
      <c r="AA1061" s="113"/>
      <c r="AB1061" s="113"/>
      <c r="AC1061" s="113"/>
      <c r="AD1061" s="113"/>
      <c r="AE1061" s="113"/>
      <c r="AF1061" s="113"/>
    </row>
    <row r="1062" spans="1:32" ht="22.5" customHeight="1" x14ac:dyDescent="0.2">
      <c r="A1062" s="320"/>
      <c r="B1062" s="320"/>
      <c r="C1062" s="320"/>
      <c r="D1062" s="320"/>
      <c r="E1062" s="320"/>
      <c r="F1062" s="320"/>
      <c r="G1062" s="320"/>
      <c r="H1062" s="328"/>
      <c r="I1062" s="320"/>
      <c r="J1062" s="321"/>
      <c r="K1062" s="314"/>
      <c r="L1062" s="329"/>
      <c r="M1062" s="314"/>
      <c r="N1062" s="330"/>
      <c r="O1062" s="314"/>
      <c r="P1062" s="320"/>
      <c r="Q1062" s="320"/>
      <c r="R1062" s="320">
        <f t="shared" si="5"/>
        <v>0</v>
      </c>
      <c r="S1062" s="113"/>
      <c r="T1062" s="113"/>
      <c r="U1062" s="113"/>
      <c r="V1062" s="113"/>
      <c r="W1062" s="113"/>
      <c r="X1062" s="113"/>
      <c r="Y1062" s="113"/>
      <c r="Z1062" s="113"/>
      <c r="AA1062" s="113"/>
      <c r="AB1062" s="113"/>
      <c r="AC1062" s="113"/>
      <c r="AD1062" s="113"/>
      <c r="AE1062" s="113"/>
      <c r="AF1062" s="113"/>
    </row>
    <row r="1063" spans="1:32" ht="22.5" customHeight="1" x14ac:dyDescent="0.2">
      <c r="A1063" s="320"/>
      <c r="B1063" s="320"/>
      <c r="C1063" s="320"/>
      <c r="D1063" s="320"/>
      <c r="E1063" s="320"/>
      <c r="F1063" s="320"/>
      <c r="G1063" s="320"/>
      <c r="H1063" s="328"/>
      <c r="I1063" s="320"/>
      <c r="J1063" s="321"/>
      <c r="K1063" s="314"/>
      <c r="L1063" s="329"/>
      <c r="M1063" s="314"/>
      <c r="N1063" s="330"/>
      <c r="O1063" s="314"/>
      <c r="P1063" s="320"/>
      <c r="Q1063" s="320"/>
      <c r="R1063" s="320">
        <f t="shared" si="5"/>
        <v>0</v>
      </c>
      <c r="S1063" s="113"/>
      <c r="T1063" s="113"/>
      <c r="U1063" s="113"/>
      <c r="V1063" s="113"/>
      <c r="W1063" s="113"/>
      <c r="X1063" s="113"/>
      <c r="Y1063" s="113"/>
      <c r="Z1063" s="113"/>
      <c r="AA1063" s="113"/>
      <c r="AB1063" s="113"/>
      <c r="AC1063" s="113"/>
      <c r="AD1063" s="113"/>
      <c r="AE1063" s="113"/>
      <c r="AF1063" s="113"/>
    </row>
    <row r="1064" spans="1:32" ht="22.5" customHeight="1" x14ac:dyDescent="0.2">
      <c r="A1064" s="320"/>
      <c r="B1064" s="320"/>
      <c r="C1064" s="320"/>
      <c r="D1064" s="320"/>
      <c r="E1064" s="320"/>
      <c r="F1064" s="320"/>
      <c r="G1064" s="320"/>
      <c r="H1064" s="328"/>
      <c r="I1064" s="320"/>
      <c r="J1064" s="321"/>
      <c r="K1064" s="314"/>
      <c r="L1064" s="329"/>
      <c r="M1064" s="314"/>
      <c r="N1064" s="330"/>
      <c r="O1064" s="314"/>
      <c r="P1064" s="320"/>
      <c r="Q1064" s="320"/>
      <c r="R1064" s="320">
        <f t="shared" si="5"/>
        <v>0</v>
      </c>
      <c r="S1064" s="113"/>
      <c r="T1064" s="113"/>
      <c r="U1064" s="113"/>
      <c r="V1064" s="113"/>
      <c r="W1064" s="113"/>
      <c r="X1064" s="113"/>
      <c r="Y1064" s="113"/>
      <c r="Z1064" s="113"/>
      <c r="AA1064" s="113"/>
      <c r="AB1064" s="113"/>
      <c r="AC1064" s="113"/>
      <c r="AD1064" s="113"/>
      <c r="AE1064" s="113"/>
      <c r="AF1064" s="113"/>
    </row>
    <row r="1065" spans="1:32" ht="22.5" customHeight="1" x14ac:dyDescent="0.2">
      <c r="A1065" s="320"/>
      <c r="B1065" s="320"/>
      <c r="C1065" s="320"/>
      <c r="D1065" s="320"/>
      <c r="E1065" s="320"/>
      <c r="F1065" s="320"/>
      <c r="G1065" s="320"/>
      <c r="H1065" s="328"/>
      <c r="I1065" s="320"/>
      <c r="J1065" s="321"/>
      <c r="K1065" s="314"/>
      <c r="L1065" s="329"/>
      <c r="M1065" s="314"/>
      <c r="N1065" s="330"/>
      <c r="O1065" s="314"/>
      <c r="P1065" s="320"/>
      <c r="Q1065" s="320"/>
      <c r="R1065" s="320">
        <f t="shared" si="5"/>
        <v>0</v>
      </c>
      <c r="S1065" s="113"/>
      <c r="T1065" s="113"/>
      <c r="U1065" s="113"/>
      <c r="V1065" s="113"/>
      <c r="W1065" s="113"/>
      <c r="X1065" s="113"/>
      <c r="Y1065" s="113"/>
      <c r="Z1065" s="113"/>
      <c r="AA1065" s="113"/>
      <c r="AB1065" s="113"/>
      <c r="AC1065" s="113"/>
      <c r="AD1065" s="113"/>
      <c r="AE1065" s="113"/>
      <c r="AF1065" s="113"/>
    </row>
    <row r="1066" spans="1:32" ht="22.5" customHeight="1" x14ac:dyDescent="0.2">
      <c r="A1066" s="320"/>
      <c r="B1066" s="320"/>
      <c r="C1066" s="320"/>
      <c r="D1066" s="320"/>
      <c r="E1066" s="320"/>
      <c r="F1066" s="320"/>
      <c r="G1066" s="320"/>
      <c r="H1066" s="328"/>
      <c r="I1066" s="320"/>
      <c r="J1066" s="321"/>
      <c r="K1066" s="314"/>
      <c r="L1066" s="329"/>
      <c r="M1066" s="314"/>
      <c r="N1066" s="330"/>
      <c r="O1066" s="314"/>
      <c r="P1066" s="320"/>
      <c r="Q1066" s="320"/>
      <c r="R1066" s="320">
        <f t="shared" si="5"/>
        <v>0</v>
      </c>
      <c r="S1066" s="113"/>
      <c r="T1066" s="113"/>
      <c r="U1066" s="113"/>
      <c r="V1066" s="113"/>
      <c r="W1066" s="113"/>
      <c r="X1066" s="113"/>
      <c r="Y1066" s="113"/>
      <c r="Z1066" s="113"/>
      <c r="AA1066" s="113"/>
      <c r="AB1066" s="113"/>
      <c r="AC1066" s="113"/>
      <c r="AD1066" s="113"/>
      <c r="AE1066" s="113"/>
      <c r="AF1066" s="113"/>
    </row>
    <row r="1067" spans="1:32" ht="22.5" customHeight="1" x14ac:dyDescent="0.2">
      <c r="A1067" s="320"/>
      <c r="B1067" s="320"/>
      <c r="C1067" s="320"/>
      <c r="D1067" s="320"/>
      <c r="E1067" s="320"/>
      <c r="F1067" s="320"/>
      <c r="G1067" s="320"/>
      <c r="H1067" s="328"/>
      <c r="I1067" s="320"/>
      <c r="J1067" s="321"/>
      <c r="K1067" s="314"/>
      <c r="L1067" s="329"/>
      <c r="M1067" s="314"/>
      <c r="N1067" s="330"/>
      <c r="O1067" s="314"/>
      <c r="P1067" s="320"/>
      <c r="Q1067" s="320"/>
      <c r="R1067" s="320">
        <f t="shared" si="5"/>
        <v>0</v>
      </c>
      <c r="S1067" s="113"/>
      <c r="T1067" s="113"/>
      <c r="U1067" s="113"/>
      <c r="V1067" s="113"/>
      <c r="W1067" s="113"/>
      <c r="X1067" s="113"/>
      <c r="Y1067" s="113"/>
      <c r="Z1067" s="113"/>
      <c r="AA1067" s="113"/>
      <c r="AB1067" s="113"/>
      <c r="AC1067" s="113"/>
      <c r="AD1067" s="113"/>
      <c r="AE1067" s="113"/>
      <c r="AF1067" s="113"/>
    </row>
    <row r="1068" spans="1:32" ht="22.5" customHeight="1" x14ac:dyDescent="0.2">
      <c r="A1068" s="320"/>
      <c r="B1068" s="320"/>
      <c r="C1068" s="320"/>
      <c r="D1068" s="320"/>
      <c r="E1068" s="320"/>
      <c r="F1068" s="320"/>
      <c r="G1068" s="320"/>
      <c r="H1068" s="328"/>
      <c r="I1068" s="320"/>
      <c r="J1068" s="321"/>
      <c r="K1068" s="314"/>
      <c r="L1068" s="329"/>
      <c r="M1068" s="314"/>
      <c r="N1068" s="330"/>
      <c r="O1068" s="314"/>
      <c r="P1068" s="320"/>
      <c r="Q1068" s="320"/>
      <c r="R1068" s="320">
        <f t="shared" si="5"/>
        <v>0</v>
      </c>
      <c r="S1068" s="113"/>
      <c r="T1068" s="113"/>
      <c r="U1068" s="113"/>
      <c r="V1068" s="113"/>
      <c r="W1068" s="113"/>
      <c r="X1068" s="113"/>
      <c r="Y1068" s="113"/>
      <c r="Z1068" s="113"/>
      <c r="AA1068" s="113"/>
      <c r="AB1068" s="113"/>
      <c r="AC1068" s="113"/>
      <c r="AD1068" s="113"/>
      <c r="AE1068" s="113"/>
      <c r="AF1068" s="113"/>
    </row>
    <row r="1069" spans="1:32" ht="22.5" customHeight="1" x14ac:dyDescent="0.2">
      <c r="A1069" s="320"/>
      <c r="B1069" s="320"/>
      <c r="C1069" s="320"/>
      <c r="D1069" s="320"/>
      <c r="E1069" s="320"/>
      <c r="F1069" s="320"/>
      <c r="G1069" s="320"/>
      <c r="H1069" s="328"/>
      <c r="I1069" s="320"/>
      <c r="J1069" s="321"/>
      <c r="K1069" s="314"/>
      <c r="L1069" s="329"/>
      <c r="M1069" s="314"/>
      <c r="N1069" s="330"/>
      <c r="O1069" s="314"/>
      <c r="P1069" s="320"/>
      <c r="Q1069" s="320"/>
      <c r="R1069" s="320">
        <f t="shared" si="5"/>
        <v>0</v>
      </c>
      <c r="S1069" s="113"/>
      <c r="T1069" s="113"/>
      <c r="U1069" s="113"/>
      <c r="V1069" s="113"/>
      <c r="W1069" s="113"/>
      <c r="X1069" s="113"/>
      <c r="Y1069" s="113"/>
      <c r="Z1069" s="113"/>
      <c r="AA1069" s="113"/>
      <c r="AB1069" s="113"/>
      <c r="AC1069" s="113"/>
      <c r="AD1069" s="113"/>
      <c r="AE1069" s="113"/>
      <c r="AF1069" s="113"/>
    </row>
    <row r="1070" spans="1:32" ht="22.5" customHeight="1" x14ac:dyDescent="0.2">
      <c r="A1070" s="320"/>
      <c r="B1070" s="320"/>
      <c r="C1070" s="320"/>
      <c r="D1070" s="320"/>
      <c r="E1070" s="320"/>
      <c r="F1070" s="320"/>
      <c r="G1070" s="320"/>
      <c r="H1070" s="328"/>
      <c r="I1070" s="320"/>
      <c r="J1070" s="321"/>
      <c r="K1070" s="314"/>
      <c r="L1070" s="329"/>
      <c r="M1070" s="314"/>
      <c r="N1070" s="330"/>
      <c r="O1070" s="314"/>
      <c r="P1070" s="320"/>
      <c r="Q1070" s="320"/>
      <c r="R1070" s="320">
        <f t="shared" si="5"/>
        <v>0</v>
      </c>
      <c r="S1070" s="113"/>
      <c r="T1070" s="113"/>
      <c r="U1070" s="113"/>
      <c r="V1070" s="113"/>
      <c r="W1070" s="113"/>
      <c r="X1070" s="113"/>
      <c r="Y1070" s="113"/>
      <c r="Z1070" s="113"/>
      <c r="AA1070" s="113"/>
      <c r="AB1070" s="113"/>
      <c r="AC1070" s="113"/>
      <c r="AD1070" s="113"/>
      <c r="AE1070" s="113"/>
      <c r="AF1070" s="113"/>
    </row>
    <row r="1071" spans="1:32" ht="22.5" customHeight="1" x14ac:dyDescent="0.2">
      <c r="A1071" s="320"/>
      <c r="B1071" s="320"/>
      <c r="C1071" s="320"/>
      <c r="D1071" s="320"/>
      <c r="E1071" s="320"/>
      <c r="F1071" s="320"/>
      <c r="G1071" s="320"/>
      <c r="H1071" s="328"/>
      <c r="I1071" s="320"/>
      <c r="J1071" s="321"/>
      <c r="K1071" s="314"/>
      <c r="L1071" s="329"/>
      <c r="M1071" s="314"/>
      <c r="N1071" s="330"/>
      <c r="O1071" s="314"/>
      <c r="P1071" s="320"/>
      <c r="Q1071" s="320"/>
      <c r="R1071" s="320">
        <f t="shared" si="5"/>
        <v>0</v>
      </c>
      <c r="S1071" s="113"/>
      <c r="T1071" s="113"/>
      <c r="U1071" s="113"/>
      <c r="V1071" s="113"/>
      <c r="W1071" s="113"/>
      <c r="X1071" s="113"/>
      <c r="Y1071" s="113"/>
      <c r="Z1071" s="113"/>
      <c r="AA1071" s="113"/>
      <c r="AB1071" s="113"/>
      <c r="AC1071" s="113"/>
      <c r="AD1071" s="113"/>
      <c r="AE1071" s="113"/>
      <c r="AF1071" s="113"/>
    </row>
    <row r="1072" spans="1:32" ht="22.5" customHeight="1" x14ac:dyDescent="0.2">
      <c r="A1072" s="320"/>
      <c r="B1072" s="320"/>
      <c r="C1072" s="320"/>
      <c r="D1072" s="320"/>
      <c r="E1072" s="320"/>
      <c r="F1072" s="320"/>
      <c r="G1072" s="320"/>
      <c r="H1072" s="328"/>
      <c r="I1072" s="320"/>
      <c r="J1072" s="321"/>
      <c r="K1072" s="314"/>
      <c r="L1072" s="329"/>
      <c r="M1072" s="314"/>
      <c r="N1072" s="330"/>
      <c r="O1072" s="314"/>
      <c r="P1072" s="320"/>
      <c r="Q1072" s="320"/>
      <c r="R1072" s="320">
        <f t="shared" si="5"/>
        <v>0</v>
      </c>
      <c r="S1072" s="113"/>
      <c r="T1072" s="113"/>
      <c r="U1072" s="113"/>
      <c r="V1072" s="113"/>
      <c r="W1072" s="113"/>
      <c r="X1072" s="113"/>
      <c r="Y1072" s="113"/>
      <c r="Z1072" s="113"/>
      <c r="AA1072" s="113"/>
      <c r="AB1072" s="113"/>
      <c r="AC1072" s="113"/>
      <c r="AD1072" s="113"/>
      <c r="AE1072" s="113"/>
      <c r="AF1072" s="113"/>
    </row>
    <row r="1073" spans="1:32" ht="22.5" customHeight="1" x14ac:dyDescent="0.2">
      <c r="A1073" s="320"/>
      <c r="B1073" s="320"/>
      <c r="C1073" s="320"/>
      <c r="D1073" s="320"/>
      <c r="E1073" s="320"/>
      <c r="F1073" s="320"/>
      <c r="G1073" s="320"/>
      <c r="H1073" s="328"/>
      <c r="I1073" s="320"/>
      <c r="J1073" s="321"/>
      <c r="K1073" s="314"/>
      <c r="L1073" s="329"/>
      <c r="M1073" s="314"/>
      <c r="N1073" s="330"/>
      <c r="O1073" s="314"/>
      <c r="P1073" s="320"/>
      <c r="Q1073" s="320"/>
      <c r="R1073" s="320">
        <f t="shared" si="5"/>
        <v>0</v>
      </c>
      <c r="S1073" s="113"/>
      <c r="T1073" s="113"/>
      <c r="U1073" s="113"/>
      <c r="V1073" s="113"/>
      <c r="W1073" s="113"/>
      <c r="X1073" s="113"/>
      <c r="Y1073" s="113"/>
      <c r="Z1073" s="113"/>
      <c r="AA1073" s="113"/>
      <c r="AB1073" s="113"/>
      <c r="AC1073" s="113"/>
      <c r="AD1073" s="113"/>
      <c r="AE1073" s="113"/>
      <c r="AF1073" s="113"/>
    </row>
    <row r="1074" spans="1:32" ht="22.5" customHeight="1" x14ac:dyDescent="0.2">
      <c r="A1074" s="320"/>
      <c r="B1074" s="320"/>
      <c r="C1074" s="320"/>
      <c r="D1074" s="320"/>
      <c r="E1074" s="320"/>
      <c r="F1074" s="320"/>
      <c r="G1074" s="320"/>
      <c r="H1074" s="328"/>
      <c r="I1074" s="320"/>
      <c r="J1074" s="321"/>
      <c r="K1074" s="314"/>
      <c r="L1074" s="329"/>
      <c r="M1074" s="314"/>
      <c r="N1074" s="330"/>
      <c r="O1074" s="314"/>
      <c r="P1074" s="320"/>
      <c r="Q1074" s="320"/>
      <c r="R1074" s="320">
        <f t="shared" si="5"/>
        <v>0</v>
      </c>
      <c r="S1074" s="113"/>
      <c r="T1074" s="113"/>
      <c r="U1074" s="113"/>
      <c r="V1074" s="113"/>
      <c r="W1074" s="113"/>
      <c r="X1074" s="113"/>
      <c r="Y1074" s="113"/>
      <c r="Z1074" s="113"/>
      <c r="AA1074" s="113"/>
      <c r="AB1074" s="113"/>
      <c r="AC1074" s="113"/>
      <c r="AD1074" s="113"/>
      <c r="AE1074" s="113"/>
      <c r="AF1074" s="113"/>
    </row>
    <row r="1075" spans="1:32" ht="22.5" customHeight="1" x14ac:dyDescent="0.2">
      <c r="A1075" s="320"/>
      <c r="B1075" s="320"/>
      <c r="C1075" s="320"/>
      <c r="D1075" s="320"/>
      <c r="E1075" s="320"/>
      <c r="F1075" s="320"/>
      <c r="G1075" s="320"/>
      <c r="H1075" s="328"/>
      <c r="I1075" s="320"/>
      <c r="J1075" s="321"/>
      <c r="K1075" s="314"/>
      <c r="L1075" s="329"/>
      <c r="M1075" s="314"/>
      <c r="N1075" s="330"/>
      <c r="O1075" s="314"/>
      <c r="P1075" s="320"/>
      <c r="Q1075" s="320"/>
      <c r="R1075" s="320">
        <f t="shared" si="5"/>
        <v>0</v>
      </c>
      <c r="S1075" s="113"/>
      <c r="T1075" s="113"/>
      <c r="U1075" s="113"/>
      <c r="V1075" s="113"/>
      <c r="W1075" s="113"/>
      <c r="X1075" s="113"/>
      <c r="Y1075" s="113"/>
      <c r="Z1075" s="113"/>
      <c r="AA1075" s="113"/>
      <c r="AB1075" s="113"/>
      <c r="AC1075" s="113"/>
      <c r="AD1075" s="113"/>
      <c r="AE1075" s="113"/>
      <c r="AF1075" s="113"/>
    </row>
    <row r="1076" spans="1:32" ht="22.5" customHeight="1" x14ac:dyDescent="0.2">
      <c r="A1076" s="320"/>
      <c r="B1076" s="320"/>
      <c r="C1076" s="320"/>
      <c r="D1076" s="320"/>
      <c r="E1076" s="320"/>
      <c r="F1076" s="320"/>
      <c r="G1076" s="320"/>
      <c r="H1076" s="328"/>
      <c r="I1076" s="320"/>
      <c r="J1076" s="321"/>
      <c r="K1076" s="314"/>
      <c r="L1076" s="329"/>
      <c r="M1076" s="314"/>
      <c r="N1076" s="330"/>
      <c r="O1076" s="314"/>
      <c r="P1076" s="320"/>
      <c r="Q1076" s="320"/>
      <c r="R1076" s="320">
        <f t="shared" si="5"/>
        <v>0</v>
      </c>
      <c r="S1076" s="113"/>
      <c r="T1076" s="113"/>
      <c r="U1076" s="113"/>
      <c r="V1076" s="113"/>
      <c r="W1076" s="113"/>
      <c r="X1076" s="113"/>
      <c r="Y1076" s="113"/>
      <c r="Z1076" s="113"/>
      <c r="AA1076" s="113"/>
      <c r="AB1076" s="113"/>
      <c r="AC1076" s="113"/>
      <c r="AD1076" s="113"/>
      <c r="AE1076" s="113"/>
      <c r="AF1076" s="113"/>
    </row>
    <row r="1077" spans="1:32" ht="22.5" customHeight="1" x14ac:dyDescent="0.2">
      <c r="A1077" s="320"/>
      <c r="B1077" s="320"/>
      <c r="C1077" s="320"/>
      <c r="D1077" s="320"/>
      <c r="E1077" s="320"/>
      <c r="F1077" s="320"/>
      <c r="G1077" s="320"/>
      <c r="H1077" s="328"/>
      <c r="I1077" s="320"/>
      <c r="J1077" s="321"/>
      <c r="K1077" s="314"/>
      <c r="L1077" s="329"/>
      <c r="M1077" s="314"/>
      <c r="N1077" s="330"/>
      <c r="O1077" s="314"/>
      <c r="P1077" s="320"/>
      <c r="Q1077" s="320"/>
      <c r="R1077" s="320">
        <f t="shared" si="5"/>
        <v>0</v>
      </c>
      <c r="S1077" s="113"/>
      <c r="T1077" s="113"/>
      <c r="U1077" s="113"/>
      <c r="V1077" s="113"/>
      <c r="W1077" s="113"/>
      <c r="X1077" s="113"/>
      <c r="Y1077" s="113"/>
      <c r="Z1077" s="113"/>
      <c r="AA1077" s="113"/>
      <c r="AB1077" s="113"/>
      <c r="AC1077" s="113"/>
      <c r="AD1077" s="113"/>
      <c r="AE1077" s="113"/>
      <c r="AF1077" s="113"/>
    </row>
    <row r="1078" spans="1:32" ht="22.5" customHeight="1" x14ac:dyDescent="0.2">
      <c r="A1078" s="320"/>
      <c r="B1078" s="320"/>
      <c r="C1078" s="320"/>
      <c r="D1078" s="320"/>
      <c r="E1078" s="320"/>
      <c r="F1078" s="320"/>
      <c r="G1078" s="320"/>
      <c r="H1078" s="328"/>
      <c r="I1078" s="320"/>
      <c r="J1078" s="321"/>
      <c r="K1078" s="314"/>
      <c r="L1078" s="329"/>
      <c r="M1078" s="314"/>
      <c r="N1078" s="330"/>
      <c r="O1078" s="314"/>
      <c r="P1078" s="320"/>
      <c r="Q1078" s="320"/>
      <c r="R1078" s="320">
        <f t="shared" si="5"/>
        <v>0</v>
      </c>
      <c r="S1078" s="113"/>
      <c r="T1078" s="113"/>
      <c r="U1078" s="113"/>
      <c r="V1078" s="113"/>
      <c r="W1078" s="113"/>
      <c r="X1078" s="113"/>
      <c r="Y1078" s="113"/>
      <c r="Z1078" s="113"/>
      <c r="AA1078" s="113"/>
      <c r="AB1078" s="113"/>
      <c r="AC1078" s="113"/>
      <c r="AD1078" s="113"/>
      <c r="AE1078" s="113"/>
      <c r="AF1078" s="113"/>
    </row>
    <row r="1079" spans="1:32" ht="22.5" customHeight="1" x14ac:dyDescent="0.2">
      <c r="A1079" s="320"/>
      <c r="B1079" s="320"/>
      <c r="C1079" s="320"/>
      <c r="D1079" s="320"/>
      <c r="E1079" s="320"/>
      <c r="F1079" s="320"/>
      <c r="G1079" s="320"/>
      <c r="H1079" s="328"/>
      <c r="I1079" s="320"/>
      <c r="J1079" s="321"/>
      <c r="K1079" s="314"/>
      <c r="L1079" s="329"/>
      <c r="M1079" s="314"/>
      <c r="N1079" s="330"/>
      <c r="O1079" s="314"/>
      <c r="P1079" s="320"/>
      <c r="Q1079" s="320"/>
      <c r="R1079" s="320">
        <f t="shared" si="5"/>
        <v>0</v>
      </c>
      <c r="S1079" s="113"/>
      <c r="T1079" s="113"/>
      <c r="U1079" s="113"/>
      <c r="V1079" s="113"/>
      <c r="W1079" s="113"/>
      <c r="X1079" s="113"/>
      <c r="Y1079" s="113"/>
      <c r="Z1079" s="113"/>
      <c r="AA1079" s="113"/>
      <c r="AB1079" s="113"/>
      <c r="AC1079" s="113"/>
      <c r="AD1079" s="113"/>
      <c r="AE1079" s="113"/>
      <c r="AF1079" s="113"/>
    </row>
    <row r="1080" spans="1:32" ht="22.5" customHeight="1" x14ac:dyDescent="0.2">
      <c r="A1080" s="320"/>
      <c r="B1080" s="320"/>
      <c r="C1080" s="320"/>
      <c r="D1080" s="320"/>
      <c r="E1080" s="320"/>
      <c r="F1080" s="320"/>
      <c r="G1080" s="320"/>
      <c r="H1080" s="328"/>
      <c r="I1080" s="320"/>
      <c r="J1080" s="321"/>
      <c r="K1080" s="314"/>
      <c r="L1080" s="329"/>
      <c r="M1080" s="314"/>
      <c r="N1080" s="330"/>
      <c r="O1080" s="314"/>
      <c r="P1080" s="320"/>
      <c r="Q1080" s="320"/>
      <c r="R1080" s="320">
        <f t="shared" si="5"/>
        <v>0</v>
      </c>
      <c r="S1080" s="113"/>
      <c r="T1080" s="113"/>
      <c r="U1080" s="113"/>
      <c r="V1080" s="113"/>
      <c r="W1080" s="113"/>
      <c r="X1080" s="113"/>
      <c r="Y1080" s="113"/>
      <c r="Z1080" s="113"/>
      <c r="AA1080" s="113"/>
      <c r="AB1080" s="113"/>
      <c r="AC1080" s="113"/>
      <c r="AD1080" s="113"/>
      <c r="AE1080" s="113"/>
      <c r="AF1080" s="113"/>
    </row>
    <row r="1081" spans="1:32" ht="22.5" customHeight="1" x14ac:dyDescent="0.2">
      <c r="A1081" s="320"/>
      <c r="B1081" s="320"/>
      <c r="C1081" s="320"/>
      <c r="D1081" s="320"/>
      <c r="E1081" s="320"/>
      <c r="F1081" s="320"/>
      <c r="G1081" s="320"/>
      <c r="H1081" s="328"/>
      <c r="I1081" s="320"/>
      <c r="J1081" s="321"/>
      <c r="K1081" s="314"/>
      <c r="L1081" s="329"/>
      <c r="M1081" s="314"/>
      <c r="N1081" s="330"/>
      <c r="O1081" s="314"/>
      <c r="P1081" s="320"/>
      <c r="Q1081" s="320"/>
      <c r="R1081" s="320">
        <f t="shared" si="5"/>
        <v>0</v>
      </c>
      <c r="S1081" s="113"/>
      <c r="T1081" s="113"/>
      <c r="U1081" s="113"/>
      <c r="V1081" s="113"/>
      <c r="W1081" s="113"/>
      <c r="X1081" s="113"/>
      <c r="Y1081" s="113"/>
      <c r="Z1081" s="113"/>
      <c r="AA1081" s="113"/>
      <c r="AB1081" s="113"/>
      <c r="AC1081" s="113"/>
      <c r="AD1081" s="113"/>
      <c r="AE1081" s="113"/>
      <c r="AF1081" s="113"/>
    </row>
    <row r="1082" spans="1:32" ht="22.5" customHeight="1" x14ac:dyDescent="0.2">
      <c r="A1082" s="320"/>
      <c r="B1082" s="320"/>
      <c r="C1082" s="320"/>
      <c r="D1082" s="320"/>
      <c r="E1082" s="320"/>
      <c r="F1082" s="320"/>
      <c r="G1082" s="320"/>
      <c r="H1082" s="328"/>
      <c r="I1082" s="320"/>
      <c r="J1082" s="321"/>
      <c r="K1082" s="314"/>
      <c r="L1082" s="329"/>
      <c r="M1082" s="314"/>
      <c r="N1082" s="330"/>
      <c r="O1082" s="314"/>
      <c r="P1082" s="320"/>
      <c r="Q1082" s="320"/>
      <c r="R1082" s="320">
        <f t="shared" si="5"/>
        <v>0</v>
      </c>
      <c r="S1082" s="113"/>
      <c r="T1082" s="113"/>
      <c r="U1082" s="113"/>
      <c r="V1082" s="113"/>
      <c r="W1082" s="113"/>
      <c r="X1082" s="113"/>
      <c r="Y1082" s="113"/>
      <c r="Z1082" s="113"/>
      <c r="AA1082" s="113"/>
      <c r="AB1082" s="113"/>
      <c r="AC1082" s="113"/>
      <c r="AD1082" s="113"/>
      <c r="AE1082" s="113"/>
      <c r="AF1082" s="113"/>
    </row>
    <row r="1083" spans="1:32" ht="22.5" customHeight="1" x14ac:dyDescent="0.2">
      <c r="A1083" s="320"/>
      <c r="B1083" s="320"/>
      <c r="C1083" s="320"/>
      <c r="D1083" s="320"/>
      <c r="E1083" s="320"/>
      <c r="F1083" s="320"/>
      <c r="G1083" s="320"/>
      <c r="H1083" s="328"/>
      <c r="I1083" s="320"/>
      <c r="J1083" s="321"/>
      <c r="K1083" s="314"/>
      <c r="L1083" s="329"/>
      <c r="M1083" s="314"/>
      <c r="N1083" s="330"/>
      <c r="O1083" s="314"/>
      <c r="P1083" s="320"/>
      <c r="Q1083" s="320"/>
      <c r="R1083" s="320">
        <f t="shared" si="5"/>
        <v>0</v>
      </c>
      <c r="S1083" s="113"/>
      <c r="T1083" s="113"/>
      <c r="U1083" s="113"/>
      <c r="V1083" s="113"/>
      <c r="W1083" s="113"/>
      <c r="X1083" s="113"/>
      <c r="Y1083" s="113"/>
      <c r="Z1083" s="113"/>
      <c r="AA1083" s="113"/>
      <c r="AB1083" s="113"/>
      <c r="AC1083" s="113"/>
      <c r="AD1083" s="113"/>
      <c r="AE1083" s="113"/>
      <c r="AF1083" s="113"/>
    </row>
    <row r="1084" spans="1:32" ht="22.5" customHeight="1" x14ac:dyDescent="0.2">
      <c r="A1084" s="320"/>
      <c r="B1084" s="320"/>
      <c r="C1084" s="320"/>
      <c r="D1084" s="320"/>
      <c r="E1084" s="320"/>
      <c r="F1084" s="320"/>
      <c r="G1084" s="320"/>
      <c r="H1084" s="328"/>
      <c r="I1084" s="320"/>
      <c r="J1084" s="321"/>
      <c r="K1084" s="314"/>
      <c r="L1084" s="329"/>
      <c r="M1084" s="314"/>
      <c r="N1084" s="330"/>
      <c r="O1084" s="314"/>
      <c r="P1084" s="320"/>
      <c r="Q1084" s="320"/>
      <c r="R1084" s="320">
        <f t="shared" si="5"/>
        <v>0</v>
      </c>
      <c r="S1084" s="113"/>
      <c r="T1084" s="113"/>
      <c r="U1084" s="113"/>
      <c r="V1084" s="113"/>
      <c r="W1084" s="113"/>
      <c r="X1084" s="113"/>
      <c r="Y1084" s="113"/>
      <c r="Z1084" s="113"/>
      <c r="AA1084" s="113"/>
      <c r="AB1084" s="113"/>
      <c r="AC1084" s="113"/>
      <c r="AD1084" s="113"/>
      <c r="AE1084" s="113"/>
      <c r="AF1084" s="113"/>
    </row>
    <row r="1085" spans="1:32" ht="22.5" customHeight="1" x14ac:dyDescent="0.2">
      <c r="A1085" s="320"/>
      <c r="B1085" s="320"/>
      <c r="C1085" s="320"/>
      <c r="D1085" s="320"/>
      <c r="E1085" s="320"/>
      <c r="F1085" s="320"/>
      <c r="G1085" s="320"/>
      <c r="H1085" s="328"/>
      <c r="I1085" s="320"/>
      <c r="J1085" s="321"/>
      <c r="K1085" s="314"/>
      <c r="L1085" s="329"/>
      <c r="M1085" s="314"/>
      <c r="N1085" s="330"/>
      <c r="O1085" s="314"/>
      <c r="P1085" s="320"/>
      <c r="Q1085" s="320"/>
      <c r="R1085" s="320">
        <f t="shared" si="5"/>
        <v>0</v>
      </c>
      <c r="S1085" s="113"/>
      <c r="T1085" s="113"/>
      <c r="U1085" s="113"/>
      <c r="V1085" s="113"/>
      <c r="W1085" s="113"/>
      <c r="X1085" s="113"/>
      <c r="Y1085" s="113"/>
      <c r="Z1085" s="113"/>
      <c r="AA1085" s="113"/>
      <c r="AB1085" s="113"/>
      <c r="AC1085" s="113"/>
      <c r="AD1085" s="113"/>
      <c r="AE1085" s="113"/>
      <c r="AF1085" s="113"/>
    </row>
    <row r="1086" spans="1:32" ht="22.5" customHeight="1" x14ac:dyDescent="0.2">
      <c r="A1086" s="320"/>
      <c r="B1086" s="320"/>
      <c r="C1086" s="320"/>
      <c r="D1086" s="320"/>
      <c r="E1086" s="320"/>
      <c r="F1086" s="320"/>
      <c r="G1086" s="320"/>
      <c r="H1086" s="328"/>
      <c r="I1086" s="320"/>
      <c r="J1086" s="321"/>
      <c r="K1086" s="314"/>
      <c r="L1086" s="329"/>
      <c r="M1086" s="314"/>
      <c r="N1086" s="330"/>
      <c r="O1086" s="314"/>
      <c r="P1086" s="320"/>
      <c r="Q1086" s="320"/>
      <c r="R1086" s="320">
        <f t="shared" si="5"/>
        <v>0</v>
      </c>
      <c r="S1086" s="113"/>
      <c r="T1086" s="113"/>
      <c r="U1086" s="113"/>
      <c r="V1086" s="113"/>
      <c r="W1086" s="113"/>
      <c r="X1086" s="113"/>
      <c r="Y1086" s="113"/>
      <c r="Z1086" s="113"/>
      <c r="AA1086" s="113"/>
      <c r="AB1086" s="113"/>
      <c r="AC1086" s="113"/>
      <c r="AD1086" s="113"/>
      <c r="AE1086" s="113"/>
      <c r="AF1086" s="113"/>
    </row>
    <row r="1087" spans="1:32" ht="22.5" customHeight="1" x14ac:dyDescent="0.2">
      <c r="A1087" s="320"/>
      <c r="B1087" s="320"/>
      <c r="C1087" s="320"/>
      <c r="D1087" s="320"/>
      <c r="E1087" s="320"/>
      <c r="F1087" s="320"/>
      <c r="G1087" s="320"/>
      <c r="H1087" s="328"/>
      <c r="I1087" s="320"/>
      <c r="J1087" s="321"/>
      <c r="K1087" s="314"/>
      <c r="L1087" s="329"/>
      <c r="M1087" s="314"/>
      <c r="N1087" s="330"/>
      <c r="O1087" s="314"/>
      <c r="P1087" s="320"/>
      <c r="Q1087" s="320"/>
      <c r="R1087" s="320">
        <f t="shared" si="5"/>
        <v>0</v>
      </c>
      <c r="S1087" s="113"/>
      <c r="T1087" s="113"/>
      <c r="U1087" s="113"/>
      <c r="V1087" s="113"/>
      <c r="W1087" s="113"/>
      <c r="X1087" s="113"/>
      <c r="Y1087" s="113"/>
      <c r="Z1087" s="113"/>
      <c r="AA1087" s="113"/>
      <c r="AB1087" s="113"/>
      <c r="AC1087" s="113"/>
      <c r="AD1087" s="113"/>
      <c r="AE1087" s="113"/>
      <c r="AF1087" s="113"/>
    </row>
    <row r="1088" spans="1:32" ht="22.5" customHeight="1" x14ac:dyDescent="0.2">
      <c r="A1088" s="320"/>
      <c r="B1088" s="320"/>
      <c r="C1088" s="320"/>
      <c r="D1088" s="320"/>
      <c r="E1088" s="320"/>
      <c r="F1088" s="320"/>
      <c r="G1088" s="320"/>
      <c r="H1088" s="328"/>
      <c r="I1088" s="320"/>
      <c r="J1088" s="321"/>
      <c r="K1088" s="314"/>
      <c r="L1088" s="329"/>
      <c r="M1088" s="314"/>
      <c r="N1088" s="330"/>
      <c r="O1088" s="314"/>
      <c r="P1088" s="320"/>
      <c r="Q1088" s="320"/>
      <c r="R1088" s="320">
        <f t="shared" si="5"/>
        <v>0</v>
      </c>
      <c r="S1088" s="113"/>
      <c r="T1088" s="113"/>
      <c r="U1088" s="113"/>
      <c r="V1088" s="113"/>
      <c r="W1088" s="113"/>
      <c r="X1088" s="113"/>
      <c r="Y1088" s="113"/>
      <c r="Z1088" s="113"/>
      <c r="AA1088" s="113"/>
      <c r="AB1088" s="113"/>
      <c r="AC1088" s="113"/>
      <c r="AD1088" s="113"/>
      <c r="AE1088" s="113"/>
      <c r="AF1088" s="113"/>
    </row>
    <row r="1089" spans="1:32" ht="22.5" customHeight="1" x14ac:dyDescent="0.2">
      <c r="A1089" s="320"/>
      <c r="B1089" s="320"/>
      <c r="C1089" s="320"/>
      <c r="D1089" s="320"/>
      <c r="E1089" s="320"/>
      <c r="F1089" s="320"/>
      <c r="G1089" s="320"/>
      <c r="H1089" s="328"/>
      <c r="I1089" s="320"/>
      <c r="J1089" s="321"/>
      <c r="K1089" s="314"/>
      <c r="L1089" s="329"/>
      <c r="M1089" s="314"/>
      <c r="N1089" s="330"/>
      <c r="O1089" s="314"/>
      <c r="P1089" s="320"/>
      <c r="Q1089" s="320"/>
      <c r="R1089" s="320">
        <f t="shared" si="5"/>
        <v>0</v>
      </c>
      <c r="S1089" s="113"/>
      <c r="T1089" s="113"/>
      <c r="U1089" s="113"/>
      <c r="V1089" s="113"/>
      <c r="W1089" s="113"/>
      <c r="X1089" s="113"/>
      <c r="Y1089" s="113"/>
      <c r="Z1089" s="113"/>
      <c r="AA1089" s="113"/>
      <c r="AB1089" s="113"/>
      <c r="AC1089" s="113"/>
      <c r="AD1089" s="113"/>
      <c r="AE1089" s="113"/>
      <c r="AF1089" s="113"/>
    </row>
    <row r="1090" spans="1:32" ht="22.5" customHeight="1" x14ac:dyDescent="0.2">
      <c r="A1090" s="320"/>
      <c r="B1090" s="320"/>
      <c r="C1090" s="320"/>
      <c r="D1090" s="320"/>
      <c r="E1090" s="320"/>
      <c r="F1090" s="320"/>
      <c r="G1090" s="320"/>
      <c r="H1090" s="328"/>
      <c r="I1090" s="320"/>
      <c r="J1090" s="321"/>
      <c r="K1090" s="314"/>
      <c r="L1090" s="329"/>
      <c r="M1090" s="314"/>
      <c r="N1090" s="330"/>
      <c r="O1090" s="314"/>
      <c r="P1090" s="320"/>
      <c r="Q1090" s="320"/>
      <c r="R1090" s="320">
        <f t="shared" si="5"/>
        <v>0</v>
      </c>
      <c r="S1090" s="113"/>
      <c r="T1090" s="113"/>
      <c r="U1090" s="113"/>
      <c r="V1090" s="113"/>
      <c r="W1090" s="113"/>
      <c r="X1090" s="113"/>
      <c r="Y1090" s="113"/>
      <c r="Z1090" s="113"/>
      <c r="AA1090" s="113"/>
      <c r="AB1090" s="113"/>
      <c r="AC1090" s="113"/>
      <c r="AD1090" s="113"/>
      <c r="AE1090" s="113"/>
      <c r="AF1090" s="113"/>
    </row>
    <row r="1091" spans="1:32" ht="22.5" customHeight="1" x14ac:dyDescent="0.2">
      <c r="A1091" s="320"/>
      <c r="B1091" s="320"/>
      <c r="C1091" s="320"/>
      <c r="D1091" s="320"/>
      <c r="E1091" s="320"/>
      <c r="F1091" s="320"/>
      <c r="G1091" s="320"/>
      <c r="H1091" s="328"/>
      <c r="I1091" s="320"/>
      <c r="J1091" s="321"/>
      <c r="K1091" s="314"/>
      <c r="L1091" s="329"/>
      <c r="M1091" s="314"/>
      <c r="N1091" s="330"/>
      <c r="O1091" s="314"/>
      <c r="P1091" s="320"/>
      <c r="Q1091" s="320"/>
      <c r="R1091" s="320">
        <f t="shared" si="5"/>
        <v>0</v>
      </c>
      <c r="S1091" s="113"/>
      <c r="T1091" s="113"/>
      <c r="U1091" s="113"/>
      <c r="V1091" s="113"/>
      <c r="W1091" s="113"/>
      <c r="X1091" s="113"/>
      <c r="Y1091" s="113"/>
      <c r="Z1091" s="113"/>
      <c r="AA1091" s="113"/>
      <c r="AB1091" s="113"/>
      <c r="AC1091" s="113"/>
      <c r="AD1091" s="113"/>
      <c r="AE1091" s="113"/>
      <c r="AF1091" s="113"/>
    </row>
    <row r="1092" spans="1:32" ht="22.5" customHeight="1" x14ac:dyDescent="0.2">
      <c r="A1092" s="320"/>
      <c r="B1092" s="320"/>
      <c r="C1092" s="320"/>
      <c r="D1092" s="320"/>
      <c r="E1092" s="320"/>
      <c r="F1092" s="320"/>
      <c r="G1092" s="320"/>
      <c r="H1092" s="328"/>
      <c r="I1092" s="320"/>
      <c r="J1092" s="321"/>
      <c r="K1092" s="314"/>
      <c r="L1092" s="329"/>
      <c r="M1092" s="314"/>
      <c r="N1092" s="330"/>
      <c r="O1092" s="314"/>
      <c r="P1092" s="320"/>
      <c r="Q1092" s="320"/>
      <c r="R1092" s="320">
        <f t="shared" si="5"/>
        <v>0</v>
      </c>
      <c r="S1092" s="113"/>
      <c r="T1092" s="113"/>
      <c r="U1092" s="113"/>
      <c r="V1092" s="113"/>
      <c r="W1092" s="113"/>
      <c r="X1092" s="113"/>
      <c r="Y1092" s="113"/>
      <c r="Z1092" s="113"/>
      <c r="AA1092" s="113"/>
      <c r="AB1092" s="113"/>
      <c r="AC1092" s="113"/>
      <c r="AD1092" s="113"/>
      <c r="AE1092" s="113"/>
      <c r="AF1092" s="113"/>
    </row>
    <row r="1093" spans="1:32" ht="22.5" customHeight="1" x14ac:dyDescent="0.2">
      <c r="A1093" s="320"/>
      <c r="B1093" s="320"/>
      <c r="C1093" s="320"/>
      <c r="D1093" s="320"/>
      <c r="E1093" s="320"/>
      <c r="F1093" s="320"/>
      <c r="G1093" s="320"/>
      <c r="H1093" s="328"/>
      <c r="I1093" s="320"/>
      <c r="J1093" s="321"/>
      <c r="K1093" s="314"/>
      <c r="L1093" s="329"/>
      <c r="M1093" s="314"/>
      <c r="N1093" s="330"/>
      <c r="O1093" s="314"/>
      <c r="P1093" s="320"/>
      <c r="Q1093" s="320"/>
      <c r="R1093" s="320">
        <f t="shared" si="5"/>
        <v>0</v>
      </c>
      <c r="S1093" s="113"/>
      <c r="T1093" s="113"/>
      <c r="U1093" s="113"/>
      <c r="V1093" s="113"/>
      <c r="W1093" s="113"/>
      <c r="X1093" s="113"/>
      <c r="Y1093" s="113"/>
      <c r="Z1093" s="113"/>
      <c r="AA1093" s="113"/>
      <c r="AB1093" s="113"/>
      <c r="AC1093" s="113"/>
      <c r="AD1093" s="113"/>
      <c r="AE1093" s="113"/>
      <c r="AF1093" s="113"/>
    </row>
    <row r="1094" spans="1:32" ht="22.5" customHeight="1" x14ac:dyDescent="0.2">
      <c r="A1094" s="320"/>
      <c r="B1094" s="320"/>
      <c r="C1094" s="320"/>
      <c r="D1094" s="320"/>
      <c r="E1094" s="320"/>
      <c r="F1094" s="320"/>
      <c r="G1094" s="320"/>
      <c r="H1094" s="328"/>
      <c r="I1094" s="320"/>
      <c r="J1094" s="321"/>
      <c r="K1094" s="314"/>
      <c r="L1094" s="329"/>
      <c r="M1094" s="314"/>
      <c r="N1094" s="330"/>
      <c r="O1094" s="314"/>
      <c r="P1094" s="320"/>
      <c r="Q1094" s="320"/>
      <c r="R1094" s="320">
        <f t="shared" si="5"/>
        <v>0</v>
      </c>
      <c r="S1094" s="113"/>
      <c r="T1094" s="113"/>
      <c r="U1094" s="113"/>
      <c r="V1094" s="113"/>
      <c r="W1094" s="113"/>
      <c r="X1094" s="113"/>
      <c r="Y1094" s="113"/>
      <c r="Z1094" s="113"/>
      <c r="AA1094" s="113"/>
      <c r="AB1094" s="113"/>
      <c r="AC1094" s="113"/>
      <c r="AD1094" s="113"/>
      <c r="AE1094" s="113"/>
      <c r="AF1094" s="113"/>
    </row>
    <row r="1095" spans="1:32" ht="22.5" customHeight="1" x14ac:dyDescent="0.2">
      <c r="A1095" s="320"/>
      <c r="B1095" s="320"/>
      <c r="C1095" s="320"/>
      <c r="D1095" s="320"/>
      <c r="E1095" s="320"/>
      <c r="F1095" s="320"/>
      <c r="G1095" s="320"/>
      <c r="H1095" s="328"/>
      <c r="I1095" s="320"/>
      <c r="J1095" s="321"/>
      <c r="K1095" s="314"/>
      <c r="L1095" s="329"/>
      <c r="M1095" s="314"/>
      <c r="N1095" s="330"/>
      <c r="O1095" s="314"/>
      <c r="P1095" s="320"/>
      <c r="Q1095" s="320"/>
      <c r="R1095" s="320">
        <f t="shared" si="5"/>
        <v>0</v>
      </c>
      <c r="S1095" s="113"/>
      <c r="T1095" s="113"/>
      <c r="U1095" s="113"/>
      <c r="V1095" s="113"/>
      <c r="W1095" s="113"/>
      <c r="X1095" s="113"/>
      <c r="Y1095" s="113"/>
      <c r="Z1095" s="113"/>
      <c r="AA1095" s="113"/>
      <c r="AB1095" s="113"/>
      <c r="AC1095" s="113"/>
      <c r="AD1095" s="113"/>
      <c r="AE1095" s="113"/>
      <c r="AF1095" s="113"/>
    </row>
    <row r="1096" spans="1:32" ht="22.5" customHeight="1" x14ac:dyDescent="0.2">
      <c r="A1096" s="320"/>
      <c r="B1096" s="320"/>
      <c r="C1096" s="320"/>
      <c r="D1096" s="320"/>
      <c r="E1096" s="320"/>
      <c r="F1096" s="320"/>
      <c r="G1096" s="320"/>
      <c r="H1096" s="328"/>
      <c r="I1096" s="320"/>
      <c r="J1096" s="321"/>
      <c r="K1096" s="314"/>
      <c r="L1096" s="329"/>
      <c r="M1096" s="314"/>
      <c r="N1096" s="330"/>
      <c r="O1096" s="314"/>
      <c r="P1096" s="320"/>
      <c r="Q1096" s="320"/>
      <c r="R1096" s="320">
        <f t="shared" si="5"/>
        <v>0</v>
      </c>
      <c r="S1096" s="113"/>
      <c r="T1096" s="113"/>
      <c r="U1096" s="113"/>
      <c r="V1096" s="113"/>
      <c r="W1096" s="113"/>
      <c r="X1096" s="113"/>
      <c r="Y1096" s="113"/>
      <c r="Z1096" s="113"/>
      <c r="AA1096" s="113"/>
      <c r="AB1096" s="113"/>
      <c r="AC1096" s="113"/>
      <c r="AD1096" s="113"/>
      <c r="AE1096" s="113"/>
      <c r="AF1096" s="113"/>
    </row>
    <row r="1097" spans="1:32" ht="22.5" customHeight="1" x14ac:dyDescent="0.2">
      <c r="A1097" s="320"/>
      <c r="B1097" s="320"/>
      <c r="C1097" s="320"/>
      <c r="D1097" s="320"/>
      <c r="E1097" s="320"/>
      <c r="F1097" s="320"/>
      <c r="G1097" s="320"/>
      <c r="H1097" s="328"/>
      <c r="I1097" s="320"/>
      <c r="J1097" s="321"/>
      <c r="K1097" s="314"/>
      <c r="L1097" s="329"/>
      <c r="M1097" s="314"/>
      <c r="N1097" s="330"/>
      <c r="O1097" s="314"/>
      <c r="P1097" s="320"/>
      <c r="Q1097" s="320"/>
      <c r="R1097" s="320">
        <f t="shared" si="5"/>
        <v>0</v>
      </c>
      <c r="S1097" s="113"/>
      <c r="T1097" s="113"/>
      <c r="U1097" s="113"/>
      <c r="V1097" s="113"/>
      <c r="W1097" s="113"/>
      <c r="X1097" s="113"/>
      <c r="Y1097" s="113"/>
      <c r="Z1097" s="113"/>
      <c r="AA1097" s="113"/>
      <c r="AB1097" s="113"/>
      <c r="AC1097" s="113"/>
      <c r="AD1097" s="113"/>
      <c r="AE1097" s="113"/>
      <c r="AF1097" s="113"/>
    </row>
    <row r="1098" spans="1:32" ht="22.5" customHeight="1" x14ac:dyDescent="0.2">
      <c r="A1098" s="320"/>
      <c r="B1098" s="320"/>
      <c r="C1098" s="320"/>
      <c r="D1098" s="320"/>
      <c r="E1098" s="320"/>
      <c r="F1098" s="320"/>
      <c r="G1098" s="320"/>
      <c r="H1098" s="328"/>
      <c r="I1098" s="320"/>
      <c r="J1098" s="321"/>
      <c r="K1098" s="314"/>
      <c r="L1098" s="329"/>
      <c r="M1098" s="314"/>
      <c r="N1098" s="330"/>
      <c r="O1098" s="314"/>
      <c r="P1098" s="320"/>
      <c r="Q1098" s="320"/>
      <c r="R1098" s="320">
        <f t="shared" si="5"/>
        <v>0</v>
      </c>
      <c r="S1098" s="113"/>
      <c r="T1098" s="113"/>
      <c r="U1098" s="113"/>
      <c r="V1098" s="113"/>
      <c r="W1098" s="113"/>
      <c r="X1098" s="113"/>
      <c r="Y1098" s="113"/>
      <c r="Z1098" s="113"/>
      <c r="AA1098" s="113"/>
      <c r="AB1098" s="113"/>
      <c r="AC1098" s="113"/>
      <c r="AD1098" s="113"/>
      <c r="AE1098" s="113"/>
      <c r="AF1098" s="113"/>
    </row>
    <row r="1099" spans="1:32" ht="22.5" customHeight="1" x14ac:dyDescent="0.2">
      <c r="A1099" s="320"/>
      <c r="B1099" s="320"/>
      <c r="C1099" s="320"/>
      <c r="D1099" s="320"/>
      <c r="E1099" s="320"/>
      <c r="F1099" s="320"/>
      <c r="G1099" s="320"/>
      <c r="H1099" s="328"/>
      <c r="I1099" s="320"/>
      <c r="J1099" s="321"/>
      <c r="K1099" s="314"/>
      <c r="L1099" s="329"/>
      <c r="M1099" s="314"/>
      <c r="N1099" s="330"/>
      <c r="O1099" s="314"/>
      <c r="P1099" s="320"/>
      <c r="Q1099" s="320"/>
      <c r="R1099" s="320">
        <f t="shared" si="5"/>
        <v>0</v>
      </c>
      <c r="S1099" s="113"/>
      <c r="T1099" s="113"/>
      <c r="U1099" s="113"/>
      <c r="V1099" s="113"/>
      <c r="W1099" s="113"/>
      <c r="X1099" s="113"/>
      <c r="Y1099" s="113"/>
      <c r="Z1099" s="113"/>
      <c r="AA1099" s="113"/>
      <c r="AB1099" s="113"/>
      <c r="AC1099" s="113"/>
      <c r="AD1099" s="113"/>
      <c r="AE1099" s="113"/>
      <c r="AF1099" s="113"/>
    </row>
    <row r="1100" spans="1:32" ht="22.5" customHeight="1" x14ac:dyDescent="0.2">
      <c r="A1100" s="320"/>
      <c r="B1100" s="320"/>
      <c r="C1100" s="320"/>
      <c r="D1100" s="320"/>
      <c r="E1100" s="320"/>
      <c r="F1100" s="320"/>
      <c r="G1100" s="320"/>
      <c r="H1100" s="328"/>
      <c r="I1100" s="320"/>
      <c r="J1100" s="321"/>
      <c r="K1100" s="314"/>
      <c r="L1100" s="329"/>
      <c r="M1100" s="314"/>
      <c r="N1100" s="330"/>
      <c r="O1100" s="314"/>
      <c r="P1100" s="320"/>
      <c r="Q1100" s="320"/>
      <c r="R1100" s="320">
        <f t="shared" si="5"/>
        <v>0</v>
      </c>
      <c r="S1100" s="113"/>
      <c r="T1100" s="113"/>
      <c r="U1100" s="113"/>
      <c r="V1100" s="113"/>
      <c r="W1100" s="113"/>
      <c r="X1100" s="113"/>
      <c r="Y1100" s="113"/>
      <c r="Z1100" s="113"/>
      <c r="AA1100" s="113"/>
      <c r="AB1100" s="113"/>
      <c r="AC1100" s="113"/>
      <c r="AD1100" s="113"/>
      <c r="AE1100" s="113"/>
      <c r="AF1100" s="113"/>
    </row>
    <row r="1101" spans="1:32" ht="22.5" customHeight="1" x14ac:dyDescent="0.2">
      <c r="A1101" s="320"/>
      <c r="B1101" s="320"/>
      <c r="C1101" s="320"/>
      <c r="D1101" s="320"/>
      <c r="E1101" s="320"/>
      <c r="F1101" s="320"/>
      <c r="G1101" s="320"/>
      <c r="H1101" s="328"/>
      <c r="I1101" s="320"/>
      <c r="J1101" s="321"/>
      <c r="K1101" s="314"/>
      <c r="L1101" s="329"/>
      <c r="M1101" s="314"/>
      <c r="N1101" s="330"/>
      <c r="O1101" s="314"/>
      <c r="P1101" s="320"/>
      <c r="Q1101" s="320"/>
      <c r="R1101" s="320">
        <f t="shared" si="5"/>
        <v>0</v>
      </c>
      <c r="S1101" s="113"/>
      <c r="T1101" s="113"/>
      <c r="U1101" s="113"/>
      <c r="V1101" s="113"/>
      <c r="W1101" s="113"/>
      <c r="X1101" s="113"/>
      <c r="Y1101" s="113"/>
      <c r="Z1101" s="113"/>
      <c r="AA1101" s="113"/>
      <c r="AB1101" s="113"/>
      <c r="AC1101" s="113"/>
      <c r="AD1101" s="113"/>
      <c r="AE1101" s="113"/>
      <c r="AF1101" s="113"/>
    </row>
    <row r="1102" spans="1:32" ht="22.5" customHeight="1" x14ac:dyDescent="0.2">
      <c r="A1102" s="320"/>
      <c r="B1102" s="320"/>
      <c r="C1102" s="320"/>
      <c r="D1102" s="320"/>
      <c r="E1102" s="320"/>
      <c r="F1102" s="320"/>
      <c r="G1102" s="320"/>
      <c r="H1102" s="328"/>
      <c r="I1102" s="320"/>
      <c r="J1102" s="321"/>
      <c r="K1102" s="314"/>
      <c r="L1102" s="329"/>
      <c r="M1102" s="314"/>
      <c r="N1102" s="330"/>
      <c r="O1102" s="314"/>
      <c r="P1102" s="320"/>
      <c r="Q1102" s="320"/>
      <c r="R1102" s="320">
        <f t="shared" si="5"/>
        <v>0</v>
      </c>
      <c r="S1102" s="113"/>
      <c r="T1102" s="113"/>
      <c r="U1102" s="113"/>
      <c r="V1102" s="113"/>
      <c r="W1102" s="113"/>
      <c r="X1102" s="113"/>
      <c r="Y1102" s="113"/>
      <c r="Z1102" s="113"/>
      <c r="AA1102" s="113"/>
      <c r="AB1102" s="113"/>
      <c r="AC1102" s="113"/>
      <c r="AD1102" s="113"/>
      <c r="AE1102" s="113"/>
      <c r="AF1102" s="113"/>
    </row>
    <row r="1103" spans="1:32" ht="22.5" customHeight="1" x14ac:dyDescent="0.2">
      <c r="A1103" s="320"/>
      <c r="B1103" s="320"/>
      <c r="C1103" s="320"/>
      <c r="D1103" s="320"/>
      <c r="E1103" s="320"/>
      <c r="F1103" s="320"/>
      <c r="G1103" s="320"/>
      <c r="H1103" s="328"/>
      <c r="I1103" s="320"/>
      <c r="J1103" s="321"/>
      <c r="K1103" s="314"/>
      <c r="L1103" s="329"/>
      <c r="M1103" s="314"/>
      <c r="N1103" s="330"/>
      <c r="O1103" s="314"/>
      <c r="P1103" s="320"/>
      <c r="Q1103" s="320"/>
      <c r="R1103" s="320">
        <f t="shared" si="5"/>
        <v>0</v>
      </c>
      <c r="S1103" s="113"/>
      <c r="T1103" s="113"/>
      <c r="U1103" s="113"/>
      <c r="V1103" s="113"/>
      <c r="W1103" s="113"/>
      <c r="X1103" s="113"/>
      <c r="Y1103" s="113"/>
      <c r="Z1103" s="113"/>
      <c r="AA1103" s="113"/>
      <c r="AB1103" s="113"/>
      <c r="AC1103" s="113"/>
      <c r="AD1103" s="113"/>
      <c r="AE1103" s="113"/>
      <c r="AF1103" s="113"/>
    </row>
    <row r="1104" spans="1:32" ht="22.5" customHeight="1" x14ac:dyDescent="0.2">
      <c r="A1104" s="320"/>
      <c r="B1104" s="320"/>
      <c r="C1104" s="320"/>
      <c r="D1104" s="320"/>
      <c r="E1104" s="320"/>
      <c r="F1104" s="320"/>
      <c r="G1104" s="320"/>
      <c r="H1104" s="328"/>
      <c r="I1104" s="320"/>
      <c r="J1104" s="321"/>
      <c r="K1104" s="314"/>
      <c r="L1104" s="329"/>
      <c r="M1104" s="314"/>
      <c r="N1104" s="330"/>
      <c r="O1104" s="314"/>
      <c r="P1104" s="320"/>
      <c r="Q1104" s="320"/>
      <c r="R1104" s="320">
        <f t="shared" si="5"/>
        <v>0</v>
      </c>
      <c r="S1104" s="113"/>
      <c r="T1104" s="113"/>
      <c r="U1104" s="113"/>
      <c r="V1104" s="113"/>
      <c r="W1104" s="113"/>
      <c r="X1104" s="113"/>
      <c r="Y1104" s="113"/>
      <c r="Z1104" s="113"/>
      <c r="AA1104" s="113"/>
      <c r="AB1104" s="113"/>
      <c r="AC1104" s="113"/>
      <c r="AD1104" s="113"/>
      <c r="AE1104" s="113"/>
      <c r="AF1104" s="113"/>
    </row>
    <row r="1105" spans="1:32" ht="22.5" customHeight="1" x14ac:dyDescent="0.2">
      <c r="A1105" s="320"/>
      <c r="B1105" s="320"/>
      <c r="C1105" s="320"/>
      <c r="D1105" s="320"/>
      <c r="E1105" s="320"/>
      <c r="F1105" s="320"/>
      <c r="G1105" s="320"/>
      <c r="H1105" s="328"/>
      <c r="I1105" s="320"/>
      <c r="J1105" s="321"/>
      <c r="K1105" s="314"/>
      <c r="L1105" s="329"/>
      <c r="M1105" s="314"/>
      <c r="N1105" s="330"/>
      <c r="O1105" s="314"/>
      <c r="P1105" s="320"/>
      <c r="Q1105" s="320"/>
      <c r="R1105" s="320">
        <f t="shared" si="5"/>
        <v>0</v>
      </c>
      <c r="S1105" s="113"/>
      <c r="T1105" s="113"/>
      <c r="U1105" s="113"/>
      <c r="V1105" s="113"/>
      <c r="W1105" s="113"/>
      <c r="X1105" s="113"/>
      <c r="Y1105" s="113"/>
      <c r="Z1105" s="113"/>
      <c r="AA1105" s="113"/>
      <c r="AB1105" s="113"/>
      <c r="AC1105" s="113"/>
      <c r="AD1105" s="113"/>
      <c r="AE1105" s="113"/>
      <c r="AF1105" s="113"/>
    </row>
    <row r="1106" spans="1:32" ht="22.5" customHeight="1" x14ac:dyDescent="0.2">
      <c r="A1106" s="320"/>
      <c r="B1106" s="320"/>
      <c r="C1106" s="320"/>
      <c r="D1106" s="320"/>
      <c r="E1106" s="320"/>
      <c r="F1106" s="320"/>
      <c r="G1106" s="320"/>
      <c r="H1106" s="328"/>
      <c r="I1106" s="320"/>
      <c r="J1106" s="321"/>
      <c r="K1106" s="314"/>
      <c r="L1106" s="329"/>
      <c r="M1106" s="314"/>
      <c r="N1106" s="330"/>
      <c r="O1106" s="314"/>
      <c r="P1106" s="320"/>
      <c r="Q1106" s="320"/>
      <c r="R1106" s="320">
        <f t="shared" si="5"/>
        <v>0</v>
      </c>
      <c r="S1106" s="113"/>
      <c r="T1106" s="113"/>
      <c r="U1106" s="113"/>
      <c r="V1106" s="113"/>
      <c r="W1106" s="113"/>
      <c r="X1106" s="113"/>
      <c r="Y1106" s="113"/>
      <c r="Z1106" s="113"/>
      <c r="AA1106" s="113"/>
      <c r="AB1106" s="113"/>
      <c r="AC1106" s="113"/>
      <c r="AD1106" s="113"/>
      <c r="AE1106" s="113"/>
      <c r="AF1106" s="113"/>
    </row>
    <row r="1107" spans="1:32" ht="22.5" customHeight="1" x14ac:dyDescent="0.2">
      <c r="A1107" s="320"/>
      <c r="B1107" s="320"/>
      <c r="C1107" s="320"/>
      <c r="D1107" s="320"/>
      <c r="E1107" s="320"/>
      <c r="F1107" s="320"/>
      <c r="G1107" s="320"/>
      <c r="H1107" s="328"/>
      <c r="I1107" s="320"/>
      <c r="J1107" s="321"/>
      <c r="K1107" s="314"/>
      <c r="L1107" s="329"/>
      <c r="M1107" s="314"/>
      <c r="N1107" s="330"/>
      <c r="O1107" s="314"/>
      <c r="P1107" s="320"/>
      <c r="Q1107" s="320"/>
      <c r="R1107" s="320">
        <f t="shared" si="5"/>
        <v>0</v>
      </c>
      <c r="S1107" s="113"/>
      <c r="T1107" s="113"/>
      <c r="U1107" s="113"/>
      <c r="V1107" s="113"/>
      <c r="W1107" s="113"/>
      <c r="X1107" s="113"/>
      <c r="Y1107" s="113"/>
      <c r="Z1107" s="113"/>
      <c r="AA1107" s="113"/>
      <c r="AB1107" s="113"/>
      <c r="AC1107" s="113"/>
      <c r="AD1107" s="113"/>
      <c r="AE1107" s="113"/>
      <c r="AF1107" s="113"/>
    </row>
    <row r="1108" spans="1:32" ht="22.5" customHeight="1" x14ac:dyDescent="0.2">
      <c r="A1108" s="320"/>
      <c r="B1108" s="320"/>
      <c r="C1108" s="320"/>
      <c r="D1108" s="320"/>
      <c r="E1108" s="320"/>
      <c r="F1108" s="320"/>
      <c r="G1108" s="320"/>
      <c r="H1108" s="328"/>
      <c r="I1108" s="320"/>
      <c r="J1108" s="321"/>
      <c r="K1108" s="314"/>
      <c r="L1108" s="329"/>
      <c r="M1108" s="314"/>
      <c r="N1108" s="330"/>
      <c r="O1108" s="314"/>
      <c r="P1108" s="320"/>
      <c r="Q1108" s="320"/>
      <c r="R1108" s="320">
        <f t="shared" si="5"/>
        <v>0</v>
      </c>
      <c r="S1108" s="113"/>
      <c r="T1108" s="113"/>
      <c r="U1108" s="113"/>
      <c r="V1108" s="113"/>
      <c r="W1108" s="113"/>
      <c r="X1108" s="113"/>
      <c r="Y1108" s="113"/>
      <c r="Z1108" s="113"/>
      <c r="AA1108" s="113"/>
      <c r="AB1108" s="113"/>
      <c r="AC1108" s="113"/>
      <c r="AD1108" s="113"/>
      <c r="AE1108" s="113"/>
      <c r="AF1108" s="113"/>
    </row>
    <row r="1109" spans="1:32" ht="22.5" customHeight="1" x14ac:dyDescent="0.2">
      <c r="A1109" s="320"/>
      <c r="B1109" s="320"/>
      <c r="C1109" s="320"/>
      <c r="D1109" s="320"/>
      <c r="E1109" s="320"/>
      <c r="F1109" s="320"/>
      <c r="G1109" s="320"/>
      <c r="H1109" s="328"/>
      <c r="I1109" s="320"/>
      <c r="J1109" s="321"/>
      <c r="K1109" s="314"/>
      <c r="L1109" s="329"/>
      <c r="M1109" s="314"/>
      <c r="N1109" s="330"/>
      <c r="O1109" s="314"/>
      <c r="P1109" s="320"/>
      <c r="Q1109" s="320"/>
      <c r="R1109" s="320">
        <f t="shared" si="5"/>
        <v>0</v>
      </c>
      <c r="S1109" s="113"/>
      <c r="T1109" s="113"/>
      <c r="U1109" s="113"/>
      <c r="V1109" s="113"/>
      <c r="W1109" s="113"/>
      <c r="X1109" s="113"/>
      <c r="Y1109" s="113"/>
      <c r="Z1109" s="113"/>
      <c r="AA1109" s="113"/>
      <c r="AB1109" s="113"/>
      <c r="AC1109" s="113"/>
      <c r="AD1109" s="113"/>
      <c r="AE1109" s="113"/>
      <c r="AF1109" s="113"/>
    </row>
    <row r="1110" spans="1:32" ht="22.5" customHeight="1" x14ac:dyDescent="0.2">
      <c r="A1110" s="320"/>
      <c r="B1110" s="320"/>
      <c r="C1110" s="320"/>
      <c r="D1110" s="320"/>
      <c r="E1110" s="320"/>
      <c r="F1110" s="320"/>
      <c r="G1110" s="320"/>
      <c r="H1110" s="328"/>
      <c r="I1110" s="320"/>
      <c r="J1110" s="321"/>
      <c r="K1110" s="314"/>
      <c r="L1110" s="329"/>
      <c r="M1110" s="314"/>
      <c r="N1110" s="330"/>
      <c r="O1110" s="314"/>
      <c r="P1110" s="320"/>
      <c r="Q1110" s="320"/>
      <c r="R1110" s="320">
        <f t="shared" si="5"/>
        <v>0</v>
      </c>
      <c r="S1110" s="113"/>
      <c r="T1110" s="113"/>
      <c r="U1110" s="113"/>
      <c r="V1110" s="113"/>
      <c r="W1110" s="113"/>
      <c r="X1110" s="113"/>
      <c r="Y1110" s="113"/>
      <c r="Z1110" s="113"/>
      <c r="AA1110" s="113"/>
      <c r="AB1110" s="113"/>
      <c r="AC1110" s="113"/>
      <c r="AD1110" s="113"/>
      <c r="AE1110" s="113"/>
      <c r="AF1110" s="113"/>
    </row>
    <row r="1111" spans="1:32" ht="22.5" customHeight="1" x14ac:dyDescent="0.2">
      <c r="A1111" s="320"/>
      <c r="B1111" s="320"/>
      <c r="C1111" s="320"/>
      <c r="D1111" s="320"/>
      <c r="E1111" s="320"/>
      <c r="F1111" s="320"/>
      <c r="G1111" s="320"/>
      <c r="H1111" s="328"/>
      <c r="I1111" s="320"/>
      <c r="J1111" s="321"/>
      <c r="K1111" s="314"/>
      <c r="L1111" s="329"/>
      <c r="M1111" s="314"/>
      <c r="N1111" s="330"/>
      <c r="O1111" s="314"/>
      <c r="P1111" s="320"/>
      <c r="Q1111" s="320"/>
      <c r="R1111" s="320">
        <f t="shared" si="5"/>
        <v>0</v>
      </c>
      <c r="S1111" s="113"/>
      <c r="T1111" s="113"/>
      <c r="U1111" s="113"/>
      <c r="V1111" s="113"/>
      <c r="W1111" s="113"/>
      <c r="X1111" s="113"/>
      <c r="Y1111" s="113"/>
      <c r="Z1111" s="113"/>
      <c r="AA1111" s="113"/>
      <c r="AB1111" s="113"/>
      <c r="AC1111" s="113"/>
      <c r="AD1111" s="113"/>
      <c r="AE1111" s="113"/>
      <c r="AF1111" s="113"/>
    </row>
    <row r="1112" spans="1:32" ht="22.5" customHeight="1" x14ac:dyDescent="0.2">
      <c r="A1112" s="320"/>
      <c r="B1112" s="320"/>
      <c r="C1112" s="320"/>
      <c r="D1112" s="320"/>
      <c r="E1112" s="320"/>
      <c r="F1112" s="320"/>
      <c r="G1112" s="320"/>
      <c r="H1112" s="328"/>
      <c r="I1112" s="320"/>
      <c r="J1112" s="321"/>
      <c r="K1112" s="314"/>
      <c r="L1112" s="329"/>
      <c r="M1112" s="314"/>
      <c r="N1112" s="330"/>
      <c r="O1112" s="314"/>
      <c r="P1112" s="320"/>
      <c r="Q1112" s="320"/>
      <c r="R1112" s="320">
        <f t="shared" si="5"/>
        <v>0</v>
      </c>
      <c r="S1112" s="113"/>
      <c r="T1112" s="113"/>
      <c r="U1112" s="113"/>
      <c r="V1112" s="113"/>
      <c r="W1112" s="113"/>
      <c r="X1112" s="113"/>
      <c r="Y1112" s="113"/>
      <c r="Z1112" s="113"/>
      <c r="AA1112" s="113"/>
      <c r="AB1112" s="113"/>
      <c r="AC1112" s="113"/>
      <c r="AD1112" s="113"/>
      <c r="AE1112" s="113"/>
      <c r="AF1112" s="113"/>
    </row>
    <row r="1113" spans="1:32" ht="22.5" customHeight="1" x14ac:dyDescent="0.2">
      <c r="A1113" s="320"/>
      <c r="B1113" s="320"/>
      <c r="C1113" s="320"/>
      <c r="D1113" s="320"/>
      <c r="E1113" s="320"/>
      <c r="F1113" s="320"/>
      <c r="G1113" s="320"/>
      <c r="H1113" s="328"/>
      <c r="I1113" s="320"/>
      <c r="J1113" s="321"/>
      <c r="K1113" s="314"/>
      <c r="L1113" s="329"/>
      <c r="M1113" s="314"/>
      <c r="N1113" s="330"/>
      <c r="O1113" s="314"/>
      <c r="P1113" s="320"/>
      <c r="Q1113" s="320"/>
      <c r="R1113" s="320">
        <f t="shared" si="5"/>
        <v>0</v>
      </c>
      <c r="S1113" s="113"/>
      <c r="T1113" s="113"/>
      <c r="U1113" s="113"/>
      <c r="V1113" s="113"/>
      <c r="W1113" s="113"/>
      <c r="X1113" s="113"/>
      <c r="Y1113" s="113"/>
      <c r="Z1113" s="113"/>
      <c r="AA1113" s="113"/>
      <c r="AB1113" s="113"/>
      <c r="AC1113" s="113"/>
      <c r="AD1113" s="113"/>
      <c r="AE1113" s="113"/>
      <c r="AF1113" s="113"/>
    </row>
    <row r="1114" spans="1:32" ht="22.5" customHeight="1" x14ac:dyDescent="0.2">
      <c r="A1114" s="320"/>
      <c r="B1114" s="320"/>
      <c r="C1114" s="320"/>
      <c r="D1114" s="320"/>
      <c r="E1114" s="320"/>
      <c r="F1114" s="320"/>
      <c r="G1114" s="320"/>
      <c r="H1114" s="328"/>
      <c r="I1114" s="320"/>
      <c r="J1114" s="321"/>
      <c r="K1114" s="314"/>
      <c r="L1114" s="329"/>
      <c r="M1114" s="314"/>
      <c r="N1114" s="330"/>
      <c r="O1114" s="314"/>
      <c r="P1114" s="320"/>
      <c r="Q1114" s="320"/>
      <c r="R1114" s="320">
        <f t="shared" si="5"/>
        <v>0</v>
      </c>
      <c r="S1114" s="113"/>
      <c r="T1114" s="113"/>
      <c r="U1114" s="113"/>
      <c r="V1114" s="113"/>
      <c r="W1114" s="113"/>
      <c r="X1114" s="113"/>
      <c r="Y1114" s="113"/>
      <c r="Z1114" s="113"/>
      <c r="AA1114" s="113"/>
      <c r="AB1114" s="113"/>
      <c r="AC1114" s="113"/>
      <c r="AD1114" s="113"/>
      <c r="AE1114" s="113"/>
      <c r="AF1114" s="113"/>
    </row>
    <row r="1115" spans="1:32" ht="22.5" customHeight="1" x14ac:dyDescent="0.2">
      <c r="A1115" s="320"/>
      <c r="B1115" s="320"/>
      <c r="C1115" s="320"/>
      <c r="D1115" s="320"/>
      <c r="E1115" s="320"/>
      <c r="F1115" s="320"/>
      <c r="G1115" s="320"/>
      <c r="H1115" s="328"/>
      <c r="I1115" s="320"/>
      <c r="J1115" s="321"/>
      <c r="K1115" s="314"/>
      <c r="L1115" s="329"/>
      <c r="M1115" s="314"/>
      <c r="N1115" s="330"/>
      <c r="O1115" s="314"/>
      <c r="P1115" s="320"/>
      <c r="Q1115" s="320"/>
      <c r="R1115" s="320">
        <f t="shared" si="5"/>
        <v>0</v>
      </c>
      <c r="S1115" s="113"/>
      <c r="T1115" s="113"/>
      <c r="U1115" s="113"/>
      <c r="V1115" s="113"/>
      <c r="W1115" s="113"/>
      <c r="X1115" s="113"/>
      <c r="Y1115" s="113"/>
      <c r="Z1115" s="113"/>
      <c r="AA1115" s="113"/>
      <c r="AB1115" s="113"/>
      <c r="AC1115" s="113"/>
      <c r="AD1115" s="113"/>
      <c r="AE1115" s="113"/>
      <c r="AF1115" s="113"/>
    </row>
    <row r="1116" spans="1:32" ht="22.5" customHeight="1" x14ac:dyDescent="0.2">
      <c r="A1116" s="320"/>
      <c r="B1116" s="320"/>
      <c r="C1116" s="320"/>
      <c r="D1116" s="320"/>
      <c r="E1116" s="320"/>
      <c r="F1116" s="320"/>
      <c r="G1116" s="320"/>
      <c r="H1116" s="328"/>
      <c r="I1116" s="320"/>
      <c r="J1116" s="321"/>
      <c r="K1116" s="314"/>
      <c r="L1116" s="329"/>
      <c r="M1116" s="314"/>
      <c r="N1116" s="330"/>
      <c r="O1116" s="314"/>
      <c r="P1116" s="320"/>
      <c r="Q1116" s="320"/>
      <c r="R1116" s="320">
        <f t="shared" si="5"/>
        <v>0</v>
      </c>
      <c r="S1116" s="113"/>
      <c r="T1116" s="113"/>
      <c r="U1116" s="113"/>
      <c r="V1116" s="113"/>
      <c r="W1116" s="113"/>
      <c r="X1116" s="113"/>
      <c r="Y1116" s="113"/>
      <c r="Z1116" s="113"/>
      <c r="AA1116" s="113"/>
      <c r="AB1116" s="113"/>
      <c r="AC1116" s="113"/>
      <c r="AD1116" s="113"/>
      <c r="AE1116" s="113"/>
      <c r="AF1116" s="113"/>
    </row>
    <row r="1117" spans="1:32" ht="22.5" customHeight="1" x14ac:dyDescent="0.2">
      <c r="A1117" s="320"/>
      <c r="B1117" s="320"/>
      <c r="C1117" s="320"/>
      <c r="D1117" s="320"/>
      <c r="E1117" s="320"/>
      <c r="F1117" s="320"/>
      <c r="G1117" s="320"/>
      <c r="H1117" s="328"/>
      <c r="I1117" s="320"/>
      <c r="J1117" s="321"/>
      <c r="K1117" s="314"/>
      <c r="L1117" s="329"/>
      <c r="M1117" s="314"/>
      <c r="N1117" s="330"/>
      <c r="O1117" s="314"/>
      <c r="P1117" s="320"/>
      <c r="Q1117" s="320"/>
      <c r="R1117" s="320">
        <f t="shared" si="5"/>
        <v>0</v>
      </c>
      <c r="S1117" s="113"/>
      <c r="T1117" s="113"/>
      <c r="U1117" s="113"/>
      <c r="V1117" s="113"/>
      <c r="W1117" s="113"/>
      <c r="X1117" s="113"/>
      <c r="Y1117" s="113"/>
      <c r="Z1117" s="113"/>
      <c r="AA1117" s="113"/>
      <c r="AB1117" s="113"/>
      <c r="AC1117" s="113"/>
      <c r="AD1117" s="113"/>
      <c r="AE1117" s="113"/>
      <c r="AF1117" s="113"/>
    </row>
    <row r="1118" spans="1:32" ht="22.5" customHeight="1" x14ac:dyDescent="0.2">
      <c r="A1118" s="320"/>
      <c r="B1118" s="320"/>
      <c r="C1118" s="320"/>
      <c r="D1118" s="320"/>
      <c r="E1118" s="320"/>
      <c r="F1118" s="320"/>
      <c r="G1118" s="320"/>
      <c r="H1118" s="328"/>
      <c r="I1118" s="320"/>
      <c r="J1118" s="321"/>
      <c r="K1118" s="314"/>
      <c r="L1118" s="329"/>
      <c r="M1118" s="314"/>
      <c r="N1118" s="330"/>
      <c r="O1118" s="314"/>
      <c r="P1118" s="320"/>
      <c r="Q1118" s="320"/>
      <c r="R1118" s="320">
        <f t="shared" si="5"/>
        <v>0</v>
      </c>
      <c r="S1118" s="113"/>
      <c r="T1118" s="113"/>
      <c r="U1118" s="113"/>
      <c r="V1118" s="113"/>
      <c r="W1118" s="113"/>
      <c r="X1118" s="113"/>
      <c r="Y1118" s="113"/>
      <c r="Z1118" s="113"/>
      <c r="AA1118" s="113"/>
      <c r="AB1118" s="113"/>
      <c r="AC1118" s="113"/>
      <c r="AD1118" s="113"/>
      <c r="AE1118" s="113"/>
      <c r="AF1118" s="113"/>
    </row>
    <row r="1119" spans="1:32" ht="22.5" customHeight="1" x14ac:dyDescent="0.2">
      <c r="A1119" s="320"/>
      <c r="B1119" s="320"/>
      <c r="C1119" s="320"/>
      <c r="D1119" s="320"/>
      <c r="E1119" s="320"/>
      <c r="F1119" s="320"/>
      <c r="G1119" s="320"/>
      <c r="H1119" s="328"/>
      <c r="I1119" s="320"/>
      <c r="J1119" s="321"/>
      <c r="K1119" s="314"/>
      <c r="L1119" s="329"/>
      <c r="M1119" s="314"/>
      <c r="N1119" s="330"/>
      <c r="O1119" s="314"/>
      <c r="P1119" s="320"/>
      <c r="Q1119" s="320"/>
      <c r="R1119" s="320">
        <f t="shared" si="5"/>
        <v>0</v>
      </c>
      <c r="S1119" s="113"/>
      <c r="T1119" s="113"/>
      <c r="U1119" s="113"/>
      <c r="V1119" s="113"/>
      <c r="W1119" s="113"/>
      <c r="X1119" s="113"/>
      <c r="Y1119" s="113"/>
      <c r="Z1119" s="113"/>
      <c r="AA1119" s="113"/>
      <c r="AB1119" s="113"/>
      <c r="AC1119" s="113"/>
      <c r="AD1119" s="113"/>
      <c r="AE1119" s="113"/>
      <c r="AF1119" s="113"/>
    </row>
    <row r="1120" spans="1:32" ht="22.5" customHeight="1" x14ac:dyDescent="0.2">
      <c r="A1120" s="320"/>
      <c r="B1120" s="320"/>
      <c r="C1120" s="320"/>
      <c r="D1120" s="320"/>
      <c r="E1120" s="320"/>
      <c r="F1120" s="320"/>
      <c r="G1120" s="320"/>
      <c r="H1120" s="328"/>
      <c r="I1120" s="320"/>
      <c r="J1120" s="321"/>
      <c r="K1120" s="314"/>
      <c r="L1120" s="329"/>
      <c r="M1120" s="314"/>
      <c r="N1120" s="330"/>
      <c r="O1120" s="314"/>
      <c r="P1120" s="320"/>
      <c r="Q1120" s="320"/>
      <c r="R1120" s="320">
        <f t="shared" si="5"/>
        <v>0</v>
      </c>
      <c r="S1120" s="113"/>
      <c r="T1120" s="113"/>
      <c r="U1120" s="113"/>
      <c r="V1120" s="113"/>
      <c r="W1120" s="113"/>
      <c r="X1120" s="113"/>
      <c r="Y1120" s="113"/>
      <c r="Z1120" s="113"/>
      <c r="AA1120" s="113"/>
      <c r="AB1120" s="113"/>
      <c r="AC1120" s="113"/>
      <c r="AD1120" s="113"/>
      <c r="AE1120" s="113"/>
      <c r="AF1120" s="113"/>
    </row>
    <row r="1121" spans="1:32" ht="22.5" customHeight="1" x14ac:dyDescent="0.2">
      <c r="A1121" s="320"/>
      <c r="B1121" s="320"/>
      <c r="C1121" s="320"/>
      <c r="D1121" s="320"/>
      <c r="E1121" s="320"/>
      <c r="F1121" s="320"/>
      <c r="G1121" s="320"/>
      <c r="H1121" s="328"/>
      <c r="I1121" s="320"/>
      <c r="J1121" s="321"/>
      <c r="K1121" s="314"/>
      <c r="L1121" s="329"/>
      <c r="M1121" s="314"/>
      <c r="N1121" s="330"/>
      <c r="O1121" s="314"/>
      <c r="P1121" s="320"/>
      <c r="Q1121" s="320"/>
      <c r="R1121" s="320">
        <f t="shared" si="5"/>
        <v>0</v>
      </c>
      <c r="S1121" s="113"/>
      <c r="T1121" s="113"/>
      <c r="U1121" s="113"/>
      <c r="V1121" s="113"/>
      <c r="W1121" s="113"/>
      <c r="X1121" s="113"/>
      <c r="Y1121" s="113"/>
      <c r="Z1121" s="113"/>
      <c r="AA1121" s="113"/>
      <c r="AB1121" s="113"/>
      <c r="AC1121" s="113"/>
      <c r="AD1121" s="113"/>
      <c r="AE1121" s="113"/>
      <c r="AF1121" s="113"/>
    </row>
    <row r="1122" spans="1:32" ht="22.5" customHeight="1" x14ac:dyDescent="0.2">
      <c r="A1122" s="320"/>
      <c r="B1122" s="320"/>
      <c r="C1122" s="320"/>
      <c r="D1122" s="320"/>
      <c r="E1122" s="320"/>
      <c r="F1122" s="320"/>
      <c r="G1122" s="320"/>
      <c r="H1122" s="328"/>
      <c r="I1122" s="320"/>
      <c r="J1122" s="321"/>
      <c r="K1122" s="314"/>
      <c r="L1122" s="329"/>
      <c r="M1122" s="314"/>
      <c r="N1122" s="330"/>
      <c r="O1122" s="314"/>
      <c r="P1122" s="320"/>
      <c r="Q1122" s="320"/>
      <c r="R1122" s="320">
        <f t="shared" si="5"/>
        <v>0</v>
      </c>
      <c r="S1122" s="113"/>
      <c r="T1122" s="113"/>
      <c r="U1122" s="113"/>
      <c r="V1122" s="113"/>
      <c r="W1122" s="113"/>
      <c r="X1122" s="113"/>
      <c r="Y1122" s="113"/>
      <c r="Z1122" s="113"/>
      <c r="AA1122" s="113"/>
      <c r="AB1122" s="113"/>
      <c r="AC1122" s="113"/>
      <c r="AD1122" s="113"/>
      <c r="AE1122" s="113"/>
      <c r="AF1122" s="113"/>
    </row>
    <row r="1123" spans="1:32" ht="22.5" customHeight="1" x14ac:dyDescent="0.2">
      <c r="A1123" s="320"/>
      <c r="B1123" s="320"/>
      <c r="C1123" s="320"/>
      <c r="D1123" s="320"/>
      <c r="E1123" s="320"/>
      <c r="F1123" s="320"/>
      <c r="G1123" s="320"/>
      <c r="H1123" s="328"/>
      <c r="I1123" s="320"/>
      <c r="J1123" s="321"/>
      <c r="K1123" s="314"/>
      <c r="L1123" s="329"/>
      <c r="M1123" s="314"/>
      <c r="N1123" s="330"/>
      <c r="O1123" s="314"/>
      <c r="P1123" s="320"/>
      <c r="Q1123" s="320"/>
      <c r="R1123" s="320">
        <f t="shared" si="5"/>
        <v>0</v>
      </c>
      <c r="S1123" s="113"/>
      <c r="T1123" s="113"/>
      <c r="U1123" s="113"/>
      <c r="V1123" s="113"/>
      <c r="W1123" s="113"/>
      <c r="X1123" s="113"/>
      <c r="Y1123" s="113"/>
      <c r="Z1123" s="113"/>
      <c r="AA1123" s="113"/>
      <c r="AB1123" s="113"/>
      <c r="AC1123" s="113"/>
      <c r="AD1123" s="113"/>
      <c r="AE1123" s="113"/>
      <c r="AF1123" s="113"/>
    </row>
    <row r="1124" spans="1:32" ht="22.5" customHeight="1" x14ac:dyDescent="0.2">
      <c r="A1124" s="320"/>
      <c r="B1124" s="320"/>
      <c r="C1124" s="320"/>
      <c r="D1124" s="320"/>
      <c r="E1124" s="320"/>
      <c r="F1124" s="320"/>
      <c r="G1124" s="320"/>
      <c r="H1124" s="328"/>
      <c r="I1124" s="320"/>
      <c r="J1124" s="321"/>
      <c r="K1124" s="314"/>
      <c r="L1124" s="329"/>
      <c r="M1124" s="314"/>
      <c r="N1124" s="330"/>
      <c r="O1124" s="314"/>
      <c r="P1124" s="320"/>
      <c r="Q1124" s="320"/>
      <c r="R1124" s="320">
        <f t="shared" si="5"/>
        <v>0</v>
      </c>
      <c r="S1124" s="113"/>
      <c r="T1124" s="113"/>
      <c r="U1124" s="113"/>
      <c r="V1124" s="113"/>
      <c r="W1124" s="113"/>
      <c r="X1124" s="113"/>
      <c r="Y1124" s="113"/>
      <c r="Z1124" s="113"/>
      <c r="AA1124" s="113"/>
      <c r="AB1124" s="113"/>
      <c r="AC1124" s="113"/>
      <c r="AD1124" s="113"/>
      <c r="AE1124" s="113"/>
      <c r="AF1124" s="113"/>
    </row>
    <row r="1125" spans="1:32" ht="22.5" customHeight="1" x14ac:dyDescent="0.2">
      <c r="A1125" s="320"/>
      <c r="B1125" s="320"/>
      <c r="C1125" s="320"/>
      <c r="D1125" s="320"/>
      <c r="E1125" s="320"/>
      <c r="F1125" s="320"/>
      <c r="G1125" s="320"/>
      <c r="H1125" s="328"/>
      <c r="I1125" s="320"/>
      <c r="J1125" s="321"/>
      <c r="K1125" s="314"/>
      <c r="L1125" s="329"/>
      <c r="M1125" s="314"/>
      <c r="N1125" s="330"/>
      <c r="O1125" s="314"/>
      <c r="P1125" s="320"/>
      <c r="Q1125" s="320"/>
      <c r="R1125" s="320">
        <f t="shared" si="5"/>
        <v>0</v>
      </c>
      <c r="S1125" s="113"/>
      <c r="T1125" s="113"/>
      <c r="U1125" s="113"/>
      <c r="V1125" s="113"/>
      <c r="W1125" s="113"/>
      <c r="X1125" s="113"/>
      <c r="Y1125" s="113"/>
      <c r="Z1125" s="113"/>
      <c r="AA1125" s="113"/>
      <c r="AB1125" s="113"/>
      <c r="AC1125" s="113"/>
      <c r="AD1125" s="113"/>
      <c r="AE1125" s="113"/>
      <c r="AF1125" s="113"/>
    </row>
    <row r="1126" spans="1:32" ht="22.5" customHeight="1" x14ac:dyDescent="0.2">
      <c r="A1126" s="320"/>
      <c r="B1126" s="320"/>
      <c r="C1126" s="320"/>
      <c r="D1126" s="320"/>
      <c r="E1126" s="320"/>
      <c r="F1126" s="320"/>
      <c r="G1126" s="320"/>
      <c r="H1126" s="328"/>
      <c r="I1126" s="320"/>
      <c r="J1126" s="321"/>
      <c r="K1126" s="314"/>
      <c r="L1126" s="329"/>
      <c r="M1126" s="314"/>
      <c r="N1126" s="330"/>
      <c r="O1126" s="314"/>
      <c r="P1126" s="320"/>
      <c r="Q1126" s="320"/>
      <c r="R1126" s="320">
        <f t="shared" si="5"/>
        <v>0</v>
      </c>
      <c r="S1126" s="113"/>
      <c r="T1126" s="113"/>
      <c r="U1126" s="113"/>
      <c r="V1126" s="113"/>
      <c r="W1126" s="113"/>
      <c r="X1126" s="113"/>
      <c r="Y1126" s="113"/>
      <c r="Z1126" s="113"/>
      <c r="AA1126" s="113"/>
      <c r="AB1126" s="113"/>
      <c r="AC1126" s="113"/>
      <c r="AD1126" s="113"/>
      <c r="AE1126" s="113"/>
      <c r="AF1126" s="113"/>
    </row>
    <row r="1127" spans="1:32" ht="22.5" customHeight="1" x14ac:dyDescent="0.2">
      <c r="A1127" s="320"/>
      <c r="B1127" s="320"/>
      <c r="C1127" s="320"/>
      <c r="D1127" s="320"/>
      <c r="E1127" s="320"/>
      <c r="F1127" s="320"/>
      <c r="G1127" s="320"/>
      <c r="H1127" s="328"/>
      <c r="I1127" s="320"/>
      <c r="J1127" s="321"/>
      <c r="K1127" s="314"/>
      <c r="L1127" s="329"/>
      <c r="M1127" s="314"/>
      <c r="N1127" s="330"/>
      <c r="O1127" s="314"/>
      <c r="P1127" s="320"/>
      <c r="Q1127" s="320"/>
      <c r="R1127" s="320">
        <f t="shared" si="5"/>
        <v>0</v>
      </c>
      <c r="S1127" s="113"/>
      <c r="T1127" s="113"/>
      <c r="U1127" s="113"/>
      <c r="V1127" s="113"/>
      <c r="W1127" s="113"/>
      <c r="X1127" s="113"/>
      <c r="Y1127" s="113"/>
      <c r="Z1127" s="113"/>
      <c r="AA1127" s="113"/>
      <c r="AB1127" s="113"/>
      <c r="AC1127" s="113"/>
      <c r="AD1127" s="113"/>
      <c r="AE1127" s="113"/>
      <c r="AF1127" s="113"/>
    </row>
    <row r="1128" spans="1:32" ht="22.5" customHeight="1" x14ac:dyDescent="0.2">
      <c r="A1128" s="320"/>
      <c r="B1128" s="320"/>
      <c r="C1128" s="320"/>
      <c r="D1128" s="320"/>
      <c r="E1128" s="320"/>
      <c r="F1128" s="320"/>
      <c r="G1128" s="320"/>
      <c r="H1128" s="328"/>
      <c r="I1128" s="320"/>
      <c r="J1128" s="321"/>
      <c r="K1128" s="314"/>
      <c r="L1128" s="329"/>
      <c r="M1128" s="314"/>
      <c r="N1128" s="330"/>
      <c r="O1128" s="314"/>
      <c r="P1128" s="320"/>
      <c r="Q1128" s="320"/>
      <c r="R1128" s="320">
        <f t="shared" si="5"/>
        <v>0</v>
      </c>
      <c r="S1128" s="113"/>
      <c r="T1128" s="113"/>
      <c r="U1128" s="113"/>
      <c r="V1128" s="113"/>
      <c r="W1128" s="113"/>
      <c r="X1128" s="113"/>
      <c r="Y1128" s="113"/>
      <c r="Z1128" s="113"/>
      <c r="AA1128" s="113"/>
      <c r="AB1128" s="113"/>
      <c r="AC1128" s="113"/>
      <c r="AD1128" s="113"/>
      <c r="AE1128" s="113"/>
      <c r="AF1128" s="113"/>
    </row>
    <row r="1129" spans="1:32" ht="22.5" customHeight="1" x14ac:dyDescent="0.2">
      <c r="A1129" s="320"/>
      <c r="B1129" s="320"/>
      <c r="C1129" s="320"/>
      <c r="D1129" s="320"/>
      <c r="E1129" s="320"/>
      <c r="F1129" s="320"/>
      <c r="G1129" s="320"/>
      <c r="H1129" s="328"/>
      <c r="I1129" s="320"/>
      <c r="J1129" s="321"/>
      <c r="K1129" s="314"/>
      <c r="L1129" s="329"/>
      <c r="M1129" s="314"/>
      <c r="N1129" s="330"/>
      <c r="O1129" s="314"/>
      <c r="P1129" s="320"/>
      <c r="Q1129" s="320"/>
      <c r="R1129" s="320">
        <f t="shared" si="5"/>
        <v>0</v>
      </c>
      <c r="S1129" s="113"/>
      <c r="T1129" s="113"/>
      <c r="U1129" s="113"/>
      <c r="V1129" s="113"/>
      <c r="W1129" s="113"/>
      <c r="X1129" s="113"/>
      <c r="Y1129" s="113"/>
      <c r="Z1129" s="113"/>
      <c r="AA1129" s="113"/>
      <c r="AB1129" s="113"/>
      <c r="AC1129" s="113"/>
      <c r="AD1129" s="113"/>
      <c r="AE1129" s="113"/>
      <c r="AF1129" s="113"/>
    </row>
    <row r="1130" spans="1:32" ht="22.5" customHeight="1" x14ac:dyDescent="0.2">
      <c r="A1130" s="320"/>
      <c r="B1130" s="320"/>
      <c r="C1130" s="320"/>
      <c r="D1130" s="320"/>
      <c r="E1130" s="320"/>
      <c r="F1130" s="320"/>
      <c r="G1130" s="320"/>
      <c r="H1130" s="328"/>
      <c r="I1130" s="320"/>
      <c r="J1130" s="321"/>
      <c r="K1130" s="314"/>
      <c r="L1130" s="329"/>
      <c r="M1130" s="314"/>
      <c r="N1130" s="330"/>
      <c r="O1130" s="314"/>
      <c r="P1130" s="320"/>
      <c r="Q1130" s="320"/>
      <c r="R1130" s="320">
        <f t="shared" si="5"/>
        <v>0</v>
      </c>
      <c r="S1130" s="113"/>
      <c r="T1130" s="113"/>
      <c r="U1130" s="113"/>
      <c r="V1130" s="113"/>
      <c r="W1130" s="113"/>
      <c r="X1130" s="113"/>
      <c r="Y1130" s="113"/>
      <c r="Z1130" s="113"/>
      <c r="AA1130" s="113"/>
      <c r="AB1130" s="113"/>
      <c r="AC1130" s="113"/>
      <c r="AD1130" s="113"/>
      <c r="AE1130" s="113"/>
      <c r="AF1130" s="113"/>
    </row>
    <row r="1131" spans="1:32" ht="22.5" customHeight="1" x14ac:dyDescent="0.2">
      <c r="A1131" s="320"/>
      <c r="B1131" s="320"/>
      <c r="C1131" s="320"/>
      <c r="D1131" s="320"/>
      <c r="E1131" s="320"/>
      <c r="F1131" s="320"/>
      <c r="G1131" s="320"/>
      <c r="H1131" s="328"/>
      <c r="I1131" s="320"/>
      <c r="J1131" s="321"/>
      <c r="K1131" s="314"/>
      <c r="L1131" s="329"/>
      <c r="M1131" s="314"/>
      <c r="N1131" s="330"/>
      <c r="O1131" s="314"/>
      <c r="P1131" s="320"/>
      <c r="Q1131" s="320"/>
      <c r="R1131" s="320">
        <f t="shared" si="5"/>
        <v>0</v>
      </c>
      <c r="S1131" s="113"/>
      <c r="T1131" s="113"/>
      <c r="U1131" s="113"/>
      <c r="V1131" s="113"/>
      <c r="W1131" s="113"/>
      <c r="X1131" s="113"/>
      <c r="Y1131" s="113"/>
      <c r="Z1131" s="113"/>
      <c r="AA1131" s="113"/>
      <c r="AB1131" s="113"/>
      <c r="AC1131" s="113"/>
      <c r="AD1131" s="113"/>
      <c r="AE1131" s="113"/>
      <c r="AF1131" s="113"/>
    </row>
    <row r="1132" spans="1:32" ht="22.5" customHeight="1" x14ac:dyDescent="0.2">
      <c r="A1132" s="320"/>
      <c r="B1132" s="320"/>
      <c r="C1132" s="320"/>
      <c r="D1132" s="320"/>
      <c r="E1132" s="320"/>
      <c r="F1132" s="320"/>
      <c r="G1132" s="320"/>
      <c r="H1132" s="328"/>
      <c r="I1132" s="320"/>
      <c r="J1132" s="321"/>
      <c r="K1132" s="314"/>
      <c r="L1132" s="329"/>
      <c r="M1132" s="314"/>
      <c r="N1132" s="330"/>
      <c r="O1132" s="314"/>
      <c r="P1132" s="320"/>
      <c r="Q1132" s="320"/>
      <c r="R1132" s="320">
        <f t="shared" si="5"/>
        <v>0</v>
      </c>
      <c r="S1132" s="113"/>
      <c r="T1132" s="113"/>
      <c r="U1132" s="113"/>
      <c r="V1132" s="113"/>
      <c r="W1132" s="113"/>
      <c r="X1132" s="113"/>
      <c r="Y1132" s="113"/>
      <c r="Z1132" s="113"/>
      <c r="AA1132" s="113"/>
      <c r="AB1132" s="113"/>
      <c r="AC1132" s="113"/>
      <c r="AD1132" s="113"/>
      <c r="AE1132" s="113"/>
      <c r="AF1132" s="113"/>
    </row>
    <row r="1133" spans="1:32" ht="22.5" customHeight="1" x14ac:dyDescent="0.2">
      <c r="A1133" s="320"/>
      <c r="B1133" s="320"/>
      <c r="C1133" s="320"/>
      <c r="D1133" s="320"/>
      <c r="E1133" s="320"/>
      <c r="F1133" s="320"/>
      <c r="G1133" s="320"/>
      <c r="H1133" s="328"/>
      <c r="I1133" s="320"/>
      <c r="J1133" s="321"/>
      <c r="K1133" s="314"/>
      <c r="L1133" s="329"/>
      <c r="M1133" s="314"/>
      <c r="N1133" s="330"/>
      <c r="O1133" s="314"/>
      <c r="P1133" s="320"/>
      <c r="Q1133" s="320"/>
      <c r="R1133" s="320">
        <f t="shared" si="5"/>
        <v>0</v>
      </c>
      <c r="S1133" s="113"/>
      <c r="T1133" s="113"/>
      <c r="U1133" s="113"/>
      <c r="V1133" s="113"/>
      <c r="W1133" s="113"/>
      <c r="X1133" s="113"/>
      <c r="Y1133" s="113"/>
      <c r="Z1133" s="113"/>
      <c r="AA1133" s="113"/>
      <c r="AB1133" s="113"/>
      <c r="AC1133" s="113"/>
      <c r="AD1133" s="113"/>
      <c r="AE1133" s="113"/>
      <c r="AF1133" s="113"/>
    </row>
    <row r="1134" spans="1:32" ht="22.5" customHeight="1" x14ac:dyDescent="0.2">
      <c r="A1134" s="320"/>
      <c r="B1134" s="320"/>
      <c r="C1134" s="320"/>
      <c r="D1134" s="320"/>
      <c r="E1134" s="320"/>
      <c r="F1134" s="320"/>
      <c r="G1134" s="320"/>
      <c r="H1134" s="328"/>
      <c r="I1134" s="320"/>
      <c r="J1134" s="321"/>
      <c r="K1134" s="314"/>
      <c r="L1134" s="329"/>
      <c r="M1134" s="314"/>
      <c r="N1134" s="330"/>
      <c r="O1134" s="314"/>
      <c r="P1134" s="320"/>
      <c r="Q1134" s="320"/>
      <c r="R1134" s="320">
        <f t="shared" si="5"/>
        <v>0</v>
      </c>
      <c r="S1134" s="113"/>
      <c r="T1134" s="113"/>
      <c r="U1134" s="113"/>
      <c r="V1134" s="113"/>
      <c r="W1134" s="113"/>
      <c r="X1134" s="113"/>
      <c r="Y1134" s="113"/>
      <c r="Z1134" s="113"/>
      <c r="AA1134" s="113"/>
      <c r="AB1134" s="113"/>
      <c r="AC1134" s="113"/>
      <c r="AD1134" s="113"/>
      <c r="AE1134" s="113"/>
      <c r="AF1134" s="113"/>
    </row>
    <row r="1135" spans="1:32" ht="22.5" customHeight="1" x14ac:dyDescent="0.2">
      <c r="A1135" s="320"/>
      <c r="B1135" s="320"/>
      <c r="C1135" s="320"/>
      <c r="D1135" s="320"/>
      <c r="E1135" s="320"/>
      <c r="F1135" s="320"/>
      <c r="G1135" s="320"/>
      <c r="H1135" s="328"/>
      <c r="I1135" s="320"/>
      <c r="J1135" s="321"/>
      <c r="K1135" s="314"/>
      <c r="L1135" s="329"/>
      <c r="M1135" s="314"/>
      <c r="N1135" s="330"/>
      <c r="O1135" s="314"/>
      <c r="P1135" s="320"/>
      <c r="Q1135" s="320"/>
      <c r="R1135" s="320">
        <f t="shared" si="5"/>
        <v>0</v>
      </c>
      <c r="S1135" s="113"/>
      <c r="T1135" s="113"/>
      <c r="U1135" s="113"/>
      <c r="V1135" s="113"/>
      <c r="W1135" s="113"/>
      <c r="X1135" s="113"/>
      <c r="Y1135" s="113"/>
      <c r="Z1135" s="113"/>
      <c r="AA1135" s="113"/>
      <c r="AB1135" s="113"/>
      <c r="AC1135" s="113"/>
      <c r="AD1135" s="113"/>
      <c r="AE1135" s="113"/>
      <c r="AF1135" s="113"/>
    </row>
    <row r="1136" spans="1:32" ht="22.5" customHeight="1" x14ac:dyDescent="0.2">
      <c r="A1136" s="320"/>
      <c r="B1136" s="320"/>
      <c r="C1136" s="320"/>
      <c r="D1136" s="320"/>
      <c r="E1136" s="320"/>
      <c r="F1136" s="320"/>
      <c r="G1136" s="320"/>
      <c r="H1136" s="328"/>
      <c r="I1136" s="320"/>
      <c r="J1136" s="321"/>
      <c r="K1136" s="314"/>
      <c r="L1136" s="329"/>
      <c r="M1136" s="314"/>
      <c r="N1136" s="330"/>
      <c r="O1136" s="314"/>
      <c r="P1136" s="320"/>
      <c r="Q1136" s="320"/>
      <c r="R1136" s="320">
        <f t="shared" si="5"/>
        <v>0</v>
      </c>
      <c r="S1136" s="113"/>
      <c r="T1136" s="113"/>
      <c r="U1136" s="113"/>
      <c r="V1136" s="113"/>
      <c r="W1136" s="113"/>
      <c r="X1136" s="113"/>
      <c r="Y1136" s="113"/>
      <c r="Z1136" s="113"/>
      <c r="AA1136" s="113"/>
      <c r="AB1136" s="113"/>
      <c r="AC1136" s="113"/>
      <c r="AD1136" s="113"/>
      <c r="AE1136" s="113"/>
      <c r="AF1136" s="113"/>
    </row>
    <row r="1137" spans="1:32" ht="22.5" customHeight="1" x14ac:dyDescent="0.2">
      <c r="A1137" s="320"/>
      <c r="B1137" s="320"/>
      <c r="C1137" s="320"/>
      <c r="D1137" s="320"/>
      <c r="E1137" s="320"/>
      <c r="F1137" s="320"/>
      <c r="G1137" s="320"/>
      <c r="H1137" s="328"/>
      <c r="I1137" s="320"/>
      <c r="J1137" s="321"/>
      <c r="K1137" s="314"/>
      <c r="L1137" s="329"/>
      <c r="M1137" s="314"/>
      <c r="N1137" s="330"/>
      <c r="O1137" s="314"/>
      <c r="P1137" s="320"/>
      <c r="Q1137" s="320"/>
      <c r="R1137" s="320">
        <f t="shared" si="5"/>
        <v>0</v>
      </c>
      <c r="S1137" s="113"/>
      <c r="T1137" s="113"/>
      <c r="U1137" s="113"/>
      <c r="V1137" s="113"/>
      <c r="W1137" s="113"/>
      <c r="X1137" s="113"/>
      <c r="Y1137" s="113"/>
      <c r="Z1137" s="113"/>
      <c r="AA1137" s="113"/>
      <c r="AB1137" s="113"/>
      <c r="AC1137" s="113"/>
      <c r="AD1137" s="113"/>
      <c r="AE1137" s="113"/>
      <c r="AF1137" s="113"/>
    </row>
    <row r="1138" spans="1:32" ht="22.5" customHeight="1" x14ac:dyDescent="0.2">
      <c r="A1138" s="320"/>
      <c r="B1138" s="320"/>
      <c r="C1138" s="320"/>
      <c r="D1138" s="320"/>
      <c r="E1138" s="320"/>
      <c r="F1138" s="320"/>
      <c r="G1138" s="320"/>
      <c r="H1138" s="328"/>
      <c r="I1138" s="320"/>
      <c r="J1138" s="321"/>
      <c r="K1138" s="314"/>
      <c r="L1138" s="329"/>
      <c r="M1138" s="314"/>
      <c r="N1138" s="330"/>
      <c r="O1138" s="314"/>
      <c r="P1138" s="320"/>
      <c r="Q1138" s="320"/>
      <c r="R1138" s="320">
        <f t="shared" si="5"/>
        <v>0</v>
      </c>
      <c r="S1138" s="113"/>
      <c r="T1138" s="113"/>
      <c r="U1138" s="113"/>
      <c r="V1138" s="113"/>
      <c r="W1138" s="113"/>
      <c r="X1138" s="113"/>
      <c r="Y1138" s="113"/>
      <c r="Z1138" s="113"/>
      <c r="AA1138" s="113"/>
      <c r="AB1138" s="113"/>
      <c r="AC1138" s="113"/>
      <c r="AD1138" s="113"/>
      <c r="AE1138" s="113"/>
      <c r="AF1138" s="113"/>
    </row>
    <row r="1139" spans="1:32" ht="22.5" customHeight="1" x14ac:dyDescent="0.2">
      <c r="A1139" s="320"/>
      <c r="B1139" s="320"/>
      <c r="C1139" s="320"/>
      <c r="D1139" s="320"/>
      <c r="E1139" s="320"/>
      <c r="F1139" s="320"/>
      <c r="G1139" s="320"/>
      <c r="H1139" s="328"/>
      <c r="I1139" s="320"/>
      <c r="J1139" s="321"/>
      <c r="K1139" s="314"/>
      <c r="L1139" s="329"/>
      <c r="M1139" s="314"/>
      <c r="N1139" s="330"/>
      <c r="O1139" s="314"/>
      <c r="P1139" s="320"/>
      <c r="Q1139" s="320"/>
      <c r="R1139" s="320">
        <f t="shared" si="5"/>
        <v>0</v>
      </c>
      <c r="S1139" s="113"/>
      <c r="T1139" s="113"/>
      <c r="U1139" s="113"/>
      <c r="V1139" s="113"/>
      <c r="W1139" s="113"/>
      <c r="X1139" s="113"/>
      <c r="Y1139" s="113"/>
      <c r="Z1139" s="113"/>
      <c r="AA1139" s="113"/>
      <c r="AB1139" s="113"/>
      <c r="AC1139" s="113"/>
      <c r="AD1139" s="113"/>
      <c r="AE1139" s="113"/>
      <c r="AF1139" s="113"/>
    </row>
    <row r="1140" spans="1:32" ht="22.5" customHeight="1" x14ac:dyDescent="0.2">
      <c r="A1140" s="320"/>
      <c r="B1140" s="320"/>
      <c r="C1140" s="320"/>
      <c r="D1140" s="320"/>
      <c r="E1140" s="320"/>
      <c r="F1140" s="320"/>
      <c r="G1140" s="320"/>
      <c r="H1140" s="328"/>
      <c r="I1140" s="320"/>
      <c r="J1140" s="321"/>
      <c r="K1140" s="314"/>
      <c r="L1140" s="329"/>
      <c r="M1140" s="314"/>
      <c r="N1140" s="330"/>
      <c r="O1140" s="314"/>
      <c r="P1140" s="320"/>
      <c r="Q1140" s="320"/>
      <c r="R1140" s="320">
        <f t="shared" si="5"/>
        <v>0</v>
      </c>
      <c r="S1140" s="113"/>
      <c r="T1140" s="113"/>
      <c r="U1140" s="113"/>
      <c r="V1140" s="113"/>
      <c r="W1140" s="113"/>
      <c r="X1140" s="113"/>
      <c r="Y1140" s="113"/>
      <c r="Z1140" s="113"/>
      <c r="AA1140" s="113"/>
      <c r="AB1140" s="113"/>
      <c r="AC1140" s="113"/>
      <c r="AD1140" s="113"/>
      <c r="AE1140" s="113"/>
      <c r="AF1140" s="113"/>
    </row>
    <row r="1141" spans="1:32" ht="22.5" customHeight="1" x14ac:dyDescent="0.2">
      <c r="A1141" s="320"/>
      <c r="B1141" s="320"/>
      <c r="C1141" s="320"/>
      <c r="D1141" s="320"/>
      <c r="E1141" s="320"/>
      <c r="F1141" s="320"/>
      <c r="G1141" s="320"/>
      <c r="H1141" s="328"/>
      <c r="I1141" s="320"/>
      <c r="J1141" s="321"/>
      <c r="K1141" s="314"/>
      <c r="L1141" s="329"/>
      <c r="M1141" s="314"/>
      <c r="N1141" s="330"/>
      <c r="O1141" s="314"/>
      <c r="P1141" s="320"/>
      <c r="Q1141" s="320"/>
      <c r="R1141" s="320">
        <f t="shared" si="5"/>
        <v>0</v>
      </c>
      <c r="S1141" s="113"/>
      <c r="T1141" s="113"/>
      <c r="U1141" s="113"/>
      <c r="V1141" s="113"/>
      <c r="W1141" s="113"/>
      <c r="X1141" s="113"/>
      <c r="Y1141" s="113"/>
      <c r="Z1141" s="113"/>
      <c r="AA1141" s="113"/>
      <c r="AB1141" s="113"/>
      <c r="AC1141" s="113"/>
      <c r="AD1141" s="113"/>
      <c r="AE1141" s="113"/>
      <c r="AF1141" s="113"/>
    </row>
    <row r="1142" spans="1:32" ht="22.5" customHeight="1" x14ac:dyDescent="0.2">
      <c r="A1142" s="320"/>
      <c r="B1142" s="320"/>
      <c r="C1142" s="320"/>
      <c r="D1142" s="320"/>
      <c r="E1142" s="320"/>
      <c r="F1142" s="320"/>
      <c r="G1142" s="320"/>
      <c r="H1142" s="328"/>
      <c r="I1142" s="320"/>
      <c r="J1142" s="321"/>
      <c r="K1142" s="314"/>
      <c r="L1142" s="329"/>
      <c r="M1142" s="314"/>
      <c r="N1142" s="330"/>
      <c r="O1142" s="314"/>
      <c r="P1142" s="320"/>
      <c r="Q1142" s="320"/>
      <c r="R1142" s="320">
        <f t="shared" si="5"/>
        <v>0</v>
      </c>
      <c r="S1142" s="113"/>
      <c r="T1142" s="113"/>
      <c r="U1142" s="113"/>
      <c r="V1142" s="113"/>
      <c r="W1142" s="113"/>
      <c r="X1142" s="113"/>
      <c r="Y1142" s="113"/>
      <c r="Z1142" s="113"/>
      <c r="AA1142" s="113"/>
      <c r="AB1142" s="113"/>
      <c r="AC1142" s="113"/>
      <c r="AD1142" s="113"/>
      <c r="AE1142" s="113"/>
      <c r="AF1142" s="113"/>
    </row>
    <row r="1143" spans="1:32" ht="22.5" customHeight="1" x14ac:dyDescent="0.2">
      <c r="A1143" s="320"/>
      <c r="B1143" s="320"/>
      <c r="C1143" s="320"/>
      <c r="D1143" s="320"/>
      <c r="E1143" s="320"/>
      <c r="F1143" s="320"/>
      <c r="G1143" s="320"/>
      <c r="H1143" s="328"/>
      <c r="I1143" s="320"/>
      <c r="J1143" s="321"/>
      <c r="K1143" s="314"/>
      <c r="L1143" s="329"/>
      <c r="M1143" s="314"/>
      <c r="N1143" s="330"/>
      <c r="O1143" s="314"/>
      <c r="P1143" s="320"/>
      <c r="Q1143" s="320"/>
      <c r="R1143" s="320">
        <f t="shared" si="5"/>
        <v>0</v>
      </c>
      <c r="S1143" s="113"/>
      <c r="T1143" s="113"/>
      <c r="U1143" s="113"/>
      <c r="V1143" s="113"/>
      <c r="W1143" s="113"/>
      <c r="X1143" s="113"/>
      <c r="Y1143" s="113"/>
      <c r="Z1143" s="113"/>
      <c r="AA1143" s="113"/>
      <c r="AB1143" s="113"/>
      <c r="AC1143" s="113"/>
      <c r="AD1143" s="113"/>
      <c r="AE1143" s="113"/>
      <c r="AF1143" s="113"/>
    </row>
    <row r="1144" spans="1:32" ht="22.5" customHeight="1" x14ac:dyDescent="0.2">
      <c r="A1144" s="320"/>
      <c r="B1144" s="320"/>
      <c r="C1144" s="320"/>
      <c r="D1144" s="320"/>
      <c r="E1144" s="320"/>
      <c r="F1144" s="320"/>
      <c r="G1144" s="320"/>
      <c r="H1144" s="328"/>
      <c r="I1144" s="320"/>
      <c r="J1144" s="321"/>
      <c r="K1144" s="314"/>
      <c r="L1144" s="329"/>
      <c r="M1144" s="314"/>
      <c r="N1144" s="330"/>
      <c r="O1144" s="314"/>
      <c r="P1144" s="320"/>
      <c r="Q1144" s="320"/>
      <c r="R1144" s="320">
        <f t="shared" si="5"/>
        <v>0</v>
      </c>
      <c r="S1144" s="113"/>
      <c r="T1144" s="113"/>
      <c r="U1144" s="113"/>
      <c r="V1144" s="113"/>
      <c r="W1144" s="113"/>
      <c r="X1144" s="113"/>
      <c r="Y1144" s="113"/>
      <c r="Z1144" s="113"/>
      <c r="AA1144" s="113"/>
      <c r="AB1144" s="113"/>
      <c r="AC1144" s="113"/>
      <c r="AD1144" s="113"/>
      <c r="AE1144" s="113"/>
      <c r="AF1144" s="113"/>
    </row>
    <row r="1145" spans="1:32" ht="22.5" customHeight="1" x14ac:dyDescent="0.2">
      <c r="A1145" s="320"/>
      <c r="B1145" s="320"/>
      <c r="C1145" s="320"/>
      <c r="D1145" s="320"/>
      <c r="E1145" s="320"/>
      <c r="F1145" s="320"/>
      <c r="G1145" s="320"/>
      <c r="H1145" s="328"/>
      <c r="I1145" s="320"/>
      <c r="J1145" s="321"/>
      <c r="K1145" s="314"/>
      <c r="L1145" s="329"/>
      <c r="M1145" s="314"/>
      <c r="N1145" s="330"/>
      <c r="O1145" s="314"/>
      <c r="P1145" s="320"/>
      <c r="Q1145" s="320"/>
      <c r="R1145" s="320">
        <f t="shared" si="5"/>
        <v>0</v>
      </c>
      <c r="S1145" s="113"/>
      <c r="T1145" s="113"/>
      <c r="U1145" s="113"/>
      <c r="V1145" s="113"/>
      <c r="W1145" s="113"/>
      <c r="X1145" s="113"/>
      <c r="Y1145" s="113"/>
      <c r="Z1145" s="113"/>
      <c r="AA1145" s="113"/>
      <c r="AB1145" s="113"/>
      <c r="AC1145" s="113"/>
      <c r="AD1145" s="113"/>
      <c r="AE1145" s="113"/>
      <c r="AF1145" s="113"/>
    </row>
    <row r="1146" spans="1:32" ht="22.5" customHeight="1" x14ac:dyDescent="0.2">
      <c r="A1146" s="320"/>
      <c r="B1146" s="320"/>
      <c r="C1146" s="320"/>
      <c r="D1146" s="320"/>
      <c r="E1146" s="320"/>
      <c r="F1146" s="320"/>
      <c r="G1146" s="320"/>
      <c r="H1146" s="328"/>
      <c r="I1146" s="320"/>
      <c r="J1146" s="321"/>
      <c r="K1146" s="314"/>
      <c r="L1146" s="329"/>
      <c r="M1146" s="314"/>
      <c r="N1146" s="330"/>
      <c r="O1146" s="314"/>
      <c r="P1146" s="320"/>
      <c r="Q1146" s="320"/>
      <c r="R1146" s="320">
        <f t="shared" si="5"/>
        <v>0</v>
      </c>
      <c r="S1146" s="113"/>
      <c r="T1146" s="113"/>
      <c r="U1146" s="113"/>
      <c r="V1146" s="113"/>
      <c r="W1146" s="113"/>
      <c r="X1146" s="113"/>
      <c r="Y1146" s="113"/>
      <c r="Z1146" s="113"/>
      <c r="AA1146" s="113"/>
      <c r="AB1146" s="113"/>
      <c r="AC1146" s="113"/>
      <c r="AD1146" s="113"/>
      <c r="AE1146" s="113"/>
      <c r="AF1146" s="113"/>
    </row>
    <row r="1147" spans="1:32" ht="22.5" customHeight="1" x14ac:dyDescent="0.2">
      <c r="A1147" s="320"/>
      <c r="B1147" s="320"/>
      <c r="C1147" s="320"/>
      <c r="D1147" s="320"/>
      <c r="E1147" s="320"/>
      <c r="F1147" s="320"/>
      <c r="G1147" s="320"/>
      <c r="H1147" s="328"/>
      <c r="I1147" s="320"/>
      <c r="J1147" s="321"/>
      <c r="K1147" s="314"/>
      <c r="L1147" s="329"/>
      <c r="M1147" s="314"/>
      <c r="N1147" s="330"/>
      <c r="O1147" s="314"/>
      <c r="P1147" s="320"/>
      <c r="Q1147" s="320"/>
      <c r="R1147" s="320">
        <f t="shared" si="5"/>
        <v>0</v>
      </c>
      <c r="S1147" s="113"/>
      <c r="T1147" s="113"/>
      <c r="U1147" s="113"/>
      <c r="V1147" s="113"/>
      <c r="W1147" s="113"/>
      <c r="X1147" s="113"/>
      <c r="Y1147" s="113"/>
      <c r="Z1147" s="113"/>
      <c r="AA1147" s="113"/>
      <c r="AB1147" s="113"/>
      <c r="AC1147" s="113"/>
      <c r="AD1147" s="113"/>
      <c r="AE1147" s="113"/>
      <c r="AF1147" s="113"/>
    </row>
    <row r="1148" spans="1:32" ht="22.5" customHeight="1" x14ac:dyDescent="0.2">
      <c r="A1148" s="320"/>
      <c r="B1148" s="320"/>
      <c r="C1148" s="320"/>
      <c r="D1148" s="320"/>
      <c r="E1148" s="320"/>
      <c r="F1148" s="320"/>
      <c r="G1148" s="320"/>
      <c r="H1148" s="328"/>
      <c r="I1148" s="320"/>
      <c r="J1148" s="321"/>
      <c r="K1148" s="314"/>
      <c r="L1148" s="329"/>
      <c r="M1148" s="314"/>
      <c r="N1148" s="330"/>
      <c r="O1148" s="314"/>
      <c r="P1148" s="320"/>
      <c r="Q1148" s="320"/>
      <c r="R1148" s="320">
        <f t="shared" si="5"/>
        <v>0</v>
      </c>
      <c r="S1148" s="113"/>
      <c r="T1148" s="113"/>
      <c r="U1148" s="113"/>
      <c r="V1148" s="113"/>
      <c r="W1148" s="113"/>
      <c r="X1148" s="113"/>
      <c r="Y1148" s="113"/>
      <c r="Z1148" s="113"/>
      <c r="AA1148" s="113"/>
      <c r="AB1148" s="113"/>
      <c r="AC1148" s="113"/>
      <c r="AD1148" s="113"/>
      <c r="AE1148" s="113"/>
      <c r="AF1148" s="113"/>
    </row>
    <row r="1149" spans="1:32" ht="22.5" customHeight="1" x14ac:dyDescent="0.2">
      <c r="A1149" s="320"/>
      <c r="B1149" s="320"/>
      <c r="C1149" s="320"/>
      <c r="D1149" s="320"/>
      <c r="E1149" s="320"/>
      <c r="F1149" s="320"/>
      <c r="G1149" s="320"/>
      <c r="H1149" s="328"/>
      <c r="I1149" s="320"/>
      <c r="J1149" s="321"/>
      <c r="K1149" s="314"/>
      <c r="L1149" s="329"/>
      <c r="M1149" s="314"/>
      <c r="N1149" s="330"/>
      <c r="O1149" s="314"/>
      <c r="P1149" s="320"/>
      <c r="Q1149" s="320"/>
      <c r="R1149" s="320">
        <f t="shared" si="5"/>
        <v>0</v>
      </c>
      <c r="S1149" s="113"/>
      <c r="T1149" s="113"/>
      <c r="U1149" s="113"/>
      <c r="V1149" s="113"/>
      <c r="W1149" s="113"/>
      <c r="X1149" s="113"/>
      <c r="Y1149" s="113"/>
      <c r="Z1149" s="113"/>
      <c r="AA1149" s="113"/>
      <c r="AB1149" s="113"/>
      <c r="AC1149" s="113"/>
      <c r="AD1149" s="113"/>
      <c r="AE1149" s="113"/>
      <c r="AF1149" s="113"/>
    </row>
    <row r="1150" spans="1:32" ht="22.5" customHeight="1" x14ac:dyDescent="0.2">
      <c r="A1150" s="320"/>
      <c r="B1150" s="320"/>
      <c r="C1150" s="320"/>
      <c r="D1150" s="320"/>
      <c r="E1150" s="320"/>
      <c r="F1150" s="320"/>
      <c r="G1150" s="320"/>
      <c r="H1150" s="328"/>
      <c r="I1150" s="320"/>
      <c r="J1150" s="321"/>
      <c r="K1150" s="314"/>
      <c r="L1150" s="329"/>
      <c r="M1150" s="314"/>
      <c r="N1150" s="330"/>
      <c r="O1150" s="314"/>
      <c r="P1150" s="320"/>
      <c r="Q1150" s="320"/>
      <c r="R1150" s="320">
        <f t="shared" si="5"/>
        <v>0</v>
      </c>
      <c r="S1150" s="113"/>
      <c r="T1150" s="113"/>
      <c r="U1150" s="113"/>
      <c r="V1150" s="113"/>
      <c r="W1150" s="113"/>
      <c r="X1150" s="113"/>
      <c r="Y1150" s="113"/>
      <c r="Z1150" s="113"/>
      <c r="AA1150" s="113"/>
      <c r="AB1150" s="113"/>
      <c r="AC1150" s="113"/>
      <c r="AD1150" s="113"/>
      <c r="AE1150" s="113"/>
      <c r="AF1150" s="113"/>
    </row>
    <row r="1151" spans="1:32" ht="22.5" customHeight="1" x14ac:dyDescent="0.2">
      <c r="A1151" s="320"/>
      <c r="B1151" s="320"/>
      <c r="C1151" s="320"/>
      <c r="D1151" s="320"/>
      <c r="E1151" s="320"/>
      <c r="F1151" s="320"/>
      <c r="G1151" s="320"/>
      <c r="H1151" s="328"/>
      <c r="I1151" s="320"/>
      <c r="J1151" s="321"/>
      <c r="K1151" s="314"/>
      <c r="L1151" s="329"/>
      <c r="M1151" s="314"/>
      <c r="N1151" s="330"/>
      <c r="O1151" s="314"/>
      <c r="P1151" s="320"/>
      <c r="Q1151" s="320"/>
      <c r="R1151" s="320">
        <f t="shared" si="5"/>
        <v>0</v>
      </c>
      <c r="S1151" s="113"/>
      <c r="T1151" s="113"/>
      <c r="U1151" s="113"/>
      <c r="V1151" s="113"/>
      <c r="W1151" s="113"/>
      <c r="X1151" s="113"/>
      <c r="Y1151" s="113"/>
      <c r="Z1151" s="113"/>
      <c r="AA1151" s="113"/>
      <c r="AB1151" s="113"/>
      <c r="AC1151" s="113"/>
      <c r="AD1151" s="113"/>
      <c r="AE1151" s="113"/>
      <c r="AF1151" s="113"/>
    </row>
    <row r="1152" spans="1:32" ht="22.5" customHeight="1" x14ac:dyDescent="0.2">
      <c r="A1152" s="320"/>
      <c r="B1152" s="320"/>
      <c r="C1152" s="320"/>
      <c r="D1152" s="320"/>
      <c r="E1152" s="320"/>
      <c r="F1152" s="320"/>
      <c r="G1152" s="320"/>
      <c r="H1152" s="328"/>
      <c r="I1152" s="320"/>
      <c r="J1152" s="321"/>
      <c r="K1152" s="314"/>
      <c r="L1152" s="329"/>
      <c r="M1152" s="314"/>
      <c r="N1152" s="330"/>
      <c r="O1152" s="314"/>
      <c r="P1152" s="320"/>
      <c r="Q1152" s="320"/>
      <c r="R1152" s="320">
        <f t="shared" si="5"/>
        <v>0</v>
      </c>
      <c r="S1152" s="113"/>
      <c r="T1152" s="113"/>
      <c r="U1152" s="113"/>
      <c r="V1152" s="113"/>
      <c r="W1152" s="113"/>
      <c r="X1152" s="113"/>
      <c r="Y1152" s="113"/>
      <c r="Z1152" s="113"/>
      <c r="AA1152" s="113"/>
      <c r="AB1152" s="113"/>
      <c r="AC1152" s="113"/>
      <c r="AD1152" s="113"/>
      <c r="AE1152" s="113"/>
      <c r="AF1152" s="113"/>
    </row>
    <row r="1153" spans="1:32" ht="22.5" customHeight="1" x14ac:dyDescent="0.2">
      <c r="A1153" s="320"/>
      <c r="B1153" s="320"/>
      <c r="C1153" s="320"/>
      <c r="D1153" s="320"/>
      <c r="E1153" s="320"/>
      <c r="F1153" s="320"/>
      <c r="G1153" s="320"/>
      <c r="H1153" s="328"/>
      <c r="I1153" s="320"/>
      <c r="J1153" s="321"/>
      <c r="K1153" s="314"/>
      <c r="L1153" s="329"/>
      <c r="M1153" s="314"/>
      <c r="N1153" s="330"/>
      <c r="O1153" s="314"/>
      <c r="P1153" s="320"/>
      <c r="Q1153" s="320"/>
      <c r="R1153" s="320">
        <f t="shared" si="5"/>
        <v>0</v>
      </c>
      <c r="S1153" s="113"/>
      <c r="T1153" s="113"/>
      <c r="U1153" s="113"/>
      <c r="V1153" s="113"/>
      <c r="W1153" s="113"/>
      <c r="X1153" s="113"/>
      <c r="Y1153" s="113"/>
      <c r="Z1153" s="113"/>
      <c r="AA1153" s="113"/>
      <c r="AB1153" s="113"/>
      <c r="AC1153" s="113"/>
      <c r="AD1153" s="113"/>
      <c r="AE1153" s="113"/>
      <c r="AF1153" s="113"/>
    </row>
    <row r="1154" spans="1:32" ht="22.5" customHeight="1" x14ac:dyDescent="0.2">
      <c r="A1154" s="320"/>
      <c r="B1154" s="320"/>
      <c r="C1154" s="320"/>
      <c r="D1154" s="320"/>
      <c r="E1154" s="320"/>
      <c r="F1154" s="320"/>
      <c r="G1154" s="320"/>
      <c r="H1154" s="328"/>
      <c r="I1154" s="320"/>
      <c r="J1154" s="321"/>
      <c r="K1154" s="314"/>
      <c r="L1154" s="329"/>
      <c r="M1154" s="314"/>
      <c r="N1154" s="330"/>
      <c r="O1154" s="314"/>
      <c r="P1154" s="320"/>
      <c r="Q1154" s="320"/>
      <c r="R1154" s="320">
        <f t="shared" si="5"/>
        <v>0</v>
      </c>
      <c r="S1154" s="113"/>
      <c r="T1154" s="113"/>
      <c r="U1154" s="113"/>
      <c r="V1154" s="113"/>
      <c r="W1154" s="113"/>
      <c r="X1154" s="113"/>
      <c r="Y1154" s="113"/>
      <c r="Z1154" s="113"/>
      <c r="AA1154" s="113"/>
      <c r="AB1154" s="113"/>
      <c r="AC1154" s="113"/>
      <c r="AD1154" s="113"/>
      <c r="AE1154" s="113"/>
      <c r="AF1154" s="113"/>
    </row>
    <row r="1155" spans="1:32" ht="22.5" customHeight="1" x14ac:dyDescent="0.2">
      <c r="A1155" s="320"/>
      <c r="B1155" s="320"/>
      <c r="C1155" s="320"/>
      <c r="D1155" s="320"/>
      <c r="E1155" s="320"/>
      <c r="F1155" s="320"/>
      <c r="G1155" s="320"/>
      <c r="H1155" s="328"/>
      <c r="I1155" s="320"/>
      <c r="J1155" s="321"/>
      <c r="K1155" s="314"/>
      <c r="L1155" s="329"/>
      <c r="M1155" s="314"/>
      <c r="N1155" s="330"/>
      <c r="O1155" s="314"/>
      <c r="P1155" s="320"/>
      <c r="Q1155" s="320"/>
      <c r="R1155" s="320">
        <f t="shared" si="5"/>
        <v>0</v>
      </c>
      <c r="S1155" s="113"/>
      <c r="T1155" s="113"/>
      <c r="U1155" s="113"/>
      <c r="V1155" s="113"/>
      <c r="W1155" s="113"/>
      <c r="X1155" s="113"/>
      <c r="Y1155" s="113"/>
      <c r="Z1155" s="113"/>
      <c r="AA1155" s="113"/>
      <c r="AB1155" s="113"/>
      <c r="AC1155" s="113"/>
      <c r="AD1155" s="113"/>
      <c r="AE1155" s="113"/>
      <c r="AF1155" s="113"/>
    </row>
    <row r="1156" spans="1:32" ht="22.5" customHeight="1" x14ac:dyDescent="0.2">
      <c r="A1156" s="320"/>
      <c r="B1156" s="320"/>
      <c r="C1156" s="320"/>
      <c r="D1156" s="320"/>
      <c r="E1156" s="320"/>
      <c r="F1156" s="320"/>
      <c r="G1156" s="320"/>
      <c r="H1156" s="328"/>
      <c r="I1156" s="320"/>
      <c r="J1156" s="321"/>
      <c r="K1156" s="314"/>
      <c r="L1156" s="329"/>
      <c r="M1156" s="314"/>
      <c r="N1156" s="330"/>
      <c r="O1156" s="314"/>
      <c r="P1156" s="320"/>
      <c r="Q1156" s="320"/>
      <c r="R1156" s="320">
        <f t="shared" si="5"/>
        <v>0</v>
      </c>
      <c r="S1156" s="113"/>
      <c r="T1156" s="113"/>
      <c r="U1156" s="113"/>
      <c r="V1156" s="113"/>
      <c r="W1156" s="113"/>
      <c r="X1156" s="113"/>
      <c r="Y1156" s="113"/>
      <c r="Z1156" s="113"/>
      <c r="AA1156" s="113"/>
      <c r="AB1156" s="113"/>
      <c r="AC1156" s="113"/>
      <c r="AD1156" s="113"/>
      <c r="AE1156" s="113"/>
      <c r="AF1156" s="113"/>
    </row>
    <row r="1157" spans="1:32" ht="22.5" customHeight="1" x14ac:dyDescent="0.2">
      <c r="A1157" s="320"/>
      <c r="B1157" s="320"/>
      <c r="C1157" s="320"/>
      <c r="D1157" s="320"/>
      <c r="E1157" s="320"/>
      <c r="F1157" s="320"/>
      <c r="G1157" s="320"/>
      <c r="H1157" s="328"/>
      <c r="I1157" s="320"/>
      <c r="J1157" s="321"/>
      <c r="K1157" s="314"/>
      <c r="L1157" s="329"/>
      <c r="M1157" s="314"/>
      <c r="N1157" s="330"/>
      <c r="O1157" s="314"/>
      <c r="P1157" s="320"/>
      <c r="Q1157" s="320"/>
      <c r="R1157" s="320">
        <f t="shared" si="5"/>
        <v>0</v>
      </c>
      <c r="S1157" s="113"/>
      <c r="T1157" s="113"/>
      <c r="U1157" s="113"/>
      <c r="V1157" s="113"/>
      <c r="W1157" s="113"/>
      <c r="X1157" s="113"/>
      <c r="Y1157" s="113"/>
      <c r="Z1157" s="113"/>
      <c r="AA1157" s="113"/>
      <c r="AB1157" s="113"/>
      <c r="AC1157" s="113"/>
      <c r="AD1157" s="113"/>
      <c r="AE1157" s="113"/>
      <c r="AF1157" s="113"/>
    </row>
    <row r="1158" spans="1:32" ht="22.5" customHeight="1" x14ac:dyDescent="0.2">
      <c r="A1158" s="320"/>
      <c r="B1158" s="320"/>
      <c r="C1158" s="320"/>
      <c r="D1158" s="320"/>
      <c r="E1158" s="320"/>
      <c r="F1158" s="320"/>
      <c r="G1158" s="320"/>
      <c r="H1158" s="328"/>
      <c r="I1158" s="320"/>
      <c r="J1158" s="321"/>
      <c r="K1158" s="314"/>
      <c r="L1158" s="329"/>
      <c r="M1158" s="314"/>
      <c r="N1158" s="330"/>
      <c r="O1158" s="314"/>
      <c r="P1158" s="320"/>
      <c r="Q1158" s="320"/>
      <c r="R1158" s="320">
        <f t="shared" si="5"/>
        <v>0</v>
      </c>
      <c r="S1158" s="113"/>
      <c r="T1158" s="113"/>
      <c r="U1158" s="113"/>
      <c r="V1158" s="113"/>
      <c r="W1158" s="113"/>
      <c r="X1158" s="113"/>
      <c r="Y1158" s="113"/>
      <c r="Z1158" s="113"/>
      <c r="AA1158" s="113"/>
      <c r="AB1158" s="113"/>
      <c r="AC1158" s="113"/>
      <c r="AD1158" s="113"/>
      <c r="AE1158" s="113"/>
      <c r="AF1158" s="113"/>
    </row>
    <row r="1159" spans="1:32" ht="22.5" customHeight="1" x14ac:dyDescent="0.2">
      <c r="A1159" s="320"/>
      <c r="B1159" s="320"/>
      <c r="C1159" s="320"/>
      <c r="D1159" s="320"/>
      <c r="E1159" s="320"/>
      <c r="F1159" s="320"/>
      <c r="G1159" s="320"/>
      <c r="H1159" s="328"/>
      <c r="I1159" s="320"/>
      <c r="J1159" s="321"/>
      <c r="K1159" s="314"/>
      <c r="L1159" s="329"/>
      <c r="M1159" s="314"/>
      <c r="N1159" s="330"/>
      <c r="O1159" s="314"/>
      <c r="P1159" s="320"/>
      <c r="Q1159" s="320"/>
      <c r="R1159" s="320">
        <f t="shared" si="5"/>
        <v>0</v>
      </c>
      <c r="S1159" s="113"/>
      <c r="T1159" s="113"/>
      <c r="U1159" s="113"/>
      <c r="V1159" s="113"/>
      <c r="W1159" s="113"/>
      <c r="X1159" s="113"/>
      <c r="Y1159" s="113"/>
      <c r="Z1159" s="113"/>
      <c r="AA1159" s="113"/>
      <c r="AB1159" s="113"/>
      <c r="AC1159" s="113"/>
      <c r="AD1159" s="113"/>
      <c r="AE1159" s="113"/>
      <c r="AF1159" s="113"/>
    </row>
    <row r="1160" spans="1:32" ht="22.5" customHeight="1" x14ac:dyDescent="0.2">
      <c r="A1160" s="320"/>
      <c r="B1160" s="320"/>
      <c r="C1160" s="320"/>
      <c r="D1160" s="320"/>
      <c r="E1160" s="320"/>
      <c r="F1160" s="320"/>
      <c r="G1160" s="320"/>
      <c r="H1160" s="328"/>
      <c r="I1160" s="320"/>
      <c r="J1160" s="321"/>
      <c r="K1160" s="314"/>
      <c r="L1160" s="329"/>
      <c r="M1160" s="314"/>
      <c r="N1160" s="330"/>
      <c r="O1160" s="314"/>
      <c r="P1160" s="320"/>
      <c r="Q1160" s="320"/>
      <c r="R1160" s="320">
        <f t="shared" si="5"/>
        <v>0</v>
      </c>
      <c r="S1160" s="113"/>
      <c r="T1160" s="113"/>
      <c r="U1160" s="113"/>
      <c r="V1160" s="113"/>
      <c r="W1160" s="113"/>
      <c r="X1160" s="113"/>
      <c r="Y1160" s="113"/>
      <c r="Z1160" s="113"/>
      <c r="AA1160" s="113"/>
      <c r="AB1160" s="113"/>
      <c r="AC1160" s="113"/>
      <c r="AD1160" s="113"/>
      <c r="AE1160" s="113"/>
      <c r="AF1160" s="113"/>
    </row>
    <row r="1161" spans="1:32" ht="22.5" customHeight="1" x14ac:dyDescent="0.2">
      <c r="A1161" s="320"/>
      <c r="B1161" s="320"/>
      <c r="C1161" s="320"/>
      <c r="D1161" s="320"/>
      <c r="E1161" s="320"/>
      <c r="F1161" s="320"/>
      <c r="G1161" s="320"/>
      <c r="H1161" s="328"/>
      <c r="I1161" s="320"/>
      <c r="J1161" s="321"/>
      <c r="K1161" s="314"/>
      <c r="L1161" s="329"/>
      <c r="M1161" s="314"/>
      <c r="N1161" s="330"/>
      <c r="O1161" s="314"/>
      <c r="P1161" s="320"/>
      <c r="Q1161" s="320"/>
      <c r="R1161" s="320">
        <f t="shared" si="5"/>
        <v>0</v>
      </c>
      <c r="S1161" s="113"/>
      <c r="T1161" s="113"/>
      <c r="U1161" s="113"/>
      <c r="V1161" s="113"/>
      <c r="W1161" s="113"/>
      <c r="X1161" s="113"/>
      <c r="Y1161" s="113"/>
      <c r="Z1161" s="113"/>
      <c r="AA1161" s="113"/>
      <c r="AB1161" s="113"/>
      <c r="AC1161" s="113"/>
      <c r="AD1161" s="113"/>
      <c r="AE1161" s="113"/>
      <c r="AF1161" s="113"/>
    </row>
    <row r="1162" spans="1:32" ht="22.5" customHeight="1" x14ac:dyDescent="0.2">
      <c r="A1162" s="320"/>
      <c r="B1162" s="320"/>
      <c r="C1162" s="320"/>
      <c r="D1162" s="320"/>
      <c r="E1162" s="320"/>
      <c r="F1162" s="320"/>
      <c r="G1162" s="320"/>
      <c r="H1162" s="328"/>
      <c r="I1162" s="320"/>
      <c r="J1162" s="321"/>
      <c r="K1162" s="314"/>
      <c r="L1162" s="329"/>
      <c r="M1162" s="314"/>
      <c r="N1162" s="330"/>
      <c r="O1162" s="314"/>
      <c r="P1162" s="320"/>
      <c r="Q1162" s="320"/>
      <c r="R1162" s="320">
        <f t="shared" si="5"/>
        <v>0</v>
      </c>
      <c r="S1162" s="113"/>
      <c r="T1162" s="113"/>
      <c r="U1162" s="113"/>
      <c r="V1162" s="113"/>
      <c r="W1162" s="113"/>
      <c r="X1162" s="113"/>
      <c r="Y1162" s="113"/>
      <c r="Z1162" s="113"/>
      <c r="AA1162" s="113"/>
      <c r="AB1162" s="113"/>
      <c r="AC1162" s="113"/>
      <c r="AD1162" s="113"/>
      <c r="AE1162" s="113"/>
      <c r="AF1162" s="113"/>
    </row>
    <row r="1163" spans="1:32" ht="22.5" customHeight="1" x14ac:dyDescent="0.2">
      <c r="A1163" s="320"/>
      <c r="B1163" s="320"/>
      <c r="C1163" s="320"/>
      <c r="D1163" s="320"/>
      <c r="E1163" s="320"/>
      <c r="F1163" s="320"/>
      <c r="G1163" s="320"/>
      <c r="H1163" s="328"/>
      <c r="I1163" s="320"/>
      <c r="J1163" s="321"/>
      <c r="K1163" s="314"/>
      <c r="L1163" s="329"/>
      <c r="M1163" s="314"/>
      <c r="N1163" s="330"/>
      <c r="O1163" s="314"/>
      <c r="P1163" s="320"/>
      <c r="Q1163" s="320"/>
      <c r="R1163" s="320">
        <f t="shared" si="5"/>
        <v>0</v>
      </c>
      <c r="S1163" s="113"/>
      <c r="T1163" s="113"/>
      <c r="U1163" s="113"/>
      <c r="V1163" s="113"/>
      <c r="W1163" s="113"/>
      <c r="X1163" s="113"/>
      <c r="Y1163" s="113"/>
      <c r="Z1163" s="113"/>
      <c r="AA1163" s="113"/>
      <c r="AB1163" s="113"/>
      <c r="AC1163" s="113"/>
      <c r="AD1163" s="113"/>
      <c r="AE1163" s="113"/>
      <c r="AF1163" s="113"/>
    </row>
    <row r="1164" spans="1:32" ht="22.5" customHeight="1" x14ac:dyDescent="0.2">
      <c r="A1164" s="320"/>
      <c r="B1164" s="320"/>
      <c r="C1164" s="320"/>
      <c r="D1164" s="320"/>
      <c r="E1164" s="320"/>
      <c r="F1164" s="320"/>
      <c r="G1164" s="320"/>
      <c r="H1164" s="328"/>
      <c r="I1164" s="320"/>
      <c r="J1164" s="321"/>
      <c r="K1164" s="314"/>
      <c r="L1164" s="329"/>
      <c r="M1164" s="314"/>
      <c r="N1164" s="330"/>
      <c r="O1164" s="314"/>
      <c r="P1164" s="320"/>
      <c r="Q1164" s="320"/>
      <c r="R1164" s="320">
        <f t="shared" si="5"/>
        <v>0</v>
      </c>
      <c r="S1164" s="113"/>
      <c r="T1164" s="113"/>
      <c r="U1164" s="113"/>
      <c r="V1164" s="113"/>
      <c r="W1164" s="113"/>
      <c r="X1164" s="113"/>
      <c r="Y1164" s="113"/>
      <c r="Z1164" s="113"/>
      <c r="AA1164" s="113"/>
      <c r="AB1164" s="113"/>
      <c r="AC1164" s="113"/>
      <c r="AD1164" s="113"/>
      <c r="AE1164" s="113"/>
      <c r="AF1164" s="113"/>
    </row>
    <row r="1165" spans="1:32" ht="22.5" customHeight="1" x14ac:dyDescent="0.2">
      <c r="A1165" s="320"/>
      <c r="B1165" s="320"/>
      <c r="C1165" s="320"/>
      <c r="D1165" s="320"/>
      <c r="E1165" s="320"/>
      <c r="F1165" s="320"/>
      <c r="G1165" s="320"/>
      <c r="H1165" s="328"/>
      <c r="I1165" s="320"/>
      <c r="J1165" s="321"/>
      <c r="K1165" s="314"/>
      <c r="L1165" s="329"/>
      <c r="M1165" s="314"/>
      <c r="N1165" s="330"/>
      <c r="O1165" s="314"/>
      <c r="P1165" s="320"/>
      <c r="Q1165" s="320"/>
      <c r="R1165" s="320">
        <f t="shared" si="5"/>
        <v>0</v>
      </c>
      <c r="S1165" s="113"/>
      <c r="T1165" s="113"/>
      <c r="U1165" s="113"/>
      <c r="V1165" s="113"/>
      <c r="W1165" s="113"/>
      <c r="X1165" s="113"/>
      <c r="Y1165" s="113"/>
      <c r="Z1165" s="113"/>
      <c r="AA1165" s="113"/>
      <c r="AB1165" s="113"/>
      <c r="AC1165" s="113"/>
      <c r="AD1165" s="113"/>
      <c r="AE1165" s="113"/>
      <c r="AF1165" s="113"/>
    </row>
    <row r="1166" spans="1:32" ht="22.5" customHeight="1" x14ac:dyDescent="0.2">
      <c r="A1166" s="320"/>
      <c r="B1166" s="320"/>
      <c r="C1166" s="320"/>
      <c r="D1166" s="320"/>
      <c r="E1166" s="320"/>
      <c r="F1166" s="320"/>
      <c r="G1166" s="320"/>
      <c r="H1166" s="328"/>
      <c r="I1166" s="320"/>
      <c r="J1166" s="321"/>
      <c r="K1166" s="314"/>
      <c r="L1166" s="329"/>
      <c r="M1166" s="314"/>
      <c r="N1166" s="330"/>
      <c r="O1166" s="314"/>
      <c r="P1166" s="320"/>
      <c r="Q1166" s="320"/>
      <c r="R1166" s="320">
        <f t="shared" si="5"/>
        <v>0</v>
      </c>
      <c r="S1166" s="113"/>
      <c r="T1166" s="113"/>
      <c r="U1166" s="113"/>
      <c r="V1166" s="113"/>
      <c r="W1166" s="113"/>
      <c r="X1166" s="113"/>
      <c r="Y1166" s="113"/>
      <c r="Z1166" s="113"/>
      <c r="AA1166" s="113"/>
      <c r="AB1166" s="113"/>
      <c r="AC1166" s="113"/>
      <c r="AD1166" s="113"/>
      <c r="AE1166" s="113"/>
      <c r="AF1166" s="113"/>
    </row>
    <row r="1167" spans="1:32" ht="22.5" customHeight="1" x14ac:dyDescent="0.2">
      <c r="A1167" s="320"/>
      <c r="B1167" s="320"/>
      <c r="C1167" s="320"/>
      <c r="D1167" s="320"/>
      <c r="E1167" s="320"/>
      <c r="F1167" s="320"/>
      <c r="G1167" s="320"/>
      <c r="H1167" s="328"/>
      <c r="I1167" s="320"/>
      <c r="J1167" s="321"/>
      <c r="K1167" s="314"/>
      <c r="L1167" s="329"/>
      <c r="M1167" s="314"/>
      <c r="N1167" s="330"/>
      <c r="O1167" s="314"/>
      <c r="P1167" s="320"/>
      <c r="Q1167" s="320"/>
      <c r="R1167" s="320">
        <f t="shared" si="5"/>
        <v>0</v>
      </c>
      <c r="S1167" s="113"/>
      <c r="T1167" s="113"/>
      <c r="U1167" s="113"/>
      <c r="V1167" s="113"/>
      <c r="W1167" s="113"/>
      <c r="X1167" s="113"/>
      <c r="Y1167" s="113"/>
      <c r="Z1167" s="113"/>
      <c r="AA1167" s="113"/>
      <c r="AB1167" s="113"/>
      <c r="AC1167" s="113"/>
      <c r="AD1167" s="113"/>
      <c r="AE1167" s="113"/>
      <c r="AF1167" s="113"/>
    </row>
    <row r="1168" spans="1:32" ht="22.5" customHeight="1" x14ac:dyDescent="0.2">
      <c r="A1168" s="320"/>
      <c r="B1168" s="320"/>
      <c r="C1168" s="320"/>
      <c r="D1168" s="320"/>
      <c r="E1168" s="320"/>
      <c r="F1168" s="320"/>
      <c r="G1168" s="320"/>
      <c r="H1168" s="328"/>
      <c r="I1168" s="320"/>
      <c r="J1168" s="321"/>
      <c r="K1168" s="314"/>
      <c r="L1168" s="329"/>
      <c r="M1168" s="314"/>
      <c r="N1168" s="330"/>
      <c r="O1168" s="314"/>
      <c r="P1168" s="320"/>
      <c r="Q1168" s="320"/>
      <c r="R1168" s="320">
        <f t="shared" si="5"/>
        <v>0</v>
      </c>
      <c r="S1168" s="113"/>
      <c r="T1168" s="113"/>
      <c r="U1168" s="113"/>
      <c r="V1168" s="113"/>
      <c r="W1168" s="113"/>
      <c r="X1168" s="113"/>
      <c r="Y1168" s="113"/>
      <c r="Z1168" s="113"/>
      <c r="AA1168" s="113"/>
      <c r="AB1168" s="113"/>
      <c r="AC1168" s="113"/>
      <c r="AD1168" s="113"/>
      <c r="AE1168" s="113"/>
      <c r="AF1168" s="113"/>
    </row>
    <row r="1169" spans="1:32" ht="22.5" customHeight="1" x14ac:dyDescent="0.2">
      <c r="A1169" s="320"/>
      <c r="B1169" s="320"/>
      <c r="C1169" s="320"/>
      <c r="D1169" s="320"/>
      <c r="E1169" s="320"/>
      <c r="F1169" s="320"/>
      <c r="G1169" s="320"/>
      <c r="H1169" s="328"/>
      <c r="I1169" s="320"/>
      <c r="J1169" s="321"/>
      <c r="K1169" s="314"/>
      <c r="L1169" s="329"/>
      <c r="M1169" s="314"/>
      <c r="N1169" s="330"/>
      <c r="O1169" s="314"/>
      <c r="P1169" s="320"/>
      <c r="Q1169" s="320"/>
      <c r="R1169" s="320">
        <f t="shared" si="5"/>
        <v>0</v>
      </c>
      <c r="S1169" s="113"/>
      <c r="T1169" s="113"/>
      <c r="U1169" s="113"/>
      <c r="V1169" s="113"/>
      <c r="W1169" s="113"/>
      <c r="X1169" s="113"/>
      <c r="Y1169" s="113"/>
      <c r="Z1169" s="113"/>
      <c r="AA1169" s="113"/>
      <c r="AB1169" s="113"/>
      <c r="AC1169" s="113"/>
      <c r="AD1169" s="113"/>
      <c r="AE1169" s="113"/>
      <c r="AF1169" s="113"/>
    </row>
    <row r="1170" spans="1:32" ht="22.5" customHeight="1" x14ac:dyDescent="0.2">
      <c r="A1170" s="320"/>
      <c r="B1170" s="320"/>
      <c r="C1170" s="320"/>
      <c r="D1170" s="320"/>
      <c r="E1170" s="320"/>
      <c r="F1170" s="320"/>
      <c r="G1170" s="320"/>
      <c r="H1170" s="328"/>
      <c r="I1170" s="320"/>
      <c r="J1170" s="321"/>
      <c r="K1170" s="314"/>
      <c r="L1170" s="329"/>
      <c r="M1170" s="314"/>
      <c r="N1170" s="330"/>
      <c r="O1170" s="314"/>
      <c r="P1170" s="320"/>
      <c r="Q1170" s="320"/>
      <c r="R1170" s="320">
        <f t="shared" si="5"/>
        <v>0</v>
      </c>
      <c r="S1170" s="113"/>
      <c r="T1170" s="113"/>
      <c r="U1170" s="113"/>
      <c r="V1170" s="113"/>
      <c r="W1170" s="113"/>
      <c r="X1170" s="113"/>
      <c r="Y1170" s="113"/>
      <c r="Z1170" s="113"/>
      <c r="AA1170" s="113"/>
      <c r="AB1170" s="113"/>
      <c r="AC1170" s="113"/>
      <c r="AD1170" s="113"/>
      <c r="AE1170" s="113"/>
      <c r="AF1170" s="113"/>
    </row>
    <row r="1171" spans="1:32" ht="22.5" customHeight="1" x14ac:dyDescent="0.2">
      <c r="A1171" s="320"/>
      <c r="B1171" s="320"/>
      <c r="C1171" s="320"/>
      <c r="D1171" s="320"/>
      <c r="E1171" s="320"/>
      <c r="F1171" s="320"/>
      <c r="G1171" s="320"/>
      <c r="H1171" s="328"/>
      <c r="I1171" s="320"/>
      <c r="J1171" s="321"/>
      <c r="K1171" s="314"/>
      <c r="L1171" s="329"/>
      <c r="M1171" s="314"/>
      <c r="N1171" s="330"/>
      <c r="O1171" s="314"/>
      <c r="P1171" s="320"/>
      <c r="Q1171" s="320"/>
      <c r="R1171" s="320">
        <f t="shared" si="5"/>
        <v>0</v>
      </c>
      <c r="S1171" s="113"/>
      <c r="T1171" s="113"/>
      <c r="U1171" s="113"/>
      <c r="V1171" s="113"/>
      <c r="W1171" s="113"/>
      <c r="X1171" s="113"/>
      <c r="Y1171" s="113"/>
      <c r="Z1171" s="113"/>
      <c r="AA1171" s="113"/>
      <c r="AB1171" s="113"/>
      <c r="AC1171" s="113"/>
      <c r="AD1171" s="113"/>
      <c r="AE1171" s="113"/>
      <c r="AF1171" s="113"/>
    </row>
    <row r="1172" spans="1:32" ht="22.5" customHeight="1" x14ac:dyDescent="0.2">
      <c r="A1172" s="320"/>
      <c r="B1172" s="320"/>
      <c r="C1172" s="320"/>
      <c r="D1172" s="320"/>
      <c r="E1172" s="320"/>
      <c r="F1172" s="320"/>
      <c r="G1172" s="320"/>
      <c r="H1172" s="328"/>
      <c r="I1172" s="320"/>
      <c r="J1172" s="321"/>
      <c r="K1172" s="314"/>
      <c r="L1172" s="329"/>
      <c r="M1172" s="314"/>
      <c r="N1172" s="330"/>
      <c r="O1172" s="314"/>
      <c r="P1172" s="320"/>
      <c r="Q1172" s="320"/>
      <c r="R1172" s="320">
        <f t="shared" si="5"/>
        <v>0</v>
      </c>
      <c r="S1172" s="113"/>
      <c r="T1172" s="113"/>
      <c r="U1172" s="113"/>
      <c r="V1172" s="113"/>
      <c r="W1172" s="113"/>
      <c r="X1172" s="113"/>
      <c r="Y1172" s="113"/>
      <c r="Z1172" s="113"/>
      <c r="AA1172" s="113"/>
      <c r="AB1172" s="113"/>
      <c r="AC1172" s="113"/>
      <c r="AD1172" s="113"/>
      <c r="AE1172" s="113"/>
      <c r="AF1172" s="113"/>
    </row>
    <row r="1173" spans="1:32" ht="22.5" customHeight="1" x14ac:dyDescent="0.2">
      <c r="A1173" s="320"/>
      <c r="B1173" s="320"/>
      <c r="C1173" s="320"/>
      <c r="D1173" s="320"/>
      <c r="E1173" s="320"/>
      <c r="F1173" s="320"/>
      <c r="G1173" s="320"/>
      <c r="H1173" s="328"/>
      <c r="I1173" s="320"/>
      <c r="J1173" s="321"/>
      <c r="K1173" s="314"/>
      <c r="L1173" s="329"/>
      <c r="M1173" s="314"/>
      <c r="N1173" s="330"/>
      <c r="O1173" s="314"/>
      <c r="P1173" s="320"/>
      <c r="Q1173" s="320"/>
      <c r="R1173" s="320">
        <f t="shared" si="5"/>
        <v>0</v>
      </c>
      <c r="S1173" s="113"/>
      <c r="T1173" s="113"/>
      <c r="U1173" s="113"/>
      <c r="V1173" s="113"/>
      <c r="W1173" s="113"/>
      <c r="X1173" s="113"/>
      <c r="Y1173" s="113"/>
      <c r="Z1173" s="113"/>
      <c r="AA1173" s="113"/>
      <c r="AB1173" s="113"/>
      <c r="AC1173" s="113"/>
      <c r="AD1173" s="113"/>
      <c r="AE1173" s="113"/>
      <c r="AF1173" s="113"/>
    </row>
    <row r="1174" spans="1:32" ht="22.5" customHeight="1" x14ac:dyDescent="0.2">
      <c r="A1174" s="320"/>
      <c r="B1174" s="320"/>
      <c r="C1174" s="320"/>
      <c r="D1174" s="320"/>
      <c r="E1174" s="320"/>
      <c r="F1174" s="320"/>
      <c r="G1174" s="320"/>
      <c r="H1174" s="328"/>
      <c r="I1174" s="320"/>
      <c r="J1174" s="321"/>
      <c r="K1174" s="314"/>
      <c r="L1174" s="329"/>
      <c r="M1174" s="314"/>
      <c r="N1174" s="330"/>
      <c r="O1174" s="314"/>
      <c r="P1174" s="320"/>
      <c r="Q1174" s="320"/>
      <c r="R1174" s="320">
        <f t="shared" si="5"/>
        <v>0</v>
      </c>
      <c r="S1174" s="113"/>
      <c r="T1174" s="113"/>
      <c r="U1174" s="113"/>
      <c r="V1174" s="113"/>
      <c r="W1174" s="113"/>
      <c r="X1174" s="113"/>
      <c r="Y1174" s="113"/>
      <c r="Z1174" s="113"/>
      <c r="AA1174" s="113"/>
      <c r="AB1174" s="113"/>
      <c r="AC1174" s="113"/>
      <c r="AD1174" s="113"/>
      <c r="AE1174" s="113"/>
      <c r="AF1174" s="113"/>
    </row>
    <row r="1175" spans="1:32" ht="22.5" customHeight="1" x14ac:dyDescent="0.2">
      <c r="A1175" s="320"/>
      <c r="B1175" s="320"/>
      <c r="C1175" s="320"/>
      <c r="D1175" s="320"/>
      <c r="E1175" s="320"/>
      <c r="F1175" s="320"/>
      <c r="G1175" s="320"/>
      <c r="H1175" s="328"/>
      <c r="I1175" s="320"/>
      <c r="J1175" s="321"/>
      <c r="K1175" s="314"/>
      <c r="L1175" s="329"/>
      <c r="M1175" s="314"/>
      <c r="N1175" s="330"/>
      <c r="O1175" s="314"/>
      <c r="P1175" s="320"/>
      <c r="Q1175" s="320"/>
      <c r="R1175" s="320">
        <f t="shared" si="5"/>
        <v>0</v>
      </c>
      <c r="S1175" s="113"/>
      <c r="T1175" s="113"/>
      <c r="U1175" s="113"/>
      <c r="V1175" s="113"/>
      <c r="W1175" s="113"/>
      <c r="X1175" s="113"/>
      <c r="Y1175" s="113"/>
      <c r="Z1175" s="113"/>
      <c r="AA1175" s="113"/>
      <c r="AB1175" s="113"/>
      <c r="AC1175" s="113"/>
      <c r="AD1175" s="113"/>
      <c r="AE1175" s="113"/>
      <c r="AF1175" s="113"/>
    </row>
    <row r="1176" spans="1:32" ht="22.5" customHeight="1" x14ac:dyDescent="0.2">
      <c r="A1176" s="320"/>
      <c r="B1176" s="320"/>
      <c r="C1176" s="320"/>
      <c r="D1176" s="320"/>
      <c r="E1176" s="320"/>
      <c r="F1176" s="320"/>
      <c r="G1176" s="320"/>
      <c r="H1176" s="328"/>
      <c r="I1176" s="320"/>
      <c r="J1176" s="321"/>
      <c r="K1176" s="314"/>
      <c r="L1176" s="329"/>
      <c r="M1176" s="314"/>
      <c r="N1176" s="330"/>
      <c r="O1176" s="314"/>
      <c r="P1176" s="320"/>
      <c r="Q1176" s="320"/>
      <c r="R1176" s="320">
        <f t="shared" si="5"/>
        <v>0</v>
      </c>
      <c r="S1176" s="113"/>
      <c r="T1176" s="113"/>
      <c r="U1176" s="113"/>
      <c r="V1176" s="113"/>
      <c r="W1176" s="113"/>
      <c r="X1176" s="113"/>
      <c r="Y1176" s="113"/>
      <c r="Z1176" s="113"/>
      <c r="AA1176" s="113"/>
      <c r="AB1176" s="113"/>
      <c r="AC1176" s="113"/>
      <c r="AD1176" s="113"/>
      <c r="AE1176" s="113"/>
      <c r="AF1176" s="113"/>
    </row>
    <row r="1177" spans="1:32" ht="22.5" customHeight="1" x14ac:dyDescent="0.2">
      <c r="A1177" s="320"/>
      <c r="B1177" s="320"/>
      <c r="C1177" s="320"/>
      <c r="D1177" s="320"/>
      <c r="E1177" s="320"/>
      <c r="F1177" s="320"/>
      <c r="G1177" s="320"/>
      <c r="H1177" s="328"/>
      <c r="I1177" s="320"/>
      <c r="J1177" s="321"/>
      <c r="K1177" s="314"/>
      <c r="L1177" s="329"/>
      <c r="M1177" s="314"/>
      <c r="N1177" s="330"/>
      <c r="O1177" s="314"/>
      <c r="P1177" s="320"/>
      <c r="Q1177" s="320"/>
      <c r="R1177" s="320">
        <f t="shared" si="5"/>
        <v>0</v>
      </c>
      <c r="S1177" s="113"/>
      <c r="T1177" s="113"/>
      <c r="U1177" s="113"/>
      <c r="V1177" s="113"/>
      <c r="W1177" s="113"/>
      <c r="X1177" s="113"/>
      <c r="Y1177" s="113"/>
      <c r="Z1177" s="113"/>
      <c r="AA1177" s="113"/>
      <c r="AB1177" s="113"/>
      <c r="AC1177" s="113"/>
      <c r="AD1177" s="113"/>
      <c r="AE1177" s="113"/>
      <c r="AF1177" s="113"/>
    </row>
    <row r="1178" spans="1:32" ht="22.5" customHeight="1" x14ac:dyDescent="0.2">
      <c r="A1178" s="320"/>
      <c r="B1178" s="320"/>
      <c r="C1178" s="320"/>
      <c r="D1178" s="320"/>
      <c r="E1178" s="320"/>
      <c r="F1178" s="320"/>
      <c r="G1178" s="320"/>
      <c r="H1178" s="328"/>
      <c r="I1178" s="320"/>
      <c r="J1178" s="321"/>
      <c r="K1178" s="314"/>
      <c r="L1178" s="329"/>
      <c r="M1178" s="314"/>
      <c r="N1178" s="330"/>
      <c r="O1178" s="314"/>
      <c r="P1178" s="320"/>
      <c r="Q1178" s="320"/>
      <c r="R1178" s="320">
        <f t="shared" si="5"/>
        <v>0</v>
      </c>
      <c r="S1178" s="113"/>
      <c r="T1178" s="113"/>
      <c r="U1178" s="113"/>
      <c r="V1178" s="113"/>
      <c r="W1178" s="113"/>
      <c r="X1178" s="113"/>
      <c r="Y1178" s="113"/>
      <c r="Z1178" s="113"/>
      <c r="AA1178" s="113"/>
      <c r="AB1178" s="113"/>
      <c r="AC1178" s="113"/>
      <c r="AD1178" s="113"/>
      <c r="AE1178" s="113"/>
      <c r="AF1178" s="113"/>
    </row>
    <row r="1179" spans="1:32" ht="22.5" customHeight="1" x14ac:dyDescent="0.2">
      <c r="A1179" s="320"/>
      <c r="B1179" s="320"/>
      <c r="C1179" s="320"/>
      <c r="D1179" s="320"/>
      <c r="E1179" s="320"/>
      <c r="F1179" s="320"/>
      <c r="G1179" s="320"/>
      <c r="H1179" s="328"/>
      <c r="I1179" s="320"/>
      <c r="J1179" s="321"/>
      <c r="K1179" s="314"/>
      <c r="L1179" s="329"/>
      <c r="M1179" s="314"/>
      <c r="N1179" s="330"/>
      <c r="O1179" s="314"/>
      <c r="P1179" s="320"/>
      <c r="Q1179" s="320"/>
      <c r="R1179" s="320">
        <f t="shared" si="5"/>
        <v>0</v>
      </c>
      <c r="S1179" s="113"/>
      <c r="T1179" s="113"/>
      <c r="U1179" s="113"/>
      <c r="V1179" s="113"/>
      <c r="W1179" s="113"/>
      <c r="X1179" s="113"/>
      <c r="Y1179" s="113"/>
      <c r="Z1179" s="113"/>
      <c r="AA1179" s="113"/>
      <c r="AB1179" s="113"/>
      <c r="AC1179" s="113"/>
      <c r="AD1179" s="113"/>
      <c r="AE1179" s="113"/>
      <c r="AF1179" s="113"/>
    </row>
    <row r="1180" spans="1:32" ht="22.5" customHeight="1" x14ac:dyDescent="0.2">
      <c r="A1180" s="320"/>
      <c r="B1180" s="320"/>
      <c r="C1180" s="320"/>
      <c r="D1180" s="320"/>
      <c r="E1180" s="320"/>
      <c r="F1180" s="320"/>
      <c r="G1180" s="320"/>
      <c r="H1180" s="328"/>
      <c r="I1180" s="320"/>
      <c r="J1180" s="321"/>
      <c r="K1180" s="314"/>
      <c r="L1180" s="329"/>
      <c r="M1180" s="314"/>
      <c r="N1180" s="330"/>
      <c r="O1180" s="314"/>
      <c r="P1180" s="320"/>
      <c r="Q1180" s="320"/>
      <c r="R1180" s="320">
        <f t="shared" si="5"/>
        <v>0</v>
      </c>
      <c r="S1180" s="113"/>
      <c r="T1180" s="113"/>
      <c r="U1180" s="113"/>
      <c r="V1180" s="113"/>
      <c r="W1180" s="113"/>
      <c r="X1180" s="113"/>
      <c r="Y1180" s="113"/>
      <c r="Z1180" s="113"/>
      <c r="AA1180" s="113"/>
      <c r="AB1180" s="113"/>
      <c r="AC1180" s="113"/>
      <c r="AD1180" s="113"/>
      <c r="AE1180" s="113"/>
      <c r="AF1180" s="113"/>
    </row>
    <row r="1181" spans="1:32" ht="22.5" customHeight="1" x14ac:dyDescent="0.2">
      <c r="A1181" s="320"/>
      <c r="B1181" s="320"/>
      <c r="C1181" s="320"/>
      <c r="D1181" s="320"/>
      <c r="E1181" s="320"/>
      <c r="F1181" s="320"/>
      <c r="G1181" s="320"/>
      <c r="H1181" s="328"/>
      <c r="I1181" s="320"/>
      <c r="J1181" s="321"/>
      <c r="K1181" s="314"/>
      <c r="L1181" s="329"/>
      <c r="M1181" s="314"/>
      <c r="N1181" s="330"/>
      <c r="O1181" s="314"/>
      <c r="P1181" s="320"/>
      <c r="Q1181" s="320"/>
      <c r="R1181" s="320">
        <f t="shared" si="5"/>
        <v>0</v>
      </c>
      <c r="S1181" s="113"/>
      <c r="T1181" s="113"/>
      <c r="U1181" s="113"/>
      <c r="V1181" s="113"/>
      <c r="W1181" s="113"/>
      <c r="X1181" s="113"/>
      <c r="Y1181" s="113"/>
      <c r="Z1181" s="113"/>
      <c r="AA1181" s="113"/>
      <c r="AB1181" s="113"/>
      <c r="AC1181" s="113"/>
      <c r="AD1181" s="113"/>
      <c r="AE1181" s="113"/>
      <c r="AF1181" s="113"/>
    </row>
    <row r="1182" spans="1:32" ht="22.5" customHeight="1" x14ac:dyDescent="0.2">
      <c r="A1182" s="320"/>
      <c r="B1182" s="320"/>
      <c r="C1182" s="320"/>
      <c r="D1182" s="320"/>
      <c r="E1182" s="320"/>
      <c r="F1182" s="320"/>
      <c r="G1182" s="320"/>
      <c r="H1182" s="328"/>
      <c r="I1182" s="320"/>
      <c r="J1182" s="321"/>
      <c r="K1182" s="314"/>
      <c r="L1182" s="329"/>
      <c r="M1182" s="314"/>
      <c r="N1182" s="330"/>
      <c r="O1182" s="314"/>
      <c r="P1182" s="320"/>
      <c r="Q1182" s="320"/>
      <c r="R1182" s="320">
        <f t="shared" si="5"/>
        <v>0</v>
      </c>
      <c r="S1182" s="113"/>
      <c r="T1182" s="113"/>
      <c r="U1182" s="113"/>
      <c r="V1182" s="113"/>
      <c r="W1182" s="113"/>
      <c r="X1182" s="113"/>
      <c r="Y1182" s="113"/>
      <c r="Z1182" s="113"/>
      <c r="AA1182" s="113"/>
      <c r="AB1182" s="113"/>
      <c r="AC1182" s="113"/>
      <c r="AD1182" s="113"/>
      <c r="AE1182" s="113"/>
      <c r="AF1182" s="113"/>
    </row>
    <row r="1183" spans="1:32" ht="22.5" customHeight="1" x14ac:dyDescent="0.2">
      <c r="A1183" s="320"/>
      <c r="B1183" s="320"/>
      <c r="C1183" s="320"/>
      <c r="D1183" s="320"/>
      <c r="E1183" s="320"/>
      <c r="F1183" s="320"/>
      <c r="G1183" s="320"/>
      <c r="H1183" s="328"/>
      <c r="I1183" s="320"/>
      <c r="J1183" s="321"/>
      <c r="K1183" s="314"/>
      <c r="L1183" s="329"/>
      <c r="M1183" s="314"/>
      <c r="N1183" s="330"/>
      <c r="O1183" s="314"/>
      <c r="P1183" s="320"/>
      <c r="Q1183" s="320"/>
      <c r="R1183" s="320">
        <f t="shared" si="5"/>
        <v>0</v>
      </c>
      <c r="S1183" s="113"/>
      <c r="T1183" s="113"/>
      <c r="U1183" s="113"/>
      <c r="V1183" s="113"/>
      <c r="W1183" s="113"/>
      <c r="X1183" s="113"/>
      <c r="Y1183" s="113"/>
      <c r="Z1183" s="113"/>
      <c r="AA1183" s="113"/>
      <c r="AB1183" s="113"/>
      <c r="AC1183" s="113"/>
      <c r="AD1183" s="113"/>
      <c r="AE1183" s="113"/>
      <c r="AF1183" s="113"/>
    </row>
    <row r="1184" spans="1:32" ht="22.5" customHeight="1" x14ac:dyDescent="0.2">
      <c r="A1184" s="320"/>
      <c r="B1184" s="320"/>
      <c r="C1184" s="320"/>
      <c r="D1184" s="320"/>
      <c r="E1184" s="320"/>
      <c r="F1184" s="320"/>
      <c r="G1184" s="320"/>
      <c r="H1184" s="328"/>
      <c r="I1184" s="320"/>
      <c r="J1184" s="321"/>
      <c r="K1184" s="314"/>
      <c r="L1184" s="329"/>
      <c r="M1184" s="314"/>
      <c r="N1184" s="330"/>
      <c r="O1184" s="314"/>
      <c r="P1184" s="320"/>
      <c r="Q1184" s="320"/>
      <c r="R1184" s="320">
        <f t="shared" si="5"/>
        <v>0</v>
      </c>
      <c r="S1184" s="113"/>
      <c r="T1184" s="113"/>
      <c r="U1184" s="113"/>
      <c r="V1184" s="113"/>
      <c r="W1184" s="113"/>
      <c r="X1184" s="113"/>
      <c r="Y1184" s="113"/>
      <c r="Z1184" s="113"/>
      <c r="AA1184" s="113"/>
      <c r="AB1184" s="113"/>
      <c r="AC1184" s="113"/>
      <c r="AD1184" s="113"/>
      <c r="AE1184" s="113"/>
      <c r="AF1184" s="113"/>
    </row>
    <row r="1185" spans="1:32" ht="22.5" customHeight="1" x14ac:dyDescent="0.2">
      <c r="A1185" s="320"/>
      <c r="B1185" s="320"/>
      <c r="C1185" s="320"/>
      <c r="D1185" s="320"/>
      <c r="E1185" s="320"/>
      <c r="F1185" s="320"/>
      <c r="G1185" s="320"/>
      <c r="H1185" s="328"/>
      <c r="I1185" s="320"/>
      <c r="J1185" s="321"/>
      <c r="K1185" s="314"/>
      <c r="L1185" s="329"/>
      <c r="M1185" s="314"/>
      <c r="N1185" s="330"/>
      <c r="O1185" s="314"/>
      <c r="P1185" s="320"/>
      <c r="Q1185" s="320"/>
      <c r="R1185" s="320">
        <f t="shared" si="5"/>
        <v>0</v>
      </c>
      <c r="S1185" s="113"/>
      <c r="T1185" s="113"/>
      <c r="U1185" s="113"/>
      <c r="V1185" s="113"/>
      <c r="W1185" s="113"/>
      <c r="X1185" s="113"/>
      <c r="Y1185" s="113"/>
      <c r="Z1185" s="113"/>
      <c r="AA1185" s="113"/>
      <c r="AB1185" s="113"/>
      <c r="AC1185" s="113"/>
      <c r="AD1185" s="113"/>
      <c r="AE1185" s="113"/>
      <c r="AF1185" s="113"/>
    </row>
  </sheetData>
  <dataValidations count="11">
    <dataValidation type="list" allowBlank="1" sqref="M2:M311 M445:M1185 M318:M441 O2:O1185" xr:uid="{00000000-0002-0000-0800-000001000000}">
      <formula1>"Turns,Attacks"</formula1>
    </dataValidation>
    <dataValidation type="list" allowBlank="1" sqref="E2:E1185" xr:uid="{00000000-0002-0000-0800-000000000000}">
      <formula1>"Infantry,Lancer,Marksman,Target"</formula1>
    </dataValidation>
    <dataValidation type="list" allowBlank="1" sqref="I2:I1185" xr:uid="{00000000-0002-0000-0800-000002000000}">
      <formula1>"Stats-based,Chance-based,Turn-based"</formula1>
    </dataValidation>
    <dataValidation type="list" allowBlank="1" showErrorMessage="1" sqref="D2:D1185" xr:uid="{00000000-0002-0000-0800-000004000000}">
      <formula1>"Foe,Friend"</formula1>
    </dataValidation>
    <dataValidation type="list" allowBlank="1" sqref="B2:B1185" xr:uid="{00000000-0002-0000-0800-000005000000}">
      <formula1>"Skill 1,Skill 2,Skill 3,Widget,Skill source"</formula1>
    </dataValidation>
    <dataValidation type="custom" allowBlank="1" showDropDown="1" sqref="H2:H1185 J2:J1185" xr:uid="{00000000-0002-0000-0800-000006000000}">
      <formula1>AND(ISNUMBER(H2),(NOT(OR(NOT(ISERROR(DATEVALUE(H2))), AND(ISNUMBER(H2), LEFT(CELL("format", H2))="D")))))</formula1>
    </dataValidation>
    <dataValidation type="list" allowBlank="1" sqref="Q2:Q1185 F2:F1185" xr:uid="{00000000-0002-0000-0800-000007000000}">
      <formula1>"Attack,Defense,Damage Dealt,Damage Taken,Health,Lethality,Crit Rate"</formula1>
    </dataValidation>
    <dataValidation type="list" allowBlank="1" sqref="P2:P1185" xr:uid="{00000000-0002-0000-0800-000008000000}">
      <formula1>"Normal,Skills,Both"</formula1>
    </dataValidation>
    <dataValidation type="list" allowBlank="1" sqref="A2:A1185" xr:uid="{00000000-0002-0000-0800-000009000000}">
      <formula1>#REF!</formula1>
    </dataValidation>
    <dataValidation type="list" allowBlank="1" showDropDown="1" showErrorMessage="1" sqref="C2:C1185" xr:uid="{00000000-0002-0000-0800-00000A000000}">
      <formula1>"All,Garrison,Rally"</formula1>
    </dataValidation>
    <dataValidation type="list" allowBlank="1" sqref="G2:G1185" xr:uid="{00000000-0002-0000-0800-00000B000000}">
      <formula1>"Infantry,Lancer,Marksman,Target,All"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activeCell="E18" sqref="E18"/>
    </sheetView>
  </sheetViews>
  <sheetFormatPr defaultColWidth="12.5703125" defaultRowHeight="15.75" customHeight="1" x14ac:dyDescent="0.2"/>
  <sheetData>
    <row r="1" spans="1:26" x14ac:dyDescent="0.2">
      <c r="A1" s="360" t="s">
        <v>254</v>
      </c>
      <c r="B1" s="361" t="s">
        <v>9</v>
      </c>
      <c r="C1" s="361" t="s">
        <v>10</v>
      </c>
      <c r="D1" s="361" t="s">
        <v>11</v>
      </c>
      <c r="E1" s="140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x14ac:dyDescent="0.2">
      <c r="A2" s="362" t="s">
        <v>19</v>
      </c>
      <c r="B2" s="363">
        <v>18</v>
      </c>
      <c r="C2" s="363">
        <v>27</v>
      </c>
      <c r="D2" s="363">
        <v>28</v>
      </c>
      <c r="E2" s="140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x14ac:dyDescent="0.2">
      <c r="A3" s="362" t="s">
        <v>21</v>
      </c>
      <c r="B3" s="363">
        <v>27</v>
      </c>
      <c r="C3" s="363">
        <v>19</v>
      </c>
      <c r="D3" s="363">
        <v>19</v>
      </c>
      <c r="E3" s="140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x14ac:dyDescent="0.2">
      <c r="A4" s="362" t="s">
        <v>22</v>
      </c>
      <c r="B4" s="363">
        <v>17</v>
      </c>
      <c r="C4" s="363">
        <v>25</v>
      </c>
      <c r="D4" s="363">
        <v>26</v>
      </c>
      <c r="E4" s="140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x14ac:dyDescent="0.2">
      <c r="A5" s="362" t="s">
        <v>24</v>
      </c>
      <c r="B5" s="363">
        <v>26</v>
      </c>
      <c r="C5" s="363">
        <v>18</v>
      </c>
      <c r="D5" s="363">
        <v>18</v>
      </c>
      <c r="E5" s="140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x14ac:dyDescent="0.2">
      <c r="A6" s="43"/>
      <c r="B6" s="43"/>
      <c r="C6" s="43"/>
      <c r="D6" s="43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x14ac:dyDescent="0.2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2">
      <c r="A8" s="360" t="s">
        <v>255</v>
      </c>
      <c r="B8" s="361" t="s">
        <v>9</v>
      </c>
      <c r="C8" s="361" t="s">
        <v>10</v>
      </c>
      <c r="D8" s="361" t="s">
        <v>11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2">
      <c r="A9" s="362" t="s">
        <v>19</v>
      </c>
      <c r="B9" s="363">
        <v>19</v>
      </c>
      <c r="C9" s="363">
        <v>28</v>
      </c>
      <c r="D9" s="363">
        <v>30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2">
      <c r="A10" s="362" t="s">
        <v>21</v>
      </c>
      <c r="B10" s="363">
        <v>28</v>
      </c>
      <c r="C10" s="363">
        <v>21</v>
      </c>
      <c r="D10" s="363">
        <v>21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2">
      <c r="A11" s="362" t="s">
        <v>22</v>
      </c>
      <c r="B11" s="363">
        <v>18</v>
      </c>
      <c r="C11" s="363">
        <v>26</v>
      </c>
      <c r="D11" s="363">
        <v>27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x14ac:dyDescent="0.2">
      <c r="A12" s="362" t="s">
        <v>24</v>
      </c>
      <c r="B12" s="363">
        <v>27</v>
      </c>
      <c r="C12" s="363">
        <v>20</v>
      </c>
      <c r="D12" s="363">
        <v>20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x14ac:dyDescent="0.2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x14ac:dyDescent="0.2">
      <c r="A14" s="94" t="s">
        <v>148</v>
      </c>
      <c r="B14" s="169" t="s">
        <v>256</v>
      </c>
      <c r="C14" s="27" t="s">
        <v>149</v>
      </c>
      <c r="D14" s="94" t="s">
        <v>257</v>
      </c>
      <c r="E14" s="45" t="s">
        <v>253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x14ac:dyDescent="0.2">
      <c r="A15" s="364" t="s">
        <v>9</v>
      </c>
      <c r="B15" s="27" t="s">
        <v>258</v>
      </c>
      <c r="C15" s="364" t="s">
        <v>83</v>
      </c>
      <c r="D15" s="45" t="s">
        <v>259</v>
      </c>
      <c r="E15" s="365">
        <v>0.1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2">
      <c r="A16" s="364" t="s">
        <v>9</v>
      </c>
      <c r="B16" s="45" t="s">
        <v>260</v>
      </c>
      <c r="C16" s="45" t="s">
        <v>21</v>
      </c>
      <c r="D16" s="45" t="s">
        <v>259</v>
      </c>
      <c r="E16" s="365">
        <v>0.1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x14ac:dyDescent="0.2">
      <c r="A17" s="364" t="s">
        <v>9</v>
      </c>
      <c r="B17" s="45" t="s">
        <v>261</v>
      </c>
      <c r="C17" s="45" t="s">
        <v>24</v>
      </c>
      <c r="D17" s="45" t="s">
        <v>240</v>
      </c>
      <c r="E17" s="45">
        <f>-37.5%*36</f>
        <v>-13.5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2">
      <c r="A18" s="364" t="s">
        <v>9</v>
      </c>
      <c r="B18" s="45" t="s">
        <v>262</v>
      </c>
      <c r="C18" s="45" t="s">
        <v>21</v>
      </c>
      <c r="D18" s="45" t="s">
        <v>240</v>
      </c>
      <c r="E18" s="366">
        <f>6%</f>
        <v>0.06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">
      <c r="A19" s="364" t="s">
        <v>9</v>
      </c>
      <c r="B19" s="45" t="s">
        <v>262</v>
      </c>
      <c r="C19" s="45" t="s">
        <v>263</v>
      </c>
      <c r="D19" s="45" t="s">
        <v>240</v>
      </c>
      <c r="E19" s="366">
        <f>-15%*37.5%</f>
        <v>-5.6249999999999994E-2</v>
      </c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2">
      <c r="A20" s="364" t="s">
        <v>10</v>
      </c>
      <c r="B20" s="45" t="s">
        <v>264</v>
      </c>
      <c r="C20" s="45" t="s">
        <v>83</v>
      </c>
      <c r="D20" s="45" t="s">
        <v>11</v>
      </c>
      <c r="E20" s="365">
        <v>0.1</v>
      </c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x14ac:dyDescent="0.2">
      <c r="A21" s="364" t="s">
        <v>10</v>
      </c>
      <c r="B21" s="45" t="s">
        <v>265</v>
      </c>
      <c r="C21" s="45"/>
      <c r="D21" s="45" t="s">
        <v>11</v>
      </c>
      <c r="E21" s="365">
        <v>0.2</v>
      </c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x14ac:dyDescent="0.2">
      <c r="A22" s="364" t="s">
        <v>10</v>
      </c>
      <c r="B22" s="45" t="s">
        <v>266</v>
      </c>
      <c r="C22" s="45" t="s">
        <v>83</v>
      </c>
      <c r="D22" s="45" t="s">
        <v>240</v>
      </c>
      <c r="E22" s="366">
        <f>15%*1</f>
        <v>0.15</v>
      </c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x14ac:dyDescent="0.2">
      <c r="A23" s="364" t="s">
        <v>10</v>
      </c>
      <c r="B23" s="45" t="s">
        <v>267</v>
      </c>
      <c r="C23" s="45" t="s">
        <v>84</v>
      </c>
      <c r="D23" s="45" t="s">
        <v>240</v>
      </c>
      <c r="E23" s="366">
        <f>-0.5*15%</f>
        <v>-7.4999999999999997E-2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x14ac:dyDescent="0.2">
      <c r="A24" s="364" t="s">
        <v>11</v>
      </c>
      <c r="B24" s="45" t="s">
        <v>268</v>
      </c>
      <c r="C24" s="45" t="s">
        <v>83</v>
      </c>
      <c r="D24" s="45" t="s">
        <v>9</v>
      </c>
      <c r="E24" s="365">
        <v>0.1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x14ac:dyDescent="0.2">
      <c r="A25" s="364" t="s">
        <v>11</v>
      </c>
      <c r="B25" s="45" t="s">
        <v>269</v>
      </c>
      <c r="C25" s="45" t="s">
        <v>83</v>
      </c>
      <c r="D25" s="45" t="s">
        <v>240</v>
      </c>
      <c r="E25" s="365">
        <v>0.1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x14ac:dyDescent="0.2">
      <c r="A26" s="364" t="s">
        <v>11</v>
      </c>
      <c r="B26" s="45" t="s">
        <v>270</v>
      </c>
      <c r="C26" s="45" t="s">
        <v>83</v>
      </c>
      <c r="D26" s="45" t="s">
        <v>240</v>
      </c>
      <c r="E26" s="365">
        <v>0.15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x14ac:dyDescent="0.2">
      <c r="A27" s="364" t="s">
        <v>11</v>
      </c>
      <c r="B27" s="45" t="s">
        <v>271</v>
      </c>
      <c r="C27" s="45" t="s">
        <v>19</v>
      </c>
      <c r="D27" s="45" t="s">
        <v>240</v>
      </c>
      <c r="E27" s="365">
        <v>0.06</v>
      </c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x14ac:dyDescent="0.2">
      <c r="A28" s="364" t="s">
        <v>11</v>
      </c>
      <c r="B28" s="45" t="s">
        <v>271</v>
      </c>
      <c r="C28" s="45" t="s">
        <v>83</v>
      </c>
      <c r="D28" s="45" t="s">
        <v>240</v>
      </c>
      <c r="E28" s="365">
        <f>30%*37.5%</f>
        <v>0.11249999999999999</v>
      </c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x14ac:dyDescent="0.2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x14ac:dyDescent="0.2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x14ac:dyDescent="0.2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x14ac:dyDescent="0.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x14ac:dyDescent="0.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x14ac:dyDescent="0.2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x14ac:dyDescent="0.2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x14ac:dyDescent="0.2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x14ac:dyDescent="0.2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x14ac:dyDescent="0.2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x14ac:dyDescent="0.2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x14ac:dyDescent="0.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x14ac:dyDescent="0.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x14ac:dyDescent="0.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x14ac:dyDescent="0.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x14ac:dyDescent="0.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x14ac:dyDescent="0.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x14ac:dyDescent="0.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x14ac:dyDescent="0.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x14ac:dyDescent="0.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x14ac:dyDescent="0.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x14ac:dyDescent="0.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x14ac:dyDescent="0.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x14ac:dyDescent="0.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x14ac:dyDescent="0.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x14ac:dyDescent="0.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x14ac:dyDescent="0.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x14ac:dyDescent="0.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x14ac:dyDescent="0.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x14ac:dyDescent="0.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x14ac:dyDescent="0.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x14ac:dyDescent="0.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x14ac:dyDescent="0.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x14ac:dyDescent="0.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x14ac:dyDescent="0.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x14ac:dyDescent="0.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x14ac:dyDescent="0.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x14ac:dyDescent="0.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x14ac:dyDescent="0.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x14ac:dyDescent="0.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x14ac:dyDescent="0.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x14ac:dyDescent="0.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x14ac:dyDescent="0.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x14ac:dyDescent="0.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x14ac:dyDescent="0.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x14ac:dyDescent="0.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x14ac:dyDescent="0.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x14ac:dyDescent="0.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x14ac:dyDescent="0.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x14ac:dyDescent="0.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x14ac:dyDescent="0.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x14ac:dyDescent="0.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x14ac:dyDescent="0.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x14ac:dyDescent="0.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x14ac:dyDescent="0.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x14ac:dyDescent="0.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x14ac:dyDescent="0.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x14ac:dyDescent="0.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x14ac:dyDescent="0.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x14ac:dyDescent="0.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x14ac:dyDescent="0.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x14ac:dyDescent="0.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x14ac:dyDescent="0.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x14ac:dyDescent="0.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x14ac:dyDescent="0.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x14ac:dyDescent="0.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x14ac:dyDescent="0.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x14ac:dyDescent="0.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x14ac:dyDescent="0.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x14ac:dyDescent="0.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x14ac:dyDescent="0.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x14ac:dyDescent="0.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x14ac:dyDescent="0.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x14ac:dyDescent="0.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x14ac:dyDescent="0.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x14ac:dyDescent="0.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x14ac:dyDescent="0.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x14ac:dyDescent="0.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x14ac:dyDescent="0.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x14ac:dyDescent="0.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x14ac:dyDescent="0.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x14ac:dyDescent="0.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x14ac:dyDescent="0.2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x14ac:dyDescent="0.2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x14ac:dyDescent="0.2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x14ac:dyDescent="0.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x14ac:dyDescent="0.2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x14ac:dyDescent="0.2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x14ac:dyDescent="0.2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x14ac:dyDescent="0.2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x14ac:dyDescent="0.2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x14ac:dyDescent="0.2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x14ac:dyDescent="0.2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x14ac:dyDescent="0.2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x14ac:dyDescent="0.2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x14ac:dyDescent="0.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x14ac:dyDescent="0.2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x14ac:dyDescent="0.2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x14ac:dyDescent="0.2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x14ac:dyDescent="0.2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x14ac:dyDescent="0.2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x14ac:dyDescent="0.2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x14ac:dyDescent="0.2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x14ac:dyDescent="0.2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x14ac:dyDescent="0.2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x14ac:dyDescent="0.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x14ac:dyDescent="0.2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x14ac:dyDescent="0.2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x14ac:dyDescent="0.2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x14ac:dyDescent="0.2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x14ac:dyDescent="0.2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x14ac:dyDescent="0.2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x14ac:dyDescent="0.2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x14ac:dyDescent="0.2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x14ac:dyDescent="0.2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x14ac:dyDescent="0.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x14ac:dyDescent="0.2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x14ac:dyDescent="0.2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x14ac:dyDescent="0.2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x14ac:dyDescent="0.2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x14ac:dyDescent="0.2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x14ac:dyDescent="0.2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x14ac:dyDescent="0.2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x14ac:dyDescent="0.2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x14ac:dyDescent="0.2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x14ac:dyDescent="0.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x14ac:dyDescent="0.2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x14ac:dyDescent="0.2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x14ac:dyDescent="0.2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x14ac:dyDescent="0.2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x14ac:dyDescent="0.2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x14ac:dyDescent="0.2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x14ac:dyDescent="0.2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x14ac:dyDescent="0.2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x14ac:dyDescent="0.2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x14ac:dyDescent="0.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x14ac:dyDescent="0.2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x14ac:dyDescent="0.2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x14ac:dyDescent="0.2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x14ac:dyDescent="0.2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x14ac:dyDescent="0.2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x14ac:dyDescent="0.2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x14ac:dyDescent="0.2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x14ac:dyDescent="0.2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x14ac:dyDescent="0.2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x14ac:dyDescent="0.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x14ac:dyDescent="0.2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x14ac:dyDescent="0.2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x14ac:dyDescent="0.2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x14ac:dyDescent="0.2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x14ac:dyDescent="0.2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x14ac:dyDescent="0.2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x14ac:dyDescent="0.2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x14ac:dyDescent="0.2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x14ac:dyDescent="0.2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x14ac:dyDescent="0.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x14ac:dyDescent="0.2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x14ac:dyDescent="0.2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x14ac:dyDescent="0.2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x14ac:dyDescent="0.2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x14ac:dyDescent="0.2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x14ac:dyDescent="0.2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x14ac:dyDescent="0.2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x14ac:dyDescent="0.2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x14ac:dyDescent="0.2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x14ac:dyDescent="0.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x14ac:dyDescent="0.2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x14ac:dyDescent="0.2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x14ac:dyDescent="0.2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x14ac:dyDescent="0.2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x14ac:dyDescent="0.2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x14ac:dyDescent="0.2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x14ac:dyDescent="0.2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x14ac:dyDescent="0.2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x14ac:dyDescent="0.2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x14ac:dyDescent="0.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x14ac:dyDescent="0.2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x14ac:dyDescent="0.2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x14ac:dyDescent="0.2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x14ac:dyDescent="0.2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x14ac:dyDescent="0.2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x14ac:dyDescent="0.2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x14ac:dyDescent="0.2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x14ac:dyDescent="0.2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x14ac:dyDescent="0.2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x14ac:dyDescent="0.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x14ac:dyDescent="0.2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x14ac:dyDescent="0.2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x14ac:dyDescent="0.2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x14ac:dyDescent="0.2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x14ac:dyDescent="0.2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x14ac:dyDescent="0.2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x14ac:dyDescent="0.2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x14ac:dyDescent="0.2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x14ac:dyDescent="0.2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x14ac:dyDescent="0.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x14ac:dyDescent="0.2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x14ac:dyDescent="0.2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x14ac:dyDescent="0.2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x14ac:dyDescent="0.2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x14ac:dyDescent="0.2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x14ac:dyDescent="0.2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x14ac:dyDescent="0.2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x14ac:dyDescent="0.2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x14ac:dyDescent="0.2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x14ac:dyDescent="0.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x14ac:dyDescent="0.2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x14ac:dyDescent="0.2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x14ac:dyDescent="0.2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x14ac:dyDescent="0.2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x14ac:dyDescent="0.2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x14ac:dyDescent="0.2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x14ac:dyDescent="0.2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x14ac:dyDescent="0.2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x14ac:dyDescent="0.2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x14ac:dyDescent="0.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x14ac:dyDescent="0.2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x14ac:dyDescent="0.2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x14ac:dyDescent="0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x14ac:dyDescent="0.2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x14ac:dyDescent="0.2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x14ac:dyDescent="0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x14ac:dyDescent="0.2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x14ac:dyDescent="0.2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x14ac:dyDescent="0.2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x14ac:dyDescent="0.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x14ac:dyDescent="0.2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x14ac:dyDescent="0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x14ac:dyDescent="0.2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x14ac:dyDescent="0.2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x14ac:dyDescent="0.2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x14ac:dyDescent="0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x14ac:dyDescent="0.2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x14ac:dyDescent="0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x14ac:dyDescent="0.2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x14ac:dyDescent="0.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x14ac:dyDescent="0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x14ac:dyDescent="0.2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x14ac:dyDescent="0.2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x14ac:dyDescent="0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x14ac:dyDescent="0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x14ac:dyDescent="0.2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x14ac:dyDescent="0.2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x14ac:dyDescent="0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x14ac:dyDescent="0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x14ac:dyDescent="0.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x14ac:dyDescent="0.2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x14ac:dyDescent="0.2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x14ac:dyDescent="0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x14ac:dyDescent="0.2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x14ac:dyDescent="0.2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x14ac:dyDescent="0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x14ac:dyDescent="0.2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x14ac:dyDescent="0.2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x14ac:dyDescent="0.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x14ac:dyDescent="0.2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x14ac:dyDescent="0.2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x14ac:dyDescent="0.2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x14ac:dyDescent="0.2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x14ac:dyDescent="0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x14ac:dyDescent="0.2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x14ac:dyDescent="0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x14ac:dyDescent="0.2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x14ac:dyDescent="0.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x14ac:dyDescent="0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x14ac:dyDescent="0.2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x14ac:dyDescent="0.2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x14ac:dyDescent="0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x14ac:dyDescent="0.2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x14ac:dyDescent="0.2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x14ac:dyDescent="0.2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x14ac:dyDescent="0.2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x14ac:dyDescent="0.2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x14ac:dyDescent="0.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x14ac:dyDescent="0.2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x14ac:dyDescent="0.2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x14ac:dyDescent="0.2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x14ac:dyDescent="0.2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x14ac:dyDescent="0.2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x14ac:dyDescent="0.2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x14ac:dyDescent="0.2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x14ac:dyDescent="0.2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x14ac:dyDescent="0.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x14ac:dyDescent="0.2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x14ac:dyDescent="0.2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x14ac:dyDescent="0.2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x14ac:dyDescent="0.2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x14ac:dyDescent="0.2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x14ac:dyDescent="0.2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x14ac:dyDescent="0.2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x14ac:dyDescent="0.2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x14ac:dyDescent="0.2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x14ac:dyDescent="0.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x14ac:dyDescent="0.2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x14ac:dyDescent="0.2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x14ac:dyDescent="0.2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x14ac:dyDescent="0.2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x14ac:dyDescent="0.2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x14ac:dyDescent="0.2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x14ac:dyDescent="0.2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x14ac:dyDescent="0.2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x14ac:dyDescent="0.2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x14ac:dyDescent="0.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x14ac:dyDescent="0.2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x14ac:dyDescent="0.2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x14ac:dyDescent="0.2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x14ac:dyDescent="0.2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x14ac:dyDescent="0.2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x14ac:dyDescent="0.2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x14ac:dyDescent="0.2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x14ac:dyDescent="0.2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x14ac:dyDescent="0.2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x14ac:dyDescent="0.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x14ac:dyDescent="0.2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x14ac:dyDescent="0.2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x14ac:dyDescent="0.2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x14ac:dyDescent="0.2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x14ac:dyDescent="0.2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x14ac:dyDescent="0.2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x14ac:dyDescent="0.2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x14ac:dyDescent="0.2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x14ac:dyDescent="0.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x14ac:dyDescent="0.2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x14ac:dyDescent="0.2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x14ac:dyDescent="0.2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x14ac:dyDescent="0.2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x14ac:dyDescent="0.2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x14ac:dyDescent="0.2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x14ac:dyDescent="0.2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x14ac:dyDescent="0.2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x14ac:dyDescent="0.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x14ac:dyDescent="0.2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x14ac:dyDescent="0.2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x14ac:dyDescent="0.2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x14ac:dyDescent="0.2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x14ac:dyDescent="0.2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x14ac:dyDescent="0.2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x14ac:dyDescent="0.2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x14ac:dyDescent="0.2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x14ac:dyDescent="0.2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x14ac:dyDescent="0.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x14ac:dyDescent="0.2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x14ac:dyDescent="0.2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x14ac:dyDescent="0.2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x14ac:dyDescent="0.2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x14ac:dyDescent="0.2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x14ac:dyDescent="0.2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x14ac:dyDescent="0.2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x14ac:dyDescent="0.2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x14ac:dyDescent="0.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x14ac:dyDescent="0.2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x14ac:dyDescent="0.2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x14ac:dyDescent="0.2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x14ac:dyDescent="0.2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x14ac:dyDescent="0.2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x14ac:dyDescent="0.2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x14ac:dyDescent="0.2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x14ac:dyDescent="0.2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x14ac:dyDescent="0.2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x14ac:dyDescent="0.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x14ac:dyDescent="0.2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x14ac:dyDescent="0.2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x14ac:dyDescent="0.2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x14ac:dyDescent="0.2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x14ac:dyDescent="0.2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x14ac:dyDescent="0.2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x14ac:dyDescent="0.2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x14ac:dyDescent="0.2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x14ac:dyDescent="0.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x14ac:dyDescent="0.2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x14ac:dyDescent="0.2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x14ac:dyDescent="0.2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x14ac:dyDescent="0.2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x14ac:dyDescent="0.2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x14ac:dyDescent="0.2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x14ac:dyDescent="0.2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x14ac:dyDescent="0.2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x14ac:dyDescent="0.2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x14ac:dyDescent="0.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x14ac:dyDescent="0.2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x14ac:dyDescent="0.2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x14ac:dyDescent="0.2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x14ac:dyDescent="0.2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x14ac:dyDescent="0.2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x14ac:dyDescent="0.2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x14ac:dyDescent="0.2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x14ac:dyDescent="0.2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x14ac:dyDescent="0.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x14ac:dyDescent="0.2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x14ac:dyDescent="0.2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x14ac:dyDescent="0.2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x14ac:dyDescent="0.2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x14ac:dyDescent="0.2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x14ac:dyDescent="0.2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x14ac:dyDescent="0.2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x14ac:dyDescent="0.2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x14ac:dyDescent="0.2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x14ac:dyDescent="0.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x14ac:dyDescent="0.2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x14ac:dyDescent="0.2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x14ac:dyDescent="0.2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x14ac:dyDescent="0.2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x14ac:dyDescent="0.2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x14ac:dyDescent="0.2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x14ac:dyDescent="0.2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x14ac:dyDescent="0.2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x14ac:dyDescent="0.2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x14ac:dyDescent="0.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x14ac:dyDescent="0.2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x14ac:dyDescent="0.2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x14ac:dyDescent="0.2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x14ac:dyDescent="0.2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x14ac:dyDescent="0.2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x14ac:dyDescent="0.2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x14ac:dyDescent="0.2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x14ac:dyDescent="0.2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x14ac:dyDescent="0.2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x14ac:dyDescent="0.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x14ac:dyDescent="0.2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x14ac:dyDescent="0.2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x14ac:dyDescent="0.2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x14ac:dyDescent="0.2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x14ac:dyDescent="0.2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x14ac:dyDescent="0.2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x14ac:dyDescent="0.2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x14ac:dyDescent="0.2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x14ac:dyDescent="0.2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x14ac:dyDescent="0.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x14ac:dyDescent="0.2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x14ac:dyDescent="0.2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x14ac:dyDescent="0.2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x14ac:dyDescent="0.2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x14ac:dyDescent="0.2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x14ac:dyDescent="0.2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x14ac:dyDescent="0.2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x14ac:dyDescent="0.2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x14ac:dyDescent="0.2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x14ac:dyDescent="0.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x14ac:dyDescent="0.2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x14ac:dyDescent="0.2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x14ac:dyDescent="0.2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x14ac:dyDescent="0.2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x14ac:dyDescent="0.2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x14ac:dyDescent="0.2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x14ac:dyDescent="0.2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x14ac:dyDescent="0.2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x14ac:dyDescent="0.2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x14ac:dyDescent="0.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x14ac:dyDescent="0.2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x14ac:dyDescent="0.2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x14ac:dyDescent="0.2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x14ac:dyDescent="0.2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x14ac:dyDescent="0.2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x14ac:dyDescent="0.2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x14ac:dyDescent="0.2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x14ac:dyDescent="0.2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x14ac:dyDescent="0.2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x14ac:dyDescent="0.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x14ac:dyDescent="0.2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x14ac:dyDescent="0.2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x14ac:dyDescent="0.2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x14ac:dyDescent="0.2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x14ac:dyDescent="0.2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x14ac:dyDescent="0.2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x14ac:dyDescent="0.2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x14ac:dyDescent="0.2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x14ac:dyDescent="0.2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x14ac:dyDescent="0.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x14ac:dyDescent="0.2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x14ac:dyDescent="0.2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x14ac:dyDescent="0.2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x14ac:dyDescent="0.2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x14ac:dyDescent="0.2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x14ac:dyDescent="0.2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x14ac:dyDescent="0.2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x14ac:dyDescent="0.2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x14ac:dyDescent="0.2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x14ac:dyDescent="0.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x14ac:dyDescent="0.2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x14ac:dyDescent="0.2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x14ac:dyDescent="0.2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x14ac:dyDescent="0.2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x14ac:dyDescent="0.2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x14ac:dyDescent="0.2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x14ac:dyDescent="0.2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x14ac:dyDescent="0.2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x14ac:dyDescent="0.2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x14ac:dyDescent="0.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x14ac:dyDescent="0.2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x14ac:dyDescent="0.2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x14ac:dyDescent="0.2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x14ac:dyDescent="0.2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x14ac:dyDescent="0.2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x14ac:dyDescent="0.2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x14ac:dyDescent="0.2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x14ac:dyDescent="0.2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x14ac:dyDescent="0.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x14ac:dyDescent="0.2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x14ac:dyDescent="0.2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x14ac:dyDescent="0.2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x14ac:dyDescent="0.2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x14ac:dyDescent="0.2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x14ac:dyDescent="0.2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x14ac:dyDescent="0.2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x14ac:dyDescent="0.2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x14ac:dyDescent="0.2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x14ac:dyDescent="0.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x14ac:dyDescent="0.2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x14ac:dyDescent="0.2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x14ac:dyDescent="0.2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x14ac:dyDescent="0.2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x14ac:dyDescent="0.2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x14ac:dyDescent="0.2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x14ac:dyDescent="0.2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x14ac:dyDescent="0.2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x14ac:dyDescent="0.2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x14ac:dyDescent="0.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x14ac:dyDescent="0.2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x14ac:dyDescent="0.2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x14ac:dyDescent="0.2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x14ac:dyDescent="0.2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x14ac:dyDescent="0.2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x14ac:dyDescent="0.2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x14ac:dyDescent="0.2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x14ac:dyDescent="0.2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x14ac:dyDescent="0.2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x14ac:dyDescent="0.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x14ac:dyDescent="0.2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x14ac:dyDescent="0.2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x14ac:dyDescent="0.2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x14ac:dyDescent="0.2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x14ac:dyDescent="0.2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x14ac:dyDescent="0.2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x14ac:dyDescent="0.2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x14ac:dyDescent="0.2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x14ac:dyDescent="0.2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x14ac:dyDescent="0.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x14ac:dyDescent="0.2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x14ac:dyDescent="0.2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x14ac:dyDescent="0.2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x14ac:dyDescent="0.2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x14ac:dyDescent="0.2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x14ac:dyDescent="0.2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x14ac:dyDescent="0.2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x14ac:dyDescent="0.2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x14ac:dyDescent="0.2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x14ac:dyDescent="0.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x14ac:dyDescent="0.2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x14ac:dyDescent="0.2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x14ac:dyDescent="0.2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x14ac:dyDescent="0.2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x14ac:dyDescent="0.2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x14ac:dyDescent="0.2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x14ac:dyDescent="0.2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x14ac:dyDescent="0.2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x14ac:dyDescent="0.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x14ac:dyDescent="0.2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x14ac:dyDescent="0.2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x14ac:dyDescent="0.2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x14ac:dyDescent="0.2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x14ac:dyDescent="0.2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x14ac:dyDescent="0.2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x14ac:dyDescent="0.2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x14ac:dyDescent="0.2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x14ac:dyDescent="0.2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x14ac:dyDescent="0.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x14ac:dyDescent="0.2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x14ac:dyDescent="0.2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x14ac:dyDescent="0.2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x14ac:dyDescent="0.2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x14ac:dyDescent="0.2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x14ac:dyDescent="0.2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x14ac:dyDescent="0.2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x14ac:dyDescent="0.2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x14ac:dyDescent="0.2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x14ac:dyDescent="0.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x14ac:dyDescent="0.2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x14ac:dyDescent="0.2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x14ac:dyDescent="0.2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x14ac:dyDescent="0.2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x14ac:dyDescent="0.2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x14ac:dyDescent="0.2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x14ac:dyDescent="0.2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x14ac:dyDescent="0.2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x14ac:dyDescent="0.2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x14ac:dyDescent="0.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x14ac:dyDescent="0.2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x14ac:dyDescent="0.2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x14ac:dyDescent="0.2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x14ac:dyDescent="0.2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x14ac:dyDescent="0.2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x14ac:dyDescent="0.2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x14ac:dyDescent="0.2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x14ac:dyDescent="0.2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x14ac:dyDescent="0.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x14ac:dyDescent="0.2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x14ac:dyDescent="0.2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x14ac:dyDescent="0.2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x14ac:dyDescent="0.2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x14ac:dyDescent="0.2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x14ac:dyDescent="0.2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x14ac:dyDescent="0.2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x14ac:dyDescent="0.2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x14ac:dyDescent="0.2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x14ac:dyDescent="0.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x14ac:dyDescent="0.2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x14ac:dyDescent="0.2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x14ac:dyDescent="0.2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x14ac:dyDescent="0.2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x14ac:dyDescent="0.2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x14ac:dyDescent="0.2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x14ac:dyDescent="0.2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x14ac:dyDescent="0.2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x14ac:dyDescent="0.2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x14ac:dyDescent="0.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x14ac:dyDescent="0.2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x14ac:dyDescent="0.2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x14ac:dyDescent="0.2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x14ac:dyDescent="0.2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x14ac:dyDescent="0.2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x14ac:dyDescent="0.2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x14ac:dyDescent="0.2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x14ac:dyDescent="0.2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x14ac:dyDescent="0.2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x14ac:dyDescent="0.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x14ac:dyDescent="0.2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x14ac:dyDescent="0.2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x14ac:dyDescent="0.2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x14ac:dyDescent="0.2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x14ac:dyDescent="0.2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x14ac:dyDescent="0.2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x14ac:dyDescent="0.2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x14ac:dyDescent="0.2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x14ac:dyDescent="0.2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x14ac:dyDescent="0.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x14ac:dyDescent="0.2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x14ac:dyDescent="0.2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x14ac:dyDescent="0.2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x14ac:dyDescent="0.2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x14ac:dyDescent="0.2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x14ac:dyDescent="0.2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x14ac:dyDescent="0.2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x14ac:dyDescent="0.2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x14ac:dyDescent="0.2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x14ac:dyDescent="0.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x14ac:dyDescent="0.2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x14ac:dyDescent="0.2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x14ac:dyDescent="0.2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x14ac:dyDescent="0.2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x14ac:dyDescent="0.2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x14ac:dyDescent="0.2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x14ac:dyDescent="0.2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x14ac:dyDescent="0.2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x14ac:dyDescent="0.2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x14ac:dyDescent="0.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x14ac:dyDescent="0.2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x14ac:dyDescent="0.2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x14ac:dyDescent="0.2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x14ac:dyDescent="0.2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x14ac:dyDescent="0.2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x14ac:dyDescent="0.2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x14ac:dyDescent="0.2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x14ac:dyDescent="0.2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x14ac:dyDescent="0.2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x14ac:dyDescent="0.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x14ac:dyDescent="0.2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x14ac:dyDescent="0.2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x14ac:dyDescent="0.2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x14ac:dyDescent="0.2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x14ac:dyDescent="0.2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x14ac:dyDescent="0.2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x14ac:dyDescent="0.2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x14ac:dyDescent="0.2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x14ac:dyDescent="0.2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x14ac:dyDescent="0.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x14ac:dyDescent="0.2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x14ac:dyDescent="0.2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x14ac:dyDescent="0.2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x14ac:dyDescent="0.2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x14ac:dyDescent="0.2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x14ac:dyDescent="0.2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x14ac:dyDescent="0.2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x14ac:dyDescent="0.2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x14ac:dyDescent="0.2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x14ac:dyDescent="0.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x14ac:dyDescent="0.2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x14ac:dyDescent="0.2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x14ac:dyDescent="0.2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x14ac:dyDescent="0.2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x14ac:dyDescent="0.2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x14ac:dyDescent="0.2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x14ac:dyDescent="0.2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x14ac:dyDescent="0.2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x14ac:dyDescent="0.2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x14ac:dyDescent="0.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x14ac:dyDescent="0.2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x14ac:dyDescent="0.2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x14ac:dyDescent="0.2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x14ac:dyDescent="0.2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x14ac:dyDescent="0.2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x14ac:dyDescent="0.2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x14ac:dyDescent="0.2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x14ac:dyDescent="0.2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x14ac:dyDescent="0.2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x14ac:dyDescent="0.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x14ac:dyDescent="0.2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x14ac:dyDescent="0.2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x14ac:dyDescent="0.2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x14ac:dyDescent="0.2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x14ac:dyDescent="0.2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x14ac:dyDescent="0.2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x14ac:dyDescent="0.2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x14ac:dyDescent="0.2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x14ac:dyDescent="0.2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x14ac:dyDescent="0.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x14ac:dyDescent="0.2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x14ac:dyDescent="0.2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x14ac:dyDescent="0.2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x14ac:dyDescent="0.2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x14ac:dyDescent="0.2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x14ac:dyDescent="0.2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x14ac:dyDescent="0.2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x14ac:dyDescent="0.2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x14ac:dyDescent="0.2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x14ac:dyDescent="0.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x14ac:dyDescent="0.2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x14ac:dyDescent="0.2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x14ac:dyDescent="0.2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x14ac:dyDescent="0.2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x14ac:dyDescent="0.2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x14ac:dyDescent="0.2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x14ac:dyDescent="0.2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x14ac:dyDescent="0.2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x14ac:dyDescent="0.2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x14ac:dyDescent="0.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x14ac:dyDescent="0.2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x14ac:dyDescent="0.2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x14ac:dyDescent="0.2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x14ac:dyDescent="0.2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x14ac:dyDescent="0.2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x14ac:dyDescent="0.2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x14ac:dyDescent="0.2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x14ac:dyDescent="0.2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x14ac:dyDescent="0.2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x14ac:dyDescent="0.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x14ac:dyDescent="0.2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x14ac:dyDescent="0.2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x14ac:dyDescent="0.2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x14ac:dyDescent="0.2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x14ac:dyDescent="0.2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x14ac:dyDescent="0.2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x14ac:dyDescent="0.2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x14ac:dyDescent="0.2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x14ac:dyDescent="0.2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x14ac:dyDescent="0.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x14ac:dyDescent="0.2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x14ac:dyDescent="0.2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x14ac:dyDescent="0.2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x14ac:dyDescent="0.2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x14ac:dyDescent="0.2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x14ac:dyDescent="0.2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x14ac:dyDescent="0.2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x14ac:dyDescent="0.2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x14ac:dyDescent="0.2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x14ac:dyDescent="0.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x14ac:dyDescent="0.2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x14ac:dyDescent="0.2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x14ac:dyDescent="0.2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x14ac:dyDescent="0.2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x14ac:dyDescent="0.2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x14ac:dyDescent="0.2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x14ac:dyDescent="0.2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x14ac:dyDescent="0.2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x14ac:dyDescent="0.2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x14ac:dyDescent="0.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x14ac:dyDescent="0.2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x14ac:dyDescent="0.2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x14ac:dyDescent="0.2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x14ac:dyDescent="0.2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x14ac:dyDescent="0.2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x14ac:dyDescent="0.2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x14ac:dyDescent="0.2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x14ac:dyDescent="0.2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x14ac:dyDescent="0.2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x14ac:dyDescent="0.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x14ac:dyDescent="0.2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x14ac:dyDescent="0.2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x14ac:dyDescent="0.2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x14ac:dyDescent="0.2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x14ac:dyDescent="0.2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x14ac:dyDescent="0.2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x14ac:dyDescent="0.2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x14ac:dyDescent="0.2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x14ac:dyDescent="0.2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x14ac:dyDescent="0.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x14ac:dyDescent="0.2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x14ac:dyDescent="0.2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x14ac:dyDescent="0.2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x14ac:dyDescent="0.2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x14ac:dyDescent="0.2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x14ac:dyDescent="0.2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x14ac:dyDescent="0.2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x14ac:dyDescent="0.2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x14ac:dyDescent="0.2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x14ac:dyDescent="0.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x14ac:dyDescent="0.2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x14ac:dyDescent="0.2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x14ac:dyDescent="0.2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x14ac:dyDescent="0.2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x14ac:dyDescent="0.2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x14ac:dyDescent="0.2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x14ac:dyDescent="0.2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x14ac:dyDescent="0.2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x14ac:dyDescent="0.2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x14ac:dyDescent="0.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x14ac:dyDescent="0.2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x14ac:dyDescent="0.2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x14ac:dyDescent="0.2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x14ac:dyDescent="0.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x14ac:dyDescent="0.2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x14ac:dyDescent="0.2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x14ac:dyDescent="0.2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x14ac:dyDescent="0.2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x14ac:dyDescent="0.2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x14ac:dyDescent="0.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x14ac:dyDescent="0.2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x14ac:dyDescent="0.2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x14ac:dyDescent="0.2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x14ac:dyDescent="0.2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x14ac:dyDescent="0.2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x14ac:dyDescent="0.2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x14ac:dyDescent="0.2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x14ac:dyDescent="0.2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x14ac:dyDescent="0.2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x14ac:dyDescent="0.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x14ac:dyDescent="0.2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x14ac:dyDescent="0.2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x14ac:dyDescent="0.2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x14ac:dyDescent="0.2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x14ac:dyDescent="0.2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x14ac:dyDescent="0.2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x14ac:dyDescent="0.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x14ac:dyDescent="0.2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x14ac:dyDescent="0.2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x14ac:dyDescent="0.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x14ac:dyDescent="0.2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x14ac:dyDescent="0.2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x14ac:dyDescent="0.2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x14ac:dyDescent="0.2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x14ac:dyDescent="0.2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x14ac:dyDescent="0.2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x14ac:dyDescent="0.2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x14ac:dyDescent="0.2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x14ac:dyDescent="0.2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x14ac:dyDescent="0.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x14ac:dyDescent="0.2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x14ac:dyDescent="0.2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x14ac:dyDescent="0.2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x14ac:dyDescent="0.2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x14ac:dyDescent="0.2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x14ac:dyDescent="0.2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x14ac:dyDescent="0.2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x14ac:dyDescent="0.2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x14ac:dyDescent="0.2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x14ac:dyDescent="0.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x14ac:dyDescent="0.2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x14ac:dyDescent="0.2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x14ac:dyDescent="0.2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x14ac:dyDescent="0.2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x14ac:dyDescent="0.2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x14ac:dyDescent="0.2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x14ac:dyDescent="0.2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x14ac:dyDescent="0.2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x14ac:dyDescent="0.2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x14ac:dyDescent="0.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x14ac:dyDescent="0.2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x14ac:dyDescent="0.2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x14ac:dyDescent="0.2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x14ac:dyDescent="0.2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x14ac:dyDescent="0.2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x14ac:dyDescent="0.2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x14ac:dyDescent="0.2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x14ac:dyDescent="0.2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x14ac:dyDescent="0.2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x14ac:dyDescent="0.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x14ac:dyDescent="0.2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x14ac:dyDescent="0.2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x14ac:dyDescent="0.2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x14ac:dyDescent="0.2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x14ac:dyDescent="0.2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x14ac:dyDescent="0.2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x14ac:dyDescent="0.2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x14ac:dyDescent="0.2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x14ac:dyDescent="0.2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x14ac:dyDescent="0.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x14ac:dyDescent="0.2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x14ac:dyDescent="0.2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x14ac:dyDescent="0.2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x14ac:dyDescent="0.2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x14ac:dyDescent="0.2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x14ac:dyDescent="0.2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x14ac:dyDescent="0.2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x14ac:dyDescent="0.2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x14ac:dyDescent="0.2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x14ac:dyDescent="0.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x14ac:dyDescent="0.2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x14ac:dyDescent="0.2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x14ac:dyDescent="0.2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x14ac:dyDescent="0.2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x14ac:dyDescent="0.2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x14ac:dyDescent="0.2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x14ac:dyDescent="0.2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x14ac:dyDescent="0.2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x14ac:dyDescent="0.2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x14ac:dyDescent="0.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x14ac:dyDescent="0.2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x14ac:dyDescent="0.2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x14ac:dyDescent="0.2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x14ac:dyDescent="0.2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x14ac:dyDescent="0.2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x14ac:dyDescent="0.2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x14ac:dyDescent="0.2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x14ac:dyDescent="0.2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x14ac:dyDescent="0.2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x14ac:dyDescent="0.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x14ac:dyDescent="0.2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x14ac:dyDescent="0.2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x14ac:dyDescent="0.2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x14ac:dyDescent="0.2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x14ac:dyDescent="0.2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x14ac:dyDescent="0.2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x14ac:dyDescent="0.2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x14ac:dyDescent="0.2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4"/>
  <sheetViews>
    <sheetView workbookViewId="0"/>
  </sheetViews>
  <sheetFormatPr defaultColWidth="12.5703125" defaultRowHeight="15.75" customHeight="1" x14ac:dyDescent="0.2"/>
  <sheetData>
    <row r="1" spans="1:1" x14ac:dyDescent="0.2">
      <c r="A1" s="27" t="s">
        <v>272</v>
      </c>
    </row>
    <row r="2" spans="1:1" x14ac:dyDescent="0.2">
      <c r="A2" s="27" t="s">
        <v>273</v>
      </c>
    </row>
    <row r="3" spans="1:1" x14ac:dyDescent="0.2">
      <c r="A3" s="27" t="s">
        <v>274</v>
      </c>
    </row>
    <row r="4" spans="1:1" x14ac:dyDescent="0.2">
      <c r="A4" s="27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35</vt:i4>
      </vt:variant>
    </vt:vector>
  </HeadingPairs>
  <TitlesOfParts>
    <vt:vector size="48" baseType="lpstr">
      <vt:lpstr>MAIN PAGE</vt:lpstr>
      <vt:lpstr>Combo Tester</vt:lpstr>
      <vt:lpstr>Experiments</vt:lpstr>
      <vt:lpstr>Current Stats - Self</vt:lpstr>
      <vt:lpstr>Current Stats - Enemy</vt:lpstr>
      <vt:lpstr>Simulator_Main</vt:lpstr>
      <vt:lpstr>Game Data --&gt;</vt:lpstr>
      <vt:lpstr>Hero Profile</vt:lpstr>
      <vt:lpstr>Hero Stats</vt:lpstr>
      <vt:lpstr>Hero Skills</vt:lpstr>
      <vt:lpstr>Troop Stats</vt:lpstr>
      <vt:lpstr>Sheet10</vt:lpstr>
      <vt:lpstr>Backlog</vt:lpstr>
      <vt:lpstr>Ambusher</vt:lpstr>
      <vt:lpstr>BandsOfSteel</vt:lpstr>
      <vt:lpstr>BodyOfLightDamageTaken</vt:lpstr>
      <vt:lpstr>BodyOfLightDefense</vt:lpstr>
      <vt:lpstr>Charge</vt:lpstr>
      <vt:lpstr>CrystalGunpowder</vt:lpstr>
      <vt:lpstr>CrystalLance</vt:lpstr>
      <vt:lpstr>CrystalShield</vt:lpstr>
      <vt:lpstr>F9T11_InfantryAttack</vt:lpstr>
      <vt:lpstr>F9T11_InfantryDefense</vt:lpstr>
      <vt:lpstr>F9T11_InfantryHealth</vt:lpstr>
      <vt:lpstr>F9T11_InfantryLethality</vt:lpstr>
      <vt:lpstr>F9T11_LancerAttack</vt:lpstr>
      <vt:lpstr>F9T11_LancerDefense</vt:lpstr>
      <vt:lpstr>F9T11_LancerHealth</vt:lpstr>
      <vt:lpstr>F9T11_LancerLethality</vt:lpstr>
      <vt:lpstr>F9T11_MarksmanAttack</vt:lpstr>
      <vt:lpstr>F9T11_MarksmanDefense</vt:lpstr>
      <vt:lpstr>F9T11_MarksmanHealth</vt:lpstr>
      <vt:lpstr>F9T11_MarksmanLethality</vt:lpstr>
      <vt:lpstr>FlameCharge</vt:lpstr>
      <vt:lpstr>FlameCharge_Damage</vt:lpstr>
      <vt:lpstr>FoeInfantry_UnitHealth</vt:lpstr>
      <vt:lpstr>FoeLancer_UnitHealth</vt:lpstr>
      <vt:lpstr>FoeMarksman_UnitHealth</vt:lpstr>
      <vt:lpstr>HeroName</vt:lpstr>
      <vt:lpstr>IncandescentField</vt:lpstr>
      <vt:lpstr>MasterBrawler</vt:lpstr>
      <vt:lpstr>MyInfantry_UnitHealth</vt:lpstr>
      <vt:lpstr>MyLancer_UnitHealth</vt:lpstr>
      <vt:lpstr>MyMarksman_UnitHealth</vt:lpstr>
      <vt:lpstr>RangedStrike</vt:lpstr>
      <vt:lpstr>ScoutedPosition</vt:lpstr>
      <vt:lpstr>selfScoutedPosition</vt:lpstr>
      <vt:lpstr>Volley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Ling</cp:lastModifiedBy>
  <dcterms:created xsi:type="dcterms:W3CDTF">2026-07-02T02:39:25Z</dcterms:created>
  <dcterms:modified xsi:type="dcterms:W3CDTF">2026-07-06T02:13:59Z</dcterms:modified>
</cp:coreProperties>
</file>